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13_ncr:1_{BF95787E-8997-40C9-AEF0-728537917179}" xr6:coauthVersionLast="45" xr6:coauthVersionMax="45" xr10:uidLastSave="{00000000-0000-0000-0000-000000000000}"/>
  <bookViews>
    <workbookView xWindow="21990" yWindow="1755" windowWidth="29040" windowHeight="15990" tabRatio="700" activeTab="2" xr2:uid="{00000000-000D-0000-FFFF-FFFF00000000}"/>
  </bookViews>
  <sheets>
    <sheet name="导出汇总" sheetId="16" r:id="rId1"/>
    <sheet name="掉落汇总" sheetId="22" r:id="rId2"/>
    <sheet name="普通宝箱" sheetId="4" r:id="rId3"/>
    <sheet name="高级宝箱" sheetId="5" r:id="rId4"/>
    <sheet name="稀有宝箱" sheetId="6" r:id="rId5"/>
    <sheet name="稀有宝箱保底抽" sheetId="24" r:id="rId6"/>
    <sheet name="出售宝箱3-概率提升" sheetId="15" r:id="rId7"/>
    <sheet name="碎片宝箱" sheetId="8" r:id="rId8"/>
    <sheet name="钥匙宝箱" sheetId="3" r:id="rId9"/>
    <sheet name="荣耀宝箱" sheetId="23" r:id="rId10"/>
    <sheet name="活跃小箱" sheetId="12" r:id="rId11"/>
    <sheet name="活跃中箱" sheetId="13" r:id="rId12"/>
    <sheet name="活跃大箱" sheetId="14" r:id="rId13"/>
    <sheet name="活跃巨箱" sheetId="10" r:id="rId14"/>
    <sheet name="名称-id-价值" sheetId="9" r:id="rId15"/>
    <sheet name="军费-钻石数量" sheetId="17" r:id="rId16"/>
    <sheet name="出售宝箱3-彗星活动" sheetId="21" r:id="rId17"/>
    <sheet name="出售宝箱3-融铜巨人·S活动" sheetId="18" r:id="rId18"/>
    <sheet name="出售宝箱3-T4部件概率提升" sheetId="20" r:id="rId19"/>
    <sheet name="展示字符串" sheetId="11" r:id="rId20"/>
    <sheet name="数据源" sheetId="1" r:id="rId21"/>
    <sheet name="数据导出" sheetId="2" r:id="rId22"/>
  </sheets>
  <calcPr calcId="191029"/>
</workbook>
</file>

<file path=xl/calcChain.xml><?xml version="1.0" encoding="utf-8"?>
<calcChain xmlns="http://schemas.openxmlformats.org/spreadsheetml/2006/main">
  <c r="T117" i="24" l="1"/>
  <c r="S117" i="24"/>
  <c r="R117" i="24" s="1"/>
  <c r="Q117" i="24"/>
  <c r="P117" i="24"/>
  <c r="M117" i="24"/>
  <c r="K117" i="24"/>
  <c r="J117" i="24"/>
  <c r="I117" i="24"/>
  <c r="H117" i="24"/>
  <c r="L117" i="24" s="1"/>
  <c r="B117" i="24"/>
  <c r="O117" i="24" s="1"/>
  <c r="T109" i="24"/>
  <c r="S109" i="24"/>
  <c r="R109" i="24" s="1"/>
  <c r="Q109" i="24"/>
  <c r="P109" i="24"/>
  <c r="M109" i="24"/>
  <c r="K109" i="24"/>
  <c r="J109" i="24"/>
  <c r="I109" i="24"/>
  <c r="H109" i="24"/>
  <c r="L109" i="24" s="1"/>
  <c r="B109" i="24"/>
  <c r="O109" i="24" s="1"/>
  <c r="T100" i="24"/>
  <c r="S100" i="24"/>
  <c r="R100" i="24" s="1"/>
  <c r="Q100" i="24"/>
  <c r="P100" i="24"/>
  <c r="M100" i="24"/>
  <c r="K100" i="24"/>
  <c r="J100" i="24"/>
  <c r="I100" i="24"/>
  <c r="H100" i="24"/>
  <c r="L100" i="24" s="1"/>
  <c r="B100" i="24"/>
  <c r="O100" i="24" s="1"/>
  <c r="T91" i="24"/>
  <c r="S91" i="24"/>
  <c r="R91" i="24" s="1"/>
  <c r="Q91" i="24"/>
  <c r="P91" i="24"/>
  <c r="M91" i="24"/>
  <c r="K91" i="24"/>
  <c r="J91" i="24"/>
  <c r="I91" i="24"/>
  <c r="H91" i="24"/>
  <c r="L91" i="24" s="1"/>
  <c r="B91" i="24"/>
  <c r="O91" i="24" s="1"/>
  <c r="T82" i="24"/>
  <c r="S82" i="24"/>
  <c r="R82" i="24" s="1"/>
  <c r="Q82" i="24"/>
  <c r="P82" i="24"/>
  <c r="M82" i="24"/>
  <c r="K82" i="24"/>
  <c r="J82" i="24"/>
  <c r="I82" i="24"/>
  <c r="H82" i="24"/>
  <c r="L82" i="24" s="1"/>
  <c r="B82" i="24"/>
  <c r="T73" i="24"/>
  <c r="S73" i="24"/>
  <c r="R73" i="24" s="1"/>
  <c r="Q73" i="24"/>
  <c r="P73" i="24"/>
  <c r="M73" i="24"/>
  <c r="K73" i="24"/>
  <c r="J73" i="24"/>
  <c r="I73" i="24"/>
  <c r="B73" i="24"/>
  <c r="H73" i="24" s="1"/>
  <c r="T61" i="24"/>
  <c r="S61" i="24"/>
  <c r="R61" i="24" s="1"/>
  <c r="Q61" i="24"/>
  <c r="P61" i="24"/>
  <c r="M61" i="24"/>
  <c r="K61" i="24"/>
  <c r="J61" i="24"/>
  <c r="I61" i="24"/>
  <c r="B61" i="24"/>
  <c r="H61" i="24" s="1"/>
  <c r="T46" i="24"/>
  <c r="S46" i="24"/>
  <c r="R46" i="24" s="1"/>
  <c r="Q46" i="24"/>
  <c r="P46" i="24"/>
  <c r="M46" i="24"/>
  <c r="K46" i="24"/>
  <c r="J46" i="24"/>
  <c r="I46" i="24"/>
  <c r="B46" i="24"/>
  <c r="H46" i="24" s="1"/>
  <c r="T31" i="24"/>
  <c r="S31" i="24"/>
  <c r="R31" i="24" s="1"/>
  <c r="Q31" i="24"/>
  <c r="P31" i="24"/>
  <c r="M31" i="24"/>
  <c r="K31" i="24"/>
  <c r="J31" i="24"/>
  <c r="I31" i="24"/>
  <c r="B31" i="24"/>
  <c r="H31" i="24" s="1"/>
  <c r="T16" i="24"/>
  <c r="S16" i="24"/>
  <c r="R16" i="24" s="1"/>
  <c r="Q16" i="24"/>
  <c r="P16" i="24"/>
  <c r="M16" i="24"/>
  <c r="K16" i="24"/>
  <c r="J16" i="24"/>
  <c r="I16" i="24"/>
  <c r="B16" i="24"/>
  <c r="H16" i="24" s="1"/>
  <c r="T429" i="6"/>
  <c r="S429" i="6"/>
  <c r="R429" i="6" s="1"/>
  <c r="Q429" i="6"/>
  <c r="P429" i="6"/>
  <c r="K429" i="6"/>
  <c r="M429" i="6" s="1"/>
  <c r="J429" i="6"/>
  <c r="I429" i="6"/>
  <c r="H429" i="6"/>
  <c r="L429" i="6" s="1"/>
  <c r="B429" i="6"/>
  <c r="T420" i="6"/>
  <c r="S420" i="6"/>
  <c r="R420" i="6" s="1"/>
  <c r="Q420" i="6"/>
  <c r="P420" i="6"/>
  <c r="M420" i="6"/>
  <c r="K420" i="6"/>
  <c r="J420" i="6"/>
  <c r="I420" i="6"/>
  <c r="B420" i="6"/>
  <c r="H420" i="6" s="1"/>
  <c r="T373" i="6"/>
  <c r="S373" i="6"/>
  <c r="R373" i="6" s="1"/>
  <c r="Q373" i="6"/>
  <c r="P373" i="6"/>
  <c r="K373" i="6"/>
  <c r="M373" i="6" s="1"/>
  <c r="J373" i="6"/>
  <c r="I373" i="6"/>
  <c r="B373" i="6"/>
  <c r="T364" i="6"/>
  <c r="S364" i="6"/>
  <c r="R364" i="6" s="1"/>
  <c r="Q364" i="6"/>
  <c r="P364" i="6"/>
  <c r="K364" i="6"/>
  <c r="M364" i="6" s="1"/>
  <c r="J364" i="6"/>
  <c r="I364" i="6"/>
  <c r="B364" i="6"/>
  <c r="T317" i="6"/>
  <c r="S317" i="6"/>
  <c r="Q317" i="6"/>
  <c r="P317" i="6"/>
  <c r="M317" i="6"/>
  <c r="K317" i="6"/>
  <c r="J317" i="6"/>
  <c r="I317" i="6"/>
  <c r="B317" i="6"/>
  <c r="T308" i="6"/>
  <c r="S308" i="6"/>
  <c r="R308" i="6" s="1"/>
  <c r="Q308" i="6"/>
  <c r="P308" i="6"/>
  <c r="K308" i="6"/>
  <c r="M308" i="6" s="1"/>
  <c r="J308" i="6"/>
  <c r="I308" i="6"/>
  <c r="B308" i="6"/>
  <c r="B261" i="6"/>
  <c r="T261" i="6"/>
  <c r="S261" i="6"/>
  <c r="R261" i="6" s="1"/>
  <c r="Q261" i="6"/>
  <c r="P261" i="6"/>
  <c r="K261" i="6"/>
  <c r="M261" i="6" s="1"/>
  <c r="J261" i="6"/>
  <c r="I261" i="6"/>
  <c r="T252" i="6"/>
  <c r="S252" i="6"/>
  <c r="Q252" i="6"/>
  <c r="P252" i="6"/>
  <c r="K252" i="6"/>
  <c r="M252" i="6" s="1"/>
  <c r="J252" i="6"/>
  <c r="I252" i="6"/>
  <c r="B252" i="6"/>
  <c r="T214" i="6"/>
  <c r="S214" i="6"/>
  <c r="R214" i="6" s="1"/>
  <c r="Q214" i="6"/>
  <c r="P214" i="6"/>
  <c r="K214" i="6"/>
  <c r="M214" i="6" s="1"/>
  <c r="J214" i="6"/>
  <c r="I214" i="6"/>
  <c r="B214" i="6"/>
  <c r="T205" i="6"/>
  <c r="S205" i="6"/>
  <c r="Q205" i="6"/>
  <c r="P205" i="6"/>
  <c r="K205" i="6"/>
  <c r="M205" i="6" s="1"/>
  <c r="J205" i="6"/>
  <c r="I205" i="6"/>
  <c r="B205" i="6"/>
  <c r="T178" i="6"/>
  <c r="S178" i="6"/>
  <c r="Q178" i="6"/>
  <c r="P178" i="6"/>
  <c r="K178" i="6"/>
  <c r="M178" i="6" s="1"/>
  <c r="J178" i="6"/>
  <c r="I178" i="6"/>
  <c r="B178" i="6"/>
  <c r="C93" i="9"/>
  <c r="T166" i="6"/>
  <c r="S166" i="6"/>
  <c r="R166" i="6" s="1"/>
  <c r="Q166" i="6"/>
  <c r="P166" i="6"/>
  <c r="K166" i="6"/>
  <c r="M166" i="6" s="1"/>
  <c r="J166" i="6"/>
  <c r="I166" i="6"/>
  <c r="B166" i="6"/>
  <c r="T136" i="6"/>
  <c r="S136" i="6"/>
  <c r="Q136" i="6"/>
  <c r="P136" i="6"/>
  <c r="K136" i="6"/>
  <c r="M136" i="6" s="1"/>
  <c r="J136" i="6"/>
  <c r="I136" i="6"/>
  <c r="B136" i="6"/>
  <c r="T88" i="6"/>
  <c r="S88" i="6"/>
  <c r="Q88" i="6"/>
  <c r="P88" i="6"/>
  <c r="K88" i="6"/>
  <c r="M88" i="6" s="1"/>
  <c r="J88" i="6"/>
  <c r="I88" i="6"/>
  <c r="B88" i="6"/>
  <c r="T49" i="6"/>
  <c r="S49" i="6"/>
  <c r="Q49" i="6"/>
  <c r="P49" i="6"/>
  <c r="K49" i="6"/>
  <c r="M49" i="6" s="1"/>
  <c r="J49" i="6"/>
  <c r="I49" i="6"/>
  <c r="B49" i="6"/>
  <c r="C8" i="9"/>
  <c r="C9" i="9"/>
  <c r="N117" i="24" l="1"/>
  <c r="N109" i="24"/>
  <c r="N100" i="24"/>
  <c r="N91" i="24"/>
  <c r="N82" i="24"/>
  <c r="L73" i="24"/>
  <c r="N73" i="24"/>
  <c r="L61" i="24"/>
  <c r="N61" i="24"/>
  <c r="L46" i="24"/>
  <c r="N46" i="24"/>
  <c r="L31" i="24"/>
  <c r="N31" i="24"/>
  <c r="L16" i="24"/>
  <c r="N16" i="24"/>
  <c r="N429" i="6"/>
  <c r="L420" i="6"/>
  <c r="N420" i="6"/>
  <c r="R49" i="6"/>
  <c r="R88" i="6"/>
  <c r="R136" i="6"/>
  <c r="R317" i="6"/>
  <c r="R178" i="6"/>
  <c r="R205" i="6"/>
  <c r="R252" i="6"/>
  <c r="T19" i="6" l="1"/>
  <c r="S19" i="6"/>
  <c r="R19" i="6" s="1"/>
  <c r="Q19" i="6"/>
  <c r="P19" i="6"/>
  <c r="K19" i="6"/>
  <c r="M19" i="6" s="1"/>
  <c r="J19" i="6"/>
  <c r="I19" i="6"/>
  <c r="B19" i="6"/>
  <c r="J83" i="24" l="1"/>
  <c r="K83" i="24"/>
  <c r="M83" i="24" s="1"/>
  <c r="P83" i="24"/>
  <c r="Q83" i="24"/>
  <c r="S83" i="24"/>
  <c r="R83" i="24" s="1"/>
  <c r="T83" i="24"/>
  <c r="J84" i="24"/>
  <c r="K84" i="24"/>
  <c r="M84" i="24" s="1"/>
  <c r="P84" i="24"/>
  <c r="Q84" i="24"/>
  <c r="R84" i="24"/>
  <c r="S84" i="24"/>
  <c r="T84" i="24"/>
  <c r="J85" i="24"/>
  <c r="K85" i="24"/>
  <c r="M85" i="24"/>
  <c r="P85" i="24"/>
  <c r="Q85" i="24"/>
  <c r="R85" i="24"/>
  <c r="S85" i="24"/>
  <c r="T85" i="24"/>
  <c r="J86" i="24"/>
  <c r="K86" i="24"/>
  <c r="M86" i="24"/>
  <c r="P86" i="24"/>
  <c r="Q86" i="24"/>
  <c r="S86" i="24"/>
  <c r="R86" i="24" s="1"/>
  <c r="T86" i="24"/>
  <c r="J87" i="24"/>
  <c r="K87" i="24"/>
  <c r="M87" i="24" s="1"/>
  <c r="P87" i="24"/>
  <c r="Q87" i="24"/>
  <c r="S87" i="24"/>
  <c r="R87" i="24" s="1"/>
  <c r="T87" i="24"/>
  <c r="J88" i="24"/>
  <c r="K88" i="24"/>
  <c r="P88" i="24"/>
  <c r="Q88" i="24"/>
  <c r="S88" i="24"/>
  <c r="R88" i="24" s="1"/>
  <c r="T88" i="24"/>
  <c r="J89" i="24"/>
  <c r="K89" i="24"/>
  <c r="M89" i="24" s="1"/>
  <c r="P89" i="24"/>
  <c r="Q89" i="24"/>
  <c r="R89" i="24"/>
  <c r="S89" i="24"/>
  <c r="T89" i="24"/>
  <c r="J90" i="24"/>
  <c r="K90" i="24"/>
  <c r="M90" i="24"/>
  <c r="P90" i="24"/>
  <c r="Q90" i="24"/>
  <c r="S90" i="24"/>
  <c r="T90" i="24"/>
  <c r="R90" i="24" s="1"/>
  <c r="J92" i="24"/>
  <c r="K92" i="24"/>
  <c r="M92" i="24"/>
  <c r="P92" i="24"/>
  <c r="Q92" i="24"/>
  <c r="S92" i="24"/>
  <c r="T92" i="24"/>
  <c r="R92" i="24" s="1"/>
  <c r="J93" i="24"/>
  <c r="K93" i="24"/>
  <c r="M93" i="24" s="1"/>
  <c r="P93" i="24"/>
  <c r="Q93" i="24"/>
  <c r="R93" i="24"/>
  <c r="S93" i="24"/>
  <c r="T93" i="24"/>
  <c r="J94" i="24"/>
  <c r="K94" i="24"/>
  <c r="M94" i="24"/>
  <c r="P94" i="24"/>
  <c r="Q94" i="24"/>
  <c r="R94" i="24"/>
  <c r="S94" i="24"/>
  <c r="T94" i="24"/>
  <c r="J95" i="24"/>
  <c r="K95" i="24"/>
  <c r="M95" i="24"/>
  <c r="P95" i="24"/>
  <c r="Q95" i="24"/>
  <c r="S95" i="24"/>
  <c r="R95" i="24" s="1"/>
  <c r="T95" i="24"/>
  <c r="J96" i="24"/>
  <c r="K96" i="24"/>
  <c r="M96" i="24" s="1"/>
  <c r="P96" i="24"/>
  <c r="Q96" i="24"/>
  <c r="S96" i="24"/>
  <c r="R96" i="24" s="1"/>
  <c r="T96" i="24"/>
  <c r="J97" i="24"/>
  <c r="K97" i="24"/>
  <c r="P97" i="24"/>
  <c r="Q97" i="24"/>
  <c r="S97" i="24"/>
  <c r="R97" i="24" s="1"/>
  <c r="T97" i="24"/>
  <c r="J98" i="24"/>
  <c r="K98" i="24"/>
  <c r="M98" i="24" s="1"/>
  <c r="P98" i="24"/>
  <c r="Q98" i="24"/>
  <c r="S98" i="24"/>
  <c r="T98" i="24"/>
  <c r="R98" i="24" s="1"/>
  <c r="J99" i="24"/>
  <c r="K99" i="24"/>
  <c r="M99" i="24"/>
  <c r="P99" i="24"/>
  <c r="Q99" i="24"/>
  <c r="S99" i="24"/>
  <c r="T99" i="24"/>
  <c r="R99" i="24" s="1"/>
  <c r="J101" i="24"/>
  <c r="K101" i="24"/>
  <c r="M101" i="24"/>
  <c r="P101" i="24"/>
  <c r="Q101" i="24"/>
  <c r="S101" i="24"/>
  <c r="T101" i="24"/>
  <c r="R101" i="24" s="1"/>
  <c r="J102" i="24"/>
  <c r="K102" i="24"/>
  <c r="M102" i="24"/>
  <c r="P102" i="24"/>
  <c r="Q102" i="24"/>
  <c r="R102" i="24"/>
  <c r="S102" i="24"/>
  <c r="T102" i="24"/>
  <c r="J103" i="24"/>
  <c r="K103" i="24"/>
  <c r="P103" i="24"/>
  <c r="Q103" i="24"/>
  <c r="R103" i="24"/>
  <c r="S103" i="24"/>
  <c r="T103" i="24"/>
  <c r="J104" i="24"/>
  <c r="K104" i="24"/>
  <c r="M104" i="24"/>
  <c r="P104" i="24"/>
  <c r="Q104" i="24"/>
  <c r="S104" i="24"/>
  <c r="R104" i="24" s="1"/>
  <c r="T104" i="24"/>
  <c r="J105" i="24"/>
  <c r="K105" i="24"/>
  <c r="M105" i="24" s="1"/>
  <c r="P105" i="24"/>
  <c r="Q105" i="24"/>
  <c r="S105" i="24"/>
  <c r="R105" i="24" s="1"/>
  <c r="T105" i="24"/>
  <c r="J106" i="24"/>
  <c r="K106" i="24"/>
  <c r="P106" i="24"/>
  <c r="Q106" i="24"/>
  <c r="S106" i="24"/>
  <c r="R106" i="24" s="1"/>
  <c r="T106" i="24"/>
  <c r="J107" i="24"/>
  <c r="K107" i="24"/>
  <c r="M107" i="24" s="1"/>
  <c r="P107" i="24"/>
  <c r="Q107" i="24"/>
  <c r="S107" i="24"/>
  <c r="T107" i="24"/>
  <c r="R107" i="24" s="1"/>
  <c r="J108" i="24"/>
  <c r="K108" i="24"/>
  <c r="M108" i="24"/>
  <c r="P108" i="24"/>
  <c r="Q108" i="24"/>
  <c r="R108" i="24"/>
  <c r="S108" i="24"/>
  <c r="T108" i="24"/>
  <c r="J110" i="24"/>
  <c r="K110" i="24"/>
  <c r="M110" i="24"/>
  <c r="P110" i="24"/>
  <c r="Q110" i="24"/>
  <c r="S110" i="24"/>
  <c r="T110" i="24"/>
  <c r="R110" i="24" s="1"/>
  <c r="J111" i="24"/>
  <c r="K111" i="24"/>
  <c r="M111" i="24"/>
  <c r="P111" i="24"/>
  <c r="Q111" i="24"/>
  <c r="R111" i="24"/>
  <c r="S111" i="24"/>
  <c r="T111" i="24"/>
  <c r="J112" i="24"/>
  <c r="K112" i="24"/>
  <c r="P112" i="24"/>
  <c r="Q112" i="24"/>
  <c r="S112" i="24"/>
  <c r="R112" i="24" s="1"/>
  <c r="T112" i="24"/>
  <c r="J113" i="24"/>
  <c r="K113" i="24"/>
  <c r="M113" i="24"/>
  <c r="P113" i="24"/>
  <c r="Q113" i="24"/>
  <c r="S113" i="24"/>
  <c r="R113" i="24" s="1"/>
  <c r="T113" i="24"/>
  <c r="J114" i="24"/>
  <c r="K114" i="24"/>
  <c r="M114" i="24" s="1"/>
  <c r="P114" i="24"/>
  <c r="Q114" i="24"/>
  <c r="S114" i="24"/>
  <c r="R114" i="24" s="1"/>
  <c r="T114" i="24"/>
  <c r="J115" i="24"/>
  <c r="K115" i="24"/>
  <c r="P115" i="24"/>
  <c r="Q115" i="24"/>
  <c r="S115" i="24"/>
  <c r="R115" i="24" s="1"/>
  <c r="T115" i="24"/>
  <c r="J116" i="24"/>
  <c r="K116" i="24"/>
  <c r="M116" i="24" s="1"/>
  <c r="P116" i="24"/>
  <c r="Q116" i="24"/>
  <c r="S116" i="24"/>
  <c r="T116" i="24"/>
  <c r="R116" i="24" s="1"/>
  <c r="J118" i="24"/>
  <c r="K118" i="24"/>
  <c r="M118" i="24"/>
  <c r="P118" i="24"/>
  <c r="Q118" i="24"/>
  <c r="R118" i="24"/>
  <c r="S118" i="24"/>
  <c r="T118" i="24"/>
  <c r="B83" i="24"/>
  <c r="B84" i="24"/>
  <c r="B85" i="24"/>
  <c r="B86" i="24"/>
  <c r="B87" i="24"/>
  <c r="B88" i="24"/>
  <c r="B89" i="24"/>
  <c r="B90" i="24"/>
  <c r="B92" i="24"/>
  <c r="B93" i="24"/>
  <c r="B94" i="24"/>
  <c r="B95" i="24"/>
  <c r="B96" i="24"/>
  <c r="B97" i="24"/>
  <c r="B98" i="24"/>
  <c r="B99" i="24"/>
  <c r="B101" i="24"/>
  <c r="B102" i="24"/>
  <c r="B103" i="24"/>
  <c r="B104" i="24"/>
  <c r="B105" i="24"/>
  <c r="B106" i="24"/>
  <c r="B107" i="24"/>
  <c r="B108" i="24"/>
  <c r="B110" i="24"/>
  <c r="B111" i="24"/>
  <c r="B112" i="24"/>
  <c r="B113" i="24"/>
  <c r="B114" i="24"/>
  <c r="B115" i="24"/>
  <c r="B116" i="24"/>
  <c r="B118" i="24"/>
  <c r="T81" i="24"/>
  <c r="S81" i="24"/>
  <c r="R81" i="24" s="1"/>
  <c r="Q81" i="24"/>
  <c r="P81" i="24"/>
  <c r="K81" i="24"/>
  <c r="M81" i="24" s="1"/>
  <c r="J81" i="24"/>
  <c r="B81" i="24"/>
  <c r="H81" i="24" s="1"/>
  <c r="T80" i="24"/>
  <c r="S80" i="24"/>
  <c r="R80" i="24" s="1"/>
  <c r="Q80" i="24"/>
  <c r="P80" i="24"/>
  <c r="K80" i="24"/>
  <c r="M80" i="24" s="1"/>
  <c r="J80" i="24"/>
  <c r="B80" i="24"/>
  <c r="H80" i="24" s="1"/>
  <c r="T79" i="24"/>
  <c r="R79" i="24" s="1"/>
  <c r="S79" i="24"/>
  <c r="Q79" i="24"/>
  <c r="P79" i="24"/>
  <c r="K79" i="24"/>
  <c r="M79" i="24" s="1"/>
  <c r="J79" i="24"/>
  <c r="B79" i="24"/>
  <c r="T78" i="24"/>
  <c r="S78" i="24"/>
  <c r="R78" i="24" s="1"/>
  <c r="Q78" i="24"/>
  <c r="P78" i="24"/>
  <c r="K78" i="24"/>
  <c r="M78" i="24" s="1"/>
  <c r="J78" i="24"/>
  <c r="B78" i="24"/>
  <c r="T77" i="24"/>
  <c r="S77" i="24"/>
  <c r="Q77" i="24"/>
  <c r="P77" i="24"/>
  <c r="M77" i="24"/>
  <c r="K77" i="24"/>
  <c r="J77" i="24"/>
  <c r="B77" i="24"/>
  <c r="H77" i="24" s="1"/>
  <c r="T76" i="24"/>
  <c r="S76" i="24"/>
  <c r="Q76" i="24"/>
  <c r="P76" i="24"/>
  <c r="K76" i="24"/>
  <c r="M76" i="24" s="1"/>
  <c r="J76" i="24"/>
  <c r="B76" i="24"/>
  <c r="H76" i="24" s="1"/>
  <c r="T75" i="24"/>
  <c r="S75" i="24"/>
  <c r="R75" i="24" s="1"/>
  <c r="Q75" i="24"/>
  <c r="P75" i="24"/>
  <c r="M75" i="24"/>
  <c r="K75" i="24"/>
  <c r="J75" i="24"/>
  <c r="B75" i="24"/>
  <c r="H75" i="24" s="1"/>
  <c r="T74" i="24"/>
  <c r="S74" i="24"/>
  <c r="Q74" i="24"/>
  <c r="P74" i="24"/>
  <c r="K74" i="24"/>
  <c r="M74" i="24" s="1"/>
  <c r="J74" i="24"/>
  <c r="B74" i="24"/>
  <c r="H74" i="24" s="1"/>
  <c r="T72" i="24"/>
  <c r="S72" i="24"/>
  <c r="R72" i="24" s="1"/>
  <c r="Q72" i="24"/>
  <c r="P72" i="24"/>
  <c r="K72" i="24"/>
  <c r="M72" i="24" s="1"/>
  <c r="J72" i="24"/>
  <c r="B72" i="24"/>
  <c r="H72" i="24" s="1"/>
  <c r="T71" i="24"/>
  <c r="S71" i="24"/>
  <c r="R71" i="24" s="1"/>
  <c r="Q71" i="24"/>
  <c r="P71" i="24"/>
  <c r="K71" i="24"/>
  <c r="M71" i="24" s="1"/>
  <c r="J71" i="24"/>
  <c r="B71" i="24"/>
  <c r="H71" i="24" s="1"/>
  <c r="T70" i="24"/>
  <c r="S70" i="24"/>
  <c r="R70" i="24"/>
  <c r="Q70" i="24"/>
  <c r="P70" i="24"/>
  <c r="K70" i="24"/>
  <c r="M70" i="24" s="1"/>
  <c r="J70" i="24"/>
  <c r="B70" i="24"/>
  <c r="T69" i="24"/>
  <c r="S69" i="24"/>
  <c r="R69" i="24" s="1"/>
  <c r="Q69" i="24"/>
  <c r="P69" i="24"/>
  <c r="K69" i="24"/>
  <c r="M69" i="24" s="1"/>
  <c r="J69" i="24"/>
  <c r="B69" i="24"/>
  <c r="T68" i="24"/>
  <c r="S68" i="24"/>
  <c r="Q68" i="24"/>
  <c r="P68" i="24"/>
  <c r="K68" i="24"/>
  <c r="M68" i="24" s="1"/>
  <c r="J68" i="24"/>
  <c r="B68" i="24"/>
  <c r="H68" i="24" s="1"/>
  <c r="T67" i="24"/>
  <c r="S67" i="24"/>
  <c r="Q67" i="24"/>
  <c r="P67" i="24"/>
  <c r="K67" i="24"/>
  <c r="M67" i="24" s="1"/>
  <c r="J67" i="24"/>
  <c r="B67" i="24"/>
  <c r="H67" i="24" s="1"/>
  <c r="T66" i="24"/>
  <c r="S66" i="24"/>
  <c r="R66" i="24" s="1"/>
  <c r="Q66" i="24"/>
  <c r="P66" i="24"/>
  <c r="K66" i="24"/>
  <c r="M66" i="24" s="1"/>
  <c r="J66" i="24"/>
  <c r="B66" i="24"/>
  <c r="H66" i="24" s="1"/>
  <c r="T65" i="24"/>
  <c r="S65" i="24"/>
  <c r="Q65" i="24"/>
  <c r="P65" i="24"/>
  <c r="K65" i="24"/>
  <c r="M65" i="24" s="1"/>
  <c r="J65" i="24"/>
  <c r="B65" i="24"/>
  <c r="H65" i="24" s="1"/>
  <c r="T64" i="24"/>
  <c r="S64" i="24"/>
  <c r="R64" i="24" s="1"/>
  <c r="Q64" i="24"/>
  <c r="P64" i="24"/>
  <c r="K64" i="24"/>
  <c r="M64" i="24" s="1"/>
  <c r="J64" i="24"/>
  <c r="B64" i="24"/>
  <c r="H64" i="24" s="1"/>
  <c r="T63" i="24"/>
  <c r="S63" i="24"/>
  <c r="R63" i="24" s="1"/>
  <c r="Q63" i="24"/>
  <c r="P63" i="24"/>
  <c r="K63" i="24"/>
  <c r="M63" i="24" s="1"/>
  <c r="J63" i="24"/>
  <c r="B63" i="24"/>
  <c r="H63" i="24" s="1"/>
  <c r="T62" i="24"/>
  <c r="R62" i="24" s="1"/>
  <c r="S62" i="24"/>
  <c r="Q62" i="24"/>
  <c r="P62" i="24"/>
  <c r="K62" i="24"/>
  <c r="M62" i="24" s="1"/>
  <c r="J62" i="24"/>
  <c r="B62" i="24"/>
  <c r="H62" i="24" s="1"/>
  <c r="T60" i="24"/>
  <c r="S60" i="24"/>
  <c r="R60" i="24" s="1"/>
  <c r="Q60" i="24"/>
  <c r="P60" i="24"/>
  <c r="K60" i="24"/>
  <c r="M60" i="24" s="1"/>
  <c r="J60" i="24"/>
  <c r="B60" i="24"/>
  <c r="H60" i="24" s="1"/>
  <c r="T59" i="24"/>
  <c r="S59" i="24"/>
  <c r="Q59" i="24"/>
  <c r="P59" i="24"/>
  <c r="M59" i="24"/>
  <c r="K59" i="24"/>
  <c r="J59" i="24"/>
  <c r="B59" i="24"/>
  <c r="H59" i="24" s="1"/>
  <c r="T58" i="24"/>
  <c r="S58" i="24"/>
  <c r="Q58" i="24"/>
  <c r="P58" i="24"/>
  <c r="K58" i="24"/>
  <c r="M58" i="24" s="1"/>
  <c r="J58" i="24"/>
  <c r="B58" i="24"/>
  <c r="H58" i="24" s="1"/>
  <c r="T57" i="24"/>
  <c r="S57" i="24"/>
  <c r="R57" i="24" s="1"/>
  <c r="Q57" i="24"/>
  <c r="P57" i="24"/>
  <c r="M57" i="24"/>
  <c r="K57" i="24"/>
  <c r="J57" i="24"/>
  <c r="B57" i="24"/>
  <c r="H57" i="24" s="1"/>
  <c r="T56" i="24"/>
  <c r="S56" i="24"/>
  <c r="Q56" i="24"/>
  <c r="P56" i="24"/>
  <c r="K56" i="24"/>
  <c r="M56" i="24" s="1"/>
  <c r="J56" i="24"/>
  <c r="B56" i="24"/>
  <c r="H56" i="24" s="1"/>
  <c r="T55" i="24"/>
  <c r="S55" i="24"/>
  <c r="R55" i="24" s="1"/>
  <c r="Q55" i="24"/>
  <c r="P55" i="24"/>
  <c r="K55" i="24"/>
  <c r="M55" i="24" s="1"/>
  <c r="J55" i="24"/>
  <c r="B55" i="24"/>
  <c r="H55" i="24" s="1"/>
  <c r="T54" i="24"/>
  <c r="S54" i="24"/>
  <c r="R54" i="24" s="1"/>
  <c r="Q54" i="24"/>
  <c r="P54" i="24"/>
  <c r="K54" i="24"/>
  <c r="M54" i="24" s="1"/>
  <c r="J54" i="24"/>
  <c r="B54" i="24"/>
  <c r="H54" i="24" s="1"/>
  <c r="T53" i="24"/>
  <c r="S53" i="24"/>
  <c r="R53" i="24"/>
  <c r="Q53" i="24"/>
  <c r="P53" i="24"/>
  <c r="K53" i="24"/>
  <c r="M53" i="24" s="1"/>
  <c r="J53" i="24"/>
  <c r="B53" i="24"/>
  <c r="T52" i="24"/>
  <c r="S52" i="24"/>
  <c r="R52" i="24" s="1"/>
  <c r="Q52" i="24"/>
  <c r="P52" i="24"/>
  <c r="K52" i="24"/>
  <c r="M52" i="24" s="1"/>
  <c r="J52" i="24"/>
  <c r="B52" i="24"/>
  <c r="T51" i="24"/>
  <c r="S51" i="24"/>
  <c r="R51" i="24" s="1"/>
  <c r="Q51" i="24"/>
  <c r="P51" i="24"/>
  <c r="M51" i="24"/>
  <c r="K51" i="24"/>
  <c r="J51" i="24"/>
  <c r="B51" i="24"/>
  <c r="H51" i="24" s="1"/>
  <c r="T50" i="24"/>
  <c r="S50" i="24"/>
  <c r="R50" i="24" s="1"/>
  <c r="Q50" i="24"/>
  <c r="P50" i="24"/>
  <c r="K50" i="24"/>
  <c r="M50" i="24" s="1"/>
  <c r="J50" i="24"/>
  <c r="B50" i="24"/>
  <c r="H50" i="24" s="1"/>
  <c r="T49" i="24"/>
  <c r="S49" i="24"/>
  <c r="R49" i="24"/>
  <c r="Q49" i="24"/>
  <c r="P49" i="24"/>
  <c r="M49" i="24"/>
  <c r="K49" i="24"/>
  <c r="J49" i="24"/>
  <c r="B49" i="24"/>
  <c r="H49" i="24" s="1"/>
  <c r="T48" i="24"/>
  <c r="S48" i="24"/>
  <c r="R48" i="24" s="1"/>
  <c r="Q48" i="24"/>
  <c r="P48" i="24"/>
  <c r="K48" i="24"/>
  <c r="M48" i="24" s="1"/>
  <c r="J48" i="24"/>
  <c r="B48" i="24"/>
  <c r="H48" i="24" s="1"/>
  <c r="T47" i="24"/>
  <c r="S47" i="24"/>
  <c r="R47" i="24" s="1"/>
  <c r="Q47" i="24"/>
  <c r="P47" i="24"/>
  <c r="K47" i="24"/>
  <c r="M47" i="24" s="1"/>
  <c r="J47" i="24"/>
  <c r="B47" i="24"/>
  <c r="H47" i="24" s="1"/>
  <c r="T45" i="24"/>
  <c r="S45" i="24"/>
  <c r="R45" i="24" s="1"/>
  <c r="Q45" i="24"/>
  <c r="P45" i="24"/>
  <c r="K45" i="24"/>
  <c r="M45" i="24" s="1"/>
  <c r="J45" i="24"/>
  <c r="B45" i="24"/>
  <c r="H45" i="24" s="1"/>
  <c r="T44" i="24"/>
  <c r="R44" i="24" s="1"/>
  <c r="S44" i="24"/>
  <c r="Q44" i="24"/>
  <c r="P44" i="24"/>
  <c r="K44" i="24"/>
  <c r="M44" i="24" s="1"/>
  <c r="J44" i="24"/>
  <c r="B44" i="24"/>
  <c r="T43" i="24"/>
  <c r="S43" i="24"/>
  <c r="R43" i="24" s="1"/>
  <c r="Q43" i="24"/>
  <c r="P43" i="24"/>
  <c r="K43" i="24"/>
  <c r="M43" i="24" s="1"/>
  <c r="J43" i="24"/>
  <c r="B43" i="24"/>
  <c r="T42" i="24"/>
  <c r="S42" i="24"/>
  <c r="Q42" i="24"/>
  <c r="P42" i="24"/>
  <c r="M42" i="24"/>
  <c r="K42" i="24"/>
  <c r="J42" i="24"/>
  <c r="B42" i="24"/>
  <c r="H42" i="24" s="1"/>
  <c r="T41" i="24"/>
  <c r="S41" i="24"/>
  <c r="Q41" i="24"/>
  <c r="P41" i="24"/>
  <c r="K41" i="24"/>
  <c r="M41" i="24" s="1"/>
  <c r="J41" i="24"/>
  <c r="B41" i="24"/>
  <c r="H41" i="24" s="1"/>
  <c r="T40" i="24"/>
  <c r="S40" i="24"/>
  <c r="R40" i="24" s="1"/>
  <c r="Q40" i="24"/>
  <c r="P40" i="24"/>
  <c r="M40" i="24"/>
  <c r="K40" i="24"/>
  <c r="J40" i="24"/>
  <c r="B40" i="24"/>
  <c r="H40" i="24" s="1"/>
  <c r="T39" i="24"/>
  <c r="S39" i="24"/>
  <c r="Q39" i="24"/>
  <c r="P39" i="24"/>
  <c r="K39" i="24"/>
  <c r="M39" i="24" s="1"/>
  <c r="J39" i="24"/>
  <c r="B39" i="24"/>
  <c r="H39" i="24" s="1"/>
  <c r="T38" i="24"/>
  <c r="S38" i="24"/>
  <c r="R38" i="24" s="1"/>
  <c r="Q38" i="24"/>
  <c r="P38" i="24"/>
  <c r="K38" i="24"/>
  <c r="M38" i="24" s="1"/>
  <c r="J38" i="24"/>
  <c r="B38" i="24"/>
  <c r="H38" i="24" s="1"/>
  <c r="T37" i="24"/>
  <c r="S37" i="24"/>
  <c r="R37" i="24" s="1"/>
  <c r="Q37" i="24"/>
  <c r="P37" i="24"/>
  <c r="K37" i="24"/>
  <c r="M37" i="24" s="1"/>
  <c r="J37" i="24"/>
  <c r="B37" i="24"/>
  <c r="H37" i="24" s="1"/>
  <c r="T36" i="24"/>
  <c r="S36" i="24"/>
  <c r="R36" i="24"/>
  <c r="Q36" i="24"/>
  <c r="P36" i="24"/>
  <c r="K36" i="24"/>
  <c r="M36" i="24" s="1"/>
  <c r="J36" i="24"/>
  <c r="B36" i="24"/>
  <c r="T35" i="24"/>
  <c r="S35" i="24"/>
  <c r="R35" i="24" s="1"/>
  <c r="Q35" i="24"/>
  <c r="P35" i="24"/>
  <c r="K35" i="24"/>
  <c r="M35" i="24" s="1"/>
  <c r="J35" i="24"/>
  <c r="B35" i="24"/>
  <c r="T34" i="24"/>
  <c r="S34" i="24"/>
  <c r="Q34" i="24"/>
  <c r="P34" i="24"/>
  <c r="K34" i="24"/>
  <c r="M34" i="24" s="1"/>
  <c r="J34" i="24"/>
  <c r="B34" i="24"/>
  <c r="H34" i="24" s="1"/>
  <c r="T33" i="24"/>
  <c r="S33" i="24"/>
  <c r="Q33" i="24"/>
  <c r="P33" i="24"/>
  <c r="K33" i="24"/>
  <c r="M33" i="24" s="1"/>
  <c r="J33" i="24"/>
  <c r="B33" i="24"/>
  <c r="H33" i="24" s="1"/>
  <c r="T32" i="24"/>
  <c r="S32" i="24"/>
  <c r="R32" i="24" s="1"/>
  <c r="Q32" i="24"/>
  <c r="P32" i="24"/>
  <c r="K32" i="24"/>
  <c r="M32" i="24" s="1"/>
  <c r="J32" i="24"/>
  <c r="B32" i="24"/>
  <c r="H32" i="24" s="1"/>
  <c r="T30" i="24"/>
  <c r="S30" i="24"/>
  <c r="Q30" i="24"/>
  <c r="P30" i="24"/>
  <c r="K30" i="24"/>
  <c r="M30" i="24" s="1"/>
  <c r="J30" i="24"/>
  <c r="B30" i="24"/>
  <c r="H30" i="24" s="1"/>
  <c r="T29" i="24"/>
  <c r="S29" i="24"/>
  <c r="R29" i="24" s="1"/>
  <c r="Q29" i="24"/>
  <c r="P29" i="24"/>
  <c r="K29" i="24"/>
  <c r="M29" i="24" s="1"/>
  <c r="J29" i="24"/>
  <c r="B29" i="24"/>
  <c r="H29" i="24" s="1"/>
  <c r="T28" i="24"/>
  <c r="S28" i="24"/>
  <c r="R28" i="24" s="1"/>
  <c r="Q28" i="24"/>
  <c r="P28" i="24"/>
  <c r="K28" i="24"/>
  <c r="M28" i="24" s="1"/>
  <c r="J28" i="24"/>
  <c r="B28" i="24"/>
  <c r="H28" i="24" s="1"/>
  <c r="T27" i="24"/>
  <c r="R27" i="24" s="1"/>
  <c r="S27" i="24"/>
  <c r="Q27" i="24"/>
  <c r="P27" i="24"/>
  <c r="K27" i="24"/>
  <c r="M27" i="24" s="1"/>
  <c r="J27" i="24"/>
  <c r="B27" i="24"/>
  <c r="H53" i="24" s="1"/>
  <c r="T26" i="24"/>
  <c r="S26" i="24"/>
  <c r="R26" i="24" s="1"/>
  <c r="Q26" i="24"/>
  <c r="P26" i="24"/>
  <c r="K26" i="24"/>
  <c r="M26" i="24" s="1"/>
  <c r="J26" i="24"/>
  <c r="B26" i="24"/>
  <c r="H26" i="24" s="1"/>
  <c r="T25" i="24"/>
  <c r="S25" i="24"/>
  <c r="Q25" i="24"/>
  <c r="P25" i="24"/>
  <c r="M25" i="24"/>
  <c r="K25" i="24"/>
  <c r="J25" i="24"/>
  <c r="B25" i="24"/>
  <c r="H25" i="24" s="1"/>
  <c r="T24" i="24"/>
  <c r="S24" i="24"/>
  <c r="Q24" i="24"/>
  <c r="P24" i="24"/>
  <c r="K24" i="24"/>
  <c r="M24" i="24" s="1"/>
  <c r="J24" i="24"/>
  <c r="B24" i="24"/>
  <c r="H24" i="24" s="1"/>
  <c r="T23" i="24"/>
  <c r="S23" i="24"/>
  <c r="R23" i="24" s="1"/>
  <c r="Q23" i="24"/>
  <c r="P23" i="24"/>
  <c r="M23" i="24"/>
  <c r="K23" i="24"/>
  <c r="J23" i="24"/>
  <c r="B23" i="24"/>
  <c r="H69" i="24" s="1"/>
  <c r="T22" i="24"/>
  <c r="S22" i="24"/>
  <c r="Q22" i="24"/>
  <c r="P22" i="24"/>
  <c r="K22" i="24"/>
  <c r="M22" i="24" s="1"/>
  <c r="J22" i="24"/>
  <c r="B22" i="24"/>
  <c r="H22" i="24" s="1"/>
  <c r="T21" i="24"/>
  <c r="S21" i="24"/>
  <c r="R21" i="24" s="1"/>
  <c r="Q21" i="24"/>
  <c r="P21" i="24"/>
  <c r="K21" i="24"/>
  <c r="M21" i="24" s="1"/>
  <c r="J21" i="24"/>
  <c r="B21" i="24"/>
  <c r="H21" i="24" s="1"/>
  <c r="T20" i="24"/>
  <c r="S20" i="24"/>
  <c r="R20" i="24" s="1"/>
  <c r="Q20" i="24"/>
  <c r="P20" i="24"/>
  <c r="K20" i="24"/>
  <c r="M20" i="24" s="1"/>
  <c r="J20" i="24"/>
  <c r="B20" i="24"/>
  <c r="H20" i="24" s="1"/>
  <c r="T19" i="24"/>
  <c r="S19" i="24"/>
  <c r="R19" i="24"/>
  <c r="Q19" i="24"/>
  <c r="P19" i="24"/>
  <c r="K19" i="24"/>
  <c r="M19" i="24" s="1"/>
  <c r="J19" i="24"/>
  <c r="B19" i="24"/>
  <c r="T18" i="24"/>
  <c r="S18" i="24"/>
  <c r="R18" i="24" s="1"/>
  <c r="Q18" i="24"/>
  <c r="P18" i="24"/>
  <c r="K18" i="24"/>
  <c r="M18" i="24" s="1"/>
  <c r="J18" i="24"/>
  <c r="B18" i="24"/>
  <c r="T17" i="24"/>
  <c r="S17" i="24"/>
  <c r="R17" i="24" s="1"/>
  <c r="Q17" i="24"/>
  <c r="P17" i="24"/>
  <c r="M17" i="24"/>
  <c r="K17" i="24"/>
  <c r="J17" i="24"/>
  <c r="B17" i="24"/>
  <c r="H17" i="24" s="1"/>
  <c r="T15" i="24"/>
  <c r="S15" i="24"/>
  <c r="R15" i="24" s="1"/>
  <c r="Q15" i="24"/>
  <c r="P15" i="24"/>
  <c r="K15" i="24"/>
  <c r="M15" i="24" s="1"/>
  <c r="J15" i="24"/>
  <c r="B15" i="24"/>
  <c r="H15" i="24" s="1"/>
  <c r="T14" i="24"/>
  <c r="S14" i="24"/>
  <c r="R14" i="24"/>
  <c r="Q14" i="24"/>
  <c r="P14" i="24"/>
  <c r="M14" i="24"/>
  <c r="K14" i="24"/>
  <c r="J14" i="24"/>
  <c r="B14" i="24"/>
  <c r="H14" i="24" s="1"/>
  <c r="T13" i="24"/>
  <c r="S13" i="24"/>
  <c r="R13" i="24" s="1"/>
  <c r="Q13" i="24"/>
  <c r="P13" i="24"/>
  <c r="K13" i="24"/>
  <c r="M13" i="24" s="1"/>
  <c r="J13" i="24"/>
  <c r="B13" i="24"/>
  <c r="H13" i="24" s="1"/>
  <c r="T12" i="24"/>
  <c r="S12" i="24"/>
  <c r="R12" i="24" s="1"/>
  <c r="Q12" i="24"/>
  <c r="P12" i="24"/>
  <c r="K12" i="24"/>
  <c r="M12" i="24" s="1"/>
  <c r="J12" i="24"/>
  <c r="B12" i="24"/>
  <c r="H12" i="24" s="1"/>
  <c r="T11" i="24"/>
  <c r="S11" i="24"/>
  <c r="R11" i="24"/>
  <c r="Q11" i="24"/>
  <c r="P11" i="24"/>
  <c r="K11" i="24"/>
  <c r="M11" i="24" s="1"/>
  <c r="J11" i="24"/>
  <c r="B11" i="24"/>
  <c r="H11" i="24" s="1"/>
  <c r="T10" i="24"/>
  <c r="S10" i="24"/>
  <c r="R10" i="24"/>
  <c r="Q10" i="24"/>
  <c r="P10" i="24"/>
  <c r="M10" i="24"/>
  <c r="K10" i="24"/>
  <c r="J10" i="24"/>
  <c r="B10" i="24"/>
  <c r="T9" i="24"/>
  <c r="S9" i="24"/>
  <c r="R9" i="24" s="1"/>
  <c r="Q9" i="24"/>
  <c r="P9" i="24"/>
  <c r="K9" i="24"/>
  <c r="M9" i="24" s="1"/>
  <c r="J9" i="24"/>
  <c r="B9" i="24"/>
  <c r="H9" i="24" s="1"/>
  <c r="T8" i="24"/>
  <c r="S8" i="24"/>
  <c r="R8" i="24" s="1"/>
  <c r="Q8" i="24"/>
  <c r="P8" i="24"/>
  <c r="K8" i="24"/>
  <c r="M8" i="24" s="1"/>
  <c r="J8" i="24"/>
  <c r="B8" i="24"/>
  <c r="H8" i="24" s="1"/>
  <c r="T7" i="24"/>
  <c r="S7" i="24"/>
  <c r="R7" i="24"/>
  <c r="Q7" i="24"/>
  <c r="P7" i="24"/>
  <c r="K7" i="24"/>
  <c r="M7" i="24" s="1"/>
  <c r="J7" i="24"/>
  <c r="B7" i="24"/>
  <c r="H7" i="24" s="1"/>
  <c r="T6" i="24"/>
  <c r="S6" i="24"/>
  <c r="R6" i="24"/>
  <c r="Q6" i="24"/>
  <c r="P6" i="24"/>
  <c r="M6" i="24"/>
  <c r="K6" i="24"/>
  <c r="J6" i="24"/>
  <c r="B6" i="24"/>
  <c r="H6" i="24" s="1"/>
  <c r="T5" i="24"/>
  <c r="S5" i="24"/>
  <c r="R5" i="24" s="1"/>
  <c r="Q5" i="24"/>
  <c r="P5" i="24"/>
  <c r="K5" i="24"/>
  <c r="M5" i="24" s="1"/>
  <c r="J5" i="24"/>
  <c r="B5" i="24"/>
  <c r="T4" i="24"/>
  <c r="S4" i="24"/>
  <c r="R4" i="24" s="1"/>
  <c r="Q4" i="24"/>
  <c r="P4" i="24"/>
  <c r="K4" i="24"/>
  <c r="M4" i="24" s="1"/>
  <c r="J4" i="24"/>
  <c r="B4" i="24"/>
  <c r="H4" i="24" s="1"/>
  <c r="T3" i="24"/>
  <c r="S3" i="24"/>
  <c r="R3" i="24"/>
  <c r="Q3" i="24"/>
  <c r="P3" i="24"/>
  <c r="K3" i="24"/>
  <c r="M3" i="24" s="1"/>
  <c r="J3" i="24"/>
  <c r="B3" i="24"/>
  <c r="H3" i="24" s="1"/>
  <c r="T2" i="24"/>
  <c r="S2" i="24"/>
  <c r="R2" i="24"/>
  <c r="Q2" i="24"/>
  <c r="P2" i="24"/>
  <c r="K2" i="24"/>
  <c r="M2" i="24" s="1"/>
  <c r="J2" i="24"/>
  <c r="B2" i="24"/>
  <c r="H89" i="24" s="1"/>
  <c r="L89" i="24" s="1"/>
  <c r="H36" i="24" l="1"/>
  <c r="N36" i="24" s="1"/>
  <c r="H87" i="24"/>
  <c r="L87" i="24" s="1"/>
  <c r="H35" i="24"/>
  <c r="H113" i="24"/>
  <c r="L113" i="24" s="1"/>
  <c r="H104" i="24"/>
  <c r="L104" i="24" s="1"/>
  <c r="H95" i="24"/>
  <c r="L95" i="24" s="1"/>
  <c r="H86" i="24"/>
  <c r="L86" i="24" s="1"/>
  <c r="H115" i="24"/>
  <c r="L115" i="24" s="1"/>
  <c r="H19" i="24"/>
  <c r="H96" i="24"/>
  <c r="L96" i="24" s="1"/>
  <c r="H18" i="24"/>
  <c r="R39" i="24"/>
  <c r="R41" i="24"/>
  <c r="R42" i="24"/>
  <c r="R74" i="24"/>
  <c r="R76" i="24"/>
  <c r="R77" i="24"/>
  <c r="H112" i="24"/>
  <c r="L112" i="24" s="1"/>
  <c r="H103" i="24"/>
  <c r="L103" i="24" s="1"/>
  <c r="H94" i="24"/>
  <c r="H85" i="24"/>
  <c r="L85" i="24" s="1"/>
  <c r="H106" i="24"/>
  <c r="L106" i="24" s="1"/>
  <c r="H44" i="24"/>
  <c r="N44" i="24" s="1"/>
  <c r="H43" i="24"/>
  <c r="H111" i="24"/>
  <c r="L111" i="24" s="1"/>
  <c r="H102" i="24"/>
  <c r="L102" i="24" s="1"/>
  <c r="H93" i="24"/>
  <c r="L93" i="24" s="1"/>
  <c r="H84" i="24"/>
  <c r="L84" i="24" s="1"/>
  <c r="H23" i="24"/>
  <c r="N23" i="24" s="1"/>
  <c r="H79" i="24"/>
  <c r="N79" i="24" s="1"/>
  <c r="H70" i="24"/>
  <c r="N70" i="24" s="1"/>
  <c r="H27" i="24"/>
  <c r="N27" i="24" s="1"/>
  <c r="H105" i="24"/>
  <c r="L105" i="24" s="1"/>
  <c r="H52" i="24"/>
  <c r="R30" i="24"/>
  <c r="R33" i="24"/>
  <c r="R34" i="24"/>
  <c r="R65" i="24"/>
  <c r="R67" i="24"/>
  <c r="R68" i="24"/>
  <c r="H2" i="24"/>
  <c r="N2" i="24" s="1"/>
  <c r="H110" i="24"/>
  <c r="L110" i="24" s="1"/>
  <c r="H101" i="24"/>
  <c r="L101" i="24" s="1"/>
  <c r="H92" i="24"/>
  <c r="L92" i="24" s="1"/>
  <c r="H83" i="24"/>
  <c r="L83" i="24" s="1"/>
  <c r="H5" i="24"/>
  <c r="L5" i="24" s="1"/>
  <c r="H88" i="24"/>
  <c r="L88" i="24" s="1"/>
  <c r="H10" i="24"/>
  <c r="L10" i="24" s="1"/>
  <c r="H114" i="24"/>
  <c r="L114" i="24" s="1"/>
  <c r="H78" i="24"/>
  <c r="N78" i="24" s="1"/>
  <c r="N89" i="24"/>
  <c r="H118" i="24"/>
  <c r="L118" i="24" s="1"/>
  <c r="H108" i="24"/>
  <c r="L108" i="24" s="1"/>
  <c r="H99" i="24"/>
  <c r="L99" i="24" s="1"/>
  <c r="H90" i="24"/>
  <c r="L90" i="24" s="1"/>
  <c r="H97" i="24"/>
  <c r="L97" i="24" s="1"/>
  <c r="N14" i="24"/>
  <c r="R22" i="24"/>
  <c r="R24" i="24"/>
  <c r="R25" i="24"/>
  <c r="R56" i="24"/>
  <c r="R58" i="24"/>
  <c r="R59" i="24"/>
  <c r="H116" i="24"/>
  <c r="L116" i="24" s="1"/>
  <c r="H107" i="24"/>
  <c r="L107" i="24" s="1"/>
  <c r="H98" i="24"/>
  <c r="L98" i="24" s="1"/>
  <c r="N8" i="24"/>
  <c r="N4" i="24"/>
  <c r="N94" i="24"/>
  <c r="M112" i="24"/>
  <c r="M103" i="24"/>
  <c r="M115" i="24"/>
  <c r="M106" i="24"/>
  <c r="M97" i="24"/>
  <c r="L94" i="24"/>
  <c r="M88" i="24"/>
  <c r="N93" i="24"/>
  <c r="N84" i="24"/>
  <c r="N96" i="24"/>
  <c r="N87" i="24"/>
  <c r="N24" i="24"/>
  <c r="L24" i="24"/>
  <c r="L72" i="24"/>
  <c r="N72" i="24"/>
  <c r="N15" i="24"/>
  <c r="L15" i="24"/>
  <c r="L17" i="24"/>
  <c r="N17" i="24"/>
  <c r="N40" i="24"/>
  <c r="L40" i="24"/>
  <c r="N50" i="24"/>
  <c r="L50" i="24"/>
  <c r="L51" i="24"/>
  <c r="N51" i="24"/>
  <c r="N75" i="24"/>
  <c r="L75" i="24"/>
  <c r="L38" i="24"/>
  <c r="N38" i="24"/>
  <c r="N71" i="24"/>
  <c r="L71" i="24"/>
  <c r="N19" i="24"/>
  <c r="L19" i="24"/>
  <c r="N28" i="24"/>
  <c r="L28" i="24"/>
  <c r="L29" i="24"/>
  <c r="N29" i="24"/>
  <c r="N53" i="24"/>
  <c r="L53" i="24"/>
  <c r="N63" i="24"/>
  <c r="L63" i="24"/>
  <c r="L64" i="24"/>
  <c r="N64" i="24"/>
  <c r="L25" i="24"/>
  <c r="N25" i="24"/>
  <c r="N62" i="24"/>
  <c r="L62" i="24"/>
  <c r="L8" i="24"/>
  <c r="N32" i="24"/>
  <c r="L32" i="24"/>
  <c r="N41" i="24"/>
  <c r="L41" i="24"/>
  <c r="L42" i="24"/>
  <c r="N42" i="24"/>
  <c r="N66" i="24"/>
  <c r="L66" i="24"/>
  <c r="N76" i="24"/>
  <c r="L76" i="24"/>
  <c r="L77" i="24"/>
  <c r="N77" i="24"/>
  <c r="N58" i="24"/>
  <c r="L58" i="24"/>
  <c r="N6" i="24"/>
  <c r="L6" i="24"/>
  <c r="N11" i="24"/>
  <c r="L11" i="24"/>
  <c r="N20" i="24"/>
  <c r="L20" i="24"/>
  <c r="L21" i="24"/>
  <c r="N21" i="24"/>
  <c r="N54" i="24"/>
  <c r="L54" i="24"/>
  <c r="L55" i="24"/>
  <c r="N55" i="24"/>
  <c r="N49" i="24"/>
  <c r="L49" i="24"/>
  <c r="N37" i="24"/>
  <c r="L37" i="24"/>
  <c r="L4" i="24"/>
  <c r="L12" i="24"/>
  <c r="N12" i="24"/>
  <c r="N33" i="24"/>
  <c r="L33" i="24"/>
  <c r="L34" i="24"/>
  <c r="N34" i="24"/>
  <c r="N57" i="24"/>
  <c r="L57" i="24"/>
  <c r="N67" i="24"/>
  <c r="L67" i="24"/>
  <c r="L68" i="24"/>
  <c r="N68" i="24"/>
  <c r="N3" i="24"/>
  <c r="L3" i="24"/>
  <c r="L59" i="24"/>
  <c r="N59" i="24"/>
  <c r="N7" i="24"/>
  <c r="L7" i="24"/>
  <c r="N35" i="24"/>
  <c r="L35" i="24"/>
  <c r="L36" i="24"/>
  <c r="N45" i="24"/>
  <c r="L45" i="24"/>
  <c r="L47" i="24"/>
  <c r="N47" i="24"/>
  <c r="N80" i="24"/>
  <c r="L80" i="24"/>
  <c r="L81" i="24"/>
  <c r="N81" i="24"/>
  <c r="L14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7" i="6"/>
  <c r="B168" i="6"/>
  <c r="B169" i="6"/>
  <c r="B170" i="6"/>
  <c r="B171" i="6"/>
  <c r="B172" i="6"/>
  <c r="B173" i="6"/>
  <c r="B174" i="6"/>
  <c r="B175" i="6"/>
  <c r="B176" i="6"/>
  <c r="B177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6" i="6"/>
  <c r="B207" i="6"/>
  <c r="B208" i="6"/>
  <c r="B209" i="6"/>
  <c r="B210" i="6"/>
  <c r="B211" i="6"/>
  <c r="B212" i="6"/>
  <c r="B213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3" i="6"/>
  <c r="B254" i="6"/>
  <c r="B255" i="6"/>
  <c r="B256" i="6"/>
  <c r="B257" i="6"/>
  <c r="B258" i="6"/>
  <c r="B259" i="6"/>
  <c r="B260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9" i="6"/>
  <c r="B310" i="6"/>
  <c r="B311" i="6"/>
  <c r="B312" i="6"/>
  <c r="B313" i="6"/>
  <c r="B314" i="6"/>
  <c r="B315" i="6"/>
  <c r="B316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5" i="6"/>
  <c r="B366" i="6"/>
  <c r="B367" i="6"/>
  <c r="B368" i="6"/>
  <c r="B369" i="6"/>
  <c r="B370" i="6"/>
  <c r="B371" i="6"/>
  <c r="B372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1" i="6"/>
  <c r="B422" i="6"/>
  <c r="B423" i="6"/>
  <c r="B424" i="6"/>
  <c r="B425" i="6"/>
  <c r="B426" i="6"/>
  <c r="B427" i="6"/>
  <c r="B428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2" i="6"/>
  <c r="N95" i="24" l="1"/>
  <c r="N102" i="24"/>
  <c r="N111" i="24"/>
  <c r="N105" i="24"/>
  <c r="L2" i="24"/>
  <c r="L79" i="24"/>
  <c r="N104" i="24"/>
  <c r="L23" i="24"/>
  <c r="N10" i="24"/>
  <c r="L27" i="24"/>
  <c r="N115" i="24"/>
  <c r="L44" i="24"/>
  <c r="N85" i="24"/>
  <c r="N103" i="24"/>
  <c r="L78" i="24"/>
  <c r="N114" i="24"/>
  <c r="N88" i="24"/>
  <c r="N112" i="24"/>
  <c r="N5" i="24"/>
  <c r="N113" i="24"/>
  <c r="N110" i="24"/>
  <c r="N116" i="24"/>
  <c r="N108" i="24"/>
  <c r="L70" i="24"/>
  <c r="N83" i="24"/>
  <c r="N98" i="24"/>
  <c r="N97" i="24"/>
  <c r="N118" i="24"/>
  <c r="N92" i="24"/>
  <c r="N106" i="24"/>
  <c r="N99" i="24"/>
  <c r="N107" i="24"/>
  <c r="N86" i="24"/>
  <c r="N90" i="24"/>
  <c r="N101" i="24"/>
  <c r="H261" i="6"/>
  <c r="H252" i="6"/>
  <c r="H373" i="6"/>
  <c r="H88" i="6"/>
  <c r="H205" i="6"/>
  <c r="H317" i="6"/>
  <c r="H136" i="6"/>
  <c r="H364" i="6"/>
  <c r="H49" i="6"/>
  <c r="H166" i="6"/>
  <c r="H214" i="6"/>
  <c r="H308" i="6"/>
  <c r="H178" i="6"/>
  <c r="H19" i="6"/>
  <c r="N52" i="24"/>
  <c r="L52" i="24"/>
  <c r="N48" i="24"/>
  <c r="L48" i="24"/>
  <c r="L9" i="24"/>
  <c r="N9" i="24"/>
  <c r="L13" i="24"/>
  <c r="N13" i="24"/>
  <c r="N43" i="24"/>
  <c r="L43" i="24"/>
  <c r="N74" i="24"/>
  <c r="O82" i="24" s="1"/>
  <c r="L74" i="24"/>
  <c r="N39" i="24"/>
  <c r="O46" i="24" s="1"/>
  <c r="L39" i="24"/>
  <c r="N56" i="24"/>
  <c r="L56" i="24"/>
  <c r="N69" i="24"/>
  <c r="L69" i="24"/>
  <c r="N30" i="24"/>
  <c r="L30" i="24"/>
  <c r="N65" i="24"/>
  <c r="O73" i="24" s="1"/>
  <c r="L65" i="24"/>
  <c r="N26" i="24"/>
  <c r="L26" i="24"/>
  <c r="N18" i="24"/>
  <c r="L18" i="24"/>
  <c r="N60" i="24"/>
  <c r="L60" i="24"/>
  <c r="N22" i="24"/>
  <c r="L22" i="24"/>
  <c r="H285" i="6"/>
  <c r="H2" i="6"/>
  <c r="H416" i="6"/>
  <c r="H441" i="6"/>
  <c r="H219" i="6"/>
  <c r="H89" i="6"/>
  <c r="H467" i="6"/>
  <c r="H466" i="6"/>
  <c r="H465" i="6"/>
  <c r="H450" i="6"/>
  <c r="H432" i="6"/>
  <c r="H151" i="6"/>
  <c r="H16" i="6"/>
  <c r="H462" i="6"/>
  <c r="H400" i="6"/>
  <c r="H458" i="6"/>
  <c r="H381" i="6"/>
  <c r="H457" i="6"/>
  <c r="H358" i="6"/>
  <c r="H327" i="6"/>
  <c r="H449" i="6"/>
  <c r="H464" i="6"/>
  <c r="H456" i="6"/>
  <c r="H448" i="6"/>
  <c r="H440" i="6"/>
  <c r="H431" i="6"/>
  <c r="H413" i="6"/>
  <c r="H397" i="6"/>
  <c r="H377" i="6"/>
  <c r="H355" i="6"/>
  <c r="H323" i="6"/>
  <c r="H277" i="6"/>
  <c r="H210" i="6"/>
  <c r="H143" i="6"/>
  <c r="H463" i="6"/>
  <c r="H455" i="6"/>
  <c r="H447" i="6"/>
  <c r="H439" i="6"/>
  <c r="H428" i="6"/>
  <c r="H411" i="6"/>
  <c r="H395" i="6"/>
  <c r="H376" i="6"/>
  <c r="H351" i="6"/>
  <c r="H319" i="6"/>
  <c r="H269" i="6"/>
  <c r="H201" i="6"/>
  <c r="H134" i="6"/>
  <c r="H454" i="6"/>
  <c r="H446" i="6"/>
  <c r="H438" i="6"/>
  <c r="H426" i="6"/>
  <c r="H409" i="6"/>
  <c r="H393" i="6"/>
  <c r="H372" i="6"/>
  <c r="H347" i="6"/>
  <c r="H314" i="6"/>
  <c r="H260" i="6"/>
  <c r="H193" i="6"/>
  <c r="H126" i="6"/>
  <c r="H461" i="6"/>
  <c r="H453" i="6"/>
  <c r="H445" i="6"/>
  <c r="H437" i="6"/>
  <c r="H425" i="6"/>
  <c r="H408" i="6"/>
  <c r="H392" i="6"/>
  <c r="H368" i="6"/>
  <c r="H343" i="6"/>
  <c r="H310" i="6"/>
  <c r="H251" i="6"/>
  <c r="H185" i="6"/>
  <c r="H118" i="6"/>
  <c r="H460" i="6"/>
  <c r="H452" i="6"/>
  <c r="H444" i="6"/>
  <c r="H436" i="6"/>
  <c r="H422" i="6"/>
  <c r="H405" i="6"/>
  <c r="H389" i="6"/>
  <c r="H367" i="6"/>
  <c r="H339" i="6"/>
  <c r="H305" i="6"/>
  <c r="H243" i="6"/>
  <c r="H176" i="6"/>
  <c r="H110" i="6"/>
  <c r="H459" i="6"/>
  <c r="H451" i="6"/>
  <c r="H443" i="6"/>
  <c r="H435" i="6"/>
  <c r="H419" i="6"/>
  <c r="H403" i="6"/>
  <c r="H385" i="6"/>
  <c r="H363" i="6"/>
  <c r="H335" i="6"/>
  <c r="H301" i="6"/>
  <c r="H235" i="6"/>
  <c r="H168" i="6"/>
  <c r="H102" i="6"/>
  <c r="H442" i="6"/>
  <c r="H434" i="6"/>
  <c r="H417" i="6"/>
  <c r="H401" i="6"/>
  <c r="H384" i="6"/>
  <c r="H359" i="6"/>
  <c r="H331" i="6"/>
  <c r="H293" i="6"/>
  <c r="H227" i="6"/>
  <c r="H159" i="6"/>
  <c r="H350" i="6"/>
  <c r="H342" i="6"/>
  <c r="H334" i="6"/>
  <c r="H326" i="6"/>
  <c r="H318" i="6"/>
  <c r="H309" i="6"/>
  <c r="H300" i="6"/>
  <c r="H292" i="6"/>
  <c r="H284" i="6"/>
  <c r="H276" i="6"/>
  <c r="H268" i="6"/>
  <c r="H259" i="6"/>
  <c r="H250" i="6"/>
  <c r="H242" i="6"/>
  <c r="H234" i="6"/>
  <c r="H226" i="6"/>
  <c r="H218" i="6"/>
  <c r="H209" i="6"/>
  <c r="H200" i="6"/>
  <c r="H192" i="6"/>
  <c r="H184" i="6"/>
  <c r="H175" i="6"/>
  <c r="H167" i="6"/>
  <c r="H158" i="6"/>
  <c r="H150" i="6"/>
  <c r="H142" i="6"/>
  <c r="H133" i="6"/>
  <c r="H125" i="6"/>
  <c r="H117" i="6"/>
  <c r="H109" i="6"/>
  <c r="H101" i="6"/>
  <c r="H85" i="6"/>
  <c r="H433" i="6"/>
  <c r="H424" i="6"/>
  <c r="H415" i="6"/>
  <c r="H407" i="6"/>
  <c r="H399" i="6"/>
  <c r="H391" i="6"/>
  <c r="H383" i="6"/>
  <c r="H375" i="6"/>
  <c r="H366" i="6"/>
  <c r="H357" i="6"/>
  <c r="H349" i="6"/>
  <c r="H341" i="6"/>
  <c r="H333" i="6"/>
  <c r="H325" i="6"/>
  <c r="H316" i="6"/>
  <c r="H307" i="6"/>
  <c r="H299" i="6"/>
  <c r="H291" i="6"/>
  <c r="H283" i="6"/>
  <c r="H275" i="6"/>
  <c r="H267" i="6"/>
  <c r="H258" i="6"/>
  <c r="H249" i="6"/>
  <c r="H241" i="6"/>
  <c r="H233" i="6"/>
  <c r="H225" i="6"/>
  <c r="H217" i="6"/>
  <c r="H208" i="6"/>
  <c r="H199" i="6"/>
  <c r="H191" i="6"/>
  <c r="H183" i="6"/>
  <c r="H174" i="6"/>
  <c r="H165" i="6"/>
  <c r="H157" i="6"/>
  <c r="H149" i="6"/>
  <c r="H141" i="6"/>
  <c r="H132" i="6"/>
  <c r="H124" i="6"/>
  <c r="H116" i="6"/>
  <c r="H108" i="6"/>
  <c r="H100" i="6"/>
  <c r="H83" i="6"/>
  <c r="H423" i="6"/>
  <c r="H414" i="6"/>
  <c r="H406" i="6"/>
  <c r="H398" i="6"/>
  <c r="H390" i="6"/>
  <c r="H382" i="6"/>
  <c r="H374" i="6"/>
  <c r="H365" i="6"/>
  <c r="H356" i="6"/>
  <c r="H348" i="6"/>
  <c r="H340" i="6"/>
  <c r="H332" i="6"/>
  <c r="H324" i="6"/>
  <c r="H315" i="6"/>
  <c r="H306" i="6"/>
  <c r="H298" i="6"/>
  <c r="H290" i="6"/>
  <c r="H282" i="6"/>
  <c r="H274" i="6"/>
  <c r="H266" i="6"/>
  <c r="H257" i="6"/>
  <c r="H248" i="6"/>
  <c r="H240" i="6"/>
  <c r="H232" i="6"/>
  <c r="H224" i="6"/>
  <c r="H216" i="6"/>
  <c r="H207" i="6"/>
  <c r="H198" i="6"/>
  <c r="H190" i="6"/>
  <c r="H182" i="6"/>
  <c r="H173" i="6"/>
  <c r="H164" i="6"/>
  <c r="H156" i="6"/>
  <c r="H148" i="6"/>
  <c r="H140" i="6"/>
  <c r="H131" i="6"/>
  <c r="H123" i="6"/>
  <c r="H115" i="6"/>
  <c r="H107" i="6"/>
  <c r="H99" i="6"/>
  <c r="H82" i="6"/>
  <c r="H297" i="6"/>
  <c r="H289" i="6"/>
  <c r="H281" i="6"/>
  <c r="H273" i="6"/>
  <c r="H265" i="6"/>
  <c r="H256" i="6"/>
  <c r="H247" i="6"/>
  <c r="H239" i="6"/>
  <c r="H231" i="6"/>
  <c r="H223" i="6"/>
  <c r="H215" i="6"/>
  <c r="H206" i="6"/>
  <c r="H197" i="6"/>
  <c r="H189" i="6"/>
  <c r="H181" i="6"/>
  <c r="H172" i="6"/>
  <c r="H163" i="6"/>
  <c r="H155" i="6"/>
  <c r="H147" i="6"/>
  <c r="H139" i="6"/>
  <c r="H130" i="6"/>
  <c r="H122" i="6"/>
  <c r="H114" i="6"/>
  <c r="H106" i="6"/>
  <c r="H97" i="6"/>
  <c r="H80" i="6"/>
  <c r="H430" i="6"/>
  <c r="H421" i="6"/>
  <c r="H412" i="6"/>
  <c r="H404" i="6"/>
  <c r="H396" i="6"/>
  <c r="H388" i="6"/>
  <c r="H380" i="6"/>
  <c r="H371" i="6"/>
  <c r="H362" i="6"/>
  <c r="H354" i="6"/>
  <c r="H346" i="6"/>
  <c r="H338" i="6"/>
  <c r="H330" i="6"/>
  <c r="H322" i="6"/>
  <c r="H313" i="6"/>
  <c r="H304" i="6"/>
  <c r="H296" i="6"/>
  <c r="H288" i="6"/>
  <c r="H280" i="6"/>
  <c r="H272" i="6"/>
  <c r="H264" i="6"/>
  <c r="H255" i="6"/>
  <c r="H246" i="6"/>
  <c r="H238" i="6"/>
  <c r="H230" i="6"/>
  <c r="H222" i="6"/>
  <c r="H213" i="6"/>
  <c r="H204" i="6"/>
  <c r="H196" i="6"/>
  <c r="H188" i="6"/>
  <c r="H180" i="6"/>
  <c r="H171" i="6"/>
  <c r="H162" i="6"/>
  <c r="H154" i="6"/>
  <c r="H146" i="6"/>
  <c r="H138" i="6"/>
  <c r="H129" i="6"/>
  <c r="H121" i="6"/>
  <c r="H113" i="6"/>
  <c r="H105" i="6"/>
  <c r="H94" i="6"/>
  <c r="H77" i="6"/>
  <c r="H387" i="6"/>
  <c r="H379" i="6"/>
  <c r="H370" i="6"/>
  <c r="H361" i="6"/>
  <c r="H353" i="6"/>
  <c r="H345" i="6"/>
  <c r="H337" i="6"/>
  <c r="H329" i="6"/>
  <c r="H321" i="6"/>
  <c r="H312" i="6"/>
  <c r="H303" i="6"/>
  <c r="H295" i="6"/>
  <c r="H287" i="6"/>
  <c r="H279" i="6"/>
  <c r="H271" i="6"/>
  <c r="H263" i="6"/>
  <c r="H254" i="6"/>
  <c r="H245" i="6"/>
  <c r="H237" i="6"/>
  <c r="H229" i="6"/>
  <c r="H221" i="6"/>
  <c r="H212" i="6"/>
  <c r="H203" i="6"/>
  <c r="H195" i="6"/>
  <c r="H187" i="6"/>
  <c r="H179" i="6"/>
  <c r="H170" i="6"/>
  <c r="H161" i="6"/>
  <c r="H153" i="6"/>
  <c r="H145" i="6"/>
  <c r="H137" i="6"/>
  <c r="H128" i="6"/>
  <c r="H120" i="6"/>
  <c r="H112" i="6"/>
  <c r="H104" i="6"/>
  <c r="H92" i="6"/>
  <c r="H41" i="6"/>
  <c r="H427" i="6"/>
  <c r="H418" i="6"/>
  <c r="H410" i="6"/>
  <c r="H402" i="6"/>
  <c r="H394" i="6"/>
  <c r="H386" i="6"/>
  <c r="H378" i="6"/>
  <c r="H369" i="6"/>
  <c r="H360" i="6"/>
  <c r="H352" i="6"/>
  <c r="H344" i="6"/>
  <c r="H336" i="6"/>
  <c r="H328" i="6"/>
  <c r="H320" i="6"/>
  <c r="H311" i="6"/>
  <c r="H302" i="6"/>
  <c r="H294" i="6"/>
  <c r="H286" i="6"/>
  <c r="H278" i="6"/>
  <c r="H270" i="6"/>
  <c r="H262" i="6"/>
  <c r="H253" i="6"/>
  <c r="H244" i="6"/>
  <c r="H236" i="6"/>
  <c r="H228" i="6"/>
  <c r="H220" i="6"/>
  <c r="H211" i="6"/>
  <c r="H202" i="6"/>
  <c r="H194" i="6"/>
  <c r="H186" i="6"/>
  <c r="H177" i="6"/>
  <c r="H169" i="6"/>
  <c r="H160" i="6"/>
  <c r="H152" i="6"/>
  <c r="H144" i="6"/>
  <c r="H135" i="6"/>
  <c r="H127" i="6"/>
  <c r="H119" i="6"/>
  <c r="H111" i="6"/>
  <c r="H103" i="6"/>
  <c r="H91" i="6"/>
  <c r="H93" i="6"/>
  <c r="H84" i="6"/>
  <c r="H74" i="6"/>
  <c r="H8" i="6"/>
  <c r="H66" i="6"/>
  <c r="H58" i="6"/>
  <c r="H9" i="6"/>
  <c r="H98" i="6"/>
  <c r="H90" i="6"/>
  <c r="H81" i="6"/>
  <c r="H50" i="6"/>
  <c r="H96" i="6"/>
  <c r="H87" i="6"/>
  <c r="H79" i="6"/>
  <c r="H33" i="6"/>
  <c r="H95" i="6"/>
  <c r="H86" i="6"/>
  <c r="H78" i="6"/>
  <c r="H25" i="6"/>
  <c r="H73" i="6"/>
  <c r="H65" i="6"/>
  <c r="H57" i="6"/>
  <c r="H48" i="6"/>
  <c r="H40" i="6"/>
  <c r="H32" i="6"/>
  <c r="H24" i="6"/>
  <c r="H15" i="6"/>
  <c r="H7" i="6"/>
  <c r="H72" i="6"/>
  <c r="H64" i="6"/>
  <c r="H56" i="6"/>
  <c r="H47" i="6"/>
  <c r="H39" i="6"/>
  <c r="H31" i="6"/>
  <c r="H23" i="6"/>
  <c r="H14" i="6"/>
  <c r="H6" i="6"/>
  <c r="H71" i="6"/>
  <c r="H63" i="6"/>
  <c r="H55" i="6"/>
  <c r="H46" i="6"/>
  <c r="H38" i="6"/>
  <c r="H30" i="6"/>
  <c r="H22" i="6"/>
  <c r="H13" i="6"/>
  <c r="H5" i="6"/>
  <c r="H70" i="6"/>
  <c r="H62" i="6"/>
  <c r="H54" i="6"/>
  <c r="H45" i="6"/>
  <c r="H37" i="6"/>
  <c r="H29" i="6"/>
  <c r="H21" i="6"/>
  <c r="H12" i="6"/>
  <c r="H4" i="6"/>
  <c r="H69" i="6"/>
  <c r="H61" i="6"/>
  <c r="H53" i="6"/>
  <c r="H44" i="6"/>
  <c r="H36" i="6"/>
  <c r="H28" i="6"/>
  <c r="H20" i="6"/>
  <c r="H11" i="6"/>
  <c r="H3" i="6"/>
  <c r="H76" i="6"/>
  <c r="H68" i="6"/>
  <c r="H60" i="6"/>
  <c r="H52" i="6"/>
  <c r="H43" i="6"/>
  <c r="H35" i="6"/>
  <c r="H27" i="6"/>
  <c r="H18" i="6"/>
  <c r="H10" i="6"/>
  <c r="H75" i="6"/>
  <c r="H67" i="6"/>
  <c r="H59" i="6"/>
  <c r="H51" i="6"/>
  <c r="H42" i="6"/>
  <c r="H34" i="6"/>
  <c r="H26" i="6"/>
  <c r="H17" i="6"/>
  <c r="O31" i="24" l="1"/>
  <c r="O61" i="24"/>
  <c r="O16" i="24"/>
  <c r="N364" i="6"/>
  <c r="L364" i="6"/>
  <c r="L136" i="6"/>
  <c r="N136" i="6"/>
  <c r="L19" i="6"/>
  <c r="N19" i="6"/>
  <c r="L317" i="6"/>
  <c r="N317" i="6"/>
  <c r="L178" i="6"/>
  <c r="N178" i="6"/>
  <c r="L205" i="6"/>
  <c r="N205" i="6"/>
  <c r="L308" i="6"/>
  <c r="N308" i="6"/>
  <c r="L88" i="6"/>
  <c r="N88" i="6"/>
  <c r="L214" i="6"/>
  <c r="N214" i="6"/>
  <c r="L373" i="6"/>
  <c r="N373" i="6"/>
  <c r="N166" i="6"/>
  <c r="L166" i="6"/>
  <c r="L252" i="6"/>
  <c r="N252" i="6"/>
  <c r="L49" i="6"/>
  <c r="N49" i="6"/>
  <c r="N261" i="6"/>
  <c r="L261" i="6"/>
  <c r="S502" i="23"/>
  <c r="R502" i="23"/>
  <c r="Q502" i="23" s="1"/>
  <c r="P502" i="23"/>
  <c r="O502" i="23"/>
  <c r="L502" i="23"/>
  <c r="J502" i="23"/>
  <c r="I502" i="23"/>
  <c r="G502" i="23"/>
  <c r="K502" i="23" s="1"/>
  <c r="S501" i="23"/>
  <c r="R501" i="23"/>
  <c r="Q501" i="23"/>
  <c r="P501" i="23"/>
  <c r="O501" i="23"/>
  <c r="L501" i="23"/>
  <c r="J501" i="23"/>
  <c r="I501" i="23"/>
  <c r="G501" i="23"/>
  <c r="S500" i="23"/>
  <c r="R500" i="23"/>
  <c r="Q500" i="23"/>
  <c r="P500" i="23"/>
  <c r="O500" i="23"/>
  <c r="L500" i="23"/>
  <c r="J500" i="23"/>
  <c r="I500" i="23"/>
  <c r="G500" i="23"/>
  <c r="S499" i="23"/>
  <c r="Q499" i="23" s="1"/>
  <c r="R499" i="23"/>
  <c r="P499" i="23"/>
  <c r="O499" i="23"/>
  <c r="L499" i="23"/>
  <c r="K499" i="23"/>
  <c r="J499" i="23"/>
  <c r="I499" i="23"/>
  <c r="G499" i="23"/>
  <c r="S498" i="23"/>
  <c r="Q498" i="23" s="1"/>
  <c r="R498" i="23"/>
  <c r="P498" i="23"/>
  <c r="O498" i="23"/>
  <c r="L498" i="23"/>
  <c r="J498" i="23"/>
  <c r="I498" i="23"/>
  <c r="G498" i="23"/>
  <c r="S497" i="23"/>
  <c r="Q497" i="23" s="1"/>
  <c r="R497" i="23"/>
  <c r="P497" i="23"/>
  <c r="O497" i="23"/>
  <c r="L497" i="23"/>
  <c r="M497" i="23" s="1"/>
  <c r="K497" i="23"/>
  <c r="J497" i="23"/>
  <c r="I497" i="23"/>
  <c r="G497" i="23"/>
  <c r="S496" i="23"/>
  <c r="R496" i="23"/>
  <c r="Q496" i="23"/>
  <c r="P496" i="23"/>
  <c r="O496" i="23"/>
  <c r="K496" i="23"/>
  <c r="J496" i="23"/>
  <c r="I496" i="23"/>
  <c r="G496" i="23"/>
  <c r="S495" i="23"/>
  <c r="R495" i="23"/>
  <c r="Q495" i="23" s="1"/>
  <c r="P495" i="23"/>
  <c r="O495" i="23"/>
  <c r="J495" i="23"/>
  <c r="L495" i="23" s="1"/>
  <c r="M495" i="23" s="1"/>
  <c r="I495" i="23"/>
  <c r="G495" i="23"/>
  <c r="K495" i="23" s="1"/>
  <c r="S494" i="23"/>
  <c r="R494" i="23"/>
  <c r="Q494" i="23" s="1"/>
  <c r="P494" i="23"/>
  <c r="O494" i="23"/>
  <c r="K494" i="23"/>
  <c r="J494" i="23"/>
  <c r="I494" i="23"/>
  <c r="G494" i="23"/>
  <c r="S493" i="23"/>
  <c r="R493" i="23"/>
  <c r="Q493" i="23"/>
  <c r="P493" i="23"/>
  <c r="O493" i="23"/>
  <c r="L493" i="23"/>
  <c r="J493" i="23"/>
  <c r="I493" i="23"/>
  <c r="G493" i="23"/>
  <c r="S492" i="23"/>
  <c r="R492" i="23"/>
  <c r="Q492" i="23"/>
  <c r="P492" i="23"/>
  <c r="O492" i="23"/>
  <c r="L492" i="23"/>
  <c r="M492" i="23" s="1"/>
  <c r="J492" i="23"/>
  <c r="I492" i="23"/>
  <c r="G492" i="23"/>
  <c r="K492" i="23" s="1"/>
  <c r="S491" i="23"/>
  <c r="R491" i="23"/>
  <c r="Q491" i="23" s="1"/>
  <c r="P491" i="23"/>
  <c r="O491" i="23"/>
  <c r="K491" i="23"/>
  <c r="J491" i="23"/>
  <c r="I491" i="23"/>
  <c r="G491" i="23"/>
  <c r="S490" i="23"/>
  <c r="Q490" i="23" s="1"/>
  <c r="R490" i="23"/>
  <c r="P490" i="23"/>
  <c r="O490" i="23"/>
  <c r="L490" i="23"/>
  <c r="J490" i="23"/>
  <c r="I490" i="23"/>
  <c r="G490" i="23"/>
  <c r="S489" i="23"/>
  <c r="Q489" i="23" s="1"/>
  <c r="R489" i="23"/>
  <c r="P489" i="23"/>
  <c r="O489" i="23"/>
  <c r="L489" i="23"/>
  <c r="M489" i="23" s="1"/>
  <c r="K489" i="23"/>
  <c r="J489" i="23"/>
  <c r="I489" i="23"/>
  <c r="G489" i="23"/>
  <c r="S488" i="23"/>
  <c r="R488" i="23"/>
  <c r="Q488" i="23"/>
  <c r="P488" i="23"/>
  <c r="O488" i="23"/>
  <c r="K488" i="23"/>
  <c r="J488" i="23"/>
  <c r="I488" i="23"/>
  <c r="G488" i="23"/>
  <c r="S487" i="23"/>
  <c r="R487" i="23"/>
  <c r="Q487" i="23" s="1"/>
  <c r="P487" i="23"/>
  <c r="O487" i="23"/>
  <c r="J487" i="23"/>
  <c r="L487" i="23" s="1"/>
  <c r="M487" i="23" s="1"/>
  <c r="I487" i="23"/>
  <c r="G487" i="23"/>
  <c r="K487" i="23" s="1"/>
  <c r="S486" i="23"/>
  <c r="R486" i="23"/>
  <c r="Q486" i="23" s="1"/>
  <c r="P486" i="23"/>
  <c r="O486" i="23"/>
  <c r="K486" i="23"/>
  <c r="J486" i="23"/>
  <c r="I486" i="23"/>
  <c r="G486" i="23"/>
  <c r="S485" i="23"/>
  <c r="R485" i="23"/>
  <c r="Q485" i="23"/>
  <c r="P485" i="23"/>
  <c r="O485" i="23"/>
  <c r="L485" i="23"/>
  <c r="J485" i="23"/>
  <c r="I485" i="23"/>
  <c r="G485" i="23"/>
  <c r="S484" i="23"/>
  <c r="R484" i="23"/>
  <c r="Q484" i="23"/>
  <c r="P484" i="23"/>
  <c r="O484" i="23"/>
  <c r="L484" i="23"/>
  <c r="M484" i="23" s="1"/>
  <c r="J484" i="23"/>
  <c r="I484" i="23"/>
  <c r="G484" i="23"/>
  <c r="K484" i="23" s="1"/>
  <c r="S483" i="23"/>
  <c r="R483" i="23"/>
  <c r="Q483" i="23" s="1"/>
  <c r="P483" i="23"/>
  <c r="O483" i="23"/>
  <c r="K483" i="23"/>
  <c r="J483" i="23"/>
  <c r="I483" i="23"/>
  <c r="G483" i="23"/>
  <c r="S482" i="23"/>
  <c r="R482" i="23"/>
  <c r="Q482" i="23"/>
  <c r="P482" i="23"/>
  <c r="O482" i="23"/>
  <c r="L482" i="23"/>
  <c r="J482" i="23"/>
  <c r="I482" i="23"/>
  <c r="G482" i="23"/>
  <c r="S481" i="23"/>
  <c r="Q481" i="23" s="1"/>
  <c r="R481" i="23"/>
  <c r="P481" i="23"/>
  <c r="O481" i="23"/>
  <c r="L481" i="23"/>
  <c r="M481" i="23" s="1"/>
  <c r="K481" i="23"/>
  <c r="J481" i="23"/>
  <c r="I481" i="23"/>
  <c r="G481" i="23"/>
  <c r="S480" i="23"/>
  <c r="R480" i="23"/>
  <c r="Q480" i="23"/>
  <c r="P480" i="23"/>
  <c r="O480" i="23"/>
  <c r="K480" i="23"/>
  <c r="J480" i="23"/>
  <c r="I480" i="23"/>
  <c r="G480" i="23"/>
  <c r="S479" i="23"/>
  <c r="R479" i="23"/>
  <c r="Q479" i="23" s="1"/>
  <c r="P479" i="23"/>
  <c r="O479" i="23"/>
  <c r="J479" i="23"/>
  <c r="L479" i="23" s="1"/>
  <c r="M479" i="23" s="1"/>
  <c r="I479" i="23"/>
  <c r="G479" i="23"/>
  <c r="K479" i="23" s="1"/>
  <c r="S478" i="23"/>
  <c r="R478" i="23"/>
  <c r="Q478" i="23" s="1"/>
  <c r="P478" i="23"/>
  <c r="O478" i="23"/>
  <c r="K478" i="23"/>
  <c r="J478" i="23"/>
  <c r="I478" i="23"/>
  <c r="G478" i="23"/>
  <c r="S477" i="23"/>
  <c r="R477" i="23"/>
  <c r="Q477" i="23"/>
  <c r="P477" i="23"/>
  <c r="O477" i="23"/>
  <c r="J477" i="23"/>
  <c r="I477" i="23"/>
  <c r="G477" i="23"/>
  <c r="S476" i="23"/>
  <c r="R476" i="23"/>
  <c r="Q476" i="23"/>
  <c r="P476" i="23"/>
  <c r="O476" i="23"/>
  <c r="L476" i="23"/>
  <c r="M476" i="23" s="1"/>
  <c r="J476" i="23"/>
  <c r="I476" i="23"/>
  <c r="G476" i="23"/>
  <c r="K476" i="23" s="1"/>
  <c r="S475" i="23"/>
  <c r="R475" i="23"/>
  <c r="Q475" i="23" s="1"/>
  <c r="P475" i="23"/>
  <c r="O475" i="23"/>
  <c r="K475" i="23"/>
  <c r="J475" i="23"/>
  <c r="I475" i="23"/>
  <c r="G475" i="23"/>
  <c r="S474" i="23"/>
  <c r="R474" i="23"/>
  <c r="Q474" i="23"/>
  <c r="P474" i="23"/>
  <c r="O474" i="23"/>
  <c r="L474" i="23"/>
  <c r="J474" i="23"/>
  <c r="I474" i="23"/>
  <c r="G474" i="23"/>
  <c r="S473" i="23"/>
  <c r="Q473" i="23" s="1"/>
  <c r="R473" i="23"/>
  <c r="P473" i="23"/>
  <c r="O473" i="23"/>
  <c r="L473" i="23"/>
  <c r="M473" i="23" s="1"/>
  <c r="K473" i="23"/>
  <c r="J473" i="23"/>
  <c r="I473" i="23"/>
  <c r="G473" i="23"/>
  <c r="S472" i="23"/>
  <c r="R472" i="23"/>
  <c r="Q472" i="23"/>
  <c r="P472" i="23"/>
  <c r="O472" i="23"/>
  <c r="K472" i="23"/>
  <c r="J472" i="23"/>
  <c r="I472" i="23"/>
  <c r="G472" i="23"/>
  <c r="S471" i="23"/>
  <c r="R471" i="23"/>
  <c r="Q471" i="23" s="1"/>
  <c r="P471" i="23"/>
  <c r="O471" i="23"/>
  <c r="J471" i="23"/>
  <c r="L471" i="23" s="1"/>
  <c r="M471" i="23" s="1"/>
  <c r="I471" i="23"/>
  <c r="G471" i="23"/>
  <c r="K471" i="23" s="1"/>
  <c r="S470" i="23"/>
  <c r="R470" i="23"/>
  <c r="Q470" i="23" s="1"/>
  <c r="P470" i="23"/>
  <c r="O470" i="23"/>
  <c r="K470" i="23"/>
  <c r="J470" i="23"/>
  <c r="I470" i="23"/>
  <c r="G470" i="23"/>
  <c r="S469" i="23"/>
  <c r="R469" i="23"/>
  <c r="Q469" i="23"/>
  <c r="P469" i="23"/>
  <c r="O469" i="23"/>
  <c r="J469" i="23"/>
  <c r="I469" i="23"/>
  <c r="G469" i="23"/>
  <c r="S468" i="23"/>
  <c r="R468" i="23"/>
  <c r="Q468" i="23"/>
  <c r="P468" i="23"/>
  <c r="O468" i="23"/>
  <c r="L468" i="23"/>
  <c r="M468" i="23" s="1"/>
  <c r="J468" i="23"/>
  <c r="I468" i="23"/>
  <c r="G468" i="23"/>
  <c r="K468" i="23" s="1"/>
  <c r="S467" i="23"/>
  <c r="R467" i="23"/>
  <c r="Q467" i="23" s="1"/>
  <c r="P467" i="23"/>
  <c r="O467" i="23"/>
  <c r="K467" i="23"/>
  <c r="J467" i="23"/>
  <c r="I467" i="23"/>
  <c r="G467" i="23"/>
  <c r="S466" i="23"/>
  <c r="R466" i="23"/>
  <c r="Q466" i="23"/>
  <c r="P466" i="23"/>
  <c r="O466" i="23"/>
  <c r="L466" i="23"/>
  <c r="J466" i="23"/>
  <c r="I466" i="23"/>
  <c r="G466" i="23"/>
  <c r="S465" i="23"/>
  <c r="Q465" i="23" s="1"/>
  <c r="R465" i="23"/>
  <c r="P465" i="23"/>
  <c r="O465" i="23"/>
  <c r="L465" i="23"/>
  <c r="M465" i="23" s="1"/>
  <c r="K465" i="23"/>
  <c r="J465" i="23"/>
  <c r="I465" i="23"/>
  <c r="G465" i="23"/>
  <c r="S464" i="23"/>
  <c r="R464" i="23"/>
  <c r="Q464" i="23"/>
  <c r="P464" i="23"/>
  <c r="O464" i="23"/>
  <c r="K464" i="23"/>
  <c r="J464" i="23"/>
  <c r="I464" i="23"/>
  <c r="G464" i="23"/>
  <c r="S463" i="23"/>
  <c r="R463" i="23"/>
  <c r="Q463" i="23" s="1"/>
  <c r="P463" i="23"/>
  <c r="O463" i="23"/>
  <c r="J463" i="23"/>
  <c r="L463" i="23" s="1"/>
  <c r="M463" i="23" s="1"/>
  <c r="I463" i="23"/>
  <c r="G463" i="23"/>
  <c r="K463" i="23" s="1"/>
  <c r="S462" i="23"/>
  <c r="R462" i="23"/>
  <c r="Q462" i="23" s="1"/>
  <c r="P462" i="23"/>
  <c r="O462" i="23"/>
  <c r="K462" i="23"/>
  <c r="J462" i="23"/>
  <c r="I462" i="23"/>
  <c r="G462" i="23"/>
  <c r="S461" i="23"/>
  <c r="R461" i="23"/>
  <c r="Q461" i="23"/>
  <c r="P461" i="23"/>
  <c r="O461" i="23"/>
  <c r="J461" i="23"/>
  <c r="I461" i="23"/>
  <c r="G461" i="23"/>
  <c r="S460" i="23"/>
  <c r="R460" i="23"/>
  <c r="Q460" i="23"/>
  <c r="P460" i="23"/>
  <c r="O460" i="23"/>
  <c r="L460" i="23"/>
  <c r="M460" i="23" s="1"/>
  <c r="J460" i="23"/>
  <c r="I460" i="23"/>
  <c r="G460" i="23"/>
  <c r="K460" i="23" s="1"/>
  <c r="S459" i="23"/>
  <c r="R459" i="23"/>
  <c r="Q459" i="23" s="1"/>
  <c r="P459" i="23"/>
  <c r="O459" i="23"/>
  <c r="K459" i="23"/>
  <c r="J459" i="23"/>
  <c r="I459" i="23"/>
  <c r="G459" i="23"/>
  <c r="S458" i="23"/>
  <c r="R458" i="23"/>
  <c r="Q458" i="23"/>
  <c r="P458" i="23"/>
  <c r="O458" i="23"/>
  <c r="L458" i="23"/>
  <c r="J458" i="23"/>
  <c r="I458" i="23"/>
  <c r="G458" i="23"/>
  <c r="S457" i="23"/>
  <c r="Q457" i="23" s="1"/>
  <c r="R457" i="23"/>
  <c r="P457" i="23"/>
  <c r="O457" i="23"/>
  <c r="L457" i="23"/>
  <c r="M457" i="23" s="1"/>
  <c r="K457" i="23"/>
  <c r="J457" i="23"/>
  <c r="I457" i="23"/>
  <c r="G457" i="23"/>
  <c r="S456" i="23"/>
  <c r="R456" i="23"/>
  <c r="Q456" i="23"/>
  <c r="P456" i="23"/>
  <c r="O456" i="23"/>
  <c r="K456" i="23"/>
  <c r="J456" i="23"/>
  <c r="I456" i="23"/>
  <c r="G456" i="23"/>
  <c r="S455" i="23"/>
  <c r="R455" i="23"/>
  <c r="Q455" i="23" s="1"/>
  <c r="P455" i="23"/>
  <c r="O455" i="23"/>
  <c r="J455" i="23"/>
  <c r="L455" i="23" s="1"/>
  <c r="M455" i="23" s="1"/>
  <c r="I455" i="23"/>
  <c r="G455" i="23"/>
  <c r="K455" i="23" s="1"/>
  <c r="S454" i="23"/>
  <c r="R454" i="23"/>
  <c r="Q454" i="23" s="1"/>
  <c r="P454" i="23"/>
  <c r="O454" i="23"/>
  <c r="K454" i="23"/>
  <c r="J454" i="23"/>
  <c r="I454" i="23"/>
  <c r="G454" i="23"/>
  <c r="S453" i="23"/>
  <c r="R453" i="23"/>
  <c r="Q453" i="23"/>
  <c r="P453" i="23"/>
  <c r="O453" i="23"/>
  <c r="J453" i="23"/>
  <c r="I453" i="23"/>
  <c r="G453" i="23"/>
  <c r="S452" i="23"/>
  <c r="R452" i="23"/>
  <c r="Q452" i="23"/>
  <c r="P452" i="23"/>
  <c r="O452" i="23"/>
  <c r="L452" i="23"/>
  <c r="M452" i="23" s="1"/>
  <c r="J452" i="23"/>
  <c r="I452" i="23"/>
  <c r="G452" i="23"/>
  <c r="K452" i="23" s="1"/>
  <c r="S451" i="23"/>
  <c r="R451" i="23"/>
  <c r="Q451" i="23" s="1"/>
  <c r="P451" i="23"/>
  <c r="O451" i="23"/>
  <c r="K451" i="23"/>
  <c r="J451" i="23"/>
  <c r="I451" i="23"/>
  <c r="G451" i="23"/>
  <c r="S450" i="23"/>
  <c r="R450" i="23"/>
  <c r="Q450" i="23"/>
  <c r="P450" i="23"/>
  <c r="O450" i="23"/>
  <c r="L450" i="23"/>
  <c r="J450" i="23"/>
  <c r="I450" i="23"/>
  <c r="G450" i="23"/>
  <c r="S449" i="23"/>
  <c r="Q449" i="23" s="1"/>
  <c r="R449" i="23"/>
  <c r="P449" i="23"/>
  <c r="O449" i="23"/>
  <c r="L449" i="23"/>
  <c r="M449" i="23" s="1"/>
  <c r="K449" i="23"/>
  <c r="J449" i="23"/>
  <c r="I449" i="23"/>
  <c r="G449" i="23"/>
  <c r="S448" i="23"/>
  <c r="R448" i="23"/>
  <c r="Q448" i="23"/>
  <c r="P448" i="23"/>
  <c r="O448" i="23"/>
  <c r="K448" i="23"/>
  <c r="J448" i="23"/>
  <c r="I448" i="23"/>
  <c r="G448" i="23"/>
  <c r="S447" i="23"/>
  <c r="R447" i="23"/>
  <c r="Q447" i="23" s="1"/>
  <c r="P447" i="23"/>
  <c r="O447" i="23"/>
  <c r="J447" i="23"/>
  <c r="L447" i="23" s="1"/>
  <c r="M447" i="23" s="1"/>
  <c r="I447" i="23"/>
  <c r="G447" i="23"/>
  <c r="K447" i="23" s="1"/>
  <c r="S446" i="23"/>
  <c r="R446" i="23"/>
  <c r="Q446" i="23" s="1"/>
  <c r="P446" i="23"/>
  <c r="O446" i="23"/>
  <c r="K446" i="23"/>
  <c r="J446" i="23"/>
  <c r="I446" i="23"/>
  <c r="G446" i="23"/>
  <c r="S445" i="23"/>
  <c r="R445" i="23"/>
  <c r="Q445" i="23"/>
  <c r="P445" i="23"/>
  <c r="O445" i="23"/>
  <c r="J445" i="23"/>
  <c r="I445" i="23"/>
  <c r="G445" i="23"/>
  <c r="S444" i="23"/>
  <c r="R444" i="23"/>
  <c r="Q444" i="23"/>
  <c r="P444" i="23"/>
  <c r="O444" i="23"/>
  <c r="L444" i="23"/>
  <c r="M444" i="23" s="1"/>
  <c r="J444" i="23"/>
  <c r="I444" i="23"/>
  <c r="G444" i="23"/>
  <c r="K444" i="23" s="1"/>
  <c r="S443" i="23"/>
  <c r="R443" i="23"/>
  <c r="Q443" i="23" s="1"/>
  <c r="P443" i="23"/>
  <c r="O443" i="23"/>
  <c r="K443" i="23"/>
  <c r="J443" i="23"/>
  <c r="I443" i="23"/>
  <c r="G443" i="23"/>
  <c r="S442" i="23"/>
  <c r="R442" i="23"/>
  <c r="Q442" i="23"/>
  <c r="P442" i="23"/>
  <c r="O442" i="23"/>
  <c r="L442" i="23"/>
  <c r="J442" i="23"/>
  <c r="I442" i="23"/>
  <c r="G442" i="23"/>
  <c r="S441" i="23"/>
  <c r="Q441" i="23" s="1"/>
  <c r="R441" i="23"/>
  <c r="P441" i="23"/>
  <c r="O441" i="23"/>
  <c r="L441" i="23"/>
  <c r="M441" i="23" s="1"/>
  <c r="K441" i="23"/>
  <c r="J441" i="23"/>
  <c r="I441" i="23"/>
  <c r="G441" i="23"/>
  <c r="S440" i="23"/>
  <c r="R440" i="23"/>
  <c r="Q440" i="23"/>
  <c r="P440" i="23"/>
  <c r="O440" i="23"/>
  <c r="K440" i="23"/>
  <c r="J440" i="23"/>
  <c r="I440" i="23"/>
  <c r="G440" i="23"/>
  <c r="S439" i="23"/>
  <c r="R439" i="23"/>
  <c r="Q439" i="23" s="1"/>
  <c r="P439" i="23"/>
  <c r="O439" i="23"/>
  <c r="J439" i="23"/>
  <c r="L439" i="23" s="1"/>
  <c r="M439" i="23" s="1"/>
  <c r="I439" i="23"/>
  <c r="G439" i="23"/>
  <c r="K439" i="23" s="1"/>
  <c r="S438" i="23"/>
  <c r="R438" i="23"/>
  <c r="Q438" i="23" s="1"/>
  <c r="P438" i="23"/>
  <c r="O438" i="23"/>
  <c r="K438" i="23"/>
  <c r="J438" i="23"/>
  <c r="I438" i="23"/>
  <c r="G438" i="23"/>
  <c r="S437" i="23"/>
  <c r="R437" i="23"/>
  <c r="Q437" i="23"/>
  <c r="P437" i="23"/>
  <c r="O437" i="23"/>
  <c r="J437" i="23"/>
  <c r="I437" i="23"/>
  <c r="G437" i="23"/>
  <c r="S436" i="23"/>
  <c r="R436" i="23"/>
  <c r="Q436" i="23"/>
  <c r="P436" i="23"/>
  <c r="O436" i="23"/>
  <c r="L436" i="23"/>
  <c r="M436" i="23" s="1"/>
  <c r="J436" i="23"/>
  <c r="I436" i="23"/>
  <c r="G436" i="23"/>
  <c r="K436" i="23" s="1"/>
  <c r="S435" i="23"/>
  <c r="R435" i="23"/>
  <c r="Q435" i="23" s="1"/>
  <c r="P435" i="23"/>
  <c r="O435" i="23"/>
  <c r="K435" i="23"/>
  <c r="J435" i="23"/>
  <c r="I435" i="23"/>
  <c r="G435" i="23"/>
  <c r="S434" i="23"/>
  <c r="R434" i="23"/>
  <c r="Q434" i="23"/>
  <c r="P434" i="23"/>
  <c r="O434" i="23"/>
  <c r="L434" i="23"/>
  <c r="J434" i="23"/>
  <c r="I434" i="23"/>
  <c r="G434" i="23"/>
  <c r="S433" i="23"/>
  <c r="Q433" i="23" s="1"/>
  <c r="R433" i="23"/>
  <c r="P433" i="23"/>
  <c r="O433" i="23"/>
  <c r="L433" i="23"/>
  <c r="M433" i="23" s="1"/>
  <c r="K433" i="23"/>
  <c r="J433" i="23"/>
  <c r="I433" i="23"/>
  <c r="G433" i="23"/>
  <c r="S432" i="23"/>
  <c r="R432" i="23"/>
  <c r="Q432" i="23"/>
  <c r="P432" i="23"/>
  <c r="O432" i="23"/>
  <c r="K432" i="23"/>
  <c r="J432" i="23"/>
  <c r="I432" i="23"/>
  <c r="G432" i="23"/>
  <c r="S431" i="23"/>
  <c r="R431" i="23"/>
  <c r="Q431" i="23" s="1"/>
  <c r="P431" i="23"/>
  <c r="O431" i="23"/>
  <c r="J431" i="23"/>
  <c r="L431" i="23" s="1"/>
  <c r="M431" i="23" s="1"/>
  <c r="I431" i="23"/>
  <c r="G431" i="23"/>
  <c r="K431" i="23" s="1"/>
  <c r="S430" i="23"/>
  <c r="R430" i="23"/>
  <c r="Q430" i="23" s="1"/>
  <c r="P430" i="23"/>
  <c r="O430" i="23"/>
  <c r="K430" i="23"/>
  <c r="J430" i="23"/>
  <c r="I430" i="23"/>
  <c r="G430" i="23"/>
  <c r="S429" i="23"/>
  <c r="R429" i="23"/>
  <c r="Q429" i="23"/>
  <c r="P429" i="23"/>
  <c r="O429" i="23"/>
  <c r="J429" i="23"/>
  <c r="I429" i="23"/>
  <c r="G429" i="23"/>
  <c r="S428" i="23"/>
  <c r="R428" i="23"/>
  <c r="Q428" i="23"/>
  <c r="P428" i="23"/>
  <c r="O428" i="23"/>
  <c r="L428" i="23"/>
  <c r="M428" i="23" s="1"/>
  <c r="J428" i="23"/>
  <c r="I428" i="23"/>
  <c r="G428" i="23"/>
  <c r="K428" i="23" s="1"/>
  <c r="S427" i="23"/>
  <c r="Q427" i="23" s="1"/>
  <c r="R427" i="23"/>
  <c r="P427" i="23"/>
  <c r="O427" i="23"/>
  <c r="K427" i="23"/>
  <c r="J427" i="23"/>
  <c r="I427" i="23"/>
  <c r="G427" i="23"/>
  <c r="S426" i="23"/>
  <c r="R426" i="23"/>
  <c r="Q426" i="23"/>
  <c r="P426" i="23"/>
  <c r="O426" i="23"/>
  <c r="L426" i="23"/>
  <c r="J426" i="23"/>
  <c r="I426" i="23"/>
  <c r="G426" i="23"/>
  <c r="S425" i="23"/>
  <c r="Q425" i="23" s="1"/>
  <c r="R425" i="23"/>
  <c r="P425" i="23"/>
  <c r="O425" i="23"/>
  <c r="L425" i="23"/>
  <c r="M425" i="23" s="1"/>
  <c r="K425" i="23"/>
  <c r="J425" i="23"/>
  <c r="I425" i="23"/>
  <c r="G425" i="23"/>
  <c r="S424" i="23"/>
  <c r="R424" i="23"/>
  <c r="Q424" i="23"/>
  <c r="P424" i="23"/>
  <c r="O424" i="23"/>
  <c r="K424" i="23"/>
  <c r="J424" i="23"/>
  <c r="I424" i="23"/>
  <c r="G424" i="23"/>
  <c r="S423" i="23"/>
  <c r="R423" i="23"/>
  <c r="Q423" i="23" s="1"/>
  <c r="P423" i="23"/>
  <c r="O423" i="23"/>
  <c r="J423" i="23"/>
  <c r="L423" i="23" s="1"/>
  <c r="I423" i="23"/>
  <c r="G423" i="23"/>
  <c r="K423" i="23" s="1"/>
  <c r="S422" i="23"/>
  <c r="R422" i="23"/>
  <c r="P422" i="23"/>
  <c r="O422" i="23"/>
  <c r="L422" i="23"/>
  <c r="M422" i="23" s="1"/>
  <c r="K422" i="23"/>
  <c r="J422" i="23"/>
  <c r="I422" i="23"/>
  <c r="G422" i="23"/>
  <c r="S421" i="23"/>
  <c r="R421" i="23"/>
  <c r="Q421" i="23" s="1"/>
  <c r="P421" i="23"/>
  <c r="O421" i="23"/>
  <c r="J421" i="23"/>
  <c r="I421" i="23"/>
  <c r="G421" i="23"/>
  <c r="S420" i="23"/>
  <c r="R420" i="23"/>
  <c r="Q420" i="23"/>
  <c r="P420" i="23"/>
  <c r="O420" i="23"/>
  <c r="L420" i="23"/>
  <c r="M420" i="23" s="1"/>
  <c r="J420" i="23"/>
  <c r="I420" i="23"/>
  <c r="G420" i="23"/>
  <c r="K420" i="23" s="1"/>
  <c r="S419" i="23"/>
  <c r="R419" i="23"/>
  <c r="Q419" i="23"/>
  <c r="P419" i="23"/>
  <c r="O419" i="23"/>
  <c r="K419" i="23"/>
  <c r="J419" i="23"/>
  <c r="I419" i="23"/>
  <c r="G419" i="23"/>
  <c r="S418" i="23"/>
  <c r="R418" i="23"/>
  <c r="Q418" i="23"/>
  <c r="P418" i="23"/>
  <c r="O418" i="23"/>
  <c r="L418" i="23"/>
  <c r="J418" i="23"/>
  <c r="I418" i="23"/>
  <c r="G418" i="23"/>
  <c r="S417" i="23"/>
  <c r="Q417" i="23" s="1"/>
  <c r="R417" i="23"/>
  <c r="P417" i="23"/>
  <c r="O417" i="23"/>
  <c r="L417" i="23"/>
  <c r="M417" i="23" s="1"/>
  <c r="K417" i="23"/>
  <c r="J417" i="23"/>
  <c r="I417" i="23"/>
  <c r="G417" i="23"/>
  <c r="S416" i="23"/>
  <c r="Q416" i="23" s="1"/>
  <c r="R416" i="23"/>
  <c r="P416" i="23"/>
  <c r="O416" i="23"/>
  <c r="K416" i="23"/>
  <c r="J416" i="23"/>
  <c r="I416" i="23"/>
  <c r="G416" i="23"/>
  <c r="S415" i="23"/>
  <c r="R415" i="23"/>
  <c r="Q415" i="23" s="1"/>
  <c r="P415" i="23"/>
  <c r="O415" i="23"/>
  <c r="J415" i="23"/>
  <c r="L415" i="23" s="1"/>
  <c r="I415" i="23"/>
  <c r="G415" i="23"/>
  <c r="K415" i="23" s="1"/>
  <c r="S414" i="23"/>
  <c r="R414" i="23"/>
  <c r="Q414" i="23" s="1"/>
  <c r="P414" i="23"/>
  <c r="O414" i="23"/>
  <c r="K414" i="23"/>
  <c r="J414" i="23"/>
  <c r="I414" i="23"/>
  <c r="G414" i="23"/>
  <c r="S413" i="23"/>
  <c r="R413" i="23"/>
  <c r="Q413" i="23" s="1"/>
  <c r="P413" i="23"/>
  <c r="O413" i="23"/>
  <c r="J413" i="23"/>
  <c r="I413" i="23"/>
  <c r="G413" i="23"/>
  <c r="S412" i="23"/>
  <c r="R412" i="23"/>
  <c r="Q412" i="23"/>
  <c r="P412" i="23"/>
  <c r="O412" i="23"/>
  <c r="L412" i="23"/>
  <c r="J412" i="23"/>
  <c r="I412" i="23"/>
  <c r="G412" i="23"/>
  <c r="K412" i="23" s="1"/>
  <c r="S411" i="23"/>
  <c r="R411" i="23"/>
  <c r="Q411" i="23" s="1"/>
  <c r="P411" i="23"/>
  <c r="O411" i="23"/>
  <c r="K411" i="23"/>
  <c r="J411" i="23"/>
  <c r="I411" i="23"/>
  <c r="G411" i="23"/>
  <c r="S410" i="23"/>
  <c r="R410" i="23"/>
  <c r="Q410" i="23"/>
  <c r="P410" i="23"/>
  <c r="O410" i="23"/>
  <c r="L410" i="23"/>
  <c r="J410" i="23"/>
  <c r="I410" i="23"/>
  <c r="G410" i="23"/>
  <c r="S409" i="23"/>
  <c r="Q409" i="23" s="1"/>
  <c r="R409" i="23"/>
  <c r="P409" i="23"/>
  <c r="O409" i="23"/>
  <c r="L409" i="23"/>
  <c r="M409" i="23" s="1"/>
  <c r="K409" i="23"/>
  <c r="J409" i="23"/>
  <c r="I409" i="23"/>
  <c r="G409" i="23"/>
  <c r="S408" i="23"/>
  <c r="R408" i="23"/>
  <c r="Q408" i="23"/>
  <c r="P408" i="23"/>
  <c r="O408" i="23"/>
  <c r="K408" i="23"/>
  <c r="J408" i="23"/>
  <c r="I408" i="23"/>
  <c r="G408" i="23"/>
  <c r="S407" i="23"/>
  <c r="R407" i="23"/>
  <c r="Q407" i="23" s="1"/>
  <c r="P407" i="23"/>
  <c r="O407" i="23"/>
  <c r="J407" i="23"/>
  <c r="L407" i="23" s="1"/>
  <c r="M407" i="23" s="1"/>
  <c r="I407" i="23"/>
  <c r="G407" i="23"/>
  <c r="K407" i="23" s="1"/>
  <c r="S406" i="23"/>
  <c r="R406" i="23"/>
  <c r="Q406" i="23" s="1"/>
  <c r="P406" i="23"/>
  <c r="O406" i="23"/>
  <c r="K406" i="23"/>
  <c r="J406" i="23"/>
  <c r="L406" i="23" s="1"/>
  <c r="M406" i="23" s="1"/>
  <c r="I406" i="23"/>
  <c r="G406" i="23"/>
  <c r="S405" i="23"/>
  <c r="R405" i="23"/>
  <c r="Q405" i="23" s="1"/>
  <c r="P405" i="23"/>
  <c r="O405" i="23"/>
  <c r="J405" i="23"/>
  <c r="I405" i="23"/>
  <c r="G405" i="23"/>
  <c r="S404" i="23"/>
  <c r="R404" i="23"/>
  <c r="Q404" i="23"/>
  <c r="P404" i="23"/>
  <c r="O404" i="23"/>
  <c r="L404" i="23"/>
  <c r="J404" i="23"/>
  <c r="I404" i="23"/>
  <c r="G404" i="23"/>
  <c r="K404" i="23" s="1"/>
  <c r="S403" i="23"/>
  <c r="R403" i="23"/>
  <c r="Q403" i="23" s="1"/>
  <c r="P403" i="23"/>
  <c r="O403" i="23"/>
  <c r="K403" i="23"/>
  <c r="J403" i="23"/>
  <c r="L403" i="23" s="1"/>
  <c r="I403" i="23"/>
  <c r="G403" i="23"/>
  <c r="S402" i="23"/>
  <c r="R402" i="23"/>
  <c r="Q402" i="23"/>
  <c r="P402" i="23"/>
  <c r="O402" i="23"/>
  <c r="L402" i="23"/>
  <c r="J402" i="23"/>
  <c r="I402" i="23"/>
  <c r="G402" i="23"/>
  <c r="S401" i="23"/>
  <c r="Q401" i="23" s="1"/>
  <c r="R401" i="23"/>
  <c r="P401" i="23"/>
  <c r="O401" i="23"/>
  <c r="L401" i="23"/>
  <c r="M401" i="23" s="1"/>
  <c r="K401" i="23"/>
  <c r="J401" i="23"/>
  <c r="I401" i="23"/>
  <c r="G401" i="23"/>
  <c r="S400" i="23"/>
  <c r="R400" i="23"/>
  <c r="Q400" i="23" s="1"/>
  <c r="P400" i="23"/>
  <c r="O400" i="23"/>
  <c r="K400" i="23"/>
  <c r="J400" i="23"/>
  <c r="I400" i="23"/>
  <c r="G400" i="23"/>
  <c r="S399" i="23"/>
  <c r="R399" i="23"/>
  <c r="Q399" i="23" s="1"/>
  <c r="P399" i="23"/>
  <c r="O399" i="23"/>
  <c r="J399" i="23"/>
  <c r="L399" i="23" s="1"/>
  <c r="M399" i="23" s="1"/>
  <c r="I399" i="23"/>
  <c r="G399" i="23"/>
  <c r="K399" i="23" s="1"/>
  <c r="S398" i="23"/>
  <c r="R398" i="23"/>
  <c r="P398" i="23"/>
  <c r="O398" i="23"/>
  <c r="L398" i="23"/>
  <c r="M398" i="23" s="1"/>
  <c r="K398" i="23"/>
  <c r="J398" i="23"/>
  <c r="I398" i="23"/>
  <c r="G398" i="23"/>
  <c r="S397" i="23"/>
  <c r="R397" i="23"/>
  <c r="Q397" i="23" s="1"/>
  <c r="P397" i="23"/>
  <c r="O397" i="23"/>
  <c r="J397" i="23"/>
  <c r="I397" i="23"/>
  <c r="G397" i="23"/>
  <c r="S396" i="23"/>
  <c r="R396" i="23"/>
  <c r="Q396" i="23"/>
  <c r="P396" i="23"/>
  <c r="O396" i="23"/>
  <c r="L396" i="23"/>
  <c r="J396" i="23"/>
  <c r="I396" i="23"/>
  <c r="G396" i="23"/>
  <c r="K396" i="23" s="1"/>
  <c r="S395" i="23"/>
  <c r="R395" i="23"/>
  <c r="Q395" i="23" s="1"/>
  <c r="P395" i="23"/>
  <c r="O395" i="23"/>
  <c r="K395" i="23"/>
  <c r="J395" i="23"/>
  <c r="I395" i="23"/>
  <c r="G395" i="23"/>
  <c r="S394" i="23"/>
  <c r="R394" i="23"/>
  <c r="Q394" i="23"/>
  <c r="P394" i="23"/>
  <c r="O394" i="23"/>
  <c r="L394" i="23"/>
  <c r="J394" i="23"/>
  <c r="I394" i="23"/>
  <c r="G394" i="23"/>
  <c r="S393" i="23"/>
  <c r="Q393" i="23" s="1"/>
  <c r="R393" i="23"/>
  <c r="P393" i="23"/>
  <c r="O393" i="23"/>
  <c r="L393" i="23"/>
  <c r="M393" i="23" s="1"/>
  <c r="K393" i="23"/>
  <c r="J393" i="23"/>
  <c r="I393" i="23"/>
  <c r="G393" i="23"/>
  <c r="S392" i="23"/>
  <c r="R392" i="23"/>
  <c r="Q392" i="23" s="1"/>
  <c r="P392" i="23"/>
  <c r="O392" i="23"/>
  <c r="K392" i="23"/>
  <c r="J392" i="23"/>
  <c r="I392" i="23"/>
  <c r="G392" i="23"/>
  <c r="S391" i="23"/>
  <c r="R391" i="23"/>
  <c r="Q391" i="23" s="1"/>
  <c r="P391" i="23"/>
  <c r="O391" i="23"/>
  <c r="J391" i="23"/>
  <c r="L391" i="23" s="1"/>
  <c r="I391" i="23"/>
  <c r="G391" i="23"/>
  <c r="K391" i="23" s="1"/>
  <c r="S390" i="23"/>
  <c r="R390" i="23"/>
  <c r="Q390" i="23" s="1"/>
  <c r="P390" i="23"/>
  <c r="O390" i="23"/>
  <c r="L390" i="23"/>
  <c r="M390" i="23" s="1"/>
  <c r="K390" i="23"/>
  <c r="J390" i="23"/>
  <c r="I390" i="23"/>
  <c r="G390" i="23"/>
  <c r="S389" i="23"/>
  <c r="R389" i="23"/>
  <c r="Q389" i="23"/>
  <c r="P389" i="23"/>
  <c r="O389" i="23"/>
  <c r="J389" i="23"/>
  <c r="I389" i="23"/>
  <c r="G389" i="23"/>
  <c r="S388" i="23"/>
  <c r="R388" i="23"/>
  <c r="Q388" i="23"/>
  <c r="P388" i="23"/>
  <c r="O388" i="23"/>
  <c r="L388" i="23"/>
  <c r="J388" i="23"/>
  <c r="I388" i="23"/>
  <c r="G388" i="23"/>
  <c r="K388" i="23" s="1"/>
  <c r="S387" i="23"/>
  <c r="R387" i="23"/>
  <c r="Q387" i="23"/>
  <c r="P387" i="23"/>
  <c r="O387" i="23"/>
  <c r="K387" i="23"/>
  <c r="J387" i="23"/>
  <c r="I387" i="23"/>
  <c r="G387" i="23"/>
  <c r="S386" i="23"/>
  <c r="R386" i="23"/>
  <c r="Q386" i="23"/>
  <c r="P386" i="23"/>
  <c r="O386" i="23"/>
  <c r="L386" i="23"/>
  <c r="J386" i="23"/>
  <c r="I386" i="23"/>
  <c r="G386" i="23"/>
  <c r="S385" i="23"/>
  <c r="Q385" i="23" s="1"/>
  <c r="R385" i="23"/>
  <c r="P385" i="23"/>
  <c r="O385" i="23"/>
  <c r="L385" i="23"/>
  <c r="M385" i="23" s="1"/>
  <c r="K385" i="23"/>
  <c r="J385" i="23"/>
  <c r="I385" i="23"/>
  <c r="G385" i="23"/>
  <c r="S384" i="23"/>
  <c r="R384" i="23"/>
  <c r="Q384" i="23" s="1"/>
  <c r="P384" i="23"/>
  <c r="O384" i="23"/>
  <c r="K384" i="23"/>
  <c r="J384" i="23"/>
  <c r="I384" i="23"/>
  <c r="G384" i="23"/>
  <c r="S383" i="23"/>
  <c r="R383" i="23"/>
  <c r="Q383" i="23" s="1"/>
  <c r="P383" i="23"/>
  <c r="O383" i="23"/>
  <c r="J383" i="23"/>
  <c r="L383" i="23" s="1"/>
  <c r="I383" i="23"/>
  <c r="G383" i="23"/>
  <c r="K383" i="23" s="1"/>
  <c r="S382" i="23"/>
  <c r="R382" i="23"/>
  <c r="Q382" i="23" s="1"/>
  <c r="P382" i="23"/>
  <c r="O382" i="23"/>
  <c r="K382" i="23"/>
  <c r="J382" i="23"/>
  <c r="I382" i="23"/>
  <c r="G382" i="23"/>
  <c r="S381" i="23"/>
  <c r="R381" i="23"/>
  <c r="Q381" i="23" s="1"/>
  <c r="P381" i="23"/>
  <c r="O381" i="23"/>
  <c r="J381" i="23"/>
  <c r="I381" i="23"/>
  <c r="G381" i="23"/>
  <c r="S380" i="23"/>
  <c r="R380" i="23"/>
  <c r="Q380" i="23"/>
  <c r="P380" i="23"/>
  <c r="O380" i="23"/>
  <c r="L380" i="23"/>
  <c r="J380" i="23"/>
  <c r="I380" i="23"/>
  <c r="G380" i="23"/>
  <c r="K380" i="23" s="1"/>
  <c r="S379" i="23"/>
  <c r="R379" i="23"/>
  <c r="Q379" i="23" s="1"/>
  <c r="P379" i="23"/>
  <c r="O379" i="23"/>
  <c r="K379" i="23"/>
  <c r="J379" i="23"/>
  <c r="I379" i="23"/>
  <c r="G379" i="23"/>
  <c r="S378" i="23"/>
  <c r="R378" i="23"/>
  <c r="Q378" i="23"/>
  <c r="P378" i="23"/>
  <c r="O378" i="23"/>
  <c r="L378" i="23"/>
  <c r="J378" i="23"/>
  <c r="I378" i="23"/>
  <c r="G378" i="23"/>
  <c r="S377" i="23"/>
  <c r="Q377" i="23" s="1"/>
  <c r="R377" i="23"/>
  <c r="P377" i="23"/>
  <c r="O377" i="23"/>
  <c r="L377" i="23"/>
  <c r="M377" i="23" s="1"/>
  <c r="K377" i="23"/>
  <c r="J377" i="23"/>
  <c r="I377" i="23"/>
  <c r="G377" i="23"/>
  <c r="S376" i="23"/>
  <c r="R376" i="23"/>
  <c r="Q376" i="23"/>
  <c r="P376" i="23"/>
  <c r="O376" i="23"/>
  <c r="K376" i="23"/>
  <c r="J376" i="23"/>
  <c r="I376" i="23"/>
  <c r="G376" i="23"/>
  <c r="S375" i="23"/>
  <c r="R375" i="23"/>
  <c r="Q375" i="23" s="1"/>
  <c r="P375" i="23"/>
  <c r="O375" i="23"/>
  <c r="J375" i="23"/>
  <c r="L375" i="23" s="1"/>
  <c r="M375" i="23" s="1"/>
  <c r="I375" i="23"/>
  <c r="G375" i="23"/>
  <c r="K375" i="23" s="1"/>
  <c r="S374" i="23"/>
  <c r="R374" i="23"/>
  <c r="Q374" i="23" s="1"/>
  <c r="P374" i="23"/>
  <c r="O374" i="23"/>
  <c r="K374" i="23"/>
  <c r="J374" i="23"/>
  <c r="L374" i="23" s="1"/>
  <c r="I374" i="23"/>
  <c r="G374" i="23"/>
  <c r="S373" i="23"/>
  <c r="R373" i="23"/>
  <c r="Q373" i="23"/>
  <c r="P373" i="23"/>
  <c r="O373" i="23"/>
  <c r="J373" i="23"/>
  <c r="I373" i="23"/>
  <c r="G373" i="23"/>
  <c r="S372" i="23"/>
  <c r="R372" i="23"/>
  <c r="Q372" i="23"/>
  <c r="P372" i="23"/>
  <c r="O372" i="23"/>
  <c r="L372" i="23"/>
  <c r="M372" i="23" s="1"/>
  <c r="J372" i="23"/>
  <c r="I372" i="23"/>
  <c r="G372" i="23"/>
  <c r="K372" i="23" s="1"/>
  <c r="S371" i="23"/>
  <c r="Q371" i="23" s="1"/>
  <c r="R371" i="23"/>
  <c r="P371" i="23"/>
  <c r="O371" i="23"/>
  <c r="K371" i="23"/>
  <c r="J371" i="23"/>
  <c r="L371" i="23" s="1"/>
  <c r="I371" i="23"/>
  <c r="G371" i="23"/>
  <c r="S370" i="23"/>
  <c r="R370" i="23"/>
  <c r="Q370" i="23"/>
  <c r="P370" i="23"/>
  <c r="O370" i="23"/>
  <c r="L370" i="23"/>
  <c r="K370" i="23"/>
  <c r="J370" i="23"/>
  <c r="I370" i="23"/>
  <c r="G370" i="23"/>
  <c r="S369" i="23"/>
  <c r="Q369" i="23" s="1"/>
  <c r="R369" i="23"/>
  <c r="P369" i="23"/>
  <c r="O369" i="23"/>
  <c r="L369" i="23"/>
  <c r="M369" i="23" s="1"/>
  <c r="K369" i="23"/>
  <c r="J369" i="23"/>
  <c r="I369" i="23"/>
  <c r="G369" i="23"/>
  <c r="S368" i="23"/>
  <c r="R368" i="23"/>
  <c r="Q368" i="23" s="1"/>
  <c r="P368" i="23"/>
  <c r="O368" i="23"/>
  <c r="K368" i="23"/>
  <c r="J368" i="23"/>
  <c r="L368" i="23" s="1"/>
  <c r="M368" i="23" s="1"/>
  <c r="I368" i="23"/>
  <c r="G368" i="23"/>
  <c r="S367" i="23"/>
  <c r="R367" i="23"/>
  <c r="Q367" i="23" s="1"/>
  <c r="P367" i="23"/>
  <c r="O367" i="23"/>
  <c r="K367" i="23"/>
  <c r="J367" i="23"/>
  <c r="L367" i="23" s="1"/>
  <c r="M367" i="23" s="1"/>
  <c r="I367" i="23"/>
  <c r="G367" i="23"/>
  <c r="S366" i="23"/>
  <c r="R366" i="23"/>
  <c r="Q366" i="23" s="1"/>
  <c r="P366" i="23"/>
  <c r="O366" i="23"/>
  <c r="K366" i="23"/>
  <c r="J366" i="23"/>
  <c r="L366" i="23" s="1"/>
  <c r="I366" i="23"/>
  <c r="G366" i="23"/>
  <c r="S365" i="23"/>
  <c r="Q365" i="23" s="1"/>
  <c r="R365" i="23"/>
  <c r="P365" i="23"/>
  <c r="O365" i="23"/>
  <c r="L365" i="23"/>
  <c r="M365" i="23" s="1"/>
  <c r="K365" i="23"/>
  <c r="J365" i="23"/>
  <c r="I365" i="23"/>
  <c r="G365" i="23"/>
  <c r="S364" i="23"/>
  <c r="R364" i="23"/>
  <c r="Q364" i="23" s="1"/>
  <c r="P364" i="23"/>
  <c r="O364" i="23"/>
  <c r="J364" i="23"/>
  <c r="L364" i="23" s="1"/>
  <c r="M364" i="23" s="1"/>
  <c r="I364" i="23"/>
  <c r="G364" i="23"/>
  <c r="K364" i="23" s="1"/>
  <c r="S363" i="23"/>
  <c r="R363" i="23"/>
  <c r="Q363" i="23"/>
  <c r="P363" i="23"/>
  <c r="O363" i="23"/>
  <c r="J363" i="23"/>
  <c r="I363" i="23"/>
  <c r="G363" i="23"/>
  <c r="S362" i="23"/>
  <c r="R362" i="23"/>
  <c r="Q362" i="23" s="1"/>
  <c r="P362" i="23"/>
  <c r="O362" i="23"/>
  <c r="L362" i="23"/>
  <c r="J362" i="23"/>
  <c r="I362" i="23"/>
  <c r="G362" i="23"/>
  <c r="S361" i="23"/>
  <c r="R361" i="23"/>
  <c r="Q361" i="23"/>
  <c r="P361" i="23"/>
  <c r="O361" i="23"/>
  <c r="L361" i="23"/>
  <c r="J361" i="23"/>
  <c r="I361" i="23"/>
  <c r="G361" i="23"/>
  <c r="K361" i="23" s="1"/>
  <c r="S360" i="23"/>
  <c r="R360" i="23"/>
  <c r="Q360" i="23"/>
  <c r="P360" i="23"/>
  <c r="O360" i="23"/>
  <c r="L360" i="23"/>
  <c r="M360" i="23" s="1"/>
  <c r="K360" i="23"/>
  <c r="J360" i="23"/>
  <c r="I360" i="23"/>
  <c r="G360" i="23"/>
  <c r="S359" i="23"/>
  <c r="Q359" i="23" s="1"/>
  <c r="R359" i="23"/>
  <c r="P359" i="23"/>
  <c r="O359" i="23"/>
  <c r="K359" i="23"/>
  <c r="J359" i="23"/>
  <c r="L359" i="23" s="1"/>
  <c r="M359" i="23" s="1"/>
  <c r="I359" i="23"/>
  <c r="G359" i="23"/>
  <c r="S358" i="23"/>
  <c r="R358" i="23"/>
  <c r="Q358" i="23" s="1"/>
  <c r="P358" i="23"/>
  <c r="O358" i="23"/>
  <c r="K358" i="23"/>
  <c r="J358" i="23"/>
  <c r="L358" i="23" s="1"/>
  <c r="I358" i="23"/>
  <c r="G358" i="23"/>
  <c r="S357" i="23"/>
  <c r="Q357" i="23" s="1"/>
  <c r="R357" i="23"/>
  <c r="P357" i="23"/>
  <c r="O357" i="23"/>
  <c r="L357" i="23"/>
  <c r="M357" i="23" s="1"/>
  <c r="K357" i="23"/>
  <c r="J357" i="23"/>
  <c r="I357" i="23"/>
  <c r="G357" i="23"/>
  <c r="S356" i="23"/>
  <c r="R356" i="23"/>
  <c r="Q356" i="23" s="1"/>
  <c r="P356" i="23"/>
  <c r="O356" i="23"/>
  <c r="J356" i="23"/>
  <c r="L356" i="23" s="1"/>
  <c r="M356" i="23" s="1"/>
  <c r="I356" i="23"/>
  <c r="G356" i="23"/>
  <c r="K356" i="23" s="1"/>
  <c r="S355" i="23"/>
  <c r="R355" i="23"/>
  <c r="Q355" i="23"/>
  <c r="P355" i="23"/>
  <c r="O355" i="23"/>
  <c r="J355" i="23"/>
  <c r="I355" i="23"/>
  <c r="G355" i="23"/>
  <c r="S354" i="23"/>
  <c r="R354" i="23"/>
  <c r="Q354" i="23" s="1"/>
  <c r="P354" i="23"/>
  <c r="O354" i="23"/>
  <c r="L354" i="23"/>
  <c r="J354" i="23"/>
  <c r="I354" i="23"/>
  <c r="G354" i="23"/>
  <c r="S353" i="23"/>
  <c r="R353" i="23"/>
  <c r="Q353" i="23"/>
  <c r="P353" i="23"/>
  <c r="O353" i="23"/>
  <c r="L353" i="23"/>
  <c r="J353" i="23"/>
  <c r="I353" i="23"/>
  <c r="G353" i="23"/>
  <c r="K353" i="23" s="1"/>
  <c r="S352" i="23"/>
  <c r="R352" i="23"/>
  <c r="Q352" i="23"/>
  <c r="P352" i="23"/>
  <c r="O352" i="23"/>
  <c r="L352" i="23"/>
  <c r="M352" i="23" s="1"/>
  <c r="K352" i="23"/>
  <c r="J352" i="23"/>
  <c r="I352" i="23"/>
  <c r="G352" i="23"/>
  <c r="S351" i="23"/>
  <c r="Q351" i="23" s="1"/>
  <c r="R351" i="23"/>
  <c r="P351" i="23"/>
  <c r="O351" i="23"/>
  <c r="K351" i="23"/>
  <c r="J351" i="23"/>
  <c r="L351" i="23" s="1"/>
  <c r="M351" i="23" s="1"/>
  <c r="I351" i="23"/>
  <c r="G351" i="23"/>
  <c r="S350" i="23"/>
  <c r="R350" i="23"/>
  <c r="Q350" i="23" s="1"/>
  <c r="P350" i="23"/>
  <c r="O350" i="23"/>
  <c r="K350" i="23"/>
  <c r="J350" i="23"/>
  <c r="L350" i="23" s="1"/>
  <c r="I350" i="23"/>
  <c r="G350" i="23"/>
  <c r="S349" i="23"/>
  <c r="Q349" i="23" s="1"/>
  <c r="R349" i="23"/>
  <c r="P349" i="23"/>
  <c r="O349" i="23"/>
  <c r="L349" i="23"/>
  <c r="M349" i="23" s="1"/>
  <c r="K349" i="23"/>
  <c r="J349" i="23"/>
  <c r="I349" i="23"/>
  <c r="G349" i="23"/>
  <c r="S348" i="23"/>
  <c r="R348" i="23"/>
  <c r="Q348" i="23" s="1"/>
  <c r="P348" i="23"/>
  <c r="O348" i="23"/>
  <c r="J348" i="23"/>
  <c r="L348" i="23" s="1"/>
  <c r="M348" i="23" s="1"/>
  <c r="I348" i="23"/>
  <c r="G348" i="23"/>
  <c r="K348" i="23" s="1"/>
  <c r="S347" i="23"/>
  <c r="R347" i="23"/>
  <c r="Q347" i="23" s="1"/>
  <c r="P347" i="23"/>
  <c r="O347" i="23"/>
  <c r="J347" i="23"/>
  <c r="I347" i="23"/>
  <c r="G347" i="23"/>
  <c r="S346" i="23"/>
  <c r="R346" i="23"/>
  <c r="Q346" i="23" s="1"/>
  <c r="P346" i="23"/>
  <c r="O346" i="23"/>
  <c r="L346" i="23"/>
  <c r="J346" i="23"/>
  <c r="I346" i="23"/>
  <c r="G346" i="23"/>
  <c r="S345" i="23"/>
  <c r="R345" i="23"/>
  <c r="Q345" i="23"/>
  <c r="P345" i="23"/>
  <c r="O345" i="23"/>
  <c r="L345" i="23"/>
  <c r="J345" i="23"/>
  <c r="I345" i="23"/>
  <c r="G345" i="23"/>
  <c r="K345" i="23" s="1"/>
  <c r="S344" i="23"/>
  <c r="R344" i="23"/>
  <c r="Q344" i="23"/>
  <c r="P344" i="23"/>
  <c r="O344" i="23"/>
  <c r="L344" i="23"/>
  <c r="M344" i="23" s="1"/>
  <c r="K344" i="23"/>
  <c r="J344" i="23"/>
  <c r="I344" i="23"/>
  <c r="G344" i="23"/>
  <c r="S343" i="23"/>
  <c r="Q343" i="23" s="1"/>
  <c r="R343" i="23"/>
  <c r="P343" i="23"/>
  <c r="O343" i="23"/>
  <c r="K343" i="23"/>
  <c r="J343" i="23"/>
  <c r="L343" i="23" s="1"/>
  <c r="M343" i="23" s="1"/>
  <c r="I343" i="23"/>
  <c r="G343" i="23"/>
  <c r="S342" i="23"/>
  <c r="R342" i="23"/>
  <c r="Q342" i="23" s="1"/>
  <c r="P342" i="23"/>
  <c r="O342" i="23"/>
  <c r="K342" i="23"/>
  <c r="J342" i="23"/>
  <c r="L342" i="23" s="1"/>
  <c r="M342" i="23" s="1"/>
  <c r="I342" i="23"/>
  <c r="G342" i="23"/>
  <c r="S341" i="23"/>
  <c r="Q341" i="23" s="1"/>
  <c r="R341" i="23"/>
  <c r="P341" i="23"/>
  <c r="O341" i="23"/>
  <c r="K341" i="23"/>
  <c r="J341" i="23"/>
  <c r="I341" i="23"/>
  <c r="G341" i="23"/>
  <c r="S340" i="23"/>
  <c r="R340" i="23"/>
  <c r="Q340" i="23" s="1"/>
  <c r="P340" i="23"/>
  <c r="O340" i="23"/>
  <c r="J340" i="23"/>
  <c r="L340" i="23" s="1"/>
  <c r="M340" i="23" s="1"/>
  <c r="I340" i="23"/>
  <c r="G340" i="23"/>
  <c r="K340" i="23" s="1"/>
  <c r="S339" i="23"/>
  <c r="R339" i="23"/>
  <c r="Q339" i="23" s="1"/>
  <c r="P339" i="23"/>
  <c r="O339" i="23"/>
  <c r="J339" i="23"/>
  <c r="I339" i="23"/>
  <c r="G339" i="23"/>
  <c r="S338" i="23"/>
  <c r="R338" i="23"/>
  <c r="Q338" i="23" s="1"/>
  <c r="P338" i="23"/>
  <c r="O338" i="23"/>
  <c r="L338" i="23"/>
  <c r="J338" i="23"/>
  <c r="I338" i="23"/>
  <c r="G338" i="23"/>
  <c r="S337" i="23"/>
  <c r="R337" i="23"/>
  <c r="Q337" i="23"/>
  <c r="P337" i="23"/>
  <c r="O337" i="23"/>
  <c r="L337" i="23"/>
  <c r="J337" i="23"/>
  <c r="I337" i="23"/>
  <c r="G337" i="23"/>
  <c r="K337" i="23" s="1"/>
  <c r="S336" i="23"/>
  <c r="R336" i="23"/>
  <c r="Q336" i="23"/>
  <c r="P336" i="23"/>
  <c r="O336" i="23"/>
  <c r="L336" i="23"/>
  <c r="M336" i="23" s="1"/>
  <c r="K336" i="23"/>
  <c r="J336" i="23"/>
  <c r="I336" i="23"/>
  <c r="G336" i="23"/>
  <c r="S335" i="23"/>
  <c r="Q335" i="23" s="1"/>
  <c r="R335" i="23"/>
  <c r="P335" i="23"/>
  <c r="O335" i="23"/>
  <c r="K335" i="23"/>
  <c r="J335" i="23"/>
  <c r="L335" i="23" s="1"/>
  <c r="M335" i="23" s="1"/>
  <c r="I335" i="23"/>
  <c r="G335" i="23"/>
  <c r="S334" i="23"/>
  <c r="R334" i="23"/>
  <c r="Q334" i="23" s="1"/>
  <c r="P334" i="23"/>
  <c r="O334" i="23"/>
  <c r="K334" i="23"/>
  <c r="J334" i="23"/>
  <c r="L334" i="23" s="1"/>
  <c r="M334" i="23" s="1"/>
  <c r="I334" i="23"/>
  <c r="G334" i="23"/>
  <c r="S333" i="23"/>
  <c r="R333" i="23"/>
  <c r="Q333" i="23" s="1"/>
  <c r="P333" i="23"/>
  <c r="O333" i="23"/>
  <c r="K333" i="23"/>
  <c r="J333" i="23"/>
  <c r="I333" i="23"/>
  <c r="G333" i="23"/>
  <c r="S332" i="23"/>
  <c r="R332" i="23"/>
  <c r="Q332" i="23" s="1"/>
  <c r="P332" i="23"/>
  <c r="O332" i="23"/>
  <c r="J332" i="23"/>
  <c r="I332" i="23"/>
  <c r="G332" i="23"/>
  <c r="K332" i="23" s="1"/>
  <c r="S331" i="23"/>
  <c r="R331" i="23"/>
  <c r="Q331" i="23" s="1"/>
  <c r="P331" i="23"/>
  <c r="O331" i="23"/>
  <c r="J331" i="23"/>
  <c r="I331" i="23"/>
  <c r="G331" i="23"/>
  <c r="S330" i="23"/>
  <c r="R330" i="23"/>
  <c r="Q330" i="23" s="1"/>
  <c r="P330" i="23"/>
  <c r="O330" i="23"/>
  <c r="L330" i="23"/>
  <c r="J330" i="23"/>
  <c r="I330" i="23"/>
  <c r="G330" i="23"/>
  <c r="S329" i="23"/>
  <c r="R329" i="23"/>
  <c r="Q329" i="23"/>
  <c r="P329" i="23"/>
  <c r="O329" i="23"/>
  <c r="L329" i="23"/>
  <c r="J329" i="23"/>
  <c r="I329" i="23"/>
  <c r="G329" i="23"/>
  <c r="K329" i="23" s="1"/>
  <c r="S328" i="23"/>
  <c r="R328" i="23"/>
  <c r="Q328" i="23"/>
  <c r="P328" i="23"/>
  <c r="O328" i="23"/>
  <c r="L328" i="23"/>
  <c r="M328" i="23" s="1"/>
  <c r="K328" i="23"/>
  <c r="J328" i="23"/>
  <c r="I328" i="23"/>
  <c r="G328" i="23"/>
  <c r="S327" i="23"/>
  <c r="R327" i="23"/>
  <c r="Q327" i="23"/>
  <c r="P327" i="23"/>
  <c r="O327" i="23"/>
  <c r="K327" i="23"/>
  <c r="J327" i="23"/>
  <c r="L327" i="23" s="1"/>
  <c r="M327" i="23" s="1"/>
  <c r="I327" i="23"/>
  <c r="G327" i="23"/>
  <c r="S326" i="23"/>
  <c r="R326" i="23"/>
  <c r="Q326" i="23" s="1"/>
  <c r="P326" i="23"/>
  <c r="O326" i="23"/>
  <c r="K326" i="23"/>
  <c r="J326" i="23"/>
  <c r="L326" i="23" s="1"/>
  <c r="M326" i="23" s="1"/>
  <c r="I326" i="23"/>
  <c r="G326" i="23"/>
  <c r="S325" i="23"/>
  <c r="R325" i="23"/>
  <c r="Q325" i="23" s="1"/>
  <c r="P325" i="23"/>
  <c r="O325" i="23"/>
  <c r="K325" i="23"/>
  <c r="J325" i="23"/>
  <c r="I325" i="23"/>
  <c r="G325" i="23"/>
  <c r="S324" i="23"/>
  <c r="R324" i="23"/>
  <c r="Q324" i="23" s="1"/>
  <c r="P324" i="23"/>
  <c r="O324" i="23"/>
  <c r="J324" i="23"/>
  <c r="I324" i="23"/>
  <c r="G324" i="23"/>
  <c r="K324" i="23" s="1"/>
  <c r="S323" i="23"/>
  <c r="R323" i="23"/>
  <c r="Q323" i="23" s="1"/>
  <c r="P323" i="23"/>
  <c r="O323" i="23"/>
  <c r="J323" i="23"/>
  <c r="I323" i="23"/>
  <c r="G323" i="23"/>
  <c r="K323" i="23" s="1"/>
  <c r="S322" i="23"/>
  <c r="R322" i="23"/>
  <c r="Q322" i="23" s="1"/>
  <c r="P322" i="23"/>
  <c r="O322" i="23"/>
  <c r="L322" i="23"/>
  <c r="J322" i="23"/>
  <c r="I322" i="23"/>
  <c r="G322" i="23"/>
  <c r="S321" i="23"/>
  <c r="R321" i="23"/>
  <c r="Q321" i="23"/>
  <c r="P321" i="23"/>
  <c r="O321" i="23"/>
  <c r="L321" i="23"/>
  <c r="J321" i="23"/>
  <c r="I321" i="23"/>
  <c r="G321" i="23"/>
  <c r="S320" i="23"/>
  <c r="R320" i="23"/>
  <c r="Q320" i="23"/>
  <c r="P320" i="23"/>
  <c r="O320" i="23"/>
  <c r="L320" i="23"/>
  <c r="M320" i="23" s="1"/>
  <c r="K320" i="23"/>
  <c r="J320" i="23"/>
  <c r="I320" i="23"/>
  <c r="G320" i="23"/>
  <c r="S319" i="23"/>
  <c r="Q319" i="23" s="1"/>
  <c r="R319" i="23"/>
  <c r="P319" i="23"/>
  <c r="O319" i="23"/>
  <c r="K319" i="23"/>
  <c r="J319" i="23"/>
  <c r="L319" i="23" s="1"/>
  <c r="M319" i="23" s="1"/>
  <c r="I319" i="23"/>
  <c r="G319" i="23"/>
  <c r="S318" i="23"/>
  <c r="R318" i="23"/>
  <c r="Q318" i="23" s="1"/>
  <c r="P318" i="23"/>
  <c r="O318" i="23"/>
  <c r="K318" i="23"/>
  <c r="J318" i="23"/>
  <c r="L318" i="23" s="1"/>
  <c r="M318" i="23" s="1"/>
  <c r="I318" i="23"/>
  <c r="G318" i="23"/>
  <c r="S317" i="23"/>
  <c r="R317" i="23"/>
  <c r="P317" i="23"/>
  <c r="O317" i="23"/>
  <c r="K317" i="23"/>
  <c r="J317" i="23"/>
  <c r="I317" i="23"/>
  <c r="G317" i="23"/>
  <c r="S316" i="23"/>
  <c r="R316" i="23"/>
  <c r="Q316" i="23" s="1"/>
  <c r="P316" i="23"/>
  <c r="O316" i="23"/>
  <c r="J316" i="23"/>
  <c r="I316" i="23"/>
  <c r="G316" i="23"/>
  <c r="K316" i="23" s="1"/>
  <c r="S315" i="23"/>
  <c r="R315" i="23"/>
  <c r="Q315" i="23" s="1"/>
  <c r="P315" i="23"/>
  <c r="O315" i="23"/>
  <c r="J315" i="23"/>
  <c r="I315" i="23"/>
  <c r="G315" i="23"/>
  <c r="K315" i="23" s="1"/>
  <c r="S314" i="23"/>
  <c r="R314" i="23"/>
  <c r="Q314" i="23" s="1"/>
  <c r="P314" i="23"/>
  <c r="O314" i="23"/>
  <c r="L314" i="23"/>
  <c r="J314" i="23"/>
  <c r="I314" i="23"/>
  <c r="G314" i="23"/>
  <c r="S313" i="23"/>
  <c r="R313" i="23"/>
  <c r="Q313" i="23"/>
  <c r="P313" i="23"/>
  <c r="O313" i="23"/>
  <c r="L313" i="23"/>
  <c r="J313" i="23"/>
  <c r="I313" i="23"/>
  <c r="G313" i="23"/>
  <c r="S312" i="23"/>
  <c r="Q312" i="23" s="1"/>
  <c r="R312" i="23"/>
  <c r="P312" i="23"/>
  <c r="O312" i="23"/>
  <c r="L312" i="23"/>
  <c r="M312" i="23" s="1"/>
  <c r="K312" i="23"/>
  <c r="J312" i="23"/>
  <c r="I312" i="23"/>
  <c r="G312" i="23"/>
  <c r="S311" i="23"/>
  <c r="Q311" i="23" s="1"/>
  <c r="R311" i="23"/>
  <c r="P311" i="23"/>
  <c r="O311" i="23"/>
  <c r="K311" i="23"/>
  <c r="J311" i="23"/>
  <c r="L311" i="23" s="1"/>
  <c r="M311" i="23" s="1"/>
  <c r="I311" i="23"/>
  <c r="G311" i="23"/>
  <c r="S310" i="23"/>
  <c r="R310" i="23"/>
  <c r="P310" i="23"/>
  <c r="O310" i="23"/>
  <c r="K310" i="23"/>
  <c r="J310" i="23"/>
  <c r="L310" i="23" s="1"/>
  <c r="M310" i="23" s="1"/>
  <c r="I310" i="23"/>
  <c r="G310" i="23"/>
  <c r="S309" i="23"/>
  <c r="R309" i="23"/>
  <c r="Q309" i="23" s="1"/>
  <c r="P309" i="23"/>
  <c r="O309" i="23"/>
  <c r="K309" i="23"/>
  <c r="J309" i="23"/>
  <c r="I309" i="23"/>
  <c r="G309" i="23"/>
  <c r="S308" i="23"/>
  <c r="R308" i="23"/>
  <c r="Q308" i="23" s="1"/>
  <c r="P308" i="23"/>
  <c r="O308" i="23"/>
  <c r="J308" i="23"/>
  <c r="I308" i="23"/>
  <c r="G308" i="23"/>
  <c r="K308" i="23" s="1"/>
  <c r="S307" i="23"/>
  <c r="R307" i="23"/>
  <c r="Q307" i="23" s="1"/>
  <c r="P307" i="23"/>
  <c r="O307" i="23"/>
  <c r="J307" i="23"/>
  <c r="I307" i="23"/>
  <c r="G307" i="23"/>
  <c r="K307" i="23" s="1"/>
  <c r="S306" i="23"/>
  <c r="R306" i="23"/>
  <c r="Q306" i="23"/>
  <c r="P306" i="23"/>
  <c r="O306" i="23"/>
  <c r="L306" i="23"/>
  <c r="J306" i="23"/>
  <c r="I306" i="23"/>
  <c r="G306" i="23"/>
  <c r="S305" i="23"/>
  <c r="R305" i="23"/>
  <c r="Q305" i="23"/>
  <c r="P305" i="23"/>
  <c r="O305" i="23"/>
  <c r="L305" i="23"/>
  <c r="J305" i="23"/>
  <c r="I305" i="23"/>
  <c r="G305" i="23"/>
  <c r="S304" i="23"/>
  <c r="Q304" i="23" s="1"/>
  <c r="R304" i="23"/>
  <c r="P304" i="23"/>
  <c r="O304" i="23"/>
  <c r="L304" i="23"/>
  <c r="M304" i="23" s="1"/>
  <c r="K304" i="23"/>
  <c r="J304" i="23"/>
  <c r="I304" i="23"/>
  <c r="G304" i="23"/>
  <c r="S303" i="23"/>
  <c r="Q303" i="23" s="1"/>
  <c r="R303" i="23"/>
  <c r="P303" i="23"/>
  <c r="O303" i="23"/>
  <c r="K303" i="23"/>
  <c r="J303" i="23"/>
  <c r="L303" i="23" s="1"/>
  <c r="M303" i="23" s="1"/>
  <c r="I303" i="23"/>
  <c r="G303" i="23"/>
  <c r="S302" i="23"/>
  <c r="R302" i="23"/>
  <c r="Q302" i="23" s="1"/>
  <c r="P302" i="23"/>
  <c r="O302" i="23"/>
  <c r="K302" i="23"/>
  <c r="J302" i="23"/>
  <c r="L302" i="23" s="1"/>
  <c r="M302" i="23" s="1"/>
  <c r="I302" i="23"/>
  <c r="G302" i="23"/>
  <c r="S301" i="23"/>
  <c r="R301" i="23"/>
  <c r="Q301" i="23" s="1"/>
  <c r="P301" i="23"/>
  <c r="O301" i="23"/>
  <c r="K301" i="23"/>
  <c r="J301" i="23"/>
  <c r="I301" i="23"/>
  <c r="G301" i="23"/>
  <c r="S300" i="23"/>
  <c r="R300" i="23"/>
  <c r="Q300" i="23" s="1"/>
  <c r="P300" i="23"/>
  <c r="O300" i="23"/>
  <c r="L300" i="23"/>
  <c r="J300" i="23"/>
  <c r="I300" i="23"/>
  <c r="G300" i="23"/>
  <c r="K300" i="23" s="1"/>
  <c r="S299" i="23"/>
  <c r="R299" i="23"/>
  <c r="Q299" i="23"/>
  <c r="P299" i="23"/>
  <c r="O299" i="23"/>
  <c r="J299" i="23"/>
  <c r="I299" i="23"/>
  <c r="G299" i="23"/>
  <c r="K299" i="23" s="1"/>
  <c r="S298" i="23"/>
  <c r="R298" i="23"/>
  <c r="Q298" i="23"/>
  <c r="P298" i="23"/>
  <c r="O298" i="23"/>
  <c r="J298" i="23"/>
  <c r="I298" i="23"/>
  <c r="G298" i="23"/>
  <c r="S297" i="23"/>
  <c r="Q297" i="23" s="1"/>
  <c r="R297" i="23"/>
  <c r="P297" i="23"/>
  <c r="O297" i="23"/>
  <c r="L297" i="23"/>
  <c r="K297" i="23"/>
  <c r="J297" i="23"/>
  <c r="I297" i="23"/>
  <c r="G297" i="23"/>
  <c r="S296" i="23"/>
  <c r="Q296" i="23" s="1"/>
  <c r="R296" i="23"/>
  <c r="P296" i="23"/>
  <c r="O296" i="23"/>
  <c r="L296" i="23"/>
  <c r="M296" i="23" s="1"/>
  <c r="K296" i="23"/>
  <c r="J296" i="23"/>
  <c r="I296" i="23"/>
  <c r="G296" i="23"/>
  <c r="S295" i="23"/>
  <c r="Q295" i="23" s="1"/>
  <c r="R295" i="23"/>
  <c r="P295" i="23"/>
  <c r="O295" i="23"/>
  <c r="K295" i="23"/>
  <c r="J295" i="23"/>
  <c r="L295" i="23" s="1"/>
  <c r="M295" i="23" s="1"/>
  <c r="I295" i="23"/>
  <c r="G295" i="23"/>
  <c r="S294" i="23"/>
  <c r="R294" i="23"/>
  <c r="P294" i="23"/>
  <c r="O294" i="23"/>
  <c r="K294" i="23"/>
  <c r="J294" i="23"/>
  <c r="L294" i="23" s="1"/>
  <c r="M294" i="23" s="1"/>
  <c r="I294" i="23"/>
  <c r="G294" i="23"/>
  <c r="S293" i="23"/>
  <c r="R293" i="23"/>
  <c r="Q293" i="23" s="1"/>
  <c r="P293" i="23"/>
  <c r="O293" i="23"/>
  <c r="K293" i="23"/>
  <c r="J293" i="23"/>
  <c r="I293" i="23"/>
  <c r="G293" i="23"/>
  <c r="S292" i="23"/>
  <c r="R292" i="23"/>
  <c r="Q292" i="23" s="1"/>
  <c r="P292" i="23"/>
  <c r="O292" i="23"/>
  <c r="L292" i="23"/>
  <c r="J292" i="23"/>
  <c r="I292" i="23"/>
  <c r="G292" i="23"/>
  <c r="K292" i="23" s="1"/>
  <c r="S291" i="23"/>
  <c r="R291" i="23"/>
  <c r="Q291" i="23" s="1"/>
  <c r="P291" i="23"/>
  <c r="O291" i="23"/>
  <c r="L291" i="23"/>
  <c r="J291" i="23"/>
  <c r="I291" i="23"/>
  <c r="G291" i="23"/>
  <c r="S290" i="23"/>
  <c r="R290" i="23"/>
  <c r="Q290" i="23"/>
  <c r="P290" i="23"/>
  <c r="O290" i="23"/>
  <c r="J290" i="23"/>
  <c r="I290" i="23"/>
  <c r="G290" i="23"/>
  <c r="S289" i="23"/>
  <c r="R289" i="23"/>
  <c r="Q289" i="23"/>
  <c r="P289" i="23"/>
  <c r="O289" i="23"/>
  <c r="L289" i="23"/>
  <c r="J289" i="23"/>
  <c r="I289" i="23"/>
  <c r="G289" i="23"/>
  <c r="S288" i="23"/>
  <c r="R288" i="23"/>
  <c r="Q288" i="23"/>
  <c r="P288" i="23"/>
  <c r="O288" i="23"/>
  <c r="L288" i="23"/>
  <c r="M288" i="23" s="1"/>
  <c r="K288" i="23"/>
  <c r="J288" i="23"/>
  <c r="I288" i="23"/>
  <c r="G288" i="23"/>
  <c r="S287" i="23"/>
  <c r="Q287" i="23" s="1"/>
  <c r="R287" i="23"/>
  <c r="P287" i="23"/>
  <c r="O287" i="23"/>
  <c r="J287" i="23"/>
  <c r="L287" i="23" s="1"/>
  <c r="I287" i="23"/>
  <c r="G287" i="23"/>
  <c r="S286" i="23"/>
  <c r="R286" i="23"/>
  <c r="Q286" i="23" s="1"/>
  <c r="P286" i="23"/>
  <c r="O286" i="23"/>
  <c r="L286" i="23"/>
  <c r="M286" i="23" s="1"/>
  <c r="K286" i="23"/>
  <c r="J286" i="23"/>
  <c r="I286" i="23"/>
  <c r="G286" i="23"/>
  <c r="S285" i="23"/>
  <c r="R285" i="23"/>
  <c r="Q285" i="23" s="1"/>
  <c r="P285" i="23"/>
  <c r="O285" i="23"/>
  <c r="L285" i="23"/>
  <c r="J285" i="23"/>
  <c r="I285" i="23"/>
  <c r="G285" i="23"/>
  <c r="S284" i="23"/>
  <c r="R284" i="23"/>
  <c r="Q284" i="23"/>
  <c r="P284" i="23"/>
  <c r="O284" i="23"/>
  <c r="L284" i="23"/>
  <c r="J284" i="23"/>
  <c r="I284" i="23"/>
  <c r="G284" i="23"/>
  <c r="K284" i="23" s="1"/>
  <c r="S283" i="23"/>
  <c r="R283" i="23"/>
  <c r="Q283" i="23" s="1"/>
  <c r="P283" i="23"/>
  <c r="O283" i="23"/>
  <c r="K283" i="23"/>
  <c r="J283" i="23"/>
  <c r="I283" i="23"/>
  <c r="G283" i="23"/>
  <c r="S282" i="23"/>
  <c r="R282" i="23"/>
  <c r="Q282" i="23"/>
  <c r="P282" i="23"/>
  <c r="O282" i="23"/>
  <c r="L282" i="23"/>
  <c r="J282" i="23"/>
  <c r="I282" i="23"/>
  <c r="G282" i="23"/>
  <c r="S281" i="23"/>
  <c r="R281" i="23"/>
  <c r="Q281" i="23"/>
  <c r="P281" i="23"/>
  <c r="O281" i="23"/>
  <c r="L281" i="23"/>
  <c r="M281" i="23" s="1"/>
  <c r="K281" i="23"/>
  <c r="J281" i="23"/>
  <c r="I281" i="23"/>
  <c r="G281" i="23"/>
  <c r="S280" i="23"/>
  <c r="R280" i="23"/>
  <c r="Q280" i="23" s="1"/>
  <c r="P280" i="23"/>
  <c r="O280" i="23"/>
  <c r="K280" i="23"/>
  <c r="J280" i="23"/>
  <c r="L280" i="23" s="1"/>
  <c r="M280" i="23" s="1"/>
  <c r="I280" i="23"/>
  <c r="G280" i="23"/>
  <c r="S279" i="23"/>
  <c r="Q279" i="23" s="1"/>
  <c r="R279" i="23"/>
  <c r="P279" i="23"/>
  <c r="O279" i="23"/>
  <c r="J279" i="23"/>
  <c r="I279" i="23"/>
  <c r="G279" i="23"/>
  <c r="S278" i="23"/>
  <c r="R278" i="23"/>
  <c r="P278" i="23"/>
  <c r="O278" i="23"/>
  <c r="K278" i="23"/>
  <c r="J278" i="23"/>
  <c r="L278" i="23" s="1"/>
  <c r="I278" i="23"/>
  <c r="G278" i="23"/>
  <c r="S277" i="23"/>
  <c r="Q277" i="23" s="1"/>
  <c r="R277" i="23"/>
  <c r="P277" i="23"/>
  <c r="O277" i="23"/>
  <c r="J277" i="23"/>
  <c r="I277" i="23"/>
  <c r="G277" i="23"/>
  <c r="S276" i="23"/>
  <c r="R276" i="23"/>
  <c r="Q276" i="23"/>
  <c r="P276" i="23"/>
  <c r="O276" i="23"/>
  <c r="L276" i="23"/>
  <c r="M276" i="23" s="1"/>
  <c r="J276" i="23"/>
  <c r="I276" i="23"/>
  <c r="G276" i="23"/>
  <c r="K276" i="23" s="1"/>
  <c r="S275" i="23"/>
  <c r="Q275" i="23" s="1"/>
  <c r="R275" i="23"/>
  <c r="P275" i="23"/>
  <c r="O275" i="23"/>
  <c r="L275" i="23"/>
  <c r="K275" i="23"/>
  <c r="J275" i="23"/>
  <c r="I275" i="23"/>
  <c r="G275" i="23"/>
  <c r="S274" i="23"/>
  <c r="R274" i="23"/>
  <c r="Q274" i="23" s="1"/>
  <c r="P274" i="23"/>
  <c r="O274" i="23"/>
  <c r="L274" i="23"/>
  <c r="J274" i="23"/>
  <c r="I274" i="23"/>
  <c r="G274" i="23"/>
  <c r="S273" i="23"/>
  <c r="R273" i="23"/>
  <c r="Q273" i="23"/>
  <c r="P273" i="23"/>
  <c r="O273" i="23"/>
  <c r="L273" i="23"/>
  <c r="J273" i="23"/>
  <c r="I273" i="23"/>
  <c r="G273" i="23"/>
  <c r="K273" i="23" s="1"/>
  <c r="S272" i="23"/>
  <c r="R272" i="23"/>
  <c r="Q272" i="23"/>
  <c r="P272" i="23"/>
  <c r="O272" i="23"/>
  <c r="L272" i="23"/>
  <c r="M272" i="23" s="1"/>
  <c r="K272" i="23"/>
  <c r="J272" i="23"/>
  <c r="I272" i="23"/>
  <c r="G272" i="23"/>
  <c r="S271" i="23"/>
  <c r="Q271" i="23" s="1"/>
  <c r="R271" i="23"/>
  <c r="P271" i="23"/>
  <c r="O271" i="23"/>
  <c r="J271" i="23"/>
  <c r="L271" i="23" s="1"/>
  <c r="I271" i="23"/>
  <c r="G271" i="23"/>
  <c r="S270" i="23"/>
  <c r="R270" i="23"/>
  <c r="Q270" i="23" s="1"/>
  <c r="P270" i="23"/>
  <c r="O270" i="23"/>
  <c r="L270" i="23"/>
  <c r="M270" i="23" s="1"/>
  <c r="K270" i="23"/>
  <c r="J270" i="23"/>
  <c r="I270" i="23"/>
  <c r="G270" i="23"/>
  <c r="S269" i="23"/>
  <c r="Q269" i="23" s="1"/>
  <c r="R269" i="23"/>
  <c r="P269" i="23"/>
  <c r="O269" i="23"/>
  <c r="J269" i="23"/>
  <c r="I269" i="23"/>
  <c r="G269" i="23"/>
  <c r="K269" i="23" s="1"/>
  <c r="S268" i="23"/>
  <c r="R268" i="23"/>
  <c r="Q268" i="23" s="1"/>
  <c r="P268" i="23"/>
  <c r="O268" i="23"/>
  <c r="L268" i="23"/>
  <c r="M268" i="23" s="1"/>
  <c r="J268" i="23"/>
  <c r="I268" i="23"/>
  <c r="G268" i="23"/>
  <c r="K268" i="23" s="1"/>
  <c r="S267" i="23"/>
  <c r="Q267" i="23" s="1"/>
  <c r="R267" i="23"/>
  <c r="P267" i="23"/>
  <c r="O267" i="23"/>
  <c r="K267" i="23"/>
  <c r="J267" i="23"/>
  <c r="L267" i="23" s="1"/>
  <c r="I267" i="23"/>
  <c r="G267" i="23"/>
  <c r="S266" i="23"/>
  <c r="Q266" i="23" s="1"/>
  <c r="R266" i="23"/>
  <c r="P266" i="23"/>
  <c r="O266" i="23"/>
  <c r="L266" i="23"/>
  <c r="M266" i="23" s="1"/>
  <c r="K266" i="23"/>
  <c r="J266" i="23"/>
  <c r="I266" i="23"/>
  <c r="G266" i="23"/>
  <c r="S265" i="23"/>
  <c r="R265" i="23"/>
  <c r="Q265" i="23" s="1"/>
  <c r="P265" i="23"/>
  <c r="O265" i="23"/>
  <c r="K265" i="23"/>
  <c r="J265" i="23"/>
  <c r="I265" i="23"/>
  <c r="G265" i="23"/>
  <c r="S264" i="23"/>
  <c r="R264" i="23"/>
  <c r="Q264" i="23" s="1"/>
  <c r="P264" i="23"/>
  <c r="O264" i="23"/>
  <c r="J264" i="23"/>
  <c r="L264" i="23" s="1"/>
  <c r="M264" i="23" s="1"/>
  <c r="I264" i="23"/>
  <c r="G264" i="23"/>
  <c r="K264" i="23" s="1"/>
  <c r="S263" i="23"/>
  <c r="R263" i="23"/>
  <c r="Q263" i="23" s="1"/>
  <c r="P263" i="23"/>
  <c r="O263" i="23"/>
  <c r="J263" i="23"/>
  <c r="I263" i="23"/>
  <c r="G263" i="23"/>
  <c r="S262" i="23"/>
  <c r="R262" i="23"/>
  <c r="Q262" i="23"/>
  <c r="P262" i="23"/>
  <c r="O262" i="23"/>
  <c r="L262" i="23"/>
  <c r="J262" i="23"/>
  <c r="I262" i="23"/>
  <c r="G262" i="23"/>
  <c r="S261" i="23"/>
  <c r="R261" i="23"/>
  <c r="Q261" i="23"/>
  <c r="P261" i="23"/>
  <c r="O261" i="23"/>
  <c r="L261" i="23"/>
  <c r="J261" i="23"/>
  <c r="I261" i="23"/>
  <c r="G261" i="23"/>
  <c r="K261" i="23" s="1"/>
  <c r="S260" i="23"/>
  <c r="R260" i="23"/>
  <c r="Q260" i="23"/>
  <c r="P260" i="23"/>
  <c r="O260" i="23"/>
  <c r="L260" i="23"/>
  <c r="M260" i="23" s="1"/>
  <c r="K260" i="23"/>
  <c r="J260" i="23"/>
  <c r="I260" i="23"/>
  <c r="G260" i="23"/>
  <c r="S259" i="23"/>
  <c r="Q259" i="23" s="1"/>
  <c r="R259" i="23"/>
  <c r="P259" i="23"/>
  <c r="O259" i="23"/>
  <c r="K259" i="23"/>
  <c r="J259" i="23"/>
  <c r="L259" i="23" s="1"/>
  <c r="I259" i="23"/>
  <c r="G259" i="23"/>
  <c r="S258" i="23"/>
  <c r="Q258" i="23" s="1"/>
  <c r="R258" i="23"/>
  <c r="P258" i="23"/>
  <c r="O258" i="23"/>
  <c r="L258" i="23"/>
  <c r="M258" i="23" s="1"/>
  <c r="K258" i="23"/>
  <c r="J258" i="23"/>
  <c r="I258" i="23"/>
  <c r="G258" i="23"/>
  <c r="S257" i="23"/>
  <c r="R257" i="23"/>
  <c r="Q257" i="23" s="1"/>
  <c r="P257" i="23"/>
  <c r="O257" i="23"/>
  <c r="K257" i="23"/>
  <c r="J257" i="23"/>
  <c r="I257" i="23"/>
  <c r="G257" i="23"/>
  <c r="S256" i="23"/>
  <c r="R256" i="23"/>
  <c r="Q256" i="23" s="1"/>
  <c r="P256" i="23"/>
  <c r="O256" i="23"/>
  <c r="J256" i="23"/>
  <c r="L256" i="23" s="1"/>
  <c r="M256" i="23" s="1"/>
  <c r="I256" i="23"/>
  <c r="G256" i="23"/>
  <c r="K256" i="23" s="1"/>
  <c r="S255" i="23"/>
  <c r="R255" i="23"/>
  <c r="Q255" i="23" s="1"/>
  <c r="P255" i="23"/>
  <c r="O255" i="23"/>
  <c r="J255" i="23"/>
  <c r="I255" i="23"/>
  <c r="G255" i="23"/>
  <c r="S254" i="23"/>
  <c r="R254" i="23"/>
  <c r="Q254" i="23"/>
  <c r="P254" i="23"/>
  <c r="O254" i="23"/>
  <c r="L254" i="23"/>
  <c r="J254" i="23"/>
  <c r="I254" i="23"/>
  <c r="G254" i="23"/>
  <c r="S253" i="23"/>
  <c r="R253" i="23"/>
  <c r="Q253" i="23"/>
  <c r="P253" i="23"/>
  <c r="O253" i="23"/>
  <c r="L253" i="23"/>
  <c r="J253" i="23"/>
  <c r="I253" i="23"/>
  <c r="G253" i="23"/>
  <c r="K253" i="23" s="1"/>
  <c r="S252" i="23"/>
  <c r="R252" i="23"/>
  <c r="Q252" i="23"/>
  <c r="P252" i="23"/>
  <c r="O252" i="23"/>
  <c r="L252" i="23"/>
  <c r="M252" i="23" s="1"/>
  <c r="K252" i="23"/>
  <c r="J252" i="23"/>
  <c r="I252" i="23"/>
  <c r="G252" i="23"/>
  <c r="S251" i="23"/>
  <c r="Q251" i="23" s="1"/>
  <c r="R251" i="23"/>
  <c r="P251" i="23"/>
  <c r="O251" i="23"/>
  <c r="K251" i="23"/>
  <c r="J251" i="23"/>
  <c r="L251" i="23" s="1"/>
  <c r="I251" i="23"/>
  <c r="G251" i="23"/>
  <c r="S250" i="23"/>
  <c r="Q250" i="23" s="1"/>
  <c r="R250" i="23"/>
  <c r="P250" i="23"/>
  <c r="O250" i="23"/>
  <c r="L250" i="23"/>
  <c r="M250" i="23" s="1"/>
  <c r="K250" i="23"/>
  <c r="J250" i="23"/>
  <c r="I250" i="23"/>
  <c r="G250" i="23"/>
  <c r="S249" i="23"/>
  <c r="R249" i="23"/>
  <c r="Q249" i="23" s="1"/>
  <c r="P249" i="23"/>
  <c r="O249" i="23"/>
  <c r="K249" i="23"/>
  <c r="J249" i="23"/>
  <c r="I249" i="23"/>
  <c r="G249" i="23"/>
  <c r="S248" i="23"/>
  <c r="R248" i="23"/>
  <c r="Q248" i="23" s="1"/>
  <c r="P248" i="23"/>
  <c r="O248" i="23"/>
  <c r="J248" i="23"/>
  <c r="L248" i="23" s="1"/>
  <c r="M248" i="23" s="1"/>
  <c r="I248" i="23"/>
  <c r="G248" i="23"/>
  <c r="K248" i="23" s="1"/>
  <c r="S247" i="23"/>
  <c r="R247" i="23"/>
  <c r="Q247" i="23" s="1"/>
  <c r="P247" i="23"/>
  <c r="O247" i="23"/>
  <c r="J247" i="23"/>
  <c r="I247" i="23"/>
  <c r="G247" i="23"/>
  <c r="S246" i="23"/>
  <c r="R246" i="23"/>
  <c r="Q246" i="23"/>
  <c r="P246" i="23"/>
  <c r="O246" i="23"/>
  <c r="L246" i="23"/>
  <c r="J246" i="23"/>
  <c r="I246" i="23"/>
  <c r="G246" i="23"/>
  <c r="S245" i="23"/>
  <c r="R245" i="23"/>
  <c r="Q245" i="23"/>
  <c r="P245" i="23"/>
  <c r="O245" i="23"/>
  <c r="L245" i="23"/>
  <c r="J245" i="23"/>
  <c r="I245" i="23"/>
  <c r="G245" i="23"/>
  <c r="K245" i="23" s="1"/>
  <c r="S244" i="23"/>
  <c r="R244" i="23"/>
  <c r="Q244" i="23"/>
  <c r="P244" i="23"/>
  <c r="O244" i="23"/>
  <c r="L244" i="23"/>
  <c r="M244" i="23" s="1"/>
  <c r="K244" i="23"/>
  <c r="J244" i="23"/>
  <c r="I244" i="23"/>
  <c r="G244" i="23"/>
  <c r="S243" i="23"/>
  <c r="Q243" i="23" s="1"/>
  <c r="R243" i="23"/>
  <c r="P243" i="23"/>
  <c r="O243" i="23"/>
  <c r="K243" i="23"/>
  <c r="J243" i="23"/>
  <c r="L243" i="23" s="1"/>
  <c r="I243" i="23"/>
  <c r="G243" i="23"/>
  <c r="S242" i="23"/>
  <c r="Q242" i="23" s="1"/>
  <c r="R242" i="23"/>
  <c r="P242" i="23"/>
  <c r="O242" i="23"/>
  <c r="L242" i="23"/>
  <c r="M242" i="23" s="1"/>
  <c r="K242" i="23"/>
  <c r="J242" i="23"/>
  <c r="I242" i="23"/>
  <c r="G242" i="23"/>
  <c r="S241" i="23"/>
  <c r="R241" i="23"/>
  <c r="Q241" i="23" s="1"/>
  <c r="P241" i="23"/>
  <c r="O241" i="23"/>
  <c r="K241" i="23"/>
  <c r="J241" i="23"/>
  <c r="I241" i="23"/>
  <c r="G241" i="23"/>
  <c r="S240" i="23"/>
  <c r="R240" i="23"/>
  <c r="Q240" i="23" s="1"/>
  <c r="P240" i="23"/>
  <c r="O240" i="23"/>
  <c r="J240" i="23"/>
  <c r="L240" i="23" s="1"/>
  <c r="M240" i="23" s="1"/>
  <c r="I240" i="23"/>
  <c r="G240" i="23"/>
  <c r="K240" i="23" s="1"/>
  <c r="S239" i="23"/>
  <c r="R239" i="23"/>
  <c r="Q239" i="23" s="1"/>
  <c r="P239" i="23"/>
  <c r="O239" i="23"/>
  <c r="J239" i="23"/>
  <c r="I239" i="23"/>
  <c r="G239" i="23"/>
  <c r="S238" i="23"/>
  <c r="R238" i="23"/>
  <c r="Q238" i="23"/>
  <c r="P238" i="23"/>
  <c r="O238" i="23"/>
  <c r="L238" i="23"/>
  <c r="J238" i="23"/>
  <c r="I238" i="23"/>
  <c r="G238" i="23"/>
  <c r="S237" i="23"/>
  <c r="R237" i="23"/>
  <c r="Q237" i="23"/>
  <c r="P237" i="23"/>
  <c r="O237" i="23"/>
  <c r="L237" i="23"/>
  <c r="J237" i="23"/>
  <c r="I237" i="23"/>
  <c r="G237" i="23"/>
  <c r="K237" i="23" s="1"/>
  <c r="S236" i="23"/>
  <c r="R236" i="23"/>
  <c r="Q236" i="23"/>
  <c r="P236" i="23"/>
  <c r="O236" i="23"/>
  <c r="L236" i="23"/>
  <c r="M236" i="23" s="1"/>
  <c r="K236" i="23"/>
  <c r="J236" i="23"/>
  <c r="I236" i="23"/>
  <c r="G236" i="23"/>
  <c r="S235" i="23"/>
  <c r="Q235" i="23" s="1"/>
  <c r="R235" i="23"/>
  <c r="P235" i="23"/>
  <c r="O235" i="23"/>
  <c r="K235" i="23"/>
  <c r="J235" i="23"/>
  <c r="L235" i="23" s="1"/>
  <c r="I235" i="23"/>
  <c r="G235" i="23"/>
  <c r="S234" i="23"/>
  <c r="Q234" i="23" s="1"/>
  <c r="R234" i="23"/>
  <c r="P234" i="23"/>
  <c r="O234" i="23"/>
  <c r="L234" i="23"/>
  <c r="M234" i="23" s="1"/>
  <c r="K234" i="23"/>
  <c r="J234" i="23"/>
  <c r="I234" i="23"/>
  <c r="G234" i="23"/>
  <c r="S233" i="23"/>
  <c r="R233" i="23"/>
  <c r="Q233" i="23" s="1"/>
  <c r="P233" i="23"/>
  <c r="O233" i="23"/>
  <c r="K233" i="23"/>
  <c r="J233" i="23"/>
  <c r="I233" i="23"/>
  <c r="G233" i="23"/>
  <c r="S232" i="23"/>
  <c r="R232" i="23"/>
  <c r="Q232" i="23" s="1"/>
  <c r="P232" i="23"/>
  <c r="O232" i="23"/>
  <c r="J232" i="23"/>
  <c r="I232" i="23"/>
  <c r="G232" i="23"/>
  <c r="K232" i="23" s="1"/>
  <c r="S231" i="23"/>
  <c r="R231" i="23"/>
  <c r="Q231" i="23" s="1"/>
  <c r="P231" i="23"/>
  <c r="O231" i="23"/>
  <c r="L231" i="23"/>
  <c r="J231" i="23"/>
  <c r="I231" i="23"/>
  <c r="G231" i="23"/>
  <c r="S230" i="23"/>
  <c r="R230" i="23"/>
  <c r="Q230" i="23"/>
  <c r="P230" i="23"/>
  <c r="O230" i="23"/>
  <c r="L230" i="23"/>
  <c r="J230" i="23"/>
  <c r="I230" i="23"/>
  <c r="G230" i="23"/>
  <c r="S229" i="23"/>
  <c r="R229" i="23"/>
  <c r="Q229" i="23"/>
  <c r="P229" i="23"/>
  <c r="O229" i="23"/>
  <c r="L229" i="23"/>
  <c r="J229" i="23"/>
  <c r="I229" i="23"/>
  <c r="G229" i="23"/>
  <c r="K229" i="23" s="1"/>
  <c r="S228" i="23"/>
  <c r="R228" i="23"/>
  <c r="Q228" i="23"/>
  <c r="P228" i="23"/>
  <c r="O228" i="23"/>
  <c r="L228" i="23"/>
  <c r="M228" i="23" s="1"/>
  <c r="K228" i="23"/>
  <c r="J228" i="23"/>
  <c r="I228" i="23"/>
  <c r="G228" i="23"/>
  <c r="S227" i="23"/>
  <c r="Q227" i="23" s="1"/>
  <c r="R227" i="23"/>
  <c r="P227" i="23"/>
  <c r="O227" i="23"/>
  <c r="K227" i="23"/>
  <c r="J227" i="23"/>
  <c r="L227" i="23" s="1"/>
  <c r="I227" i="23"/>
  <c r="G227" i="23"/>
  <c r="S226" i="23"/>
  <c r="Q226" i="23" s="1"/>
  <c r="R226" i="23"/>
  <c r="P226" i="23"/>
  <c r="O226" i="23"/>
  <c r="L226" i="23"/>
  <c r="M226" i="23" s="1"/>
  <c r="K226" i="23"/>
  <c r="J226" i="23"/>
  <c r="I226" i="23"/>
  <c r="G226" i="23"/>
  <c r="S225" i="23"/>
  <c r="R225" i="23"/>
  <c r="Q225" i="23" s="1"/>
  <c r="P225" i="23"/>
  <c r="O225" i="23"/>
  <c r="K225" i="23"/>
  <c r="J225" i="23"/>
  <c r="I225" i="23"/>
  <c r="G225" i="23"/>
  <c r="S224" i="23"/>
  <c r="R224" i="23"/>
  <c r="Q224" i="23" s="1"/>
  <c r="P224" i="23"/>
  <c r="O224" i="23"/>
  <c r="J224" i="23"/>
  <c r="I224" i="23"/>
  <c r="G224" i="23"/>
  <c r="K224" i="23" s="1"/>
  <c r="S223" i="23"/>
  <c r="R223" i="23"/>
  <c r="Q223" i="23" s="1"/>
  <c r="P223" i="23"/>
  <c r="O223" i="23"/>
  <c r="J223" i="23"/>
  <c r="I223" i="23"/>
  <c r="G223" i="23"/>
  <c r="K223" i="23" s="1"/>
  <c r="S222" i="23"/>
  <c r="R222" i="23"/>
  <c r="Q222" i="23"/>
  <c r="P222" i="23"/>
  <c r="O222" i="23"/>
  <c r="L222" i="23"/>
  <c r="J222" i="23"/>
  <c r="I222" i="23"/>
  <c r="G222" i="23"/>
  <c r="S221" i="23"/>
  <c r="R221" i="23"/>
  <c r="Q221" i="23"/>
  <c r="P221" i="23"/>
  <c r="O221" i="23"/>
  <c r="L221" i="23"/>
  <c r="J221" i="23"/>
  <c r="I221" i="23"/>
  <c r="G221" i="23"/>
  <c r="S220" i="23"/>
  <c r="Q220" i="23" s="1"/>
  <c r="R220" i="23"/>
  <c r="P220" i="23"/>
  <c r="O220" i="23"/>
  <c r="L220" i="23"/>
  <c r="M220" i="23" s="1"/>
  <c r="K220" i="23"/>
  <c r="J220" i="23"/>
  <c r="I220" i="23"/>
  <c r="G220" i="23"/>
  <c r="S219" i="23"/>
  <c r="Q219" i="23" s="1"/>
  <c r="R219" i="23"/>
  <c r="P219" i="23"/>
  <c r="O219" i="23"/>
  <c r="K219" i="23"/>
  <c r="J219" i="23"/>
  <c r="L219" i="23" s="1"/>
  <c r="I219" i="23"/>
  <c r="G219" i="23"/>
  <c r="S218" i="23"/>
  <c r="Q218" i="23" s="1"/>
  <c r="R218" i="23"/>
  <c r="P218" i="23"/>
  <c r="O218" i="23"/>
  <c r="L218" i="23"/>
  <c r="M218" i="23" s="1"/>
  <c r="K218" i="23"/>
  <c r="J218" i="23"/>
  <c r="I218" i="23"/>
  <c r="G218" i="23"/>
  <c r="S217" i="23"/>
  <c r="R217" i="23"/>
  <c r="Q217" i="23" s="1"/>
  <c r="P217" i="23"/>
  <c r="O217" i="23"/>
  <c r="K217" i="23"/>
  <c r="J217" i="23"/>
  <c r="I217" i="23"/>
  <c r="G217" i="23"/>
  <c r="S216" i="23"/>
  <c r="R216" i="23"/>
  <c r="Q216" i="23" s="1"/>
  <c r="P216" i="23"/>
  <c r="O216" i="23"/>
  <c r="J216" i="23"/>
  <c r="I216" i="23"/>
  <c r="G216" i="23"/>
  <c r="K216" i="23" s="1"/>
  <c r="S215" i="23"/>
  <c r="R215" i="23"/>
  <c r="Q215" i="23" s="1"/>
  <c r="P215" i="23"/>
  <c r="O215" i="23"/>
  <c r="J215" i="23"/>
  <c r="I215" i="23"/>
  <c r="G215" i="23"/>
  <c r="K215" i="23" s="1"/>
  <c r="S214" i="23"/>
  <c r="R214" i="23"/>
  <c r="Q214" i="23" s="1"/>
  <c r="P214" i="23"/>
  <c r="O214" i="23"/>
  <c r="L214" i="23"/>
  <c r="J214" i="23"/>
  <c r="I214" i="23"/>
  <c r="G214" i="23"/>
  <c r="S213" i="23"/>
  <c r="R213" i="23"/>
  <c r="Q213" i="23"/>
  <c r="P213" i="23"/>
  <c r="O213" i="23"/>
  <c r="L213" i="23"/>
  <c r="J213" i="23"/>
  <c r="I213" i="23"/>
  <c r="G213" i="23"/>
  <c r="S212" i="23"/>
  <c r="R212" i="23"/>
  <c r="Q212" i="23"/>
  <c r="P212" i="23"/>
  <c r="O212" i="23"/>
  <c r="L212" i="23"/>
  <c r="M212" i="23" s="1"/>
  <c r="K212" i="23"/>
  <c r="J212" i="23"/>
  <c r="I212" i="23"/>
  <c r="G212" i="23"/>
  <c r="S211" i="23"/>
  <c r="Q211" i="23" s="1"/>
  <c r="R211" i="23"/>
  <c r="P211" i="23"/>
  <c r="O211" i="23"/>
  <c r="K211" i="23"/>
  <c r="J211" i="23"/>
  <c r="L211" i="23" s="1"/>
  <c r="I211" i="23"/>
  <c r="G211" i="23"/>
  <c r="S210" i="23"/>
  <c r="Q210" i="23" s="1"/>
  <c r="R210" i="23"/>
  <c r="P210" i="23"/>
  <c r="O210" i="23"/>
  <c r="L210" i="23"/>
  <c r="M210" i="23" s="1"/>
  <c r="K210" i="23"/>
  <c r="J210" i="23"/>
  <c r="I210" i="23"/>
  <c r="G210" i="23"/>
  <c r="S209" i="23"/>
  <c r="R209" i="23"/>
  <c r="P209" i="23"/>
  <c r="O209" i="23"/>
  <c r="K209" i="23"/>
  <c r="J209" i="23"/>
  <c r="I209" i="23"/>
  <c r="G209" i="23"/>
  <c r="S208" i="23"/>
  <c r="R208" i="23"/>
  <c r="Q208" i="23" s="1"/>
  <c r="P208" i="23"/>
  <c r="O208" i="23"/>
  <c r="J208" i="23"/>
  <c r="I208" i="23"/>
  <c r="G208" i="23"/>
  <c r="K208" i="23" s="1"/>
  <c r="S207" i="23"/>
  <c r="R207" i="23"/>
  <c r="Q207" i="23" s="1"/>
  <c r="P207" i="23"/>
  <c r="O207" i="23"/>
  <c r="J207" i="23"/>
  <c r="I207" i="23"/>
  <c r="G207" i="23"/>
  <c r="K207" i="23" s="1"/>
  <c r="S206" i="23"/>
  <c r="R206" i="23"/>
  <c r="Q206" i="23" s="1"/>
  <c r="P206" i="23"/>
  <c r="O206" i="23"/>
  <c r="J206" i="23"/>
  <c r="I206" i="23"/>
  <c r="G206" i="23"/>
  <c r="K206" i="23" s="1"/>
  <c r="S205" i="23"/>
  <c r="R205" i="23"/>
  <c r="Q205" i="23"/>
  <c r="P205" i="23"/>
  <c r="O205" i="23"/>
  <c r="L205" i="23"/>
  <c r="J205" i="23"/>
  <c r="I205" i="23"/>
  <c r="G205" i="23"/>
  <c r="S204" i="23"/>
  <c r="R204" i="23"/>
  <c r="Q204" i="23"/>
  <c r="P204" i="23"/>
  <c r="O204" i="23"/>
  <c r="L204" i="23"/>
  <c r="M204" i="23" s="1"/>
  <c r="K204" i="23"/>
  <c r="J204" i="23"/>
  <c r="I204" i="23"/>
  <c r="G204" i="23"/>
  <c r="S203" i="23"/>
  <c r="R203" i="23"/>
  <c r="Q203" i="23" s="1"/>
  <c r="P203" i="23"/>
  <c r="O203" i="23"/>
  <c r="K203" i="23"/>
  <c r="J203" i="23"/>
  <c r="L203" i="23" s="1"/>
  <c r="I203" i="23"/>
  <c r="G203" i="23"/>
  <c r="S202" i="23"/>
  <c r="Q202" i="23" s="1"/>
  <c r="R202" i="23"/>
  <c r="P202" i="23"/>
  <c r="O202" i="23"/>
  <c r="L202" i="23"/>
  <c r="K202" i="23"/>
  <c r="J202" i="23"/>
  <c r="I202" i="23"/>
  <c r="G202" i="23"/>
  <c r="S201" i="23"/>
  <c r="R201" i="23"/>
  <c r="P201" i="23"/>
  <c r="O201" i="23"/>
  <c r="L201" i="23"/>
  <c r="M201" i="23" s="1"/>
  <c r="K201" i="23"/>
  <c r="J201" i="23"/>
  <c r="I201" i="23"/>
  <c r="G201" i="23"/>
  <c r="S200" i="23"/>
  <c r="R200" i="23"/>
  <c r="Q200" i="23"/>
  <c r="P200" i="23"/>
  <c r="O200" i="23"/>
  <c r="J200" i="23"/>
  <c r="I200" i="23"/>
  <c r="G200" i="23"/>
  <c r="K200" i="23" s="1"/>
  <c r="S199" i="23"/>
  <c r="R199" i="23"/>
  <c r="Q199" i="23" s="1"/>
  <c r="P199" i="23"/>
  <c r="O199" i="23"/>
  <c r="L199" i="23"/>
  <c r="J199" i="23"/>
  <c r="I199" i="23"/>
  <c r="G199" i="23"/>
  <c r="K199" i="23" s="1"/>
  <c r="S198" i="23"/>
  <c r="R198" i="23"/>
  <c r="Q198" i="23"/>
  <c r="P198" i="23"/>
  <c r="O198" i="23"/>
  <c r="L198" i="23"/>
  <c r="J198" i="23"/>
  <c r="I198" i="23"/>
  <c r="G198" i="23"/>
  <c r="S197" i="23"/>
  <c r="R197" i="23"/>
  <c r="Q197" i="23"/>
  <c r="P197" i="23"/>
  <c r="O197" i="23"/>
  <c r="L197" i="23"/>
  <c r="J197" i="23"/>
  <c r="I197" i="23"/>
  <c r="G197" i="23"/>
  <c r="S196" i="23"/>
  <c r="R196" i="23"/>
  <c r="Q196" i="23"/>
  <c r="P196" i="23"/>
  <c r="O196" i="23"/>
  <c r="L196" i="23"/>
  <c r="M196" i="23" s="1"/>
  <c r="K196" i="23"/>
  <c r="J196" i="23"/>
  <c r="I196" i="23"/>
  <c r="G196" i="23"/>
  <c r="S195" i="23"/>
  <c r="R195" i="23"/>
  <c r="Q195" i="23"/>
  <c r="P195" i="23"/>
  <c r="O195" i="23"/>
  <c r="K195" i="23"/>
  <c r="J195" i="23"/>
  <c r="I195" i="23"/>
  <c r="G195" i="23"/>
  <c r="S194" i="23"/>
  <c r="Q194" i="23" s="1"/>
  <c r="R194" i="23"/>
  <c r="P194" i="23"/>
  <c r="O194" i="23"/>
  <c r="L194" i="23"/>
  <c r="M194" i="23" s="1"/>
  <c r="J194" i="23"/>
  <c r="I194" i="23"/>
  <c r="G194" i="23"/>
  <c r="K194" i="23" s="1"/>
  <c r="S193" i="23"/>
  <c r="R193" i="23"/>
  <c r="Q193" i="23" s="1"/>
  <c r="P193" i="23"/>
  <c r="O193" i="23"/>
  <c r="L193" i="23"/>
  <c r="M193" i="23" s="1"/>
  <c r="K193" i="23"/>
  <c r="J193" i="23"/>
  <c r="I193" i="23"/>
  <c r="G193" i="23"/>
  <c r="S192" i="23"/>
  <c r="R192" i="23"/>
  <c r="Q192" i="23"/>
  <c r="P192" i="23"/>
  <c r="O192" i="23"/>
  <c r="J192" i="23"/>
  <c r="I192" i="23"/>
  <c r="G192" i="23"/>
  <c r="K192" i="23" s="1"/>
  <c r="S191" i="23"/>
  <c r="R191" i="23"/>
  <c r="Q191" i="23" s="1"/>
  <c r="P191" i="23"/>
  <c r="O191" i="23"/>
  <c r="J191" i="23"/>
  <c r="I191" i="23"/>
  <c r="G191" i="23"/>
  <c r="K191" i="23" s="1"/>
  <c r="S190" i="23"/>
  <c r="R190" i="23"/>
  <c r="Q190" i="23" s="1"/>
  <c r="P190" i="23"/>
  <c r="O190" i="23"/>
  <c r="K190" i="23"/>
  <c r="J190" i="23"/>
  <c r="I190" i="23"/>
  <c r="G190" i="23"/>
  <c r="S189" i="23"/>
  <c r="R189" i="23"/>
  <c r="Q189" i="23" s="1"/>
  <c r="P189" i="23"/>
  <c r="O189" i="23"/>
  <c r="L189" i="23"/>
  <c r="J189" i="23"/>
  <c r="I189" i="23"/>
  <c r="G189" i="23"/>
  <c r="S188" i="23"/>
  <c r="Q188" i="23" s="1"/>
  <c r="R188" i="23"/>
  <c r="P188" i="23"/>
  <c r="O188" i="23"/>
  <c r="L188" i="23"/>
  <c r="M188" i="23" s="1"/>
  <c r="K188" i="23"/>
  <c r="J188" i="23"/>
  <c r="I188" i="23"/>
  <c r="G188" i="23"/>
  <c r="S187" i="23"/>
  <c r="R187" i="23"/>
  <c r="Q187" i="23" s="1"/>
  <c r="P187" i="23"/>
  <c r="O187" i="23"/>
  <c r="K187" i="23"/>
  <c r="J187" i="23"/>
  <c r="I187" i="23"/>
  <c r="G187" i="23"/>
  <c r="S186" i="23"/>
  <c r="R186" i="23"/>
  <c r="Q186" i="23"/>
  <c r="P186" i="23"/>
  <c r="O186" i="23"/>
  <c r="L186" i="23"/>
  <c r="J186" i="23"/>
  <c r="I186" i="23"/>
  <c r="G186" i="23"/>
  <c r="S185" i="23"/>
  <c r="R185" i="23"/>
  <c r="Q185" i="23"/>
  <c r="P185" i="23"/>
  <c r="O185" i="23"/>
  <c r="L185" i="23"/>
  <c r="M185" i="23" s="1"/>
  <c r="K185" i="23"/>
  <c r="J185" i="23"/>
  <c r="I185" i="23"/>
  <c r="G185" i="23"/>
  <c r="S184" i="23"/>
  <c r="R184" i="23"/>
  <c r="Q184" i="23"/>
  <c r="P184" i="23"/>
  <c r="O184" i="23"/>
  <c r="J184" i="23"/>
  <c r="L184" i="23" s="1"/>
  <c r="I184" i="23"/>
  <c r="G184" i="23"/>
  <c r="K184" i="23" s="1"/>
  <c r="S183" i="23"/>
  <c r="R183" i="23"/>
  <c r="Q183" i="23" s="1"/>
  <c r="P183" i="23"/>
  <c r="O183" i="23"/>
  <c r="L183" i="23"/>
  <c r="K183" i="23"/>
  <c r="J183" i="23"/>
  <c r="I183" i="23"/>
  <c r="G183" i="23"/>
  <c r="S182" i="23"/>
  <c r="R182" i="23"/>
  <c r="Q182" i="23"/>
  <c r="P182" i="23"/>
  <c r="O182" i="23"/>
  <c r="J182" i="23"/>
  <c r="L182" i="23" s="1"/>
  <c r="M182" i="23" s="1"/>
  <c r="I182" i="23"/>
  <c r="G182" i="23"/>
  <c r="K182" i="23" s="1"/>
  <c r="S181" i="23"/>
  <c r="R181" i="23"/>
  <c r="Q181" i="23" s="1"/>
  <c r="P181" i="23"/>
  <c r="O181" i="23"/>
  <c r="L181" i="23"/>
  <c r="M181" i="23" s="1"/>
  <c r="J181" i="23"/>
  <c r="I181" i="23"/>
  <c r="G181" i="23"/>
  <c r="K181" i="23" s="1"/>
  <c r="S180" i="23"/>
  <c r="R180" i="23"/>
  <c r="Q180" i="23"/>
  <c r="P180" i="23"/>
  <c r="O180" i="23"/>
  <c r="L180" i="23"/>
  <c r="M180" i="23" s="1"/>
  <c r="K180" i="23"/>
  <c r="J180" i="23"/>
  <c r="I180" i="23"/>
  <c r="G180" i="23"/>
  <c r="S179" i="23"/>
  <c r="Q179" i="23" s="1"/>
  <c r="R179" i="23"/>
  <c r="P179" i="23"/>
  <c r="O179" i="23"/>
  <c r="J179" i="23"/>
  <c r="I179" i="23"/>
  <c r="G179" i="23"/>
  <c r="K179" i="23" s="1"/>
  <c r="S178" i="23"/>
  <c r="R178" i="23"/>
  <c r="Q178" i="23"/>
  <c r="P178" i="23"/>
  <c r="O178" i="23"/>
  <c r="L178" i="23"/>
  <c r="J178" i="23"/>
  <c r="I178" i="23"/>
  <c r="G178" i="23"/>
  <c r="S177" i="23"/>
  <c r="R177" i="23"/>
  <c r="Q177" i="23" s="1"/>
  <c r="P177" i="23"/>
  <c r="O177" i="23"/>
  <c r="L177" i="23"/>
  <c r="M177" i="23" s="1"/>
  <c r="K177" i="23"/>
  <c r="J177" i="23"/>
  <c r="I177" i="23"/>
  <c r="G177" i="23"/>
  <c r="S176" i="23"/>
  <c r="R176" i="23"/>
  <c r="Q176" i="23"/>
  <c r="P176" i="23"/>
  <c r="O176" i="23"/>
  <c r="K176" i="23"/>
  <c r="J176" i="23"/>
  <c r="L176" i="23" s="1"/>
  <c r="I176" i="23"/>
  <c r="G176" i="23"/>
  <c r="S175" i="23"/>
  <c r="R175" i="23"/>
  <c r="P175" i="23"/>
  <c r="O175" i="23"/>
  <c r="L175" i="23"/>
  <c r="J175" i="23"/>
  <c r="I175" i="23"/>
  <c r="G175" i="23"/>
  <c r="S174" i="23"/>
  <c r="R174" i="23"/>
  <c r="Q174" i="23"/>
  <c r="P174" i="23"/>
  <c r="O174" i="23"/>
  <c r="K174" i="23"/>
  <c r="J174" i="23"/>
  <c r="I174" i="23"/>
  <c r="G174" i="23"/>
  <c r="S173" i="23"/>
  <c r="R173" i="23"/>
  <c r="Q173" i="23" s="1"/>
  <c r="P173" i="23"/>
  <c r="O173" i="23"/>
  <c r="J173" i="23"/>
  <c r="I173" i="23"/>
  <c r="G173" i="23"/>
  <c r="K173" i="23" s="1"/>
  <c r="S172" i="23"/>
  <c r="R172" i="23"/>
  <c r="Q172" i="23"/>
  <c r="P172" i="23"/>
  <c r="O172" i="23"/>
  <c r="L172" i="23"/>
  <c r="K172" i="23"/>
  <c r="J172" i="23"/>
  <c r="I172" i="23"/>
  <c r="G172" i="23"/>
  <c r="S171" i="23"/>
  <c r="R171" i="23"/>
  <c r="Q171" i="23"/>
  <c r="P171" i="23"/>
  <c r="O171" i="23"/>
  <c r="J171" i="23"/>
  <c r="L171" i="23" s="1"/>
  <c r="I171" i="23"/>
  <c r="G171" i="23"/>
  <c r="S170" i="23"/>
  <c r="R170" i="23"/>
  <c r="Q170" i="23"/>
  <c r="P170" i="23"/>
  <c r="O170" i="23"/>
  <c r="L170" i="23"/>
  <c r="M170" i="23" s="1"/>
  <c r="J170" i="23"/>
  <c r="I170" i="23"/>
  <c r="G170" i="23"/>
  <c r="K170" i="23" s="1"/>
  <c r="S169" i="23"/>
  <c r="R169" i="23"/>
  <c r="Q169" i="23" s="1"/>
  <c r="P169" i="23"/>
  <c r="O169" i="23"/>
  <c r="K169" i="23"/>
  <c r="J169" i="23"/>
  <c r="L169" i="23" s="1"/>
  <c r="M169" i="23" s="1"/>
  <c r="I169" i="23"/>
  <c r="G169" i="23"/>
  <c r="S168" i="23"/>
  <c r="R168" i="23"/>
  <c r="Q168" i="23" s="1"/>
  <c r="P168" i="23"/>
  <c r="O168" i="23"/>
  <c r="K168" i="23"/>
  <c r="J168" i="23"/>
  <c r="L168" i="23" s="1"/>
  <c r="I168" i="23"/>
  <c r="G168" i="23"/>
  <c r="S167" i="23"/>
  <c r="R167" i="23"/>
  <c r="Q167" i="23" s="1"/>
  <c r="P167" i="23"/>
  <c r="O167" i="23"/>
  <c r="J167" i="23"/>
  <c r="L167" i="23" s="1"/>
  <c r="I167" i="23"/>
  <c r="G167" i="23"/>
  <c r="S166" i="23"/>
  <c r="R166" i="23"/>
  <c r="Q166" i="23" s="1"/>
  <c r="P166" i="23"/>
  <c r="O166" i="23"/>
  <c r="L166" i="23"/>
  <c r="J166" i="23"/>
  <c r="I166" i="23"/>
  <c r="G166" i="23"/>
  <c r="S165" i="23"/>
  <c r="R165" i="23"/>
  <c r="Q165" i="23"/>
  <c r="P165" i="23"/>
  <c r="O165" i="23"/>
  <c r="L165" i="23"/>
  <c r="K165" i="23"/>
  <c r="J165" i="23"/>
  <c r="I165" i="23"/>
  <c r="G165" i="23"/>
  <c r="S164" i="23"/>
  <c r="R164" i="23"/>
  <c r="Q164" i="23"/>
  <c r="P164" i="23"/>
  <c r="O164" i="23"/>
  <c r="L164" i="23"/>
  <c r="M164" i="23" s="1"/>
  <c r="K164" i="23"/>
  <c r="J164" i="23"/>
  <c r="I164" i="23"/>
  <c r="G164" i="23"/>
  <c r="S163" i="23"/>
  <c r="Q163" i="23" s="1"/>
  <c r="R163" i="23"/>
  <c r="P163" i="23"/>
  <c r="O163" i="23"/>
  <c r="K163" i="23"/>
  <c r="J163" i="23"/>
  <c r="L163" i="23" s="1"/>
  <c r="M163" i="23" s="1"/>
  <c r="I163" i="23"/>
  <c r="G163" i="23"/>
  <c r="S162" i="23"/>
  <c r="R162" i="23"/>
  <c r="Q162" i="23" s="1"/>
  <c r="P162" i="23"/>
  <c r="O162" i="23"/>
  <c r="K162" i="23"/>
  <c r="J162" i="23"/>
  <c r="I162" i="23"/>
  <c r="G162" i="23"/>
  <c r="S161" i="23"/>
  <c r="R161" i="23"/>
  <c r="Q161" i="23" s="1"/>
  <c r="P161" i="23"/>
  <c r="O161" i="23"/>
  <c r="J161" i="23"/>
  <c r="I161" i="23"/>
  <c r="G161" i="23"/>
  <c r="K161" i="23" s="1"/>
  <c r="S160" i="23"/>
  <c r="R160" i="23"/>
  <c r="Q160" i="23" s="1"/>
  <c r="P160" i="23"/>
  <c r="O160" i="23"/>
  <c r="L160" i="23"/>
  <c r="M160" i="23" s="1"/>
  <c r="J160" i="23"/>
  <c r="I160" i="23"/>
  <c r="G160" i="23"/>
  <c r="K160" i="23" s="1"/>
  <c r="S159" i="23"/>
  <c r="R159" i="23"/>
  <c r="Q159" i="23"/>
  <c r="P159" i="23"/>
  <c r="O159" i="23"/>
  <c r="J159" i="23"/>
  <c r="L159" i="23" s="1"/>
  <c r="I159" i="23"/>
  <c r="G159" i="23"/>
  <c r="S158" i="23"/>
  <c r="R158" i="23"/>
  <c r="Q158" i="23" s="1"/>
  <c r="P158" i="23"/>
  <c r="O158" i="23"/>
  <c r="L158" i="23"/>
  <c r="J158" i="23"/>
  <c r="I158" i="23"/>
  <c r="G158" i="23"/>
  <c r="S157" i="23"/>
  <c r="R157" i="23"/>
  <c r="Q157" i="23"/>
  <c r="P157" i="23"/>
  <c r="O157" i="23"/>
  <c r="L157" i="23"/>
  <c r="K157" i="23"/>
  <c r="J157" i="23"/>
  <c r="I157" i="23"/>
  <c r="G157" i="23"/>
  <c r="S156" i="23"/>
  <c r="R156" i="23"/>
  <c r="Q156" i="23"/>
  <c r="P156" i="23"/>
  <c r="O156" i="23"/>
  <c r="L156" i="23"/>
  <c r="M156" i="23" s="1"/>
  <c r="K156" i="23"/>
  <c r="J156" i="23"/>
  <c r="I156" i="23"/>
  <c r="G156" i="23"/>
  <c r="S155" i="23"/>
  <c r="Q155" i="23" s="1"/>
  <c r="R155" i="23"/>
  <c r="P155" i="23"/>
  <c r="O155" i="23"/>
  <c r="K155" i="23"/>
  <c r="J155" i="23"/>
  <c r="L155" i="23" s="1"/>
  <c r="M155" i="23" s="1"/>
  <c r="I155" i="23"/>
  <c r="G155" i="23"/>
  <c r="S154" i="23"/>
  <c r="R154" i="23"/>
  <c r="Q154" i="23" s="1"/>
  <c r="P154" i="23"/>
  <c r="O154" i="23"/>
  <c r="K154" i="23"/>
  <c r="J154" i="23"/>
  <c r="I154" i="23"/>
  <c r="G154" i="23"/>
  <c r="S153" i="23"/>
  <c r="R153" i="23"/>
  <c r="Q153" i="23" s="1"/>
  <c r="P153" i="23"/>
  <c r="O153" i="23"/>
  <c r="J153" i="23"/>
  <c r="I153" i="23"/>
  <c r="G153" i="23"/>
  <c r="K153" i="23" s="1"/>
  <c r="S152" i="23"/>
  <c r="R152" i="23"/>
  <c r="Q152" i="23" s="1"/>
  <c r="P152" i="23"/>
  <c r="O152" i="23"/>
  <c r="L152" i="23"/>
  <c r="M152" i="23" s="1"/>
  <c r="J152" i="23"/>
  <c r="I152" i="23"/>
  <c r="G152" i="23"/>
  <c r="K152" i="23" s="1"/>
  <c r="S151" i="23"/>
  <c r="R151" i="23"/>
  <c r="Q151" i="23"/>
  <c r="P151" i="23"/>
  <c r="O151" i="23"/>
  <c r="J151" i="23"/>
  <c r="L151" i="23" s="1"/>
  <c r="I151" i="23"/>
  <c r="G151" i="23"/>
  <c r="S150" i="23"/>
  <c r="R150" i="23"/>
  <c r="Q150" i="23" s="1"/>
  <c r="P150" i="23"/>
  <c r="O150" i="23"/>
  <c r="L150" i="23"/>
  <c r="J150" i="23"/>
  <c r="I150" i="23"/>
  <c r="G150" i="23"/>
  <c r="S149" i="23"/>
  <c r="R149" i="23"/>
  <c r="Q149" i="23"/>
  <c r="P149" i="23"/>
  <c r="O149" i="23"/>
  <c r="L149" i="23"/>
  <c r="K149" i="23"/>
  <c r="J149" i="23"/>
  <c r="I149" i="23"/>
  <c r="G149" i="23"/>
  <c r="S148" i="23"/>
  <c r="R148" i="23"/>
  <c r="Q148" i="23"/>
  <c r="P148" i="23"/>
  <c r="O148" i="23"/>
  <c r="L148" i="23"/>
  <c r="M148" i="23" s="1"/>
  <c r="K148" i="23"/>
  <c r="J148" i="23"/>
  <c r="I148" i="23"/>
  <c r="G148" i="23"/>
  <c r="S147" i="23"/>
  <c r="Q147" i="23" s="1"/>
  <c r="R147" i="23"/>
  <c r="P147" i="23"/>
  <c r="O147" i="23"/>
  <c r="K147" i="23"/>
  <c r="J147" i="23"/>
  <c r="L147" i="23" s="1"/>
  <c r="M147" i="23" s="1"/>
  <c r="I147" i="23"/>
  <c r="G147" i="23"/>
  <c r="S146" i="23"/>
  <c r="R146" i="23"/>
  <c r="Q146" i="23" s="1"/>
  <c r="P146" i="23"/>
  <c r="O146" i="23"/>
  <c r="K146" i="23"/>
  <c r="J146" i="23"/>
  <c r="I146" i="23"/>
  <c r="G146" i="23"/>
  <c r="S145" i="23"/>
  <c r="R145" i="23"/>
  <c r="Q145" i="23" s="1"/>
  <c r="P145" i="23"/>
  <c r="O145" i="23"/>
  <c r="J145" i="23"/>
  <c r="I145" i="23"/>
  <c r="G145" i="23"/>
  <c r="K145" i="23" s="1"/>
  <c r="S144" i="23"/>
  <c r="R144" i="23"/>
  <c r="Q144" i="23" s="1"/>
  <c r="P144" i="23"/>
  <c r="O144" i="23"/>
  <c r="L144" i="23"/>
  <c r="M144" i="23" s="1"/>
  <c r="J144" i="23"/>
  <c r="I144" i="23"/>
  <c r="G144" i="23"/>
  <c r="K144" i="23" s="1"/>
  <c r="S143" i="23"/>
  <c r="R143" i="23"/>
  <c r="Q143" i="23"/>
  <c r="P143" i="23"/>
  <c r="O143" i="23"/>
  <c r="J143" i="23"/>
  <c r="L143" i="23" s="1"/>
  <c r="I143" i="23"/>
  <c r="G143" i="23"/>
  <c r="S142" i="23"/>
  <c r="R142" i="23"/>
  <c r="Q142" i="23" s="1"/>
  <c r="P142" i="23"/>
  <c r="O142" i="23"/>
  <c r="L142" i="23"/>
  <c r="J142" i="23"/>
  <c r="I142" i="23"/>
  <c r="G142" i="23"/>
  <c r="S141" i="23"/>
  <c r="R141" i="23"/>
  <c r="Q141" i="23"/>
  <c r="P141" i="23"/>
  <c r="O141" i="23"/>
  <c r="L141" i="23"/>
  <c r="K141" i="23"/>
  <c r="J141" i="23"/>
  <c r="I141" i="23"/>
  <c r="G141" i="23"/>
  <c r="S140" i="23"/>
  <c r="R140" i="23"/>
  <c r="Q140" i="23"/>
  <c r="P140" i="23"/>
  <c r="O140" i="23"/>
  <c r="L140" i="23"/>
  <c r="M140" i="23" s="1"/>
  <c r="K140" i="23"/>
  <c r="J140" i="23"/>
  <c r="I140" i="23"/>
  <c r="G140" i="23"/>
  <c r="S139" i="23"/>
  <c r="Q139" i="23" s="1"/>
  <c r="R139" i="23"/>
  <c r="P139" i="23"/>
  <c r="O139" i="23"/>
  <c r="K139" i="23"/>
  <c r="J139" i="23"/>
  <c r="L139" i="23" s="1"/>
  <c r="M139" i="23" s="1"/>
  <c r="I139" i="23"/>
  <c r="G139" i="23"/>
  <c r="S138" i="23"/>
  <c r="R138" i="23"/>
  <c r="Q138" i="23" s="1"/>
  <c r="P138" i="23"/>
  <c r="O138" i="23"/>
  <c r="K138" i="23"/>
  <c r="J138" i="23"/>
  <c r="I138" i="23"/>
  <c r="G138" i="23"/>
  <c r="S137" i="23"/>
  <c r="R137" i="23"/>
  <c r="Q137" i="23" s="1"/>
  <c r="P137" i="23"/>
  <c r="O137" i="23"/>
  <c r="J137" i="23"/>
  <c r="I137" i="23"/>
  <c r="G137" i="23"/>
  <c r="K137" i="23" s="1"/>
  <c r="S136" i="23"/>
  <c r="R136" i="23"/>
  <c r="Q136" i="23" s="1"/>
  <c r="P136" i="23"/>
  <c r="O136" i="23"/>
  <c r="L136" i="23"/>
  <c r="M136" i="23" s="1"/>
  <c r="J136" i="23"/>
  <c r="I136" i="23"/>
  <c r="G136" i="23"/>
  <c r="K136" i="23" s="1"/>
  <c r="S135" i="23"/>
  <c r="R135" i="23"/>
  <c r="Q135" i="23"/>
  <c r="P135" i="23"/>
  <c r="O135" i="23"/>
  <c r="J135" i="23"/>
  <c r="L135" i="23" s="1"/>
  <c r="I135" i="23"/>
  <c r="G135" i="23"/>
  <c r="S134" i="23"/>
  <c r="R134" i="23"/>
  <c r="Q134" i="23" s="1"/>
  <c r="P134" i="23"/>
  <c r="O134" i="23"/>
  <c r="L134" i="23"/>
  <c r="J134" i="23"/>
  <c r="I134" i="23"/>
  <c r="G134" i="23"/>
  <c r="S133" i="23"/>
  <c r="R133" i="23"/>
  <c r="Q133" i="23"/>
  <c r="P133" i="23"/>
  <c r="O133" i="23"/>
  <c r="L133" i="23"/>
  <c r="K133" i="23"/>
  <c r="J133" i="23"/>
  <c r="I133" i="23"/>
  <c r="G133" i="23"/>
  <c r="S132" i="23"/>
  <c r="R132" i="23"/>
  <c r="Q132" i="23"/>
  <c r="P132" i="23"/>
  <c r="O132" i="23"/>
  <c r="L132" i="23"/>
  <c r="M132" i="23" s="1"/>
  <c r="K132" i="23"/>
  <c r="J132" i="23"/>
  <c r="I132" i="23"/>
  <c r="G132" i="23"/>
  <c r="S131" i="23"/>
  <c r="Q131" i="23" s="1"/>
  <c r="R131" i="23"/>
  <c r="P131" i="23"/>
  <c r="O131" i="23"/>
  <c r="K131" i="23"/>
  <c r="J131" i="23"/>
  <c r="L131" i="23" s="1"/>
  <c r="M131" i="23" s="1"/>
  <c r="I131" i="23"/>
  <c r="G131" i="23"/>
  <c r="S130" i="23"/>
  <c r="R130" i="23"/>
  <c r="P130" i="23"/>
  <c r="O130" i="23"/>
  <c r="K130" i="23"/>
  <c r="J130" i="23"/>
  <c r="I130" i="23"/>
  <c r="G130" i="23"/>
  <c r="S129" i="23"/>
  <c r="R129" i="23"/>
  <c r="Q129" i="23" s="1"/>
  <c r="P129" i="23"/>
  <c r="O129" i="23"/>
  <c r="J129" i="23"/>
  <c r="I129" i="23"/>
  <c r="G129" i="23"/>
  <c r="K129" i="23" s="1"/>
  <c r="S128" i="23"/>
  <c r="R128" i="23"/>
  <c r="Q128" i="23" s="1"/>
  <c r="P128" i="23"/>
  <c r="O128" i="23"/>
  <c r="L128" i="23"/>
  <c r="M128" i="23" s="1"/>
  <c r="J128" i="23"/>
  <c r="I128" i="23"/>
  <c r="G128" i="23"/>
  <c r="K128" i="23" s="1"/>
  <c r="S127" i="23"/>
  <c r="R127" i="23"/>
  <c r="Q127" i="23"/>
  <c r="P127" i="23"/>
  <c r="O127" i="23"/>
  <c r="J127" i="23"/>
  <c r="I127" i="23"/>
  <c r="G127" i="23"/>
  <c r="S126" i="23"/>
  <c r="R126" i="23"/>
  <c r="Q126" i="23"/>
  <c r="P126" i="23"/>
  <c r="O126" i="23"/>
  <c r="L126" i="23"/>
  <c r="J126" i="23"/>
  <c r="I126" i="23"/>
  <c r="G126" i="23"/>
  <c r="S125" i="23"/>
  <c r="Q125" i="23" s="1"/>
  <c r="R125" i="23"/>
  <c r="P125" i="23"/>
  <c r="O125" i="23"/>
  <c r="L125" i="23"/>
  <c r="K125" i="23"/>
  <c r="J125" i="23"/>
  <c r="I125" i="23"/>
  <c r="G125" i="23"/>
  <c r="S124" i="23"/>
  <c r="R124" i="23"/>
  <c r="Q124" i="23"/>
  <c r="P124" i="23"/>
  <c r="O124" i="23"/>
  <c r="L124" i="23"/>
  <c r="M124" i="23" s="1"/>
  <c r="K124" i="23"/>
  <c r="J124" i="23"/>
  <c r="I124" i="23"/>
  <c r="G124" i="23"/>
  <c r="S123" i="23"/>
  <c r="Q123" i="23" s="1"/>
  <c r="R123" i="23"/>
  <c r="P123" i="23"/>
  <c r="O123" i="23"/>
  <c r="K123" i="23"/>
  <c r="J123" i="23"/>
  <c r="L123" i="23" s="1"/>
  <c r="M123" i="23" s="1"/>
  <c r="I123" i="23"/>
  <c r="G123" i="23"/>
  <c r="S122" i="23"/>
  <c r="R122" i="23"/>
  <c r="Q122" i="23" s="1"/>
  <c r="P122" i="23"/>
  <c r="O122" i="23"/>
  <c r="K122" i="23"/>
  <c r="J122" i="23"/>
  <c r="I122" i="23"/>
  <c r="G122" i="23"/>
  <c r="S121" i="23"/>
  <c r="R121" i="23"/>
  <c r="Q121" i="23" s="1"/>
  <c r="P121" i="23"/>
  <c r="O121" i="23"/>
  <c r="J121" i="23"/>
  <c r="I121" i="23"/>
  <c r="G121" i="23"/>
  <c r="K121" i="23" s="1"/>
  <c r="S120" i="23"/>
  <c r="R120" i="23"/>
  <c r="Q120" i="23" s="1"/>
  <c r="P120" i="23"/>
  <c r="O120" i="23"/>
  <c r="J120" i="23"/>
  <c r="L120" i="23" s="1"/>
  <c r="M120" i="23" s="1"/>
  <c r="I120" i="23"/>
  <c r="G120" i="23"/>
  <c r="K120" i="23" s="1"/>
  <c r="S119" i="23"/>
  <c r="R119" i="23"/>
  <c r="Q119" i="23"/>
  <c r="P119" i="23"/>
  <c r="O119" i="23"/>
  <c r="J119" i="23"/>
  <c r="I119" i="23"/>
  <c r="G119" i="23"/>
  <c r="S118" i="23"/>
  <c r="R118" i="23"/>
  <c r="Q118" i="23"/>
  <c r="P118" i="23"/>
  <c r="O118" i="23"/>
  <c r="L118" i="23"/>
  <c r="J118" i="23"/>
  <c r="I118" i="23"/>
  <c r="G118" i="23"/>
  <c r="S117" i="23"/>
  <c r="Q117" i="23" s="1"/>
  <c r="R117" i="23"/>
  <c r="P117" i="23"/>
  <c r="O117" i="23"/>
  <c r="L117" i="23"/>
  <c r="K117" i="23"/>
  <c r="J117" i="23"/>
  <c r="I117" i="23"/>
  <c r="G117" i="23"/>
  <c r="S116" i="23"/>
  <c r="R116" i="23"/>
  <c r="Q116" i="23"/>
  <c r="P116" i="23"/>
  <c r="O116" i="23"/>
  <c r="L116" i="23"/>
  <c r="M116" i="23" s="1"/>
  <c r="K116" i="23"/>
  <c r="J116" i="23"/>
  <c r="I116" i="23"/>
  <c r="G116" i="23"/>
  <c r="S115" i="23"/>
  <c r="Q115" i="23" s="1"/>
  <c r="R115" i="23"/>
  <c r="P115" i="23"/>
  <c r="O115" i="23"/>
  <c r="K115" i="23"/>
  <c r="J115" i="23"/>
  <c r="L115" i="23" s="1"/>
  <c r="M115" i="23" s="1"/>
  <c r="I115" i="23"/>
  <c r="G115" i="23"/>
  <c r="S114" i="23"/>
  <c r="R114" i="23"/>
  <c r="Q114" i="23" s="1"/>
  <c r="P114" i="23"/>
  <c r="O114" i="23"/>
  <c r="K114" i="23"/>
  <c r="J114" i="23"/>
  <c r="I114" i="23"/>
  <c r="G114" i="23"/>
  <c r="S113" i="23"/>
  <c r="R113" i="23"/>
  <c r="Q113" i="23" s="1"/>
  <c r="P113" i="23"/>
  <c r="O113" i="23"/>
  <c r="J113" i="23"/>
  <c r="I113" i="23"/>
  <c r="G113" i="23"/>
  <c r="K113" i="23" s="1"/>
  <c r="S112" i="23"/>
  <c r="R112" i="23"/>
  <c r="Q112" i="23" s="1"/>
  <c r="P112" i="23"/>
  <c r="O112" i="23"/>
  <c r="L112" i="23"/>
  <c r="M112" i="23" s="1"/>
  <c r="J112" i="23"/>
  <c r="I112" i="23"/>
  <c r="G112" i="23"/>
  <c r="K112" i="23" s="1"/>
  <c r="S111" i="23"/>
  <c r="R111" i="23"/>
  <c r="Q111" i="23" s="1"/>
  <c r="P111" i="23"/>
  <c r="O111" i="23"/>
  <c r="J111" i="23"/>
  <c r="I111" i="23"/>
  <c r="G111" i="23"/>
  <c r="S110" i="23"/>
  <c r="R110" i="23"/>
  <c r="Q110" i="23"/>
  <c r="P110" i="23"/>
  <c r="O110" i="23"/>
  <c r="L110" i="23"/>
  <c r="J110" i="23"/>
  <c r="I110" i="23"/>
  <c r="G110" i="23"/>
  <c r="S109" i="23"/>
  <c r="Q109" i="23" s="1"/>
  <c r="R109" i="23"/>
  <c r="P109" i="23"/>
  <c r="O109" i="23"/>
  <c r="L109" i="23"/>
  <c r="K109" i="23"/>
  <c r="J109" i="23"/>
  <c r="I109" i="23"/>
  <c r="G109" i="23"/>
  <c r="S108" i="23"/>
  <c r="Q108" i="23" s="1"/>
  <c r="R108" i="23"/>
  <c r="P108" i="23"/>
  <c r="O108" i="23"/>
  <c r="L108" i="23"/>
  <c r="M108" i="23" s="1"/>
  <c r="K108" i="23"/>
  <c r="J108" i="23"/>
  <c r="I108" i="23"/>
  <c r="G108" i="23"/>
  <c r="S107" i="23"/>
  <c r="Q107" i="23" s="1"/>
  <c r="R107" i="23"/>
  <c r="P107" i="23"/>
  <c r="O107" i="23"/>
  <c r="K107" i="23"/>
  <c r="J107" i="23"/>
  <c r="L107" i="23" s="1"/>
  <c r="M107" i="23" s="1"/>
  <c r="I107" i="23"/>
  <c r="G107" i="23"/>
  <c r="S106" i="23"/>
  <c r="R106" i="23"/>
  <c r="P106" i="23"/>
  <c r="O106" i="23"/>
  <c r="K106" i="23"/>
  <c r="J106" i="23"/>
  <c r="L106" i="23" s="1"/>
  <c r="M106" i="23" s="1"/>
  <c r="I106" i="23"/>
  <c r="G106" i="23"/>
  <c r="S105" i="23"/>
  <c r="R105" i="23"/>
  <c r="Q105" i="23" s="1"/>
  <c r="P105" i="23"/>
  <c r="O105" i="23"/>
  <c r="J105" i="23"/>
  <c r="I105" i="23"/>
  <c r="G105" i="23"/>
  <c r="S104" i="23"/>
  <c r="R104" i="23"/>
  <c r="Q104" i="23" s="1"/>
  <c r="P104" i="23"/>
  <c r="O104" i="23"/>
  <c r="L104" i="23"/>
  <c r="J104" i="23"/>
  <c r="I104" i="23"/>
  <c r="G104" i="23"/>
  <c r="K104" i="23" s="1"/>
  <c r="S103" i="23"/>
  <c r="R103" i="23"/>
  <c r="Q103" i="23" s="1"/>
  <c r="P103" i="23"/>
  <c r="O103" i="23"/>
  <c r="L103" i="23"/>
  <c r="M103" i="23" s="1"/>
  <c r="J103" i="23"/>
  <c r="I103" i="23"/>
  <c r="G103" i="23"/>
  <c r="K103" i="23" s="1"/>
  <c r="S102" i="23"/>
  <c r="R102" i="23"/>
  <c r="Q102" i="23"/>
  <c r="P102" i="23"/>
  <c r="O102" i="23"/>
  <c r="J102" i="23"/>
  <c r="I102" i="23"/>
  <c r="G102" i="23"/>
  <c r="S101" i="23"/>
  <c r="Q101" i="23" s="1"/>
  <c r="R101" i="23"/>
  <c r="P101" i="23"/>
  <c r="O101" i="23"/>
  <c r="L101" i="23"/>
  <c r="K101" i="23"/>
  <c r="J101" i="23"/>
  <c r="I101" i="23"/>
  <c r="G101" i="23"/>
  <c r="S100" i="23"/>
  <c r="Q100" i="23" s="1"/>
  <c r="R100" i="23"/>
  <c r="P100" i="23"/>
  <c r="O100" i="23"/>
  <c r="L100" i="23"/>
  <c r="M100" i="23" s="1"/>
  <c r="K100" i="23"/>
  <c r="J100" i="23"/>
  <c r="I100" i="23"/>
  <c r="G100" i="23"/>
  <c r="S99" i="23"/>
  <c r="Q99" i="23" s="1"/>
  <c r="R99" i="23"/>
  <c r="P99" i="23"/>
  <c r="O99" i="23"/>
  <c r="K99" i="23"/>
  <c r="J99" i="23"/>
  <c r="L99" i="23" s="1"/>
  <c r="M99" i="23" s="1"/>
  <c r="I99" i="23"/>
  <c r="G99" i="23"/>
  <c r="S98" i="23"/>
  <c r="R98" i="23"/>
  <c r="P98" i="23"/>
  <c r="O98" i="23"/>
  <c r="K98" i="23"/>
  <c r="J98" i="23"/>
  <c r="L98" i="23" s="1"/>
  <c r="M98" i="23" s="1"/>
  <c r="I98" i="23"/>
  <c r="G98" i="23"/>
  <c r="S97" i="23"/>
  <c r="R97" i="23"/>
  <c r="P97" i="23"/>
  <c r="O97" i="23"/>
  <c r="J97" i="23"/>
  <c r="I97" i="23"/>
  <c r="G97" i="23"/>
  <c r="K97" i="23" s="1"/>
  <c r="S96" i="23"/>
  <c r="R96" i="23"/>
  <c r="Q96" i="23" s="1"/>
  <c r="P96" i="23"/>
  <c r="O96" i="23"/>
  <c r="J96" i="23"/>
  <c r="I96" i="23"/>
  <c r="G96" i="23"/>
  <c r="K96" i="23" s="1"/>
  <c r="S95" i="23"/>
  <c r="R95" i="23"/>
  <c r="Q95" i="23" s="1"/>
  <c r="P95" i="23"/>
  <c r="O95" i="23"/>
  <c r="J95" i="23"/>
  <c r="I95" i="23"/>
  <c r="G95" i="23"/>
  <c r="K95" i="23" s="1"/>
  <c r="S94" i="23"/>
  <c r="R94" i="23"/>
  <c r="Q94" i="23" s="1"/>
  <c r="P94" i="23"/>
  <c r="O94" i="23"/>
  <c r="J94" i="23"/>
  <c r="L94" i="23" s="1"/>
  <c r="I94" i="23"/>
  <c r="G94" i="23"/>
  <c r="S93" i="23"/>
  <c r="R93" i="23"/>
  <c r="Q93" i="23"/>
  <c r="P93" i="23"/>
  <c r="O93" i="23"/>
  <c r="L93" i="23"/>
  <c r="K93" i="23"/>
  <c r="J93" i="23"/>
  <c r="I93" i="23"/>
  <c r="G93" i="23"/>
  <c r="S92" i="23"/>
  <c r="R92" i="23"/>
  <c r="Q92" i="23"/>
  <c r="P92" i="23"/>
  <c r="O92" i="23"/>
  <c r="L92" i="23"/>
  <c r="M92" i="23" s="1"/>
  <c r="K92" i="23"/>
  <c r="J92" i="23"/>
  <c r="I92" i="23"/>
  <c r="G92" i="23"/>
  <c r="S91" i="23"/>
  <c r="R91" i="23"/>
  <c r="Q91" i="23"/>
  <c r="P91" i="23"/>
  <c r="O91" i="23"/>
  <c r="K91" i="23"/>
  <c r="J91" i="23"/>
  <c r="L91" i="23" s="1"/>
  <c r="M91" i="23" s="1"/>
  <c r="I91" i="23"/>
  <c r="G91" i="23"/>
  <c r="S90" i="23"/>
  <c r="R90" i="23"/>
  <c r="P90" i="23"/>
  <c r="O90" i="23"/>
  <c r="K90" i="23"/>
  <c r="J90" i="23"/>
  <c r="L90" i="23" s="1"/>
  <c r="M90" i="23" s="1"/>
  <c r="I90" i="23"/>
  <c r="G90" i="23"/>
  <c r="S89" i="23"/>
  <c r="R89" i="23"/>
  <c r="P89" i="23"/>
  <c r="O89" i="23"/>
  <c r="J89" i="23"/>
  <c r="I89" i="23"/>
  <c r="G89" i="23"/>
  <c r="S88" i="23"/>
  <c r="R88" i="23"/>
  <c r="Q88" i="23" s="1"/>
  <c r="P88" i="23"/>
  <c r="O88" i="23"/>
  <c r="J88" i="23"/>
  <c r="I88" i="23"/>
  <c r="G88" i="23"/>
  <c r="K88" i="23" s="1"/>
  <c r="S87" i="23"/>
  <c r="R87" i="23"/>
  <c r="Q87" i="23" s="1"/>
  <c r="P87" i="23"/>
  <c r="O87" i="23"/>
  <c r="J87" i="23"/>
  <c r="I87" i="23"/>
  <c r="G87" i="23"/>
  <c r="K87" i="23" s="1"/>
  <c r="S86" i="23"/>
  <c r="R86" i="23"/>
  <c r="Q86" i="23" s="1"/>
  <c r="P86" i="23"/>
  <c r="O86" i="23"/>
  <c r="L86" i="23"/>
  <c r="J86" i="23"/>
  <c r="I86" i="23"/>
  <c r="G86" i="23"/>
  <c r="S85" i="23"/>
  <c r="R85" i="23"/>
  <c r="Q85" i="23"/>
  <c r="P85" i="23"/>
  <c r="O85" i="23"/>
  <c r="L85" i="23"/>
  <c r="K85" i="23"/>
  <c r="J85" i="23"/>
  <c r="I85" i="23"/>
  <c r="G85" i="23"/>
  <c r="S84" i="23"/>
  <c r="R84" i="23"/>
  <c r="Q84" i="23"/>
  <c r="P84" i="23"/>
  <c r="O84" i="23"/>
  <c r="L84" i="23"/>
  <c r="M84" i="23" s="1"/>
  <c r="K84" i="23"/>
  <c r="J84" i="23"/>
  <c r="I84" i="23"/>
  <c r="G84" i="23"/>
  <c r="S83" i="23"/>
  <c r="R83" i="23"/>
  <c r="Q83" i="23"/>
  <c r="P83" i="23"/>
  <c r="O83" i="23"/>
  <c r="K83" i="23"/>
  <c r="J83" i="23"/>
  <c r="L83" i="23" s="1"/>
  <c r="M83" i="23" s="1"/>
  <c r="I83" i="23"/>
  <c r="G83" i="23"/>
  <c r="S82" i="23"/>
  <c r="R82" i="23"/>
  <c r="Q82" i="23" s="1"/>
  <c r="P82" i="23"/>
  <c r="O82" i="23"/>
  <c r="K82" i="23"/>
  <c r="J82" i="23"/>
  <c r="L82" i="23" s="1"/>
  <c r="M82" i="23" s="1"/>
  <c r="I82" i="23"/>
  <c r="G82" i="23"/>
  <c r="S81" i="23"/>
  <c r="R81" i="23"/>
  <c r="P81" i="23"/>
  <c r="O81" i="23"/>
  <c r="J81" i="23"/>
  <c r="I81" i="23"/>
  <c r="G81" i="23"/>
  <c r="S80" i="23"/>
  <c r="R80" i="23"/>
  <c r="Q80" i="23" s="1"/>
  <c r="P80" i="23"/>
  <c r="O80" i="23"/>
  <c r="J80" i="23"/>
  <c r="I80" i="23"/>
  <c r="G80" i="23"/>
  <c r="K80" i="23" s="1"/>
  <c r="S79" i="23"/>
  <c r="R79" i="23"/>
  <c r="Q79" i="23" s="1"/>
  <c r="P79" i="23"/>
  <c r="O79" i="23"/>
  <c r="J79" i="23"/>
  <c r="I79" i="23"/>
  <c r="G79" i="23"/>
  <c r="K79" i="23" s="1"/>
  <c r="S78" i="23"/>
  <c r="Q78" i="23" s="1"/>
  <c r="R78" i="23"/>
  <c r="P78" i="23"/>
  <c r="O78" i="23"/>
  <c r="J78" i="23"/>
  <c r="I78" i="23"/>
  <c r="G78" i="23"/>
  <c r="K78" i="23" s="1"/>
  <c r="S77" i="23"/>
  <c r="R77" i="23"/>
  <c r="Q77" i="23"/>
  <c r="P77" i="23"/>
  <c r="O77" i="23"/>
  <c r="L77" i="23"/>
  <c r="J77" i="23"/>
  <c r="I77" i="23"/>
  <c r="G77" i="23"/>
  <c r="S76" i="23"/>
  <c r="Q76" i="23" s="1"/>
  <c r="R76" i="23"/>
  <c r="P76" i="23"/>
  <c r="O76" i="23"/>
  <c r="L76" i="23"/>
  <c r="M76" i="23" s="1"/>
  <c r="K76" i="23"/>
  <c r="J76" i="23"/>
  <c r="I76" i="23"/>
  <c r="G76" i="23"/>
  <c r="S75" i="23"/>
  <c r="R75" i="23"/>
  <c r="Q75" i="23"/>
  <c r="P75" i="23"/>
  <c r="O75" i="23"/>
  <c r="J75" i="23"/>
  <c r="L75" i="23" s="1"/>
  <c r="I75" i="23"/>
  <c r="G75" i="23"/>
  <c r="S74" i="23"/>
  <c r="R74" i="23"/>
  <c r="Q74" i="23" s="1"/>
  <c r="P74" i="23"/>
  <c r="O74" i="23"/>
  <c r="L74" i="23"/>
  <c r="K74" i="23"/>
  <c r="J74" i="23"/>
  <c r="I74" i="23"/>
  <c r="G74" i="23"/>
  <c r="S73" i="23"/>
  <c r="R73" i="23"/>
  <c r="Q73" i="23"/>
  <c r="P73" i="23"/>
  <c r="O73" i="23"/>
  <c r="J73" i="23"/>
  <c r="I73" i="23"/>
  <c r="G73" i="23"/>
  <c r="S72" i="23"/>
  <c r="R72" i="23"/>
  <c r="Q72" i="23"/>
  <c r="P72" i="23"/>
  <c r="O72" i="23"/>
  <c r="L72" i="23"/>
  <c r="J72" i="23"/>
  <c r="I72" i="23"/>
  <c r="G72" i="23"/>
  <c r="K72" i="23" s="1"/>
  <c r="S71" i="23"/>
  <c r="R71" i="23"/>
  <c r="Q71" i="23"/>
  <c r="P71" i="23"/>
  <c r="O71" i="23"/>
  <c r="L71" i="23"/>
  <c r="M71" i="23" s="1"/>
  <c r="K71" i="23"/>
  <c r="J71" i="23"/>
  <c r="I71" i="23"/>
  <c r="G71" i="23"/>
  <c r="S70" i="23"/>
  <c r="R70" i="23"/>
  <c r="Q70" i="23"/>
  <c r="P70" i="23"/>
  <c r="O70" i="23"/>
  <c r="L70" i="23"/>
  <c r="J70" i="23"/>
  <c r="I70" i="23"/>
  <c r="G70" i="23"/>
  <c r="S69" i="23"/>
  <c r="R69" i="23"/>
  <c r="Q69" i="23"/>
  <c r="P69" i="23"/>
  <c r="O69" i="23"/>
  <c r="L69" i="23"/>
  <c r="M69" i="23" s="1"/>
  <c r="J69" i="23"/>
  <c r="I69" i="23"/>
  <c r="G69" i="23"/>
  <c r="K69" i="23" s="1"/>
  <c r="S68" i="23"/>
  <c r="R68" i="23"/>
  <c r="Q68" i="23" s="1"/>
  <c r="P68" i="23"/>
  <c r="O68" i="23"/>
  <c r="K68" i="23"/>
  <c r="J68" i="23"/>
  <c r="L68" i="23" s="1"/>
  <c r="M68" i="23" s="1"/>
  <c r="I68" i="23"/>
  <c r="G68" i="23"/>
  <c r="S67" i="23"/>
  <c r="Q67" i="23" s="1"/>
  <c r="R67" i="23"/>
  <c r="P67" i="23"/>
  <c r="O67" i="23"/>
  <c r="L67" i="23"/>
  <c r="K67" i="23"/>
  <c r="J67" i="23"/>
  <c r="I67" i="23"/>
  <c r="G67" i="23"/>
  <c r="S66" i="23"/>
  <c r="Q66" i="23" s="1"/>
  <c r="R66" i="23"/>
  <c r="P66" i="23"/>
  <c r="O66" i="23"/>
  <c r="L66" i="23"/>
  <c r="K66" i="23"/>
  <c r="J66" i="23"/>
  <c r="I66" i="23"/>
  <c r="G66" i="23"/>
  <c r="S65" i="23"/>
  <c r="R65" i="23"/>
  <c r="Q65" i="23"/>
  <c r="P65" i="23"/>
  <c r="O65" i="23"/>
  <c r="L65" i="23"/>
  <c r="M65" i="23" s="1"/>
  <c r="J65" i="23"/>
  <c r="I65" i="23"/>
  <c r="G65" i="23"/>
  <c r="K65" i="23" s="1"/>
  <c r="S64" i="23"/>
  <c r="R64" i="23"/>
  <c r="Q64" i="23" s="1"/>
  <c r="P64" i="23"/>
  <c r="O64" i="23"/>
  <c r="J64" i="23"/>
  <c r="I64" i="23"/>
  <c r="G64" i="23"/>
  <c r="K64" i="23" s="1"/>
  <c r="S63" i="23"/>
  <c r="R63" i="23"/>
  <c r="Q63" i="23" s="1"/>
  <c r="P63" i="23"/>
  <c r="O63" i="23"/>
  <c r="J63" i="23"/>
  <c r="I63" i="23"/>
  <c r="G63" i="23"/>
  <c r="S62" i="23"/>
  <c r="R62" i="23"/>
  <c r="Q62" i="23"/>
  <c r="P62" i="23"/>
  <c r="O62" i="23"/>
  <c r="L62" i="23"/>
  <c r="J62" i="23"/>
  <c r="I62" i="23"/>
  <c r="G62" i="23"/>
  <c r="K62" i="23" s="1"/>
  <c r="S61" i="23"/>
  <c r="R61" i="23"/>
  <c r="Q61" i="23"/>
  <c r="P61" i="23"/>
  <c r="O61" i="23"/>
  <c r="L61" i="23"/>
  <c r="M61" i="23" s="1"/>
  <c r="J61" i="23"/>
  <c r="I61" i="23"/>
  <c r="G61" i="23"/>
  <c r="K61" i="23" s="1"/>
  <c r="S60" i="23"/>
  <c r="R60" i="23"/>
  <c r="Q60" i="23" s="1"/>
  <c r="P60" i="23"/>
  <c r="O60" i="23"/>
  <c r="J60" i="23"/>
  <c r="L60" i="23" s="1"/>
  <c r="I60" i="23"/>
  <c r="G60" i="23"/>
  <c r="S59" i="23"/>
  <c r="Q59" i="23" s="1"/>
  <c r="R59" i="23"/>
  <c r="P59" i="23"/>
  <c r="O59" i="23"/>
  <c r="L59" i="23"/>
  <c r="K59" i="23"/>
  <c r="J59" i="23"/>
  <c r="I59" i="23"/>
  <c r="G59" i="23"/>
  <c r="S58" i="23"/>
  <c r="Q58" i="23" s="1"/>
  <c r="R58" i="23"/>
  <c r="P58" i="23"/>
  <c r="O58" i="23"/>
  <c r="L58" i="23"/>
  <c r="K58" i="23"/>
  <c r="J58" i="23"/>
  <c r="I58" i="23"/>
  <c r="G58" i="23"/>
  <c r="S57" i="23"/>
  <c r="R57" i="23"/>
  <c r="Q57" i="23"/>
  <c r="P57" i="23"/>
  <c r="O57" i="23"/>
  <c r="L57" i="23"/>
  <c r="M57" i="23" s="1"/>
  <c r="J57" i="23"/>
  <c r="I57" i="23"/>
  <c r="G57" i="23"/>
  <c r="K57" i="23" s="1"/>
  <c r="S56" i="23"/>
  <c r="R56" i="23"/>
  <c r="Q56" i="23" s="1"/>
  <c r="P56" i="23"/>
  <c r="O56" i="23"/>
  <c r="J56" i="23"/>
  <c r="I56" i="23"/>
  <c r="G56" i="23"/>
  <c r="K56" i="23" s="1"/>
  <c r="S55" i="23"/>
  <c r="R55" i="23"/>
  <c r="Q55" i="23" s="1"/>
  <c r="P55" i="23"/>
  <c r="O55" i="23"/>
  <c r="J55" i="23"/>
  <c r="I55" i="23"/>
  <c r="G55" i="23"/>
  <c r="S54" i="23"/>
  <c r="R54" i="23"/>
  <c r="Q54" i="23"/>
  <c r="P54" i="23"/>
  <c r="O54" i="23"/>
  <c r="L54" i="23"/>
  <c r="J54" i="23"/>
  <c r="I54" i="23"/>
  <c r="G54" i="23"/>
  <c r="K54" i="23" s="1"/>
  <c r="S53" i="23"/>
  <c r="R53" i="23"/>
  <c r="Q53" i="23"/>
  <c r="P53" i="23"/>
  <c r="O53" i="23"/>
  <c r="L53" i="23"/>
  <c r="M53" i="23" s="1"/>
  <c r="J53" i="23"/>
  <c r="I53" i="23"/>
  <c r="G53" i="23"/>
  <c r="K53" i="23" s="1"/>
  <c r="S52" i="23"/>
  <c r="R52" i="23"/>
  <c r="Q52" i="23"/>
  <c r="P52" i="23"/>
  <c r="O52" i="23"/>
  <c r="J52" i="23"/>
  <c r="L52" i="23" s="1"/>
  <c r="I52" i="23"/>
  <c r="G52" i="23"/>
  <c r="S51" i="23"/>
  <c r="Q51" i="23" s="1"/>
  <c r="R51" i="23"/>
  <c r="P51" i="23"/>
  <c r="O51" i="23"/>
  <c r="L51" i="23"/>
  <c r="K51" i="23"/>
  <c r="J51" i="23"/>
  <c r="I51" i="23"/>
  <c r="G51" i="23"/>
  <c r="S50" i="23"/>
  <c r="Q50" i="23" s="1"/>
  <c r="R50" i="23"/>
  <c r="P50" i="23"/>
  <c r="O50" i="23"/>
  <c r="L50" i="23"/>
  <c r="K50" i="23"/>
  <c r="J50" i="23"/>
  <c r="I50" i="23"/>
  <c r="G50" i="23"/>
  <c r="S49" i="23"/>
  <c r="R49" i="23"/>
  <c r="Q49" i="23"/>
  <c r="P49" i="23"/>
  <c r="O49" i="23"/>
  <c r="L49" i="23"/>
  <c r="M49" i="23" s="1"/>
  <c r="J49" i="23"/>
  <c r="I49" i="23"/>
  <c r="G49" i="23"/>
  <c r="K49" i="23" s="1"/>
  <c r="S48" i="23"/>
  <c r="R48" i="23"/>
  <c r="Q48" i="23" s="1"/>
  <c r="P48" i="23"/>
  <c r="O48" i="23"/>
  <c r="J48" i="23"/>
  <c r="I48" i="23"/>
  <c r="G48" i="23"/>
  <c r="K48" i="23" s="1"/>
  <c r="S47" i="23"/>
  <c r="R47" i="23"/>
  <c r="Q47" i="23" s="1"/>
  <c r="P47" i="23"/>
  <c r="O47" i="23"/>
  <c r="J47" i="23"/>
  <c r="I47" i="23"/>
  <c r="G47" i="23"/>
  <c r="S46" i="23"/>
  <c r="R46" i="23"/>
  <c r="Q46" i="23"/>
  <c r="P46" i="23"/>
  <c r="O46" i="23"/>
  <c r="L46" i="23"/>
  <c r="J46" i="23"/>
  <c r="I46" i="23"/>
  <c r="G46" i="23"/>
  <c r="K46" i="23" s="1"/>
  <c r="S45" i="23"/>
  <c r="R45" i="23"/>
  <c r="Q45" i="23"/>
  <c r="P45" i="23"/>
  <c r="O45" i="23"/>
  <c r="L45" i="23"/>
  <c r="M45" i="23" s="1"/>
  <c r="J45" i="23"/>
  <c r="I45" i="23"/>
  <c r="G45" i="23"/>
  <c r="K45" i="23" s="1"/>
  <c r="S44" i="23"/>
  <c r="R44" i="23"/>
  <c r="Q44" i="23"/>
  <c r="P44" i="23"/>
  <c r="O44" i="23"/>
  <c r="J44" i="23"/>
  <c r="L44" i="23" s="1"/>
  <c r="I44" i="23"/>
  <c r="G44" i="23"/>
  <c r="S43" i="23"/>
  <c r="Q43" i="23" s="1"/>
  <c r="R43" i="23"/>
  <c r="P43" i="23"/>
  <c r="O43" i="23"/>
  <c r="L43" i="23"/>
  <c r="K43" i="23"/>
  <c r="J43" i="23"/>
  <c r="I43" i="23"/>
  <c r="G43" i="23"/>
  <c r="S42" i="23"/>
  <c r="Q42" i="23" s="1"/>
  <c r="R42" i="23"/>
  <c r="P42" i="23"/>
  <c r="O42" i="23"/>
  <c r="L42" i="23"/>
  <c r="K42" i="23"/>
  <c r="J42" i="23"/>
  <c r="I42" i="23"/>
  <c r="G42" i="23"/>
  <c r="S41" i="23"/>
  <c r="R41" i="23"/>
  <c r="Q41" i="23"/>
  <c r="P41" i="23"/>
  <c r="O41" i="23"/>
  <c r="L41" i="23"/>
  <c r="M41" i="23" s="1"/>
  <c r="J41" i="23"/>
  <c r="I41" i="23"/>
  <c r="G41" i="23"/>
  <c r="K41" i="23" s="1"/>
  <c r="S40" i="23"/>
  <c r="R40" i="23"/>
  <c r="Q40" i="23" s="1"/>
  <c r="P40" i="23"/>
  <c r="O40" i="23"/>
  <c r="J40" i="23"/>
  <c r="I40" i="23"/>
  <c r="G40" i="23"/>
  <c r="K40" i="23" s="1"/>
  <c r="S39" i="23"/>
  <c r="R39" i="23"/>
  <c r="Q39" i="23" s="1"/>
  <c r="P39" i="23"/>
  <c r="O39" i="23"/>
  <c r="J39" i="23"/>
  <c r="I39" i="23"/>
  <c r="G39" i="23"/>
  <c r="S38" i="23"/>
  <c r="R38" i="23"/>
  <c r="Q38" i="23"/>
  <c r="P38" i="23"/>
  <c r="O38" i="23"/>
  <c r="L38" i="23"/>
  <c r="J38" i="23"/>
  <c r="I38" i="23"/>
  <c r="G38" i="23"/>
  <c r="K38" i="23" s="1"/>
  <c r="S37" i="23"/>
  <c r="R37" i="23"/>
  <c r="Q37" i="23"/>
  <c r="P37" i="23"/>
  <c r="O37" i="23"/>
  <c r="L37" i="23"/>
  <c r="M37" i="23" s="1"/>
  <c r="J37" i="23"/>
  <c r="I37" i="23"/>
  <c r="G37" i="23"/>
  <c r="K37" i="23" s="1"/>
  <c r="S36" i="23"/>
  <c r="R36" i="23"/>
  <c r="Q36" i="23"/>
  <c r="P36" i="23"/>
  <c r="O36" i="23"/>
  <c r="J36" i="23"/>
  <c r="L36" i="23" s="1"/>
  <c r="I36" i="23"/>
  <c r="G36" i="23"/>
  <c r="S35" i="23"/>
  <c r="Q35" i="23" s="1"/>
  <c r="R35" i="23"/>
  <c r="P35" i="23"/>
  <c r="O35" i="23"/>
  <c r="L35" i="23"/>
  <c r="K35" i="23"/>
  <c r="J35" i="23"/>
  <c r="I35" i="23"/>
  <c r="G35" i="23"/>
  <c r="S34" i="23"/>
  <c r="Q34" i="23" s="1"/>
  <c r="R34" i="23"/>
  <c r="P34" i="23"/>
  <c r="O34" i="23"/>
  <c r="L34" i="23"/>
  <c r="K34" i="23"/>
  <c r="J34" i="23"/>
  <c r="I34" i="23"/>
  <c r="G34" i="23"/>
  <c r="S33" i="23"/>
  <c r="R33" i="23"/>
  <c r="Q33" i="23"/>
  <c r="P33" i="23"/>
  <c r="O33" i="23"/>
  <c r="L33" i="23"/>
  <c r="M33" i="23" s="1"/>
  <c r="J33" i="23"/>
  <c r="I33" i="23"/>
  <c r="G33" i="23"/>
  <c r="K33" i="23" s="1"/>
  <c r="S32" i="23"/>
  <c r="R32" i="23"/>
  <c r="Q32" i="23" s="1"/>
  <c r="P32" i="23"/>
  <c r="O32" i="23"/>
  <c r="J32" i="23"/>
  <c r="I32" i="23"/>
  <c r="G32" i="23"/>
  <c r="K32" i="23" s="1"/>
  <c r="S31" i="23"/>
  <c r="R31" i="23"/>
  <c r="Q31" i="23" s="1"/>
  <c r="P31" i="23"/>
  <c r="O31" i="23"/>
  <c r="J31" i="23"/>
  <c r="I31" i="23"/>
  <c r="G31" i="23"/>
  <c r="S30" i="23"/>
  <c r="R30" i="23"/>
  <c r="Q30" i="23"/>
  <c r="P30" i="23"/>
  <c r="O30" i="23"/>
  <c r="L30" i="23"/>
  <c r="J30" i="23"/>
  <c r="I30" i="23"/>
  <c r="G30" i="23"/>
  <c r="K30" i="23" s="1"/>
  <c r="S29" i="23"/>
  <c r="R29" i="23"/>
  <c r="Q29" i="23"/>
  <c r="P29" i="23"/>
  <c r="O29" i="23"/>
  <c r="L29" i="23"/>
  <c r="M29" i="23" s="1"/>
  <c r="J29" i="23"/>
  <c r="I29" i="23"/>
  <c r="G29" i="23"/>
  <c r="K29" i="23" s="1"/>
  <c r="S28" i="23"/>
  <c r="R28" i="23"/>
  <c r="Q28" i="23"/>
  <c r="P28" i="23"/>
  <c r="O28" i="23"/>
  <c r="J28" i="23"/>
  <c r="L28" i="23" s="1"/>
  <c r="I28" i="23"/>
  <c r="G28" i="23"/>
  <c r="AF27" i="23"/>
  <c r="S27" i="23"/>
  <c r="R27" i="23"/>
  <c r="Q27" i="23" s="1"/>
  <c r="P27" i="23"/>
  <c r="O27" i="23"/>
  <c r="L27" i="23"/>
  <c r="J27" i="23"/>
  <c r="I27" i="23"/>
  <c r="G27" i="23"/>
  <c r="K27" i="23" s="1"/>
  <c r="AF26" i="23"/>
  <c r="S26" i="23"/>
  <c r="R26" i="23"/>
  <c r="Q26" i="23" s="1"/>
  <c r="P26" i="23"/>
  <c r="O26" i="23"/>
  <c r="J26" i="23"/>
  <c r="I26" i="23"/>
  <c r="G26" i="23"/>
  <c r="K26" i="23" s="1"/>
  <c r="AF25" i="23"/>
  <c r="S25" i="23"/>
  <c r="Q25" i="23" s="1"/>
  <c r="R25" i="23"/>
  <c r="P25" i="23"/>
  <c r="O25" i="23"/>
  <c r="L25" i="23"/>
  <c r="M25" i="23" s="1"/>
  <c r="K25" i="23"/>
  <c r="J25" i="23"/>
  <c r="I25" i="23"/>
  <c r="G25" i="23"/>
  <c r="AF24" i="23"/>
  <c r="S24" i="23"/>
  <c r="R24" i="23"/>
  <c r="Q24" i="23"/>
  <c r="P24" i="23"/>
  <c r="O24" i="23"/>
  <c r="J24" i="23"/>
  <c r="L24" i="23" s="1"/>
  <c r="I24" i="23"/>
  <c r="G24" i="23"/>
  <c r="AF23" i="23"/>
  <c r="S23" i="23"/>
  <c r="R23" i="23"/>
  <c r="Q23" i="23"/>
  <c r="P23" i="23"/>
  <c r="O23" i="23"/>
  <c r="L23" i="23"/>
  <c r="J23" i="23"/>
  <c r="I23" i="23"/>
  <c r="G23" i="23"/>
  <c r="K23" i="23" s="1"/>
  <c r="AF22" i="23"/>
  <c r="S22" i="23"/>
  <c r="R22" i="23"/>
  <c r="Q22" i="23" s="1"/>
  <c r="P22" i="23"/>
  <c r="O22" i="23"/>
  <c r="J22" i="23"/>
  <c r="I22" i="23"/>
  <c r="G22" i="23"/>
  <c r="K22" i="23" s="1"/>
  <c r="AF21" i="23"/>
  <c r="S21" i="23"/>
  <c r="Q21" i="23" s="1"/>
  <c r="R21" i="23"/>
  <c r="P21" i="23"/>
  <c r="O21" i="23"/>
  <c r="L21" i="23"/>
  <c r="M21" i="23" s="1"/>
  <c r="K21" i="23"/>
  <c r="J21" i="23"/>
  <c r="I21" i="23"/>
  <c r="G21" i="23"/>
  <c r="AF20" i="23"/>
  <c r="S20" i="23"/>
  <c r="R20" i="23"/>
  <c r="Q20" i="23"/>
  <c r="P20" i="23"/>
  <c r="O20" i="23"/>
  <c r="J20" i="23"/>
  <c r="L20" i="23" s="1"/>
  <c r="I20" i="23"/>
  <c r="G20" i="23"/>
  <c r="AF19" i="23"/>
  <c r="S19" i="23"/>
  <c r="R19" i="23"/>
  <c r="Q19" i="23"/>
  <c r="P19" i="23"/>
  <c r="O19" i="23"/>
  <c r="L19" i="23"/>
  <c r="J19" i="23"/>
  <c r="I19" i="23"/>
  <c r="G19" i="23"/>
  <c r="K19" i="23" s="1"/>
  <c r="AF18" i="23"/>
  <c r="S18" i="23"/>
  <c r="R18" i="23"/>
  <c r="Q18" i="23" s="1"/>
  <c r="P18" i="23"/>
  <c r="O18" i="23"/>
  <c r="J18" i="23"/>
  <c r="I18" i="23"/>
  <c r="G18" i="23"/>
  <c r="K18" i="23" s="1"/>
  <c r="S17" i="23"/>
  <c r="R17" i="23"/>
  <c r="Q17" i="23" s="1"/>
  <c r="P17" i="23"/>
  <c r="O17" i="23"/>
  <c r="J17" i="23"/>
  <c r="I17" i="23"/>
  <c r="G17" i="23"/>
  <c r="S16" i="23"/>
  <c r="R16" i="23"/>
  <c r="Q16" i="23"/>
  <c r="P16" i="23"/>
  <c r="O16" i="23"/>
  <c r="L16" i="23"/>
  <c r="J16" i="23"/>
  <c r="I16" i="23"/>
  <c r="G16" i="23"/>
  <c r="K16" i="23" s="1"/>
  <c r="S15" i="23"/>
  <c r="R15" i="23"/>
  <c r="Q15" i="23"/>
  <c r="P15" i="23"/>
  <c r="O15" i="23"/>
  <c r="L15" i="23"/>
  <c r="J15" i="23"/>
  <c r="I15" i="23"/>
  <c r="G15" i="23"/>
  <c r="S14" i="23"/>
  <c r="R14" i="23"/>
  <c r="Q14" i="23"/>
  <c r="P14" i="23"/>
  <c r="O14" i="23"/>
  <c r="L14" i="23"/>
  <c r="J14" i="23"/>
  <c r="I14" i="23"/>
  <c r="G14" i="23"/>
  <c r="S13" i="23"/>
  <c r="Q13" i="23" s="1"/>
  <c r="R13" i="23"/>
  <c r="P13" i="23"/>
  <c r="O13" i="23"/>
  <c r="L13" i="23"/>
  <c r="K13" i="23"/>
  <c r="J13" i="23"/>
  <c r="I13" i="23"/>
  <c r="G13" i="23"/>
  <c r="S12" i="23"/>
  <c r="Q12" i="23" s="1"/>
  <c r="R12" i="23"/>
  <c r="P12" i="23"/>
  <c r="O12" i="23"/>
  <c r="L12" i="23"/>
  <c r="M12" i="23" s="1"/>
  <c r="K12" i="23"/>
  <c r="J12" i="23"/>
  <c r="I12" i="23"/>
  <c r="G12" i="23"/>
  <c r="S11" i="23"/>
  <c r="R11" i="23"/>
  <c r="Q11" i="23" s="1"/>
  <c r="P11" i="23"/>
  <c r="O11" i="23"/>
  <c r="K11" i="23"/>
  <c r="J11" i="23"/>
  <c r="L11" i="23" s="1"/>
  <c r="M11" i="23" s="1"/>
  <c r="I11" i="23"/>
  <c r="G11" i="23"/>
  <c r="S10" i="23"/>
  <c r="R10" i="23"/>
  <c r="Q10" i="23" s="1"/>
  <c r="P10" i="23"/>
  <c r="O10" i="23"/>
  <c r="J10" i="23"/>
  <c r="I10" i="23"/>
  <c r="G10" i="23"/>
  <c r="K10" i="23" s="1"/>
  <c r="S9" i="23"/>
  <c r="R9" i="23"/>
  <c r="Q9" i="23" s="1"/>
  <c r="P9" i="23"/>
  <c r="O9" i="23"/>
  <c r="J9" i="23"/>
  <c r="I9" i="23"/>
  <c r="G9" i="23"/>
  <c r="S8" i="23"/>
  <c r="R8" i="23"/>
  <c r="Q8" i="23"/>
  <c r="P8" i="23"/>
  <c r="O8" i="23"/>
  <c r="L8" i="23"/>
  <c r="J8" i="23"/>
  <c r="I8" i="23"/>
  <c r="G8" i="23"/>
  <c r="K8" i="23" s="1"/>
  <c r="S7" i="23"/>
  <c r="R7" i="23"/>
  <c r="Q7" i="23"/>
  <c r="P7" i="23"/>
  <c r="O7" i="23"/>
  <c r="L7" i="23"/>
  <c r="J7" i="23"/>
  <c r="I7" i="23"/>
  <c r="G7" i="23"/>
  <c r="S6" i="23"/>
  <c r="R6" i="23"/>
  <c r="Q6" i="23"/>
  <c r="P6" i="23"/>
  <c r="O6" i="23"/>
  <c r="L6" i="23"/>
  <c r="J6" i="23"/>
  <c r="I6" i="23"/>
  <c r="G6" i="23"/>
  <c r="S5" i="23"/>
  <c r="Q5" i="23" s="1"/>
  <c r="R5" i="23"/>
  <c r="P5" i="23"/>
  <c r="O5" i="23"/>
  <c r="L5" i="23"/>
  <c r="K5" i="23"/>
  <c r="J5" i="23"/>
  <c r="I5" i="23"/>
  <c r="G5" i="23"/>
  <c r="S4" i="23"/>
  <c r="Q4" i="23" s="1"/>
  <c r="R4" i="23"/>
  <c r="P4" i="23"/>
  <c r="O4" i="23"/>
  <c r="L4" i="23"/>
  <c r="M4" i="23" s="1"/>
  <c r="K4" i="23"/>
  <c r="J4" i="23"/>
  <c r="I4" i="23"/>
  <c r="G4" i="23"/>
  <c r="S3" i="23"/>
  <c r="R3" i="23"/>
  <c r="Q3" i="23"/>
  <c r="P3" i="23"/>
  <c r="O3" i="23"/>
  <c r="K3" i="23"/>
  <c r="J3" i="23"/>
  <c r="L3" i="23" s="1"/>
  <c r="M3" i="23" s="1"/>
  <c r="I3" i="23"/>
  <c r="G3" i="23"/>
  <c r="S2" i="23"/>
  <c r="R2" i="23"/>
  <c r="Q2" i="23" s="1"/>
  <c r="P2" i="23"/>
  <c r="O2" i="23"/>
  <c r="J2" i="23"/>
  <c r="I2" i="23"/>
  <c r="G2" i="23"/>
  <c r="M35" i="23" l="1"/>
  <c r="M75" i="23"/>
  <c r="M158" i="23"/>
  <c r="M67" i="23"/>
  <c r="M291" i="23"/>
  <c r="M157" i="23"/>
  <c r="M176" i="23"/>
  <c r="M493" i="23"/>
  <c r="M499" i="23"/>
  <c r="M297" i="23"/>
  <c r="M500" i="23"/>
  <c r="M442" i="23"/>
  <c r="M51" i="23"/>
  <c r="M135" i="23"/>
  <c r="M165" i="23"/>
  <c r="M275" i="23"/>
  <c r="M7" i="23"/>
  <c r="M36" i="23"/>
  <c r="M42" i="23"/>
  <c r="M52" i="23"/>
  <c r="M58" i="23"/>
  <c r="M77" i="23"/>
  <c r="M125" i="23"/>
  <c r="M159" i="23"/>
  <c r="M186" i="23"/>
  <c r="M13" i="23"/>
  <c r="M14" i="23"/>
  <c r="M142" i="23"/>
  <c r="M149" i="23"/>
  <c r="M172" i="23"/>
  <c r="M474" i="23"/>
  <c r="M490" i="23"/>
  <c r="M143" i="23"/>
  <c r="M166" i="23"/>
  <c r="M354" i="23"/>
  <c r="M168" i="23"/>
  <c r="M278" i="23"/>
  <c r="M458" i="23"/>
  <c r="M259" i="23"/>
  <c r="M271" i="23"/>
  <c r="M5" i="23"/>
  <c r="M15" i="23"/>
  <c r="M43" i="23"/>
  <c r="M59" i="23"/>
  <c r="M133" i="23"/>
  <c r="M178" i="23"/>
  <c r="M183" i="23"/>
  <c r="M202" i="23"/>
  <c r="M362" i="23"/>
  <c r="M485" i="23"/>
  <c r="M501" i="23"/>
  <c r="M85" i="23"/>
  <c r="M150" i="23"/>
  <c r="M251" i="23"/>
  <c r="M346" i="23"/>
  <c r="M6" i="23"/>
  <c r="M24" i="23"/>
  <c r="M28" i="23"/>
  <c r="M34" i="23"/>
  <c r="M44" i="23"/>
  <c r="M50" i="23"/>
  <c r="M60" i="23"/>
  <c r="M66" i="23"/>
  <c r="M74" i="23"/>
  <c r="M151" i="23"/>
  <c r="M198" i="23"/>
  <c r="M203" i="23"/>
  <c r="M267" i="23"/>
  <c r="M289" i="23"/>
  <c r="M450" i="23"/>
  <c r="M466" i="23"/>
  <c r="M482" i="23"/>
  <c r="M101" i="23"/>
  <c r="M134" i="23"/>
  <c r="M141" i="23"/>
  <c r="M175" i="23"/>
  <c r="M227" i="23"/>
  <c r="M374" i="23"/>
  <c r="M498" i="23"/>
  <c r="M20" i="23"/>
  <c r="L102" i="23"/>
  <c r="K105" i="23"/>
  <c r="K111" i="23"/>
  <c r="L114" i="23"/>
  <c r="M114" i="23" s="1"/>
  <c r="M118" i="23"/>
  <c r="K118" i="23"/>
  <c r="L127" i="23"/>
  <c r="K2" i="23"/>
  <c r="M16" i="23"/>
  <c r="N31" i="23" s="1"/>
  <c r="M19" i="23"/>
  <c r="M23" i="23"/>
  <c r="M27" i="23"/>
  <c r="M30" i="23"/>
  <c r="M38" i="23"/>
  <c r="M46" i="23"/>
  <c r="M54" i="23"/>
  <c r="M62" i="23"/>
  <c r="M72" i="23"/>
  <c r="L80" i="23"/>
  <c r="M80" i="23" s="1"/>
  <c r="Q81" i="23"/>
  <c r="L87" i="23"/>
  <c r="M87" i="23" s="1"/>
  <c r="M109" i="23"/>
  <c r="M8" i="23"/>
  <c r="L2" i="23"/>
  <c r="M2" i="23" s="1"/>
  <c r="K7" i="23"/>
  <c r="L10" i="23"/>
  <c r="M10" i="23" s="1"/>
  <c r="K15" i="23"/>
  <c r="L18" i="23"/>
  <c r="M18" i="23" s="1"/>
  <c r="L22" i="23"/>
  <c r="M22" i="23" s="1"/>
  <c r="L26" i="23"/>
  <c r="M26" i="23" s="1"/>
  <c r="L32" i="23"/>
  <c r="M32" i="23" s="1"/>
  <c r="L40" i="23"/>
  <c r="M40" i="23" s="1"/>
  <c r="L48" i="23"/>
  <c r="M48" i="23" s="1"/>
  <c r="L56" i="23"/>
  <c r="M56" i="23" s="1"/>
  <c r="L64" i="23"/>
  <c r="M64" i="23" s="1"/>
  <c r="L78" i="23"/>
  <c r="M78" i="23" s="1"/>
  <c r="N86" i="23" s="1"/>
  <c r="M86" i="23"/>
  <c r="K86" i="23"/>
  <c r="Q89" i="23"/>
  <c r="L95" i="23"/>
  <c r="M95" i="23" s="1"/>
  <c r="L122" i="23"/>
  <c r="M122" i="23" s="1"/>
  <c r="M126" i="23"/>
  <c r="K126" i="23"/>
  <c r="M70" i="23"/>
  <c r="M94" i="23"/>
  <c r="K94" i="23"/>
  <c r="Q97" i="23"/>
  <c r="K119" i="23"/>
  <c r="K9" i="23"/>
  <c r="K17" i="23"/>
  <c r="K31" i="23"/>
  <c r="K39" i="23"/>
  <c r="K47" i="23"/>
  <c r="K55" i="23"/>
  <c r="K63" i="23"/>
  <c r="K73" i="23"/>
  <c r="K75" i="23"/>
  <c r="K81" i="23"/>
  <c r="L88" i="23"/>
  <c r="M88" i="23" s="1"/>
  <c r="M102" i="23"/>
  <c r="K102" i="23"/>
  <c r="L111" i="23"/>
  <c r="M111" i="23" s="1"/>
  <c r="K14" i="23"/>
  <c r="L17" i="23"/>
  <c r="M17" i="23" s="1"/>
  <c r="K20" i="23"/>
  <c r="K24" i="23"/>
  <c r="K28" i="23"/>
  <c r="L31" i="23"/>
  <c r="M31" i="23" s="1"/>
  <c r="K36" i="23"/>
  <c r="L39" i="23"/>
  <c r="M39" i="23" s="1"/>
  <c r="N73" i="23" s="1"/>
  <c r="K44" i="23"/>
  <c r="L47" i="23"/>
  <c r="M47" i="23" s="1"/>
  <c r="K52" i="23"/>
  <c r="L55" i="23"/>
  <c r="M55" i="23" s="1"/>
  <c r="K60" i="23"/>
  <c r="L63" i="23"/>
  <c r="M63" i="23" s="1"/>
  <c r="L73" i="23"/>
  <c r="M73" i="23" s="1"/>
  <c r="K77" i="23"/>
  <c r="L79" i="23"/>
  <c r="M79" i="23" s="1"/>
  <c r="L81" i="23"/>
  <c r="M81" i="23" s="1"/>
  <c r="L89" i="23"/>
  <c r="M89" i="23" s="1"/>
  <c r="Q90" i="23"/>
  <c r="L96" i="23"/>
  <c r="M96" i="23" s="1"/>
  <c r="M110" i="23"/>
  <c r="K110" i="23"/>
  <c r="M117" i="23"/>
  <c r="M127" i="23"/>
  <c r="M167" i="23"/>
  <c r="K6" i="23"/>
  <c r="L9" i="23"/>
  <c r="M9" i="23" s="1"/>
  <c r="K89" i="23"/>
  <c r="L97" i="23"/>
  <c r="M97" i="23" s="1"/>
  <c r="Q98" i="23"/>
  <c r="L119" i="23"/>
  <c r="M119" i="23" s="1"/>
  <c r="K70" i="23"/>
  <c r="M93" i="23"/>
  <c r="M104" i="23"/>
  <c r="L105" i="23"/>
  <c r="M105" i="23" s="1"/>
  <c r="Q106" i="23"/>
  <c r="Q130" i="23"/>
  <c r="L113" i="23"/>
  <c r="M113" i="23" s="1"/>
  <c r="L121" i="23"/>
  <c r="M121" i="23" s="1"/>
  <c r="L129" i="23"/>
  <c r="M129" i="23" s="1"/>
  <c r="K134" i="23"/>
  <c r="L137" i="23"/>
  <c r="M137" i="23" s="1"/>
  <c r="K142" i="23"/>
  <c r="L145" i="23"/>
  <c r="M145" i="23" s="1"/>
  <c r="K150" i="23"/>
  <c r="L153" i="23"/>
  <c r="M153" i="23" s="1"/>
  <c r="K158" i="23"/>
  <c r="L161" i="23"/>
  <c r="M161" i="23" s="1"/>
  <c r="K166" i="23"/>
  <c r="L173" i="23"/>
  <c r="M173" i="23" s="1"/>
  <c r="K175" i="23"/>
  <c r="M184" i="23"/>
  <c r="K186" i="23"/>
  <c r="K198" i="23"/>
  <c r="M243" i="23"/>
  <c r="L263" i="23"/>
  <c r="M263" i="23" s="1"/>
  <c r="L279" i="23"/>
  <c r="M279" i="23" s="1"/>
  <c r="M285" i="23"/>
  <c r="K285" i="23"/>
  <c r="K197" i="23"/>
  <c r="M197" i="23"/>
  <c r="K221" i="23"/>
  <c r="M221" i="23"/>
  <c r="M230" i="23"/>
  <c r="K230" i="23"/>
  <c r="M238" i="23"/>
  <c r="K238" i="23"/>
  <c r="K189" i="23"/>
  <c r="M189" i="23"/>
  <c r="L190" i="23"/>
  <c r="M190" i="23" s="1"/>
  <c r="M219" i="23"/>
  <c r="L223" i="23"/>
  <c r="M223" i="23" s="1"/>
  <c r="M235" i="23"/>
  <c r="L255" i="23"/>
  <c r="M255" i="23" s="1"/>
  <c r="M171" i="23"/>
  <c r="L179" i="23"/>
  <c r="M179" i="23" s="1"/>
  <c r="K205" i="23"/>
  <c r="M205" i="23"/>
  <c r="L206" i="23"/>
  <c r="M206" i="23" s="1"/>
  <c r="L209" i="23"/>
  <c r="M209" i="23" s="1"/>
  <c r="L224" i="23"/>
  <c r="M224" i="23" s="1"/>
  <c r="M231" i="23"/>
  <c r="K231" i="23"/>
  <c r="M262" i="23"/>
  <c r="K262" i="23"/>
  <c r="M199" i="23"/>
  <c r="K213" i="23"/>
  <c r="M213" i="23"/>
  <c r="M222" i="23"/>
  <c r="K222" i="23"/>
  <c r="L225" i="23"/>
  <c r="M225" i="23" s="1"/>
  <c r="L247" i="23"/>
  <c r="M247" i="23" s="1"/>
  <c r="M287" i="23"/>
  <c r="K287" i="23"/>
  <c r="K127" i="23"/>
  <c r="L130" i="23"/>
  <c r="M130" i="23" s="1"/>
  <c r="K135" i="23"/>
  <c r="L138" i="23"/>
  <c r="M138" i="23" s="1"/>
  <c r="K143" i="23"/>
  <c r="L146" i="23"/>
  <c r="M146" i="23" s="1"/>
  <c r="K151" i="23"/>
  <c r="L154" i="23"/>
  <c r="M154" i="23" s="1"/>
  <c r="K159" i="23"/>
  <c r="L162" i="23"/>
  <c r="M162" i="23" s="1"/>
  <c r="K167" i="23"/>
  <c r="L174" i="23"/>
  <c r="M174" i="23" s="1"/>
  <c r="K178" i="23"/>
  <c r="L191" i="23"/>
  <c r="M191" i="23" s="1"/>
  <c r="L195" i="23"/>
  <c r="M195" i="23" s="1"/>
  <c r="L200" i="23"/>
  <c r="M200" i="23" s="1"/>
  <c r="Q201" i="23"/>
  <c r="L207" i="23"/>
  <c r="M207" i="23" s="1"/>
  <c r="M211" i="23"/>
  <c r="L215" i="23"/>
  <c r="M215" i="23" s="1"/>
  <c r="M254" i="23"/>
  <c r="K254" i="23"/>
  <c r="Q175" i="23"/>
  <c r="L187" i="23"/>
  <c r="M187" i="23" s="1"/>
  <c r="L216" i="23"/>
  <c r="M216" i="23" s="1"/>
  <c r="L239" i="23"/>
  <c r="M239" i="23" s="1"/>
  <c r="M274" i="23"/>
  <c r="K274" i="23"/>
  <c r="L277" i="23"/>
  <c r="M277" i="23" s="1"/>
  <c r="K171" i="23"/>
  <c r="L192" i="23"/>
  <c r="M192" i="23" s="1"/>
  <c r="L208" i="23"/>
  <c r="M208" i="23" s="1"/>
  <c r="Q209" i="23"/>
  <c r="M214" i="23"/>
  <c r="K214" i="23"/>
  <c r="L217" i="23"/>
  <c r="M217" i="23" s="1"/>
  <c r="L232" i="23"/>
  <c r="M232" i="23" s="1"/>
  <c r="M246" i="23"/>
  <c r="K246" i="23"/>
  <c r="L308" i="23"/>
  <c r="M308" i="23" s="1"/>
  <c r="L315" i="23"/>
  <c r="M315" i="23" s="1"/>
  <c r="M229" i="23"/>
  <c r="M237" i="23"/>
  <c r="K239" i="23"/>
  <c r="M245" i="23"/>
  <c r="K247" i="23"/>
  <c r="M253" i="23"/>
  <c r="K255" i="23"/>
  <c r="M261" i="23"/>
  <c r="K263" i="23"/>
  <c r="M273" i="23"/>
  <c r="K277" i="23"/>
  <c r="K279" i="23"/>
  <c r="M284" i="23"/>
  <c r="L290" i="23"/>
  <c r="M290" i="23" s="1"/>
  <c r="M292" i="23"/>
  <c r="L299" i="23"/>
  <c r="M299" i="23" s="1"/>
  <c r="M306" i="23"/>
  <c r="K306" i="23"/>
  <c r="L309" i="23"/>
  <c r="M309" i="23" s="1"/>
  <c r="Q310" i="23"/>
  <c r="L316" i="23"/>
  <c r="M316" i="23" s="1"/>
  <c r="L324" i="23"/>
  <c r="M324" i="23" s="1"/>
  <c r="L293" i="23"/>
  <c r="M293" i="23" s="1"/>
  <c r="K298" i="23"/>
  <c r="K313" i="23"/>
  <c r="M313" i="23"/>
  <c r="K321" i="23"/>
  <c r="M321" i="23"/>
  <c r="M330" i="23"/>
  <c r="M350" i="23"/>
  <c r="M366" i="23"/>
  <c r="Q278" i="23"/>
  <c r="M282" i="23"/>
  <c r="K331" i="23"/>
  <c r="L233" i="23"/>
  <c r="M233" i="23" s="1"/>
  <c r="L241" i="23"/>
  <c r="M241" i="23" s="1"/>
  <c r="L249" i="23"/>
  <c r="M249" i="23" s="1"/>
  <c r="L257" i="23"/>
  <c r="M257" i="23" s="1"/>
  <c r="L265" i="23"/>
  <c r="M265" i="23" s="1"/>
  <c r="L283" i="23"/>
  <c r="M283" i="23" s="1"/>
  <c r="K289" i="23"/>
  <c r="K291" i="23"/>
  <c r="Q294" i="23"/>
  <c r="M314" i="23"/>
  <c r="K314" i="23"/>
  <c r="M322" i="23"/>
  <c r="K290" i="23"/>
  <c r="M300" i="23"/>
  <c r="L301" i="23"/>
  <c r="M301" i="23" s="1"/>
  <c r="M338" i="23"/>
  <c r="K271" i="23"/>
  <c r="L298" i="23"/>
  <c r="M298" i="23" s="1"/>
  <c r="K305" i="23"/>
  <c r="M305" i="23"/>
  <c r="L332" i="23"/>
  <c r="M332" i="23" s="1"/>
  <c r="M358" i="23"/>
  <c r="L269" i="23"/>
  <c r="M269" i="23" s="1"/>
  <c r="K282" i="23"/>
  <c r="L307" i="23"/>
  <c r="M307" i="23" s="1"/>
  <c r="Q317" i="23"/>
  <c r="M388" i="23"/>
  <c r="L392" i="23"/>
  <c r="M392" i="23" s="1"/>
  <c r="L397" i="23"/>
  <c r="M397" i="23" s="1"/>
  <c r="L424" i="23"/>
  <c r="M424" i="23" s="1"/>
  <c r="M329" i="23"/>
  <c r="M337" i="23"/>
  <c r="K339" i="23"/>
  <c r="M345" i="23"/>
  <c r="K347" i="23"/>
  <c r="M353" i="23"/>
  <c r="K355" i="23"/>
  <c r="M361" i="23"/>
  <c r="K363" i="23"/>
  <c r="K381" i="23"/>
  <c r="M383" i="23"/>
  <c r="M402" i="23"/>
  <c r="K402" i="23"/>
  <c r="K413" i="23"/>
  <c r="M415" i="23"/>
  <c r="Q422" i="23"/>
  <c r="L323" i="23"/>
  <c r="M323" i="23" s="1"/>
  <c r="L331" i="23"/>
  <c r="M331" i="23" s="1"/>
  <c r="L339" i="23"/>
  <c r="M339" i="23" s="1"/>
  <c r="L347" i="23"/>
  <c r="M347" i="23" s="1"/>
  <c r="L355" i="23"/>
  <c r="M355" i="23" s="1"/>
  <c r="L363" i="23"/>
  <c r="M363" i="23" s="1"/>
  <c r="M371" i="23"/>
  <c r="K373" i="23"/>
  <c r="M380" i="23"/>
  <c r="L384" i="23"/>
  <c r="M384" i="23" s="1"/>
  <c r="L389" i="23"/>
  <c r="M389" i="23" s="1"/>
  <c r="M412" i="23"/>
  <c r="L416" i="23"/>
  <c r="M416" i="23" s="1"/>
  <c r="L421" i="23"/>
  <c r="M421" i="23" s="1"/>
  <c r="M394" i="23"/>
  <c r="K394" i="23"/>
  <c r="L395" i="23"/>
  <c r="M395" i="23" s="1"/>
  <c r="K405" i="23"/>
  <c r="M426" i="23"/>
  <c r="K426" i="23"/>
  <c r="L427" i="23"/>
  <c r="M427" i="23" s="1"/>
  <c r="L430" i="23"/>
  <c r="M430" i="23" s="1"/>
  <c r="L435" i="23"/>
  <c r="M435" i="23" s="1"/>
  <c r="L317" i="23"/>
  <c r="M317" i="23" s="1"/>
  <c r="K322" i="23"/>
  <c r="L325" i="23"/>
  <c r="M325" i="23" s="1"/>
  <c r="K330" i="23"/>
  <c r="L333" i="23"/>
  <c r="M333" i="23" s="1"/>
  <c r="K338" i="23"/>
  <c r="L341" i="23"/>
  <c r="M341" i="23" s="1"/>
  <c r="K346" i="23"/>
  <c r="K354" i="23"/>
  <c r="K362" i="23"/>
  <c r="L376" i="23"/>
  <c r="M376" i="23" s="1"/>
  <c r="L381" i="23"/>
  <c r="M381" i="23" s="1"/>
  <c r="M403" i="23"/>
  <c r="M404" i="23"/>
  <c r="L408" i="23"/>
  <c r="M408" i="23" s="1"/>
  <c r="L413" i="23"/>
  <c r="M413" i="23" s="1"/>
  <c r="M386" i="23"/>
  <c r="K386" i="23"/>
  <c r="L387" i="23"/>
  <c r="M387" i="23" s="1"/>
  <c r="K397" i="23"/>
  <c r="M418" i="23"/>
  <c r="K418" i="23"/>
  <c r="L419" i="23"/>
  <c r="M419" i="23" s="1"/>
  <c r="K429" i="23"/>
  <c r="M370" i="23"/>
  <c r="L373" i="23"/>
  <c r="M373" i="23" s="1"/>
  <c r="M396" i="23"/>
  <c r="L400" i="23"/>
  <c r="M400" i="23" s="1"/>
  <c r="L405" i="23"/>
  <c r="M405" i="23" s="1"/>
  <c r="M434" i="23"/>
  <c r="K434" i="23"/>
  <c r="M378" i="23"/>
  <c r="K378" i="23"/>
  <c r="L379" i="23"/>
  <c r="M379" i="23" s="1"/>
  <c r="L382" i="23"/>
  <c r="M382" i="23" s="1"/>
  <c r="K389" i="23"/>
  <c r="M391" i="23"/>
  <c r="Q398" i="23"/>
  <c r="M410" i="23"/>
  <c r="K410" i="23"/>
  <c r="L411" i="23"/>
  <c r="M411" i="23" s="1"/>
  <c r="L414" i="23"/>
  <c r="M414" i="23" s="1"/>
  <c r="K421" i="23"/>
  <c r="M423" i="23"/>
  <c r="L438" i="23"/>
  <c r="M438" i="23" s="1"/>
  <c r="L446" i="23"/>
  <c r="M446" i="23" s="1"/>
  <c r="L454" i="23"/>
  <c r="M454" i="23" s="1"/>
  <c r="L462" i="23"/>
  <c r="M462" i="23" s="1"/>
  <c r="L470" i="23"/>
  <c r="M470" i="23" s="1"/>
  <c r="L478" i="23"/>
  <c r="M478" i="23" s="1"/>
  <c r="L486" i="23"/>
  <c r="M486" i="23" s="1"/>
  <c r="L494" i="23"/>
  <c r="M494" i="23" s="1"/>
  <c r="L443" i="23"/>
  <c r="M443" i="23" s="1"/>
  <c r="L451" i="23"/>
  <c r="M451" i="23" s="1"/>
  <c r="L459" i="23"/>
  <c r="M459" i="23" s="1"/>
  <c r="L467" i="23"/>
  <c r="M467" i="23" s="1"/>
  <c r="L475" i="23"/>
  <c r="M475" i="23" s="1"/>
  <c r="L483" i="23"/>
  <c r="M483" i="23" s="1"/>
  <c r="L491" i="23"/>
  <c r="M491" i="23" s="1"/>
  <c r="M502" i="23"/>
  <c r="L432" i="23"/>
  <c r="M432" i="23" s="1"/>
  <c r="K437" i="23"/>
  <c r="L440" i="23"/>
  <c r="M440" i="23" s="1"/>
  <c r="K445" i="23"/>
  <c r="L448" i="23"/>
  <c r="M448" i="23" s="1"/>
  <c r="K453" i="23"/>
  <c r="L456" i="23"/>
  <c r="M456" i="23" s="1"/>
  <c r="K461" i="23"/>
  <c r="L464" i="23"/>
  <c r="M464" i="23" s="1"/>
  <c r="K469" i="23"/>
  <c r="L472" i="23"/>
  <c r="M472" i="23" s="1"/>
  <c r="K477" i="23"/>
  <c r="L480" i="23"/>
  <c r="M480" i="23" s="1"/>
  <c r="K485" i="23"/>
  <c r="L488" i="23"/>
  <c r="M488" i="23" s="1"/>
  <c r="K493" i="23"/>
  <c r="L496" i="23"/>
  <c r="M496" i="23" s="1"/>
  <c r="K501" i="23"/>
  <c r="L429" i="23"/>
  <c r="M429" i="23" s="1"/>
  <c r="L437" i="23"/>
  <c r="M437" i="23" s="1"/>
  <c r="K442" i="23"/>
  <c r="L445" i="23"/>
  <c r="M445" i="23" s="1"/>
  <c r="K450" i="23"/>
  <c r="L453" i="23"/>
  <c r="M453" i="23" s="1"/>
  <c r="K458" i="23"/>
  <c r="L461" i="23"/>
  <c r="M461" i="23" s="1"/>
  <c r="K466" i="23"/>
  <c r="L469" i="23"/>
  <c r="M469" i="23" s="1"/>
  <c r="K474" i="23"/>
  <c r="L477" i="23"/>
  <c r="M477" i="23" s="1"/>
  <c r="K482" i="23"/>
  <c r="K490" i="23"/>
  <c r="K498" i="23"/>
  <c r="K500" i="23"/>
  <c r="N198" i="23" l="1"/>
  <c r="N248" i="23"/>
  <c r="N298" i="23"/>
  <c r="N301" i="23"/>
  <c r="N206" i="23"/>
  <c r="N348" i="23"/>
  <c r="N340" i="23"/>
  <c r="N42" i="23"/>
  <c r="N285" i="23"/>
  <c r="N291" i="23"/>
  <c r="N153" i="23"/>
  <c r="N495" i="23"/>
  <c r="N487" i="23"/>
  <c r="N479" i="23"/>
  <c r="N471" i="23"/>
  <c r="N463" i="23"/>
  <c r="N455" i="23"/>
  <c r="N447" i="23"/>
  <c r="N498" i="23"/>
  <c r="N490" i="23"/>
  <c r="N482" i="23"/>
  <c r="N474" i="23"/>
  <c r="N466" i="23"/>
  <c r="N458" i="23"/>
  <c r="N450" i="23"/>
  <c r="N442" i="23"/>
  <c r="N501" i="23"/>
  <c r="N499" i="23"/>
  <c r="N497" i="23"/>
  <c r="N489" i="23"/>
  <c r="N481" i="23"/>
  <c r="N473" i="23"/>
  <c r="N465" i="23"/>
  <c r="N457" i="23"/>
  <c r="N449" i="23"/>
  <c r="N441" i="23"/>
  <c r="N500" i="23"/>
  <c r="N492" i="23"/>
  <c r="N484" i="23"/>
  <c r="N476" i="23"/>
  <c r="N468" i="23"/>
  <c r="N460" i="23"/>
  <c r="N452" i="23"/>
  <c r="N444" i="23"/>
  <c r="N436" i="23"/>
  <c r="N439" i="23"/>
  <c r="N485" i="23"/>
  <c r="N467" i="23"/>
  <c r="N462" i="23"/>
  <c r="N448" i="23"/>
  <c r="N496" i="23"/>
  <c r="N478" i="23"/>
  <c r="N491" i="23"/>
  <c r="N470" i="23"/>
  <c r="N440" i="23"/>
  <c r="N477" i="23"/>
  <c r="N464" i="23"/>
  <c r="N483" i="23"/>
  <c r="N494" i="23"/>
  <c r="N438" i="23"/>
  <c r="N456" i="23"/>
  <c r="N443" i="23"/>
  <c r="N472" i="23"/>
  <c r="N435" i="23"/>
  <c r="N493" i="23"/>
  <c r="N453" i="23"/>
  <c r="N486" i="23"/>
  <c r="N488" i="23"/>
  <c r="N469" i="23"/>
  <c r="N454" i="23"/>
  <c r="N451" i="23"/>
  <c r="N437" i="23"/>
  <c r="N502" i="23"/>
  <c r="N446" i="23"/>
  <c r="N475" i="23"/>
  <c r="N461" i="23"/>
  <c r="N480" i="23"/>
  <c r="N459" i="23"/>
  <c r="N445" i="23"/>
  <c r="N379" i="23"/>
  <c r="N414" i="23"/>
  <c r="N419" i="23"/>
  <c r="N432" i="23"/>
  <c r="N403" i="23"/>
  <c r="N420" i="23"/>
  <c r="N363" i="23"/>
  <c r="N307" i="23"/>
  <c r="N425" i="23"/>
  <c r="N315" i="23"/>
  <c r="N221" i="23"/>
  <c r="N104" i="23"/>
  <c r="N119" i="23"/>
  <c r="N105" i="23"/>
  <c r="N106" i="23"/>
  <c r="N89" i="23"/>
  <c r="N113" i="23"/>
  <c r="N120" i="23"/>
  <c r="N128" i="23"/>
  <c r="N217" i="23"/>
  <c r="N222" i="23"/>
  <c r="N216" i="23"/>
  <c r="N208" i="23"/>
  <c r="N182" i="23"/>
  <c r="N200" i="23"/>
  <c r="N192" i="23"/>
  <c r="N146" i="23"/>
  <c r="N5" i="23"/>
  <c r="N12" i="23"/>
  <c r="N4" i="23"/>
  <c r="N7" i="23"/>
  <c r="N13" i="23"/>
  <c r="N6" i="23"/>
  <c r="N8" i="23"/>
  <c r="N9" i="23"/>
  <c r="N2" i="23"/>
  <c r="N10" i="23"/>
  <c r="N3" i="23"/>
  <c r="N11" i="23"/>
  <c r="N376" i="23"/>
  <c r="N390" i="23"/>
  <c r="N421" i="23"/>
  <c r="N384" i="23"/>
  <c r="N426" i="23"/>
  <c r="N418" i="23"/>
  <c r="N407" i="23"/>
  <c r="N396" i="23"/>
  <c r="N333" i="23"/>
  <c r="N365" i="23"/>
  <c r="N317" i="23"/>
  <c r="N316" i="23"/>
  <c r="N323" i="23"/>
  <c r="N262" i="23"/>
  <c r="N230" i="23"/>
  <c r="N289" i="23"/>
  <c r="N287" i="23"/>
  <c r="N281" i="23"/>
  <c r="N272" i="23"/>
  <c r="N270" i="23"/>
  <c r="N260" i="23"/>
  <c r="N252" i="23"/>
  <c r="N244" i="23"/>
  <c r="N236" i="23"/>
  <c r="N297" i="23"/>
  <c r="N295" i="23"/>
  <c r="N268" i="23"/>
  <c r="N286" i="23"/>
  <c r="N275" i="23"/>
  <c r="N266" i="23"/>
  <c r="N258" i="23"/>
  <c r="N250" i="23"/>
  <c r="N242" i="23"/>
  <c r="N234" i="23"/>
  <c r="N292" i="23"/>
  <c r="N288" i="23"/>
  <c r="N284" i="23"/>
  <c r="N273" i="23"/>
  <c r="N261" i="23"/>
  <c r="N253" i="23"/>
  <c r="N245" i="23"/>
  <c r="N237" i="23"/>
  <c r="N296" i="23"/>
  <c r="N267" i="23"/>
  <c r="N235" i="23"/>
  <c r="N243" i="23"/>
  <c r="N271" i="23"/>
  <c r="N251" i="23"/>
  <c r="N280" i="23"/>
  <c r="N259" i="23"/>
  <c r="N278" i="23"/>
  <c r="N174" i="23"/>
  <c r="N214" i="23"/>
  <c r="N254" i="23"/>
  <c r="N135" i="23"/>
  <c r="N191" i="23"/>
  <c r="N97" i="23"/>
  <c r="N195" i="23"/>
  <c r="N213" i="23"/>
  <c r="N220" i="23"/>
  <c r="N172" i="23"/>
  <c r="N189" i="23"/>
  <c r="N98" i="23"/>
  <c r="N32" i="23"/>
  <c r="N40" i="23"/>
  <c r="N24" i="23"/>
  <c r="N29" i="23"/>
  <c r="N84" i="23"/>
  <c r="N115" i="23"/>
  <c r="N107" i="23"/>
  <c r="N52" i="23"/>
  <c r="N38" i="23"/>
  <c r="N67" i="23"/>
  <c r="N50" i="23"/>
  <c r="N406" i="23"/>
  <c r="N382" i="23"/>
  <c r="N422" i="23"/>
  <c r="N387" i="23"/>
  <c r="N364" i="23"/>
  <c r="N424" i="23"/>
  <c r="N371" i="23"/>
  <c r="N367" i="23"/>
  <c r="N388" i="23"/>
  <c r="N368" i="23"/>
  <c r="N410" i="23"/>
  <c r="N428" i="23"/>
  <c r="N332" i="23"/>
  <c r="N355" i="23"/>
  <c r="N269" i="23"/>
  <c r="N346" i="23"/>
  <c r="N264" i="23"/>
  <c r="N290" i="23"/>
  <c r="N224" i="23"/>
  <c r="N160" i="23"/>
  <c r="N178" i="23"/>
  <c r="N194" i="23"/>
  <c r="N229" i="23"/>
  <c r="N183" i="23"/>
  <c r="N219" i="23"/>
  <c r="N179" i="23"/>
  <c r="N90" i="23"/>
  <c r="N121" i="23"/>
  <c r="N94" i="23"/>
  <c r="N26" i="23"/>
  <c r="N102" i="23"/>
  <c r="N28" i="23"/>
  <c r="N21" i="23"/>
  <c r="N92" i="23"/>
  <c r="N91" i="23"/>
  <c r="N109" i="23"/>
  <c r="N60" i="23"/>
  <c r="N46" i="23"/>
  <c r="N74" i="23"/>
  <c r="N58" i="23"/>
  <c r="N380" i="23"/>
  <c r="N404" i="23"/>
  <c r="N433" i="23"/>
  <c r="N354" i="23"/>
  <c r="N300" i="23"/>
  <c r="N341" i="23"/>
  <c r="N294" i="23"/>
  <c r="N240" i="23"/>
  <c r="N241" i="23"/>
  <c r="N239" i="23"/>
  <c r="N225" i="23"/>
  <c r="N233" i="23"/>
  <c r="N151" i="23"/>
  <c r="N138" i="23"/>
  <c r="N112" i="23"/>
  <c r="N203" i="23"/>
  <c r="N211" i="23"/>
  <c r="N188" i="23"/>
  <c r="N185" i="23"/>
  <c r="N152" i="23"/>
  <c r="N87" i="23"/>
  <c r="N23" i="23"/>
  <c r="N18" i="23"/>
  <c r="N36" i="23"/>
  <c r="N25" i="23"/>
  <c r="N100" i="23"/>
  <c r="N93" i="23"/>
  <c r="N116" i="23"/>
  <c r="N68" i="23"/>
  <c r="N54" i="23"/>
  <c r="N37" i="23"/>
  <c r="N66" i="23"/>
  <c r="N369" i="23"/>
  <c r="N374" i="23"/>
  <c r="N411" i="23"/>
  <c r="N373" i="23"/>
  <c r="N381" i="23"/>
  <c r="N322" i="23"/>
  <c r="N385" i="23"/>
  <c r="N377" i="23"/>
  <c r="N412" i="23"/>
  <c r="N431" i="23"/>
  <c r="N434" i="23"/>
  <c r="N331" i="23"/>
  <c r="N330" i="23"/>
  <c r="N349" i="23"/>
  <c r="N360" i="23"/>
  <c r="N352" i="23"/>
  <c r="N344" i="23"/>
  <c r="N366" i="23"/>
  <c r="N358" i="23"/>
  <c r="N350" i="23"/>
  <c r="N342" i="23"/>
  <c r="N334" i="23"/>
  <c r="N361" i="23"/>
  <c r="N353" i="23"/>
  <c r="N345" i="23"/>
  <c r="N337" i="23"/>
  <c r="N329" i="23"/>
  <c r="N321" i="23"/>
  <c r="N313" i="23"/>
  <c r="N359" i="23"/>
  <c r="N351" i="23"/>
  <c r="N343" i="23"/>
  <c r="N335" i="23"/>
  <c r="N327" i="23"/>
  <c r="N318" i="23"/>
  <c r="N310" i="23"/>
  <c r="N336" i="23"/>
  <c r="N326" i="23"/>
  <c r="N320" i="23"/>
  <c r="N312" i="23"/>
  <c r="N303" i="23"/>
  <c r="N305" i="23"/>
  <c r="N328" i="23"/>
  <c r="N302" i="23"/>
  <c r="N319" i="23"/>
  <c r="N311" i="23"/>
  <c r="N304" i="23"/>
  <c r="N339" i="23"/>
  <c r="N308" i="23"/>
  <c r="N232" i="23"/>
  <c r="N282" i="23"/>
  <c r="N231" i="23"/>
  <c r="N249" i="23"/>
  <c r="N255" i="23"/>
  <c r="N223" i="23"/>
  <c r="N283" i="23"/>
  <c r="N169" i="23"/>
  <c r="N137" i="23"/>
  <c r="N75" i="23"/>
  <c r="N205" i="23"/>
  <c r="N226" i="23"/>
  <c r="N227" i="23"/>
  <c r="N193" i="23"/>
  <c r="N130" i="23"/>
  <c r="N95" i="23"/>
  <c r="N114" i="23"/>
  <c r="N80" i="23"/>
  <c r="N19" i="23"/>
  <c r="N17" i="23"/>
  <c r="N14" i="23"/>
  <c r="N34" i="23"/>
  <c r="N110" i="23"/>
  <c r="N118" i="23"/>
  <c r="N117" i="23"/>
  <c r="N41" i="23"/>
  <c r="N62" i="23"/>
  <c r="N45" i="23"/>
  <c r="N27" i="23"/>
  <c r="N430" i="23"/>
  <c r="N398" i="23"/>
  <c r="N356" i="23"/>
  <c r="N397" i="23"/>
  <c r="N391" i="23"/>
  <c r="N383" i="23"/>
  <c r="N370" i="23"/>
  <c r="N393" i="23"/>
  <c r="N347" i="23"/>
  <c r="N325" i="23"/>
  <c r="N256" i="23"/>
  <c r="N276" i="23"/>
  <c r="N246" i="23"/>
  <c r="N274" i="23"/>
  <c r="N279" i="23"/>
  <c r="N167" i="23"/>
  <c r="N96" i="23"/>
  <c r="N210" i="23"/>
  <c r="N175" i="23"/>
  <c r="N181" i="23"/>
  <c r="N197" i="23"/>
  <c r="N129" i="23"/>
  <c r="N165" i="23"/>
  <c r="N157" i="23"/>
  <c r="N149" i="23"/>
  <c r="N141" i="23"/>
  <c r="N133" i="23"/>
  <c r="N125" i="23"/>
  <c r="N170" i="23"/>
  <c r="N163" i="23"/>
  <c r="N155" i="23"/>
  <c r="N147" i="23"/>
  <c r="N139" i="23"/>
  <c r="N131" i="23"/>
  <c r="N168" i="23"/>
  <c r="N166" i="23"/>
  <c r="N158" i="23"/>
  <c r="N150" i="23"/>
  <c r="N142" i="23"/>
  <c r="N134" i="23"/>
  <c r="N171" i="23"/>
  <c r="N164" i="23"/>
  <c r="N156" i="23"/>
  <c r="N148" i="23"/>
  <c r="N140" i="23"/>
  <c r="N132" i="23"/>
  <c r="N126" i="23"/>
  <c r="N123" i="23"/>
  <c r="N124" i="23"/>
  <c r="N207" i="23"/>
  <c r="N187" i="23"/>
  <c r="N64" i="23"/>
  <c r="N55" i="23"/>
  <c r="N33" i="23"/>
  <c r="N76" i="23"/>
  <c r="N99" i="23"/>
  <c r="N49" i="23"/>
  <c r="N72" i="23"/>
  <c r="N53" i="23"/>
  <c r="N405" i="23"/>
  <c r="N427" i="23"/>
  <c r="N395" i="23"/>
  <c r="N314" i="23"/>
  <c r="N394" i="23"/>
  <c r="N386" i="23"/>
  <c r="N372" i="23"/>
  <c r="N399" i="23"/>
  <c r="N324" i="23"/>
  <c r="N309" i="23"/>
  <c r="N299" i="23"/>
  <c r="N277" i="23"/>
  <c r="N176" i="23"/>
  <c r="N257" i="23"/>
  <c r="N265" i="23"/>
  <c r="N143" i="23"/>
  <c r="N162" i="23"/>
  <c r="N228" i="23"/>
  <c r="N177" i="23"/>
  <c r="N199" i="23"/>
  <c r="N202" i="23"/>
  <c r="N88" i="23"/>
  <c r="N122" i="23"/>
  <c r="N173" i="23"/>
  <c r="N82" i="23"/>
  <c r="N144" i="23"/>
  <c r="N63" i="23"/>
  <c r="N39" i="23"/>
  <c r="N30" i="23"/>
  <c r="N16" i="23"/>
  <c r="N108" i="23"/>
  <c r="N101" i="23"/>
  <c r="N57" i="23"/>
  <c r="N43" i="23"/>
  <c r="N61" i="23"/>
  <c r="N416" i="23"/>
  <c r="N375" i="23"/>
  <c r="N389" i="23"/>
  <c r="N392" i="23"/>
  <c r="N417" i="23"/>
  <c r="N409" i="23"/>
  <c r="N378" i="23"/>
  <c r="N402" i="23"/>
  <c r="N357" i="23"/>
  <c r="N306" i="23"/>
  <c r="N362" i="23"/>
  <c r="N201" i="23"/>
  <c r="N247" i="23"/>
  <c r="N215" i="23"/>
  <c r="N209" i="23"/>
  <c r="N190" i="23"/>
  <c r="N161" i="23"/>
  <c r="N154" i="23"/>
  <c r="N180" i="23"/>
  <c r="N186" i="23"/>
  <c r="N204" i="23"/>
  <c r="N212" i="23"/>
  <c r="N81" i="23"/>
  <c r="N127" i="23"/>
  <c r="N48" i="23"/>
  <c r="N22" i="23"/>
  <c r="N71" i="23"/>
  <c r="N56" i="23"/>
  <c r="N35" i="23"/>
  <c r="N79" i="23"/>
  <c r="N83" i="23"/>
  <c r="N77" i="23"/>
  <c r="N65" i="23"/>
  <c r="N51" i="23"/>
  <c r="N69" i="23"/>
  <c r="N413" i="23"/>
  <c r="N400" i="23"/>
  <c r="N408" i="23"/>
  <c r="N429" i="23"/>
  <c r="N423" i="23"/>
  <c r="N415" i="23"/>
  <c r="N401" i="23"/>
  <c r="N293" i="23"/>
  <c r="N338" i="23"/>
  <c r="N238" i="23"/>
  <c r="N263" i="23"/>
  <c r="N159" i="23"/>
  <c r="N136" i="23"/>
  <c r="N184" i="23"/>
  <c r="N196" i="23"/>
  <c r="N218" i="23"/>
  <c r="N111" i="23"/>
  <c r="N103" i="23"/>
  <c r="N145" i="23"/>
  <c r="N47" i="23"/>
  <c r="N20" i="23"/>
  <c r="N15" i="23"/>
  <c r="N78" i="23"/>
  <c r="N85" i="23"/>
  <c r="N44" i="23"/>
  <c r="N70" i="23"/>
  <c r="N59" i="23"/>
  <c r="S451" i="21"/>
  <c r="R451" i="21"/>
  <c r="Q451" i="21" s="1"/>
  <c r="P451" i="21"/>
  <c r="O451" i="21"/>
  <c r="L451" i="21"/>
  <c r="J451" i="21"/>
  <c r="I451" i="21"/>
  <c r="G451" i="21"/>
  <c r="K451" i="21" s="1"/>
  <c r="S450" i="21"/>
  <c r="R450" i="21"/>
  <c r="Q450" i="21" s="1"/>
  <c r="P450" i="21"/>
  <c r="O450" i="21"/>
  <c r="L450" i="21"/>
  <c r="J450" i="21"/>
  <c r="I450" i="21"/>
  <c r="G450" i="21"/>
  <c r="S449" i="21"/>
  <c r="R449" i="21"/>
  <c r="Q449" i="21" s="1"/>
  <c r="P449" i="21"/>
  <c r="O449" i="21"/>
  <c r="J449" i="21"/>
  <c r="L449" i="21" s="1"/>
  <c r="I449" i="21"/>
  <c r="G449" i="21"/>
  <c r="S448" i="21"/>
  <c r="R448" i="21"/>
  <c r="Q448" i="21"/>
  <c r="P448" i="21"/>
  <c r="O448" i="21"/>
  <c r="L448" i="21"/>
  <c r="J448" i="21"/>
  <c r="I448" i="21"/>
  <c r="G448" i="21"/>
  <c r="S447" i="21"/>
  <c r="R447" i="21"/>
  <c r="Q447" i="21" s="1"/>
  <c r="P447" i="21"/>
  <c r="O447" i="21"/>
  <c r="L447" i="21"/>
  <c r="K447" i="21"/>
  <c r="J447" i="21"/>
  <c r="I447" i="21"/>
  <c r="G447" i="21"/>
  <c r="S446" i="21"/>
  <c r="R446" i="21"/>
  <c r="Q446" i="21"/>
  <c r="P446" i="21"/>
  <c r="O446" i="21"/>
  <c r="L446" i="21"/>
  <c r="J446" i="21"/>
  <c r="I446" i="21"/>
  <c r="G446" i="21"/>
  <c r="K446" i="21" s="1"/>
  <c r="S445" i="21"/>
  <c r="Q445" i="21" s="1"/>
  <c r="R445" i="21"/>
  <c r="P445" i="21"/>
  <c r="O445" i="21"/>
  <c r="L445" i="21"/>
  <c r="J445" i="21"/>
  <c r="I445" i="21"/>
  <c r="G445" i="21"/>
  <c r="S444" i="21"/>
  <c r="R444" i="21"/>
  <c r="Q444" i="21" s="1"/>
  <c r="P444" i="21"/>
  <c r="O444" i="21"/>
  <c r="J444" i="21"/>
  <c r="I444" i="21"/>
  <c r="G444" i="21"/>
  <c r="K444" i="21" s="1"/>
  <c r="S443" i="21"/>
  <c r="R443" i="21"/>
  <c r="Q443" i="21" s="1"/>
  <c r="P443" i="21"/>
  <c r="O443" i="21"/>
  <c r="L443" i="21"/>
  <c r="J443" i="21"/>
  <c r="I443" i="21"/>
  <c r="G443" i="21"/>
  <c r="K443" i="21" s="1"/>
  <c r="S442" i="21"/>
  <c r="R442" i="21"/>
  <c r="Q442" i="21" s="1"/>
  <c r="P442" i="21"/>
  <c r="O442" i="21"/>
  <c r="L442" i="21"/>
  <c r="J442" i="21"/>
  <c r="I442" i="21"/>
  <c r="G442" i="21"/>
  <c r="S441" i="21"/>
  <c r="R441" i="21"/>
  <c r="Q441" i="21" s="1"/>
  <c r="P441" i="21"/>
  <c r="O441" i="21"/>
  <c r="J441" i="21"/>
  <c r="L441" i="21" s="1"/>
  <c r="I441" i="21"/>
  <c r="G441" i="21"/>
  <c r="S440" i="21"/>
  <c r="R440" i="21"/>
  <c r="Q440" i="21"/>
  <c r="P440" i="21"/>
  <c r="O440" i="21"/>
  <c r="L440" i="21"/>
  <c r="J440" i="21"/>
  <c r="I440" i="21"/>
  <c r="G440" i="21"/>
  <c r="S439" i="21"/>
  <c r="R439" i="21"/>
  <c r="Q439" i="21" s="1"/>
  <c r="P439" i="21"/>
  <c r="O439" i="21"/>
  <c r="L439" i="21"/>
  <c r="K439" i="21"/>
  <c r="J439" i="21"/>
  <c r="I439" i="21"/>
  <c r="G439" i="21"/>
  <c r="S438" i="21"/>
  <c r="R438" i="21"/>
  <c r="Q438" i="21"/>
  <c r="P438" i="21"/>
  <c r="O438" i="21"/>
  <c r="L438" i="21"/>
  <c r="J438" i="21"/>
  <c r="I438" i="21"/>
  <c r="G438" i="21"/>
  <c r="K438" i="21" s="1"/>
  <c r="S437" i="21"/>
  <c r="Q437" i="21" s="1"/>
  <c r="R437" i="21"/>
  <c r="P437" i="21"/>
  <c r="O437" i="21"/>
  <c r="L437" i="21"/>
  <c r="J437" i="21"/>
  <c r="I437" i="21"/>
  <c r="G437" i="21"/>
  <c r="S436" i="21"/>
  <c r="R436" i="21"/>
  <c r="Q436" i="21" s="1"/>
  <c r="P436" i="21"/>
  <c r="O436" i="21"/>
  <c r="J436" i="21"/>
  <c r="I436" i="21"/>
  <c r="G436" i="21"/>
  <c r="K436" i="21" s="1"/>
  <c r="S435" i="21"/>
  <c r="R435" i="21"/>
  <c r="Q435" i="21" s="1"/>
  <c r="P435" i="21"/>
  <c r="O435" i="21"/>
  <c r="L435" i="21"/>
  <c r="J435" i="21"/>
  <c r="I435" i="21"/>
  <c r="G435" i="21"/>
  <c r="K435" i="21" s="1"/>
  <c r="S434" i="21"/>
  <c r="R434" i="21"/>
  <c r="Q434" i="21" s="1"/>
  <c r="P434" i="21"/>
  <c r="O434" i="21"/>
  <c r="L434" i="21"/>
  <c r="J434" i="21"/>
  <c r="I434" i="21"/>
  <c r="G434" i="21"/>
  <c r="S433" i="21"/>
  <c r="R433" i="21"/>
  <c r="Q433" i="21" s="1"/>
  <c r="P433" i="21"/>
  <c r="O433" i="21"/>
  <c r="J433" i="21"/>
  <c r="L433" i="21" s="1"/>
  <c r="I433" i="21"/>
  <c r="G433" i="21"/>
  <c r="S432" i="21"/>
  <c r="R432" i="21"/>
  <c r="Q432" i="21"/>
  <c r="P432" i="21"/>
  <c r="O432" i="21"/>
  <c r="L432" i="21"/>
  <c r="J432" i="21"/>
  <c r="I432" i="21"/>
  <c r="G432" i="21"/>
  <c r="S431" i="21"/>
  <c r="R431" i="21"/>
  <c r="Q431" i="21" s="1"/>
  <c r="P431" i="21"/>
  <c r="O431" i="21"/>
  <c r="L431" i="21"/>
  <c r="J431" i="21"/>
  <c r="I431" i="21"/>
  <c r="G431" i="21"/>
  <c r="S430" i="21"/>
  <c r="R430" i="21"/>
  <c r="Q430" i="21"/>
  <c r="P430" i="21"/>
  <c r="O430" i="21"/>
  <c r="L430" i="21"/>
  <c r="J430" i="21"/>
  <c r="I430" i="21"/>
  <c r="G430" i="21"/>
  <c r="K430" i="21" s="1"/>
  <c r="S429" i="21"/>
  <c r="Q429" i="21" s="1"/>
  <c r="R429" i="21"/>
  <c r="P429" i="21"/>
  <c r="O429" i="21"/>
  <c r="L429" i="21"/>
  <c r="J429" i="21"/>
  <c r="I429" i="21"/>
  <c r="G429" i="21"/>
  <c r="S428" i="21"/>
  <c r="R428" i="21"/>
  <c r="Q428" i="21" s="1"/>
  <c r="P428" i="21"/>
  <c r="O428" i="21"/>
  <c r="J428" i="21"/>
  <c r="I428" i="21"/>
  <c r="G428" i="21"/>
  <c r="K428" i="21" s="1"/>
  <c r="S427" i="21"/>
  <c r="R427" i="21"/>
  <c r="Q427" i="21" s="1"/>
  <c r="P427" i="21"/>
  <c r="O427" i="21"/>
  <c r="L427" i="21"/>
  <c r="J427" i="21"/>
  <c r="I427" i="21"/>
  <c r="G427" i="21"/>
  <c r="K427" i="21" s="1"/>
  <c r="S426" i="21"/>
  <c r="R426" i="21"/>
  <c r="Q426" i="21" s="1"/>
  <c r="P426" i="21"/>
  <c r="O426" i="21"/>
  <c r="L426" i="21"/>
  <c r="J426" i="21"/>
  <c r="I426" i="21"/>
  <c r="G426" i="21"/>
  <c r="S425" i="21"/>
  <c r="R425" i="21"/>
  <c r="Q425" i="21" s="1"/>
  <c r="P425" i="21"/>
  <c r="O425" i="21"/>
  <c r="J425" i="21"/>
  <c r="L425" i="21" s="1"/>
  <c r="I425" i="21"/>
  <c r="G425" i="21"/>
  <c r="S424" i="21"/>
  <c r="R424" i="21"/>
  <c r="Q424" i="21"/>
  <c r="P424" i="21"/>
  <c r="O424" i="21"/>
  <c r="L424" i="21"/>
  <c r="J424" i="21"/>
  <c r="I424" i="21"/>
  <c r="G424" i="21"/>
  <c r="S423" i="21"/>
  <c r="R423" i="21"/>
  <c r="Q423" i="21" s="1"/>
  <c r="P423" i="21"/>
  <c r="O423" i="21"/>
  <c r="L423" i="21"/>
  <c r="J423" i="21"/>
  <c r="I423" i="21"/>
  <c r="G423" i="21"/>
  <c r="S422" i="21"/>
  <c r="R422" i="21"/>
  <c r="Q422" i="21"/>
  <c r="P422" i="21"/>
  <c r="O422" i="21"/>
  <c r="L422" i="21"/>
  <c r="J422" i="21"/>
  <c r="I422" i="21"/>
  <c r="G422" i="21"/>
  <c r="K422" i="21" s="1"/>
  <c r="S421" i="21"/>
  <c r="Q421" i="21" s="1"/>
  <c r="R421" i="21"/>
  <c r="P421" i="21"/>
  <c r="O421" i="21"/>
  <c r="L421" i="21"/>
  <c r="J421" i="21"/>
  <c r="I421" i="21"/>
  <c r="G421" i="21"/>
  <c r="S420" i="21"/>
  <c r="R420" i="21"/>
  <c r="Q420" i="21" s="1"/>
  <c r="P420" i="21"/>
  <c r="O420" i="21"/>
  <c r="J420" i="21"/>
  <c r="I420" i="21"/>
  <c r="G420" i="21"/>
  <c r="K420" i="21" s="1"/>
  <c r="S419" i="21"/>
  <c r="R419" i="21"/>
  <c r="Q419" i="21" s="1"/>
  <c r="P419" i="21"/>
  <c r="O419" i="21"/>
  <c r="L419" i="21"/>
  <c r="J419" i="21"/>
  <c r="I419" i="21"/>
  <c r="G419" i="21"/>
  <c r="K419" i="21" s="1"/>
  <c r="S418" i="21"/>
  <c r="R418" i="21"/>
  <c r="Q418" i="21" s="1"/>
  <c r="P418" i="21"/>
  <c r="O418" i="21"/>
  <c r="L418" i="21"/>
  <c r="J418" i="21"/>
  <c r="I418" i="21"/>
  <c r="G418" i="21"/>
  <c r="S417" i="21"/>
  <c r="R417" i="21"/>
  <c r="Q417" i="21" s="1"/>
  <c r="P417" i="21"/>
  <c r="O417" i="21"/>
  <c r="J417" i="21"/>
  <c r="L417" i="21" s="1"/>
  <c r="I417" i="21"/>
  <c r="G417" i="21"/>
  <c r="S416" i="21"/>
  <c r="R416" i="21"/>
  <c r="Q416" i="21"/>
  <c r="P416" i="21"/>
  <c r="O416" i="21"/>
  <c r="L416" i="21"/>
  <c r="J416" i="21"/>
  <c r="I416" i="21"/>
  <c r="G416" i="21"/>
  <c r="S415" i="21"/>
  <c r="R415" i="21"/>
  <c r="Q415" i="21" s="1"/>
  <c r="P415" i="21"/>
  <c r="O415" i="21"/>
  <c r="L415" i="21"/>
  <c r="J415" i="21"/>
  <c r="I415" i="21"/>
  <c r="G415" i="21"/>
  <c r="S414" i="21"/>
  <c r="R414" i="21"/>
  <c r="Q414" i="21"/>
  <c r="P414" i="21"/>
  <c r="O414" i="21"/>
  <c r="L414" i="21"/>
  <c r="J414" i="21"/>
  <c r="I414" i="21"/>
  <c r="G414" i="21"/>
  <c r="K414" i="21" s="1"/>
  <c r="S413" i="21"/>
  <c r="Q413" i="21" s="1"/>
  <c r="R413" i="21"/>
  <c r="P413" i="21"/>
  <c r="O413" i="21"/>
  <c r="L413" i="21"/>
  <c r="J413" i="21"/>
  <c r="I413" i="21"/>
  <c r="G413" i="21"/>
  <c r="S412" i="21"/>
  <c r="R412" i="21"/>
  <c r="Q412" i="21" s="1"/>
  <c r="P412" i="21"/>
  <c r="O412" i="21"/>
  <c r="J412" i="21"/>
  <c r="I412" i="21"/>
  <c r="G412" i="21"/>
  <c r="K412" i="21" s="1"/>
  <c r="S411" i="21"/>
  <c r="R411" i="21"/>
  <c r="Q411" i="21"/>
  <c r="P411" i="21"/>
  <c r="O411" i="21"/>
  <c r="L411" i="21"/>
  <c r="J411" i="21"/>
  <c r="I411" i="21"/>
  <c r="G411" i="21"/>
  <c r="K411" i="21" s="1"/>
  <c r="S410" i="21"/>
  <c r="R410" i="21"/>
  <c r="Q410" i="21" s="1"/>
  <c r="P410" i="21"/>
  <c r="O410" i="21"/>
  <c r="L410" i="21"/>
  <c r="J410" i="21"/>
  <c r="I410" i="21"/>
  <c r="G410" i="21"/>
  <c r="S409" i="21"/>
  <c r="R409" i="21"/>
  <c r="Q409" i="21" s="1"/>
  <c r="P409" i="21"/>
  <c r="O409" i="21"/>
  <c r="J409" i="21"/>
  <c r="L409" i="21" s="1"/>
  <c r="I409" i="21"/>
  <c r="G409" i="21"/>
  <c r="S408" i="21"/>
  <c r="R408" i="21"/>
  <c r="Q408" i="21"/>
  <c r="P408" i="21"/>
  <c r="O408" i="21"/>
  <c r="L408" i="21"/>
  <c r="J408" i="21"/>
  <c r="I408" i="21"/>
  <c r="G408" i="21"/>
  <c r="S407" i="21"/>
  <c r="R407" i="21"/>
  <c r="Q407" i="21" s="1"/>
  <c r="P407" i="21"/>
  <c r="O407" i="21"/>
  <c r="L407" i="21"/>
  <c r="J407" i="21"/>
  <c r="I407" i="21"/>
  <c r="G407" i="21"/>
  <c r="S406" i="21"/>
  <c r="R406" i="21"/>
  <c r="Q406" i="21"/>
  <c r="P406" i="21"/>
  <c r="O406" i="21"/>
  <c r="L406" i="21"/>
  <c r="J406" i="21"/>
  <c r="I406" i="21"/>
  <c r="G406" i="21"/>
  <c r="K406" i="21" s="1"/>
  <c r="S405" i="21"/>
  <c r="Q405" i="21" s="1"/>
  <c r="R405" i="21"/>
  <c r="P405" i="21"/>
  <c r="O405" i="21"/>
  <c r="L405" i="21"/>
  <c r="J405" i="21"/>
  <c r="I405" i="21"/>
  <c r="G405" i="21"/>
  <c r="S404" i="21"/>
  <c r="R404" i="21"/>
  <c r="Q404" i="21" s="1"/>
  <c r="P404" i="21"/>
  <c r="O404" i="21"/>
  <c r="J404" i="21"/>
  <c r="I404" i="21"/>
  <c r="G404" i="21"/>
  <c r="K404" i="21" s="1"/>
  <c r="S403" i="21"/>
  <c r="R403" i="21"/>
  <c r="Q403" i="21"/>
  <c r="P403" i="21"/>
  <c r="O403" i="21"/>
  <c r="L403" i="21"/>
  <c r="J403" i="21"/>
  <c r="I403" i="21"/>
  <c r="G403" i="21"/>
  <c r="K403" i="21" s="1"/>
  <c r="S402" i="21"/>
  <c r="R402" i="21"/>
  <c r="Q402" i="21" s="1"/>
  <c r="P402" i="21"/>
  <c r="O402" i="21"/>
  <c r="L402" i="21"/>
  <c r="J402" i="21"/>
  <c r="I402" i="21"/>
  <c r="G402" i="21"/>
  <c r="K402" i="21" s="1"/>
  <c r="S401" i="21"/>
  <c r="R401" i="21"/>
  <c r="Q401" i="21" s="1"/>
  <c r="P401" i="21"/>
  <c r="O401" i="21"/>
  <c r="J401" i="21"/>
  <c r="L401" i="21" s="1"/>
  <c r="I401" i="21"/>
  <c r="G401" i="21"/>
  <c r="S400" i="21"/>
  <c r="R400" i="21"/>
  <c r="Q400" i="21"/>
  <c r="P400" i="21"/>
  <c r="O400" i="21"/>
  <c r="L400" i="21"/>
  <c r="J400" i="21"/>
  <c r="I400" i="21"/>
  <c r="G400" i="21"/>
  <c r="S399" i="21"/>
  <c r="R399" i="21"/>
  <c r="Q399" i="21" s="1"/>
  <c r="P399" i="21"/>
  <c r="O399" i="21"/>
  <c r="L399" i="21"/>
  <c r="J399" i="21"/>
  <c r="I399" i="21"/>
  <c r="G399" i="21"/>
  <c r="S398" i="21"/>
  <c r="R398" i="21"/>
  <c r="Q398" i="21"/>
  <c r="P398" i="21"/>
  <c r="O398" i="21"/>
  <c r="L398" i="21"/>
  <c r="J398" i="21"/>
  <c r="I398" i="21"/>
  <c r="G398" i="21"/>
  <c r="K398" i="21" s="1"/>
  <c r="S397" i="21"/>
  <c r="Q397" i="21" s="1"/>
  <c r="R397" i="21"/>
  <c r="P397" i="21"/>
  <c r="O397" i="21"/>
  <c r="L397" i="21"/>
  <c r="J397" i="21"/>
  <c r="I397" i="21"/>
  <c r="G397" i="21"/>
  <c r="K397" i="21" s="1"/>
  <c r="S396" i="21"/>
  <c r="R396" i="21"/>
  <c r="Q396" i="21" s="1"/>
  <c r="P396" i="21"/>
  <c r="O396" i="21"/>
  <c r="J396" i="21"/>
  <c r="I396" i="21"/>
  <c r="G396" i="21"/>
  <c r="K396" i="21" s="1"/>
  <c r="S395" i="21"/>
  <c r="R395" i="21"/>
  <c r="Q395" i="21"/>
  <c r="P395" i="21"/>
  <c r="O395" i="21"/>
  <c r="L395" i="21"/>
  <c r="J395" i="21"/>
  <c r="I395" i="21"/>
  <c r="G395" i="21"/>
  <c r="K395" i="21" s="1"/>
  <c r="S394" i="21"/>
  <c r="R394" i="21"/>
  <c r="Q394" i="21" s="1"/>
  <c r="P394" i="21"/>
  <c r="O394" i="21"/>
  <c r="L394" i="21"/>
  <c r="J394" i="21"/>
  <c r="I394" i="21"/>
  <c r="G394" i="21"/>
  <c r="S393" i="21"/>
  <c r="R393" i="21"/>
  <c r="Q393" i="21" s="1"/>
  <c r="P393" i="21"/>
  <c r="O393" i="21"/>
  <c r="J393" i="21"/>
  <c r="L393" i="21" s="1"/>
  <c r="I393" i="21"/>
  <c r="G393" i="21"/>
  <c r="S392" i="21"/>
  <c r="R392" i="21"/>
  <c r="Q392" i="21"/>
  <c r="P392" i="21"/>
  <c r="O392" i="21"/>
  <c r="L392" i="21"/>
  <c r="J392" i="21"/>
  <c r="I392" i="21"/>
  <c r="G392" i="21"/>
  <c r="S391" i="21"/>
  <c r="R391" i="21"/>
  <c r="Q391" i="21" s="1"/>
  <c r="P391" i="21"/>
  <c r="O391" i="21"/>
  <c r="L391" i="21"/>
  <c r="J391" i="21"/>
  <c r="I391" i="21"/>
  <c r="G391" i="21"/>
  <c r="S390" i="21"/>
  <c r="R390" i="21"/>
  <c r="Q390" i="21"/>
  <c r="P390" i="21"/>
  <c r="O390" i="21"/>
  <c r="L390" i="21"/>
  <c r="J390" i="21"/>
  <c r="I390" i="21"/>
  <c r="G390" i="21"/>
  <c r="K390" i="21" s="1"/>
  <c r="S389" i="21"/>
  <c r="Q389" i="21" s="1"/>
  <c r="R389" i="21"/>
  <c r="P389" i="21"/>
  <c r="O389" i="21"/>
  <c r="L389" i="21"/>
  <c r="J389" i="21"/>
  <c r="I389" i="21"/>
  <c r="G389" i="21"/>
  <c r="K389" i="21" s="1"/>
  <c r="S388" i="21"/>
  <c r="R388" i="21"/>
  <c r="P388" i="21"/>
  <c r="O388" i="21"/>
  <c r="J388" i="21"/>
  <c r="I388" i="21"/>
  <c r="G388" i="21"/>
  <c r="K388" i="21" s="1"/>
  <c r="S387" i="21"/>
  <c r="R387" i="21"/>
  <c r="Q387" i="21"/>
  <c r="P387" i="21"/>
  <c r="O387" i="21"/>
  <c r="L387" i="21"/>
  <c r="J387" i="21"/>
  <c r="I387" i="21"/>
  <c r="G387" i="21"/>
  <c r="K387" i="21" s="1"/>
  <c r="S386" i="21"/>
  <c r="R386" i="21"/>
  <c r="Q386" i="21" s="1"/>
  <c r="P386" i="21"/>
  <c r="O386" i="21"/>
  <c r="L386" i="21"/>
  <c r="J386" i="21"/>
  <c r="I386" i="21"/>
  <c r="G386" i="21"/>
  <c r="S385" i="21"/>
  <c r="R385" i="21"/>
  <c r="Q385" i="21" s="1"/>
  <c r="P385" i="21"/>
  <c r="O385" i="21"/>
  <c r="J385" i="21"/>
  <c r="I385" i="21"/>
  <c r="G385" i="21"/>
  <c r="S384" i="21"/>
  <c r="R384" i="21"/>
  <c r="Q384" i="21"/>
  <c r="P384" i="21"/>
  <c r="O384" i="21"/>
  <c r="L384" i="21"/>
  <c r="J384" i="21"/>
  <c r="I384" i="21"/>
  <c r="G384" i="21"/>
  <c r="S383" i="21"/>
  <c r="R383" i="21"/>
  <c r="Q383" i="21"/>
  <c r="P383" i="21"/>
  <c r="O383" i="21"/>
  <c r="L383" i="21"/>
  <c r="J383" i="21"/>
  <c r="I383" i="21"/>
  <c r="G383" i="21"/>
  <c r="K383" i="21" s="1"/>
  <c r="S382" i="21"/>
  <c r="R382" i="21"/>
  <c r="Q382" i="21"/>
  <c r="P382" i="21"/>
  <c r="O382" i="21"/>
  <c r="L382" i="21"/>
  <c r="J382" i="21"/>
  <c r="I382" i="21"/>
  <c r="G382" i="21"/>
  <c r="K382" i="21" s="1"/>
  <c r="S381" i="21"/>
  <c r="Q381" i="21" s="1"/>
  <c r="R381" i="21"/>
  <c r="P381" i="21"/>
  <c r="O381" i="21"/>
  <c r="L381" i="21"/>
  <c r="J381" i="21"/>
  <c r="I381" i="21"/>
  <c r="G381" i="21"/>
  <c r="S380" i="21"/>
  <c r="R380" i="21"/>
  <c r="Q380" i="21" s="1"/>
  <c r="P380" i="21"/>
  <c r="O380" i="21"/>
  <c r="J380" i="21"/>
  <c r="I380" i="21"/>
  <c r="G380" i="21"/>
  <c r="K380" i="21" s="1"/>
  <c r="S379" i="21"/>
  <c r="R379" i="21"/>
  <c r="Q379" i="21"/>
  <c r="P379" i="21"/>
  <c r="O379" i="21"/>
  <c r="L379" i="21"/>
  <c r="J379" i="21"/>
  <c r="I379" i="21"/>
  <c r="G379" i="21"/>
  <c r="K379" i="21" s="1"/>
  <c r="S378" i="21"/>
  <c r="R378" i="21"/>
  <c r="Q378" i="21" s="1"/>
  <c r="P378" i="21"/>
  <c r="O378" i="21"/>
  <c r="J378" i="21"/>
  <c r="I378" i="21"/>
  <c r="G378" i="21"/>
  <c r="K378" i="21" s="1"/>
  <c r="S377" i="21"/>
  <c r="R377" i="21"/>
  <c r="Q377" i="21" s="1"/>
  <c r="P377" i="21"/>
  <c r="O377" i="21"/>
  <c r="J377" i="21"/>
  <c r="I377" i="21"/>
  <c r="G377" i="21"/>
  <c r="S376" i="21"/>
  <c r="R376" i="21"/>
  <c r="Q376" i="21"/>
  <c r="P376" i="21"/>
  <c r="O376" i="21"/>
  <c r="L376" i="21"/>
  <c r="J376" i="21"/>
  <c r="I376" i="21"/>
  <c r="G376" i="21"/>
  <c r="S375" i="21"/>
  <c r="R375" i="21"/>
  <c r="Q375" i="21"/>
  <c r="P375" i="21"/>
  <c r="O375" i="21"/>
  <c r="L375" i="21"/>
  <c r="J375" i="21"/>
  <c r="I375" i="21"/>
  <c r="G375" i="21"/>
  <c r="K375" i="21" s="1"/>
  <c r="S374" i="21"/>
  <c r="R374" i="21"/>
  <c r="Q374" i="21"/>
  <c r="P374" i="21"/>
  <c r="O374" i="21"/>
  <c r="L374" i="21"/>
  <c r="J374" i="21"/>
  <c r="I374" i="21"/>
  <c r="G374" i="21"/>
  <c r="K374" i="21" s="1"/>
  <c r="S373" i="21"/>
  <c r="Q373" i="21" s="1"/>
  <c r="R373" i="21"/>
  <c r="P373" i="21"/>
  <c r="O373" i="21"/>
  <c r="L373" i="21"/>
  <c r="J373" i="21"/>
  <c r="I373" i="21"/>
  <c r="G373" i="21"/>
  <c r="K373" i="21" s="1"/>
  <c r="S372" i="21"/>
  <c r="Q372" i="21" s="1"/>
  <c r="R372" i="21"/>
  <c r="P372" i="21"/>
  <c r="O372" i="21"/>
  <c r="J372" i="21"/>
  <c r="I372" i="21"/>
  <c r="G372" i="21"/>
  <c r="K372" i="21" s="1"/>
  <c r="S371" i="21"/>
  <c r="R371" i="21"/>
  <c r="Q371" i="21"/>
  <c r="P371" i="21"/>
  <c r="O371" i="21"/>
  <c r="L371" i="21"/>
  <c r="J371" i="21"/>
  <c r="I371" i="21"/>
  <c r="G371" i="21"/>
  <c r="K371" i="21" s="1"/>
  <c r="S370" i="21"/>
  <c r="R370" i="21"/>
  <c r="Q370" i="21" s="1"/>
  <c r="P370" i="21"/>
  <c r="O370" i="21"/>
  <c r="J370" i="21"/>
  <c r="I370" i="21"/>
  <c r="G370" i="21"/>
  <c r="K370" i="21" s="1"/>
  <c r="S369" i="21"/>
  <c r="R369" i="21"/>
  <c r="Q369" i="21" s="1"/>
  <c r="P369" i="21"/>
  <c r="O369" i="21"/>
  <c r="J369" i="21"/>
  <c r="I369" i="21"/>
  <c r="G369" i="21"/>
  <c r="S368" i="21"/>
  <c r="R368" i="21"/>
  <c r="Q368" i="21"/>
  <c r="P368" i="21"/>
  <c r="O368" i="21"/>
  <c r="L368" i="21"/>
  <c r="J368" i="21"/>
  <c r="I368" i="21"/>
  <c r="G368" i="21"/>
  <c r="S367" i="21"/>
  <c r="Q367" i="21" s="1"/>
  <c r="R367" i="21"/>
  <c r="P367" i="21"/>
  <c r="O367" i="21"/>
  <c r="L367" i="21"/>
  <c r="J367" i="21"/>
  <c r="I367" i="21"/>
  <c r="G367" i="21"/>
  <c r="K367" i="21" s="1"/>
  <c r="S366" i="21"/>
  <c r="R366" i="21"/>
  <c r="Q366" i="21"/>
  <c r="P366" i="21"/>
  <c r="O366" i="21"/>
  <c r="L366" i="21"/>
  <c r="J366" i="21"/>
  <c r="I366" i="21"/>
  <c r="G366" i="21"/>
  <c r="K366" i="21" s="1"/>
  <c r="S365" i="21"/>
  <c r="Q365" i="21" s="1"/>
  <c r="R365" i="21"/>
  <c r="P365" i="21"/>
  <c r="O365" i="21"/>
  <c r="L365" i="21"/>
  <c r="J365" i="21"/>
  <c r="I365" i="21"/>
  <c r="G365" i="21"/>
  <c r="K365" i="21" s="1"/>
  <c r="S364" i="21"/>
  <c r="R364" i="21"/>
  <c r="Q364" i="21"/>
  <c r="P364" i="21"/>
  <c r="O364" i="21"/>
  <c r="J364" i="21"/>
  <c r="I364" i="21"/>
  <c r="G364" i="21"/>
  <c r="K364" i="21" s="1"/>
  <c r="S363" i="21"/>
  <c r="R363" i="21"/>
  <c r="Q363" i="21"/>
  <c r="P363" i="21"/>
  <c r="O363" i="21"/>
  <c r="L363" i="21"/>
  <c r="J363" i="21"/>
  <c r="I363" i="21"/>
  <c r="G363" i="21"/>
  <c r="K363" i="21" s="1"/>
  <c r="S362" i="21"/>
  <c r="R362" i="21"/>
  <c r="P362" i="21"/>
  <c r="O362" i="21"/>
  <c r="J362" i="21"/>
  <c r="I362" i="21"/>
  <c r="G362" i="21"/>
  <c r="K362" i="21" s="1"/>
  <c r="S361" i="21"/>
  <c r="R361" i="21"/>
  <c r="Q361" i="21" s="1"/>
  <c r="P361" i="21"/>
  <c r="O361" i="21"/>
  <c r="J361" i="21"/>
  <c r="I361" i="21"/>
  <c r="G361" i="21"/>
  <c r="S360" i="21"/>
  <c r="R360" i="21"/>
  <c r="Q360" i="21"/>
  <c r="P360" i="21"/>
  <c r="O360" i="21"/>
  <c r="L360" i="21"/>
  <c r="J360" i="21"/>
  <c r="I360" i="21"/>
  <c r="G360" i="21"/>
  <c r="K360" i="21" s="1"/>
  <c r="S359" i="21"/>
  <c r="Q359" i="21" s="1"/>
  <c r="R359" i="21"/>
  <c r="P359" i="21"/>
  <c r="O359" i="21"/>
  <c r="J359" i="21"/>
  <c r="I359" i="21"/>
  <c r="G359" i="21"/>
  <c r="K359" i="21" s="1"/>
  <c r="S358" i="21"/>
  <c r="R358" i="21"/>
  <c r="Q358" i="21"/>
  <c r="P358" i="21"/>
  <c r="O358" i="21"/>
  <c r="L358" i="21"/>
  <c r="J358" i="21"/>
  <c r="I358" i="21"/>
  <c r="G358" i="21"/>
  <c r="S357" i="21"/>
  <c r="Q357" i="21" s="1"/>
  <c r="R357" i="21"/>
  <c r="P357" i="21"/>
  <c r="O357" i="21"/>
  <c r="L357" i="21"/>
  <c r="J357" i="21"/>
  <c r="I357" i="21"/>
  <c r="G357" i="21"/>
  <c r="K357" i="21" s="1"/>
  <c r="S356" i="21"/>
  <c r="R356" i="21"/>
  <c r="Q356" i="21"/>
  <c r="P356" i="21"/>
  <c r="O356" i="21"/>
  <c r="J356" i="21"/>
  <c r="I356" i="21"/>
  <c r="G356" i="21"/>
  <c r="K356" i="21" s="1"/>
  <c r="S355" i="21"/>
  <c r="R355" i="21"/>
  <c r="Q355" i="21"/>
  <c r="P355" i="21"/>
  <c r="O355" i="21"/>
  <c r="L355" i="21"/>
  <c r="J355" i="21"/>
  <c r="I355" i="21"/>
  <c r="G355" i="21"/>
  <c r="K355" i="21" s="1"/>
  <c r="S354" i="21"/>
  <c r="R354" i="21"/>
  <c r="P354" i="21"/>
  <c r="O354" i="21"/>
  <c r="J354" i="21"/>
  <c r="I354" i="21"/>
  <c r="G354" i="21"/>
  <c r="K354" i="21" s="1"/>
  <c r="S353" i="21"/>
  <c r="R353" i="21"/>
  <c r="Q353" i="21"/>
  <c r="P353" i="21"/>
  <c r="O353" i="21"/>
  <c r="J353" i="21"/>
  <c r="I353" i="21"/>
  <c r="G353" i="21"/>
  <c r="S352" i="21"/>
  <c r="R352" i="21"/>
  <c r="Q352" i="21"/>
  <c r="P352" i="21"/>
  <c r="O352" i="21"/>
  <c r="L352" i="21"/>
  <c r="J352" i="21"/>
  <c r="I352" i="21"/>
  <c r="G352" i="21"/>
  <c r="K352" i="21" s="1"/>
  <c r="S351" i="21"/>
  <c r="Q351" i="21" s="1"/>
  <c r="R351" i="21"/>
  <c r="P351" i="21"/>
  <c r="O351" i="21"/>
  <c r="J351" i="21"/>
  <c r="I351" i="21"/>
  <c r="G351" i="21"/>
  <c r="K351" i="21" s="1"/>
  <c r="S350" i="21"/>
  <c r="R350" i="21"/>
  <c r="Q350" i="21"/>
  <c r="P350" i="21"/>
  <c r="O350" i="21"/>
  <c r="L350" i="21"/>
  <c r="J350" i="21"/>
  <c r="I350" i="21"/>
  <c r="G350" i="21"/>
  <c r="S349" i="21"/>
  <c r="Q349" i="21" s="1"/>
  <c r="R349" i="21"/>
  <c r="P349" i="21"/>
  <c r="O349" i="21"/>
  <c r="L349" i="21"/>
  <c r="J349" i="21"/>
  <c r="I349" i="21"/>
  <c r="G349" i="21"/>
  <c r="S348" i="21"/>
  <c r="R348" i="21"/>
  <c r="Q348" i="21" s="1"/>
  <c r="P348" i="21"/>
  <c r="O348" i="21"/>
  <c r="J348" i="21"/>
  <c r="I348" i="21"/>
  <c r="G348" i="21"/>
  <c r="K348" i="21" s="1"/>
  <c r="S347" i="21"/>
  <c r="R347" i="21"/>
  <c r="Q347" i="21"/>
  <c r="P347" i="21"/>
  <c r="O347" i="21"/>
  <c r="L347" i="21"/>
  <c r="J347" i="21"/>
  <c r="I347" i="21"/>
  <c r="G347" i="21"/>
  <c r="K347" i="21" s="1"/>
  <c r="S346" i="21"/>
  <c r="R346" i="21"/>
  <c r="P346" i="21"/>
  <c r="O346" i="21"/>
  <c r="J346" i="21"/>
  <c r="I346" i="21"/>
  <c r="G346" i="21"/>
  <c r="K346" i="21" s="1"/>
  <c r="S345" i="21"/>
  <c r="R345" i="21"/>
  <c r="Q345" i="21"/>
  <c r="P345" i="21"/>
  <c r="O345" i="21"/>
  <c r="J345" i="21"/>
  <c r="I345" i="21"/>
  <c r="G345" i="21"/>
  <c r="S344" i="21"/>
  <c r="R344" i="21"/>
  <c r="Q344" i="21"/>
  <c r="P344" i="21"/>
  <c r="O344" i="21"/>
  <c r="L344" i="21"/>
  <c r="J344" i="21"/>
  <c r="I344" i="21"/>
  <c r="G344" i="21"/>
  <c r="K344" i="21" s="1"/>
  <c r="S343" i="21"/>
  <c r="R343" i="21"/>
  <c r="Q343" i="21" s="1"/>
  <c r="P343" i="21"/>
  <c r="O343" i="21"/>
  <c r="J343" i="21"/>
  <c r="I343" i="21"/>
  <c r="G343" i="21"/>
  <c r="K343" i="21" s="1"/>
  <c r="S342" i="21"/>
  <c r="R342" i="21"/>
  <c r="Q342" i="21"/>
  <c r="P342" i="21"/>
  <c r="O342" i="21"/>
  <c r="J342" i="21"/>
  <c r="L342" i="21" s="1"/>
  <c r="I342" i="21"/>
  <c r="G342" i="21"/>
  <c r="S341" i="21"/>
  <c r="Q341" i="21" s="1"/>
  <c r="R341" i="21"/>
  <c r="P341" i="21"/>
  <c r="O341" i="21"/>
  <c r="L341" i="21"/>
  <c r="J341" i="21"/>
  <c r="I341" i="21"/>
  <c r="G341" i="21"/>
  <c r="K341" i="21" s="1"/>
  <c r="S340" i="21"/>
  <c r="R340" i="21"/>
  <c r="Q340" i="21"/>
  <c r="P340" i="21"/>
  <c r="O340" i="21"/>
  <c r="J340" i="21"/>
  <c r="I340" i="21"/>
  <c r="G340" i="21"/>
  <c r="K340" i="21" s="1"/>
  <c r="S339" i="21"/>
  <c r="R339" i="21"/>
  <c r="Q339" i="21"/>
  <c r="P339" i="21"/>
  <c r="O339" i="21"/>
  <c r="L339" i="21"/>
  <c r="J339" i="21"/>
  <c r="I339" i="21"/>
  <c r="G339" i="21"/>
  <c r="K339" i="21" s="1"/>
  <c r="S338" i="21"/>
  <c r="R338" i="21"/>
  <c r="P338" i="21"/>
  <c r="O338" i="21"/>
  <c r="L338" i="21"/>
  <c r="J338" i="21"/>
  <c r="I338" i="21"/>
  <c r="G338" i="21"/>
  <c r="S337" i="21"/>
  <c r="R337" i="21"/>
  <c r="Q337" i="21" s="1"/>
  <c r="P337" i="21"/>
  <c r="O337" i="21"/>
  <c r="J337" i="21"/>
  <c r="I337" i="21"/>
  <c r="G337" i="21"/>
  <c r="S336" i="21"/>
  <c r="R336" i="21"/>
  <c r="Q336" i="21"/>
  <c r="P336" i="21"/>
  <c r="O336" i="21"/>
  <c r="L336" i="21"/>
  <c r="J336" i="21"/>
  <c r="I336" i="21"/>
  <c r="G336" i="21"/>
  <c r="K336" i="21" s="1"/>
  <c r="S335" i="21"/>
  <c r="R335" i="21"/>
  <c r="Q335" i="21" s="1"/>
  <c r="P335" i="21"/>
  <c r="O335" i="21"/>
  <c r="J335" i="21"/>
  <c r="I335" i="21"/>
  <c r="G335" i="21"/>
  <c r="K335" i="21" s="1"/>
  <c r="S334" i="21"/>
  <c r="R334" i="21"/>
  <c r="Q334" i="21"/>
  <c r="P334" i="21"/>
  <c r="O334" i="21"/>
  <c r="J334" i="21"/>
  <c r="L334" i="21" s="1"/>
  <c r="I334" i="21"/>
  <c r="G334" i="21"/>
  <c r="S333" i="21"/>
  <c r="Q333" i="21" s="1"/>
  <c r="R333" i="21"/>
  <c r="P333" i="21"/>
  <c r="O333" i="21"/>
  <c r="L333" i="21"/>
  <c r="J333" i="21"/>
  <c r="I333" i="21"/>
  <c r="G333" i="21"/>
  <c r="S332" i="21"/>
  <c r="R332" i="21"/>
  <c r="Q332" i="21" s="1"/>
  <c r="P332" i="21"/>
  <c r="O332" i="21"/>
  <c r="J332" i="21"/>
  <c r="I332" i="21"/>
  <c r="G332" i="21"/>
  <c r="K332" i="21" s="1"/>
  <c r="S331" i="21"/>
  <c r="R331" i="21"/>
  <c r="Q331" i="21"/>
  <c r="P331" i="21"/>
  <c r="O331" i="21"/>
  <c r="L331" i="21"/>
  <c r="J331" i="21"/>
  <c r="I331" i="21"/>
  <c r="G331" i="21"/>
  <c r="K331" i="21" s="1"/>
  <c r="S330" i="21"/>
  <c r="R330" i="21"/>
  <c r="Q330" i="21" s="1"/>
  <c r="P330" i="21"/>
  <c r="O330" i="21"/>
  <c r="L330" i="21"/>
  <c r="J330" i="21"/>
  <c r="I330" i="21"/>
  <c r="G330" i="21"/>
  <c r="K330" i="21" s="1"/>
  <c r="S329" i="21"/>
  <c r="R329" i="21"/>
  <c r="Q329" i="21"/>
  <c r="P329" i="21"/>
  <c r="O329" i="21"/>
  <c r="J329" i="21"/>
  <c r="I329" i="21"/>
  <c r="G329" i="21"/>
  <c r="S328" i="21"/>
  <c r="R328" i="21"/>
  <c r="Q328" i="21"/>
  <c r="P328" i="21"/>
  <c r="O328" i="21"/>
  <c r="L328" i="21"/>
  <c r="J328" i="21"/>
  <c r="I328" i="21"/>
  <c r="G328" i="21"/>
  <c r="K328" i="21" s="1"/>
  <c r="S327" i="21"/>
  <c r="R327" i="21"/>
  <c r="Q327" i="21" s="1"/>
  <c r="P327" i="21"/>
  <c r="O327" i="21"/>
  <c r="J327" i="21"/>
  <c r="L327" i="21" s="1"/>
  <c r="I327" i="21"/>
  <c r="G327" i="21"/>
  <c r="K327" i="21" s="1"/>
  <c r="S326" i="21"/>
  <c r="R326" i="21"/>
  <c r="Q326" i="21"/>
  <c r="P326" i="21"/>
  <c r="O326" i="21"/>
  <c r="J326" i="21"/>
  <c r="L326" i="21" s="1"/>
  <c r="I326" i="21"/>
  <c r="G326" i="21"/>
  <c r="S325" i="21"/>
  <c r="Q325" i="21" s="1"/>
  <c r="R325" i="21"/>
  <c r="P325" i="21"/>
  <c r="O325" i="21"/>
  <c r="L325" i="21"/>
  <c r="J325" i="21"/>
  <c r="I325" i="21"/>
  <c r="G325" i="21"/>
  <c r="S324" i="21"/>
  <c r="R324" i="21"/>
  <c r="Q324" i="21" s="1"/>
  <c r="P324" i="21"/>
  <c r="O324" i="21"/>
  <c r="J324" i="21"/>
  <c r="I324" i="21"/>
  <c r="G324" i="21"/>
  <c r="K324" i="21" s="1"/>
  <c r="S323" i="21"/>
  <c r="R323" i="21"/>
  <c r="Q323" i="21"/>
  <c r="P323" i="21"/>
  <c r="O323" i="21"/>
  <c r="L323" i="21"/>
  <c r="J323" i="21"/>
  <c r="I323" i="21"/>
  <c r="G323" i="21"/>
  <c r="K323" i="21" s="1"/>
  <c r="S322" i="21"/>
  <c r="R322" i="21"/>
  <c r="Q322" i="21" s="1"/>
  <c r="P322" i="21"/>
  <c r="O322" i="21"/>
  <c r="J322" i="21"/>
  <c r="L322" i="21" s="1"/>
  <c r="I322" i="21"/>
  <c r="G322" i="21"/>
  <c r="K322" i="21" s="1"/>
  <c r="S321" i="21"/>
  <c r="R321" i="21"/>
  <c r="Q321" i="21" s="1"/>
  <c r="P321" i="21"/>
  <c r="O321" i="21"/>
  <c r="J321" i="21"/>
  <c r="I321" i="21"/>
  <c r="G321" i="21"/>
  <c r="S320" i="21"/>
  <c r="R320" i="21"/>
  <c r="Q320" i="21"/>
  <c r="P320" i="21"/>
  <c r="O320" i="21"/>
  <c r="L320" i="21"/>
  <c r="J320" i="21"/>
  <c r="I320" i="21"/>
  <c r="G320" i="21"/>
  <c r="K320" i="21" s="1"/>
  <c r="S319" i="21"/>
  <c r="R319" i="21"/>
  <c r="Q319" i="21"/>
  <c r="P319" i="21"/>
  <c r="O319" i="21"/>
  <c r="J319" i="21"/>
  <c r="L319" i="21" s="1"/>
  <c r="I319" i="21"/>
  <c r="G319" i="21"/>
  <c r="K319" i="21" s="1"/>
  <c r="S318" i="21"/>
  <c r="R318" i="21"/>
  <c r="Q318" i="21"/>
  <c r="P318" i="21"/>
  <c r="O318" i="21"/>
  <c r="J318" i="21"/>
  <c r="L318" i="21" s="1"/>
  <c r="I318" i="21"/>
  <c r="G318" i="21"/>
  <c r="S317" i="21"/>
  <c r="Q317" i="21" s="1"/>
  <c r="R317" i="21"/>
  <c r="P317" i="21"/>
  <c r="O317" i="21"/>
  <c r="L317" i="21"/>
  <c r="J317" i="21"/>
  <c r="I317" i="21"/>
  <c r="G317" i="21"/>
  <c r="S316" i="21"/>
  <c r="R316" i="21"/>
  <c r="Q316" i="21" s="1"/>
  <c r="P316" i="21"/>
  <c r="O316" i="21"/>
  <c r="J316" i="21"/>
  <c r="I316" i="21"/>
  <c r="G316" i="21"/>
  <c r="K316" i="21" s="1"/>
  <c r="S315" i="21"/>
  <c r="R315" i="21"/>
  <c r="Q315" i="21"/>
  <c r="P315" i="21"/>
  <c r="O315" i="21"/>
  <c r="J315" i="21"/>
  <c r="L315" i="21" s="1"/>
  <c r="I315" i="21"/>
  <c r="G315" i="21"/>
  <c r="K315" i="21" s="1"/>
  <c r="S314" i="21"/>
  <c r="R314" i="21"/>
  <c r="Q314" i="21" s="1"/>
  <c r="P314" i="21"/>
  <c r="O314" i="21"/>
  <c r="L314" i="21"/>
  <c r="J314" i="21"/>
  <c r="I314" i="21"/>
  <c r="G314" i="21"/>
  <c r="S313" i="21"/>
  <c r="R313" i="21"/>
  <c r="Q313" i="21" s="1"/>
  <c r="P313" i="21"/>
  <c r="O313" i="21"/>
  <c r="J313" i="21"/>
  <c r="I313" i="21"/>
  <c r="G313" i="21"/>
  <c r="S312" i="21"/>
  <c r="R312" i="21"/>
  <c r="Q312" i="21"/>
  <c r="P312" i="21"/>
  <c r="O312" i="21"/>
  <c r="L312" i="21"/>
  <c r="J312" i="21"/>
  <c r="I312" i="21"/>
  <c r="G312" i="21"/>
  <c r="K312" i="21" s="1"/>
  <c r="S311" i="21"/>
  <c r="R311" i="21"/>
  <c r="Q311" i="21"/>
  <c r="P311" i="21"/>
  <c r="O311" i="21"/>
  <c r="J311" i="21"/>
  <c r="I311" i="21"/>
  <c r="G311" i="21"/>
  <c r="K311" i="21" s="1"/>
  <c r="S310" i="21"/>
  <c r="R310" i="21"/>
  <c r="Q310" i="21"/>
  <c r="P310" i="21"/>
  <c r="O310" i="21"/>
  <c r="J310" i="21"/>
  <c r="L310" i="21" s="1"/>
  <c r="I310" i="21"/>
  <c r="G310" i="21"/>
  <c r="S309" i="21"/>
  <c r="Q309" i="21" s="1"/>
  <c r="R309" i="21"/>
  <c r="P309" i="21"/>
  <c r="O309" i="21"/>
  <c r="L309" i="21"/>
  <c r="J309" i="21"/>
  <c r="I309" i="21"/>
  <c r="G309" i="21"/>
  <c r="K309" i="21" s="1"/>
  <c r="S308" i="21"/>
  <c r="R308" i="21"/>
  <c r="Q308" i="21"/>
  <c r="P308" i="21"/>
  <c r="O308" i="21"/>
  <c r="J308" i="21"/>
  <c r="I308" i="21"/>
  <c r="G308" i="21"/>
  <c r="K308" i="21" s="1"/>
  <c r="S307" i="21"/>
  <c r="R307" i="21"/>
  <c r="Q307" i="21"/>
  <c r="P307" i="21"/>
  <c r="O307" i="21"/>
  <c r="J307" i="21"/>
  <c r="L307" i="21" s="1"/>
  <c r="I307" i="21"/>
  <c r="G307" i="21"/>
  <c r="K307" i="21" s="1"/>
  <c r="S306" i="21"/>
  <c r="R306" i="21"/>
  <c r="Q306" i="21" s="1"/>
  <c r="P306" i="21"/>
  <c r="O306" i="21"/>
  <c r="L306" i="21"/>
  <c r="J306" i="21"/>
  <c r="I306" i="21"/>
  <c r="G306" i="21"/>
  <c r="K306" i="21" s="1"/>
  <c r="S305" i="21"/>
  <c r="R305" i="21"/>
  <c r="Q305" i="21"/>
  <c r="P305" i="21"/>
  <c r="O305" i="21"/>
  <c r="J305" i="21"/>
  <c r="I305" i="21"/>
  <c r="G305" i="21"/>
  <c r="S304" i="21"/>
  <c r="R304" i="21"/>
  <c r="Q304" i="21"/>
  <c r="P304" i="21"/>
  <c r="O304" i="21"/>
  <c r="L304" i="21"/>
  <c r="J304" i="21"/>
  <c r="I304" i="21"/>
  <c r="G304" i="21"/>
  <c r="K304" i="21" s="1"/>
  <c r="S303" i="21"/>
  <c r="R303" i="21"/>
  <c r="Q303" i="21" s="1"/>
  <c r="P303" i="21"/>
  <c r="O303" i="21"/>
  <c r="L303" i="21"/>
  <c r="J303" i="21"/>
  <c r="I303" i="21"/>
  <c r="G303" i="21"/>
  <c r="K303" i="21" s="1"/>
  <c r="S302" i="21"/>
  <c r="R302" i="21"/>
  <c r="Q302" i="21"/>
  <c r="P302" i="21"/>
  <c r="O302" i="21"/>
  <c r="L302" i="21"/>
  <c r="J302" i="21"/>
  <c r="I302" i="21"/>
  <c r="G302" i="21"/>
  <c r="S301" i="21"/>
  <c r="Q301" i="21" s="1"/>
  <c r="R301" i="21"/>
  <c r="P301" i="21"/>
  <c r="O301" i="21"/>
  <c r="L301" i="21"/>
  <c r="J301" i="21"/>
  <c r="I301" i="21"/>
  <c r="G301" i="21"/>
  <c r="K301" i="21" s="1"/>
  <c r="S300" i="21"/>
  <c r="R300" i="21"/>
  <c r="Q300" i="21" s="1"/>
  <c r="P300" i="21"/>
  <c r="O300" i="21"/>
  <c r="L300" i="21"/>
  <c r="J300" i="21"/>
  <c r="I300" i="21"/>
  <c r="G300" i="21"/>
  <c r="K300" i="21" s="1"/>
  <c r="S299" i="21"/>
  <c r="R299" i="21"/>
  <c r="Q299" i="21"/>
  <c r="P299" i="21"/>
  <c r="O299" i="21"/>
  <c r="L299" i="21"/>
  <c r="J299" i="21"/>
  <c r="I299" i="21"/>
  <c r="G299" i="21"/>
  <c r="K299" i="21" s="1"/>
  <c r="S298" i="21"/>
  <c r="R298" i="21"/>
  <c r="P298" i="21"/>
  <c r="O298" i="21"/>
  <c r="L298" i="21"/>
  <c r="J298" i="21"/>
  <c r="I298" i="21"/>
  <c r="G298" i="21"/>
  <c r="K298" i="21" s="1"/>
  <c r="S297" i="21"/>
  <c r="R297" i="21"/>
  <c r="Q297" i="21" s="1"/>
  <c r="P297" i="21"/>
  <c r="O297" i="21"/>
  <c r="J297" i="21"/>
  <c r="I297" i="21"/>
  <c r="G297" i="21"/>
  <c r="K297" i="21" s="1"/>
  <c r="S296" i="21"/>
  <c r="R296" i="21"/>
  <c r="Q296" i="21"/>
  <c r="P296" i="21"/>
  <c r="O296" i="21"/>
  <c r="L296" i="21"/>
  <c r="J296" i="21"/>
  <c r="I296" i="21"/>
  <c r="G296" i="21"/>
  <c r="K296" i="21" s="1"/>
  <c r="S295" i="21"/>
  <c r="R295" i="21"/>
  <c r="Q295" i="21"/>
  <c r="P295" i="21"/>
  <c r="O295" i="21"/>
  <c r="J295" i="21"/>
  <c r="L295" i="21" s="1"/>
  <c r="I295" i="21"/>
  <c r="G295" i="21"/>
  <c r="K295" i="21" s="1"/>
  <c r="S294" i="21"/>
  <c r="R294" i="21"/>
  <c r="Q294" i="21"/>
  <c r="P294" i="21"/>
  <c r="O294" i="21"/>
  <c r="J294" i="21"/>
  <c r="L294" i="21" s="1"/>
  <c r="I294" i="21"/>
  <c r="G294" i="21"/>
  <c r="S293" i="21"/>
  <c r="Q293" i="21" s="1"/>
  <c r="R293" i="21"/>
  <c r="P293" i="21"/>
  <c r="O293" i="21"/>
  <c r="L293" i="21"/>
  <c r="J293" i="21"/>
  <c r="I293" i="21"/>
  <c r="G293" i="21"/>
  <c r="K293" i="21" s="1"/>
  <c r="S292" i="21"/>
  <c r="R292" i="21"/>
  <c r="Q292" i="21" s="1"/>
  <c r="P292" i="21"/>
  <c r="O292" i="21"/>
  <c r="J292" i="21"/>
  <c r="L292" i="21" s="1"/>
  <c r="I292" i="21"/>
  <c r="G292" i="21"/>
  <c r="K292" i="21" s="1"/>
  <c r="S291" i="21"/>
  <c r="R291" i="21"/>
  <c r="Q291" i="21"/>
  <c r="P291" i="21"/>
  <c r="O291" i="21"/>
  <c r="L291" i="21"/>
  <c r="J291" i="21"/>
  <c r="I291" i="21"/>
  <c r="G291" i="21"/>
  <c r="S290" i="21"/>
  <c r="R290" i="21"/>
  <c r="Q290" i="21" s="1"/>
  <c r="P290" i="21"/>
  <c r="O290" i="21"/>
  <c r="L290" i="21"/>
  <c r="J290" i="21"/>
  <c r="I290" i="21"/>
  <c r="G290" i="21"/>
  <c r="K290" i="21" s="1"/>
  <c r="S289" i="21"/>
  <c r="R289" i="21"/>
  <c r="Q289" i="21"/>
  <c r="P289" i="21"/>
  <c r="O289" i="21"/>
  <c r="J289" i="21"/>
  <c r="I289" i="21"/>
  <c r="G289" i="21"/>
  <c r="K289" i="21" s="1"/>
  <c r="S288" i="21"/>
  <c r="R288" i="21"/>
  <c r="Q288" i="21" s="1"/>
  <c r="P288" i="21"/>
  <c r="O288" i="21"/>
  <c r="L288" i="21"/>
  <c r="J288" i="21"/>
  <c r="I288" i="21"/>
  <c r="G288" i="21"/>
  <c r="K288" i="21" s="1"/>
  <c r="S287" i="21"/>
  <c r="R287" i="21"/>
  <c r="Q287" i="21" s="1"/>
  <c r="P287" i="21"/>
  <c r="O287" i="21"/>
  <c r="J287" i="21"/>
  <c r="L287" i="21" s="1"/>
  <c r="I287" i="21"/>
  <c r="G287" i="21"/>
  <c r="K287" i="21" s="1"/>
  <c r="S286" i="21"/>
  <c r="R286" i="21"/>
  <c r="Q286" i="21"/>
  <c r="P286" i="21"/>
  <c r="O286" i="21"/>
  <c r="J286" i="21"/>
  <c r="L286" i="21" s="1"/>
  <c r="I286" i="21"/>
  <c r="G286" i="21"/>
  <c r="S285" i="21"/>
  <c r="Q285" i="21" s="1"/>
  <c r="R285" i="21"/>
  <c r="P285" i="21"/>
  <c r="O285" i="21"/>
  <c r="L285" i="21"/>
  <c r="J285" i="21"/>
  <c r="I285" i="21"/>
  <c r="G285" i="21"/>
  <c r="K285" i="21" s="1"/>
  <c r="S284" i="21"/>
  <c r="R284" i="21"/>
  <c r="Q284" i="21"/>
  <c r="P284" i="21"/>
  <c r="O284" i="21"/>
  <c r="J284" i="21"/>
  <c r="L284" i="21" s="1"/>
  <c r="I284" i="21"/>
  <c r="G284" i="21"/>
  <c r="K284" i="21" s="1"/>
  <c r="S283" i="21"/>
  <c r="R283" i="21"/>
  <c r="Q283" i="21"/>
  <c r="P283" i="21"/>
  <c r="O283" i="21"/>
  <c r="L283" i="21"/>
  <c r="J283" i="21"/>
  <c r="I283" i="21"/>
  <c r="G283" i="21"/>
  <c r="S282" i="21"/>
  <c r="R282" i="21"/>
  <c r="Q282" i="21" s="1"/>
  <c r="P282" i="21"/>
  <c r="O282" i="21"/>
  <c r="L282" i="21"/>
  <c r="J282" i="21"/>
  <c r="I282" i="21"/>
  <c r="G282" i="21"/>
  <c r="K282" i="21" s="1"/>
  <c r="S281" i="21"/>
  <c r="R281" i="21"/>
  <c r="Q281" i="21"/>
  <c r="P281" i="21"/>
  <c r="O281" i="21"/>
  <c r="J281" i="21"/>
  <c r="I281" i="21"/>
  <c r="G281" i="21"/>
  <c r="K281" i="21" s="1"/>
  <c r="S280" i="21"/>
  <c r="R280" i="21"/>
  <c r="Q280" i="21" s="1"/>
  <c r="P280" i="21"/>
  <c r="O280" i="21"/>
  <c r="L280" i="21"/>
  <c r="J280" i="21"/>
  <c r="I280" i="21"/>
  <c r="G280" i="21"/>
  <c r="K280" i="21" s="1"/>
  <c r="S279" i="21"/>
  <c r="R279" i="21"/>
  <c r="Q279" i="21" s="1"/>
  <c r="P279" i="21"/>
  <c r="O279" i="21"/>
  <c r="J279" i="21"/>
  <c r="L279" i="21" s="1"/>
  <c r="I279" i="21"/>
  <c r="G279" i="21"/>
  <c r="K279" i="21" s="1"/>
  <c r="S278" i="21"/>
  <c r="R278" i="21"/>
  <c r="Q278" i="21"/>
  <c r="P278" i="21"/>
  <c r="O278" i="21"/>
  <c r="J278" i="21"/>
  <c r="L278" i="21" s="1"/>
  <c r="I278" i="21"/>
  <c r="G278" i="21"/>
  <c r="S277" i="21"/>
  <c r="Q277" i="21" s="1"/>
  <c r="R277" i="21"/>
  <c r="P277" i="21"/>
  <c r="O277" i="21"/>
  <c r="L277" i="21"/>
  <c r="J277" i="21"/>
  <c r="I277" i="21"/>
  <c r="G277" i="21"/>
  <c r="K277" i="21" s="1"/>
  <c r="S276" i="21"/>
  <c r="R276" i="21"/>
  <c r="Q276" i="21"/>
  <c r="P276" i="21"/>
  <c r="O276" i="21"/>
  <c r="J276" i="21"/>
  <c r="L276" i="21" s="1"/>
  <c r="I276" i="21"/>
  <c r="G276" i="21"/>
  <c r="S275" i="21"/>
  <c r="R275" i="21"/>
  <c r="Q275" i="21"/>
  <c r="P275" i="21"/>
  <c r="O275" i="21"/>
  <c r="L275" i="21"/>
  <c r="J275" i="21"/>
  <c r="I275" i="21"/>
  <c r="G275" i="21"/>
  <c r="S274" i="21"/>
  <c r="R274" i="21"/>
  <c r="Q274" i="21" s="1"/>
  <c r="P274" i="21"/>
  <c r="O274" i="21"/>
  <c r="L274" i="21"/>
  <c r="J274" i="21"/>
  <c r="I274" i="21"/>
  <c r="G274" i="21"/>
  <c r="K274" i="21" s="1"/>
  <c r="S273" i="21"/>
  <c r="R273" i="21"/>
  <c r="Q273" i="21"/>
  <c r="P273" i="21"/>
  <c r="O273" i="21"/>
  <c r="J273" i="21"/>
  <c r="I273" i="21"/>
  <c r="G273" i="21"/>
  <c r="K273" i="21" s="1"/>
  <c r="S272" i="21"/>
  <c r="R272" i="21"/>
  <c r="Q272" i="21" s="1"/>
  <c r="P272" i="21"/>
  <c r="O272" i="21"/>
  <c r="L272" i="21"/>
  <c r="J272" i="21"/>
  <c r="I272" i="21"/>
  <c r="G272" i="21"/>
  <c r="K272" i="21" s="1"/>
  <c r="S271" i="21"/>
  <c r="R271" i="21"/>
  <c r="Q271" i="21" s="1"/>
  <c r="P271" i="21"/>
  <c r="O271" i="21"/>
  <c r="J271" i="21"/>
  <c r="I271" i="21"/>
  <c r="G271" i="21"/>
  <c r="K271" i="21" s="1"/>
  <c r="S270" i="21"/>
  <c r="R270" i="21"/>
  <c r="Q270" i="21"/>
  <c r="P270" i="21"/>
  <c r="O270" i="21"/>
  <c r="J270" i="21"/>
  <c r="L270" i="21" s="1"/>
  <c r="I270" i="21"/>
  <c r="G270" i="21"/>
  <c r="S269" i="21"/>
  <c r="Q269" i="21" s="1"/>
  <c r="R269" i="21"/>
  <c r="P269" i="21"/>
  <c r="O269" i="21"/>
  <c r="L269" i="21"/>
  <c r="J269" i="21"/>
  <c r="I269" i="21"/>
  <c r="G269" i="21"/>
  <c r="K269" i="21" s="1"/>
  <c r="S268" i="21"/>
  <c r="R268" i="21"/>
  <c r="Q268" i="21"/>
  <c r="P268" i="21"/>
  <c r="O268" i="21"/>
  <c r="J268" i="21"/>
  <c r="L268" i="21" s="1"/>
  <c r="I268" i="21"/>
  <c r="G268" i="21"/>
  <c r="S267" i="21"/>
  <c r="R267" i="21"/>
  <c r="Q267" i="21"/>
  <c r="P267" i="21"/>
  <c r="O267" i="21"/>
  <c r="L267" i="21"/>
  <c r="J267" i="21"/>
  <c r="I267" i="21"/>
  <c r="G267" i="21"/>
  <c r="S266" i="21"/>
  <c r="R266" i="21"/>
  <c r="P266" i="21"/>
  <c r="O266" i="21"/>
  <c r="L266" i="21"/>
  <c r="J266" i="21"/>
  <c r="I266" i="21"/>
  <c r="G266" i="21"/>
  <c r="K266" i="21" s="1"/>
  <c r="S265" i="21"/>
  <c r="R265" i="21"/>
  <c r="Q265" i="21"/>
  <c r="P265" i="21"/>
  <c r="O265" i="21"/>
  <c r="J265" i="21"/>
  <c r="I265" i="21"/>
  <c r="G265" i="21"/>
  <c r="K265" i="21" s="1"/>
  <c r="S264" i="21"/>
  <c r="R264" i="21"/>
  <c r="Q264" i="21" s="1"/>
  <c r="P264" i="21"/>
  <c r="O264" i="21"/>
  <c r="L264" i="21"/>
  <c r="J264" i="21"/>
  <c r="I264" i="21"/>
  <c r="G264" i="21"/>
  <c r="K264" i="21" s="1"/>
  <c r="S263" i="21"/>
  <c r="R263" i="21"/>
  <c r="Q263" i="21" s="1"/>
  <c r="P263" i="21"/>
  <c r="O263" i="21"/>
  <c r="J263" i="21"/>
  <c r="I263" i="21"/>
  <c r="G263" i="21"/>
  <c r="K263" i="21" s="1"/>
  <c r="S262" i="21"/>
  <c r="R262" i="21"/>
  <c r="Q262" i="21"/>
  <c r="P262" i="21"/>
  <c r="O262" i="21"/>
  <c r="J262" i="21"/>
  <c r="L262" i="21" s="1"/>
  <c r="I262" i="21"/>
  <c r="G262" i="21"/>
  <c r="S261" i="21"/>
  <c r="Q261" i="21" s="1"/>
  <c r="R261" i="21"/>
  <c r="P261" i="21"/>
  <c r="O261" i="21"/>
  <c r="L261" i="21"/>
  <c r="J261" i="21"/>
  <c r="I261" i="21"/>
  <c r="G261" i="21"/>
  <c r="K261" i="21" s="1"/>
  <c r="S260" i="21"/>
  <c r="R260" i="21"/>
  <c r="Q260" i="21"/>
  <c r="P260" i="21"/>
  <c r="O260" i="21"/>
  <c r="J260" i="21"/>
  <c r="L260" i="21" s="1"/>
  <c r="I260" i="21"/>
  <c r="G260" i="21"/>
  <c r="K260" i="21" s="1"/>
  <c r="S259" i="21"/>
  <c r="R259" i="21"/>
  <c r="Q259" i="21"/>
  <c r="P259" i="21"/>
  <c r="O259" i="21"/>
  <c r="L259" i="21"/>
  <c r="J259" i="21"/>
  <c r="I259" i="21"/>
  <c r="G259" i="21"/>
  <c r="S258" i="21"/>
  <c r="R258" i="21"/>
  <c r="P258" i="21"/>
  <c r="O258" i="21"/>
  <c r="L258" i="21"/>
  <c r="J258" i="21"/>
  <c r="I258" i="21"/>
  <c r="G258" i="21"/>
  <c r="K258" i="21" s="1"/>
  <c r="S257" i="21"/>
  <c r="R257" i="21"/>
  <c r="Q257" i="21"/>
  <c r="P257" i="21"/>
  <c r="O257" i="21"/>
  <c r="J257" i="21"/>
  <c r="I257" i="21"/>
  <c r="G257" i="21"/>
  <c r="K257" i="21" s="1"/>
  <c r="S256" i="21"/>
  <c r="R256" i="21"/>
  <c r="Q256" i="21" s="1"/>
  <c r="P256" i="21"/>
  <c r="O256" i="21"/>
  <c r="L256" i="21"/>
  <c r="J256" i="21"/>
  <c r="I256" i="21"/>
  <c r="G256" i="21"/>
  <c r="K256" i="21" s="1"/>
  <c r="S255" i="21"/>
  <c r="R255" i="21"/>
  <c r="Q255" i="21" s="1"/>
  <c r="P255" i="21"/>
  <c r="O255" i="21"/>
  <c r="J255" i="21"/>
  <c r="I255" i="21"/>
  <c r="G255" i="21"/>
  <c r="K255" i="21" s="1"/>
  <c r="S254" i="21"/>
  <c r="R254" i="21"/>
  <c r="Q254" i="21"/>
  <c r="P254" i="21"/>
  <c r="O254" i="21"/>
  <c r="J254" i="21"/>
  <c r="L254" i="21" s="1"/>
  <c r="I254" i="21"/>
  <c r="G254" i="21"/>
  <c r="S253" i="21"/>
  <c r="Q253" i="21" s="1"/>
  <c r="R253" i="21"/>
  <c r="P253" i="21"/>
  <c r="O253" i="21"/>
  <c r="L253" i="21"/>
  <c r="J253" i="21"/>
  <c r="I253" i="21"/>
  <c r="G253" i="21"/>
  <c r="K253" i="21" s="1"/>
  <c r="S252" i="21"/>
  <c r="R252" i="21"/>
  <c r="Q252" i="21"/>
  <c r="P252" i="21"/>
  <c r="O252" i="21"/>
  <c r="J252" i="21"/>
  <c r="I252" i="21"/>
  <c r="G252" i="21"/>
  <c r="K252" i="21" s="1"/>
  <c r="S251" i="21"/>
  <c r="R251" i="21"/>
  <c r="Q251" i="21"/>
  <c r="P251" i="21"/>
  <c r="O251" i="21"/>
  <c r="L251" i="21"/>
  <c r="J251" i="21"/>
  <c r="I251" i="21"/>
  <c r="G251" i="21"/>
  <c r="S250" i="21"/>
  <c r="R250" i="21"/>
  <c r="Q250" i="21" s="1"/>
  <c r="P250" i="21"/>
  <c r="O250" i="21"/>
  <c r="L250" i="21"/>
  <c r="J250" i="21"/>
  <c r="I250" i="21"/>
  <c r="G250" i="21"/>
  <c r="K250" i="21" s="1"/>
  <c r="S249" i="21"/>
  <c r="R249" i="21"/>
  <c r="Q249" i="21"/>
  <c r="P249" i="21"/>
  <c r="O249" i="21"/>
  <c r="J249" i="21"/>
  <c r="I249" i="21"/>
  <c r="G249" i="21"/>
  <c r="K249" i="21" s="1"/>
  <c r="S248" i="21"/>
  <c r="R248" i="21"/>
  <c r="Q248" i="21" s="1"/>
  <c r="P248" i="21"/>
  <c r="O248" i="21"/>
  <c r="L248" i="21"/>
  <c r="J248" i="21"/>
  <c r="I248" i="21"/>
  <c r="G248" i="21"/>
  <c r="K248" i="21" s="1"/>
  <c r="S247" i="21"/>
  <c r="R247" i="21"/>
  <c r="Q247" i="21" s="1"/>
  <c r="P247" i="21"/>
  <c r="O247" i="21"/>
  <c r="J247" i="21"/>
  <c r="I247" i="21"/>
  <c r="G247" i="21"/>
  <c r="K247" i="21" s="1"/>
  <c r="S246" i="21"/>
  <c r="R246" i="21"/>
  <c r="Q246" i="21"/>
  <c r="P246" i="21"/>
  <c r="O246" i="21"/>
  <c r="J246" i="21"/>
  <c r="L246" i="21" s="1"/>
  <c r="I246" i="21"/>
  <c r="G246" i="21"/>
  <c r="S245" i="21"/>
  <c r="Q245" i="21" s="1"/>
  <c r="R245" i="21"/>
  <c r="P245" i="21"/>
  <c r="O245" i="21"/>
  <c r="L245" i="21"/>
  <c r="J245" i="21"/>
  <c r="I245" i="21"/>
  <c r="G245" i="21"/>
  <c r="K245" i="21" s="1"/>
  <c r="S244" i="21"/>
  <c r="Q244" i="21" s="1"/>
  <c r="R244" i="21"/>
  <c r="P244" i="21"/>
  <c r="O244" i="21"/>
  <c r="J244" i="21"/>
  <c r="I244" i="21"/>
  <c r="G244" i="21"/>
  <c r="K244" i="21" s="1"/>
  <c r="S243" i="21"/>
  <c r="R243" i="21"/>
  <c r="Q243" i="21"/>
  <c r="P243" i="21"/>
  <c r="O243" i="21"/>
  <c r="L243" i="21"/>
  <c r="J243" i="21"/>
  <c r="I243" i="21"/>
  <c r="G243" i="21"/>
  <c r="K243" i="21" s="1"/>
  <c r="S242" i="21"/>
  <c r="R242" i="21"/>
  <c r="P242" i="21"/>
  <c r="O242" i="21"/>
  <c r="J242" i="21"/>
  <c r="I242" i="21"/>
  <c r="G242" i="21"/>
  <c r="K242" i="21" s="1"/>
  <c r="S241" i="21"/>
  <c r="R241" i="21"/>
  <c r="Q241" i="21"/>
  <c r="P241" i="21"/>
  <c r="O241" i="21"/>
  <c r="J241" i="21"/>
  <c r="I241" i="21"/>
  <c r="G241" i="21"/>
  <c r="S240" i="21"/>
  <c r="R240" i="21"/>
  <c r="Q240" i="21" s="1"/>
  <c r="P240" i="21"/>
  <c r="O240" i="21"/>
  <c r="L240" i="21"/>
  <c r="J240" i="21"/>
  <c r="I240" i="21"/>
  <c r="G240" i="21"/>
  <c r="K240" i="21" s="1"/>
  <c r="S239" i="21"/>
  <c r="R239" i="21"/>
  <c r="Q239" i="21" s="1"/>
  <c r="P239" i="21"/>
  <c r="O239" i="21"/>
  <c r="J239" i="21"/>
  <c r="I239" i="21"/>
  <c r="G239" i="21"/>
  <c r="K239" i="21" s="1"/>
  <c r="S238" i="21"/>
  <c r="R238" i="21"/>
  <c r="Q238" i="21"/>
  <c r="P238" i="21"/>
  <c r="O238" i="21"/>
  <c r="J238" i="21"/>
  <c r="L238" i="21" s="1"/>
  <c r="I238" i="21"/>
  <c r="G238" i="21"/>
  <c r="S237" i="21"/>
  <c r="Q237" i="21" s="1"/>
  <c r="R237" i="21"/>
  <c r="P237" i="21"/>
  <c r="O237" i="21"/>
  <c r="L237" i="21"/>
  <c r="J237" i="21"/>
  <c r="I237" i="21"/>
  <c r="G237" i="21"/>
  <c r="K237" i="21" s="1"/>
  <c r="S236" i="21"/>
  <c r="R236" i="21"/>
  <c r="Q236" i="21" s="1"/>
  <c r="P236" i="21"/>
  <c r="O236" i="21"/>
  <c r="J236" i="21"/>
  <c r="I236" i="21"/>
  <c r="G236" i="21"/>
  <c r="K236" i="21" s="1"/>
  <c r="S235" i="21"/>
  <c r="R235" i="21"/>
  <c r="Q235" i="21"/>
  <c r="P235" i="21"/>
  <c r="O235" i="21"/>
  <c r="L235" i="21"/>
  <c r="J235" i="21"/>
  <c r="I235" i="21"/>
  <c r="G235" i="21"/>
  <c r="K235" i="21" s="1"/>
  <c r="S234" i="21"/>
  <c r="R234" i="21"/>
  <c r="P234" i="21"/>
  <c r="O234" i="21"/>
  <c r="L234" i="21"/>
  <c r="J234" i="21"/>
  <c r="I234" i="21"/>
  <c r="G234" i="21"/>
  <c r="K234" i="21" s="1"/>
  <c r="S233" i="21"/>
  <c r="R233" i="21"/>
  <c r="Q233" i="21"/>
  <c r="P233" i="21"/>
  <c r="O233" i="21"/>
  <c r="J233" i="21"/>
  <c r="I233" i="21"/>
  <c r="G233" i="21"/>
  <c r="S232" i="21"/>
  <c r="R232" i="21"/>
  <c r="Q232" i="21" s="1"/>
  <c r="P232" i="21"/>
  <c r="O232" i="21"/>
  <c r="L232" i="21"/>
  <c r="J232" i="21"/>
  <c r="I232" i="21"/>
  <c r="G232" i="21"/>
  <c r="K232" i="21" s="1"/>
  <c r="S231" i="21"/>
  <c r="R231" i="21"/>
  <c r="Q231" i="21" s="1"/>
  <c r="P231" i="21"/>
  <c r="O231" i="21"/>
  <c r="L231" i="21"/>
  <c r="J231" i="21"/>
  <c r="I231" i="21"/>
  <c r="G231" i="21"/>
  <c r="K231" i="21" s="1"/>
  <c r="S230" i="21"/>
  <c r="R230" i="21"/>
  <c r="Q230" i="21"/>
  <c r="P230" i="21"/>
  <c r="O230" i="21"/>
  <c r="J230" i="21"/>
  <c r="L230" i="21" s="1"/>
  <c r="I230" i="21"/>
  <c r="G230" i="21"/>
  <c r="S229" i="21"/>
  <c r="Q229" i="21" s="1"/>
  <c r="R229" i="21"/>
  <c r="P229" i="21"/>
  <c r="O229" i="21"/>
  <c r="L229" i="21"/>
  <c r="J229" i="21"/>
  <c r="I229" i="21"/>
  <c r="G229" i="21"/>
  <c r="K229" i="21" s="1"/>
  <c r="S228" i="21"/>
  <c r="Q228" i="21" s="1"/>
  <c r="R228" i="21"/>
  <c r="P228" i="21"/>
  <c r="O228" i="21"/>
  <c r="J228" i="21"/>
  <c r="I228" i="21"/>
  <c r="G228" i="21"/>
  <c r="K228" i="21" s="1"/>
  <c r="S227" i="21"/>
  <c r="R227" i="21"/>
  <c r="Q227" i="21"/>
  <c r="P227" i="21"/>
  <c r="O227" i="21"/>
  <c r="L227" i="21"/>
  <c r="J227" i="21"/>
  <c r="I227" i="21"/>
  <c r="G227" i="21"/>
  <c r="K227" i="21" s="1"/>
  <c r="S226" i="21"/>
  <c r="R226" i="21"/>
  <c r="Q226" i="21" s="1"/>
  <c r="P226" i="21"/>
  <c r="O226" i="21"/>
  <c r="L226" i="21"/>
  <c r="J226" i="21"/>
  <c r="I226" i="21"/>
  <c r="G226" i="21"/>
  <c r="S225" i="21"/>
  <c r="R225" i="21"/>
  <c r="Q225" i="21" s="1"/>
  <c r="P225" i="21"/>
  <c r="O225" i="21"/>
  <c r="J225" i="21"/>
  <c r="I225" i="21"/>
  <c r="G225" i="21"/>
  <c r="S224" i="21"/>
  <c r="R224" i="21"/>
  <c r="Q224" i="21" s="1"/>
  <c r="P224" i="21"/>
  <c r="O224" i="21"/>
  <c r="L224" i="21"/>
  <c r="J224" i="21"/>
  <c r="I224" i="21"/>
  <c r="G224" i="21"/>
  <c r="K224" i="21" s="1"/>
  <c r="S223" i="21"/>
  <c r="Q223" i="21" s="1"/>
  <c r="R223" i="21"/>
  <c r="P223" i="21"/>
  <c r="O223" i="21"/>
  <c r="L223" i="21"/>
  <c r="J223" i="21"/>
  <c r="I223" i="21"/>
  <c r="G223" i="21"/>
  <c r="K223" i="21" s="1"/>
  <c r="S222" i="21"/>
  <c r="R222" i="21"/>
  <c r="Q222" i="21"/>
  <c r="P222" i="21"/>
  <c r="O222" i="21"/>
  <c r="J222" i="21"/>
  <c r="L222" i="21" s="1"/>
  <c r="I222" i="21"/>
  <c r="G222" i="21"/>
  <c r="S221" i="21"/>
  <c r="Q221" i="21" s="1"/>
  <c r="R221" i="21"/>
  <c r="P221" i="21"/>
  <c r="O221" i="21"/>
  <c r="L221" i="21"/>
  <c r="J221" i="21"/>
  <c r="I221" i="21"/>
  <c r="G221" i="21"/>
  <c r="K221" i="21" s="1"/>
  <c r="S220" i="21"/>
  <c r="R220" i="21"/>
  <c r="Q220" i="21"/>
  <c r="P220" i="21"/>
  <c r="O220" i="21"/>
  <c r="J220" i="21"/>
  <c r="I220" i="21"/>
  <c r="G220" i="21"/>
  <c r="K220" i="21" s="1"/>
  <c r="S219" i="21"/>
  <c r="R219" i="21"/>
  <c r="Q219" i="21"/>
  <c r="P219" i="21"/>
  <c r="O219" i="21"/>
  <c r="L219" i="21"/>
  <c r="J219" i="21"/>
  <c r="I219" i="21"/>
  <c r="G219" i="21"/>
  <c r="K219" i="21" s="1"/>
  <c r="S218" i="21"/>
  <c r="R218" i="21"/>
  <c r="Q218" i="21" s="1"/>
  <c r="P218" i="21"/>
  <c r="O218" i="21"/>
  <c r="L218" i="21"/>
  <c r="J218" i="21"/>
  <c r="I218" i="21"/>
  <c r="G218" i="21"/>
  <c r="S217" i="21"/>
  <c r="R217" i="21"/>
  <c r="Q217" i="21" s="1"/>
  <c r="P217" i="21"/>
  <c r="O217" i="21"/>
  <c r="J217" i="21"/>
  <c r="I217" i="21"/>
  <c r="G217" i="21"/>
  <c r="S216" i="21"/>
  <c r="R216" i="21"/>
  <c r="Q216" i="21" s="1"/>
  <c r="P216" i="21"/>
  <c r="O216" i="21"/>
  <c r="L216" i="21"/>
  <c r="J216" i="21"/>
  <c r="I216" i="21"/>
  <c r="G216" i="21"/>
  <c r="K216" i="21" s="1"/>
  <c r="S215" i="21"/>
  <c r="Q215" i="21" s="1"/>
  <c r="R215" i="21"/>
  <c r="P215" i="21"/>
  <c r="O215" i="21"/>
  <c r="L215" i="21"/>
  <c r="J215" i="21"/>
  <c r="I215" i="21"/>
  <c r="G215" i="21"/>
  <c r="K215" i="21" s="1"/>
  <c r="S214" i="21"/>
  <c r="R214" i="21"/>
  <c r="Q214" i="21"/>
  <c r="P214" i="21"/>
  <c r="O214" i="21"/>
  <c r="J214" i="21"/>
  <c r="L214" i="21" s="1"/>
  <c r="I214" i="21"/>
  <c r="G214" i="21"/>
  <c r="S213" i="21"/>
  <c r="Q213" i="21" s="1"/>
  <c r="R213" i="21"/>
  <c r="P213" i="21"/>
  <c r="O213" i="21"/>
  <c r="L213" i="21"/>
  <c r="J213" i="21"/>
  <c r="I213" i="21"/>
  <c r="G213" i="21"/>
  <c r="K213" i="21" s="1"/>
  <c r="S212" i="21"/>
  <c r="R212" i="21"/>
  <c r="Q212" i="21" s="1"/>
  <c r="P212" i="21"/>
  <c r="O212" i="21"/>
  <c r="L212" i="21"/>
  <c r="J212" i="21"/>
  <c r="I212" i="21"/>
  <c r="G212" i="21"/>
  <c r="S211" i="21"/>
  <c r="R211" i="21"/>
  <c r="Q211" i="21"/>
  <c r="P211" i="21"/>
  <c r="O211" i="21"/>
  <c r="L211" i="21"/>
  <c r="J211" i="21"/>
  <c r="I211" i="21"/>
  <c r="G211" i="21"/>
  <c r="K211" i="21" s="1"/>
  <c r="S210" i="21"/>
  <c r="R210" i="21"/>
  <c r="P210" i="21"/>
  <c r="O210" i="21"/>
  <c r="J210" i="21"/>
  <c r="L210" i="21" s="1"/>
  <c r="I210" i="21"/>
  <c r="G210" i="21"/>
  <c r="K210" i="21" s="1"/>
  <c r="S209" i="21"/>
  <c r="R209" i="21"/>
  <c r="Q209" i="21" s="1"/>
  <c r="P209" i="21"/>
  <c r="O209" i="21"/>
  <c r="J209" i="21"/>
  <c r="I209" i="21"/>
  <c r="G209" i="21"/>
  <c r="K209" i="21" s="1"/>
  <c r="S208" i="21"/>
  <c r="R208" i="21"/>
  <c r="Q208" i="21" s="1"/>
  <c r="P208" i="21"/>
  <c r="O208" i="21"/>
  <c r="J208" i="21"/>
  <c r="L208" i="21" s="1"/>
  <c r="I208" i="21"/>
  <c r="G208" i="21"/>
  <c r="K208" i="21" s="1"/>
  <c r="S207" i="21"/>
  <c r="R207" i="21"/>
  <c r="Q207" i="21" s="1"/>
  <c r="P207" i="21"/>
  <c r="O207" i="21"/>
  <c r="J207" i="21"/>
  <c r="I207" i="21"/>
  <c r="G207" i="21"/>
  <c r="K207" i="21" s="1"/>
  <c r="S206" i="21"/>
  <c r="R206" i="21"/>
  <c r="Q206" i="21" s="1"/>
  <c r="P206" i="21"/>
  <c r="O206" i="21"/>
  <c r="L206" i="21"/>
  <c r="J206" i="21"/>
  <c r="I206" i="21"/>
  <c r="G206" i="21"/>
  <c r="S205" i="21"/>
  <c r="R205" i="21"/>
  <c r="Q205" i="21"/>
  <c r="P205" i="21"/>
  <c r="O205" i="21"/>
  <c r="L205" i="21"/>
  <c r="J205" i="21"/>
  <c r="I205" i="21"/>
  <c r="G205" i="21"/>
  <c r="S204" i="21"/>
  <c r="R204" i="21"/>
  <c r="Q204" i="21" s="1"/>
  <c r="P204" i="21"/>
  <c r="O204" i="21"/>
  <c r="L204" i="21"/>
  <c r="J204" i="21"/>
  <c r="I204" i="21"/>
  <c r="G204" i="21"/>
  <c r="K204" i="21" s="1"/>
  <c r="S203" i="21"/>
  <c r="Q203" i="21" s="1"/>
  <c r="R203" i="21"/>
  <c r="P203" i="21"/>
  <c r="O203" i="21"/>
  <c r="L203" i="21"/>
  <c r="J203" i="21"/>
  <c r="I203" i="21"/>
  <c r="G203" i="21"/>
  <c r="S202" i="21"/>
  <c r="R202" i="21"/>
  <c r="Q202" i="21"/>
  <c r="P202" i="21"/>
  <c r="O202" i="21"/>
  <c r="L202" i="21"/>
  <c r="J202" i="21"/>
  <c r="I202" i="21"/>
  <c r="G202" i="21"/>
  <c r="S201" i="21"/>
  <c r="Q201" i="21" s="1"/>
  <c r="R201" i="21"/>
  <c r="P201" i="21"/>
  <c r="O201" i="21"/>
  <c r="L201" i="21"/>
  <c r="J201" i="21"/>
  <c r="I201" i="21"/>
  <c r="G201" i="21"/>
  <c r="S200" i="21"/>
  <c r="R200" i="21"/>
  <c r="Q200" i="21" s="1"/>
  <c r="P200" i="21"/>
  <c r="O200" i="21"/>
  <c r="J200" i="21"/>
  <c r="I200" i="21"/>
  <c r="G200" i="21"/>
  <c r="K200" i="21" s="1"/>
  <c r="S199" i="21"/>
  <c r="Q199" i="21" s="1"/>
  <c r="R199" i="21"/>
  <c r="P199" i="21"/>
  <c r="O199" i="21"/>
  <c r="L199" i="21"/>
  <c r="J199" i="21"/>
  <c r="I199" i="21"/>
  <c r="G199" i="21"/>
  <c r="S198" i="21"/>
  <c r="R198" i="21"/>
  <c r="Q198" i="21" s="1"/>
  <c r="P198" i="21"/>
  <c r="O198" i="21"/>
  <c r="L198" i="21"/>
  <c r="J198" i="21"/>
  <c r="I198" i="21"/>
  <c r="G198" i="21"/>
  <c r="S197" i="21"/>
  <c r="R197" i="21"/>
  <c r="Q197" i="21" s="1"/>
  <c r="P197" i="21"/>
  <c r="O197" i="21"/>
  <c r="J197" i="21"/>
  <c r="I197" i="21"/>
  <c r="G197" i="21"/>
  <c r="S196" i="21"/>
  <c r="R196" i="21"/>
  <c r="Q196" i="21" s="1"/>
  <c r="P196" i="21"/>
  <c r="O196" i="21"/>
  <c r="L196" i="21"/>
  <c r="J196" i="21"/>
  <c r="I196" i="21"/>
  <c r="G196" i="21"/>
  <c r="K196" i="21" s="1"/>
  <c r="S195" i="21"/>
  <c r="Q195" i="21" s="1"/>
  <c r="R195" i="21"/>
  <c r="P195" i="21"/>
  <c r="O195" i="21"/>
  <c r="L195" i="21"/>
  <c r="J195" i="21"/>
  <c r="I195" i="21"/>
  <c r="G195" i="21"/>
  <c r="S194" i="21"/>
  <c r="R194" i="21"/>
  <c r="Q194" i="21"/>
  <c r="P194" i="21"/>
  <c r="O194" i="21"/>
  <c r="L194" i="21"/>
  <c r="J194" i="21"/>
  <c r="I194" i="21"/>
  <c r="G194" i="21"/>
  <c r="S193" i="21"/>
  <c r="Q193" i="21" s="1"/>
  <c r="R193" i="21"/>
  <c r="P193" i="21"/>
  <c r="O193" i="21"/>
  <c r="L193" i="21"/>
  <c r="J193" i="21"/>
  <c r="I193" i="21"/>
  <c r="G193" i="21"/>
  <c r="S192" i="21"/>
  <c r="R192" i="21"/>
  <c r="Q192" i="21" s="1"/>
  <c r="P192" i="21"/>
  <c r="O192" i="21"/>
  <c r="J192" i="21"/>
  <c r="I192" i="21"/>
  <c r="G192" i="21"/>
  <c r="K192" i="21" s="1"/>
  <c r="S191" i="21"/>
  <c r="Q191" i="21" s="1"/>
  <c r="R191" i="21"/>
  <c r="P191" i="21"/>
  <c r="O191" i="21"/>
  <c r="L191" i="21"/>
  <c r="J191" i="21"/>
  <c r="I191" i="21"/>
  <c r="G191" i="21"/>
  <c r="S190" i="21"/>
  <c r="R190" i="21"/>
  <c r="Q190" i="21" s="1"/>
  <c r="P190" i="21"/>
  <c r="O190" i="21"/>
  <c r="L190" i="21"/>
  <c r="J190" i="21"/>
  <c r="I190" i="21"/>
  <c r="G190" i="21"/>
  <c r="S189" i="21"/>
  <c r="R189" i="21"/>
  <c r="Q189" i="21" s="1"/>
  <c r="P189" i="21"/>
  <c r="O189" i="21"/>
  <c r="J189" i="21"/>
  <c r="I189" i="21"/>
  <c r="G189" i="21"/>
  <c r="S188" i="21"/>
  <c r="R188" i="21"/>
  <c r="Q188" i="21" s="1"/>
  <c r="P188" i="21"/>
  <c r="O188" i="21"/>
  <c r="L188" i="21"/>
  <c r="J188" i="21"/>
  <c r="I188" i="21"/>
  <c r="G188" i="21"/>
  <c r="K188" i="21" s="1"/>
  <c r="S187" i="21"/>
  <c r="Q187" i="21" s="1"/>
  <c r="R187" i="21"/>
  <c r="P187" i="21"/>
  <c r="O187" i="21"/>
  <c r="L187" i="21"/>
  <c r="J187" i="21"/>
  <c r="I187" i="21"/>
  <c r="G187" i="21"/>
  <c r="S186" i="21"/>
  <c r="R186" i="21"/>
  <c r="Q186" i="21"/>
  <c r="P186" i="21"/>
  <c r="O186" i="21"/>
  <c r="L186" i="21"/>
  <c r="J186" i="21"/>
  <c r="I186" i="21"/>
  <c r="G186" i="21"/>
  <c r="S185" i="21"/>
  <c r="Q185" i="21" s="1"/>
  <c r="R185" i="21"/>
  <c r="P185" i="21"/>
  <c r="O185" i="21"/>
  <c r="L185" i="21"/>
  <c r="J185" i="21"/>
  <c r="I185" i="21"/>
  <c r="G185" i="21"/>
  <c r="S184" i="21"/>
  <c r="R184" i="21"/>
  <c r="Q184" i="21" s="1"/>
  <c r="P184" i="21"/>
  <c r="O184" i="21"/>
  <c r="J184" i="21"/>
  <c r="I184" i="21"/>
  <c r="G184" i="21"/>
  <c r="K184" i="21" s="1"/>
  <c r="S183" i="21"/>
  <c r="Q183" i="21" s="1"/>
  <c r="R183" i="21"/>
  <c r="P183" i="21"/>
  <c r="O183" i="21"/>
  <c r="L183" i="21"/>
  <c r="J183" i="21"/>
  <c r="I183" i="21"/>
  <c r="G183" i="21"/>
  <c r="S182" i="21"/>
  <c r="R182" i="21"/>
  <c r="Q182" i="21" s="1"/>
  <c r="P182" i="21"/>
  <c r="O182" i="21"/>
  <c r="L182" i="21"/>
  <c r="J182" i="21"/>
  <c r="I182" i="21"/>
  <c r="G182" i="21"/>
  <c r="S181" i="21"/>
  <c r="R181" i="21"/>
  <c r="Q181" i="21" s="1"/>
  <c r="P181" i="21"/>
  <c r="O181" i="21"/>
  <c r="J181" i="21"/>
  <c r="I181" i="21"/>
  <c r="G181" i="21"/>
  <c r="S180" i="21"/>
  <c r="R180" i="21"/>
  <c r="Q180" i="21" s="1"/>
  <c r="P180" i="21"/>
  <c r="O180" i="21"/>
  <c r="L180" i="21"/>
  <c r="J180" i="21"/>
  <c r="I180" i="21"/>
  <c r="G180" i="21"/>
  <c r="K180" i="21" s="1"/>
  <c r="S179" i="21"/>
  <c r="Q179" i="21" s="1"/>
  <c r="R179" i="21"/>
  <c r="P179" i="21"/>
  <c r="O179" i="21"/>
  <c r="L179" i="21"/>
  <c r="J179" i="21"/>
  <c r="I179" i="21"/>
  <c r="G179" i="21"/>
  <c r="S178" i="21"/>
  <c r="R178" i="21"/>
  <c r="Q178" i="21"/>
  <c r="P178" i="21"/>
  <c r="O178" i="21"/>
  <c r="L178" i="21"/>
  <c r="J178" i="21"/>
  <c r="I178" i="21"/>
  <c r="G178" i="21"/>
  <c r="S177" i="21"/>
  <c r="Q177" i="21" s="1"/>
  <c r="R177" i="21"/>
  <c r="P177" i="21"/>
  <c r="O177" i="21"/>
  <c r="L177" i="21"/>
  <c r="J177" i="21"/>
  <c r="I177" i="21"/>
  <c r="G177" i="21"/>
  <c r="S176" i="21"/>
  <c r="R176" i="21"/>
  <c r="Q176" i="21" s="1"/>
  <c r="P176" i="21"/>
  <c r="O176" i="21"/>
  <c r="J176" i="21"/>
  <c r="I176" i="21"/>
  <c r="G176" i="21"/>
  <c r="K176" i="21" s="1"/>
  <c r="S175" i="21"/>
  <c r="Q175" i="21" s="1"/>
  <c r="R175" i="21"/>
  <c r="P175" i="21"/>
  <c r="O175" i="21"/>
  <c r="L175" i="21"/>
  <c r="J175" i="21"/>
  <c r="I175" i="21"/>
  <c r="G175" i="21"/>
  <c r="S174" i="21"/>
  <c r="R174" i="21"/>
  <c r="Q174" i="21" s="1"/>
  <c r="P174" i="21"/>
  <c r="O174" i="21"/>
  <c r="L174" i="21"/>
  <c r="J174" i="21"/>
  <c r="I174" i="21"/>
  <c r="G174" i="21"/>
  <c r="K174" i="21" s="1"/>
  <c r="S173" i="21"/>
  <c r="R173" i="21"/>
  <c r="Q173" i="21" s="1"/>
  <c r="P173" i="21"/>
  <c r="O173" i="21"/>
  <c r="J173" i="21"/>
  <c r="I173" i="21"/>
  <c r="G173" i="21"/>
  <c r="S172" i="21"/>
  <c r="R172" i="21"/>
  <c r="Q172" i="21" s="1"/>
  <c r="P172" i="21"/>
  <c r="O172" i="21"/>
  <c r="L172" i="21"/>
  <c r="J172" i="21"/>
  <c r="I172" i="21"/>
  <c r="G172" i="21"/>
  <c r="K172" i="21" s="1"/>
  <c r="S171" i="21"/>
  <c r="Q171" i="21" s="1"/>
  <c r="R171" i="21"/>
  <c r="P171" i="21"/>
  <c r="O171" i="21"/>
  <c r="L171" i="21"/>
  <c r="J171" i="21"/>
  <c r="I171" i="21"/>
  <c r="G171" i="21"/>
  <c r="S170" i="21"/>
  <c r="R170" i="21"/>
  <c r="Q170" i="21"/>
  <c r="P170" i="21"/>
  <c r="O170" i="21"/>
  <c r="L170" i="21"/>
  <c r="J170" i="21"/>
  <c r="I170" i="21"/>
  <c r="G170" i="21"/>
  <c r="S169" i="21"/>
  <c r="Q169" i="21" s="1"/>
  <c r="R169" i="21"/>
  <c r="P169" i="21"/>
  <c r="O169" i="21"/>
  <c r="L169" i="21"/>
  <c r="J169" i="21"/>
  <c r="I169" i="21"/>
  <c r="G169" i="21"/>
  <c r="K169" i="21" s="1"/>
  <c r="S168" i="21"/>
  <c r="R168" i="21"/>
  <c r="Q168" i="21" s="1"/>
  <c r="P168" i="21"/>
  <c r="O168" i="21"/>
  <c r="J168" i="21"/>
  <c r="I168" i="21"/>
  <c r="G168" i="21"/>
  <c r="K168" i="21" s="1"/>
  <c r="S167" i="21"/>
  <c r="Q167" i="21" s="1"/>
  <c r="R167" i="21"/>
  <c r="P167" i="21"/>
  <c r="O167" i="21"/>
  <c r="L167" i="21"/>
  <c r="J167" i="21"/>
  <c r="I167" i="21"/>
  <c r="G167" i="21"/>
  <c r="S166" i="21"/>
  <c r="R166" i="21"/>
  <c r="Q166" i="21" s="1"/>
  <c r="P166" i="21"/>
  <c r="O166" i="21"/>
  <c r="L166" i="21"/>
  <c r="J166" i="21"/>
  <c r="I166" i="21"/>
  <c r="G166" i="21"/>
  <c r="S165" i="21"/>
  <c r="R165" i="21"/>
  <c r="Q165" i="21" s="1"/>
  <c r="P165" i="21"/>
  <c r="O165" i="21"/>
  <c r="J165" i="21"/>
  <c r="I165" i="21"/>
  <c r="G165" i="21"/>
  <c r="S164" i="21"/>
  <c r="R164" i="21"/>
  <c r="Q164" i="21" s="1"/>
  <c r="P164" i="21"/>
  <c r="O164" i="21"/>
  <c r="L164" i="21"/>
  <c r="J164" i="21"/>
  <c r="I164" i="21"/>
  <c r="G164" i="21"/>
  <c r="K164" i="21" s="1"/>
  <c r="S163" i="21"/>
  <c r="Q163" i="21" s="1"/>
  <c r="R163" i="21"/>
  <c r="P163" i="21"/>
  <c r="O163" i="21"/>
  <c r="L163" i="21"/>
  <c r="J163" i="21"/>
  <c r="I163" i="21"/>
  <c r="G163" i="21"/>
  <c r="M163" i="21" s="1"/>
  <c r="S162" i="21"/>
  <c r="R162" i="21"/>
  <c r="Q162" i="21"/>
  <c r="P162" i="21"/>
  <c r="O162" i="21"/>
  <c r="L162" i="21"/>
  <c r="J162" i="21"/>
  <c r="I162" i="21"/>
  <c r="G162" i="21"/>
  <c r="S161" i="21"/>
  <c r="Q161" i="21" s="1"/>
  <c r="R161" i="21"/>
  <c r="P161" i="21"/>
  <c r="O161" i="21"/>
  <c r="L161" i="21"/>
  <c r="J161" i="21"/>
  <c r="I161" i="21"/>
  <c r="G161" i="21"/>
  <c r="S160" i="21"/>
  <c r="R160" i="21"/>
  <c r="Q160" i="21" s="1"/>
  <c r="P160" i="21"/>
  <c r="O160" i="21"/>
  <c r="J160" i="21"/>
  <c r="I160" i="21"/>
  <c r="G160" i="21"/>
  <c r="K160" i="21" s="1"/>
  <c r="S159" i="21"/>
  <c r="Q159" i="21" s="1"/>
  <c r="R159" i="21"/>
  <c r="P159" i="21"/>
  <c r="O159" i="21"/>
  <c r="L159" i="21"/>
  <c r="J159" i="21"/>
  <c r="I159" i="21"/>
  <c r="G159" i="21"/>
  <c r="S158" i="21"/>
  <c r="R158" i="21"/>
  <c r="Q158" i="21" s="1"/>
  <c r="P158" i="21"/>
  <c r="O158" i="21"/>
  <c r="L158" i="21"/>
  <c r="J158" i="21"/>
  <c r="I158" i="21"/>
  <c r="G158" i="21"/>
  <c r="S157" i="21"/>
  <c r="R157" i="21"/>
  <c r="Q157" i="21" s="1"/>
  <c r="P157" i="21"/>
  <c r="O157" i="21"/>
  <c r="J157" i="21"/>
  <c r="I157" i="21"/>
  <c r="G157" i="21"/>
  <c r="S156" i="21"/>
  <c r="R156" i="21"/>
  <c r="Q156" i="21" s="1"/>
  <c r="P156" i="21"/>
  <c r="O156" i="21"/>
  <c r="L156" i="21"/>
  <c r="J156" i="21"/>
  <c r="I156" i="21"/>
  <c r="G156" i="21"/>
  <c r="K156" i="21" s="1"/>
  <c r="S155" i="21"/>
  <c r="Q155" i="21" s="1"/>
  <c r="R155" i="21"/>
  <c r="P155" i="21"/>
  <c r="O155" i="21"/>
  <c r="L155" i="21"/>
  <c r="J155" i="21"/>
  <c r="I155" i="21"/>
  <c r="G155" i="21"/>
  <c r="M155" i="21" s="1"/>
  <c r="S154" i="21"/>
  <c r="R154" i="21"/>
  <c r="Q154" i="21"/>
  <c r="P154" i="21"/>
  <c r="O154" i="21"/>
  <c r="L154" i="21"/>
  <c r="J154" i="21"/>
  <c r="I154" i="21"/>
  <c r="G154" i="21"/>
  <c r="S153" i="21"/>
  <c r="Q153" i="21" s="1"/>
  <c r="R153" i="21"/>
  <c r="P153" i="21"/>
  <c r="O153" i="21"/>
  <c r="L153" i="21"/>
  <c r="J153" i="21"/>
  <c r="I153" i="21"/>
  <c r="G153" i="21"/>
  <c r="S152" i="21"/>
  <c r="R152" i="21"/>
  <c r="Q152" i="21" s="1"/>
  <c r="P152" i="21"/>
  <c r="O152" i="21"/>
  <c r="J152" i="21"/>
  <c r="I152" i="21"/>
  <c r="G152" i="21"/>
  <c r="K152" i="21" s="1"/>
  <c r="S151" i="21"/>
  <c r="Q151" i="21" s="1"/>
  <c r="R151" i="21"/>
  <c r="P151" i="21"/>
  <c r="O151" i="21"/>
  <c r="L151" i="21"/>
  <c r="J151" i="21"/>
  <c r="I151" i="21"/>
  <c r="G151" i="21"/>
  <c r="S150" i="21"/>
  <c r="R150" i="21"/>
  <c r="Q150" i="21" s="1"/>
  <c r="P150" i="21"/>
  <c r="O150" i="21"/>
  <c r="L150" i="21"/>
  <c r="J150" i="21"/>
  <c r="I150" i="21"/>
  <c r="G150" i="21"/>
  <c r="S149" i="21"/>
  <c r="R149" i="21"/>
  <c r="Q149" i="21" s="1"/>
  <c r="P149" i="21"/>
  <c r="O149" i="21"/>
  <c r="J149" i="21"/>
  <c r="I149" i="21"/>
  <c r="G149" i="21"/>
  <c r="S148" i="21"/>
  <c r="R148" i="21"/>
  <c r="Q148" i="21" s="1"/>
  <c r="P148" i="21"/>
  <c r="O148" i="21"/>
  <c r="L148" i="21"/>
  <c r="J148" i="21"/>
  <c r="I148" i="21"/>
  <c r="G148" i="21"/>
  <c r="K148" i="21" s="1"/>
  <c r="S147" i="21"/>
  <c r="Q147" i="21" s="1"/>
  <c r="R147" i="21"/>
  <c r="P147" i="21"/>
  <c r="O147" i="21"/>
  <c r="L147" i="21"/>
  <c r="J147" i="21"/>
  <c r="I147" i="21"/>
  <c r="G147" i="21"/>
  <c r="S146" i="21"/>
  <c r="R146" i="21"/>
  <c r="Q146" i="21"/>
  <c r="P146" i="21"/>
  <c r="O146" i="21"/>
  <c r="L146" i="21"/>
  <c r="J146" i="21"/>
  <c r="I146" i="21"/>
  <c r="G146" i="21"/>
  <c r="M146" i="21" s="1"/>
  <c r="S145" i="21"/>
  <c r="Q145" i="21" s="1"/>
  <c r="R145" i="21"/>
  <c r="P145" i="21"/>
  <c r="O145" i="21"/>
  <c r="L145" i="21"/>
  <c r="J145" i="21"/>
  <c r="I145" i="21"/>
  <c r="G145" i="21"/>
  <c r="K145" i="21" s="1"/>
  <c r="S144" i="21"/>
  <c r="Q144" i="21" s="1"/>
  <c r="R144" i="21"/>
  <c r="P144" i="21"/>
  <c r="O144" i="21"/>
  <c r="J144" i="21"/>
  <c r="I144" i="21"/>
  <c r="G144" i="21"/>
  <c r="K144" i="21" s="1"/>
  <c r="S143" i="21"/>
  <c r="Q143" i="21" s="1"/>
  <c r="R143" i="21"/>
  <c r="P143" i="21"/>
  <c r="O143" i="21"/>
  <c r="L143" i="21"/>
  <c r="J143" i="21"/>
  <c r="I143" i="21"/>
  <c r="G143" i="21"/>
  <c r="S142" i="21"/>
  <c r="R142" i="21"/>
  <c r="Q142" i="21" s="1"/>
  <c r="P142" i="21"/>
  <c r="O142" i="21"/>
  <c r="L142" i="21"/>
  <c r="J142" i="21"/>
  <c r="I142" i="21"/>
  <c r="G142" i="21"/>
  <c r="S141" i="21"/>
  <c r="R141" i="21"/>
  <c r="Q141" i="21" s="1"/>
  <c r="P141" i="21"/>
  <c r="O141" i="21"/>
  <c r="J141" i="21"/>
  <c r="I141" i="21"/>
  <c r="G141" i="21"/>
  <c r="S140" i="21"/>
  <c r="R140" i="21"/>
  <c r="Q140" i="21" s="1"/>
  <c r="P140" i="21"/>
  <c r="O140" i="21"/>
  <c r="L140" i="21"/>
  <c r="J140" i="21"/>
  <c r="I140" i="21"/>
  <c r="G140" i="21"/>
  <c r="K140" i="21" s="1"/>
  <c r="S139" i="21"/>
  <c r="Q139" i="21" s="1"/>
  <c r="R139" i="21"/>
  <c r="P139" i="21"/>
  <c r="O139" i="21"/>
  <c r="L139" i="21"/>
  <c r="J139" i="21"/>
  <c r="I139" i="21"/>
  <c r="G139" i="21"/>
  <c r="S138" i="21"/>
  <c r="R138" i="21"/>
  <c r="Q138" i="21"/>
  <c r="P138" i="21"/>
  <c r="O138" i="21"/>
  <c r="L138" i="21"/>
  <c r="J138" i="21"/>
  <c r="I138" i="21"/>
  <c r="G138" i="21"/>
  <c r="S137" i="21"/>
  <c r="Q137" i="21" s="1"/>
  <c r="R137" i="21"/>
  <c r="P137" i="21"/>
  <c r="O137" i="21"/>
  <c r="L137" i="21"/>
  <c r="J137" i="21"/>
  <c r="I137" i="21"/>
  <c r="G137" i="21"/>
  <c r="K137" i="21" s="1"/>
  <c r="S136" i="21"/>
  <c r="Q136" i="21" s="1"/>
  <c r="R136" i="21"/>
  <c r="P136" i="21"/>
  <c r="O136" i="21"/>
  <c r="J136" i="21"/>
  <c r="I136" i="21"/>
  <c r="G136" i="21"/>
  <c r="K136" i="21" s="1"/>
  <c r="S135" i="21"/>
  <c r="Q135" i="21" s="1"/>
  <c r="R135" i="21"/>
  <c r="P135" i="21"/>
  <c r="O135" i="21"/>
  <c r="L135" i="21"/>
  <c r="J135" i="21"/>
  <c r="I135" i="21"/>
  <c r="G135" i="21"/>
  <c r="S134" i="21"/>
  <c r="R134" i="21"/>
  <c r="Q134" i="21" s="1"/>
  <c r="P134" i="21"/>
  <c r="O134" i="21"/>
  <c r="L134" i="21"/>
  <c r="J134" i="21"/>
  <c r="I134" i="21"/>
  <c r="G134" i="21"/>
  <c r="S133" i="21"/>
  <c r="R133" i="21"/>
  <c r="Q133" i="21" s="1"/>
  <c r="P133" i="21"/>
  <c r="O133" i="21"/>
  <c r="J133" i="21"/>
  <c r="I133" i="21"/>
  <c r="G133" i="21"/>
  <c r="S132" i="21"/>
  <c r="R132" i="21"/>
  <c r="Q132" i="21" s="1"/>
  <c r="P132" i="21"/>
  <c r="O132" i="21"/>
  <c r="L132" i="21"/>
  <c r="J132" i="21"/>
  <c r="I132" i="21"/>
  <c r="G132" i="21"/>
  <c r="S131" i="21"/>
  <c r="R131" i="21"/>
  <c r="Q131" i="21"/>
  <c r="P131" i="21"/>
  <c r="O131" i="21"/>
  <c r="L131" i="21"/>
  <c r="J131" i="21"/>
  <c r="I131" i="21"/>
  <c r="G131" i="21"/>
  <c r="S130" i="21"/>
  <c r="R130" i="21"/>
  <c r="Q130" i="21"/>
  <c r="P130" i="21"/>
  <c r="O130" i="21"/>
  <c r="L130" i="21"/>
  <c r="J130" i="21"/>
  <c r="I130" i="21"/>
  <c r="G130" i="21"/>
  <c r="S129" i="21"/>
  <c r="Q129" i="21" s="1"/>
  <c r="R129" i="21"/>
  <c r="P129" i="21"/>
  <c r="O129" i="21"/>
  <c r="L129" i="21"/>
  <c r="J129" i="21"/>
  <c r="I129" i="21"/>
  <c r="G129" i="21"/>
  <c r="K129" i="21" s="1"/>
  <c r="S128" i="21"/>
  <c r="Q128" i="21" s="1"/>
  <c r="R128" i="21"/>
  <c r="P128" i="21"/>
  <c r="O128" i="21"/>
  <c r="J128" i="21"/>
  <c r="I128" i="21"/>
  <c r="G128" i="21"/>
  <c r="K128" i="21" s="1"/>
  <c r="S127" i="21"/>
  <c r="Q127" i="21" s="1"/>
  <c r="R127" i="21"/>
  <c r="P127" i="21"/>
  <c r="O127" i="21"/>
  <c r="L127" i="21"/>
  <c r="J127" i="21"/>
  <c r="I127" i="21"/>
  <c r="G127" i="21"/>
  <c r="K127" i="21" s="1"/>
  <c r="S126" i="21"/>
  <c r="R126" i="21"/>
  <c r="P126" i="21"/>
  <c r="O126" i="21"/>
  <c r="J126" i="21"/>
  <c r="I126" i="21"/>
  <c r="G126" i="21"/>
  <c r="K126" i="21" s="1"/>
  <c r="S125" i="21"/>
  <c r="R125" i="21"/>
  <c r="Q125" i="21"/>
  <c r="P125" i="21"/>
  <c r="O125" i="21"/>
  <c r="J125" i="21"/>
  <c r="I125" i="21"/>
  <c r="G125" i="21"/>
  <c r="S124" i="21"/>
  <c r="R124" i="21"/>
  <c r="Q124" i="21" s="1"/>
  <c r="P124" i="21"/>
  <c r="O124" i="21"/>
  <c r="L124" i="21"/>
  <c r="J124" i="21"/>
  <c r="I124" i="21"/>
  <c r="G124" i="21"/>
  <c r="K124" i="21" s="1"/>
  <c r="S123" i="21"/>
  <c r="R123" i="21"/>
  <c r="Q123" i="21" s="1"/>
  <c r="P123" i="21"/>
  <c r="O123" i="21"/>
  <c r="J123" i="21"/>
  <c r="I123" i="21"/>
  <c r="G123" i="21"/>
  <c r="K123" i="21" s="1"/>
  <c r="S122" i="21"/>
  <c r="R122" i="21"/>
  <c r="Q122" i="21"/>
  <c r="P122" i="21"/>
  <c r="O122" i="21"/>
  <c r="L122" i="21"/>
  <c r="J122" i="21"/>
  <c r="I122" i="21"/>
  <c r="G122" i="21"/>
  <c r="S121" i="21"/>
  <c r="Q121" i="21" s="1"/>
  <c r="R121" i="21"/>
  <c r="P121" i="21"/>
  <c r="O121" i="21"/>
  <c r="L121" i="21"/>
  <c r="J121" i="21"/>
  <c r="I121" i="21"/>
  <c r="G121" i="21"/>
  <c r="K121" i="21" s="1"/>
  <c r="S120" i="21"/>
  <c r="R120" i="21"/>
  <c r="Q120" i="21"/>
  <c r="P120" i="21"/>
  <c r="O120" i="21"/>
  <c r="J120" i="21"/>
  <c r="I120" i="21"/>
  <c r="G120" i="21"/>
  <c r="K120" i="21" s="1"/>
  <c r="S119" i="21"/>
  <c r="Q119" i="21" s="1"/>
  <c r="R119" i="21"/>
  <c r="P119" i="21"/>
  <c r="O119" i="21"/>
  <c r="L119" i="21"/>
  <c r="J119" i="21"/>
  <c r="I119" i="21"/>
  <c r="G119" i="21"/>
  <c r="K119" i="21" s="1"/>
  <c r="S118" i="21"/>
  <c r="R118" i="21"/>
  <c r="Q118" i="21" s="1"/>
  <c r="P118" i="21"/>
  <c r="O118" i="21"/>
  <c r="L118" i="21"/>
  <c r="J118" i="21"/>
  <c r="I118" i="21"/>
  <c r="G118" i="21"/>
  <c r="K118" i="21" s="1"/>
  <c r="S117" i="21"/>
  <c r="R117" i="21"/>
  <c r="Q117" i="21"/>
  <c r="P117" i="21"/>
  <c r="O117" i="21"/>
  <c r="J117" i="21"/>
  <c r="I117" i="21"/>
  <c r="G117" i="21"/>
  <c r="S116" i="21"/>
  <c r="R116" i="21"/>
  <c r="Q116" i="21" s="1"/>
  <c r="P116" i="21"/>
  <c r="O116" i="21"/>
  <c r="L116" i="21"/>
  <c r="J116" i="21"/>
  <c r="I116" i="21"/>
  <c r="G116" i="21"/>
  <c r="K116" i="21" s="1"/>
  <c r="S115" i="21"/>
  <c r="R115" i="21"/>
  <c r="Q115" i="21"/>
  <c r="P115" i="21"/>
  <c r="O115" i="21"/>
  <c r="J115" i="21"/>
  <c r="I115" i="21"/>
  <c r="G115" i="21"/>
  <c r="K115" i="21" s="1"/>
  <c r="S114" i="21"/>
  <c r="R114" i="21"/>
  <c r="Q114" i="21"/>
  <c r="P114" i="21"/>
  <c r="O114" i="21"/>
  <c r="L114" i="21"/>
  <c r="J114" i="21"/>
  <c r="I114" i="21"/>
  <c r="G114" i="21"/>
  <c r="S113" i="21"/>
  <c r="Q113" i="21" s="1"/>
  <c r="R113" i="21"/>
  <c r="P113" i="21"/>
  <c r="O113" i="21"/>
  <c r="L113" i="21"/>
  <c r="J113" i="21"/>
  <c r="I113" i="21"/>
  <c r="G113" i="21"/>
  <c r="K113" i="21" s="1"/>
  <c r="S112" i="21"/>
  <c r="Q112" i="21" s="1"/>
  <c r="R112" i="21"/>
  <c r="P112" i="21"/>
  <c r="O112" i="21"/>
  <c r="J112" i="21"/>
  <c r="I112" i="21"/>
  <c r="G112" i="21"/>
  <c r="K112" i="21" s="1"/>
  <c r="S111" i="21"/>
  <c r="Q111" i="21" s="1"/>
  <c r="R111" i="21"/>
  <c r="P111" i="21"/>
  <c r="O111" i="21"/>
  <c r="L111" i="21"/>
  <c r="J111" i="21"/>
  <c r="I111" i="21"/>
  <c r="G111" i="21"/>
  <c r="K111" i="21" s="1"/>
  <c r="S110" i="21"/>
  <c r="R110" i="21"/>
  <c r="P110" i="21"/>
  <c r="O110" i="21"/>
  <c r="J110" i="21"/>
  <c r="I110" i="21"/>
  <c r="G110" i="21"/>
  <c r="K110" i="21" s="1"/>
  <c r="S109" i="21"/>
  <c r="R109" i="21"/>
  <c r="Q109" i="21"/>
  <c r="P109" i="21"/>
  <c r="O109" i="21"/>
  <c r="J109" i="21"/>
  <c r="I109" i="21"/>
  <c r="G109" i="21"/>
  <c r="S108" i="21"/>
  <c r="R108" i="21"/>
  <c r="Q108" i="21" s="1"/>
  <c r="P108" i="21"/>
  <c r="O108" i="21"/>
  <c r="L108" i="21"/>
  <c r="J108" i="21"/>
  <c r="I108" i="21"/>
  <c r="G108" i="21"/>
  <c r="K108" i="21" s="1"/>
  <c r="S107" i="21"/>
  <c r="R107" i="21"/>
  <c r="Q107" i="21" s="1"/>
  <c r="P107" i="21"/>
  <c r="O107" i="21"/>
  <c r="J107" i="21"/>
  <c r="I107" i="21"/>
  <c r="G107" i="21"/>
  <c r="K107" i="21" s="1"/>
  <c r="S106" i="21"/>
  <c r="R106" i="21"/>
  <c r="Q106" i="21"/>
  <c r="P106" i="21"/>
  <c r="O106" i="21"/>
  <c r="L106" i="21"/>
  <c r="J106" i="21"/>
  <c r="I106" i="21"/>
  <c r="G106" i="21"/>
  <c r="S105" i="21"/>
  <c r="R105" i="21"/>
  <c r="Q105" i="21"/>
  <c r="P105" i="21"/>
  <c r="O105" i="21"/>
  <c r="L105" i="21"/>
  <c r="J105" i="21"/>
  <c r="I105" i="21"/>
  <c r="G105" i="21"/>
  <c r="S104" i="21"/>
  <c r="R104" i="21"/>
  <c r="Q104" i="21" s="1"/>
  <c r="P104" i="21"/>
  <c r="O104" i="21"/>
  <c r="J104" i="21"/>
  <c r="L104" i="21" s="1"/>
  <c r="I104" i="21"/>
  <c r="G104" i="21"/>
  <c r="S103" i="21"/>
  <c r="Q103" i="21" s="1"/>
  <c r="R103" i="21"/>
  <c r="P103" i="21"/>
  <c r="O103" i="21"/>
  <c r="L103" i="21"/>
  <c r="J103" i="21"/>
  <c r="I103" i="21"/>
  <c r="G103" i="21"/>
  <c r="K103" i="21" s="1"/>
  <c r="S102" i="21"/>
  <c r="R102" i="21"/>
  <c r="Q102" i="21"/>
  <c r="P102" i="21"/>
  <c r="O102" i="21"/>
  <c r="L102" i="21"/>
  <c r="J102" i="21"/>
  <c r="I102" i="21"/>
  <c r="G102" i="21"/>
  <c r="K102" i="21" s="1"/>
  <c r="S101" i="21"/>
  <c r="R101" i="21"/>
  <c r="Q101" i="21"/>
  <c r="P101" i="21"/>
  <c r="O101" i="21"/>
  <c r="J101" i="21"/>
  <c r="L101" i="21" s="1"/>
  <c r="I101" i="21"/>
  <c r="G101" i="21"/>
  <c r="K101" i="21" s="1"/>
  <c r="S100" i="21"/>
  <c r="R100" i="21"/>
  <c r="P100" i="21"/>
  <c r="O100" i="21"/>
  <c r="J100" i="21"/>
  <c r="I100" i="21"/>
  <c r="G100" i="21"/>
  <c r="S99" i="21"/>
  <c r="Q99" i="21" s="1"/>
  <c r="R99" i="21"/>
  <c r="P99" i="21"/>
  <c r="O99" i="21"/>
  <c r="J99" i="21"/>
  <c r="I99" i="21"/>
  <c r="G99" i="21"/>
  <c r="K99" i="21" s="1"/>
  <c r="S98" i="21"/>
  <c r="R98" i="21"/>
  <c r="Q98" i="21"/>
  <c r="P98" i="21"/>
  <c r="O98" i="21"/>
  <c r="L98" i="21"/>
  <c r="J98" i="21"/>
  <c r="I98" i="21"/>
  <c r="G98" i="21"/>
  <c r="K98" i="21" s="1"/>
  <c r="S97" i="21"/>
  <c r="R97" i="21"/>
  <c r="Q97" i="21" s="1"/>
  <c r="P97" i="21"/>
  <c r="O97" i="21"/>
  <c r="J97" i="21"/>
  <c r="L97" i="21" s="1"/>
  <c r="I97" i="21"/>
  <c r="G97" i="21"/>
  <c r="K97" i="21" s="1"/>
  <c r="S96" i="21"/>
  <c r="R96" i="21"/>
  <c r="Q96" i="21" s="1"/>
  <c r="P96" i="21"/>
  <c r="O96" i="21"/>
  <c r="L96" i="21"/>
  <c r="J96" i="21"/>
  <c r="I96" i="21"/>
  <c r="G96" i="21"/>
  <c r="S95" i="21"/>
  <c r="R95" i="21"/>
  <c r="Q95" i="21"/>
  <c r="P95" i="21"/>
  <c r="O95" i="21"/>
  <c r="L95" i="21"/>
  <c r="J95" i="21"/>
  <c r="I95" i="21"/>
  <c r="G95" i="21"/>
  <c r="K95" i="21" s="1"/>
  <c r="S94" i="21"/>
  <c r="R94" i="21"/>
  <c r="Q94" i="21" s="1"/>
  <c r="P94" i="21"/>
  <c r="O94" i="21"/>
  <c r="J94" i="21"/>
  <c r="I94" i="21"/>
  <c r="G94" i="21"/>
  <c r="S93" i="21"/>
  <c r="R93" i="21"/>
  <c r="Q93" i="21" s="1"/>
  <c r="P93" i="21"/>
  <c r="O93" i="21"/>
  <c r="L93" i="21"/>
  <c r="J93" i="21"/>
  <c r="I93" i="21"/>
  <c r="G93" i="21"/>
  <c r="S92" i="21"/>
  <c r="R92" i="21"/>
  <c r="Q92" i="21"/>
  <c r="P92" i="21"/>
  <c r="O92" i="21"/>
  <c r="L92" i="21"/>
  <c r="J92" i="21"/>
  <c r="I92" i="21"/>
  <c r="G92" i="21"/>
  <c r="K92" i="21" s="1"/>
  <c r="S91" i="21"/>
  <c r="R91" i="21"/>
  <c r="Q91" i="21"/>
  <c r="P91" i="21"/>
  <c r="O91" i="21"/>
  <c r="L91" i="21"/>
  <c r="J91" i="21"/>
  <c r="I91" i="21"/>
  <c r="G91" i="21"/>
  <c r="K91" i="21" s="1"/>
  <c r="S90" i="21"/>
  <c r="R90" i="21"/>
  <c r="Q90" i="21"/>
  <c r="P90" i="21"/>
  <c r="O90" i="21"/>
  <c r="J90" i="21"/>
  <c r="L90" i="21" s="1"/>
  <c r="I90" i="21"/>
  <c r="G90" i="21"/>
  <c r="K90" i="21" s="1"/>
  <c r="S89" i="21"/>
  <c r="R89" i="21"/>
  <c r="Q89" i="21" s="1"/>
  <c r="P89" i="21"/>
  <c r="O89" i="21"/>
  <c r="J89" i="21"/>
  <c r="L89" i="21" s="1"/>
  <c r="I89" i="21"/>
  <c r="G89" i="21"/>
  <c r="K89" i="21" s="1"/>
  <c r="S88" i="21"/>
  <c r="R88" i="21"/>
  <c r="Q88" i="21" s="1"/>
  <c r="P88" i="21"/>
  <c r="O88" i="21"/>
  <c r="L88" i="21"/>
  <c r="J88" i="21"/>
  <c r="I88" i="21"/>
  <c r="G88" i="21"/>
  <c r="S87" i="21"/>
  <c r="R87" i="21"/>
  <c r="Q87" i="21"/>
  <c r="P87" i="21"/>
  <c r="O87" i="21"/>
  <c r="L87" i="21"/>
  <c r="J87" i="21"/>
  <c r="I87" i="21"/>
  <c r="G87" i="21"/>
  <c r="K87" i="21" s="1"/>
  <c r="S86" i="21"/>
  <c r="R86" i="21"/>
  <c r="Q86" i="21" s="1"/>
  <c r="P86" i="21"/>
  <c r="O86" i="21"/>
  <c r="J86" i="21"/>
  <c r="I86" i="21"/>
  <c r="G86" i="21"/>
  <c r="S85" i="21"/>
  <c r="R85" i="21"/>
  <c r="Q85" i="21" s="1"/>
  <c r="P85" i="21"/>
  <c r="O85" i="21"/>
  <c r="L85" i="21"/>
  <c r="J85" i="21"/>
  <c r="I85" i="21"/>
  <c r="G85" i="21"/>
  <c r="S84" i="21"/>
  <c r="R84" i="21"/>
  <c r="Q84" i="21"/>
  <c r="P84" i="21"/>
  <c r="O84" i="21"/>
  <c r="L84" i="21"/>
  <c r="J84" i="21"/>
  <c r="I84" i="21"/>
  <c r="G84" i="21"/>
  <c r="K84" i="21" s="1"/>
  <c r="S83" i="21"/>
  <c r="R83" i="21"/>
  <c r="Q83" i="21"/>
  <c r="P83" i="21"/>
  <c r="O83" i="21"/>
  <c r="L83" i="21"/>
  <c r="J83" i="21"/>
  <c r="I83" i="21"/>
  <c r="G83" i="21"/>
  <c r="K83" i="21" s="1"/>
  <c r="S82" i="21"/>
  <c r="R82" i="21"/>
  <c r="Q82" i="21"/>
  <c r="P82" i="21"/>
  <c r="O82" i="21"/>
  <c r="J82" i="21"/>
  <c r="L82" i="21" s="1"/>
  <c r="I82" i="21"/>
  <c r="G82" i="21"/>
  <c r="K82" i="21" s="1"/>
  <c r="S81" i="21"/>
  <c r="R81" i="21"/>
  <c r="Q81" i="21" s="1"/>
  <c r="P81" i="21"/>
  <c r="O81" i="21"/>
  <c r="J81" i="21"/>
  <c r="L81" i="21" s="1"/>
  <c r="I81" i="21"/>
  <c r="G81" i="21"/>
  <c r="S80" i="21"/>
  <c r="R80" i="21"/>
  <c r="Q80" i="21" s="1"/>
  <c r="P80" i="21"/>
  <c r="O80" i="21"/>
  <c r="L80" i="21"/>
  <c r="J80" i="21"/>
  <c r="I80" i="21"/>
  <c r="G80" i="21"/>
  <c r="S79" i="21"/>
  <c r="R79" i="21"/>
  <c r="Q79" i="21"/>
  <c r="P79" i="21"/>
  <c r="O79" i="21"/>
  <c r="L79" i="21"/>
  <c r="J79" i="21"/>
  <c r="I79" i="21"/>
  <c r="G79" i="21"/>
  <c r="K79" i="21" s="1"/>
  <c r="S78" i="21"/>
  <c r="R78" i="21"/>
  <c r="Q78" i="21" s="1"/>
  <c r="P78" i="21"/>
  <c r="O78" i="21"/>
  <c r="J78" i="21"/>
  <c r="I78" i="21"/>
  <c r="G78" i="21"/>
  <c r="S77" i="21"/>
  <c r="R77" i="21"/>
  <c r="Q77" i="21" s="1"/>
  <c r="P77" i="21"/>
  <c r="O77" i="21"/>
  <c r="L77" i="21"/>
  <c r="J77" i="21"/>
  <c r="I77" i="21"/>
  <c r="G77" i="21"/>
  <c r="S76" i="21"/>
  <c r="R76" i="21"/>
  <c r="Q76" i="21"/>
  <c r="P76" i="21"/>
  <c r="O76" i="21"/>
  <c r="L76" i="21"/>
  <c r="J76" i="21"/>
  <c r="I76" i="21"/>
  <c r="G76" i="21"/>
  <c r="K76" i="21" s="1"/>
  <c r="S75" i="21"/>
  <c r="R75" i="21"/>
  <c r="Q75" i="21"/>
  <c r="P75" i="21"/>
  <c r="O75" i="21"/>
  <c r="L75" i="21"/>
  <c r="J75" i="21"/>
  <c r="I75" i="21"/>
  <c r="G75" i="21"/>
  <c r="K75" i="21" s="1"/>
  <c r="S74" i="21"/>
  <c r="R74" i="21"/>
  <c r="Q74" i="21"/>
  <c r="P74" i="21"/>
  <c r="O74" i="21"/>
  <c r="J74" i="21"/>
  <c r="L74" i="21" s="1"/>
  <c r="I74" i="21"/>
  <c r="G74" i="21"/>
  <c r="K74" i="21" s="1"/>
  <c r="S73" i="21"/>
  <c r="R73" i="21"/>
  <c r="Q73" i="21" s="1"/>
  <c r="P73" i="21"/>
  <c r="O73" i="21"/>
  <c r="J73" i="21"/>
  <c r="L73" i="21" s="1"/>
  <c r="I73" i="21"/>
  <c r="G73" i="21"/>
  <c r="S72" i="21"/>
  <c r="R72" i="21"/>
  <c r="Q72" i="21" s="1"/>
  <c r="P72" i="21"/>
  <c r="O72" i="21"/>
  <c r="L72" i="21"/>
  <c r="J72" i="21"/>
  <c r="I72" i="21"/>
  <c r="G72" i="21"/>
  <c r="S71" i="21"/>
  <c r="R71" i="21"/>
  <c r="Q71" i="21"/>
  <c r="P71" i="21"/>
  <c r="O71" i="21"/>
  <c r="L71" i="21"/>
  <c r="J71" i="21"/>
  <c r="I71" i="21"/>
  <c r="G71" i="21"/>
  <c r="K71" i="21" s="1"/>
  <c r="S70" i="21"/>
  <c r="R70" i="21"/>
  <c r="Q70" i="21" s="1"/>
  <c r="P70" i="21"/>
  <c r="O70" i="21"/>
  <c r="J70" i="21"/>
  <c r="I70" i="21"/>
  <c r="G70" i="21"/>
  <c r="S69" i="21"/>
  <c r="R69" i="21"/>
  <c r="Q69" i="21" s="1"/>
  <c r="P69" i="21"/>
  <c r="O69" i="21"/>
  <c r="L69" i="21"/>
  <c r="J69" i="21"/>
  <c r="I69" i="21"/>
  <c r="G69" i="21"/>
  <c r="S68" i="21"/>
  <c r="R68" i="21"/>
  <c r="Q68" i="21"/>
  <c r="P68" i="21"/>
  <c r="O68" i="21"/>
  <c r="L68" i="21"/>
  <c r="J68" i="21"/>
  <c r="I68" i="21"/>
  <c r="G68" i="21"/>
  <c r="K68" i="21" s="1"/>
  <c r="S67" i="21"/>
  <c r="R67" i="21"/>
  <c r="Q67" i="21"/>
  <c r="P67" i="21"/>
  <c r="O67" i="21"/>
  <c r="L67" i="21"/>
  <c r="J67" i="21"/>
  <c r="I67" i="21"/>
  <c r="G67" i="21"/>
  <c r="K67" i="21" s="1"/>
  <c r="X66" i="21"/>
  <c r="W66" i="21"/>
  <c r="S66" i="21"/>
  <c r="R66" i="21"/>
  <c r="Q66" i="21" s="1"/>
  <c r="P66" i="21"/>
  <c r="O66" i="21"/>
  <c r="J66" i="21"/>
  <c r="I66" i="21"/>
  <c r="G66" i="21"/>
  <c r="W65" i="21"/>
  <c r="S65" i="21"/>
  <c r="R65" i="21"/>
  <c r="Q65" i="21" s="1"/>
  <c r="P65" i="21"/>
  <c r="O65" i="21"/>
  <c r="J65" i="21"/>
  <c r="L65" i="21" s="1"/>
  <c r="I65" i="21"/>
  <c r="G65" i="21"/>
  <c r="K65" i="21" s="1"/>
  <c r="W64" i="21"/>
  <c r="S64" i="21"/>
  <c r="R64" i="21"/>
  <c r="Q64" i="21"/>
  <c r="P64" i="21"/>
  <c r="O64" i="21"/>
  <c r="L64" i="21"/>
  <c r="J64" i="21"/>
  <c r="I64" i="21"/>
  <c r="G64" i="21"/>
  <c r="K64" i="21" s="1"/>
  <c r="W63" i="21"/>
  <c r="S63" i="21"/>
  <c r="R63" i="21"/>
  <c r="Q63" i="21" s="1"/>
  <c r="P63" i="21"/>
  <c r="O63" i="21"/>
  <c r="J63" i="21"/>
  <c r="L63" i="21" s="1"/>
  <c r="I63" i="21"/>
  <c r="G63" i="21"/>
  <c r="K63" i="21" s="1"/>
  <c r="W62" i="21"/>
  <c r="S62" i="21"/>
  <c r="R62" i="21"/>
  <c r="Q62" i="21"/>
  <c r="P62" i="21"/>
  <c r="O62" i="21"/>
  <c r="J62" i="21"/>
  <c r="L62" i="21" s="1"/>
  <c r="I62" i="21"/>
  <c r="G62" i="21"/>
  <c r="K62" i="21" s="1"/>
  <c r="W61" i="21"/>
  <c r="S61" i="21"/>
  <c r="R61" i="21"/>
  <c r="Q61" i="21" s="1"/>
  <c r="P61" i="21"/>
  <c r="O61" i="21"/>
  <c r="J61" i="21"/>
  <c r="I61" i="21"/>
  <c r="G61" i="21"/>
  <c r="W60" i="21"/>
  <c r="S60" i="21"/>
  <c r="R60" i="21"/>
  <c r="Q60" i="21" s="1"/>
  <c r="P60" i="21"/>
  <c r="O60" i="21"/>
  <c r="J60" i="21"/>
  <c r="I60" i="21"/>
  <c r="G60" i="21"/>
  <c r="K60" i="21" s="1"/>
  <c r="W59" i="21"/>
  <c r="Z29" i="21" s="1"/>
  <c r="S59" i="21"/>
  <c r="R59" i="21"/>
  <c r="Q59" i="21"/>
  <c r="P59" i="21"/>
  <c r="O59" i="21"/>
  <c r="L59" i="21"/>
  <c r="J59" i="21"/>
  <c r="I59" i="21"/>
  <c r="G59" i="21"/>
  <c r="K59" i="21" s="1"/>
  <c r="W58" i="21"/>
  <c r="S58" i="21"/>
  <c r="R58" i="21"/>
  <c r="Q58" i="21" s="1"/>
  <c r="P58" i="21"/>
  <c r="O58" i="21"/>
  <c r="J58" i="21"/>
  <c r="I58" i="21"/>
  <c r="G58" i="21"/>
  <c r="W57" i="21"/>
  <c r="S57" i="21"/>
  <c r="R57" i="21"/>
  <c r="Q57" i="21" s="1"/>
  <c r="P57" i="21"/>
  <c r="O57" i="21"/>
  <c r="J57" i="21"/>
  <c r="L57" i="21" s="1"/>
  <c r="I57" i="21"/>
  <c r="G57" i="21"/>
  <c r="W56" i="21"/>
  <c r="S56" i="21"/>
  <c r="R56" i="21"/>
  <c r="Q56" i="21"/>
  <c r="P56" i="21"/>
  <c r="O56" i="21"/>
  <c r="L56" i="21"/>
  <c r="J56" i="21"/>
  <c r="I56" i="21"/>
  <c r="G56" i="21"/>
  <c r="K56" i="21" s="1"/>
  <c r="W55" i="21"/>
  <c r="S55" i="21"/>
  <c r="R55" i="21"/>
  <c r="Q55" i="21" s="1"/>
  <c r="P55" i="21"/>
  <c r="O55" i="21"/>
  <c r="J55" i="21"/>
  <c r="L55" i="21" s="1"/>
  <c r="I55" i="21"/>
  <c r="G55" i="21"/>
  <c r="K55" i="21" s="1"/>
  <c r="W54" i="21"/>
  <c r="S54" i="21"/>
  <c r="R54" i="21"/>
  <c r="Q54" i="21"/>
  <c r="P54" i="21"/>
  <c r="O54" i="21"/>
  <c r="J54" i="21"/>
  <c r="L54" i="21" s="1"/>
  <c r="I54" i="21"/>
  <c r="G54" i="21"/>
  <c r="K54" i="21" s="1"/>
  <c r="W53" i="21"/>
  <c r="S53" i="21"/>
  <c r="R53" i="21"/>
  <c r="Q53" i="21" s="1"/>
  <c r="P53" i="21"/>
  <c r="O53" i="21"/>
  <c r="J53" i="21"/>
  <c r="I53" i="21"/>
  <c r="G53" i="21"/>
  <c r="W52" i="21"/>
  <c r="S52" i="21"/>
  <c r="R52" i="21"/>
  <c r="Q52" i="21" s="1"/>
  <c r="P52" i="21"/>
  <c r="O52" i="21"/>
  <c r="J52" i="21"/>
  <c r="I52" i="21"/>
  <c r="G52" i="21"/>
  <c r="K52" i="21" s="1"/>
  <c r="W51" i="21"/>
  <c r="S51" i="21"/>
  <c r="R51" i="21"/>
  <c r="Q51" i="21"/>
  <c r="P51" i="21"/>
  <c r="O51" i="21"/>
  <c r="L51" i="21"/>
  <c r="J51" i="21"/>
  <c r="I51" i="21"/>
  <c r="G51" i="21"/>
  <c r="K51" i="21" s="1"/>
  <c r="W50" i="21"/>
  <c r="S50" i="21"/>
  <c r="R50" i="21"/>
  <c r="Q50" i="21" s="1"/>
  <c r="P50" i="21"/>
  <c r="O50" i="21"/>
  <c r="J50" i="21"/>
  <c r="I50" i="21"/>
  <c r="G50" i="21"/>
  <c r="W49" i="21"/>
  <c r="S49" i="21"/>
  <c r="R49" i="21"/>
  <c r="Q49" i="21" s="1"/>
  <c r="P49" i="21"/>
  <c r="O49" i="21"/>
  <c r="J49" i="21"/>
  <c r="L49" i="21" s="1"/>
  <c r="I49" i="21"/>
  <c r="G49" i="21"/>
  <c r="K49" i="21" s="1"/>
  <c r="W48" i="21"/>
  <c r="S48" i="21"/>
  <c r="R48" i="21"/>
  <c r="Q48" i="21"/>
  <c r="P48" i="21"/>
  <c r="O48" i="21"/>
  <c r="L48" i="21"/>
  <c r="J48" i="21"/>
  <c r="I48" i="21"/>
  <c r="G48" i="21"/>
  <c r="K48" i="21" s="1"/>
  <c r="S47" i="21"/>
  <c r="R47" i="21"/>
  <c r="Q47" i="21"/>
  <c r="P47" i="21"/>
  <c r="O47" i="21"/>
  <c r="L47" i="21"/>
  <c r="J47" i="21"/>
  <c r="I47" i="21"/>
  <c r="G47" i="21"/>
  <c r="K47" i="21" s="1"/>
  <c r="W46" i="21"/>
  <c r="S46" i="21"/>
  <c r="R46" i="21"/>
  <c r="Q46" i="21" s="1"/>
  <c r="P46" i="21"/>
  <c r="O46" i="21"/>
  <c r="J46" i="21"/>
  <c r="I46" i="21"/>
  <c r="G46" i="21"/>
  <c r="W45" i="21"/>
  <c r="S45" i="21"/>
  <c r="R45" i="21"/>
  <c r="Q45" i="21" s="1"/>
  <c r="P45" i="21"/>
  <c r="O45" i="21"/>
  <c r="J45" i="21"/>
  <c r="L45" i="21" s="1"/>
  <c r="I45" i="21"/>
  <c r="G45" i="21"/>
  <c r="W44" i="21"/>
  <c r="S44" i="21"/>
  <c r="R44" i="21"/>
  <c r="Q44" i="21" s="1"/>
  <c r="P44" i="21"/>
  <c r="O44" i="21"/>
  <c r="J44" i="21"/>
  <c r="L44" i="21" s="1"/>
  <c r="I44" i="21"/>
  <c r="G44" i="21"/>
  <c r="K44" i="21" s="1"/>
  <c r="W43" i="21"/>
  <c r="S43" i="21"/>
  <c r="R43" i="21"/>
  <c r="Q43" i="21" s="1"/>
  <c r="P43" i="21"/>
  <c r="O43" i="21"/>
  <c r="L43" i="21"/>
  <c r="J43" i="21"/>
  <c r="I43" i="21"/>
  <c r="G43" i="21"/>
  <c r="W42" i="21"/>
  <c r="S42" i="21"/>
  <c r="R42" i="21"/>
  <c r="Q42" i="21"/>
  <c r="P42" i="21"/>
  <c r="O42" i="21"/>
  <c r="L42" i="21"/>
  <c r="J42" i="21"/>
  <c r="I42" i="21"/>
  <c r="G42" i="21"/>
  <c r="K42" i="21" s="1"/>
  <c r="W41" i="21"/>
  <c r="S41" i="21"/>
  <c r="Q41" i="21" s="1"/>
  <c r="R41" i="21"/>
  <c r="P41" i="21"/>
  <c r="O41" i="21"/>
  <c r="J41" i="21"/>
  <c r="L41" i="21" s="1"/>
  <c r="I41" i="21"/>
  <c r="G41" i="21"/>
  <c r="K41" i="21" s="1"/>
  <c r="W40" i="21"/>
  <c r="S40" i="21"/>
  <c r="R40" i="21"/>
  <c r="Q40" i="21" s="1"/>
  <c r="P40" i="21"/>
  <c r="O40" i="21"/>
  <c r="J40" i="21"/>
  <c r="L40" i="21" s="1"/>
  <c r="I40" i="21"/>
  <c r="G40" i="21"/>
  <c r="K40" i="21" s="1"/>
  <c r="W39" i="21"/>
  <c r="S39" i="21"/>
  <c r="R39" i="21"/>
  <c r="Q39" i="21" s="1"/>
  <c r="P39" i="21"/>
  <c r="O39" i="21"/>
  <c r="L39" i="21"/>
  <c r="J39" i="21"/>
  <c r="I39" i="21"/>
  <c r="G39" i="21"/>
  <c r="W38" i="21"/>
  <c r="S38" i="21"/>
  <c r="R38" i="21"/>
  <c r="Q38" i="21"/>
  <c r="P38" i="21"/>
  <c r="O38" i="21"/>
  <c r="L38" i="21"/>
  <c r="J38" i="21"/>
  <c r="I38" i="21"/>
  <c r="G38" i="21"/>
  <c r="W37" i="21"/>
  <c r="S37" i="21"/>
  <c r="Q37" i="21" s="1"/>
  <c r="R37" i="21"/>
  <c r="P37" i="21"/>
  <c r="O37" i="21"/>
  <c r="J37" i="21"/>
  <c r="L37" i="21" s="1"/>
  <c r="I37" i="21"/>
  <c r="G37" i="21"/>
  <c r="W36" i="21"/>
  <c r="S36" i="21"/>
  <c r="R36" i="21"/>
  <c r="Q36" i="21"/>
  <c r="P36" i="21"/>
  <c r="O36" i="21"/>
  <c r="J36" i="21"/>
  <c r="L36" i="21" s="1"/>
  <c r="I36" i="21"/>
  <c r="G36" i="21"/>
  <c r="K36" i="21" s="1"/>
  <c r="W35" i="21"/>
  <c r="S35" i="21"/>
  <c r="Q35" i="21" s="1"/>
  <c r="R35" i="21"/>
  <c r="P35" i="21"/>
  <c r="O35" i="21"/>
  <c r="L35" i="21"/>
  <c r="J35" i="21"/>
  <c r="I35" i="21"/>
  <c r="G35" i="21"/>
  <c r="W34" i="21"/>
  <c r="S34" i="21"/>
  <c r="R34" i="21"/>
  <c r="Q34" i="21" s="1"/>
  <c r="P34" i="21"/>
  <c r="O34" i="21"/>
  <c r="L34" i="21"/>
  <c r="J34" i="21"/>
  <c r="I34" i="21"/>
  <c r="G34" i="21"/>
  <c r="K34" i="21" s="1"/>
  <c r="W33" i="21"/>
  <c r="S33" i="21"/>
  <c r="R33" i="21"/>
  <c r="Q33" i="21"/>
  <c r="P33" i="21"/>
  <c r="O33" i="21"/>
  <c r="L33" i="21"/>
  <c r="J33" i="21"/>
  <c r="I33" i="21"/>
  <c r="G33" i="21"/>
  <c r="W32" i="21"/>
  <c r="S32" i="21"/>
  <c r="R32" i="21"/>
  <c r="Q32" i="21" s="1"/>
  <c r="P32" i="21"/>
  <c r="O32" i="21"/>
  <c r="J32" i="21"/>
  <c r="L32" i="21" s="1"/>
  <c r="I32" i="21"/>
  <c r="G32" i="21"/>
  <c r="AG31" i="21"/>
  <c r="AF31" i="21"/>
  <c r="W31" i="21"/>
  <c r="S31" i="21"/>
  <c r="R31" i="21"/>
  <c r="Q31" i="21" s="1"/>
  <c r="P31" i="21"/>
  <c r="O31" i="21"/>
  <c r="J31" i="21"/>
  <c r="L31" i="21" s="1"/>
  <c r="I31" i="21"/>
  <c r="G31" i="21"/>
  <c r="K31" i="21" s="1"/>
  <c r="AG30" i="21"/>
  <c r="AF30" i="21"/>
  <c r="Z30" i="21"/>
  <c r="W30" i="21"/>
  <c r="S30" i="21"/>
  <c r="R30" i="21"/>
  <c r="Q30" i="21" s="1"/>
  <c r="P30" i="21"/>
  <c r="O30" i="21"/>
  <c r="L30" i="21"/>
  <c r="J30" i="21"/>
  <c r="I30" i="21"/>
  <c r="G30" i="21"/>
  <c r="AG29" i="21"/>
  <c r="AF29" i="21"/>
  <c r="W29" i="21"/>
  <c r="S29" i="21"/>
  <c r="R29" i="21"/>
  <c r="Q29" i="21"/>
  <c r="P29" i="21"/>
  <c r="O29" i="21"/>
  <c r="L29" i="21"/>
  <c r="J29" i="21"/>
  <c r="I29" i="21"/>
  <c r="G29" i="21"/>
  <c r="AG28" i="21"/>
  <c r="AF28" i="21"/>
  <c r="Z28" i="21"/>
  <c r="W28" i="21"/>
  <c r="S28" i="21"/>
  <c r="R28" i="21"/>
  <c r="Q28" i="21"/>
  <c r="P28" i="21"/>
  <c r="O28" i="21"/>
  <c r="L28" i="21"/>
  <c r="J28" i="21"/>
  <c r="I28" i="21"/>
  <c r="G28" i="21"/>
  <c r="K28" i="21" s="1"/>
  <c r="AG27" i="21"/>
  <c r="AF27" i="21"/>
  <c r="Z27" i="21"/>
  <c r="W27" i="21"/>
  <c r="S27" i="21"/>
  <c r="Q27" i="21" s="1"/>
  <c r="R27" i="21"/>
  <c r="P27" i="21"/>
  <c r="O27" i="21"/>
  <c r="L27" i="21"/>
  <c r="J27" i="21"/>
  <c r="I27" i="21"/>
  <c r="G27" i="21"/>
  <c r="K27" i="21" s="1"/>
  <c r="AG26" i="21"/>
  <c r="AF26" i="21"/>
  <c r="Z26" i="21"/>
  <c r="W26" i="21"/>
  <c r="S26" i="21"/>
  <c r="Q26" i="21" s="1"/>
  <c r="R26" i="21"/>
  <c r="P26" i="21"/>
  <c r="O26" i="21"/>
  <c r="J26" i="21"/>
  <c r="L26" i="21" s="1"/>
  <c r="I26" i="21"/>
  <c r="G26" i="21"/>
  <c r="K26" i="21" s="1"/>
  <c r="AG25" i="21"/>
  <c r="AF25" i="21"/>
  <c r="Z25" i="21"/>
  <c r="W25" i="21"/>
  <c r="Z22" i="21" s="1"/>
  <c r="S25" i="21"/>
  <c r="Q25" i="21" s="1"/>
  <c r="R25" i="21"/>
  <c r="P25" i="21"/>
  <c r="O25" i="21"/>
  <c r="J25" i="21"/>
  <c r="L25" i="21" s="1"/>
  <c r="I25" i="21"/>
  <c r="G25" i="21"/>
  <c r="AG24" i="21"/>
  <c r="AF24" i="21"/>
  <c r="Z24" i="21"/>
  <c r="W24" i="21"/>
  <c r="S24" i="21"/>
  <c r="R24" i="21"/>
  <c r="Q24" i="21" s="1"/>
  <c r="P24" i="21"/>
  <c r="O24" i="21"/>
  <c r="L24" i="21"/>
  <c r="J24" i="21"/>
  <c r="I24" i="21"/>
  <c r="G24" i="21"/>
  <c r="K24" i="21" s="1"/>
  <c r="AG23" i="21"/>
  <c r="AF23" i="21"/>
  <c r="Z23" i="21"/>
  <c r="W23" i="21"/>
  <c r="S23" i="21"/>
  <c r="R23" i="21"/>
  <c r="Q23" i="21"/>
  <c r="P23" i="21"/>
  <c r="O23" i="21"/>
  <c r="J23" i="21"/>
  <c r="I23" i="21"/>
  <c r="G23" i="21"/>
  <c r="K23" i="21" s="1"/>
  <c r="AG22" i="21"/>
  <c r="AF22" i="21"/>
  <c r="W22" i="21"/>
  <c r="S22" i="21"/>
  <c r="R22" i="21"/>
  <c r="Q22" i="21" s="1"/>
  <c r="P22" i="21"/>
  <c r="O22" i="21"/>
  <c r="L22" i="21"/>
  <c r="J22" i="21"/>
  <c r="I22" i="21"/>
  <c r="G22" i="21"/>
  <c r="W21" i="21"/>
  <c r="Z21" i="21" s="1"/>
  <c r="S21" i="21"/>
  <c r="R21" i="21"/>
  <c r="Q21" i="21" s="1"/>
  <c r="P21" i="21"/>
  <c r="O21" i="21"/>
  <c r="J21" i="21"/>
  <c r="I21" i="21"/>
  <c r="G21" i="21"/>
  <c r="S20" i="21"/>
  <c r="R20" i="21"/>
  <c r="Q20" i="21" s="1"/>
  <c r="P20" i="21"/>
  <c r="O20" i="21"/>
  <c r="L20" i="21"/>
  <c r="J20" i="21"/>
  <c r="I20" i="21"/>
  <c r="G20" i="21"/>
  <c r="S19" i="21"/>
  <c r="Q19" i="21" s="1"/>
  <c r="R19" i="21"/>
  <c r="P19" i="21"/>
  <c r="O19" i="21"/>
  <c r="L19" i="21"/>
  <c r="J19" i="21"/>
  <c r="I19" i="21"/>
  <c r="G19" i="21"/>
  <c r="K19" i="21" s="1"/>
  <c r="S18" i="21"/>
  <c r="R18" i="21"/>
  <c r="Q18" i="21"/>
  <c r="P18" i="21"/>
  <c r="O18" i="21"/>
  <c r="L18" i="21"/>
  <c r="J18" i="21"/>
  <c r="I18" i="21"/>
  <c r="G18" i="21"/>
  <c r="K18" i="21" s="1"/>
  <c r="S17" i="21"/>
  <c r="Q17" i="21" s="1"/>
  <c r="R17" i="21"/>
  <c r="P17" i="21"/>
  <c r="O17" i="21"/>
  <c r="L17" i="21"/>
  <c r="J17" i="21"/>
  <c r="I17" i="21"/>
  <c r="G17" i="21"/>
  <c r="K17" i="21" s="1"/>
  <c r="S16" i="21"/>
  <c r="R16" i="21"/>
  <c r="Q16" i="21"/>
  <c r="P16" i="21"/>
  <c r="O16" i="21"/>
  <c r="J16" i="21"/>
  <c r="I16" i="21"/>
  <c r="G16" i="21"/>
  <c r="K16" i="21" s="1"/>
  <c r="S15" i="21"/>
  <c r="R15" i="21"/>
  <c r="Q15" i="21"/>
  <c r="P15" i="21"/>
  <c r="O15" i="21"/>
  <c r="J15" i="21"/>
  <c r="L15" i="21" s="1"/>
  <c r="I15" i="21"/>
  <c r="G15" i="21"/>
  <c r="K15" i="21" s="1"/>
  <c r="S14" i="21"/>
  <c r="R14" i="21"/>
  <c r="P14" i="21"/>
  <c r="O14" i="21"/>
  <c r="J14" i="21"/>
  <c r="I14" i="21"/>
  <c r="G14" i="21"/>
  <c r="K14" i="21" s="1"/>
  <c r="S13" i="21"/>
  <c r="R13" i="21"/>
  <c r="Q13" i="21"/>
  <c r="P13" i="21"/>
  <c r="O13" i="21"/>
  <c r="J13" i="21"/>
  <c r="I13" i="21"/>
  <c r="G13" i="21"/>
  <c r="S12" i="21"/>
  <c r="R12" i="21"/>
  <c r="Q12" i="21" s="1"/>
  <c r="P12" i="21"/>
  <c r="O12" i="21"/>
  <c r="L12" i="21"/>
  <c r="J12" i="21"/>
  <c r="I12" i="21"/>
  <c r="G12" i="21"/>
  <c r="K12" i="21" s="1"/>
  <c r="S11" i="21"/>
  <c r="R11" i="21"/>
  <c r="Q11" i="21" s="1"/>
  <c r="P11" i="21"/>
  <c r="O11" i="21"/>
  <c r="J11" i="21"/>
  <c r="I11" i="21"/>
  <c r="G11" i="21"/>
  <c r="K11" i="21" s="1"/>
  <c r="S10" i="21"/>
  <c r="R10" i="21"/>
  <c r="Q10" i="21" s="1"/>
  <c r="P10" i="21"/>
  <c r="O10" i="21"/>
  <c r="L10" i="21"/>
  <c r="J10" i="21"/>
  <c r="I10" i="21"/>
  <c r="G10" i="21"/>
  <c r="S9" i="21"/>
  <c r="R9" i="21"/>
  <c r="Q9" i="21"/>
  <c r="P9" i="21"/>
  <c r="O9" i="21"/>
  <c r="L9" i="21"/>
  <c r="J9" i="21"/>
  <c r="I9" i="21"/>
  <c r="G9" i="21"/>
  <c r="S8" i="21"/>
  <c r="R8" i="21"/>
  <c r="Q8" i="21" s="1"/>
  <c r="P8" i="21"/>
  <c r="O8" i="21"/>
  <c r="J8" i="21"/>
  <c r="L8" i="21" s="1"/>
  <c r="I8" i="21"/>
  <c r="G8" i="21"/>
  <c r="K8" i="21" s="1"/>
  <c r="S7" i="21"/>
  <c r="R7" i="21"/>
  <c r="Q7" i="21"/>
  <c r="P7" i="21"/>
  <c r="O7" i="21"/>
  <c r="J7" i="21"/>
  <c r="L7" i="21" s="1"/>
  <c r="I7" i="21"/>
  <c r="G7" i="21"/>
  <c r="S6" i="21"/>
  <c r="R6" i="21"/>
  <c r="P6" i="21"/>
  <c r="O6" i="21"/>
  <c r="J6" i="21"/>
  <c r="I6" i="21"/>
  <c r="G6" i="21"/>
  <c r="K6" i="21" s="1"/>
  <c r="S5" i="21"/>
  <c r="R5" i="21"/>
  <c r="Q5" i="21" s="1"/>
  <c r="P5" i="21"/>
  <c r="O5" i="21"/>
  <c r="J5" i="21"/>
  <c r="I5" i="21"/>
  <c r="G5" i="21"/>
  <c r="S4" i="21"/>
  <c r="R4" i="21"/>
  <c r="Q4" i="21" s="1"/>
  <c r="P4" i="21"/>
  <c r="O4" i="21"/>
  <c r="L4" i="21"/>
  <c r="J4" i="21"/>
  <c r="I4" i="21"/>
  <c r="G4" i="21"/>
  <c r="K4" i="21" s="1"/>
  <c r="S3" i="21"/>
  <c r="R3" i="21"/>
  <c r="Q3" i="21" s="1"/>
  <c r="P3" i="21"/>
  <c r="O3" i="21"/>
  <c r="J3" i="21"/>
  <c r="I3" i="21"/>
  <c r="G3" i="21"/>
  <c r="K3" i="21" s="1"/>
  <c r="S2" i="21"/>
  <c r="Q2" i="21" s="1"/>
  <c r="R2" i="21"/>
  <c r="P2" i="21"/>
  <c r="O2" i="21"/>
  <c r="L2" i="21"/>
  <c r="J2" i="21"/>
  <c r="I2" i="21"/>
  <c r="G2" i="21"/>
  <c r="K2" i="21" s="1"/>
  <c r="T428" i="6"/>
  <c r="S428" i="6"/>
  <c r="Q428" i="6"/>
  <c r="P428" i="6"/>
  <c r="K428" i="6"/>
  <c r="M428" i="6" s="1"/>
  <c r="J428" i="6"/>
  <c r="L428" i="6"/>
  <c r="T419" i="6"/>
  <c r="S419" i="6"/>
  <c r="Q419" i="6"/>
  <c r="P419" i="6"/>
  <c r="K419" i="6"/>
  <c r="M419" i="6" s="1"/>
  <c r="J419" i="6"/>
  <c r="L419" i="6"/>
  <c r="T372" i="6"/>
  <c r="S372" i="6"/>
  <c r="Q372" i="6"/>
  <c r="P372" i="6"/>
  <c r="K372" i="6"/>
  <c r="M372" i="6" s="1"/>
  <c r="J372" i="6"/>
  <c r="L372" i="6"/>
  <c r="T363" i="6"/>
  <c r="S363" i="6"/>
  <c r="Q363" i="6"/>
  <c r="P363" i="6"/>
  <c r="K363" i="6"/>
  <c r="M363" i="6" s="1"/>
  <c r="J363" i="6"/>
  <c r="L363" i="6"/>
  <c r="T316" i="6"/>
  <c r="S316" i="6"/>
  <c r="R316" i="6" s="1"/>
  <c r="Q316" i="6"/>
  <c r="P316" i="6"/>
  <c r="K316" i="6"/>
  <c r="J316" i="6"/>
  <c r="L316" i="6"/>
  <c r="T307" i="6"/>
  <c r="S307" i="6"/>
  <c r="R307" i="6" s="1"/>
  <c r="Q307" i="6"/>
  <c r="P307" i="6"/>
  <c r="K307" i="6"/>
  <c r="M307" i="6" s="1"/>
  <c r="J307" i="6"/>
  <c r="L307" i="6"/>
  <c r="T260" i="6"/>
  <c r="S260" i="6"/>
  <c r="Q260" i="6"/>
  <c r="P260" i="6"/>
  <c r="K260" i="6"/>
  <c r="M260" i="6" s="1"/>
  <c r="J260" i="6"/>
  <c r="L260" i="6"/>
  <c r="T251" i="6"/>
  <c r="S251" i="6"/>
  <c r="Q251" i="6"/>
  <c r="P251" i="6"/>
  <c r="K251" i="6"/>
  <c r="M251" i="6" s="1"/>
  <c r="J251" i="6"/>
  <c r="L251" i="6"/>
  <c r="T213" i="6"/>
  <c r="S213" i="6"/>
  <c r="Q213" i="6"/>
  <c r="P213" i="6"/>
  <c r="K213" i="6"/>
  <c r="M213" i="6" s="1"/>
  <c r="J213" i="6"/>
  <c r="L213" i="6"/>
  <c r="T204" i="6"/>
  <c r="S204" i="6"/>
  <c r="Q204" i="6"/>
  <c r="P204" i="6"/>
  <c r="K204" i="6"/>
  <c r="M204" i="6" s="1"/>
  <c r="J204" i="6"/>
  <c r="L204" i="6"/>
  <c r="T165" i="6"/>
  <c r="S165" i="6"/>
  <c r="Q165" i="6"/>
  <c r="P165" i="6"/>
  <c r="K165" i="6"/>
  <c r="M165" i="6" s="1"/>
  <c r="J165" i="6"/>
  <c r="L165" i="6"/>
  <c r="T177" i="6"/>
  <c r="S177" i="6"/>
  <c r="Q177" i="6"/>
  <c r="P177" i="6"/>
  <c r="K177" i="6"/>
  <c r="M177" i="6" s="1"/>
  <c r="J177" i="6"/>
  <c r="L177" i="6"/>
  <c r="L135" i="6"/>
  <c r="J135" i="6"/>
  <c r="K135" i="6"/>
  <c r="M135" i="6" s="1"/>
  <c r="P135" i="6"/>
  <c r="Q135" i="6"/>
  <c r="S135" i="6"/>
  <c r="T135" i="6"/>
  <c r="L87" i="6"/>
  <c r="J87" i="6"/>
  <c r="K87" i="6"/>
  <c r="M87" i="6" s="1"/>
  <c r="P87" i="6"/>
  <c r="Q87" i="6"/>
  <c r="S87" i="6"/>
  <c r="T87" i="6"/>
  <c r="L48" i="6"/>
  <c r="J48" i="6"/>
  <c r="K48" i="6"/>
  <c r="M48" i="6" s="1"/>
  <c r="P48" i="6"/>
  <c r="Q48" i="6"/>
  <c r="S48" i="6"/>
  <c r="T48" i="6"/>
  <c r="J18" i="6"/>
  <c r="K18" i="6"/>
  <c r="P18" i="6"/>
  <c r="Q18" i="6"/>
  <c r="S18" i="6"/>
  <c r="T18" i="6"/>
  <c r="M43" i="21" l="1"/>
  <c r="M130" i="21"/>
  <c r="M138" i="21"/>
  <c r="M147" i="21"/>
  <c r="M201" i="21"/>
  <c r="M202" i="21"/>
  <c r="M394" i="21"/>
  <c r="M212" i="21"/>
  <c r="M386" i="21"/>
  <c r="M72" i="21"/>
  <c r="M193" i="21"/>
  <c r="M194" i="21"/>
  <c r="M415" i="21"/>
  <c r="M416" i="21"/>
  <c r="M423" i="21"/>
  <c r="M424" i="21"/>
  <c r="M431" i="21"/>
  <c r="M432" i="21"/>
  <c r="M57" i="21"/>
  <c r="M73" i="21"/>
  <c r="M393" i="21"/>
  <c r="M400" i="21"/>
  <c r="M9" i="21"/>
  <c r="M80" i="21"/>
  <c r="M81" i="21"/>
  <c r="M105" i="21"/>
  <c r="M185" i="21"/>
  <c r="M191" i="21"/>
  <c r="M407" i="21"/>
  <c r="M408" i="21"/>
  <c r="M38" i="21"/>
  <c r="M88" i="21"/>
  <c r="M104" i="21"/>
  <c r="M182" i="21"/>
  <c r="M183" i="21"/>
  <c r="M439" i="21"/>
  <c r="M7" i="21"/>
  <c r="M93" i="21"/>
  <c r="M175" i="21"/>
  <c r="M278" i="21"/>
  <c r="M286" i="21"/>
  <c r="M325" i="21"/>
  <c r="M333" i="21"/>
  <c r="M447" i="21"/>
  <c r="M166" i="21"/>
  <c r="M317" i="21"/>
  <c r="M381" i="21"/>
  <c r="M85" i="21"/>
  <c r="M171" i="21"/>
  <c r="M190" i="21"/>
  <c r="M199" i="21"/>
  <c r="M218" i="21"/>
  <c r="M226" i="21"/>
  <c r="M314" i="21"/>
  <c r="M349" i="21"/>
  <c r="M392" i="21"/>
  <c r="M399" i="21"/>
  <c r="M445" i="21"/>
  <c r="M96" i="21"/>
  <c r="M131" i="21"/>
  <c r="M139" i="21"/>
  <c r="M158" i="21"/>
  <c r="M167" i="21"/>
  <c r="M177" i="21"/>
  <c r="M186" i="21"/>
  <c r="M203" i="21"/>
  <c r="M410" i="21"/>
  <c r="M440" i="21"/>
  <c r="M150" i="21"/>
  <c r="M159" i="21"/>
  <c r="M178" i="21"/>
  <c r="M195" i="21"/>
  <c r="M338" i="21"/>
  <c r="M418" i="21"/>
  <c r="M426" i="21"/>
  <c r="M433" i="21"/>
  <c r="M434" i="21"/>
  <c r="M448" i="21"/>
  <c r="M35" i="21"/>
  <c r="M39" i="21"/>
  <c r="M30" i="21"/>
  <c r="M45" i="21"/>
  <c r="M69" i="21"/>
  <c r="M142" i="21"/>
  <c r="M151" i="21"/>
  <c r="M161" i="21"/>
  <c r="M170" i="21"/>
  <c r="M187" i="21"/>
  <c r="M205" i="21"/>
  <c r="M259" i="21"/>
  <c r="M267" i="21"/>
  <c r="M275" i="21"/>
  <c r="M283" i="21"/>
  <c r="M291" i="21"/>
  <c r="M405" i="21"/>
  <c r="M442" i="21"/>
  <c r="M33" i="21"/>
  <c r="M77" i="21"/>
  <c r="M134" i="21"/>
  <c r="M143" i="21"/>
  <c r="M153" i="21"/>
  <c r="M162" i="21"/>
  <c r="M179" i="21"/>
  <c r="M198" i="21"/>
  <c r="M391" i="21"/>
  <c r="M413" i="21"/>
  <c r="M421" i="21"/>
  <c r="M429" i="21"/>
  <c r="M437" i="21"/>
  <c r="M450" i="21"/>
  <c r="M37" i="21"/>
  <c r="M135" i="21"/>
  <c r="M154" i="21"/>
  <c r="M268" i="21"/>
  <c r="M276" i="21"/>
  <c r="R135" i="6"/>
  <c r="R48" i="6"/>
  <c r="R18" i="6"/>
  <c r="R363" i="6"/>
  <c r="R372" i="6"/>
  <c r="R419" i="6"/>
  <c r="R428" i="6"/>
  <c r="R204" i="6"/>
  <c r="R87" i="6"/>
  <c r="R177" i="6"/>
  <c r="R165" i="6"/>
  <c r="R213" i="6"/>
  <c r="R251" i="6"/>
  <c r="R260" i="6"/>
  <c r="M213" i="21"/>
  <c r="K333" i="21"/>
  <c r="K198" i="21"/>
  <c r="M290" i="21"/>
  <c r="M121" i="21"/>
  <c r="M17" i="21"/>
  <c r="K73" i="21"/>
  <c r="K150" i="21"/>
  <c r="M280" i="21"/>
  <c r="K134" i="21"/>
  <c r="M295" i="21"/>
  <c r="M322" i="21"/>
  <c r="K386" i="21"/>
  <c r="M75" i="21"/>
  <c r="K81" i="21"/>
  <c r="K399" i="21"/>
  <c r="K394" i="21"/>
  <c r="M277" i="21"/>
  <c r="M264" i="21"/>
  <c r="M27" i="21"/>
  <c r="K407" i="21"/>
  <c r="K429" i="21"/>
  <c r="M42" i="21"/>
  <c r="K104" i="21"/>
  <c r="K147" i="21"/>
  <c r="K195" i="21"/>
  <c r="M298" i="21"/>
  <c r="M389" i="21"/>
  <c r="K437" i="21"/>
  <c r="M24" i="21"/>
  <c r="K415" i="21"/>
  <c r="M243" i="21"/>
  <c r="M287" i="21"/>
  <c r="M365" i="21"/>
  <c r="M245" i="21"/>
  <c r="M261" i="21"/>
  <c r="M306" i="21"/>
  <c r="M231" i="21"/>
  <c r="K38" i="21"/>
  <c r="M71" i="21"/>
  <c r="M124" i="21"/>
  <c r="M137" i="21"/>
  <c r="K158" i="21"/>
  <c r="M357" i="21"/>
  <c r="K413" i="21"/>
  <c r="V22" i="21"/>
  <c r="X22" i="21" s="1"/>
  <c r="M63" i="21"/>
  <c r="M90" i="21"/>
  <c r="M301" i="21"/>
  <c r="M307" i="21"/>
  <c r="M83" i="21"/>
  <c r="M108" i="21"/>
  <c r="K153" i="21"/>
  <c r="K193" i="21"/>
  <c r="K203" i="21"/>
  <c r="K218" i="21"/>
  <c r="M258" i="21"/>
  <c r="K421" i="21"/>
  <c r="K426" i="21"/>
  <c r="K445" i="21"/>
  <c r="M95" i="21"/>
  <c r="M237" i="21"/>
  <c r="M397" i="21"/>
  <c r="M402" i="21"/>
  <c r="K434" i="21"/>
  <c r="M91" i="21"/>
  <c r="M116" i="21"/>
  <c r="M129" i="21"/>
  <c r="K201" i="21"/>
  <c r="M234" i="21"/>
  <c r="M274" i="21"/>
  <c r="M82" i="21"/>
  <c r="M62" i="21"/>
  <c r="M44" i="21"/>
  <c r="M118" i="21"/>
  <c r="M208" i="21"/>
  <c r="M210" i="21"/>
  <c r="M221" i="21"/>
  <c r="M235" i="21"/>
  <c r="M248" i="21"/>
  <c r="K325" i="21"/>
  <c r="M26" i="21"/>
  <c r="K33" i="21"/>
  <c r="M54" i="21"/>
  <c r="K57" i="21"/>
  <c r="K105" i="21"/>
  <c r="K139" i="21"/>
  <c r="M169" i="21"/>
  <c r="M174" i="21"/>
  <c r="K179" i="21"/>
  <c r="K185" i="21"/>
  <c r="K190" i="21"/>
  <c r="M224" i="21"/>
  <c r="K317" i="21"/>
  <c r="K405" i="21"/>
  <c r="K418" i="21"/>
  <c r="K431" i="21"/>
  <c r="K450" i="21"/>
  <c r="M79" i="21"/>
  <c r="M101" i="21"/>
  <c r="M119" i="21"/>
  <c r="M145" i="21"/>
  <c r="K155" i="21"/>
  <c r="K161" i="21"/>
  <c r="K166" i="21"/>
  <c r="M211" i="21"/>
  <c r="K226" i="21"/>
  <c r="M229" i="21"/>
  <c r="M250" i="21"/>
  <c r="M269" i="21"/>
  <c r="M299" i="21"/>
  <c r="M312" i="21"/>
  <c r="M327" i="21"/>
  <c r="M331" i="21"/>
  <c r="M371" i="21"/>
  <c r="K410" i="21"/>
  <c r="M4" i="21"/>
  <c r="M47" i="21"/>
  <c r="M204" i="21"/>
  <c r="M215" i="21"/>
  <c r="K381" i="21"/>
  <c r="K423" i="21"/>
  <c r="K442" i="21"/>
  <c r="M8" i="21"/>
  <c r="M40" i="21"/>
  <c r="M51" i="21"/>
  <c r="M55" i="21"/>
  <c r="K131" i="21"/>
  <c r="K142" i="21"/>
  <c r="K171" i="21"/>
  <c r="K177" i="21"/>
  <c r="K182" i="21"/>
  <c r="K212" i="21"/>
  <c r="M256" i="21"/>
  <c r="M266" i="21"/>
  <c r="K276" i="21"/>
  <c r="M285" i="21"/>
  <c r="M296" i="21"/>
  <c r="K314" i="21"/>
  <c r="M319" i="21"/>
  <c r="M323" i="21"/>
  <c r="K338" i="21"/>
  <c r="M341" i="21"/>
  <c r="M59" i="21"/>
  <c r="M102" i="21"/>
  <c r="M97" i="21"/>
  <c r="K187" i="21"/>
  <c r="M227" i="21"/>
  <c r="M232" i="21"/>
  <c r="M272" i="21"/>
  <c r="M282" i="21"/>
  <c r="M309" i="21"/>
  <c r="M315" i="21"/>
  <c r="K349" i="21"/>
  <c r="M373" i="21"/>
  <c r="M34" i="21"/>
  <c r="K45" i="21"/>
  <c r="M67" i="21"/>
  <c r="M87" i="21"/>
  <c r="M113" i="21"/>
  <c r="K163" i="21"/>
  <c r="K268" i="21"/>
  <c r="M74" i="21"/>
  <c r="M223" i="21"/>
  <c r="M253" i="21"/>
  <c r="M279" i="21"/>
  <c r="M288" i="21"/>
  <c r="M293" i="21"/>
  <c r="M320" i="21"/>
  <c r="M330" i="21"/>
  <c r="M379" i="21"/>
  <c r="K391" i="21"/>
  <c r="M12" i="21"/>
  <c r="Q14" i="21"/>
  <c r="L16" i="21"/>
  <c r="M16" i="21" s="1"/>
  <c r="V24" i="21"/>
  <c r="L6" i="21"/>
  <c r="M6" i="21" s="1"/>
  <c r="L13" i="21"/>
  <c r="M13" i="21" s="1"/>
  <c r="M20" i="21"/>
  <c r="K20" i="21"/>
  <c r="M41" i="21"/>
  <c r="K21" i="21"/>
  <c r="M32" i="21"/>
  <c r="M49" i="21"/>
  <c r="K5" i="21"/>
  <c r="K7" i="21"/>
  <c r="K9" i="21"/>
  <c r="L14" i="21"/>
  <c r="M14" i="21" s="1"/>
  <c r="L23" i="21"/>
  <c r="M23" i="21" s="1"/>
  <c r="L3" i="21"/>
  <c r="M3" i="21" s="1"/>
  <c r="V63" i="21"/>
  <c r="V55" i="21"/>
  <c r="V44" i="21"/>
  <c r="V40" i="21"/>
  <c r="V36" i="21"/>
  <c r="V31" i="21"/>
  <c r="V23" i="21"/>
  <c r="V21" i="21"/>
  <c r="V62" i="21"/>
  <c r="V54" i="21"/>
  <c r="V26" i="21"/>
  <c r="V61" i="21"/>
  <c r="V53" i="21"/>
  <c r="V43" i="21"/>
  <c r="V39" i="21"/>
  <c r="V35" i="21"/>
  <c r="V60" i="21"/>
  <c r="V52" i="21"/>
  <c r="V34" i="21"/>
  <c r="V59" i="21"/>
  <c r="V51" i="21"/>
  <c r="V42" i="21"/>
  <c r="V38" i="21"/>
  <c r="V33" i="21"/>
  <c r="V27" i="21"/>
  <c r="V66" i="21"/>
  <c r="Y66" i="21" s="1"/>
  <c r="V58" i="21"/>
  <c r="V50" i="21"/>
  <c r="V46" i="21"/>
  <c r="V32" i="21"/>
  <c r="V30" i="21"/>
  <c r="V65" i="21"/>
  <c r="V57" i="21"/>
  <c r="V49" i="21"/>
  <c r="V45" i="21"/>
  <c r="V41" i="21"/>
  <c r="V37" i="21"/>
  <c r="V25" i="21"/>
  <c r="V48" i="21"/>
  <c r="V28" i="21"/>
  <c r="V64" i="21"/>
  <c r="V56" i="21"/>
  <c r="L5" i="21"/>
  <c r="M5" i="21" s="1"/>
  <c r="K10" i="21"/>
  <c r="M10" i="21"/>
  <c r="L11" i="21"/>
  <c r="M11" i="21" s="1"/>
  <c r="M25" i="21"/>
  <c r="M29" i="21"/>
  <c r="M65" i="21"/>
  <c r="M89" i="21"/>
  <c r="M2" i="21"/>
  <c r="Q6" i="21"/>
  <c r="K13" i="21"/>
  <c r="M15" i="21"/>
  <c r="M19" i="21"/>
  <c r="L21" i="21"/>
  <c r="M21" i="21" s="1"/>
  <c r="M22" i="21"/>
  <c r="K22" i="21"/>
  <c r="V29" i="21"/>
  <c r="M31" i="21"/>
  <c r="K109" i="21"/>
  <c r="L120" i="21"/>
  <c r="M120" i="21" s="1"/>
  <c r="K25" i="21"/>
  <c r="M36" i="21"/>
  <c r="K37" i="21"/>
  <c r="M18" i="21"/>
  <c r="M28" i="21"/>
  <c r="K30" i="21"/>
  <c r="K32" i="21"/>
  <c r="K46" i="21"/>
  <c r="M48" i="21"/>
  <c r="K50" i="21"/>
  <c r="M56" i="21"/>
  <c r="K58" i="21"/>
  <c r="M64" i="21"/>
  <c r="K66" i="21"/>
  <c r="M68" i="21"/>
  <c r="K70" i="21"/>
  <c r="M76" i="21"/>
  <c r="K78" i="21"/>
  <c r="M84" i="21"/>
  <c r="K86" i="21"/>
  <c r="M92" i="21"/>
  <c r="K94" i="21"/>
  <c r="M103" i="21"/>
  <c r="M111" i="21"/>
  <c r="L117" i="21"/>
  <c r="M117" i="21" s="1"/>
  <c r="L46" i="21"/>
  <c r="M46" i="21" s="1"/>
  <c r="L50" i="21"/>
  <c r="M50" i="21" s="1"/>
  <c r="L58" i="21"/>
  <c r="M58" i="21" s="1"/>
  <c r="L66" i="21"/>
  <c r="M66" i="21" s="1"/>
  <c r="L70" i="21"/>
  <c r="M70" i="21" s="1"/>
  <c r="L78" i="21"/>
  <c r="M78" i="21" s="1"/>
  <c r="L86" i="21"/>
  <c r="M86" i="21" s="1"/>
  <c r="L94" i="21"/>
  <c r="M94" i="21" s="1"/>
  <c r="L99" i="21"/>
  <c r="M99" i="21" s="1"/>
  <c r="Q100" i="21"/>
  <c r="Q110" i="21"/>
  <c r="L112" i="21"/>
  <c r="M112" i="21" s="1"/>
  <c r="L126" i="21"/>
  <c r="M126" i="21" s="1"/>
  <c r="K72" i="21"/>
  <c r="K80" i="21"/>
  <c r="K88" i="21"/>
  <c r="K96" i="21"/>
  <c r="L109" i="21"/>
  <c r="M109" i="21" s="1"/>
  <c r="M122" i="21"/>
  <c r="K122" i="21"/>
  <c r="L123" i="21"/>
  <c r="M123" i="21" s="1"/>
  <c r="K29" i="21"/>
  <c r="K35" i="21"/>
  <c r="K39" i="21"/>
  <c r="K43" i="21"/>
  <c r="L52" i="21"/>
  <c r="M52" i="21" s="1"/>
  <c r="K53" i="21"/>
  <c r="L60" i="21"/>
  <c r="M60" i="21" s="1"/>
  <c r="K61" i="21"/>
  <c r="K69" i="21"/>
  <c r="K77" i="21"/>
  <c r="K85" i="21"/>
  <c r="K93" i="21"/>
  <c r="K100" i="21"/>
  <c r="K125" i="21"/>
  <c r="L133" i="21"/>
  <c r="M133" i="21" s="1"/>
  <c r="L53" i="21"/>
  <c r="M53" i="21" s="1"/>
  <c r="L61" i="21"/>
  <c r="M61" i="21" s="1"/>
  <c r="L100" i="21"/>
  <c r="M100" i="21" s="1"/>
  <c r="M114" i="21"/>
  <c r="K114" i="21"/>
  <c r="L115" i="21"/>
  <c r="M115" i="21" s="1"/>
  <c r="M127" i="21"/>
  <c r="M98" i="21"/>
  <c r="L110" i="21"/>
  <c r="M110" i="21" s="1"/>
  <c r="K117" i="21"/>
  <c r="Q126" i="21"/>
  <c r="L128" i="21"/>
  <c r="M128" i="21" s="1"/>
  <c r="M106" i="21"/>
  <c r="K106" i="21"/>
  <c r="L107" i="21"/>
  <c r="M107" i="21" s="1"/>
  <c r="L125" i="21"/>
  <c r="M125" i="21" s="1"/>
  <c r="K132" i="21"/>
  <c r="M132" i="21"/>
  <c r="M140" i="21"/>
  <c r="M148" i="21"/>
  <c r="M156" i="21"/>
  <c r="M164" i="21"/>
  <c r="M172" i="21"/>
  <c r="M180" i="21"/>
  <c r="M188" i="21"/>
  <c r="M196" i="21"/>
  <c r="M214" i="21"/>
  <c r="K214" i="21"/>
  <c r="L241" i="21"/>
  <c r="M241" i="21" s="1"/>
  <c r="L244" i="21"/>
  <c r="M244" i="21" s="1"/>
  <c r="L252" i="21"/>
  <c r="M252" i="21" s="1"/>
  <c r="M262" i="21"/>
  <c r="K262" i="21"/>
  <c r="L209" i="21"/>
  <c r="M209" i="21" s="1"/>
  <c r="M222" i="21"/>
  <c r="K222" i="21"/>
  <c r="K225" i="21"/>
  <c r="Q234" i="21"/>
  <c r="L233" i="21"/>
  <c r="M233" i="21" s="1"/>
  <c r="L236" i="21"/>
  <c r="M236" i="21" s="1"/>
  <c r="M246" i="21"/>
  <c r="K246" i="21"/>
  <c r="M251" i="21"/>
  <c r="K251" i="21"/>
  <c r="M254" i="21"/>
  <c r="K254" i="21"/>
  <c r="L271" i="21"/>
  <c r="M271" i="21" s="1"/>
  <c r="K133" i="21"/>
  <c r="L136" i="21"/>
  <c r="M136" i="21" s="1"/>
  <c r="K141" i="21"/>
  <c r="L144" i="21"/>
  <c r="M144" i="21" s="1"/>
  <c r="K149" i="21"/>
  <c r="L152" i="21"/>
  <c r="M152" i="21" s="1"/>
  <c r="K157" i="21"/>
  <c r="L160" i="21"/>
  <c r="M160" i="21" s="1"/>
  <c r="K165" i="21"/>
  <c r="L168" i="21"/>
  <c r="M168" i="21" s="1"/>
  <c r="K173" i="21"/>
  <c r="L176" i="21"/>
  <c r="M176" i="21" s="1"/>
  <c r="K181" i="21"/>
  <c r="L184" i="21"/>
  <c r="M184" i="21" s="1"/>
  <c r="K189" i="21"/>
  <c r="L192" i="21"/>
  <c r="M192" i="21" s="1"/>
  <c r="K197" i="21"/>
  <c r="L200" i="21"/>
  <c r="M200" i="21" s="1"/>
  <c r="K205" i="21"/>
  <c r="Q210" i="21"/>
  <c r="M216" i="21"/>
  <c r="L242" i="21"/>
  <c r="M242" i="21" s="1"/>
  <c r="K130" i="21"/>
  <c r="K138" i="21"/>
  <c r="L141" i="21"/>
  <c r="M141" i="21" s="1"/>
  <c r="K146" i="21"/>
  <c r="L149" i="21"/>
  <c r="M149" i="21" s="1"/>
  <c r="K154" i="21"/>
  <c r="L157" i="21"/>
  <c r="M157" i="21" s="1"/>
  <c r="K162" i="21"/>
  <c r="L165" i="21"/>
  <c r="M165" i="21" s="1"/>
  <c r="K170" i="21"/>
  <c r="L173" i="21"/>
  <c r="M173" i="21" s="1"/>
  <c r="K178" i="21"/>
  <c r="L181" i="21"/>
  <c r="M181" i="21" s="1"/>
  <c r="K186" i="21"/>
  <c r="L189" i="21"/>
  <c r="M189" i="21" s="1"/>
  <c r="K194" i="21"/>
  <c r="L197" i="21"/>
  <c r="M197" i="21" s="1"/>
  <c r="K202" i="21"/>
  <c r="M206" i="21"/>
  <c r="K206" i="21"/>
  <c r="L207" i="21"/>
  <c r="M207" i="21" s="1"/>
  <c r="L217" i="21"/>
  <c r="M217" i="21" s="1"/>
  <c r="M219" i="21"/>
  <c r="L225" i="21"/>
  <c r="M225" i="21" s="1"/>
  <c r="L228" i="21"/>
  <c r="M228" i="21" s="1"/>
  <c r="L239" i="21"/>
  <c r="M239" i="21" s="1"/>
  <c r="M260" i="21"/>
  <c r="L263" i="21"/>
  <c r="M263" i="21" s="1"/>
  <c r="M284" i="21"/>
  <c r="K135" i="21"/>
  <c r="K143" i="21"/>
  <c r="K151" i="21"/>
  <c r="K159" i="21"/>
  <c r="K167" i="21"/>
  <c r="K175" i="21"/>
  <c r="K183" i="21"/>
  <c r="K191" i="21"/>
  <c r="K199" i="21"/>
  <c r="K217" i="21"/>
  <c r="M238" i="21"/>
  <c r="K238" i="21"/>
  <c r="K241" i="21"/>
  <c r="Q266" i="21"/>
  <c r="L220" i="21"/>
  <c r="M220" i="21" s="1"/>
  <c r="L247" i="21"/>
  <c r="M247" i="21" s="1"/>
  <c r="L255" i="21"/>
  <c r="M255" i="21" s="1"/>
  <c r="M270" i="21"/>
  <c r="K270" i="21"/>
  <c r="M230" i="21"/>
  <c r="K230" i="21"/>
  <c r="K233" i="21"/>
  <c r="M240" i="21"/>
  <c r="Q242" i="21"/>
  <c r="Q258" i="21"/>
  <c r="L249" i="21"/>
  <c r="M249" i="21" s="1"/>
  <c r="L257" i="21"/>
  <c r="M257" i="21" s="1"/>
  <c r="L265" i="21"/>
  <c r="L273" i="21"/>
  <c r="M273" i="21" s="1"/>
  <c r="K278" i="21"/>
  <c r="L281" i="21"/>
  <c r="M281" i="21" s="1"/>
  <c r="K286" i="21"/>
  <c r="L289" i="21"/>
  <c r="M289" i="21" s="1"/>
  <c r="Q298" i="21"/>
  <c r="M303" i="21"/>
  <c r="M304" i="21"/>
  <c r="L313" i="21"/>
  <c r="M313" i="21" s="1"/>
  <c r="K334" i="21"/>
  <c r="M334" i="21"/>
  <c r="K345" i="21"/>
  <c r="K353" i="21"/>
  <c r="K361" i="21"/>
  <c r="K259" i="21"/>
  <c r="M265" i="21"/>
  <c r="K267" i="21"/>
  <c r="K275" i="21"/>
  <c r="K283" i="21"/>
  <c r="K291" i="21"/>
  <c r="L308" i="21"/>
  <c r="M308" i="21" s="1"/>
  <c r="K326" i="21"/>
  <c r="M326" i="21"/>
  <c r="K337" i="21"/>
  <c r="M344" i="21"/>
  <c r="M347" i="21"/>
  <c r="M352" i="21"/>
  <c r="M355" i="21"/>
  <c r="M360" i="21"/>
  <c r="M363" i="21"/>
  <c r="M367" i="21"/>
  <c r="L369" i="21"/>
  <c r="M369" i="21" s="1"/>
  <c r="L370" i="21"/>
  <c r="M370" i="21" s="1"/>
  <c r="M292" i="21"/>
  <c r="K294" i="21"/>
  <c r="M294" i="21"/>
  <c r="L305" i="21"/>
  <c r="K318" i="21"/>
  <c r="M318" i="21"/>
  <c r="K329" i="21"/>
  <c r="M336" i="21"/>
  <c r="M339" i="21"/>
  <c r="Q346" i="21"/>
  <c r="Q354" i="21"/>
  <c r="Q362" i="21"/>
  <c r="M375" i="21"/>
  <c r="L377" i="21"/>
  <c r="M377" i="21" s="1"/>
  <c r="L378" i="21"/>
  <c r="M378" i="21" s="1"/>
  <c r="M425" i="21"/>
  <c r="L311" i="21"/>
  <c r="M311" i="21" s="1"/>
  <c r="K321" i="21"/>
  <c r="M328" i="21"/>
  <c r="Q338" i="21"/>
  <c r="L345" i="21"/>
  <c r="M345" i="21" s="1"/>
  <c r="L348" i="21"/>
  <c r="M348" i="21" s="1"/>
  <c r="L353" i="21"/>
  <c r="M353" i="21" s="1"/>
  <c r="L356" i="21"/>
  <c r="M356" i="21" s="1"/>
  <c r="L361" i="21"/>
  <c r="M361" i="21" s="1"/>
  <c r="L364" i="21"/>
  <c r="M364" i="21" s="1"/>
  <c r="M383" i="21"/>
  <c r="L385" i="21"/>
  <c r="M385" i="21" s="1"/>
  <c r="K310" i="21"/>
  <c r="M310" i="21"/>
  <c r="L337" i="21"/>
  <c r="M337" i="21" s="1"/>
  <c r="L340" i="21"/>
  <c r="M340" i="21" s="1"/>
  <c r="M368" i="21"/>
  <c r="K368" i="21"/>
  <c r="Q388" i="21"/>
  <c r="M417" i="21"/>
  <c r="M449" i="21"/>
  <c r="K302" i="21"/>
  <c r="M302" i="21"/>
  <c r="K313" i="21"/>
  <c r="L329" i="21"/>
  <c r="M329" i="21" s="1"/>
  <c r="L332" i="21"/>
  <c r="M332" i="21" s="1"/>
  <c r="M376" i="21"/>
  <c r="K376" i="21"/>
  <c r="M409" i="21"/>
  <c r="M300" i="21"/>
  <c r="L321" i="21"/>
  <c r="M321" i="21" s="1"/>
  <c r="L324" i="21"/>
  <c r="M324" i="21" s="1"/>
  <c r="L343" i="21"/>
  <c r="M343" i="21" s="1"/>
  <c r="L346" i="21"/>
  <c r="M346" i="21" s="1"/>
  <c r="K350" i="21"/>
  <c r="M350" i="21"/>
  <c r="L351" i="21"/>
  <c r="M351" i="21" s="1"/>
  <c r="L354" i="21"/>
  <c r="M354" i="21" s="1"/>
  <c r="K358" i="21"/>
  <c r="M358" i="21"/>
  <c r="L359" i="21"/>
  <c r="M359" i="21" s="1"/>
  <c r="L362" i="21"/>
  <c r="M362" i="21" s="1"/>
  <c r="K369" i="21"/>
  <c r="M384" i="21"/>
  <c r="K384" i="21"/>
  <c r="M401" i="21"/>
  <c r="M441" i="21"/>
  <c r="L297" i="21"/>
  <c r="M297" i="21" s="1"/>
  <c r="M305" i="21"/>
  <c r="K305" i="21"/>
  <c r="L316" i="21"/>
  <c r="M316" i="21" s="1"/>
  <c r="L335" i="21"/>
  <c r="M335" i="21" s="1"/>
  <c r="K342" i="21"/>
  <c r="M342" i="21"/>
  <c r="K377" i="21"/>
  <c r="M366" i="21"/>
  <c r="M374" i="21"/>
  <c r="M382" i="21"/>
  <c r="M390" i="21"/>
  <c r="K392" i="21"/>
  <c r="M398" i="21"/>
  <c r="K400" i="21"/>
  <c r="M406" i="21"/>
  <c r="K408" i="21"/>
  <c r="M414" i="21"/>
  <c r="K416" i="21"/>
  <c r="M422" i="21"/>
  <c r="K424" i="21"/>
  <c r="M430" i="21"/>
  <c r="K432" i="21"/>
  <c r="M438" i="21"/>
  <c r="K440" i="21"/>
  <c r="M446" i="21"/>
  <c r="K448" i="21"/>
  <c r="M387" i="21"/>
  <c r="M395" i="21"/>
  <c r="M403" i="21"/>
  <c r="M411" i="21"/>
  <c r="M419" i="21"/>
  <c r="M427" i="21"/>
  <c r="M435" i="21"/>
  <c r="M443" i="21"/>
  <c r="M451" i="21"/>
  <c r="L372" i="21"/>
  <c r="M372" i="21" s="1"/>
  <c r="L380" i="21"/>
  <c r="M380" i="21" s="1"/>
  <c r="K385" i="21"/>
  <c r="L388" i="21"/>
  <c r="M388" i="21" s="1"/>
  <c r="K393" i="21"/>
  <c r="L396" i="21"/>
  <c r="M396" i="21" s="1"/>
  <c r="K401" i="21"/>
  <c r="L404" i="21"/>
  <c r="M404" i="21" s="1"/>
  <c r="K409" i="21"/>
  <c r="L412" i="21"/>
  <c r="M412" i="21" s="1"/>
  <c r="K417" i="21"/>
  <c r="L420" i="21"/>
  <c r="M420" i="21" s="1"/>
  <c r="K425" i="21"/>
  <c r="L428" i="21"/>
  <c r="M428" i="21" s="1"/>
  <c r="K433" i="21"/>
  <c r="L436" i="21"/>
  <c r="M436" i="21" s="1"/>
  <c r="K441" i="21"/>
  <c r="L444" i="21"/>
  <c r="M444" i="21" s="1"/>
  <c r="K449" i="21"/>
  <c r="N428" i="6"/>
  <c r="N419" i="6"/>
  <c r="N372" i="6"/>
  <c r="N363" i="6"/>
  <c r="M316" i="6"/>
  <c r="N316" i="6" s="1"/>
  <c r="N307" i="6"/>
  <c r="N260" i="6"/>
  <c r="N251" i="6"/>
  <c r="N213" i="6"/>
  <c r="N204" i="6"/>
  <c r="N165" i="6"/>
  <c r="N177" i="6"/>
  <c r="N135" i="6"/>
  <c r="N87" i="6"/>
  <c r="N48" i="6"/>
  <c r="M18" i="6"/>
  <c r="N18" i="6" s="1"/>
  <c r="L18" i="6"/>
  <c r="S435" i="20"/>
  <c r="R435" i="20"/>
  <c r="Q435" i="20" s="1"/>
  <c r="P435" i="20"/>
  <c r="O435" i="20"/>
  <c r="L435" i="20"/>
  <c r="J435" i="20"/>
  <c r="I435" i="20"/>
  <c r="G435" i="20"/>
  <c r="K435" i="20" s="1"/>
  <c r="S434" i="20"/>
  <c r="R434" i="20"/>
  <c r="Q434" i="20"/>
  <c r="P434" i="20"/>
  <c r="O434" i="20"/>
  <c r="L434" i="20"/>
  <c r="J434" i="20"/>
  <c r="I434" i="20"/>
  <c r="G434" i="20"/>
  <c r="S433" i="20"/>
  <c r="R433" i="20"/>
  <c r="Q433" i="20"/>
  <c r="P433" i="20"/>
  <c r="O433" i="20"/>
  <c r="L433" i="20"/>
  <c r="J433" i="20"/>
  <c r="I433" i="20"/>
  <c r="G433" i="20"/>
  <c r="S432" i="20"/>
  <c r="Q432" i="20" s="1"/>
  <c r="R432" i="20"/>
  <c r="P432" i="20"/>
  <c r="O432" i="20"/>
  <c r="L432" i="20"/>
  <c r="J432" i="20"/>
  <c r="I432" i="20"/>
  <c r="G432" i="20"/>
  <c r="S431" i="20"/>
  <c r="Q431" i="20" s="1"/>
  <c r="R431" i="20"/>
  <c r="P431" i="20"/>
  <c r="O431" i="20"/>
  <c r="L431" i="20"/>
  <c r="J431" i="20"/>
  <c r="I431" i="20"/>
  <c r="G431" i="20"/>
  <c r="S430" i="20"/>
  <c r="Q430" i="20" s="1"/>
  <c r="R430" i="20"/>
  <c r="P430" i="20"/>
  <c r="O430" i="20"/>
  <c r="L430" i="20"/>
  <c r="J430" i="20"/>
  <c r="I430" i="20"/>
  <c r="G430" i="20"/>
  <c r="S429" i="20"/>
  <c r="R429" i="20"/>
  <c r="Q429" i="20" s="1"/>
  <c r="P429" i="20"/>
  <c r="O429" i="20"/>
  <c r="J429" i="20"/>
  <c r="I429" i="20"/>
  <c r="G429" i="20"/>
  <c r="K429" i="20" s="1"/>
  <c r="S428" i="20"/>
  <c r="R428" i="20"/>
  <c r="Q428" i="20" s="1"/>
  <c r="P428" i="20"/>
  <c r="O428" i="20"/>
  <c r="J428" i="20"/>
  <c r="I428" i="20"/>
  <c r="G428" i="20"/>
  <c r="S427" i="20"/>
  <c r="R427" i="20"/>
  <c r="Q427" i="20" s="1"/>
  <c r="P427" i="20"/>
  <c r="O427" i="20"/>
  <c r="L427" i="20"/>
  <c r="J427" i="20"/>
  <c r="I427" i="20"/>
  <c r="G427" i="20"/>
  <c r="K427" i="20" s="1"/>
  <c r="S426" i="20"/>
  <c r="R426" i="20"/>
  <c r="Q426" i="20"/>
  <c r="P426" i="20"/>
  <c r="O426" i="20"/>
  <c r="L426" i="20"/>
  <c r="J426" i="20"/>
  <c r="I426" i="20"/>
  <c r="G426" i="20"/>
  <c r="S425" i="20"/>
  <c r="R425" i="20"/>
  <c r="Q425" i="20"/>
  <c r="P425" i="20"/>
  <c r="O425" i="20"/>
  <c r="L425" i="20"/>
  <c r="J425" i="20"/>
  <c r="I425" i="20"/>
  <c r="G425" i="20"/>
  <c r="S424" i="20"/>
  <c r="Q424" i="20" s="1"/>
  <c r="R424" i="20"/>
  <c r="P424" i="20"/>
  <c r="O424" i="20"/>
  <c r="L424" i="20"/>
  <c r="J424" i="20"/>
  <c r="I424" i="20"/>
  <c r="G424" i="20"/>
  <c r="S423" i="20"/>
  <c r="Q423" i="20" s="1"/>
  <c r="R423" i="20"/>
  <c r="P423" i="20"/>
  <c r="O423" i="20"/>
  <c r="L423" i="20"/>
  <c r="J423" i="20"/>
  <c r="I423" i="20"/>
  <c r="G423" i="20"/>
  <c r="S422" i="20"/>
  <c r="Q422" i="20" s="1"/>
  <c r="R422" i="20"/>
  <c r="P422" i="20"/>
  <c r="O422" i="20"/>
  <c r="L422" i="20"/>
  <c r="J422" i="20"/>
  <c r="I422" i="20"/>
  <c r="G422" i="20"/>
  <c r="S421" i="20"/>
  <c r="R421" i="20"/>
  <c r="Q421" i="20" s="1"/>
  <c r="P421" i="20"/>
  <c r="O421" i="20"/>
  <c r="J421" i="20"/>
  <c r="I421" i="20"/>
  <c r="G421" i="20"/>
  <c r="K421" i="20" s="1"/>
  <c r="S420" i="20"/>
  <c r="R420" i="20"/>
  <c r="Q420" i="20" s="1"/>
  <c r="P420" i="20"/>
  <c r="O420" i="20"/>
  <c r="J420" i="20"/>
  <c r="I420" i="20"/>
  <c r="G420" i="20"/>
  <c r="S419" i="20"/>
  <c r="R419" i="20"/>
  <c r="Q419" i="20" s="1"/>
  <c r="P419" i="20"/>
  <c r="O419" i="20"/>
  <c r="L419" i="20"/>
  <c r="J419" i="20"/>
  <c r="I419" i="20"/>
  <c r="G419" i="20"/>
  <c r="K419" i="20" s="1"/>
  <c r="S418" i="20"/>
  <c r="R418" i="20"/>
  <c r="Q418" i="20"/>
  <c r="P418" i="20"/>
  <c r="O418" i="20"/>
  <c r="L418" i="20"/>
  <c r="J418" i="20"/>
  <c r="I418" i="20"/>
  <c r="G418" i="20"/>
  <c r="S417" i="20"/>
  <c r="R417" i="20"/>
  <c r="Q417" i="20"/>
  <c r="P417" i="20"/>
  <c r="O417" i="20"/>
  <c r="L417" i="20"/>
  <c r="J417" i="20"/>
  <c r="I417" i="20"/>
  <c r="G417" i="20"/>
  <c r="S416" i="20"/>
  <c r="Q416" i="20" s="1"/>
  <c r="R416" i="20"/>
  <c r="P416" i="20"/>
  <c r="O416" i="20"/>
  <c r="L416" i="20"/>
  <c r="J416" i="20"/>
  <c r="I416" i="20"/>
  <c r="G416" i="20"/>
  <c r="S415" i="20"/>
  <c r="Q415" i="20" s="1"/>
  <c r="R415" i="20"/>
  <c r="P415" i="20"/>
  <c r="O415" i="20"/>
  <c r="L415" i="20"/>
  <c r="J415" i="20"/>
  <c r="I415" i="20"/>
  <c r="G415" i="20"/>
  <c r="S414" i="20"/>
  <c r="Q414" i="20" s="1"/>
  <c r="R414" i="20"/>
  <c r="P414" i="20"/>
  <c r="O414" i="20"/>
  <c r="L414" i="20"/>
  <c r="J414" i="20"/>
  <c r="I414" i="20"/>
  <c r="G414" i="20"/>
  <c r="S413" i="20"/>
  <c r="R413" i="20"/>
  <c r="Q413" i="20" s="1"/>
  <c r="P413" i="20"/>
  <c r="O413" i="20"/>
  <c r="J413" i="20"/>
  <c r="I413" i="20"/>
  <c r="G413" i="20"/>
  <c r="K413" i="20" s="1"/>
  <c r="S412" i="20"/>
  <c r="R412" i="20"/>
  <c r="Q412" i="20" s="1"/>
  <c r="P412" i="20"/>
  <c r="O412" i="20"/>
  <c r="J412" i="20"/>
  <c r="I412" i="20"/>
  <c r="G412" i="20"/>
  <c r="S411" i="20"/>
  <c r="R411" i="20"/>
  <c r="Q411" i="20" s="1"/>
  <c r="P411" i="20"/>
  <c r="O411" i="20"/>
  <c r="L411" i="20"/>
  <c r="J411" i="20"/>
  <c r="I411" i="20"/>
  <c r="G411" i="20"/>
  <c r="K411" i="20" s="1"/>
  <c r="S410" i="20"/>
  <c r="R410" i="20"/>
  <c r="Q410" i="20"/>
  <c r="P410" i="20"/>
  <c r="O410" i="20"/>
  <c r="L410" i="20"/>
  <c r="J410" i="20"/>
  <c r="I410" i="20"/>
  <c r="G410" i="20"/>
  <c r="S409" i="20"/>
  <c r="R409" i="20"/>
  <c r="Q409" i="20"/>
  <c r="P409" i="20"/>
  <c r="O409" i="20"/>
  <c r="L409" i="20"/>
  <c r="J409" i="20"/>
  <c r="I409" i="20"/>
  <c r="G409" i="20"/>
  <c r="S408" i="20"/>
  <c r="Q408" i="20" s="1"/>
  <c r="R408" i="20"/>
  <c r="P408" i="20"/>
  <c r="O408" i="20"/>
  <c r="L408" i="20"/>
  <c r="J408" i="20"/>
  <c r="I408" i="20"/>
  <c r="G408" i="20"/>
  <c r="S407" i="20"/>
  <c r="Q407" i="20" s="1"/>
  <c r="R407" i="20"/>
  <c r="P407" i="20"/>
  <c r="O407" i="20"/>
  <c r="L407" i="20"/>
  <c r="J407" i="20"/>
  <c r="I407" i="20"/>
  <c r="G407" i="20"/>
  <c r="S406" i="20"/>
  <c r="Q406" i="20" s="1"/>
  <c r="R406" i="20"/>
  <c r="P406" i="20"/>
  <c r="O406" i="20"/>
  <c r="L406" i="20"/>
  <c r="J406" i="20"/>
  <c r="I406" i="20"/>
  <c r="G406" i="20"/>
  <c r="S405" i="20"/>
  <c r="R405" i="20"/>
  <c r="Q405" i="20" s="1"/>
  <c r="P405" i="20"/>
  <c r="O405" i="20"/>
  <c r="J405" i="20"/>
  <c r="I405" i="20"/>
  <c r="G405" i="20"/>
  <c r="K405" i="20" s="1"/>
  <c r="S404" i="20"/>
  <c r="R404" i="20"/>
  <c r="Q404" i="20" s="1"/>
  <c r="P404" i="20"/>
  <c r="O404" i="20"/>
  <c r="J404" i="20"/>
  <c r="I404" i="20"/>
  <c r="G404" i="20"/>
  <c r="S403" i="20"/>
  <c r="R403" i="20"/>
  <c r="Q403" i="20" s="1"/>
  <c r="P403" i="20"/>
  <c r="O403" i="20"/>
  <c r="L403" i="20"/>
  <c r="J403" i="20"/>
  <c r="I403" i="20"/>
  <c r="G403" i="20"/>
  <c r="K403" i="20" s="1"/>
  <c r="S402" i="20"/>
  <c r="R402" i="20"/>
  <c r="Q402" i="20"/>
  <c r="P402" i="20"/>
  <c r="O402" i="20"/>
  <c r="L402" i="20"/>
  <c r="J402" i="20"/>
  <c r="I402" i="20"/>
  <c r="G402" i="20"/>
  <c r="S401" i="20"/>
  <c r="R401" i="20"/>
  <c r="Q401" i="20"/>
  <c r="P401" i="20"/>
  <c r="O401" i="20"/>
  <c r="L401" i="20"/>
  <c r="J401" i="20"/>
  <c r="I401" i="20"/>
  <c r="G401" i="20"/>
  <c r="S400" i="20"/>
  <c r="Q400" i="20" s="1"/>
  <c r="R400" i="20"/>
  <c r="P400" i="20"/>
  <c r="O400" i="20"/>
  <c r="L400" i="20"/>
  <c r="J400" i="20"/>
  <c r="I400" i="20"/>
  <c r="G400" i="20"/>
  <c r="S399" i="20"/>
  <c r="Q399" i="20" s="1"/>
  <c r="R399" i="20"/>
  <c r="P399" i="20"/>
  <c r="O399" i="20"/>
  <c r="L399" i="20"/>
  <c r="J399" i="20"/>
  <c r="I399" i="20"/>
  <c r="G399" i="20"/>
  <c r="S398" i="20"/>
  <c r="Q398" i="20" s="1"/>
  <c r="R398" i="20"/>
  <c r="P398" i="20"/>
  <c r="O398" i="20"/>
  <c r="L398" i="20"/>
  <c r="J398" i="20"/>
  <c r="I398" i="20"/>
  <c r="G398" i="20"/>
  <c r="S397" i="20"/>
  <c r="R397" i="20"/>
  <c r="Q397" i="20" s="1"/>
  <c r="P397" i="20"/>
  <c r="O397" i="20"/>
  <c r="J397" i="20"/>
  <c r="I397" i="20"/>
  <c r="G397" i="20"/>
  <c r="K397" i="20" s="1"/>
  <c r="S396" i="20"/>
  <c r="R396" i="20"/>
  <c r="Q396" i="20" s="1"/>
  <c r="P396" i="20"/>
  <c r="O396" i="20"/>
  <c r="J396" i="20"/>
  <c r="I396" i="20"/>
  <c r="G396" i="20"/>
  <c r="S395" i="20"/>
  <c r="R395" i="20"/>
  <c r="Q395" i="20" s="1"/>
  <c r="P395" i="20"/>
  <c r="O395" i="20"/>
  <c r="L395" i="20"/>
  <c r="J395" i="20"/>
  <c r="I395" i="20"/>
  <c r="G395" i="20"/>
  <c r="K395" i="20" s="1"/>
  <c r="S394" i="20"/>
  <c r="R394" i="20"/>
  <c r="Q394" i="20"/>
  <c r="P394" i="20"/>
  <c r="O394" i="20"/>
  <c r="L394" i="20"/>
  <c r="J394" i="20"/>
  <c r="I394" i="20"/>
  <c r="G394" i="20"/>
  <c r="S393" i="20"/>
  <c r="R393" i="20"/>
  <c r="Q393" i="20"/>
  <c r="P393" i="20"/>
  <c r="O393" i="20"/>
  <c r="L393" i="20"/>
  <c r="J393" i="20"/>
  <c r="I393" i="20"/>
  <c r="G393" i="20"/>
  <c r="S392" i="20"/>
  <c r="Q392" i="20" s="1"/>
  <c r="R392" i="20"/>
  <c r="P392" i="20"/>
  <c r="O392" i="20"/>
  <c r="L392" i="20"/>
  <c r="J392" i="20"/>
  <c r="I392" i="20"/>
  <c r="G392" i="20"/>
  <c r="S391" i="20"/>
  <c r="Q391" i="20" s="1"/>
  <c r="R391" i="20"/>
  <c r="P391" i="20"/>
  <c r="O391" i="20"/>
  <c r="L391" i="20"/>
  <c r="J391" i="20"/>
  <c r="I391" i="20"/>
  <c r="G391" i="20"/>
  <c r="S390" i="20"/>
  <c r="Q390" i="20" s="1"/>
  <c r="R390" i="20"/>
  <c r="P390" i="20"/>
  <c r="O390" i="20"/>
  <c r="L390" i="20"/>
  <c r="J390" i="20"/>
  <c r="I390" i="20"/>
  <c r="G390" i="20"/>
  <c r="K390" i="20" s="1"/>
  <c r="S389" i="20"/>
  <c r="R389" i="20"/>
  <c r="Q389" i="20" s="1"/>
  <c r="P389" i="20"/>
  <c r="O389" i="20"/>
  <c r="J389" i="20"/>
  <c r="I389" i="20"/>
  <c r="G389" i="20"/>
  <c r="K389" i="20" s="1"/>
  <c r="S388" i="20"/>
  <c r="R388" i="20"/>
  <c r="Q388" i="20" s="1"/>
  <c r="P388" i="20"/>
  <c r="O388" i="20"/>
  <c r="J388" i="20"/>
  <c r="I388" i="20"/>
  <c r="G388" i="20"/>
  <c r="S387" i="20"/>
  <c r="R387" i="20"/>
  <c r="Q387" i="20" s="1"/>
  <c r="P387" i="20"/>
  <c r="O387" i="20"/>
  <c r="L387" i="20"/>
  <c r="J387" i="20"/>
  <c r="I387" i="20"/>
  <c r="G387" i="20"/>
  <c r="K387" i="20" s="1"/>
  <c r="S386" i="20"/>
  <c r="R386" i="20"/>
  <c r="Q386" i="20"/>
  <c r="P386" i="20"/>
  <c r="O386" i="20"/>
  <c r="L386" i="20"/>
  <c r="J386" i="20"/>
  <c r="I386" i="20"/>
  <c r="G386" i="20"/>
  <c r="S385" i="20"/>
  <c r="R385" i="20"/>
  <c r="Q385" i="20"/>
  <c r="P385" i="20"/>
  <c r="O385" i="20"/>
  <c r="L385" i="20"/>
  <c r="J385" i="20"/>
  <c r="I385" i="20"/>
  <c r="G385" i="20"/>
  <c r="S384" i="20"/>
  <c r="Q384" i="20" s="1"/>
  <c r="R384" i="20"/>
  <c r="P384" i="20"/>
  <c r="O384" i="20"/>
  <c r="L384" i="20"/>
  <c r="J384" i="20"/>
  <c r="I384" i="20"/>
  <c r="G384" i="20"/>
  <c r="S383" i="20"/>
  <c r="Q383" i="20" s="1"/>
  <c r="R383" i="20"/>
  <c r="P383" i="20"/>
  <c r="O383" i="20"/>
  <c r="L383" i="20"/>
  <c r="J383" i="20"/>
  <c r="I383" i="20"/>
  <c r="G383" i="20"/>
  <c r="S382" i="20"/>
  <c r="Q382" i="20" s="1"/>
  <c r="R382" i="20"/>
  <c r="P382" i="20"/>
  <c r="O382" i="20"/>
  <c r="L382" i="20"/>
  <c r="J382" i="20"/>
  <c r="I382" i="20"/>
  <c r="G382" i="20"/>
  <c r="S381" i="20"/>
  <c r="R381" i="20"/>
  <c r="Q381" i="20" s="1"/>
  <c r="P381" i="20"/>
  <c r="O381" i="20"/>
  <c r="J381" i="20"/>
  <c r="I381" i="20"/>
  <c r="G381" i="20"/>
  <c r="K381" i="20" s="1"/>
  <c r="S380" i="20"/>
  <c r="R380" i="20"/>
  <c r="Q380" i="20" s="1"/>
  <c r="P380" i="20"/>
  <c r="O380" i="20"/>
  <c r="J380" i="20"/>
  <c r="I380" i="20"/>
  <c r="G380" i="20"/>
  <c r="S379" i="20"/>
  <c r="R379" i="20"/>
  <c r="Q379" i="20" s="1"/>
  <c r="P379" i="20"/>
  <c r="O379" i="20"/>
  <c r="L379" i="20"/>
  <c r="J379" i="20"/>
  <c r="I379" i="20"/>
  <c r="G379" i="20"/>
  <c r="K379" i="20" s="1"/>
  <c r="S378" i="20"/>
  <c r="R378" i="20"/>
  <c r="Q378" i="20"/>
  <c r="P378" i="20"/>
  <c r="O378" i="20"/>
  <c r="L378" i="20"/>
  <c r="J378" i="20"/>
  <c r="I378" i="20"/>
  <c r="G378" i="20"/>
  <c r="S377" i="20"/>
  <c r="R377" i="20"/>
  <c r="Q377" i="20"/>
  <c r="P377" i="20"/>
  <c r="O377" i="20"/>
  <c r="L377" i="20"/>
  <c r="J377" i="20"/>
  <c r="I377" i="20"/>
  <c r="G377" i="20"/>
  <c r="S376" i="20"/>
  <c r="Q376" i="20" s="1"/>
  <c r="R376" i="20"/>
  <c r="P376" i="20"/>
  <c r="O376" i="20"/>
  <c r="L376" i="20"/>
  <c r="J376" i="20"/>
  <c r="I376" i="20"/>
  <c r="G376" i="20"/>
  <c r="S375" i="20"/>
  <c r="Q375" i="20" s="1"/>
  <c r="R375" i="20"/>
  <c r="P375" i="20"/>
  <c r="O375" i="20"/>
  <c r="L375" i="20"/>
  <c r="J375" i="20"/>
  <c r="I375" i="20"/>
  <c r="G375" i="20"/>
  <c r="S374" i="20"/>
  <c r="Q374" i="20" s="1"/>
  <c r="R374" i="20"/>
  <c r="P374" i="20"/>
  <c r="O374" i="20"/>
  <c r="L374" i="20"/>
  <c r="J374" i="20"/>
  <c r="I374" i="20"/>
  <c r="G374" i="20"/>
  <c r="K374" i="20" s="1"/>
  <c r="S373" i="20"/>
  <c r="R373" i="20"/>
  <c r="Q373" i="20" s="1"/>
  <c r="P373" i="20"/>
  <c r="O373" i="20"/>
  <c r="J373" i="20"/>
  <c r="I373" i="20"/>
  <c r="G373" i="20"/>
  <c r="K373" i="20" s="1"/>
  <c r="S372" i="20"/>
  <c r="R372" i="20"/>
  <c r="Q372" i="20" s="1"/>
  <c r="P372" i="20"/>
  <c r="O372" i="20"/>
  <c r="J372" i="20"/>
  <c r="I372" i="20"/>
  <c r="G372" i="20"/>
  <c r="S371" i="20"/>
  <c r="R371" i="20"/>
  <c r="Q371" i="20" s="1"/>
  <c r="P371" i="20"/>
  <c r="O371" i="20"/>
  <c r="L371" i="20"/>
  <c r="J371" i="20"/>
  <c r="I371" i="20"/>
  <c r="G371" i="20"/>
  <c r="K371" i="20" s="1"/>
  <c r="S370" i="20"/>
  <c r="R370" i="20"/>
  <c r="Q370" i="20"/>
  <c r="P370" i="20"/>
  <c r="O370" i="20"/>
  <c r="L370" i="20"/>
  <c r="J370" i="20"/>
  <c r="I370" i="20"/>
  <c r="G370" i="20"/>
  <c r="S369" i="20"/>
  <c r="R369" i="20"/>
  <c r="Q369" i="20"/>
  <c r="P369" i="20"/>
  <c r="O369" i="20"/>
  <c r="L369" i="20"/>
  <c r="J369" i="20"/>
  <c r="I369" i="20"/>
  <c r="G369" i="20"/>
  <c r="S368" i="20"/>
  <c r="Q368" i="20" s="1"/>
  <c r="R368" i="20"/>
  <c r="P368" i="20"/>
  <c r="O368" i="20"/>
  <c r="L368" i="20"/>
  <c r="J368" i="20"/>
  <c r="I368" i="20"/>
  <c r="G368" i="20"/>
  <c r="K368" i="20" s="1"/>
  <c r="S367" i="20"/>
  <c r="R367" i="20"/>
  <c r="Q367" i="20"/>
  <c r="P367" i="20"/>
  <c r="O367" i="20"/>
  <c r="L367" i="20"/>
  <c r="J367" i="20"/>
  <c r="I367" i="20"/>
  <c r="G367" i="20"/>
  <c r="S366" i="20"/>
  <c r="Q366" i="20" s="1"/>
  <c r="R366" i="20"/>
  <c r="P366" i="20"/>
  <c r="O366" i="20"/>
  <c r="L366" i="20"/>
  <c r="J366" i="20"/>
  <c r="I366" i="20"/>
  <c r="G366" i="20"/>
  <c r="K366" i="20" s="1"/>
  <c r="S365" i="20"/>
  <c r="R365" i="20"/>
  <c r="P365" i="20"/>
  <c r="O365" i="20"/>
  <c r="K365" i="20"/>
  <c r="J365" i="20"/>
  <c r="I365" i="20"/>
  <c r="G365" i="20"/>
  <c r="S364" i="20"/>
  <c r="R364" i="20"/>
  <c r="Q364" i="20" s="1"/>
  <c r="P364" i="20"/>
  <c r="O364" i="20"/>
  <c r="J364" i="20"/>
  <c r="I364" i="20"/>
  <c r="G364" i="20"/>
  <c r="S363" i="20"/>
  <c r="R363" i="20"/>
  <c r="Q363" i="20" s="1"/>
  <c r="P363" i="20"/>
  <c r="O363" i="20"/>
  <c r="L363" i="20"/>
  <c r="J363" i="20"/>
  <c r="I363" i="20"/>
  <c r="G363" i="20"/>
  <c r="K363" i="20" s="1"/>
  <c r="S362" i="20"/>
  <c r="R362" i="20"/>
  <c r="Q362" i="20" s="1"/>
  <c r="P362" i="20"/>
  <c r="O362" i="20"/>
  <c r="L362" i="20"/>
  <c r="J362" i="20"/>
  <c r="I362" i="20"/>
  <c r="G362" i="20"/>
  <c r="S361" i="20"/>
  <c r="R361" i="20"/>
  <c r="Q361" i="20"/>
  <c r="P361" i="20"/>
  <c r="O361" i="20"/>
  <c r="L361" i="20"/>
  <c r="J361" i="20"/>
  <c r="I361" i="20"/>
  <c r="G361" i="20"/>
  <c r="S360" i="20"/>
  <c r="R360" i="20"/>
  <c r="Q360" i="20"/>
  <c r="P360" i="20"/>
  <c r="O360" i="20"/>
  <c r="L360" i="20"/>
  <c r="J360" i="20"/>
  <c r="I360" i="20"/>
  <c r="G360" i="20"/>
  <c r="K360" i="20" s="1"/>
  <c r="S359" i="20"/>
  <c r="R359" i="20"/>
  <c r="Q359" i="20"/>
  <c r="P359" i="20"/>
  <c r="O359" i="20"/>
  <c r="L359" i="20"/>
  <c r="J359" i="20"/>
  <c r="I359" i="20"/>
  <c r="G359" i="20"/>
  <c r="S358" i="20"/>
  <c r="Q358" i="20" s="1"/>
  <c r="R358" i="20"/>
  <c r="P358" i="20"/>
  <c r="O358" i="20"/>
  <c r="L358" i="20"/>
  <c r="J358" i="20"/>
  <c r="I358" i="20"/>
  <c r="G358" i="20"/>
  <c r="K358" i="20" s="1"/>
  <c r="S357" i="20"/>
  <c r="R357" i="20"/>
  <c r="P357" i="20"/>
  <c r="O357" i="20"/>
  <c r="J357" i="20"/>
  <c r="I357" i="20"/>
  <c r="G357" i="20"/>
  <c r="K357" i="20" s="1"/>
  <c r="S356" i="20"/>
  <c r="R356" i="20"/>
  <c r="Q356" i="20" s="1"/>
  <c r="P356" i="20"/>
  <c r="O356" i="20"/>
  <c r="J356" i="20"/>
  <c r="I356" i="20"/>
  <c r="G356" i="20"/>
  <c r="K356" i="20" s="1"/>
  <c r="S355" i="20"/>
  <c r="R355" i="20"/>
  <c r="Q355" i="20" s="1"/>
  <c r="P355" i="20"/>
  <c r="O355" i="20"/>
  <c r="L355" i="20"/>
  <c r="J355" i="20"/>
  <c r="I355" i="20"/>
  <c r="G355" i="20"/>
  <c r="K355" i="20" s="1"/>
  <c r="S354" i="20"/>
  <c r="R354" i="20"/>
  <c r="Q354" i="20" s="1"/>
  <c r="P354" i="20"/>
  <c r="O354" i="20"/>
  <c r="J354" i="20"/>
  <c r="I354" i="20"/>
  <c r="G354" i="20"/>
  <c r="S353" i="20"/>
  <c r="R353" i="20"/>
  <c r="Q353" i="20"/>
  <c r="P353" i="20"/>
  <c r="O353" i="20"/>
  <c r="L353" i="20"/>
  <c r="J353" i="20"/>
  <c r="I353" i="20"/>
  <c r="G353" i="20"/>
  <c r="S352" i="20"/>
  <c r="R352" i="20"/>
  <c r="Q352" i="20"/>
  <c r="P352" i="20"/>
  <c r="O352" i="20"/>
  <c r="L352" i="20"/>
  <c r="J352" i="20"/>
  <c r="I352" i="20"/>
  <c r="G352" i="20"/>
  <c r="K352" i="20" s="1"/>
  <c r="S351" i="20"/>
  <c r="Q351" i="20" s="1"/>
  <c r="R351" i="20"/>
  <c r="P351" i="20"/>
  <c r="O351" i="20"/>
  <c r="L351" i="20"/>
  <c r="J351" i="20"/>
  <c r="I351" i="20"/>
  <c r="G351" i="20"/>
  <c r="S350" i="20"/>
  <c r="Q350" i="20" s="1"/>
  <c r="R350" i="20"/>
  <c r="P350" i="20"/>
  <c r="O350" i="20"/>
  <c r="L350" i="20"/>
  <c r="J350" i="20"/>
  <c r="I350" i="20"/>
  <c r="G350" i="20"/>
  <c r="S349" i="20"/>
  <c r="R349" i="20"/>
  <c r="P349" i="20"/>
  <c r="O349" i="20"/>
  <c r="J349" i="20"/>
  <c r="I349" i="20"/>
  <c r="G349" i="20"/>
  <c r="K349" i="20" s="1"/>
  <c r="S348" i="20"/>
  <c r="R348" i="20"/>
  <c r="Q348" i="20" s="1"/>
  <c r="P348" i="20"/>
  <c r="O348" i="20"/>
  <c r="J348" i="20"/>
  <c r="I348" i="20"/>
  <c r="G348" i="20"/>
  <c r="K348" i="20" s="1"/>
  <c r="S347" i="20"/>
  <c r="R347" i="20"/>
  <c r="Q347" i="20" s="1"/>
  <c r="P347" i="20"/>
  <c r="O347" i="20"/>
  <c r="L347" i="20"/>
  <c r="J347" i="20"/>
  <c r="I347" i="20"/>
  <c r="G347" i="20"/>
  <c r="K347" i="20" s="1"/>
  <c r="S346" i="20"/>
  <c r="R346" i="20"/>
  <c r="Q346" i="20" s="1"/>
  <c r="P346" i="20"/>
  <c r="O346" i="20"/>
  <c r="L346" i="20"/>
  <c r="J346" i="20"/>
  <c r="I346" i="20"/>
  <c r="G346" i="20"/>
  <c r="S345" i="20"/>
  <c r="R345" i="20"/>
  <c r="Q345" i="20"/>
  <c r="P345" i="20"/>
  <c r="O345" i="20"/>
  <c r="L345" i="20"/>
  <c r="J345" i="20"/>
  <c r="I345" i="20"/>
  <c r="G345" i="20"/>
  <c r="S344" i="20"/>
  <c r="R344" i="20"/>
  <c r="Q344" i="20"/>
  <c r="P344" i="20"/>
  <c r="O344" i="20"/>
  <c r="L344" i="20"/>
  <c r="J344" i="20"/>
  <c r="I344" i="20"/>
  <c r="G344" i="20"/>
  <c r="S343" i="20"/>
  <c r="Q343" i="20" s="1"/>
  <c r="R343" i="20"/>
  <c r="P343" i="20"/>
  <c r="O343" i="20"/>
  <c r="L343" i="20"/>
  <c r="J343" i="20"/>
  <c r="I343" i="20"/>
  <c r="G343" i="20"/>
  <c r="S342" i="20"/>
  <c r="Q342" i="20" s="1"/>
  <c r="R342" i="20"/>
  <c r="P342" i="20"/>
  <c r="O342" i="20"/>
  <c r="L342" i="20"/>
  <c r="J342" i="20"/>
  <c r="I342" i="20"/>
  <c r="G342" i="20"/>
  <c r="S341" i="20"/>
  <c r="R341" i="20"/>
  <c r="P341" i="20"/>
  <c r="O341" i="20"/>
  <c r="J341" i="20"/>
  <c r="I341" i="20"/>
  <c r="G341" i="20"/>
  <c r="K341" i="20" s="1"/>
  <c r="S340" i="20"/>
  <c r="R340" i="20"/>
  <c r="Q340" i="20" s="1"/>
  <c r="P340" i="20"/>
  <c r="O340" i="20"/>
  <c r="J340" i="20"/>
  <c r="I340" i="20"/>
  <c r="G340" i="20"/>
  <c r="K340" i="20" s="1"/>
  <c r="S339" i="20"/>
  <c r="R339" i="20"/>
  <c r="Q339" i="20" s="1"/>
  <c r="P339" i="20"/>
  <c r="O339" i="20"/>
  <c r="L339" i="20"/>
  <c r="J339" i="20"/>
  <c r="I339" i="20"/>
  <c r="G339" i="20"/>
  <c r="K339" i="20" s="1"/>
  <c r="S338" i="20"/>
  <c r="R338" i="20"/>
  <c r="Q338" i="20"/>
  <c r="P338" i="20"/>
  <c r="O338" i="20"/>
  <c r="L338" i="20"/>
  <c r="J338" i="20"/>
  <c r="I338" i="20"/>
  <c r="G338" i="20"/>
  <c r="S337" i="20"/>
  <c r="R337" i="20"/>
  <c r="Q337" i="20"/>
  <c r="P337" i="20"/>
  <c r="O337" i="20"/>
  <c r="L337" i="20"/>
  <c r="J337" i="20"/>
  <c r="I337" i="20"/>
  <c r="G337" i="20"/>
  <c r="S336" i="20"/>
  <c r="Q336" i="20" s="1"/>
  <c r="R336" i="20"/>
  <c r="P336" i="20"/>
  <c r="O336" i="20"/>
  <c r="L336" i="20"/>
  <c r="J336" i="20"/>
  <c r="I336" i="20"/>
  <c r="G336" i="20"/>
  <c r="K336" i="20" s="1"/>
  <c r="S335" i="20"/>
  <c r="R335" i="20"/>
  <c r="Q335" i="20"/>
  <c r="P335" i="20"/>
  <c r="O335" i="20"/>
  <c r="L335" i="20"/>
  <c r="J335" i="20"/>
  <c r="I335" i="20"/>
  <c r="G335" i="20"/>
  <c r="S334" i="20"/>
  <c r="Q334" i="20" s="1"/>
  <c r="R334" i="20"/>
  <c r="P334" i="20"/>
  <c r="O334" i="20"/>
  <c r="L334" i="20"/>
  <c r="J334" i="20"/>
  <c r="I334" i="20"/>
  <c r="G334" i="20"/>
  <c r="S333" i="20"/>
  <c r="R333" i="20"/>
  <c r="P333" i="20"/>
  <c r="O333" i="20"/>
  <c r="J333" i="20"/>
  <c r="I333" i="20"/>
  <c r="G333" i="20"/>
  <c r="K333" i="20" s="1"/>
  <c r="S332" i="20"/>
  <c r="R332" i="20"/>
  <c r="Q332" i="20" s="1"/>
  <c r="P332" i="20"/>
  <c r="O332" i="20"/>
  <c r="J332" i="20"/>
  <c r="I332" i="20"/>
  <c r="G332" i="20"/>
  <c r="K332" i="20" s="1"/>
  <c r="S331" i="20"/>
  <c r="R331" i="20"/>
  <c r="Q331" i="20" s="1"/>
  <c r="P331" i="20"/>
  <c r="O331" i="20"/>
  <c r="L331" i="20"/>
  <c r="J331" i="20"/>
  <c r="I331" i="20"/>
  <c r="G331" i="20"/>
  <c r="K331" i="20" s="1"/>
  <c r="S330" i="20"/>
  <c r="R330" i="20"/>
  <c r="Q330" i="20" s="1"/>
  <c r="P330" i="20"/>
  <c r="O330" i="20"/>
  <c r="L330" i="20"/>
  <c r="J330" i="20"/>
  <c r="I330" i="20"/>
  <c r="G330" i="20"/>
  <c r="S329" i="20"/>
  <c r="R329" i="20"/>
  <c r="Q329" i="20"/>
  <c r="P329" i="20"/>
  <c r="O329" i="20"/>
  <c r="L329" i="20"/>
  <c r="J329" i="20"/>
  <c r="I329" i="20"/>
  <c r="G329" i="20"/>
  <c r="S328" i="20"/>
  <c r="R328" i="20"/>
  <c r="Q328" i="20"/>
  <c r="P328" i="20"/>
  <c r="O328" i="20"/>
  <c r="L328" i="20"/>
  <c r="J328" i="20"/>
  <c r="I328" i="20"/>
  <c r="G328" i="20"/>
  <c r="K328" i="20" s="1"/>
  <c r="S327" i="20"/>
  <c r="R327" i="20"/>
  <c r="Q327" i="20"/>
  <c r="P327" i="20"/>
  <c r="O327" i="20"/>
  <c r="L327" i="20"/>
  <c r="J327" i="20"/>
  <c r="I327" i="20"/>
  <c r="G327" i="20"/>
  <c r="S326" i="20"/>
  <c r="Q326" i="20" s="1"/>
  <c r="R326" i="20"/>
  <c r="P326" i="20"/>
  <c r="O326" i="20"/>
  <c r="L326" i="20"/>
  <c r="J326" i="20"/>
  <c r="I326" i="20"/>
  <c r="G326" i="20"/>
  <c r="M326" i="20" s="1"/>
  <c r="S325" i="20"/>
  <c r="R325" i="20"/>
  <c r="P325" i="20"/>
  <c r="O325" i="20"/>
  <c r="J325" i="20"/>
  <c r="I325" i="20"/>
  <c r="G325" i="20"/>
  <c r="K325" i="20" s="1"/>
  <c r="S324" i="20"/>
  <c r="R324" i="20"/>
  <c r="Q324" i="20" s="1"/>
  <c r="P324" i="20"/>
  <c r="O324" i="20"/>
  <c r="J324" i="20"/>
  <c r="I324" i="20"/>
  <c r="G324" i="20"/>
  <c r="K324" i="20" s="1"/>
  <c r="S323" i="20"/>
  <c r="R323" i="20"/>
  <c r="Q323" i="20" s="1"/>
  <c r="P323" i="20"/>
  <c r="O323" i="20"/>
  <c r="L323" i="20"/>
  <c r="J323" i="20"/>
  <c r="I323" i="20"/>
  <c r="G323" i="20"/>
  <c r="K323" i="20" s="1"/>
  <c r="S322" i="20"/>
  <c r="R322" i="20"/>
  <c r="Q322" i="20" s="1"/>
  <c r="P322" i="20"/>
  <c r="O322" i="20"/>
  <c r="J322" i="20"/>
  <c r="I322" i="20"/>
  <c r="G322" i="20"/>
  <c r="S321" i="20"/>
  <c r="R321" i="20"/>
  <c r="Q321" i="20"/>
  <c r="P321" i="20"/>
  <c r="O321" i="20"/>
  <c r="L321" i="20"/>
  <c r="J321" i="20"/>
  <c r="I321" i="20"/>
  <c r="G321" i="20"/>
  <c r="S320" i="20"/>
  <c r="R320" i="20"/>
  <c r="Q320" i="20"/>
  <c r="P320" i="20"/>
  <c r="O320" i="20"/>
  <c r="L320" i="20"/>
  <c r="J320" i="20"/>
  <c r="I320" i="20"/>
  <c r="G320" i="20"/>
  <c r="K320" i="20" s="1"/>
  <c r="S319" i="20"/>
  <c r="Q319" i="20" s="1"/>
  <c r="R319" i="20"/>
  <c r="P319" i="20"/>
  <c r="O319" i="20"/>
  <c r="L319" i="20"/>
  <c r="J319" i="20"/>
  <c r="I319" i="20"/>
  <c r="G319" i="20"/>
  <c r="S318" i="20"/>
  <c r="Q318" i="20" s="1"/>
  <c r="R318" i="20"/>
  <c r="P318" i="20"/>
  <c r="O318" i="20"/>
  <c r="L318" i="20"/>
  <c r="J318" i="20"/>
  <c r="I318" i="20"/>
  <c r="G318" i="20"/>
  <c r="S317" i="20"/>
  <c r="R317" i="20"/>
  <c r="P317" i="20"/>
  <c r="O317" i="20"/>
  <c r="J317" i="20"/>
  <c r="I317" i="20"/>
  <c r="G317" i="20"/>
  <c r="K317" i="20" s="1"/>
  <c r="S316" i="20"/>
  <c r="R316" i="20"/>
  <c r="Q316" i="20" s="1"/>
  <c r="P316" i="20"/>
  <c r="O316" i="20"/>
  <c r="J316" i="20"/>
  <c r="I316" i="20"/>
  <c r="G316" i="20"/>
  <c r="K316" i="20" s="1"/>
  <c r="S315" i="20"/>
  <c r="R315" i="20"/>
  <c r="Q315" i="20" s="1"/>
  <c r="P315" i="20"/>
  <c r="O315" i="20"/>
  <c r="L315" i="20"/>
  <c r="J315" i="20"/>
  <c r="I315" i="20"/>
  <c r="G315" i="20"/>
  <c r="K315" i="20" s="1"/>
  <c r="S314" i="20"/>
  <c r="R314" i="20"/>
  <c r="Q314" i="20" s="1"/>
  <c r="P314" i="20"/>
  <c r="O314" i="20"/>
  <c r="L314" i="20"/>
  <c r="J314" i="20"/>
  <c r="I314" i="20"/>
  <c r="G314" i="20"/>
  <c r="S313" i="20"/>
  <c r="R313" i="20"/>
  <c r="Q313" i="20"/>
  <c r="P313" i="20"/>
  <c r="O313" i="20"/>
  <c r="L313" i="20"/>
  <c r="J313" i="20"/>
  <c r="I313" i="20"/>
  <c r="G313" i="20"/>
  <c r="S312" i="20"/>
  <c r="R312" i="20"/>
  <c r="Q312" i="20"/>
  <c r="P312" i="20"/>
  <c r="O312" i="20"/>
  <c r="L312" i="20"/>
  <c r="J312" i="20"/>
  <c r="I312" i="20"/>
  <c r="G312" i="20"/>
  <c r="K312" i="20" s="1"/>
  <c r="S311" i="20"/>
  <c r="Q311" i="20" s="1"/>
  <c r="R311" i="20"/>
  <c r="P311" i="20"/>
  <c r="O311" i="20"/>
  <c r="L311" i="20"/>
  <c r="J311" i="20"/>
  <c r="I311" i="20"/>
  <c r="G311" i="20"/>
  <c r="S310" i="20"/>
  <c r="Q310" i="20" s="1"/>
  <c r="R310" i="20"/>
  <c r="P310" i="20"/>
  <c r="O310" i="20"/>
  <c r="L310" i="20"/>
  <c r="J310" i="20"/>
  <c r="I310" i="20"/>
  <c r="G310" i="20"/>
  <c r="S309" i="20"/>
  <c r="R309" i="20"/>
  <c r="P309" i="20"/>
  <c r="O309" i="20"/>
  <c r="J309" i="20"/>
  <c r="I309" i="20"/>
  <c r="G309" i="20"/>
  <c r="K309" i="20" s="1"/>
  <c r="S308" i="20"/>
  <c r="R308" i="20"/>
  <c r="Q308" i="20" s="1"/>
  <c r="P308" i="20"/>
  <c r="O308" i="20"/>
  <c r="J308" i="20"/>
  <c r="I308" i="20"/>
  <c r="G308" i="20"/>
  <c r="K308" i="20" s="1"/>
  <c r="S307" i="20"/>
  <c r="R307" i="20"/>
  <c r="Q307" i="20" s="1"/>
  <c r="P307" i="20"/>
  <c r="O307" i="20"/>
  <c r="L307" i="20"/>
  <c r="J307" i="20"/>
  <c r="I307" i="20"/>
  <c r="G307" i="20"/>
  <c r="K307" i="20" s="1"/>
  <c r="S306" i="20"/>
  <c r="R306" i="20"/>
  <c r="Q306" i="20" s="1"/>
  <c r="P306" i="20"/>
  <c r="O306" i="20"/>
  <c r="L306" i="20"/>
  <c r="J306" i="20"/>
  <c r="I306" i="20"/>
  <c r="G306" i="20"/>
  <c r="S305" i="20"/>
  <c r="R305" i="20"/>
  <c r="Q305" i="20"/>
  <c r="P305" i="20"/>
  <c r="O305" i="20"/>
  <c r="L305" i="20"/>
  <c r="J305" i="20"/>
  <c r="I305" i="20"/>
  <c r="G305" i="20"/>
  <c r="S304" i="20"/>
  <c r="Q304" i="20" s="1"/>
  <c r="R304" i="20"/>
  <c r="P304" i="20"/>
  <c r="O304" i="20"/>
  <c r="L304" i="20"/>
  <c r="J304" i="20"/>
  <c r="I304" i="20"/>
  <c r="G304" i="20"/>
  <c r="K304" i="20" s="1"/>
  <c r="S303" i="20"/>
  <c r="R303" i="20"/>
  <c r="Q303" i="20"/>
  <c r="P303" i="20"/>
  <c r="O303" i="20"/>
  <c r="L303" i="20"/>
  <c r="J303" i="20"/>
  <c r="I303" i="20"/>
  <c r="G303" i="20"/>
  <c r="K303" i="20" s="1"/>
  <c r="S302" i="20"/>
  <c r="Q302" i="20" s="1"/>
  <c r="R302" i="20"/>
  <c r="P302" i="20"/>
  <c r="O302" i="20"/>
  <c r="L302" i="20"/>
  <c r="J302" i="20"/>
  <c r="I302" i="20"/>
  <c r="G302" i="20"/>
  <c r="S301" i="20"/>
  <c r="R301" i="20"/>
  <c r="Q301" i="20" s="1"/>
  <c r="P301" i="20"/>
  <c r="O301" i="20"/>
  <c r="J301" i="20"/>
  <c r="I301" i="20"/>
  <c r="G301" i="20"/>
  <c r="K301" i="20" s="1"/>
  <c r="S300" i="20"/>
  <c r="R300" i="20"/>
  <c r="Q300" i="20"/>
  <c r="P300" i="20"/>
  <c r="O300" i="20"/>
  <c r="J300" i="20"/>
  <c r="L300" i="20" s="1"/>
  <c r="I300" i="20"/>
  <c r="G300" i="20"/>
  <c r="S299" i="20"/>
  <c r="R299" i="20"/>
  <c r="Q299" i="20"/>
  <c r="P299" i="20"/>
  <c r="O299" i="20"/>
  <c r="L299" i="20"/>
  <c r="J299" i="20"/>
  <c r="I299" i="20"/>
  <c r="G299" i="20"/>
  <c r="K299" i="20" s="1"/>
  <c r="S298" i="20"/>
  <c r="R298" i="20"/>
  <c r="Q298" i="20"/>
  <c r="P298" i="20"/>
  <c r="O298" i="20"/>
  <c r="L298" i="20"/>
  <c r="J298" i="20"/>
  <c r="I298" i="20"/>
  <c r="G298" i="20"/>
  <c r="S297" i="20"/>
  <c r="Q297" i="20" s="1"/>
  <c r="R297" i="20"/>
  <c r="P297" i="20"/>
  <c r="O297" i="20"/>
  <c r="L297" i="20"/>
  <c r="J297" i="20"/>
  <c r="I297" i="20"/>
  <c r="G297" i="20"/>
  <c r="S296" i="20"/>
  <c r="R296" i="20"/>
  <c r="Q296" i="20" s="1"/>
  <c r="P296" i="20"/>
  <c r="O296" i="20"/>
  <c r="L296" i="20"/>
  <c r="J296" i="20"/>
  <c r="I296" i="20"/>
  <c r="G296" i="20"/>
  <c r="K296" i="20" s="1"/>
  <c r="S295" i="20"/>
  <c r="R295" i="20"/>
  <c r="Q295" i="20"/>
  <c r="P295" i="20"/>
  <c r="O295" i="20"/>
  <c r="J295" i="20"/>
  <c r="L295" i="20" s="1"/>
  <c r="I295" i="20"/>
  <c r="G295" i="20"/>
  <c r="S294" i="20"/>
  <c r="R294" i="20"/>
  <c r="Q294" i="20" s="1"/>
  <c r="P294" i="20"/>
  <c r="O294" i="20"/>
  <c r="L294" i="20"/>
  <c r="J294" i="20"/>
  <c r="I294" i="20"/>
  <c r="G294" i="20"/>
  <c r="K294" i="20" s="1"/>
  <c r="S293" i="20"/>
  <c r="R293" i="20"/>
  <c r="Q293" i="20" s="1"/>
  <c r="P293" i="20"/>
  <c r="O293" i="20"/>
  <c r="J293" i="20"/>
  <c r="I293" i="20"/>
  <c r="G293" i="20"/>
  <c r="S292" i="20"/>
  <c r="R292" i="20"/>
  <c r="Q292" i="20" s="1"/>
  <c r="P292" i="20"/>
  <c r="O292" i="20"/>
  <c r="L292" i="20"/>
  <c r="J292" i="20"/>
  <c r="I292" i="20"/>
  <c r="G292" i="20"/>
  <c r="S291" i="20"/>
  <c r="R291" i="20"/>
  <c r="Q291" i="20"/>
  <c r="P291" i="20"/>
  <c r="O291" i="20"/>
  <c r="L291" i="20"/>
  <c r="J291" i="20"/>
  <c r="I291" i="20"/>
  <c r="G291" i="20"/>
  <c r="K291" i="20" s="1"/>
  <c r="S290" i="20"/>
  <c r="R290" i="20"/>
  <c r="Q290" i="20"/>
  <c r="P290" i="20"/>
  <c r="O290" i="20"/>
  <c r="L290" i="20"/>
  <c r="J290" i="20"/>
  <c r="I290" i="20"/>
  <c r="G290" i="20"/>
  <c r="S289" i="20"/>
  <c r="Q289" i="20" s="1"/>
  <c r="R289" i="20"/>
  <c r="P289" i="20"/>
  <c r="O289" i="20"/>
  <c r="L289" i="20"/>
  <c r="J289" i="20"/>
  <c r="I289" i="20"/>
  <c r="G289" i="20"/>
  <c r="S288" i="20"/>
  <c r="R288" i="20"/>
  <c r="Q288" i="20" s="1"/>
  <c r="P288" i="20"/>
  <c r="O288" i="20"/>
  <c r="L288" i="20"/>
  <c r="J288" i="20"/>
  <c r="I288" i="20"/>
  <c r="G288" i="20"/>
  <c r="K288" i="20" s="1"/>
  <c r="S287" i="20"/>
  <c r="R287" i="20"/>
  <c r="Q287" i="20"/>
  <c r="P287" i="20"/>
  <c r="O287" i="20"/>
  <c r="J287" i="20"/>
  <c r="L287" i="20" s="1"/>
  <c r="I287" i="20"/>
  <c r="G287" i="20"/>
  <c r="S286" i="20"/>
  <c r="R286" i="20"/>
  <c r="Q286" i="20" s="1"/>
  <c r="P286" i="20"/>
  <c r="O286" i="20"/>
  <c r="L286" i="20"/>
  <c r="J286" i="20"/>
  <c r="I286" i="20"/>
  <c r="G286" i="20"/>
  <c r="K286" i="20" s="1"/>
  <c r="S285" i="20"/>
  <c r="R285" i="20"/>
  <c r="Q285" i="20" s="1"/>
  <c r="P285" i="20"/>
  <c r="O285" i="20"/>
  <c r="J285" i="20"/>
  <c r="I285" i="20"/>
  <c r="G285" i="20"/>
  <c r="S284" i="20"/>
  <c r="R284" i="20"/>
  <c r="Q284" i="20" s="1"/>
  <c r="P284" i="20"/>
  <c r="O284" i="20"/>
  <c r="L284" i="20"/>
  <c r="J284" i="20"/>
  <c r="I284" i="20"/>
  <c r="G284" i="20"/>
  <c r="S283" i="20"/>
  <c r="R283" i="20"/>
  <c r="Q283" i="20"/>
  <c r="P283" i="20"/>
  <c r="O283" i="20"/>
  <c r="L283" i="20"/>
  <c r="J283" i="20"/>
  <c r="I283" i="20"/>
  <c r="G283" i="20"/>
  <c r="K283" i="20" s="1"/>
  <c r="S282" i="20"/>
  <c r="R282" i="20"/>
  <c r="Q282" i="20"/>
  <c r="P282" i="20"/>
  <c r="O282" i="20"/>
  <c r="L282" i="20"/>
  <c r="J282" i="20"/>
  <c r="I282" i="20"/>
  <c r="G282" i="20"/>
  <c r="S281" i="20"/>
  <c r="Q281" i="20" s="1"/>
  <c r="R281" i="20"/>
  <c r="P281" i="20"/>
  <c r="O281" i="20"/>
  <c r="L281" i="20"/>
  <c r="J281" i="20"/>
  <c r="I281" i="20"/>
  <c r="G281" i="20"/>
  <c r="S280" i="20"/>
  <c r="R280" i="20"/>
  <c r="Q280" i="20" s="1"/>
  <c r="P280" i="20"/>
  <c r="O280" i="20"/>
  <c r="L280" i="20"/>
  <c r="J280" i="20"/>
  <c r="I280" i="20"/>
  <c r="G280" i="20"/>
  <c r="K280" i="20" s="1"/>
  <c r="S279" i="20"/>
  <c r="R279" i="20"/>
  <c r="Q279" i="20"/>
  <c r="P279" i="20"/>
  <c r="O279" i="20"/>
  <c r="J279" i="20"/>
  <c r="L279" i="20" s="1"/>
  <c r="I279" i="20"/>
  <c r="G279" i="20"/>
  <c r="S278" i="20"/>
  <c r="R278" i="20"/>
  <c r="Q278" i="20" s="1"/>
  <c r="P278" i="20"/>
  <c r="O278" i="20"/>
  <c r="L278" i="20"/>
  <c r="J278" i="20"/>
  <c r="I278" i="20"/>
  <c r="G278" i="20"/>
  <c r="K278" i="20" s="1"/>
  <c r="S277" i="20"/>
  <c r="R277" i="20"/>
  <c r="Q277" i="20" s="1"/>
  <c r="P277" i="20"/>
  <c r="O277" i="20"/>
  <c r="J277" i="20"/>
  <c r="I277" i="20"/>
  <c r="G277" i="20"/>
  <c r="S276" i="20"/>
  <c r="R276" i="20"/>
  <c r="Q276" i="20" s="1"/>
  <c r="P276" i="20"/>
  <c r="O276" i="20"/>
  <c r="L276" i="20"/>
  <c r="J276" i="20"/>
  <c r="I276" i="20"/>
  <c r="G276" i="20"/>
  <c r="S275" i="20"/>
  <c r="R275" i="20"/>
  <c r="Q275" i="20"/>
  <c r="P275" i="20"/>
  <c r="O275" i="20"/>
  <c r="L275" i="20"/>
  <c r="J275" i="20"/>
  <c r="I275" i="20"/>
  <c r="G275" i="20"/>
  <c r="K275" i="20" s="1"/>
  <c r="S274" i="20"/>
  <c r="R274" i="20"/>
  <c r="Q274" i="20"/>
  <c r="P274" i="20"/>
  <c r="O274" i="20"/>
  <c r="L274" i="20"/>
  <c r="J274" i="20"/>
  <c r="I274" i="20"/>
  <c r="G274" i="20"/>
  <c r="S273" i="20"/>
  <c r="Q273" i="20" s="1"/>
  <c r="R273" i="20"/>
  <c r="P273" i="20"/>
  <c r="O273" i="20"/>
  <c r="L273" i="20"/>
  <c r="J273" i="20"/>
  <c r="I273" i="20"/>
  <c r="G273" i="20"/>
  <c r="S272" i="20"/>
  <c r="R272" i="20"/>
  <c r="Q272" i="20" s="1"/>
  <c r="P272" i="20"/>
  <c r="O272" i="20"/>
  <c r="L272" i="20"/>
  <c r="J272" i="20"/>
  <c r="I272" i="20"/>
  <c r="G272" i="20"/>
  <c r="K272" i="20" s="1"/>
  <c r="S271" i="20"/>
  <c r="R271" i="20"/>
  <c r="Q271" i="20"/>
  <c r="P271" i="20"/>
  <c r="O271" i="20"/>
  <c r="J271" i="20"/>
  <c r="L271" i="20" s="1"/>
  <c r="I271" i="20"/>
  <c r="G271" i="20"/>
  <c r="S270" i="20"/>
  <c r="R270" i="20"/>
  <c r="Q270" i="20" s="1"/>
  <c r="P270" i="20"/>
  <c r="O270" i="20"/>
  <c r="L270" i="20"/>
  <c r="J270" i="20"/>
  <c r="I270" i="20"/>
  <c r="G270" i="20"/>
  <c r="K270" i="20" s="1"/>
  <c r="S269" i="20"/>
  <c r="R269" i="20"/>
  <c r="Q269" i="20" s="1"/>
  <c r="P269" i="20"/>
  <c r="O269" i="20"/>
  <c r="J269" i="20"/>
  <c r="I269" i="20"/>
  <c r="G269" i="20"/>
  <c r="S268" i="20"/>
  <c r="R268" i="20"/>
  <c r="Q268" i="20" s="1"/>
  <c r="P268" i="20"/>
  <c r="O268" i="20"/>
  <c r="L268" i="20"/>
  <c r="J268" i="20"/>
  <c r="I268" i="20"/>
  <c r="G268" i="20"/>
  <c r="S267" i="20"/>
  <c r="R267" i="20"/>
  <c r="Q267" i="20"/>
  <c r="P267" i="20"/>
  <c r="O267" i="20"/>
  <c r="L267" i="20"/>
  <c r="J267" i="20"/>
  <c r="I267" i="20"/>
  <c r="G267" i="20"/>
  <c r="K267" i="20" s="1"/>
  <c r="S266" i="20"/>
  <c r="R266" i="20"/>
  <c r="Q266" i="20"/>
  <c r="P266" i="20"/>
  <c r="O266" i="20"/>
  <c r="L266" i="20"/>
  <c r="J266" i="20"/>
  <c r="I266" i="20"/>
  <c r="G266" i="20"/>
  <c r="S265" i="20"/>
  <c r="Q265" i="20" s="1"/>
  <c r="R265" i="20"/>
  <c r="P265" i="20"/>
  <c r="O265" i="20"/>
  <c r="L265" i="20"/>
  <c r="J265" i="20"/>
  <c r="I265" i="20"/>
  <c r="G265" i="20"/>
  <c r="S264" i="20"/>
  <c r="R264" i="20"/>
  <c r="Q264" i="20" s="1"/>
  <c r="P264" i="20"/>
  <c r="O264" i="20"/>
  <c r="L264" i="20"/>
  <c r="J264" i="20"/>
  <c r="I264" i="20"/>
  <c r="G264" i="20"/>
  <c r="K264" i="20" s="1"/>
  <c r="S263" i="20"/>
  <c r="R263" i="20"/>
  <c r="Q263" i="20"/>
  <c r="P263" i="20"/>
  <c r="O263" i="20"/>
  <c r="J263" i="20"/>
  <c r="L263" i="20" s="1"/>
  <c r="I263" i="20"/>
  <c r="G263" i="20"/>
  <c r="S262" i="20"/>
  <c r="R262" i="20"/>
  <c r="Q262" i="20" s="1"/>
  <c r="P262" i="20"/>
  <c r="O262" i="20"/>
  <c r="L262" i="20"/>
  <c r="J262" i="20"/>
  <c r="I262" i="20"/>
  <c r="G262" i="20"/>
  <c r="K262" i="20" s="1"/>
  <c r="S261" i="20"/>
  <c r="R261" i="20"/>
  <c r="Q261" i="20" s="1"/>
  <c r="P261" i="20"/>
  <c r="O261" i="20"/>
  <c r="J261" i="20"/>
  <c r="I261" i="20"/>
  <c r="G261" i="20"/>
  <c r="S260" i="20"/>
  <c r="R260" i="20"/>
  <c r="Q260" i="20" s="1"/>
  <c r="P260" i="20"/>
  <c r="O260" i="20"/>
  <c r="L260" i="20"/>
  <c r="J260" i="20"/>
  <c r="I260" i="20"/>
  <c r="G260" i="20"/>
  <c r="S259" i="20"/>
  <c r="R259" i="20"/>
  <c r="Q259" i="20"/>
  <c r="P259" i="20"/>
  <c r="O259" i="20"/>
  <c r="L259" i="20"/>
  <c r="J259" i="20"/>
  <c r="I259" i="20"/>
  <c r="G259" i="20"/>
  <c r="K259" i="20" s="1"/>
  <c r="S258" i="20"/>
  <c r="R258" i="20"/>
  <c r="Q258" i="20"/>
  <c r="P258" i="20"/>
  <c r="O258" i="20"/>
  <c r="L258" i="20"/>
  <c r="J258" i="20"/>
  <c r="I258" i="20"/>
  <c r="G258" i="20"/>
  <c r="S257" i="20"/>
  <c r="Q257" i="20" s="1"/>
  <c r="R257" i="20"/>
  <c r="P257" i="20"/>
  <c r="O257" i="20"/>
  <c r="L257" i="20"/>
  <c r="J257" i="20"/>
  <c r="I257" i="20"/>
  <c r="G257" i="20"/>
  <c r="S256" i="20"/>
  <c r="R256" i="20"/>
  <c r="P256" i="20"/>
  <c r="O256" i="20"/>
  <c r="L256" i="20"/>
  <c r="J256" i="20"/>
  <c r="I256" i="20"/>
  <c r="G256" i="20"/>
  <c r="K256" i="20" s="1"/>
  <c r="S255" i="20"/>
  <c r="R255" i="20"/>
  <c r="Q255" i="20"/>
  <c r="P255" i="20"/>
  <c r="O255" i="20"/>
  <c r="J255" i="20"/>
  <c r="L255" i="20" s="1"/>
  <c r="I255" i="20"/>
  <c r="G255" i="20"/>
  <c r="S254" i="20"/>
  <c r="R254" i="20"/>
  <c r="Q254" i="20" s="1"/>
  <c r="P254" i="20"/>
  <c r="O254" i="20"/>
  <c r="L254" i="20"/>
  <c r="J254" i="20"/>
  <c r="I254" i="20"/>
  <c r="G254" i="20"/>
  <c r="K254" i="20" s="1"/>
  <c r="S253" i="20"/>
  <c r="R253" i="20"/>
  <c r="Q253" i="20" s="1"/>
  <c r="P253" i="20"/>
  <c r="O253" i="20"/>
  <c r="J253" i="20"/>
  <c r="I253" i="20"/>
  <c r="G253" i="20"/>
  <c r="S252" i="20"/>
  <c r="R252" i="20"/>
  <c r="Q252" i="20" s="1"/>
  <c r="P252" i="20"/>
  <c r="O252" i="20"/>
  <c r="L252" i="20"/>
  <c r="J252" i="20"/>
  <c r="I252" i="20"/>
  <c r="G252" i="20"/>
  <c r="S251" i="20"/>
  <c r="R251" i="20"/>
  <c r="Q251" i="20"/>
  <c r="P251" i="20"/>
  <c r="O251" i="20"/>
  <c r="L251" i="20"/>
  <c r="J251" i="20"/>
  <c r="I251" i="20"/>
  <c r="G251" i="20"/>
  <c r="K251" i="20" s="1"/>
  <c r="S250" i="20"/>
  <c r="R250" i="20"/>
  <c r="Q250" i="20"/>
  <c r="P250" i="20"/>
  <c r="O250" i="20"/>
  <c r="L250" i="20"/>
  <c r="J250" i="20"/>
  <c r="I250" i="20"/>
  <c r="G250" i="20"/>
  <c r="S249" i="20"/>
  <c r="R249" i="20"/>
  <c r="Q249" i="20"/>
  <c r="P249" i="20"/>
  <c r="O249" i="20"/>
  <c r="L249" i="20"/>
  <c r="J249" i="20"/>
  <c r="I249" i="20"/>
  <c r="G249" i="20"/>
  <c r="S248" i="20"/>
  <c r="R248" i="20"/>
  <c r="Q248" i="20" s="1"/>
  <c r="P248" i="20"/>
  <c r="O248" i="20"/>
  <c r="L248" i="20"/>
  <c r="J248" i="20"/>
  <c r="I248" i="20"/>
  <c r="G248" i="20"/>
  <c r="K248" i="20" s="1"/>
  <c r="S247" i="20"/>
  <c r="Q247" i="20" s="1"/>
  <c r="R247" i="20"/>
  <c r="P247" i="20"/>
  <c r="O247" i="20"/>
  <c r="J247" i="20"/>
  <c r="L247" i="20" s="1"/>
  <c r="I247" i="20"/>
  <c r="G247" i="20"/>
  <c r="S246" i="20"/>
  <c r="R246" i="20"/>
  <c r="Q246" i="20" s="1"/>
  <c r="P246" i="20"/>
  <c r="O246" i="20"/>
  <c r="L246" i="20"/>
  <c r="J246" i="20"/>
  <c r="I246" i="20"/>
  <c r="G246" i="20"/>
  <c r="K246" i="20" s="1"/>
  <c r="S245" i="20"/>
  <c r="Q245" i="20" s="1"/>
  <c r="R245" i="20"/>
  <c r="P245" i="20"/>
  <c r="O245" i="20"/>
  <c r="J245" i="20"/>
  <c r="I245" i="20"/>
  <c r="G245" i="20"/>
  <c r="K245" i="20" s="1"/>
  <c r="S244" i="20"/>
  <c r="R244" i="20"/>
  <c r="Q244" i="20" s="1"/>
  <c r="P244" i="20"/>
  <c r="O244" i="20"/>
  <c r="L244" i="20"/>
  <c r="J244" i="20"/>
  <c r="I244" i="20"/>
  <c r="G244" i="20"/>
  <c r="S243" i="20"/>
  <c r="Q243" i="20" s="1"/>
  <c r="R243" i="20"/>
  <c r="P243" i="20"/>
  <c r="O243" i="20"/>
  <c r="L243" i="20"/>
  <c r="J243" i="20"/>
  <c r="I243" i="20"/>
  <c r="G243" i="20"/>
  <c r="K243" i="20" s="1"/>
  <c r="S242" i="20"/>
  <c r="R242" i="20"/>
  <c r="Q242" i="20" s="1"/>
  <c r="P242" i="20"/>
  <c r="O242" i="20"/>
  <c r="L242" i="20"/>
  <c r="J242" i="20"/>
  <c r="I242" i="20"/>
  <c r="G242" i="20"/>
  <c r="S241" i="20"/>
  <c r="Q241" i="20" s="1"/>
  <c r="R241" i="20"/>
  <c r="P241" i="20"/>
  <c r="O241" i="20"/>
  <c r="L241" i="20"/>
  <c r="M241" i="20" s="1"/>
  <c r="J241" i="20"/>
  <c r="I241" i="20"/>
  <c r="G241" i="20"/>
  <c r="K241" i="20" s="1"/>
  <c r="S240" i="20"/>
  <c r="Q240" i="20" s="1"/>
  <c r="R240" i="20"/>
  <c r="P240" i="20"/>
  <c r="O240" i="20"/>
  <c r="J240" i="20"/>
  <c r="I240" i="20"/>
  <c r="G240" i="20"/>
  <c r="K240" i="20" s="1"/>
  <c r="S239" i="20"/>
  <c r="R239" i="20"/>
  <c r="Q239" i="20" s="1"/>
  <c r="P239" i="20"/>
  <c r="O239" i="20"/>
  <c r="J239" i="20"/>
  <c r="L239" i="20" s="1"/>
  <c r="I239" i="20"/>
  <c r="G239" i="20"/>
  <c r="S238" i="20"/>
  <c r="R238" i="20"/>
  <c r="Q238" i="20" s="1"/>
  <c r="P238" i="20"/>
  <c r="O238" i="20"/>
  <c r="J238" i="20"/>
  <c r="I238" i="20"/>
  <c r="G238" i="20"/>
  <c r="K238" i="20" s="1"/>
  <c r="S237" i="20"/>
  <c r="R237" i="20"/>
  <c r="Q237" i="20" s="1"/>
  <c r="P237" i="20"/>
  <c r="O237" i="20"/>
  <c r="L237" i="20"/>
  <c r="J237" i="20"/>
  <c r="I237" i="20"/>
  <c r="G237" i="20"/>
  <c r="S236" i="20"/>
  <c r="R236" i="20"/>
  <c r="Q236" i="20" s="1"/>
  <c r="P236" i="20"/>
  <c r="O236" i="20"/>
  <c r="L236" i="20"/>
  <c r="J236" i="20"/>
  <c r="I236" i="20"/>
  <c r="G236" i="20"/>
  <c r="K236" i="20" s="1"/>
  <c r="S235" i="20"/>
  <c r="R235" i="20"/>
  <c r="Q235" i="20" s="1"/>
  <c r="P235" i="20"/>
  <c r="O235" i="20"/>
  <c r="J235" i="20"/>
  <c r="I235" i="20"/>
  <c r="G235" i="20"/>
  <c r="S234" i="20"/>
  <c r="R234" i="20"/>
  <c r="Q234" i="20"/>
  <c r="P234" i="20"/>
  <c r="O234" i="20"/>
  <c r="L234" i="20"/>
  <c r="J234" i="20"/>
  <c r="I234" i="20"/>
  <c r="G234" i="20"/>
  <c r="K234" i="20" s="1"/>
  <c r="S233" i="20"/>
  <c r="R233" i="20"/>
  <c r="Q233" i="20"/>
  <c r="P233" i="20"/>
  <c r="O233" i="20"/>
  <c r="L233" i="20"/>
  <c r="J233" i="20"/>
  <c r="I233" i="20"/>
  <c r="G233" i="20"/>
  <c r="S232" i="20"/>
  <c r="R232" i="20"/>
  <c r="Q232" i="20" s="1"/>
  <c r="P232" i="20"/>
  <c r="O232" i="20"/>
  <c r="L232" i="20"/>
  <c r="K232" i="20"/>
  <c r="J232" i="20"/>
  <c r="I232" i="20"/>
  <c r="G232" i="20"/>
  <c r="S231" i="20"/>
  <c r="Q231" i="20" s="1"/>
  <c r="R231" i="20"/>
  <c r="P231" i="20"/>
  <c r="O231" i="20"/>
  <c r="J231" i="20"/>
  <c r="L231" i="20" s="1"/>
  <c r="I231" i="20"/>
  <c r="G231" i="20"/>
  <c r="S230" i="20"/>
  <c r="R230" i="20"/>
  <c r="P230" i="20"/>
  <c r="O230" i="20"/>
  <c r="L230" i="20"/>
  <c r="J230" i="20"/>
  <c r="I230" i="20"/>
  <c r="G230" i="20"/>
  <c r="K230" i="20" s="1"/>
  <c r="S229" i="20"/>
  <c r="Q229" i="20" s="1"/>
  <c r="R229" i="20"/>
  <c r="P229" i="20"/>
  <c r="O229" i="20"/>
  <c r="J229" i="20"/>
  <c r="I229" i="20"/>
  <c r="G229" i="20"/>
  <c r="S228" i="20"/>
  <c r="R228" i="20"/>
  <c r="Q228" i="20"/>
  <c r="P228" i="20"/>
  <c r="O228" i="20"/>
  <c r="L228" i="20"/>
  <c r="J228" i="20"/>
  <c r="I228" i="20"/>
  <c r="G228" i="20"/>
  <c r="K228" i="20" s="1"/>
  <c r="S227" i="20"/>
  <c r="Q227" i="20" s="1"/>
  <c r="R227" i="20"/>
  <c r="P227" i="20"/>
  <c r="O227" i="20"/>
  <c r="L227" i="20"/>
  <c r="J227" i="20"/>
  <c r="I227" i="20"/>
  <c r="G227" i="20"/>
  <c r="S226" i="20"/>
  <c r="R226" i="20"/>
  <c r="Q226" i="20" s="1"/>
  <c r="P226" i="20"/>
  <c r="O226" i="20"/>
  <c r="L226" i="20"/>
  <c r="J226" i="20"/>
  <c r="I226" i="20"/>
  <c r="G226" i="20"/>
  <c r="S225" i="20"/>
  <c r="R225" i="20"/>
  <c r="Q225" i="20"/>
  <c r="P225" i="20"/>
  <c r="O225" i="20"/>
  <c r="L225" i="20"/>
  <c r="J225" i="20"/>
  <c r="I225" i="20"/>
  <c r="G225" i="20"/>
  <c r="S224" i="20"/>
  <c r="R224" i="20"/>
  <c r="Q224" i="20"/>
  <c r="P224" i="20"/>
  <c r="O224" i="20"/>
  <c r="L224" i="20"/>
  <c r="J224" i="20"/>
  <c r="I224" i="20"/>
  <c r="G224" i="20"/>
  <c r="K224" i="20" s="1"/>
  <c r="S223" i="20"/>
  <c r="Q223" i="20" s="1"/>
  <c r="R223" i="20"/>
  <c r="P223" i="20"/>
  <c r="O223" i="20"/>
  <c r="J223" i="20"/>
  <c r="L223" i="20" s="1"/>
  <c r="I223" i="20"/>
  <c r="G223" i="20"/>
  <c r="K223" i="20" s="1"/>
  <c r="S222" i="20"/>
  <c r="R222" i="20"/>
  <c r="Q222" i="20" s="1"/>
  <c r="P222" i="20"/>
  <c r="O222" i="20"/>
  <c r="L222" i="20"/>
  <c r="J222" i="20"/>
  <c r="I222" i="20"/>
  <c r="G222" i="20"/>
  <c r="S221" i="20"/>
  <c r="Q221" i="20" s="1"/>
  <c r="R221" i="20"/>
  <c r="P221" i="20"/>
  <c r="O221" i="20"/>
  <c r="J221" i="20"/>
  <c r="L221" i="20" s="1"/>
  <c r="I221" i="20"/>
  <c r="G221" i="20"/>
  <c r="K221" i="20" s="1"/>
  <c r="S220" i="20"/>
  <c r="R220" i="20"/>
  <c r="Q220" i="20" s="1"/>
  <c r="P220" i="20"/>
  <c r="O220" i="20"/>
  <c r="L220" i="20"/>
  <c r="J220" i="20"/>
  <c r="I220" i="20"/>
  <c r="G220" i="20"/>
  <c r="K220" i="20" s="1"/>
  <c r="S219" i="20"/>
  <c r="R219" i="20"/>
  <c r="Q219" i="20" s="1"/>
  <c r="P219" i="20"/>
  <c r="O219" i="20"/>
  <c r="L219" i="20"/>
  <c r="J219" i="20"/>
  <c r="I219" i="20"/>
  <c r="G219" i="20"/>
  <c r="S218" i="20"/>
  <c r="Q218" i="20" s="1"/>
  <c r="R218" i="20"/>
  <c r="P218" i="20"/>
  <c r="O218" i="20"/>
  <c r="J218" i="20"/>
  <c r="I218" i="20"/>
  <c r="G218" i="20"/>
  <c r="K218" i="20" s="1"/>
  <c r="S217" i="20"/>
  <c r="R217" i="20"/>
  <c r="Q217" i="20"/>
  <c r="P217" i="20"/>
  <c r="O217" i="20"/>
  <c r="L217" i="20"/>
  <c r="J217" i="20"/>
  <c r="I217" i="20"/>
  <c r="G217" i="20"/>
  <c r="S216" i="20"/>
  <c r="R216" i="20"/>
  <c r="Q216" i="20"/>
  <c r="P216" i="20"/>
  <c r="O216" i="20"/>
  <c r="L216" i="20"/>
  <c r="J216" i="20"/>
  <c r="I216" i="20"/>
  <c r="G216" i="20"/>
  <c r="K216" i="20" s="1"/>
  <c r="S215" i="20"/>
  <c r="R215" i="20"/>
  <c r="Q215" i="20"/>
  <c r="P215" i="20"/>
  <c r="O215" i="20"/>
  <c r="J215" i="20"/>
  <c r="L215" i="20" s="1"/>
  <c r="I215" i="20"/>
  <c r="G215" i="20"/>
  <c r="K215" i="20" s="1"/>
  <c r="S214" i="20"/>
  <c r="R214" i="20"/>
  <c r="Q214" i="20" s="1"/>
  <c r="P214" i="20"/>
  <c r="O214" i="20"/>
  <c r="L214" i="20"/>
  <c r="J214" i="20"/>
  <c r="I214" i="20"/>
  <c r="G214" i="20"/>
  <c r="S213" i="20"/>
  <c r="R213" i="20"/>
  <c r="Q213" i="20"/>
  <c r="P213" i="20"/>
  <c r="O213" i="20"/>
  <c r="J213" i="20"/>
  <c r="I213" i="20"/>
  <c r="G213" i="20"/>
  <c r="K213" i="20" s="1"/>
  <c r="S212" i="20"/>
  <c r="R212" i="20"/>
  <c r="Q212" i="20" s="1"/>
  <c r="P212" i="20"/>
  <c r="O212" i="20"/>
  <c r="J212" i="20"/>
  <c r="I212" i="20"/>
  <c r="G212" i="20"/>
  <c r="K212" i="20" s="1"/>
  <c r="S211" i="20"/>
  <c r="R211" i="20"/>
  <c r="Q211" i="20"/>
  <c r="P211" i="20"/>
  <c r="O211" i="20"/>
  <c r="L211" i="20"/>
  <c r="J211" i="20"/>
  <c r="I211" i="20"/>
  <c r="G211" i="20"/>
  <c r="S210" i="20"/>
  <c r="Q210" i="20" s="1"/>
  <c r="R210" i="20"/>
  <c r="P210" i="20"/>
  <c r="O210" i="20"/>
  <c r="J210" i="20"/>
  <c r="L210" i="20" s="1"/>
  <c r="I210" i="20"/>
  <c r="G210" i="20"/>
  <c r="S209" i="20"/>
  <c r="R209" i="20"/>
  <c r="Q209" i="20"/>
  <c r="P209" i="20"/>
  <c r="O209" i="20"/>
  <c r="L209" i="20"/>
  <c r="J209" i="20"/>
  <c r="I209" i="20"/>
  <c r="G209" i="20"/>
  <c r="S208" i="20"/>
  <c r="R208" i="20"/>
  <c r="Q208" i="20"/>
  <c r="P208" i="20"/>
  <c r="O208" i="20"/>
  <c r="L208" i="20"/>
  <c r="J208" i="20"/>
  <c r="I208" i="20"/>
  <c r="G208" i="20"/>
  <c r="K208" i="20" s="1"/>
  <c r="S207" i="20"/>
  <c r="R207" i="20"/>
  <c r="Q207" i="20"/>
  <c r="P207" i="20"/>
  <c r="O207" i="20"/>
  <c r="J207" i="20"/>
  <c r="L207" i="20" s="1"/>
  <c r="I207" i="20"/>
  <c r="G207" i="20"/>
  <c r="S206" i="20"/>
  <c r="R206" i="20"/>
  <c r="Q206" i="20" s="1"/>
  <c r="P206" i="20"/>
  <c r="O206" i="20"/>
  <c r="L206" i="20"/>
  <c r="J206" i="20"/>
  <c r="I206" i="20"/>
  <c r="G206" i="20"/>
  <c r="S205" i="20"/>
  <c r="R205" i="20"/>
  <c r="Q205" i="20"/>
  <c r="P205" i="20"/>
  <c r="O205" i="20"/>
  <c r="K205" i="20"/>
  <c r="J205" i="20"/>
  <c r="I205" i="20"/>
  <c r="G205" i="20"/>
  <c r="S204" i="20"/>
  <c r="R204" i="20"/>
  <c r="Q204" i="20" s="1"/>
  <c r="P204" i="20"/>
  <c r="O204" i="20"/>
  <c r="L204" i="20"/>
  <c r="J204" i="20"/>
  <c r="I204" i="20"/>
  <c r="G204" i="20"/>
  <c r="K204" i="20" s="1"/>
  <c r="S203" i="20"/>
  <c r="R203" i="20"/>
  <c r="Q203" i="20"/>
  <c r="P203" i="20"/>
  <c r="O203" i="20"/>
  <c r="L203" i="20"/>
  <c r="J203" i="20"/>
  <c r="I203" i="20"/>
  <c r="G203" i="20"/>
  <c r="S202" i="20"/>
  <c r="R202" i="20"/>
  <c r="Q202" i="20"/>
  <c r="P202" i="20"/>
  <c r="O202" i="20"/>
  <c r="J202" i="20"/>
  <c r="I202" i="20"/>
  <c r="G202" i="20"/>
  <c r="K202" i="20" s="1"/>
  <c r="S201" i="20"/>
  <c r="R201" i="20"/>
  <c r="Q201" i="20" s="1"/>
  <c r="P201" i="20"/>
  <c r="O201" i="20"/>
  <c r="J201" i="20"/>
  <c r="I201" i="20"/>
  <c r="G201" i="20"/>
  <c r="K201" i="20" s="1"/>
  <c r="S200" i="20"/>
  <c r="R200" i="20"/>
  <c r="Q200" i="20" s="1"/>
  <c r="P200" i="20"/>
  <c r="O200" i="20"/>
  <c r="J200" i="20"/>
  <c r="I200" i="20"/>
  <c r="G200" i="20"/>
  <c r="S199" i="20"/>
  <c r="R199" i="20"/>
  <c r="Q199" i="20"/>
  <c r="P199" i="20"/>
  <c r="O199" i="20"/>
  <c r="L199" i="20"/>
  <c r="J199" i="20"/>
  <c r="I199" i="20"/>
  <c r="G199" i="20"/>
  <c r="S198" i="20"/>
  <c r="R198" i="20"/>
  <c r="Q198" i="20"/>
  <c r="P198" i="20"/>
  <c r="O198" i="20"/>
  <c r="L198" i="20"/>
  <c r="J198" i="20"/>
  <c r="I198" i="20"/>
  <c r="G198" i="20"/>
  <c r="S197" i="20"/>
  <c r="R197" i="20"/>
  <c r="Q197" i="20"/>
  <c r="P197" i="20"/>
  <c r="O197" i="20"/>
  <c r="L197" i="20"/>
  <c r="J197" i="20"/>
  <c r="I197" i="20"/>
  <c r="G197" i="20"/>
  <c r="M197" i="20" s="1"/>
  <c r="S196" i="20"/>
  <c r="Q196" i="20" s="1"/>
  <c r="R196" i="20"/>
  <c r="P196" i="20"/>
  <c r="O196" i="20"/>
  <c r="L196" i="20"/>
  <c r="J196" i="20"/>
  <c r="I196" i="20"/>
  <c r="G196" i="20"/>
  <c r="K196" i="20" s="1"/>
  <c r="S195" i="20"/>
  <c r="Q195" i="20" s="1"/>
  <c r="R195" i="20"/>
  <c r="P195" i="20"/>
  <c r="O195" i="20"/>
  <c r="J195" i="20"/>
  <c r="L195" i="20" s="1"/>
  <c r="I195" i="20"/>
  <c r="G195" i="20"/>
  <c r="K195" i="20" s="1"/>
  <c r="S194" i="20"/>
  <c r="R194" i="20"/>
  <c r="Q194" i="20" s="1"/>
  <c r="P194" i="20"/>
  <c r="O194" i="20"/>
  <c r="J194" i="20"/>
  <c r="I194" i="20"/>
  <c r="G194" i="20"/>
  <c r="K194" i="20" s="1"/>
  <c r="S193" i="20"/>
  <c r="R193" i="20"/>
  <c r="Q193" i="20" s="1"/>
  <c r="P193" i="20"/>
  <c r="O193" i="20"/>
  <c r="J193" i="20"/>
  <c r="I193" i="20"/>
  <c r="G193" i="20"/>
  <c r="K193" i="20" s="1"/>
  <c r="S192" i="20"/>
  <c r="R192" i="20"/>
  <c r="Q192" i="20" s="1"/>
  <c r="P192" i="20"/>
  <c r="O192" i="20"/>
  <c r="J192" i="20"/>
  <c r="I192" i="20"/>
  <c r="G192" i="20"/>
  <c r="S191" i="20"/>
  <c r="R191" i="20"/>
  <c r="Q191" i="20"/>
  <c r="P191" i="20"/>
  <c r="O191" i="20"/>
  <c r="L191" i="20"/>
  <c r="J191" i="20"/>
  <c r="I191" i="20"/>
  <c r="G191" i="20"/>
  <c r="S190" i="20"/>
  <c r="R190" i="20"/>
  <c r="Q190" i="20"/>
  <c r="P190" i="20"/>
  <c r="O190" i="20"/>
  <c r="L190" i="20"/>
  <c r="J190" i="20"/>
  <c r="I190" i="20"/>
  <c r="G190" i="20"/>
  <c r="S189" i="20"/>
  <c r="R189" i="20"/>
  <c r="Q189" i="20"/>
  <c r="P189" i="20"/>
  <c r="O189" i="20"/>
  <c r="L189" i="20"/>
  <c r="J189" i="20"/>
  <c r="I189" i="20"/>
  <c r="G189" i="20"/>
  <c r="S188" i="20"/>
  <c r="Q188" i="20" s="1"/>
  <c r="R188" i="20"/>
  <c r="P188" i="20"/>
  <c r="O188" i="20"/>
  <c r="L188" i="20"/>
  <c r="J188" i="20"/>
  <c r="I188" i="20"/>
  <c r="G188" i="20"/>
  <c r="K188" i="20" s="1"/>
  <c r="S187" i="20"/>
  <c r="Q187" i="20" s="1"/>
  <c r="R187" i="20"/>
  <c r="P187" i="20"/>
  <c r="O187" i="20"/>
  <c r="J187" i="20"/>
  <c r="L187" i="20" s="1"/>
  <c r="I187" i="20"/>
  <c r="G187" i="20"/>
  <c r="K187" i="20" s="1"/>
  <c r="S186" i="20"/>
  <c r="R186" i="20"/>
  <c r="Q186" i="20" s="1"/>
  <c r="P186" i="20"/>
  <c r="O186" i="20"/>
  <c r="J186" i="20"/>
  <c r="I186" i="20"/>
  <c r="G186" i="20"/>
  <c r="K186" i="20" s="1"/>
  <c r="S185" i="20"/>
  <c r="R185" i="20"/>
  <c r="Q185" i="20" s="1"/>
  <c r="P185" i="20"/>
  <c r="O185" i="20"/>
  <c r="J185" i="20"/>
  <c r="I185" i="20"/>
  <c r="G185" i="20"/>
  <c r="K185" i="20" s="1"/>
  <c r="S184" i="20"/>
  <c r="R184" i="20"/>
  <c r="Q184" i="20" s="1"/>
  <c r="P184" i="20"/>
  <c r="O184" i="20"/>
  <c r="J184" i="20"/>
  <c r="I184" i="20"/>
  <c r="G184" i="20"/>
  <c r="S183" i="20"/>
  <c r="R183" i="20"/>
  <c r="Q183" i="20"/>
  <c r="P183" i="20"/>
  <c r="O183" i="20"/>
  <c r="L183" i="20"/>
  <c r="J183" i="20"/>
  <c r="I183" i="20"/>
  <c r="G183" i="20"/>
  <c r="S182" i="20"/>
  <c r="R182" i="20"/>
  <c r="Q182" i="20"/>
  <c r="P182" i="20"/>
  <c r="O182" i="20"/>
  <c r="L182" i="20"/>
  <c r="J182" i="20"/>
  <c r="I182" i="20"/>
  <c r="G182" i="20"/>
  <c r="S181" i="20"/>
  <c r="R181" i="20"/>
  <c r="Q181" i="20"/>
  <c r="P181" i="20"/>
  <c r="O181" i="20"/>
  <c r="L181" i="20"/>
  <c r="J181" i="20"/>
  <c r="I181" i="20"/>
  <c r="G181" i="20"/>
  <c r="S180" i="20"/>
  <c r="Q180" i="20" s="1"/>
  <c r="R180" i="20"/>
  <c r="P180" i="20"/>
  <c r="O180" i="20"/>
  <c r="L180" i="20"/>
  <c r="J180" i="20"/>
  <c r="I180" i="20"/>
  <c r="G180" i="20"/>
  <c r="K180" i="20" s="1"/>
  <c r="S179" i="20"/>
  <c r="Q179" i="20" s="1"/>
  <c r="R179" i="20"/>
  <c r="P179" i="20"/>
  <c r="O179" i="20"/>
  <c r="J179" i="20"/>
  <c r="L179" i="20" s="1"/>
  <c r="I179" i="20"/>
  <c r="G179" i="20"/>
  <c r="K179" i="20" s="1"/>
  <c r="S178" i="20"/>
  <c r="R178" i="20"/>
  <c r="Q178" i="20" s="1"/>
  <c r="P178" i="20"/>
  <c r="O178" i="20"/>
  <c r="J178" i="20"/>
  <c r="I178" i="20"/>
  <c r="G178" i="20"/>
  <c r="K178" i="20" s="1"/>
  <c r="S177" i="20"/>
  <c r="R177" i="20"/>
  <c r="Q177" i="20" s="1"/>
  <c r="P177" i="20"/>
  <c r="O177" i="20"/>
  <c r="J177" i="20"/>
  <c r="I177" i="20"/>
  <c r="G177" i="20"/>
  <c r="K177" i="20" s="1"/>
  <c r="S176" i="20"/>
  <c r="R176" i="20"/>
  <c r="Q176" i="20" s="1"/>
  <c r="P176" i="20"/>
  <c r="O176" i="20"/>
  <c r="J176" i="20"/>
  <c r="I176" i="20"/>
  <c r="G176" i="20"/>
  <c r="S175" i="20"/>
  <c r="R175" i="20"/>
  <c r="Q175" i="20"/>
  <c r="P175" i="20"/>
  <c r="O175" i="20"/>
  <c r="L175" i="20"/>
  <c r="J175" i="20"/>
  <c r="I175" i="20"/>
  <c r="G175" i="20"/>
  <c r="S174" i="20"/>
  <c r="R174" i="20"/>
  <c r="Q174" i="20"/>
  <c r="P174" i="20"/>
  <c r="O174" i="20"/>
  <c r="L174" i="20"/>
  <c r="J174" i="20"/>
  <c r="I174" i="20"/>
  <c r="G174" i="20"/>
  <c r="S173" i="20"/>
  <c r="R173" i="20"/>
  <c r="Q173" i="20"/>
  <c r="P173" i="20"/>
  <c r="O173" i="20"/>
  <c r="L173" i="20"/>
  <c r="J173" i="20"/>
  <c r="I173" i="20"/>
  <c r="G173" i="20"/>
  <c r="S172" i="20"/>
  <c r="Q172" i="20" s="1"/>
  <c r="R172" i="20"/>
  <c r="P172" i="20"/>
  <c r="O172" i="20"/>
  <c r="L172" i="20"/>
  <c r="J172" i="20"/>
  <c r="I172" i="20"/>
  <c r="G172" i="20"/>
  <c r="K172" i="20" s="1"/>
  <c r="S171" i="20"/>
  <c r="Q171" i="20" s="1"/>
  <c r="R171" i="20"/>
  <c r="P171" i="20"/>
  <c r="O171" i="20"/>
  <c r="J171" i="20"/>
  <c r="L171" i="20" s="1"/>
  <c r="I171" i="20"/>
  <c r="G171" i="20"/>
  <c r="K171" i="20" s="1"/>
  <c r="S170" i="20"/>
  <c r="R170" i="20"/>
  <c r="Q170" i="20" s="1"/>
  <c r="P170" i="20"/>
  <c r="O170" i="20"/>
  <c r="J170" i="20"/>
  <c r="I170" i="20"/>
  <c r="G170" i="20"/>
  <c r="K170" i="20" s="1"/>
  <c r="S169" i="20"/>
  <c r="R169" i="20"/>
  <c r="Q169" i="20" s="1"/>
  <c r="P169" i="20"/>
  <c r="O169" i="20"/>
  <c r="J169" i="20"/>
  <c r="I169" i="20"/>
  <c r="G169" i="20"/>
  <c r="K169" i="20" s="1"/>
  <c r="S168" i="20"/>
  <c r="R168" i="20"/>
  <c r="Q168" i="20" s="1"/>
  <c r="P168" i="20"/>
  <c r="O168" i="20"/>
  <c r="J168" i="20"/>
  <c r="I168" i="20"/>
  <c r="G168" i="20"/>
  <c r="S167" i="20"/>
  <c r="R167" i="20"/>
  <c r="Q167" i="20"/>
  <c r="P167" i="20"/>
  <c r="O167" i="20"/>
  <c r="L167" i="20"/>
  <c r="J167" i="20"/>
  <c r="I167" i="20"/>
  <c r="G167" i="20"/>
  <c r="S166" i="20"/>
  <c r="R166" i="20"/>
  <c r="Q166" i="20"/>
  <c r="P166" i="20"/>
  <c r="O166" i="20"/>
  <c r="L166" i="20"/>
  <c r="J166" i="20"/>
  <c r="I166" i="20"/>
  <c r="G166" i="20"/>
  <c r="S165" i="20"/>
  <c r="R165" i="20"/>
  <c r="Q165" i="20"/>
  <c r="P165" i="20"/>
  <c r="O165" i="20"/>
  <c r="L165" i="20"/>
  <c r="J165" i="20"/>
  <c r="I165" i="20"/>
  <c r="G165" i="20"/>
  <c r="S164" i="20"/>
  <c r="Q164" i="20" s="1"/>
  <c r="R164" i="20"/>
  <c r="P164" i="20"/>
  <c r="O164" i="20"/>
  <c r="L164" i="20"/>
  <c r="J164" i="20"/>
  <c r="I164" i="20"/>
  <c r="G164" i="20"/>
  <c r="K164" i="20" s="1"/>
  <c r="S163" i="20"/>
  <c r="Q163" i="20" s="1"/>
  <c r="R163" i="20"/>
  <c r="P163" i="20"/>
  <c r="O163" i="20"/>
  <c r="J163" i="20"/>
  <c r="L163" i="20" s="1"/>
  <c r="I163" i="20"/>
  <c r="G163" i="20"/>
  <c r="K163" i="20" s="1"/>
  <c r="S162" i="20"/>
  <c r="R162" i="20"/>
  <c r="Q162" i="20" s="1"/>
  <c r="P162" i="20"/>
  <c r="O162" i="20"/>
  <c r="J162" i="20"/>
  <c r="I162" i="20"/>
  <c r="G162" i="20"/>
  <c r="K162" i="20" s="1"/>
  <c r="S161" i="20"/>
  <c r="R161" i="20"/>
  <c r="Q161" i="20" s="1"/>
  <c r="P161" i="20"/>
  <c r="O161" i="20"/>
  <c r="J161" i="20"/>
  <c r="I161" i="20"/>
  <c r="G161" i="20"/>
  <c r="K161" i="20" s="1"/>
  <c r="S160" i="20"/>
  <c r="R160" i="20"/>
  <c r="Q160" i="20" s="1"/>
  <c r="P160" i="20"/>
  <c r="O160" i="20"/>
  <c r="L160" i="20"/>
  <c r="J160" i="20"/>
  <c r="I160" i="20"/>
  <c r="G160" i="20"/>
  <c r="S159" i="20"/>
  <c r="R159" i="20"/>
  <c r="Q159" i="20"/>
  <c r="P159" i="20"/>
  <c r="O159" i="20"/>
  <c r="L159" i="20"/>
  <c r="J159" i="20"/>
  <c r="I159" i="20"/>
  <c r="G159" i="20"/>
  <c r="S158" i="20"/>
  <c r="R158" i="20"/>
  <c r="Q158" i="20"/>
  <c r="P158" i="20"/>
  <c r="O158" i="20"/>
  <c r="L158" i="20"/>
  <c r="J158" i="20"/>
  <c r="I158" i="20"/>
  <c r="G158" i="20"/>
  <c r="S157" i="20"/>
  <c r="R157" i="20"/>
  <c r="Q157" i="20"/>
  <c r="P157" i="20"/>
  <c r="O157" i="20"/>
  <c r="L157" i="20"/>
  <c r="J157" i="20"/>
  <c r="I157" i="20"/>
  <c r="G157" i="20"/>
  <c r="S156" i="20"/>
  <c r="Q156" i="20" s="1"/>
  <c r="R156" i="20"/>
  <c r="P156" i="20"/>
  <c r="O156" i="20"/>
  <c r="L156" i="20"/>
  <c r="J156" i="20"/>
  <c r="I156" i="20"/>
  <c r="G156" i="20"/>
  <c r="K156" i="20" s="1"/>
  <c r="S155" i="20"/>
  <c r="Q155" i="20" s="1"/>
  <c r="R155" i="20"/>
  <c r="P155" i="20"/>
  <c r="O155" i="20"/>
  <c r="J155" i="20"/>
  <c r="L155" i="20" s="1"/>
  <c r="I155" i="20"/>
  <c r="G155" i="20"/>
  <c r="K155" i="20" s="1"/>
  <c r="S154" i="20"/>
  <c r="R154" i="20"/>
  <c r="Q154" i="20" s="1"/>
  <c r="P154" i="20"/>
  <c r="O154" i="20"/>
  <c r="J154" i="20"/>
  <c r="I154" i="20"/>
  <c r="G154" i="20"/>
  <c r="K154" i="20" s="1"/>
  <c r="S153" i="20"/>
  <c r="R153" i="20"/>
  <c r="Q153" i="20" s="1"/>
  <c r="P153" i="20"/>
  <c r="O153" i="20"/>
  <c r="J153" i="20"/>
  <c r="I153" i="20"/>
  <c r="G153" i="20"/>
  <c r="K153" i="20" s="1"/>
  <c r="S152" i="20"/>
  <c r="R152" i="20"/>
  <c r="Q152" i="20" s="1"/>
  <c r="P152" i="20"/>
  <c r="O152" i="20"/>
  <c r="J152" i="20"/>
  <c r="I152" i="20"/>
  <c r="G152" i="20"/>
  <c r="S151" i="20"/>
  <c r="R151" i="20"/>
  <c r="Q151" i="20"/>
  <c r="P151" i="20"/>
  <c r="O151" i="20"/>
  <c r="L151" i="20"/>
  <c r="J151" i="20"/>
  <c r="I151" i="20"/>
  <c r="G151" i="20"/>
  <c r="S150" i="20"/>
  <c r="R150" i="20"/>
  <c r="Q150" i="20"/>
  <c r="P150" i="20"/>
  <c r="O150" i="20"/>
  <c r="L150" i="20"/>
  <c r="J150" i="20"/>
  <c r="I150" i="20"/>
  <c r="G150" i="20"/>
  <c r="S149" i="20"/>
  <c r="R149" i="20"/>
  <c r="Q149" i="20"/>
  <c r="P149" i="20"/>
  <c r="O149" i="20"/>
  <c r="L149" i="20"/>
  <c r="J149" i="20"/>
  <c r="I149" i="20"/>
  <c r="G149" i="20"/>
  <c r="S148" i="20"/>
  <c r="Q148" i="20" s="1"/>
  <c r="R148" i="20"/>
  <c r="P148" i="20"/>
  <c r="O148" i="20"/>
  <c r="L148" i="20"/>
  <c r="J148" i="20"/>
  <c r="I148" i="20"/>
  <c r="G148" i="20"/>
  <c r="K148" i="20" s="1"/>
  <c r="S147" i="20"/>
  <c r="Q147" i="20" s="1"/>
  <c r="R147" i="20"/>
  <c r="P147" i="20"/>
  <c r="O147" i="20"/>
  <c r="J147" i="20"/>
  <c r="L147" i="20" s="1"/>
  <c r="I147" i="20"/>
  <c r="G147" i="20"/>
  <c r="K147" i="20" s="1"/>
  <c r="S146" i="20"/>
  <c r="R146" i="20"/>
  <c r="P146" i="20"/>
  <c r="O146" i="20"/>
  <c r="J146" i="20"/>
  <c r="I146" i="20"/>
  <c r="G146" i="20"/>
  <c r="K146" i="20" s="1"/>
  <c r="S145" i="20"/>
  <c r="R145" i="20"/>
  <c r="Q145" i="20" s="1"/>
  <c r="P145" i="20"/>
  <c r="O145" i="20"/>
  <c r="J145" i="20"/>
  <c r="I145" i="20"/>
  <c r="G145" i="20"/>
  <c r="K145" i="20" s="1"/>
  <c r="S144" i="20"/>
  <c r="R144" i="20"/>
  <c r="Q144" i="20" s="1"/>
  <c r="P144" i="20"/>
  <c r="O144" i="20"/>
  <c r="L144" i="20"/>
  <c r="J144" i="20"/>
  <c r="I144" i="20"/>
  <c r="G144" i="20"/>
  <c r="K144" i="20" s="1"/>
  <c r="S143" i="20"/>
  <c r="R143" i="20"/>
  <c r="Q143" i="20"/>
  <c r="P143" i="20"/>
  <c r="O143" i="20"/>
  <c r="L143" i="20"/>
  <c r="J143" i="20"/>
  <c r="I143" i="20"/>
  <c r="G143" i="20"/>
  <c r="S142" i="20"/>
  <c r="R142" i="20"/>
  <c r="Q142" i="20"/>
  <c r="P142" i="20"/>
  <c r="O142" i="20"/>
  <c r="L142" i="20"/>
  <c r="J142" i="20"/>
  <c r="I142" i="20"/>
  <c r="G142" i="20"/>
  <c r="S141" i="20"/>
  <c r="R141" i="20"/>
  <c r="Q141" i="20"/>
  <c r="P141" i="20"/>
  <c r="O141" i="20"/>
  <c r="L141" i="20"/>
  <c r="J141" i="20"/>
  <c r="I141" i="20"/>
  <c r="G141" i="20"/>
  <c r="K141" i="20" s="1"/>
  <c r="S140" i="20"/>
  <c r="Q140" i="20" s="1"/>
  <c r="R140" i="20"/>
  <c r="P140" i="20"/>
  <c r="O140" i="20"/>
  <c r="L140" i="20"/>
  <c r="J140" i="20"/>
  <c r="I140" i="20"/>
  <c r="G140" i="20"/>
  <c r="K140" i="20" s="1"/>
  <c r="S139" i="20"/>
  <c r="Q139" i="20" s="1"/>
  <c r="R139" i="20"/>
  <c r="P139" i="20"/>
  <c r="O139" i="20"/>
  <c r="J139" i="20"/>
  <c r="L139" i="20" s="1"/>
  <c r="I139" i="20"/>
  <c r="G139" i="20"/>
  <c r="K139" i="20" s="1"/>
  <c r="S138" i="20"/>
  <c r="R138" i="20"/>
  <c r="Q138" i="20" s="1"/>
  <c r="P138" i="20"/>
  <c r="O138" i="20"/>
  <c r="J138" i="20"/>
  <c r="I138" i="20"/>
  <c r="G138" i="20"/>
  <c r="K138" i="20" s="1"/>
  <c r="S137" i="20"/>
  <c r="R137" i="20"/>
  <c r="Q137" i="20" s="1"/>
  <c r="P137" i="20"/>
  <c r="O137" i="20"/>
  <c r="J137" i="20"/>
  <c r="I137" i="20"/>
  <c r="G137" i="20"/>
  <c r="K137" i="20" s="1"/>
  <c r="S136" i="20"/>
  <c r="R136" i="20"/>
  <c r="Q136" i="20" s="1"/>
  <c r="P136" i="20"/>
  <c r="O136" i="20"/>
  <c r="J136" i="20"/>
  <c r="I136" i="20"/>
  <c r="G136" i="20"/>
  <c r="K136" i="20" s="1"/>
  <c r="S135" i="20"/>
  <c r="R135" i="20"/>
  <c r="Q135" i="20"/>
  <c r="P135" i="20"/>
  <c r="O135" i="20"/>
  <c r="L135" i="20"/>
  <c r="J135" i="20"/>
  <c r="I135" i="20"/>
  <c r="G135" i="20"/>
  <c r="S134" i="20"/>
  <c r="R134" i="20"/>
  <c r="Q134" i="20"/>
  <c r="P134" i="20"/>
  <c r="O134" i="20"/>
  <c r="L134" i="20"/>
  <c r="J134" i="20"/>
  <c r="I134" i="20"/>
  <c r="G134" i="20"/>
  <c r="S133" i="20"/>
  <c r="Q133" i="20" s="1"/>
  <c r="R133" i="20"/>
  <c r="P133" i="20"/>
  <c r="O133" i="20"/>
  <c r="L133" i="20"/>
  <c r="J133" i="20"/>
  <c r="I133" i="20"/>
  <c r="G133" i="20"/>
  <c r="S132" i="20"/>
  <c r="Q132" i="20" s="1"/>
  <c r="R132" i="20"/>
  <c r="P132" i="20"/>
  <c r="O132" i="20"/>
  <c r="L132" i="20"/>
  <c r="J132" i="20"/>
  <c r="I132" i="20"/>
  <c r="G132" i="20"/>
  <c r="K132" i="20" s="1"/>
  <c r="S131" i="20"/>
  <c r="Q131" i="20" s="1"/>
  <c r="R131" i="20"/>
  <c r="P131" i="20"/>
  <c r="O131" i="20"/>
  <c r="J131" i="20"/>
  <c r="L131" i="20" s="1"/>
  <c r="I131" i="20"/>
  <c r="G131" i="20"/>
  <c r="K131" i="20" s="1"/>
  <c r="S130" i="20"/>
  <c r="R130" i="20"/>
  <c r="Q130" i="20" s="1"/>
  <c r="P130" i="20"/>
  <c r="O130" i="20"/>
  <c r="J130" i="20"/>
  <c r="L130" i="20" s="1"/>
  <c r="I130" i="20"/>
  <c r="G130" i="20"/>
  <c r="K130" i="20" s="1"/>
  <c r="S129" i="20"/>
  <c r="R129" i="20"/>
  <c r="P129" i="20"/>
  <c r="O129" i="20"/>
  <c r="J129" i="20"/>
  <c r="I129" i="20"/>
  <c r="G129" i="20"/>
  <c r="S128" i="20"/>
  <c r="R128" i="20"/>
  <c r="Q128" i="20" s="1"/>
  <c r="P128" i="20"/>
  <c r="O128" i="20"/>
  <c r="J128" i="20"/>
  <c r="I128" i="20"/>
  <c r="G128" i="20"/>
  <c r="K128" i="20" s="1"/>
  <c r="S127" i="20"/>
  <c r="R127" i="20"/>
  <c r="Q127" i="20"/>
  <c r="P127" i="20"/>
  <c r="O127" i="20"/>
  <c r="J127" i="20"/>
  <c r="I127" i="20"/>
  <c r="G127" i="20"/>
  <c r="K127" i="20" s="1"/>
  <c r="S126" i="20"/>
  <c r="R126" i="20"/>
  <c r="Q126" i="20"/>
  <c r="P126" i="20"/>
  <c r="O126" i="20"/>
  <c r="J126" i="20"/>
  <c r="I126" i="20"/>
  <c r="G126" i="20"/>
  <c r="S125" i="20"/>
  <c r="Q125" i="20" s="1"/>
  <c r="R125" i="20"/>
  <c r="P125" i="20"/>
  <c r="O125" i="20"/>
  <c r="L125" i="20"/>
  <c r="K125" i="20"/>
  <c r="J125" i="20"/>
  <c r="I125" i="20"/>
  <c r="G125" i="20"/>
  <c r="S124" i="20"/>
  <c r="R124" i="20"/>
  <c r="Q124" i="20"/>
  <c r="P124" i="20"/>
  <c r="O124" i="20"/>
  <c r="L124" i="20"/>
  <c r="J124" i="20"/>
  <c r="I124" i="20"/>
  <c r="G124" i="20"/>
  <c r="K124" i="20" s="1"/>
  <c r="S123" i="20"/>
  <c r="Q123" i="20" s="1"/>
  <c r="R123" i="20"/>
  <c r="P123" i="20"/>
  <c r="O123" i="20"/>
  <c r="J123" i="20"/>
  <c r="L123" i="20" s="1"/>
  <c r="I123" i="20"/>
  <c r="G123" i="20"/>
  <c r="S122" i="20"/>
  <c r="R122" i="20"/>
  <c r="P122" i="20"/>
  <c r="O122" i="20"/>
  <c r="J122" i="20"/>
  <c r="I122" i="20"/>
  <c r="G122" i="20"/>
  <c r="K122" i="20" s="1"/>
  <c r="S121" i="20"/>
  <c r="R121" i="20"/>
  <c r="Q121" i="20" s="1"/>
  <c r="P121" i="20"/>
  <c r="O121" i="20"/>
  <c r="J121" i="20"/>
  <c r="I121" i="20"/>
  <c r="G121" i="20"/>
  <c r="K121" i="20" s="1"/>
  <c r="S120" i="20"/>
  <c r="R120" i="20"/>
  <c r="Q120" i="20" s="1"/>
  <c r="P120" i="20"/>
  <c r="O120" i="20"/>
  <c r="L120" i="20"/>
  <c r="J120" i="20"/>
  <c r="I120" i="20"/>
  <c r="G120" i="20"/>
  <c r="K120" i="20" s="1"/>
  <c r="S119" i="20"/>
  <c r="R119" i="20"/>
  <c r="Q119" i="20" s="1"/>
  <c r="P119" i="20"/>
  <c r="O119" i="20"/>
  <c r="J119" i="20"/>
  <c r="I119" i="20"/>
  <c r="G119" i="20"/>
  <c r="S118" i="20"/>
  <c r="R118" i="20"/>
  <c r="Q118" i="20"/>
  <c r="P118" i="20"/>
  <c r="O118" i="20"/>
  <c r="J118" i="20"/>
  <c r="I118" i="20"/>
  <c r="G118" i="20"/>
  <c r="S117" i="20"/>
  <c r="R117" i="20"/>
  <c r="Q117" i="20"/>
  <c r="P117" i="20"/>
  <c r="O117" i="20"/>
  <c r="L117" i="20"/>
  <c r="J117" i="20"/>
  <c r="I117" i="20"/>
  <c r="G117" i="20"/>
  <c r="S116" i="20"/>
  <c r="R116" i="20"/>
  <c r="Q116" i="20"/>
  <c r="P116" i="20"/>
  <c r="O116" i="20"/>
  <c r="J116" i="20"/>
  <c r="L116" i="20" s="1"/>
  <c r="I116" i="20"/>
  <c r="G116" i="20"/>
  <c r="K116" i="20" s="1"/>
  <c r="S115" i="20"/>
  <c r="Q115" i="20" s="1"/>
  <c r="R115" i="20"/>
  <c r="P115" i="20"/>
  <c r="O115" i="20"/>
  <c r="J115" i="20"/>
  <c r="L115" i="20" s="1"/>
  <c r="I115" i="20"/>
  <c r="G115" i="20"/>
  <c r="S114" i="20"/>
  <c r="R114" i="20"/>
  <c r="P114" i="20"/>
  <c r="O114" i="20"/>
  <c r="J114" i="20"/>
  <c r="L114" i="20" s="1"/>
  <c r="I114" i="20"/>
  <c r="G114" i="20"/>
  <c r="K114" i="20" s="1"/>
  <c r="S113" i="20"/>
  <c r="R113" i="20"/>
  <c r="Q113" i="20" s="1"/>
  <c r="P113" i="20"/>
  <c r="O113" i="20"/>
  <c r="L113" i="20"/>
  <c r="J113" i="20"/>
  <c r="I113" i="20"/>
  <c r="G113" i="20"/>
  <c r="S112" i="20"/>
  <c r="R112" i="20"/>
  <c r="Q112" i="20"/>
  <c r="P112" i="20"/>
  <c r="O112" i="20"/>
  <c r="L112" i="20"/>
  <c r="J112" i="20"/>
  <c r="I112" i="20"/>
  <c r="G112" i="20"/>
  <c r="K112" i="20" s="1"/>
  <c r="S111" i="20"/>
  <c r="R111" i="20"/>
  <c r="Q111" i="20" s="1"/>
  <c r="P111" i="20"/>
  <c r="O111" i="20"/>
  <c r="J111" i="20"/>
  <c r="I111" i="20"/>
  <c r="G111" i="20"/>
  <c r="K111" i="20" s="1"/>
  <c r="S110" i="20"/>
  <c r="R110" i="20"/>
  <c r="Q110" i="20" s="1"/>
  <c r="P110" i="20"/>
  <c r="O110" i="20"/>
  <c r="L110" i="20"/>
  <c r="J110" i="20"/>
  <c r="I110" i="20"/>
  <c r="G110" i="20"/>
  <c r="S109" i="20"/>
  <c r="R109" i="20"/>
  <c r="Q109" i="20"/>
  <c r="P109" i="20"/>
  <c r="O109" i="20"/>
  <c r="L109" i="20"/>
  <c r="J109" i="20"/>
  <c r="I109" i="20"/>
  <c r="G109" i="20"/>
  <c r="S108" i="20"/>
  <c r="R108" i="20"/>
  <c r="Q108" i="20"/>
  <c r="P108" i="20"/>
  <c r="O108" i="20"/>
  <c r="L108" i="20"/>
  <c r="M108" i="20" s="1"/>
  <c r="J108" i="20"/>
  <c r="I108" i="20"/>
  <c r="G108" i="20"/>
  <c r="K108" i="20" s="1"/>
  <c r="S107" i="20"/>
  <c r="R107" i="20"/>
  <c r="Q107" i="20" s="1"/>
  <c r="P107" i="20"/>
  <c r="O107" i="20"/>
  <c r="J107" i="20"/>
  <c r="L107" i="20" s="1"/>
  <c r="I107" i="20"/>
  <c r="G107" i="20"/>
  <c r="K107" i="20" s="1"/>
  <c r="S106" i="20"/>
  <c r="R106" i="20"/>
  <c r="Q106" i="20" s="1"/>
  <c r="P106" i="20"/>
  <c r="O106" i="20"/>
  <c r="L106" i="20"/>
  <c r="J106" i="20"/>
  <c r="I106" i="20"/>
  <c r="G106" i="20"/>
  <c r="S105" i="20"/>
  <c r="R105" i="20"/>
  <c r="Q105" i="20" s="1"/>
  <c r="P105" i="20"/>
  <c r="O105" i="20"/>
  <c r="J105" i="20"/>
  <c r="I105" i="20"/>
  <c r="G105" i="20"/>
  <c r="K105" i="20" s="1"/>
  <c r="S104" i="20"/>
  <c r="R104" i="20"/>
  <c r="Q104" i="20"/>
  <c r="P104" i="20"/>
  <c r="O104" i="20"/>
  <c r="L104" i="20"/>
  <c r="J104" i="20"/>
  <c r="I104" i="20"/>
  <c r="G104" i="20"/>
  <c r="S103" i="20"/>
  <c r="R103" i="20"/>
  <c r="Q103" i="20"/>
  <c r="P103" i="20"/>
  <c r="O103" i="20"/>
  <c r="L103" i="20"/>
  <c r="J103" i="20"/>
  <c r="I103" i="20"/>
  <c r="G103" i="20"/>
  <c r="S102" i="20"/>
  <c r="R102" i="20"/>
  <c r="Q102" i="20"/>
  <c r="P102" i="20"/>
  <c r="O102" i="20"/>
  <c r="L102" i="20"/>
  <c r="J102" i="20"/>
  <c r="I102" i="20"/>
  <c r="G102" i="20"/>
  <c r="S101" i="20"/>
  <c r="Q101" i="20" s="1"/>
  <c r="R101" i="20"/>
  <c r="P101" i="20"/>
  <c r="O101" i="20"/>
  <c r="L101" i="20"/>
  <c r="J101" i="20"/>
  <c r="I101" i="20"/>
  <c r="G101" i="20"/>
  <c r="S100" i="20"/>
  <c r="Q100" i="20" s="1"/>
  <c r="R100" i="20"/>
  <c r="P100" i="20"/>
  <c r="O100" i="20"/>
  <c r="L100" i="20"/>
  <c r="J100" i="20"/>
  <c r="I100" i="20"/>
  <c r="G100" i="20"/>
  <c r="K100" i="20" s="1"/>
  <c r="S99" i="20"/>
  <c r="R99" i="20"/>
  <c r="Q99" i="20" s="1"/>
  <c r="P99" i="20"/>
  <c r="O99" i="20"/>
  <c r="J99" i="20"/>
  <c r="I99" i="20"/>
  <c r="G99" i="20"/>
  <c r="K99" i="20" s="1"/>
  <c r="S98" i="20"/>
  <c r="R98" i="20"/>
  <c r="Q98" i="20" s="1"/>
  <c r="P98" i="20"/>
  <c r="O98" i="20"/>
  <c r="J98" i="20"/>
  <c r="I98" i="20"/>
  <c r="G98" i="20"/>
  <c r="K98" i="20" s="1"/>
  <c r="S97" i="20"/>
  <c r="R97" i="20"/>
  <c r="Q97" i="20" s="1"/>
  <c r="P97" i="20"/>
  <c r="O97" i="20"/>
  <c r="J97" i="20"/>
  <c r="L97" i="20" s="1"/>
  <c r="I97" i="20"/>
  <c r="G97" i="20"/>
  <c r="K97" i="20" s="1"/>
  <c r="S96" i="20"/>
  <c r="R96" i="20"/>
  <c r="Q96" i="20"/>
  <c r="P96" i="20"/>
  <c r="O96" i="20"/>
  <c r="L96" i="20"/>
  <c r="J96" i="20"/>
  <c r="I96" i="20"/>
  <c r="G96" i="20"/>
  <c r="S95" i="20"/>
  <c r="R95" i="20"/>
  <c r="Q95" i="20"/>
  <c r="P95" i="20"/>
  <c r="O95" i="20"/>
  <c r="L95" i="20"/>
  <c r="J95" i="20"/>
  <c r="I95" i="20"/>
  <c r="G95" i="20"/>
  <c r="S94" i="20"/>
  <c r="R94" i="20"/>
  <c r="Q94" i="20"/>
  <c r="P94" i="20"/>
  <c r="O94" i="20"/>
  <c r="L94" i="20"/>
  <c r="J94" i="20"/>
  <c r="I94" i="20"/>
  <c r="G94" i="20"/>
  <c r="S93" i="20"/>
  <c r="Q93" i="20" s="1"/>
  <c r="R93" i="20"/>
  <c r="P93" i="20"/>
  <c r="O93" i="20"/>
  <c r="L93" i="20"/>
  <c r="J93" i="20"/>
  <c r="I93" i="20"/>
  <c r="G93" i="20"/>
  <c r="S92" i="20"/>
  <c r="Q92" i="20" s="1"/>
  <c r="R92" i="20"/>
  <c r="P92" i="20"/>
  <c r="O92" i="20"/>
  <c r="L92" i="20"/>
  <c r="J92" i="20"/>
  <c r="I92" i="20"/>
  <c r="G92" i="20"/>
  <c r="S91" i="20"/>
  <c r="R91" i="20"/>
  <c r="Q91" i="20" s="1"/>
  <c r="P91" i="20"/>
  <c r="O91" i="20"/>
  <c r="J91" i="20"/>
  <c r="I91" i="20"/>
  <c r="G91" i="20"/>
  <c r="K91" i="20" s="1"/>
  <c r="S90" i="20"/>
  <c r="R90" i="20"/>
  <c r="Q90" i="20" s="1"/>
  <c r="P90" i="20"/>
  <c r="O90" i="20"/>
  <c r="J90" i="20"/>
  <c r="I90" i="20"/>
  <c r="G90" i="20"/>
  <c r="K90" i="20" s="1"/>
  <c r="S89" i="20"/>
  <c r="R89" i="20"/>
  <c r="Q89" i="20" s="1"/>
  <c r="P89" i="20"/>
  <c r="O89" i="20"/>
  <c r="J89" i="20"/>
  <c r="L89" i="20" s="1"/>
  <c r="I89" i="20"/>
  <c r="G89" i="20"/>
  <c r="K89" i="20" s="1"/>
  <c r="S88" i="20"/>
  <c r="R88" i="20"/>
  <c r="Q88" i="20"/>
  <c r="P88" i="20"/>
  <c r="O88" i="20"/>
  <c r="L88" i="20"/>
  <c r="J88" i="20"/>
  <c r="I88" i="20"/>
  <c r="G88" i="20"/>
  <c r="S87" i="20"/>
  <c r="R87" i="20"/>
  <c r="Q87" i="20"/>
  <c r="P87" i="20"/>
  <c r="O87" i="20"/>
  <c r="L87" i="20"/>
  <c r="J87" i="20"/>
  <c r="I87" i="20"/>
  <c r="G87" i="20"/>
  <c r="S86" i="20"/>
  <c r="R86" i="20"/>
  <c r="Q86" i="20"/>
  <c r="P86" i="20"/>
  <c r="O86" i="20"/>
  <c r="L86" i="20"/>
  <c r="J86" i="20"/>
  <c r="I86" i="20"/>
  <c r="G86" i="20"/>
  <c r="S85" i="20"/>
  <c r="Q85" i="20" s="1"/>
  <c r="R85" i="20"/>
  <c r="P85" i="20"/>
  <c r="O85" i="20"/>
  <c r="L85" i="20"/>
  <c r="J85" i="20"/>
  <c r="I85" i="20"/>
  <c r="G85" i="20"/>
  <c r="S84" i="20"/>
  <c r="Q84" i="20" s="1"/>
  <c r="R84" i="20"/>
  <c r="P84" i="20"/>
  <c r="O84" i="20"/>
  <c r="L84" i="20"/>
  <c r="J84" i="20"/>
  <c r="I84" i="20"/>
  <c r="G84" i="20"/>
  <c r="S83" i="20"/>
  <c r="R83" i="20"/>
  <c r="Q83" i="20" s="1"/>
  <c r="P83" i="20"/>
  <c r="O83" i="20"/>
  <c r="J83" i="20"/>
  <c r="I83" i="20"/>
  <c r="G83" i="20"/>
  <c r="K83" i="20" s="1"/>
  <c r="S82" i="20"/>
  <c r="R82" i="20"/>
  <c r="Q82" i="20" s="1"/>
  <c r="P82" i="20"/>
  <c r="O82" i="20"/>
  <c r="J82" i="20"/>
  <c r="I82" i="20"/>
  <c r="G82" i="20"/>
  <c r="K82" i="20" s="1"/>
  <c r="S81" i="20"/>
  <c r="R81" i="20"/>
  <c r="Q81" i="20" s="1"/>
  <c r="P81" i="20"/>
  <c r="O81" i="20"/>
  <c r="J81" i="20"/>
  <c r="L81" i="20" s="1"/>
  <c r="I81" i="20"/>
  <c r="G81" i="20"/>
  <c r="K81" i="20" s="1"/>
  <c r="S80" i="20"/>
  <c r="R80" i="20"/>
  <c r="Q80" i="20"/>
  <c r="P80" i="20"/>
  <c r="O80" i="20"/>
  <c r="L80" i="20"/>
  <c r="J80" i="20"/>
  <c r="I80" i="20"/>
  <c r="G80" i="20"/>
  <c r="S79" i="20"/>
  <c r="R79" i="20"/>
  <c r="Q79" i="20"/>
  <c r="P79" i="20"/>
  <c r="O79" i="20"/>
  <c r="L79" i="20"/>
  <c r="J79" i="20"/>
  <c r="I79" i="20"/>
  <c r="G79" i="20"/>
  <c r="S78" i="20"/>
  <c r="R78" i="20"/>
  <c r="Q78" i="20"/>
  <c r="P78" i="20"/>
  <c r="O78" i="20"/>
  <c r="L78" i="20"/>
  <c r="J78" i="20"/>
  <c r="I78" i="20"/>
  <c r="G78" i="20"/>
  <c r="S77" i="20"/>
  <c r="Q77" i="20" s="1"/>
  <c r="R77" i="20"/>
  <c r="P77" i="20"/>
  <c r="O77" i="20"/>
  <c r="L77" i="20"/>
  <c r="J77" i="20"/>
  <c r="I77" i="20"/>
  <c r="G77" i="20"/>
  <c r="S76" i="20"/>
  <c r="Q76" i="20" s="1"/>
  <c r="R76" i="20"/>
  <c r="P76" i="20"/>
  <c r="O76" i="20"/>
  <c r="L76" i="20"/>
  <c r="J76" i="20"/>
  <c r="I76" i="20"/>
  <c r="G76" i="20"/>
  <c r="S75" i="20"/>
  <c r="R75" i="20"/>
  <c r="Q75" i="20" s="1"/>
  <c r="P75" i="20"/>
  <c r="O75" i="20"/>
  <c r="J75" i="20"/>
  <c r="I75" i="20"/>
  <c r="G75" i="20"/>
  <c r="K75" i="20" s="1"/>
  <c r="S74" i="20"/>
  <c r="R74" i="20"/>
  <c r="Q74" i="20" s="1"/>
  <c r="P74" i="20"/>
  <c r="O74" i="20"/>
  <c r="J74" i="20"/>
  <c r="I74" i="20"/>
  <c r="G74" i="20"/>
  <c r="K74" i="20" s="1"/>
  <c r="S73" i="20"/>
  <c r="R73" i="20"/>
  <c r="Q73" i="20" s="1"/>
  <c r="P73" i="20"/>
  <c r="O73" i="20"/>
  <c r="J73" i="20"/>
  <c r="I73" i="20"/>
  <c r="G73" i="20"/>
  <c r="K73" i="20" s="1"/>
  <c r="S72" i="20"/>
  <c r="R72" i="20"/>
  <c r="Q72" i="20"/>
  <c r="P72" i="20"/>
  <c r="O72" i="20"/>
  <c r="L72" i="20"/>
  <c r="J72" i="20"/>
  <c r="I72" i="20"/>
  <c r="G72" i="20"/>
  <c r="S71" i="20"/>
  <c r="R71" i="20"/>
  <c r="Q71" i="20"/>
  <c r="P71" i="20"/>
  <c r="O71" i="20"/>
  <c r="L71" i="20"/>
  <c r="J71" i="20"/>
  <c r="I71" i="20"/>
  <c r="G71" i="20"/>
  <c r="S70" i="20"/>
  <c r="R70" i="20"/>
  <c r="Q70" i="20"/>
  <c r="P70" i="20"/>
  <c r="O70" i="20"/>
  <c r="L70" i="20"/>
  <c r="J70" i="20"/>
  <c r="I70" i="20"/>
  <c r="G70" i="20"/>
  <c r="S69" i="20"/>
  <c r="Q69" i="20" s="1"/>
  <c r="R69" i="20"/>
  <c r="P69" i="20"/>
  <c r="O69" i="20"/>
  <c r="L69" i="20"/>
  <c r="J69" i="20"/>
  <c r="I69" i="20"/>
  <c r="G69" i="20"/>
  <c r="S68" i="20"/>
  <c r="Q68" i="20" s="1"/>
  <c r="R68" i="20"/>
  <c r="P68" i="20"/>
  <c r="O68" i="20"/>
  <c r="L68" i="20"/>
  <c r="J68" i="20"/>
  <c r="I68" i="20"/>
  <c r="G68" i="20"/>
  <c r="S67" i="20"/>
  <c r="R67" i="20"/>
  <c r="Q67" i="20" s="1"/>
  <c r="P67" i="20"/>
  <c r="O67" i="20"/>
  <c r="J67" i="20"/>
  <c r="I67" i="20"/>
  <c r="G67" i="20"/>
  <c r="K67" i="20" s="1"/>
  <c r="S66" i="20"/>
  <c r="R66" i="20"/>
  <c r="Q66" i="20" s="1"/>
  <c r="P66" i="20"/>
  <c r="O66" i="20"/>
  <c r="J66" i="20"/>
  <c r="I66" i="20"/>
  <c r="G66" i="20"/>
  <c r="K66" i="20" s="1"/>
  <c r="S65" i="20"/>
  <c r="R65" i="20"/>
  <c r="Q65" i="20" s="1"/>
  <c r="P65" i="20"/>
  <c r="O65" i="20"/>
  <c r="J65" i="20"/>
  <c r="I65" i="20"/>
  <c r="G65" i="20"/>
  <c r="K65" i="20" s="1"/>
  <c r="X64" i="20"/>
  <c r="W64" i="20"/>
  <c r="S64" i="20"/>
  <c r="R64" i="20"/>
  <c r="P64" i="20"/>
  <c r="O64" i="20"/>
  <c r="J64" i="20"/>
  <c r="L64" i="20" s="1"/>
  <c r="I64" i="20"/>
  <c r="G64" i="20"/>
  <c r="K64" i="20" s="1"/>
  <c r="W63" i="20"/>
  <c r="S63" i="20"/>
  <c r="R63" i="20"/>
  <c r="Q63" i="20"/>
  <c r="P63" i="20"/>
  <c r="O63" i="20"/>
  <c r="L63" i="20"/>
  <c r="J63" i="20"/>
  <c r="I63" i="20"/>
  <c r="G63" i="20"/>
  <c r="W62" i="20"/>
  <c r="S62" i="20"/>
  <c r="R62" i="20"/>
  <c r="Q62" i="20" s="1"/>
  <c r="P62" i="20"/>
  <c r="O62" i="20"/>
  <c r="J62" i="20"/>
  <c r="I62" i="20"/>
  <c r="G62" i="20"/>
  <c r="K62" i="20" s="1"/>
  <c r="W61" i="20"/>
  <c r="S61" i="20"/>
  <c r="Q61" i="20" s="1"/>
  <c r="R61" i="20"/>
  <c r="P61" i="20"/>
  <c r="O61" i="20"/>
  <c r="J61" i="20"/>
  <c r="L61" i="20" s="1"/>
  <c r="I61" i="20"/>
  <c r="G61" i="20"/>
  <c r="W60" i="20"/>
  <c r="S60" i="20"/>
  <c r="R60" i="20"/>
  <c r="Q60" i="20"/>
  <c r="P60" i="20"/>
  <c r="O60" i="20"/>
  <c r="L60" i="20"/>
  <c r="J60" i="20"/>
  <c r="I60" i="20"/>
  <c r="G60" i="20"/>
  <c r="W59" i="20"/>
  <c r="S59" i="20"/>
  <c r="R59" i="20"/>
  <c r="Q59" i="20" s="1"/>
  <c r="P59" i="20"/>
  <c r="O59" i="20"/>
  <c r="J59" i="20"/>
  <c r="I59" i="20"/>
  <c r="G59" i="20"/>
  <c r="K59" i="20" s="1"/>
  <c r="W58" i="20"/>
  <c r="S58" i="20"/>
  <c r="Q58" i="20" s="1"/>
  <c r="R58" i="20"/>
  <c r="P58" i="20"/>
  <c r="O58" i="20"/>
  <c r="L58" i="20"/>
  <c r="J58" i="20"/>
  <c r="I58" i="20"/>
  <c r="G58" i="20"/>
  <c r="W57" i="20"/>
  <c r="S57" i="20"/>
  <c r="R57" i="20"/>
  <c r="Q57" i="20" s="1"/>
  <c r="P57" i="20"/>
  <c r="O57" i="20"/>
  <c r="L57" i="20"/>
  <c r="J57" i="20"/>
  <c r="I57" i="20"/>
  <c r="G57" i="20"/>
  <c r="W56" i="20"/>
  <c r="S56" i="20"/>
  <c r="R56" i="20"/>
  <c r="P56" i="20"/>
  <c r="O56" i="20"/>
  <c r="J56" i="20"/>
  <c r="L56" i="20" s="1"/>
  <c r="I56" i="20"/>
  <c r="G56" i="20"/>
  <c r="K56" i="20" s="1"/>
  <c r="W55" i="20"/>
  <c r="S55" i="20"/>
  <c r="R55" i="20"/>
  <c r="Q55" i="20"/>
  <c r="P55" i="20"/>
  <c r="O55" i="20"/>
  <c r="L55" i="20"/>
  <c r="J55" i="20"/>
  <c r="I55" i="20"/>
  <c r="G55" i="20"/>
  <c r="W54" i="20"/>
  <c r="S54" i="20"/>
  <c r="R54" i="20"/>
  <c r="Q54" i="20" s="1"/>
  <c r="P54" i="20"/>
  <c r="O54" i="20"/>
  <c r="J54" i="20"/>
  <c r="I54" i="20"/>
  <c r="G54" i="20"/>
  <c r="K54" i="20" s="1"/>
  <c r="W53" i="20"/>
  <c r="S53" i="20"/>
  <c r="Q53" i="20" s="1"/>
  <c r="R53" i="20"/>
  <c r="P53" i="20"/>
  <c r="O53" i="20"/>
  <c r="J53" i="20"/>
  <c r="L53" i="20" s="1"/>
  <c r="I53" i="20"/>
  <c r="G53" i="20"/>
  <c r="K53" i="20" s="1"/>
  <c r="W52" i="20"/>
  <c r="S52" i="20"/>
  <c r="R52" i="20"/>
  <c r="Q52" i="20" s="1"/>
  <c r="P52" i="20"/>
  <c r="O52" i="20"/>
  <c r="L52" i="20"/>
  <c r="J52" i="20"/>
  <c r="I52" i="20"/>
  <c r="G52" i="20"/>
  <c r="W51" i="20"/>
  <c r="S51" i="20"/>
  <c r="R51" i="20"/>
  <c r="P51" i="20"/>
  <c r="O51" i="20"/>
  <c r="J51" i="20"/>
  <c r="I51" i="20"/>
  <c r="G51" i="20"/>
  <c r="K51" i="20" s="1"/>
  <c r="W50" i="20"/>
  <c r="S50" i="20"/>
  <c r="R50" i="20"/>
  <c r="Q50" i="20"/>
  <c r="P50" i="20"/>
  <c r="O50" i="20"/>
  <c r="L50" i="20"/>
  <c r="J50" i="20"/>
  <c r="I50" i="20"/>
  <c r="G50" i="20"/>
  <c r="W49" i="20"/>
  <c r="S49" i="20"/>
  <c r="R49" i="20"/>
  <c r="Q49" i="20" s="1"/>
  <c r="P49" i="20"/>
  <c r="O49" i="20"/>
  <c r="J49" i="20"/>
  <c r="I49" i="20"/>
  <c r="G49" i="20"/>
  <c r="K49" i="20" s="1"/>
  <c r="W48" i="20"/>
  <c r="S48" i="20"/>
  <c r="R48" i="20"/>
  <c r="P48" i="20"/>
  <c r="O48" i="20"/>
  <c r="J48" i="20"/>
  <c r="L48" i="20" s="1"/>
  <c r="I48" i="20"/>
  <c r="G48" i="20"/>
  <c r="W47" i="20"/>
  <c r="S47" i="20"/>
  <c r="R47" i="20"/>
  <c r="Q47" i="20"/>
  <c r="P47" i="20"/>
  <c r="O47" i="20"/>
  <c r="L47" i="20"/>
  <c r="J47" i="20"/>
  <c r="I47" i="20"/>
  <c r="G47" i="20"/>
  <c r="W46" i="20"/>
  <c r="S46" i="20"/>
  <c r="R46" i="20"/>
  <c r="Q46" i="20" s="1"/>
  <c r="P46" i="20"/>
  <c r="O46" i="20"/>
  <c r="J46" i="20"/>
  <c r="I46" i="20"/>
  <c r="G46" i="20"/>
  <c r="K46" i="20" s="1"/>
  <c r="W45" i="20"/>
  <c r="S45" i="20"/>
  <c r="R45" i="20"/>
  <c r="Q45" i="20"/>
  <c r="P45" i="20"/>
  <c r="O45" i="20"/>
  <c r="J45" i="20"/>
  <c r="L45" i="20" s="1"/>
  <c r="I45" i="20"/>
  <c r="G45" i="20"/>
  <c r="K45" i="20" s="1"/>
  <c r="W44" i="20"/>
  <c r="S44" i="20"/>
  <c r="R44" i="20"/>
  <c r="Q44" i="20" s="1"/>
  <c r="P44" i="20"/>
  <c r="O44" i="20"/>
  <c r="L44" i="20"/>
  <c r="J44" i="20"/>
  <c r="I44" i="20"/>
  <c r="G44" i="20"/>
  <c r="W43" i="20"/>
  <c r="S43" i="20"/>
  <c r="Q43" i="20" s="1"/>
  <c r="R43" i="20"/>
  <c r="P43" i="20"/>
  <c r="O43" i="20"/>
  <c r="L43" i="20"/>
  <c r="J43" i="20"/>
  <c r="I43" i="20"/>
  <c r="G43" i="20"/>
  <c r="K43" i="20" s="1"/>
  <c r="W42" i="20"/>
  <c r="S42" i="20"/>
  <c r="Q42" i="20" s="1"/>
  <c r="R42" i="20"/>
  <c r="P42" i="20"/>
  <c r="O42" i="20"/>
  <c r="L42" i="20"/>
  <c r="J42" i="20"/>
  <c r="I42" i="20"/>
  <c r="G42" i="20"/>
  <c r="W41" i="20"/>
  <c r="S41" i="20"/>
  <c r="R41" i="20"/>
  <c r="Q41" i="20" s="1"/>
  <c r="P41" i="20"/>
  <c r="O41" i="20"/>
  <c r="J41" i="20"/>
  <c r="I41" i="20"/>
  <c r="G41" i="20"/>
  <c r="K41" i="20" s="1"/>
  <c r="W40" i="20"/>
  <c r="S40" i="20"/>
  <c r="R40" i="20"/>
  <c r="Q40" i="20"/>
  <c r="P40" i="20"/>
  <c r="O40" i="20"/>
  <c r="J40" i="20"/>
  <c r="L40" i="20" s="1"/>
  <c r="I40" i="20"/>
  <c r="G40" i="20"/>
  <c r="W39" i="20"/>
  <c r="S39" i="20"/>
  <c r="Q39" i="20" s="1"/>
  <c r="R39" i="20"/>
  <c r="P39" i="20"/>
  <c r="O39" i="20"/>
  <c r="L39" i="20"/>
  <c r="J39" i="20"/>
  <c r="I39" i="20"/>
  <c r="G39" i="20"/>
  <c r="W38" i="20"/>
  <c r="S38" i="20"/>
  <c r="Q38" i="20" s="1"/>
  <c r="R38" i="20"/>
  <c r="P38" i="20"/>
  <c r="O38" i="20"/>
  <c r="L38" i="20"/>
  <c r="J38" i="20"/>
  <c r="I38" i="20"/>
  <c r="G38" i="20"/>
  <c r="K38" i="20" s="1"/>
  <c r="W37" i="20"/>
  <c r="S37" i="20"/>
  <c r="R37" i="20"/>
  <c r="Q37" i="20" s="1"/>
  <c r="P37" i="20"/>
  <c r="O37" i="20"/>
  <c r="J37" i="20"/>
  <c r="I37" i="20"/>
  <c r="G37" i="20"/>
  <c r="K37" i="20" s="1"/>
  <c r="W36" i="20"/>
  <c r="S36" i="20"/>
  <c r="R36" i="20"/>
  <c r="Q36" i="20" s="1"/>
  <c r="P36" i="20"/>
  <c r="O36" i="20"/>
  <c r="L36" i="20"/>
  <c r="J36" i="20"/>
  <c r="I36" i="20"/>
  <c r="G36" i="20"/>
  <c r="W35" i="20"/>
  <c r="S35" i="20"/>
  <c r="R35" i="20"/>
  <c r="Q35" i="20"/>
  <c r="P35" i="20"/>
  <c r="O35" i="20"/>
  <c r="L35" i="20"/>
  <c r="J35" i="20"/>
  <c r="I35" i="20"/>
  <c r="G35" i="20"/>
  <c r="K35" i="20" s="1"/>
  <c r="W34" i="20"/>
  <c r="Z23" i="20" s="1"/>
  <c r="S34" i="20"/>
  <c r="Q34" i="20" s="1"/>
  <c r="R34" i="20"/>
  <c r="P34" i="20"/>
  <c r="O34" i="20"/>
  <c r="L34" i="20"/>
  <c r="J34" i="20"/>
  <c r="I34" i="20"/>
  <c r="G34" i="20"/>
  <c r="W33" i="20"/>
  <c r="S33" i="20"/>
  <c r="R33" i="20"/>
  <c r="Q33" i="20"/>
  <c r="P33" i="20"/>
  <c r="O33" i="20"/>
  <c r="L33" i="20"/>
  <c r="J33" i="20"/>
  <c r="I33" i="20"/>
  <c r="G33" i="20"/>
  <c r="W32" i="20"/>
  <c r="S32" i="20"/>
  <c r="R32" i="20"/>
  <c r="Q32" i="20"/>
  <c r="P32" i="20"/>
  <c r="O32" i="20"/>
  <c r="J32" i="20"/>
  <c r="I32" i="20"/>
  <c r="G32" i="20"/>
  <c r="K32" i="20" s="1"/>
  <c r="W31" i="20"/>
  <c r="S31" i="20"/>
  <c r="R31" i="20"/>
  <c r="Q31" i="20"/>
  <c r="P31" i="20"/>
  <c r="O31" i="20"/>
  <c r="J31" i="20"/>
  <c r="L31" i="20" s="1"/>
  <c r="I31" i="20"/>
  <c r="G31" i="20"/>
  <c r="M31" i="20" s="1"/>
  <c r="AG30" i="20"/>
  <c r="AF30" i="20"/>
  <c r="W30" i="20"/>
  <c r="Z22" i="20" s="1"/>
  <c r="S30" i="20"/>
  <c r="R30" i="20"/>
  <c r="Q30" i="20"/>
  <c r="P30" i="20"/>
  <c r="O30" i="20"/>
  <c r="L30" i="20"/>
  <c r="J30" i="20"/>
  <c r="I30" i="20"/>
  <c r="G30" i="20"/>
  <c r="AG29" i="20"/>
  <c r="AF29" i="20"/>
  <c r="Z29" i="20"/>
  <c r="W29" i="20"/>
  <c r="S29" i="20"/>
  <c r="R29" i="20"/>
  <c r="Q29" i="20"/>
  <c r="P29" i="20"/>
  <c r="O29" i="20"/>
  <c r="L29" i="20"/>
  <c r="J29" i="20"/>
  <c r="I29" i="20"/>
  <c r="G29" i="20"/>
  <c r="K29" i="20" s="1"/>
  <c r="AG28" i="20"/>
  <c r="AF28" i="20"/>
  <c r="Z28" i="20"/>
  <c r="W28" i="20"/>
  <c r="Z21" i="20" s="1"/>
  <c r="S28" i="20"/>
  <c r="R28" i="20"/>
  <c r="Q28" i="20"/>
  <c r="P28" i="20"/>
  <c r="O28" i="20"/>
  <c r="L28" i="20"/>
  <c r="J28" i="20"/>
  <c r="I28" i="20"/>
  <c r="G28" i="20"/>
  <c r="K28" i="20" s="1"/>
  <c r="AG27" i="20"/>
  <c r="AF27" i="20"/>
  <c r="Z27" i="20"/>
  <c r="W27" i="20"/>
  <c r="S27" i="20"/>
  <c r="R27" i="20"/>
  <c r="P27" i="20"/>
  <c r="O27" i="20"/>
  <c r="J27" i="20"/>
  <c r="L27" i="20" s="1"/>
  <c r="I27" i="20"/>
  <c r="G27" i="20"/>
  <c r="K27" i="20" s="1"/>
  <c r="AG26" i="20"/>
  <c r="AF26" i="20"/>
  <c r="Z26" i="20"/>
  <c r="W26" i="20"/>
  <c r="S26" i="20"/>
  <c r="R26" i="20"/>
  <c r="Q26" i="20"/>
  <c r="P26" i="20"/>
  <c r="O26" i="20"/>
  <c r="J26" i="20"/>
  <c r="I26" i="20"/>
  <c r="G26" i="20"/>
  <c r="AG25" i="20"/>
  <c r="AF25" i="20"/>
  <c r="Z25" i="20"/>
  <c r="W25" i="20"/>
  <c r="S25" i="20"/>
  <c r="R25" i="20"/>
  <c r="P25" i="20"/>
  <c r="O25" i="20"/>
  <c r="J25" i="20"/>
  <c r="I25" i="20"/>
  <c r="G25" i="20"/>
  <c r="K25" i="20" s="1"/>
  <c r="AG24" i="20"/>
  <c r="AF24" i="20"/>
  <c r="Z24" i="20"/>
  <c r="W24" i="20"/>
  <c r="S24" i="20"/>
  <c r="R24" i="20"/>
  <c r="Q24" i="20" s="1"/>
  <c r="P24" i="20"/>
  <c r="O24" i="20"/>
  <c r="J24" i="20"/>
  <c r="I24" i="20"/>
  <c r="G24" i="20"/>
  <c r="K24" i="20" s="1"/>
  <c r="AG23" i="20"/>
  <c r="AF23" i="20"/>
  <c r="W23" i="20"/>
  <c r="S23" i="20"/>
  <c r="R23" i="20"/>
  <c r="Q23" i="20" s="1"/>
  <c r="P23" i="20"/>
  <c r="O23" i="20"/>
  <c r="L23" i="20"/>
  <c r="J23" i="20"/>
  <c r="I23" i="20"/>
  <c r="G23" i="20"/>
  <c r="K23" i="20" s="1"/>
  <c r="AG22" i="20"/>
  <c r="AF22" i="20"/>
  <c r="W22" i="20"/>
  <c r="S22" i="20"/>
  <c r="R22" i="20"/>
  <c r="Q22" i="20"/>
  <c r="P22" i="20"/>
  <c r="O22" i="20"/>
  <c r="J22" i="20"/>
  <c r="L22" i="20" s="1"/>
  <c r="I22" i="20"/>
  <c r="G22" i="20"/>
  <c r="K22" i="20" s="1"/>
  <c r="AG21" i="20"/>
  <c r="AF21" i="20"/>
  <c r="W21" i="20"/>
  <c r="S21" i="20"/>
  <c r="R21" i="20"/>
  <c r="Q21" i="20" s="1"/>
  <c r="P21" i="20"/>
  <c r="O21" i="20"/>
  <c r="J21" i="20"/>
  <c r="L21" i="20" s="1"/>
  <c r="I21" i="20"/>
  <c r="G21" i="20"/>
  <c r="K21" i="20" s="1"/>
  <c r="W20" i="20"/>
  <c r="S20" i="20"/>
  <c r="Q20" i="20" s="1"/>
  <c r="R20" i="20"/>
  <c r="P20" i="20"/>
  <c r="O20" i="20"/>
  <c r="L20" i="20"/>
  <c r="J20" i="20"/>
  <c r="I20" i="20"/>
  <c r="G20" i="20"/>
  <c r="S19" i="20"/>
  <c r="R19" i="20"/>
  <c r="Q19" i="20" s="1"/>
  <c r="P19" i="20"/>
  <c r="O19" i="20"/>
  <c r="L19" i="20"/>
  <c r="J19" i="20"/>
  <c r="I19" i="20"/>
  <c r="G19" i="20"/>
  <c r="S18" i="20"/>
  <c r="R18" i="20"/>
  <c r="Q18" i="20"/>
  <c r="P18" i="20"/>
  <c r="O18" i="20"/>
  <c r="L18" i="20"/>
  <c r="J18" i="20"/>
  <c r="I18" i="20"/>
  <c r="G18" i="20"/>
  <c r="K18" i="20" s="1"/>
  <c r="S17" i="20"/>
  <c r="R17" i="20"/>
  <c r="Q17" i="20"/>
  <c r="P17" i="20"/>
  <c r="O17" i="20"/>
  <c r="J17" i="20"/>
  <c r="I17" i="20"/>
  <c r="G17" i="20"/>
  <c r="K17" i="20" s="1"/>
  <c r="S16" i="20"/>
  <c r="R16" i="20"/>
  <c r="Q16" i="20" s="1"/>
  <c r="P16" i="20"/>
  <c r="O16" i="20"/>
  <c r="J16" i="20"/>
  <c r="L16" i="20" s="1"/>
  <c r="I16" i="20"/>
  <c r="G16" i="20"/>
  <c r="S15" i="20"/>
  <c r="Q15" i="20" s="1"/>
  <c r="R15" i="20"/>
  <c r="P15" i="20"/>
  <c r="O15" i="20"/>
  <c r="L15" i="20"/>
  <c r="J15" i="20"/>
  <c r="I15" i="20"/>
  <c r="G15" i="20"/>
  <c r="S14" i="20"/>
  <c r="R14" i="20"/>
  <c r="Q14" i="20" s="1"/>
  <c r="P14" i="20"/>
  <c r="O14" i="20"/>
  <c r="L14" i="20"/>
  <c r="J14" i="20"/>
  <c r="I14" i="20"/>
  <c r="G14" i="20"/>
  <c r="K14" i="20" s="1"/>
  <c r="S13" i="20"/>
  <c r="R13" i="20"/>
  <c r="Q13" i="20"/>
  <c r="P13" i="20"/>
  <c r="O13" i="20"/>
  <c r="J13" i="20"/>
  <c r="L13" i="20" s="1"/>
  <c r="I13" i="20"/>
  <c r="G13" i="20"/>
  <c r="K13" i="20" s="1"/>
  <c r="S12" i="20"/>
  <c r="R12" i="20"/>
  <c r="Q12" i="20" s="1"/>
  <c r="P12" i="20"/>
  <c r="O12" i="20"/>
  <c r="J12" i="20"/>
  <c r="I12" i="20"/>
  <c r="G12" i="20"/>
  <c r="K12" i="20" s="1"/>
  <c r="S11" i="20"/>
  <c r="R11" i="20"/>
  <c r="Q11" i="20"/>
  <c r="P11" i="20"/>
  <c r="O11" i="20"/>
  <c r="L11" i="20"/>
  <c r="J11" i="20"/>
  <c r="I11" i="20"/>
  <c r="G11" i="20"/>
  <c r="S10" i="20"/>
  <c r="R10" i="20"/>
  <c r="Q10" i="20" s="1"/>
  <c r="P10" i="20"/>
  <c r="O10" i="20"/>
  <c r="L10" i="20"/>
  <c r="J10" i="20"/>
  <c r="I10" i="20"/>
  <c r="G10" i="20"/>
  <c r="K10" i="20" s="1"/>
  <c r="S9" i="20"/>
  <c r="R9" i="20"/>
  <c r="Q9" i="20"/>
  <c r="P9" i="20"/>
  <c r="O9" i="20"/>
  <c r="J9" i="20"/>
  <c r="I9" i="20"/>
  <c r="G9" i="20"/>
  <c r="K9" i="20" s="1"/>
  <c r="S8" i="20"/>
  <c r="R8" i="20"/>
  <c r="Q8" i="20" s="1"/>
  <c r="P8" i="20"/>
  <c r="O8" i="20"/>
  <c r="J8" i="20"/>
  <c r="L8" i="20" s="1"/>
  <c r="I8" i="20"/>
  <c r="G8" i="20"/>
  <c r="S7" i="20"/>
  <c r="Q7" i="20" s="1"/>
  <c r="R7" i="20"/>
  <c r="P7" i="20"/>
  <c r="O7" i="20"/>
  <c r="L7" i="20"/>
  <c r="J7" i="20"/>
  <c r="I7" i="20"/>
  <c r="G7" i="20"/>
  <c r="K7" i="20" s="1"/>
  <c r="S6" i="20"/>
  <c r="R6" i="20"/>
  <c r="Q6" i="20" s="1"/>
  <c r="P6" i="20"/>
  <c r="O6" i="20"/>
  <c r="L6" i="20"/>
  <c r="J6" i="20"/>
  <c r="I6" i="20"/>
  <c r="G6" i="20"/>
  <c r="K6" i="20" s="1"/>
  <c r="S5" i="20"/>
  <c r="R5" i="20"/>
  <c r="Q5" i="20"/>
  <c r="P5" i="20"/>
  <c r="O5" i="20"/>
  <c r="J5" i="20"/>
  <c r="L5" i="20" s="1"/>
  <c r="I5" i="20"/>
  <c r="G5" i="20"/>
  <c r="K5" i="20" s="1"/>
  <c r="S4" i="20"/>
  <c r="R4" i="20"/>
  <c r="Q4" i="20" s="1"/>
  <c r="P4" i="20"/>
  <c r="O4" i="20"/>
  <c r="J4" i="20"/>
  <c r="I4" i="20"/>
  <c r="G4" i="20"/>
  <c r="K4" i="20" s="1"/>
  <c r="S3" i="20"/>
  <c r="R3" i="20"/>
  <c r="Q3" i="20"/>
  <c r="P3" i="20"/>
  <c r="O3" i="20"/>
  <c r="L3" i="20"/>
  <c r="J3" i="20"/>
  <c r="I3" i="20"/>
  <c r="G3" i="20"/>
  <c r="S2" i="20"/>
  <c r="R2" i="20"/>
  <c r="Q2" i="20"/>
  <c r="P2" i="20"/>
  <c r="O2" i="20"/>
  <c r="L2" i="20"/>
  <c r="J2" i="20"/>
  <c r="I2" i="20"/>
  <c r="V39" i="20" s="1"/>
  <c r="G2" i="20"/>
  <c r="K2" i="20" s="1"/>
  <c r="T467" i="6"/>
  <c r="S467" i="6"/>
  <c r="Q467" i="6"/>
  <c r="P467" i="6"/>
  <c r="K467" i="6"/>
  <c r="J467" i="6"/>
  <c r="I467" i="6"/>
  <c r="L467" i="6"/>
  <c r="T411" i="6"/>
  <c r="S411" i="6"/>
  <c r="Q411" i="6"/>
  <c r="P411" i="6"/>
  <c r="K411" i="6"/>
  <c r="J411" i="6"/>
  <c r="I411" i="6"/>
  <c r="L411" i="6"/>
  <c r="T355" i="6"/>
  <c r="S355" i="6"/>
  <c r="Q355" i="6"/>
  <c r="P355" i="6"/>
  <c r="K355" i="6"/>
  <c r="J355" i="6"/>
  <c r="I355" i="6"/>
  <c r="T299" i="6"/>
  <c r="S299" i="6"/>
  <c r="Q299" i="6"/>
  <c r="P299" i="6"/>
  <c r="K299" i="6"/>
  <c r="J299" i="6"/>
  <c r="I299" i="6"/>
  <c r="L299" i="6"/>
  <c r="J243" i="6"/>
  <c r="K243" i="6"/>
  <c r="M243" i="6" s="1"/>
  <c r="P243" i="6"/>
  <c r="Q243" i="6"/>
  <c r="S243" i="6"/>
  <c r="T243" i="6"/>
  <c r="L243" i="6"/>
  <c r="C125" i="9"/>
  <c r="M273" i="20" l="1"/>
  <c r="M11" i="20"/>
  <c r="M34" i="20"/>
  <c r="M106" i="20"/>
  <c r="M217" i="20"/>
  <c r="M233" i="20"/>
  <c r="M426" i="20"/>
  <c r="M434" i="20"/>
  <c r="M189" i="20"/>
  <c r="M292" i="20"/>
  <c r="M300" i="20"/>
  <c r="M61" i="20"/>
  <c r="M68" i="20"/>
  <c r="M76" i="20"/>
  <c r="M84" i="20"/>
  <c r="M92" i="20"/>
  <c r="M242" i="20"/>
  <c r="M258" i="20"/>
  <c r="M42" i="20"/>
  <c r="M209" i="20"/>
  <c r="M225" i="20"/>
  <c r="M265" i="20"/>
  <c r="M266" i="20"/>
  <c r="M369" i="20"/>
  <c r="M375" i="20"/>
  <c r="M377" i="20"/>
  <c r="M383" i="20"/>
  <c r="M385" i="20"/>
  <c r="M391" i="20"/>
  <c r="M393" i="20"/>
  <c r="M399" i="20"/>
  <c r="M401" i="20"/>
  <c r="M407" i="20"/>
  <c r="M409" i="20"/>
  <c r="M417" i="20"/>
  <c r="M425" i="20"/>
  <c r="H235" i="21"/>
  <c r="H451" i="21"/>
  <c r="H397" i="21"/>
  <c r="H289" i="21"/>
  <c r="H343" i="21"/>
  <c r="I243" i="6"/>
  <c r="H279" i="20"/>
  <c r="M69" i="20"/>
  <c r="M77" i="20"/>
  <c r="M85" i="20"/>
  <c r="M93" i="20"/>
  <c r="M101" i="20"/>
  <c r="M113" i="20"/>
  <c r="M181" i="20"/>
  <c r="M198" i="20"/>
  <c r="M211" i="20"/>
  <c r="M226" i="20"/>
  <c r="M274" i="20"/>
  <c r="H331" i="20"/>
  <c r="M418" i="20"/>
  <c r="M115" i="20"/>
  <c r="H227" i="20"/>
  <c r="M19" i="20"/>
  <c r="H435" i="20"/>
  <c r="M80" i="20"/>
  <c r="M88" i="20"/>
  <c r="M96" i="20"/>
  <c r="M104" i="20"/>
  <c r="M133" i="20"/>
  <c r="M150" i="20"/>
  <c r="M175" i="20"/>
  <c r="M203" i="20"/>
  <c r="M231" i="20"/>
  <c r="M239" i="20"/>
  <c r="M250" i="20"/>
  <c r="M257" i="20"/>
  <c r="M284" i="20"/>
  <c r="M376" i="20"/>
  <c r="H383" i="20"/>
  <c r="M384" i="20"/>
  <c r="M392" i="20"/>
  <c r="M400" i="20"/>
  <c r="M408" i="20"/>
  <c r="M416" i="20"/>
  <c r="M424" i="20"/>
  <c r="M432" i="20"/>
  <c r="M8" i="20"/>
  <c r="M433" i="20"/>
  <c r="M123" i="20"/>
  <c r="M281" i="20"/>
  <c r="M302" i="20"/>
  <c r="M310" i="20"/>
  <c r="M318" i="20"/>
  <c r="M327" i="20"/>
  <c r="M334" i="20"/>
  <c r="M378" i="20"/>
  <c r="M386" i="20"/>
  <c r="M394" i="20"/>
  <c r="M402" i="20"/>
  <c r="M410" i="20"/>
  <c r="M70" i="20"/>
  <c r="M102" i="20"/>
  <c r="M173" i="20"/>
  <c r="M190" i="20"/>
  <c r="M219" i="20"/>
  <c r="M227" i="20"/>
  <c r="M282" i="20"/>
  <c r="M289" i="20"/>
  <c r="M311" i="20"/>
  <c r="M319" i="20"/>
  <c r="M335" i="20"/>
  <c r="M342" i="20"/>
  <c r="M350" i="20"/>
  <c r="M359" i="20"/>
  <c r="M86" i="20"/>
  <c r="M94" i="20"/>
  <c r="M48" i="20"/>
  <c r="M58" i="20"/>
  <c r="M117" i="20"/>
  <c r="M157" i="20"/>
  <c r="M165" i="20"/>
  <c r="M182" i="20"/>
  <c r="M199" i="20"/>
  <c r="M206" i="20"/>
  <c r="M247" i="20"/>
  <c r="M260" i="20"/>
  <c r="M290" i="20"/>
  <c r="M297" i="20"/>
  <c r="M343" i="20"/>
  <c r="M351" i="20"/>
  <c r="M3" i="20"/>
  <c r="M20" i="20"/>
  <c r="M39" i="20"/>
  <c r="M78" i="20"/>
  <c r="M30" i="20"/>
  <c r="M87" i="20"/>
  <c r="M95" i="20"/>
  <c r="M103" i="20"/>
  <c r="M109" i="20"/>
  <c r="M149" i="20"/>
  <c r="M174" i="20"/>
  <c r="M191" i="20"/>
  <c r="M207" i="20"/>
  <c r="M214" i="20"/>
  <c r="M222" i="20"/>
  <c r="M249" i="20"/>
  <c r="M255" i="20"/>
  <c r="M268" i="20"/>
  <c r="M298" i="20"/>
  <c r="M344" i="20"/>
  <c r="M367" i="20"/>
  <c r="M382" i="20"/>
  <c r="M398" i="20"/>
  <c r="M406" i="20"/>
  <c r="M414" i="20"/>
  <c r="M422" i="20"/>
  <c r="M430" i="20"/>
  <c r="M15" i="20"/>
  <c r="M50" i="20"/>
  <c r="M55" i="20"/>
  <c r="M158" i="20"/>
  <c r="M183" i="20"/>
  <c r="M237" i="20"/>
  <c r="M263" i="20"/>
  <c r="M276" i="20"/>
  <c r="M415" i="20"/>
  <c r="M423" i="20"/>
  <c r="M431" i="20"/>
  <c r="R299" i="6"/>
  <c r="R355" i="6"/>
  <c r="R411" i="6"/>
  <c r="Y22" i="21"/>
  <c r="N29" i="21"/>
  <c r="N415" i="21"/>
  <c r="N309" i="21"/>
  <c r="N36" i="21"/>
  <c r="N417" i="21"/>
  <c r="N98" i="21"/>
  <c r="N93" i="21"/>
  <c r="N85" i="21"/>
  <c r="N77" i="21"/>
  <c r="N69" i="21"/>
  <c r="N91" i="21"/>
  <c r="N83" i="21"/>
  <c r="N75" i="21"/>
  <c r="N67" i="21"/>
  <c r="N106" i="21"/>
  <c r="N104" i="21"/>
  <c r="N108" i="21"/>
  <c r="N97" i="21"/>
  <c r="N89" i="21"/>
  <c r="N81" i="21"/>
  <c r="N73" i="21"/>
  <c r="N111" i="21"/>
  <c r="N103" i="21"/>
  <c r="N92" i="21"/>
  <c r="N84" i="21"/>
  <c r="N76" i="21"/>
  <c r="N68" i="21"/>
  <c r="N105" i="21"/>
  <c r="N90" i="21"/>
  <c r="N82" i="21"/>
  <c r="N74" i="21"/>
  <c r="N70" i="21"/>
  <c r="N99" i="21"/>
  <c r="N102" i="21"/>
  <c r="N94" i="21"/>
  <c r="N80" i="21"/>
  <c r="N95" i="21"/>
  <c r="N71" i="21"/>
  <c r="N72" i="21"/>
  <c r="N101" i="21"/>
  <c r="N66" i="21"/>
  <c r="N86" i="21"/>
  <c r="N112" i="21"/>
  <c r="N109" i="21"/>
  <c r="N87" i="21"/>
  <c r="N78" i="21"/>
  <c r="N96" i="21"/>
  <c r="N79" i="21"/>
  <c r="N107" i="21"/>
  <c r="N100" i="21"/>
  <c r="N88" i="21"/>
  <c r="N110" i="21"/>
  <c r="N327" i="21"/>
  <c r="N294" i="21"/>
  <c r="N330" i="21"/>
  <c r="N297" i="21"/>
  <c r="N306" i="21"/>
  <c r="N337" i="21"/>
  <c r="N329" i="21"/>
  <c r="N316" i="21"/>
  <c r="N305" i="21"/>
  <c r="N321" i="21"/>
  <c r="N343" i="21"/>
  <c r="N300" i="21"/>
  <c r="N335" i="21"/>
  <c r="N324" i="21"/>
  <c r="N319" i="21"/>
  <c r="N338" i="21"/>
  <c r="N295" i="21"/>
  <c r="N322" i="21"/>
  <c r="N135" i="21"/>
  <c r="N388" i="21"/>
  <c r="N441" i="21"/>
  <c r="N450" i="21"/>
  <c r="N401" i="21"/>
  <c r="N412" i="21"/>
  <c r="N409" i="21"/>
  <c r="N418" i="21"/>
  <c r="N433" i="21"/>
  <c r="N273" i="21"/>
  <c r="N197" i="21"/>
  <c r="N205" i="21"/>
  <c r="N213" i="21"/>
  <c r="N208" i="21"/>
  <c r="N234" i="21"/>
  <c r="N192" i="21"/>
  <c r="N198" i="21"/>
  <c r="N222" i="21"/>
  <c r="N211" i="21"/>
  <c r="N206" i="21"/>
  <c r="N212" i="21"/>
  <c r="N228" i="21"/>
  <c r="N215" i="21"/>
  <c r="N219" i="21"/>
  <c r="N232" i="21"/>
  <c r="N204" i="21"/>
  <c r="N214" i="21"/>
  <c r="N231" i="21"/>
  <c r="N224" i="21"/>
  <c r="N229" i="21"/>
  <c r="N196" i="21"/>
  <c r="N209" i="21"/>
  <c r="N217" i="21"/>
  <c r="N226" i="21"/>
  <c r="N203" i="21"/>
  <c r="N221" i="21"/>
  <c r="N218" i="21"/>
  <c r="N210" i="21"/>
  <c r="N200" i="21"/>
  <c r="N195" i="21"/>
  <c r="N216" i="21"/>
  <c r="N201" i="21"/>
  <c r="N199" i="21"/>
  <c r="N220" i="21"/>
  <c r="N202" i="21"/>
  <c r="N230" i="21"/>
  <c r="N193" i="21"/>
  <c r="N191" i="21"/>
  <c r="N207" i="21"/>
  <c r="N225" i="21"/>
  <c r="N223" i="21"/>
  <c r="N194" i="21"/>
  <c r="N227" i="21"/>
  <c r="N235" i="21"/>
  <c r="N233" i="21"/>
  <c r="N239" i="21"/>
  <c r="N385" i="21"/>
  <c r="N351" i="21"/>
  <c r="N375" i="21"/>
  <c r="N393" i="21"/>
  <c r="N386" i="21"/>
  <c r="N354" i="21"/>
  <c r="N369" i="21"/>
  <c r="N377" i="21"/>
  <c r="N345" i="21"/>
  <c r="N361" i="21"/>
  <c r="N359" i="21"/>
  <c r="N391" i="21"/>
  <c r="N370" i="21"/>
  <c r="N378" i="21"/>
  <c r="N348" i="21"/>
  <c r="N364" i="21"/>
  <c r="N362" i="21"/>
  <c r="N367" i="21"/>
  <c r="N394" i="21"/>
  <c r="N380" i="21"/>
  <c r="N372" i="21"/>
  <c r="N396" i="21"/>
  <c r="N353" i="21"/>
  <c r="N356" i="21"/>
  <c r="N346" i="21"/>
  <c r="N383" i="21"/>
  <c r="N155" i="21"/>
  <c r="N174" i="21"/>
  <c r="N170" i="21"/>
  <c r="N188" i="21"/>
  <c r="N159" i="21"/>
  <c r="N162" i="21"/>
  <c r="N180" i="21"/>
  <c r="N151" i="21"/>
  <c r="N160" i="21"/>
  <c r="N165" i="21"/>
  <c r="N152" i="21"/>
  <c r="N154" i="21"/>
  <c r="N172" i="21"/>
  <c r="N179" i="21"/>
  <c r="N166" i="21"/>
  <c r="N171" i="21"/>
  <c r="N185" i="21"/>
  <c r="N164" i="21"/>
  <c r="N184" i="21"/>
  <c r="N176" i="21"/>
  <c r="N177" i="21"/>
  <c r="N156" i="21"/>
  <c r="N189" i="21"/>
  <c r="N181" i="21"/>
  <c r="N168" i="21"/>
  <c r="N163" i="21"/>
  <c r="N169" i="21"/>
  <c r="N183" i="21"/>
  <c r="N190" i="21"/>
  <c r="N182" i="21"/>
  <c r="N157" i="21"/>
  <c r="N187" i="21"/>
  <c r="N186" i="21"/>
  <c r="N161" i="21"/>
  <c r="N175" i="21"/>
  <c r="N158" i="21"/>
  <c r="N173" i="21"/>
  <c r="N178" i="21"/>
  <c r="N153" i="21"/>
  <c r="N167" i="21"/>
  <c r="N303" i="21"/>
  <c r="N260" i="21"/>
  <c r="N284" i="21"/>
  <c r="N268" i="21"/>
  <c r="N263" i="21"/>
  <c r="N265" i="21"/>
  <c r="N125" i="21"/>
  <c r="N131" i="21"/>
  <c r="N115" i="21"/>
  <c r="N139" i="21"/>
  <c r="N426" i="21"/>
  <c r="N428" i="21"/>
  <c r="N308" i="21"/>
  <c r="N313" i="21"/>
  <c r="N289" i="21"/>
  <c r="N307" i="21"/>
  <c r="N342" i="21"/>
  <c r="N317" i="21"/>
  <c r="N312" i="21"/>
  <c r="N126" i="21"/>
  <c r="Y29" i="21"/>
  <c r="N129" i="21"/>
  <c r="N143" i="21"/>
  <c r="Y56" i="21"/>
  <c r="X56" i="21"/>
  <c r="Y49" i="21"/>
  <c r="Y52" i="21"/>
  <c r="X52" i="21"/>
  <c r="Y54" i="21"/>
  <c r="AD42" i="21"/>
  <c r="Y55" i="21"/>
  <c r="X55" i="21"/>
  <c r="N447" i="21"/>
  <c r="N423" i="21"/>
  <c r="N310" i="21"/>
  <c r="N291" i="21"/>
  <c r="N320" i="21"/>
  <c r="N281" i="21"/>
  <c r="N249" i="21"/>
  <c r="N252" i="21"/>
  <c r="N118" i="21"/>
  <c r="N117" i="21"/>
  <c r="N132" i="21"/>
  <c r="N140" i="21"/>
  <c r="N30" i="21"/>
  <c r="N25" i="21"/>
  <c r="N26" i="21"/>
  <c r="N15" i="21"/>
  <c r="N9" i="21"/>
  <c r="N20" i="21"/>
  <c r="N17" i="21"/>
  <c r="N7" i="21"/>
  <c r="N8" i="21"/>
  <c r="N27" i="21"/>
  <c r="N22" i="21"/>
  <c r="N10" i="21"/>
  <c r="N4" i="21"/>
  <c r="N12" i="21"/>
  <c r="N2" i="21"/>
  <c r="N18" i="21"/>
  <c r="Y64" i="21"/>
  <c r="X64" i="21"/>
  <c r="Y57" i="21"/>
  <c r="X57" i="21"/>
  <c r="Y27" i="21"/>
  <c r="X27" i="21"/>
  <c r="Y60" i="21"/>
  <c r="X60" i="21"/>
  <c r="Y62" i="21"/>
  <c r="AD44" i="21"/>
  <c r="Y63" i="21"/>
  <c r="X63" i="21"/>
  <c r="N39" i="21"/>
  <c r="N61" i="21"/>
  <c r="N434" i="21"/>
  <c r="N402" i="21"/>
  <c r="N410" i="21"/>
  <c r="N279" i="21"/>
  <c r="N274" i="21"/>
  <c r="N304" i="21"/>
  <c r="N325" i="21"/>
  <c r="N323" i="21"/>
  <c r="N271" i="21"/>
  <c r="N257" i="21"/>
  <c r="N150" i="21"/>
  <c r="N55" i="21"/>
  <c r="N31" i="21"/>
  <c r="N120" i="21"/>
  <c r="N137" i="21"/>
  <c r="N148" i="21"/>
  <c r="N21" i="21"/>
  <c r="Y28" i="21"/>
  <c r="X28" i="21"/>
  <c r="Y65" i="21"/>
  <c r="X65" i="21"/>
  <c r="Y33" i="21"/>
  <c r="X33" i="21"/>
  <c r="AD38" i="21"/>
  <c r="X35" i="21"/>
  <c r="Y35" i="21"/>
  <c r="AD35" i="21"/>
  <c r="X21" i="21"/>
  <c r="Y21" i="21"/>
  <c r="N50" i="21"/>
  <c r="N449" i="21"/>
  <c r="N425" i="21"/>
  <c r="N404" i="21"/>
  <c r="N399" i="21"/>
  <c r="N332" i="21"/>
  <c r="N340" i="21"/>
  <c r="N420" i="21"/>
  <c r="N302" i="21"/>
  <c r="N328" i="21"/>
  <c r="N326" i="21"/>
  <c r="N242" i="21"/>
  <c r="N244" i="21"/>
  <c r="N149" i="21"/>
  <c r="N134" i="21"/>
  <c r="N147" i="21"/>
  <c r="N113" i="21"/>
  <c r="N121" i="21"/>
  <c r="N145" i="21"/>
  <c r="Y48" i="21"/>
  <c r="AD37" i="21"/>
  <c r="Y30" i="21"/>
  <c r="X30" i="21"/>
  <c r="Y38" i="21"/>
  <c r="X39" i="21"/>
  <c r="AD39" i="21"/>
  <c r="Y39" i="21"/>
  <c r="Y23" i="21"/>
  <c r="X23" i="21"/>
  <c r="N11" i="21"/>
  <c r="N3" i="21"/>
  <c r="N282" i="21"/>
  <c r="N341" i="21"/>
  <c r="N331" i="21"/>
  <c r="N296" i="21"/>
  <c r="N258" i="21"/>
  <c r="N144" i="21"/>
  <c r="N59" i="21"/>
  <c r="N51" i="21"/>
  <c r="N47" i="21"/>
  <c r="N42" i="21"/>
  <c r="N38" i="21"/>
  <c r="N33" i="21"/>
  <c r="N32" i="21"/>
  <c r="N65" i="21"/>
  <c r="N57" i="21"/>
  <c r="N49" i="21"/>
  <c r="N45" i="21"/>
  <c r="N41" i="21"/>
  <c r="N37" i="21"/>
  <c r="N64" i="21"/>
  <c r="N56" i="21"/>
  <c r="N48" i="21"/>
  <c r="N28" i="21"/>
  <c r="N62" i="21"/>
  <c r="N54" i="21"/>
  <c r="N119" i="21"/>
  <c r="N127" i="21"/>
  <c r="N138" i="21"/>
  <c r="Y25" i="21"/>
  <c r="AD36" i="21"/>
  <c r="X25" i="21"/>
  <c r="Y32" i="21"/>
  <c r="X32" i="21"/>
  <c r="Y42" i="21"/>
  <c r="X42" i="21"/>
  <c r="Y43" i="21"/>
  <c r="Y31" i="21"/>
  <c r="X31" i="21"/>
  <c r="N5" i="21"/>
  <c r="N19" i="21"/>
  <c r="Y24" i="21"/>
  <c r="N407" i="21"/>
  <c r="N314" i="21"/>
  <c r="N292" i="21"/>
  <c r="N285" i="21"/>
  <c r="N277" i="21"/>
  <c r="N269" i="21"/>
  <c r="N261" i="21"/>
  <c r="N253" i="21"/>
  <c r="N245" i="21"/>
  <c r="N288" i="21"/>
  <c r="N280" i="21"/>
  <c r="N272" i="21"/>
  <c r="N264" i="21"/>
  <c r="N256" i="21"/>
  <c r="N283" i="21"/>
  <c r="N275" i="21"/>
  <c r="N286" i="21"/>
  <c r="N278" i="21"/>
  <c r="N270" i="21"/>
  <c r="N262" i="21"/>
  <c r="N254" i="21"/>
  <c r="N246" i="21"/>
  <c r="N251" i="21"/>
  <c r="N243" i="21"/>
  <c r="N259" i="21"/>
  <c r="N267" i="21"/>
  <c r="N248" i="21"/>
  <c r="N238" i="21"/>
  <c r="N240" i="21"/>
  <c r="N237" i="21"/>
  <c r="N255" i="21"/>
  <c r="N250" i="21"/>
  <c r="N333" i="21"/>
  <c r="N334" i="21"/>
  <c r="N315" i="21"/>
  <c r="N236" i="21"/>
  <c r="N290" i="21"/>
  <c r="N133" i="21"/>
  <c r="N136" i="21"/>
  <c r="N53" i="21"/>
  <c r="N122" i="21"/>
  <c r="N130" i="21"/>
  <c r="N146" i="21"/>
  <c r="Y37" i="21"/>
  <c r="X37" i="21"/>
  <c r="Y46" i="21"/>
  <c r="X46" i="21"/>
  <c r="Y51" i="21"/>
  <c r="X51" i="21"/>
  <c r="Y53" i="21"/>
  <c r="Y36" i="21"/>
  <c r="X36" i="21"/>
  <c r="N43" i="21"/>
  <c r="N13" i="21"/>
  <c r="N24" i="21"/>
  <c r="N445" i="21"/>
  <c r="N437" i="21"/>
  <c r="N429" i="21"/>
  <c r="N421" i="21"/>
  <c r="N413" i="21"/>
  <c r="N405" i="21"/>
  <c r="N448" i="21"/>
  <c r="N440" i="21"/>
  <c r="N432" i="21"/>
  <c r="N424" i="21"/>
  <c r="N416" i="21"/>
  <c r="N408" i="21"/>
  <c r="N400" i="21"/>
  <c r="N451" i="21"/>
  <c r="N443" i="21"/>
  <c r="N435" i="21"/>
  <c r="N427" i="21"/>
  <c r="N419" i="21"/>
  <c r="N411" i="21"/>
  <c r="N403" i="21"/>
  <c r="N446" i="21"/>
  <c r="N438" i="21"/>
  <c r="N430" i="21"/>
  <c r="N422" i="21"/>
  <c r="N414" i="21"/>
  <c r="N406" i="21"/>
  <c r="N398" i="21"/>
  <c r="N436" i="21"/>
  <c r="N444" i="21"/>
  <c r="N311" i="21"/>
  <c r="N299" i="21"/>
  <c r="N336" i="21"/>
  <c r="N293" i="21"/>
  <c r="N318" i="21"/>
  <c r="N266" i="21"/>
  <c r="N241" i="21"/>
  <c r="N142" i="21"/>
  <c r="N44" i="21"/>
  <c r="N46" i="21"/>
  <c r="N116" i="21"/>
  <c r="N124" i="21"/>
  <c r="Y41" i="21"/>
  <c r="X41" i="21"/>
  <c r="Y50" i="21"/>
  <c r="AD41" i="21"/>
  <c r="X50" i="21"/>
  <c r="Y59" i="21"/>
  <c r="X59" i="21"/>
  <c r="AD43" i="21"/>
  <c r="X61" i="21"/>
  <c r="Y61" i="21"/>
  <c r="Y40" i="21"/>
  <c r="X40" i="21"/>
  <c r="N14" i="21"/>
  <c r="N16" i="21"/>
  <c r="N431" i="21"/>
  <c r="N439" i="21"/>
  <c r="N442" i="21"/>
  <c r="N397" i="21"/>
  <c r="N389" i="21"/>
  <c r="N392" i="21"/>
  <c r="N384" i="21"/>
  <c r="N376" i="21"/>
  <c r="N368" i="21"/>
  <c r="N395" i="21"/>
  <c r="N387" i="21"/>
  <c r="N379" i="21"/>
  <c r="N371" i="21"/>
  <c r="N390" i="21"/>
  <c r="N382" i="21"/>
  <c r="N381" i="21"/>
  <c r="N374" i="21"/>
  <c r="N366" i="21"/>
  <c r="N358" i="21"/>
  <c r="N350" i="21"/>
  <c r="N373" i="21"/>
  <c r="N363" i="21"/>
  <c r="N360" i="21"/>
  <c r="N355" i="21"/>
  <c r="N352" i="21"/>
  <c r="N347" i="21"/>
  <c r="N344" i="21"/>
  <c r="N365" i="21"/>
  <c r="N357" i="21"/>
  <c r="N349" i="21"/>
  <c r="N276" i="21"/>
  <c r="N287" i="21"/>
  <c r="N247" i="21"/>
  <c r="N301" i="21"/>
  <c r="N339" i="21"/>
  <c r="N298" i="21"/>
  <c r="N128" i="21"/>
  <c r="N141" i="21"/>
  <c r="N123" i="21"/>
  <c r="N63" i="21"/>
  <c r="N40" i="21"/>
  <c r="N35" i="21"/>
  <c r="N114" i="21"/>
  <c r="N60" i="21"/>
  <c r="N52" i="21"/>
  <c r="Y45" i="21"/>
  <c r="X45" i="21"/>
  <c r="Y58" i="21"/>
  <c r="Y34" i="21"/>
  <c r="Y26" i="21"/>
  <c r="X26" i="21"/>
  <c r="AD40" i="21"/>
  <c r="Y44" i="21"/>
  <c r="X44" i="21"/>
  <c r="N23" i="21"/>
  <c r="N34" i="21"/>
  <c r="N58" i="21"/>
  <c r="N6" i="21"/>
  <c r="R243" i="6"/>
  <c r="R467" i="6"/>
  <c r="K242" i="20"/>
  <c r="K406" i="20"/>
  <c r="K432" i="20"/>
  <c r="K400" i="20"/>
  <c r="M56" i="20"/>
  <c r="K207" i="20"/>
  <c r="K48" i="20"/>
  <c r="M107" i="20"/>
  <c r="K343" i="20"/>
  <c r="M358" i="20"/>
  <c r="K68" i="20"/>
  <c r="M6" i="20"/>
  <c r="V36" i="20"/>
  <c r="X36" i="20" s="1"/>
  <c r="M187" i="20"/>
  <c r="K34" i="20"/>
  <c r="K42" i="20"/>
  <c r="K70" i="20"/>
  <c r="K84" i="20"/>
  <c r="M307" i="20"/>
  <c r="K414" i="20"/>
  <c r="K78" i="20"/>
  <c r="M140" i="20"/>
  <c r="K408" i="20"/>
  <c r="K85" i="20"/>
  <c r="M120" i="20"/>
  <c r="M208" i="20"/>
  <c r="M248" i="20"/>
  <c r="M296" i="20"/>
  <c r="M339" i="20"/>
  <c r="K101" i="20"/>
  <c r="K106" i="20"/>
  <c r="M254" i="20"/>
  <c r="M10" i="20"/>
  <c r="M22" i="20"/>
  <c r="M38" i="20"/>
  <c r="K92" i="20"/>
  <c r="K123" i="20"/>
  <c r="M130" i="20"/>
  <c r="M131" i="20"/>
  <c r="M147" i="20"/>
  <c r="K311" i="20"/>
  <c r="K407" i="20"/>
  <c r="K76" i="20"/>
  <c r="K86" i="20"/>
  <c r="K109" i="20"/>
  <c r="M155" i="20"/>
  <c r="K319" i="20"/>
  <c r="K326" i="20"/>
  <c r="M124" i="20"/>
  <c r="M148" i="20"/>
  <c r="M163" i="20"/>
  <c r="K392" i="20"/>
  <c r="K398" i="20"/>
  <c r="K77" i="20"/>
  <c r="K93" i="20"/>
  <c r="M230" i="20"/>
  <c r="K249" i="20"/>
  <c r="K302" i="20"/>
  <c r="K31" i="20"/>
  <c r="M164" i="20"/>
  <c r="K173" i="20"/>
  <c r="K416" i="20"/>
  <c r="K181" i="20"/>
  <c r="M195" i="20"/>
  <c r="M188" i="20"/>
  <c r="K310" i="20"/>
  <c r="M374" i="20"/>
  <c r="M2" i="20"/>
  <c r="M14" i="20"/>
  <c r="M28" i="20"/>
  <c r="K58" i="20"/>
  <c r="K61" i="20"/>
  <c r="M100" i="20"/>
  <c r="M114" i="20"/>
  <c r="K133" i="20"/>
  <c r="M139" i="20"/>
  <c r="M172" i="20"/>
  <c r="M179" i="20"/>
  <c r="K211" i="20"/>
  <c r="K222" i="20"/>
  <c r="K227" i="20"/>
  <c r="K233" i="20"/>
  <c r="K247" i="20"/>
  <c r="M280" i="20"/>
  <c r="M286" i="20"/>
  <c r="K318" i="20"/>
  <c r="K342" i="20"/>
  <c r="K351" i="20"/>
  <c r="K375" i="20"/>
  <c r="K424" i="20"/>
  <c r="K430" i="20"/>
  <c r="M27" i="20"/>
  <c r="M116" i="20"/>
  <c r="M156" i="20"/>
  <c r="M196" i="20"/>
  <c r="M216" i="20"/>
  <c r="M366" i="20"/>
  <c r="M390" i="20"/>
  <c r="K415" i="20"/>
  <c r="K157" i="20"/>
  <c r="K197" i="20"/>
  <c r="M228" i="20"/>
  <c r="M264" i="20"/>
  <c r="M270" i="20"/>
  <c r="K334" i="20"/>
  <c r="K367" i="20"/>
  <c r="K376" i="20"/>
  <c r="K382" i="20"/>
  <c r="K391" i="20"/>
  <c r="M18" i="20"/>
  <c r="K39" i="20"/>
  <c r="K102" i="20"/>
  <c r="M180" i="20"/>
  <c r="M224" i="20"/>
  <c r="M288" i="20"/>
  <c r="M294" i="20"/>
  <c r="K422" i="20"/>
  <c r="K431" i="20"/>
  <c r="K359" i="20"/>
  <c r="K30" i="20"/>
  <c r="K50" i="20"/>
  <c r="M64" i="20"/>
  <c r="K69" i="20"/>
  <c r="M171" i="20"/>
  <c r="M215" i="20"/>
  <c r="K219" i="20"/>
  <c r="M272" i="20"/>
  <c r="M278" i="20"/>
  <c r="K335" i="20"/>
  <c r="K344" i="20"/>
  <c r="K350" i="20"/>
  <c r="K383" i="20"/>
  <c r="K94" i="20"/>
  <c r="K165" i="20"/>
  <c r="K423" i="20"/>
  <c r="M132" i="20"/>
  <c r="K149" i="20"/>
  <c r="K189" i="20"/>
  <c r="M221" i="20"/>
  <c r="M232" i="20"/>
  <c r="M246" i="20"/>
  <c r="M256" i="20"/>
  <c r="M262" i="20"/>
  <c r="K327" i="20"/>
  <c r="K384" i="20"/>
  <c r="K399" i="20"/>
  <c r="Y39" i="20"/>
  <c r="X39" i="20"/>
  <c r="M16" i="20"/>
  <c r="M13" i="20"/>
  <c r="K15" i="20"/>
  <c r="V33" i="20"/>
  <c r="M44" i="20"/>
  <c r="K44" i="20"/>
  <c r="V47" i="20"/>
  <c r="L51" i="20"/>
  <c r="M51" i="20" s="1"/>
  <c r="M52" i="20"/>
  <c r="K52" i="20"/>
  <c r="V55" i="20"/>
  <c r="M60" i="20"/>
  <c r="K60" i="20"/>
  <c r="K20" i="20"/>
  <c r="V20" i="20"/>
  <c r="V25" i="20"/>
  <c r="M40" i="20"/>
  <c r="K40" i="20"/>
  <c r="L41" i="20"/>
  <c r="M41" i="20" s="1"/>
  <c r="M43" i="20"/>
  <c r="L59" i="20"/>
  <c r="M59" i="20" s="1"/>
  <c r="M7" i="20"/>
  <c r="L12" i="20"/>
  <c r="M12" i="20" s="1"/>
  <c r="V23" i="20"/>
  <c r="L25" i="20"/>
  <c r="M25" i="20" s="1"/>
  <c r="M36" i="20"/>
  <c r="K36" i="20"/>
  <c r="L37" i="20"/>
  <c r="M37" i="20" s="1"/>
  <c r="V44" i="20"/>
  <c r="V50" i="20"/>
  <c r="V52" i="20"/>
  <c r="M63" i="20"/>
  <c r="M5" i="20"/>
  <c r="L4" i="20"/>
  <c r="M4" i="20" s="1"/>
  <c r="Z20" i="20"/>
  <c r="V21" i="20"/>
  <c r="L9" i="20"/>
  <c r="M9" i="20" s="1"/>
  <c r="L17" i="20"/>
  <c r="M17" i="20" s="1"/>
  <c r="M23" i="20"/>
  <c r="L26" i="20"/>
  <c r="M26" i="20" s="1"/>
  <c r="Q27" i="20"/>
  <c r="V29" i="20"/>
  <c r="M35" i="20"/>
  <c r="V40" i="20"/>
  <c r="V49" i="20"/>
  <c r="Q56" i="20"/>
  <c r="L73" i="20"/>
  <c r="M73" i="20" s="1"/>
  <c r="M79" i="20"/>
  <c r="V63" i="20"/>
  <c r="L65" i="20"/>
  <c r="M71" i="20"/>
  <c r="K11" i="20"/>
  <c r="K26" i="20"/>
  <c r="L32" i="20"/>
  <c r="M32" i="20" s="1"/>
  <c r="K8" i="20"/>
  <c r="K16" i="20"/>
  <c r="V27" i="20"/>
  <c r="M33" i="20"/>
  <c r="K33" i="20"/>
  <c r="V43" i="20"/>
  <c r="M45" i="20"/>
  <c r="L46" i="20"/>
  <c r="M46" i="20" s="1"/>
  <c r="M47" i="20"/>
  <c r="K47" i="20"/>
  <c r="Q48" i="20"/>
  <c r="L49" i="20"/>
  <c r="M49" i="20" s="1"/>
  <c r="Q51" i="20"/>
  <c r="M53" i="20"/>
  <c r="L54" i="20"/>
  <c r="M54" i="20" s="1"/>
  <c r="Q64" i="20"/>
  <c r="K3" i="20"/>
  <c r="V24" i="20"/>
  <c r="K57" i="20"/>
  <c r="M57" i="20"/>
  <c r="M72" i="20"/>
  <c r="K72" i="20"/>
  <c r="K19" i="20"/>
  <c r="V64" i="20"/>
  <c r="Y64" i="20" s="1"/>
  <c r="V56" i="20"/>
  <c r="V48" i="20"/>
  <c r="V42" i="20"/>
  <c r="V38" i="20"/>
  <c r="V34" i="20"/>
  <c r="V28" i="20"/>
  <c r="V62" i="20"/>
  <c r="V54" i="20"/>
  <c r="V46" i="20"/>
  <c r="V41" i="20"/>
  <c r="V37" i="20"/>
  <c r="V32" i="20"/>
  <c r="V26" i="20"/>
  <c r="V61" i="20"/>
  <c r="V53" i="20"/>
  <c r="V45" i="20"/>
  <c r="V31" i="20"/>
  <c r="V60" i="20"/>
  <c r="V59" i="20"/>
  <c r="V51" i="20"/>
  <c r="V58" i="20"/>
  <c r="M21" i="20"/>
  <c r="V22" i="20"/>
  <c r="L24" i="20"/>
  <c r="M24" i="20" s="1"/>
  <c r="Q25" i="20"/>
  <c r="M29" i="20"/>
  <c r="V30" i="20"/>
  <c r="V35" i="20"/>
  <c r="V57" i="20"/>
  <c r="M65" i="20"/>
  <c r="M81" i="20"/>
  <c r="M89" i="20"/>
  <c r="M97" i="20"/>
  <c r="M110" i="20"/>
  <c r="M134" i="20"/>
  <c r="K134" i="20"/>
  <c r="M143" i="20"/>
  <c r="K143" i="20"/>
  <c r="L146" i="20"/>
  <c r="M146" i="20" s="1"/>
  <c r="L67" i="20"/>
  <c r="M67" i="20" s="1"/>
  <c r="L75" i="20"/>
  <c r="M75" i="20" s="1"/>
  <c r="K80" i="20"/>
  <c r="L83" i="20"/>
  <c r="M83" i="20" s="1"/>
  <c r="K88" i="20"/>
  <c r="L91" i="20"/>
  <c r="M91" i="20" s="1"/>
  <c r="K96" i="20"/>
  <c r="L99" i="20"/>
  <c r="M99" i="20" s="1"/>
  <c r="K104" i="20"/>
  <c r="L111" i="20"/>
  <c r="M111" i="20" s="1"/>
  <c r="K113" i="20"/>
  <c r="K115" i="20"/>
  <c r="K117" i="20"/>
  <c r="K119" i="20"/>
  <c r="Q122" i="20"/>
  <c r="L128" i="20"/>
  <c r="M128" i="20" s="1"/>
  <c r="L136" i="20"/>
  <c r="M141" i="20"/>
  <c r="M160" i="20"/>
  <c r="K160" i="20"/>
  <c r="K118" i="20"/>
  <c r="L119" i="20"/>
  <c r="M119" i="20" s="1"/>
  <c r="L129" i="20"/>
  <c r="M129" i="20" s="1"/>
  <c r="M136" i="20"/>
  <c r="L137" i="20"/>
  <c r="M137" i="20" s="1"/>
  <c r="Q114" i="20"/>
  <c r="M125" i="20"/>
  <c r="L126" i="20"/>
  <c r="M126" i="20" s="1"/>
  <c r="K129" i="20"/>
  <c r="M135" i="20"/>
  <c r="K135" i="20"/>
  <c r="L138" i="20"/>
  <c r="M138" i="20" s="1"/>
  <c r="L152" i="20"/>
  <c r="M152" i="20" s="1"/>
  <c r="L153" i="20"/>
  <c r="M153" i="20" s="1"/>
  <c r="L168" i="20"/>
  <c r="M168" i="20" s="1"/>
  <c r="K55" i="20"/>
  <c r="L62" i="20"/>
  <c r="M62" i="20" s="1"/>
  <c r="K63" i="20"/>
  <c r="L66" i="20"/>
  <c r="M66" i="20" s="1"/>
  <c r="K71" i="20"/>
  <c r="L74" i="20"/>
  <c r="M74" i="20" s="1"/>
  <c r="K79" i="20"/>
  <c r="L82" i="20"/>
  <c r="M82" i="20" s="1"/>
  <c r="K87" i="20"/>
  <c r="L90" i="20"/>
  <c r="M90" i="20" s="1"/>
  <c r="K95" i="20"/>
  <c r="L98" i="20"/>
  <c r="M98" i="20" s="1"/>
  <c r="K103" i="20"/>
  <c r="K110" i="20"/>
  <c r="L122" i="20"/>
  <c r="M122" i="20" s="1"/>
  <c r="L154" i="20"/>
  <c r="M154" i="20" s="1"/>
  <c r="M166" i="20"/>
  <c r="M142" i="20"/>
  <c r="K142" i="20"/>
  <c r="Q146" i="20"/>
  <c r="M151" i="20"/>
  <c r="K151" i="20"/>
  <c r="L161" i="20"/>
  <c r="M161" i="20" s="1"/>
  <c r="M112" i="20"/>
  <c r="L118" i="20"/>
  <c r="M118" i="20" s="1"/>
  <c r="L127" i="20"/>
  <c r="M127" i="20" s="1"/>
  <c r="M167" i="20"/>
  <c r="K167" i="20"/>
  <c r="L105" i="20"/>
  <c r="M105" i="20" s="1"/>
  <c r="L121" i="20"/>
  <c r="M121" i="20" s="1"/>
  <c r="K126" i="20"/>
  <c r="Q129" i="20"/>
  <c r="M144" i="20"/>
  <c r="L145" i="20"/>
  <c r="M145" i="20" s="1"/>
  <c r="K152" i="20"/>
  <c r="M159" i="20"/>
  <c r="K159" i="20"/>
  <c r="K150" i="20"/>
  <c r="K158" i="20"/>
  <c r="K166" i="20"/>
  <c r="L169" i="20"/>
  <c r="M169" i="20" s="1"/>
  <c r="K174" i="20"/>
  <c r="L177" i="20"/>
  <c r="M177" i="20" s="1"/>
  <c r="K182" i="20"/>
  <c r="L185" i="20"/>
  <c r="M185" i="20" s="1"/>
  <c r="K190" i="20"/>
  <c r="L193" i="20"/>
  <c r="M193" i="20" s="1"/>
  <c r="K198" i="20"/>
  <c r="L201" i="20"/>
  <c r="M201" i="20" s="1"/>
  <c r="K203" i="20"/>
  <c r="L212" i="20"/>
  <c r="M212" i="20" s="1"/>
  <c r="K214" i="20"/>
  <c r="M223" i="20"/>
  <c r="K225" i="20"/>
  <c r="M295" i="20"/>
  <c r="M243" i="20"/>
  <c r="K168" i="20"/>
  <c r="K176" i="20"/>
  <c r="K184" i="20"/>
  <c r="K192" i="20"/>
  <c r="K200" i="20"/>
  <c r="L205" i="20"/>
  <c r="M205" i="20" s="1"/>
  <c r="K209" i="20"/>
  <c r="K229" i="20"/>
  <c r="K231" i="20"/>
  <c r="M236" i="20"/>
  <c r="L238" i="20"/>
  <c r="M238" i="20" s="1"/>
  <c r="L240" i="20"/>
  <c r="M240" i="20" s="1"/>
  <c r="L253" i="20"/>
  <c r="M253" i="20" s="1"/>
  <c r="Q256" i="20"/>
  <c r="M279" i="20"/>
  <c r="L176" i="20"/>
  <c r="M176" i="20" s="1"/>
  <c r="L184" i="20"/>
  <c r="M184" i="20" s="1"/>
  <c r="L192" i="20"/>
  <c r="M192" i="20" s="1"/>
  <c r="L200" i="20"/>
  <c r="M200" i="20" s="1"/>
  <c r="M210" i="20"/>
  <c r="L218" i="20"/>
  <c r="M218" i="20" s="1"/>
  <c r="L229" i="20"/>
  <c r="M229" i="20" s="1"/>
  <c r="M220" i="20"/>
  <c r="Q230" i="20"/>
  <c r="M234" i="20"/>
  <c r="K235" i="20"/>
  <c r="L245" i="20"/>
  <c r="M245" i="20" s="1"/>
  <c r="L162" i="20"/>
  <c r="M162" i="20" s="1"/>
  <c r="L170" i="20"/>
  <c r="M170" i="20" s="1"/>
  <c r="K175" i="20"/>
  <c r="L178" i="20"/>
  <c r="M178" i="20" s="1"/>
  <c r="K183" i="20"/>
  <c r="L186" i="20"/>
  <c r="M186" i="20" s="1"/>
  <c r="K191" i="20"/>
  <c r="L194" i="20"/>
  <c r="M194" i="20" s="1"/>
  <c r="K199" i="20"/>
  <c r="L202" i="20"/>
  <c r="M202" i="20" s="1"/>
  <c r="K206" i="20"/>
  <c r="L213" i="20"/>
  <c r="M213" i="20" s="1"/>
  <c r="K217" i="20"/>
  <c r="K226" i="20"/>
  <c r="L235" i="20"/>
  <c r="M235" i="20" s="1"/>
  <c r="K237" i="20"/>
  <c r="K239" i="20"/>
  <c r="M287" i="20"/>
  <c r="M204" i="20"/>
  <c r="M252" i="20"/>
  <c r="K252" i="20"/>
  <c r="K210" i="20"/>
  <c r="M244" i="20"/>
  <c r="K244" i="20"/>
  <c r="M271" i="20"/>
  <c r="L308" i="20"/>
  <c r="M308" i="20" s="1"/>
  <c r="M312" i="20"/>
  <c r="M329" i="20"/>
  <c r="K329" i="20"/>
  <c r="Q333" i="20"/>
  <c r="L340" i="20"/>
  <c r="M340" i="20" s="1"/>
  <c r="M361" i="20"/>
  <c r="K361" i="20"/>
  <c r="M368" i="20"/>
  <c r="L389" i="20"/>
  <c r="M389" i="20" s="1"/>
  <c r="L421" i="20"/>
  <c r="M421" i="20" s="1"/>
  <c r="M251" i="20"/>
  <c r="K253" i="20"/>
  <c r="M259" i="20"/>
  <c r="K261" i="20"/>
  <c r="M267" i="20"/>
  <c r="K269" i="20"/>
  <c r="M275" i="20"/>
  <c r="K277" i="20"/>
  <c r="M283" i="20"/>
  <c r="K285" i="20"/>
  <c r="M291" i="20"/>
  <c r="K293" i="20"/>
  <c r="M299" i="20"/>
  <c r="L301" i="20"/>
  <c r="M301" i="20" s="1"/>
  <c r="M306" i="20"/>
  <c r="K306" i="20"/>
  <c r="L309" i="20"/>
  <c r="M309" i="20" s="1"/>
  <c r="L322" i="20"/>
  <c r="M338" i="20"/>
  <c r="K338" i="20"/>
  <c r="L341" i="20"/>
  <c r="M341" i="20" s="1"/>
  <c r="L354" i="20"/>
  <c r="M354" i="20" s="1"/>
  <c r="K372" i="20"/>
  <c r="K404" i="20"/>
  <c r="K250" i="20"/>
  <c r="K258" i="20"/>
  <c r="L261" i="20"/>
  <c r="M261" i="20" s="1"/>
  <c r="K266" i="20"/>
  <c r="L269" i="20"/>
  <c r="M269" i="20" s="1"/>
  <c r="K274" i="20"/>
  <c r="L277" i="20"/>
  <c r="M277" i="20" s="1"/>
  <c r="K282" i="20"/>
  <c r="L285" i="20"/>
  <c r="M285" i="20" s="1"/>
  <c r="K290" i="20"/>
  <c r="L293" i="20"/>
  <c r="M293" i="20" s="1"/>
  <c r="K298" i="20"/>
  <c r="M304" i="20"/>
  <c r="M321" i="20"/>
  <c r="K321" i="20"/>
  <c r="Q325" i="20"/>
  <c r="M331" i="20"/>
  <c r="L332" i="20"/>
  <c r="M332" i="20" s="1"/>
  <c r="M336" i="20"/>
  <c r="M353" i="20"/>
  <c r="K353" i="20"/>
  <c r="Q357" i="20"/>
  <c r="M363" i="20"/>
  <c r="L364" i="20"/>
  <c r="M364" i="20" s="1"/>
  <c r="L365" i="20"/>
  <c r="M365" i="20" s="1"/>
  <c r="L381" i="20"/>
  <c r="M381" i="20" s="1"/>
  <c r="L413" i="20"/>
  <c r="M413" i="20" s="1"/>
  <c r="K255" i="20"/>
  <c r="K263" i="20"/>
  <c r="K271" i="20"/>
  <c r="K279" i="20"/>
  <c r="K287" i="20"/>
  <c r="K295" i="20"/>
  <c r="M330" i="20"/>
  <c r="K330" i="20"/>
  <c r="L333" i="20"/>
  <c r="M333" i="20" s="1"/>
  <c r="M362" i="20"/>
  <c r="K396" i="20"/>
  <c r="K428" i="20"/>
  <c r="K260" i="20"/>
  <c r="K268" i="20"/>
  <c r="K276" i="20"/>
  <c r="K284" i="20"/>
  <c r="K292" i="20"/>
  <c r="K300" i="20"/>
  <c r="M313" i="20"/>
  <c r="K313" i="20"/>
  <c r="Q317" i="20"/>
  <c r="M323" i="20"/>
  <c r="L324" i="20"/>
  <c r="M324" i="20" s="1"/>
  <c r="M328" i="20"/>
  <c r="M345" i="20"/>
  <c r="K345" i="20"/>
  <c r="Q349" i="20"/>
  <c r="M355" i="20"/>
  <c r="L356" i="20"/>
  <c r="M356" i="20" s="1"/>
  <c r="M360" i="20"/>
  <c r="L373" i="20"/>
  <c r="M373" i="20" s="1"/>
  <c r="L405" i="20"/>
  <c r="M405" i="20" s="1"/>
  <c r="K257" i="20"/>
  <c r="K265" i="20"/>
  <c r="K273" i="20"/>
  <c r="K281" i="20"/>
  <c r="K289" i="20"/>
  <c r="K297" i="20"/>
  <c r="M322" i="20"/>
  <c r="K322" i="20"/>
  <c r="L325" i="20"/>
  <c r="M325" i="20" s="1"/>
  <c r="K354" i="20"/>
  <c r="L357" i="20"/>
  <c r="M357" i="20" s="1"/>
  <c r="K388" i="20"/>
  <c r="K420" i="20"/>
  <c r="M303" i="20"/>
  <c r="M305" i="20"/>
  <c r="K305" i="20"/>
  <c r="Q309" i="20"/>
  <c r="M315" i="20"/>
  <c r="L316" i="20"/>
  <c r="M316" i="20" s="1"/>
  <c r="M320" i="20"/>
  <c r="M337" i="20"/>
  <c r="K337" i="20"/>
  <c r="Q341" i="20"/>
  <c r="M347" i="20"/>
  <c r="L348" i="20"/>
  <c r="M348" i="20" s="1"/>
  <c r="M352" i="20"/>
  <c r="M370" i="20"/>
  <c r="L397" i="20"/>
  <c r="M397" i="20" s="1"/>
  <c r="L429" i="20"/>
  <c r="M429" i="20" s="1"/>
  <c r="M314" i="20"/>
  <c r="K314" i="20"/>
  <c r="L317" i="20"/>
  <c r="M317" i="20" s="1"/>
  <c r="M346" i="20"/>
  <c r="K346" i="20"/>
  <c r="L349" i="20"/>
  <c r="M349" i="20" s="1"/>
  <c r="K364" i="20"/>
  <c r="Q365" i="20"/>
  <c r="K380" i="20"/>
  <c r="K412" i="20"/>
  <c r="M371" i="20"/>
  <c r="M379" i="20"/>
  <c r="M387" i="20"/>
  <c r="M395" i="20"/>
  <c r="M403" i="20"/>
  <c r="M411" i="20"/>
  <c r="M419" i="20"/>
  <c r="M427" i="20"/>
  <c r="M435" i="20"/>
  <c r="K362" i="20"/>
  <c r="K370" i="20"/>
  <c r="K378" i="20"/>
  <c r="K386" i="20"/>
  <c r="K394" i="20"/>
  <c r="K402" i="20"/>
  <c r="K410" i="20"/>
  <c r="K418" i="20"/>
  <c r="K426" i="20"/>
  <c r="K434" i="20"/>
  <c r="K369" i="20"/>
  <c r="L372" i="20"/>
  <c r="M372" i="20" s="1"/>
  <c r="K377" i="20"/>
  <c r="L380" i="20"/>
  <c r="M380" i="20" s="1"/>
  <c r="K385" i="20"/>
  <c r="L388" i="20"/>
  <c r="M388" i="20" s="1"/>
  <c r="K393" i="20"/>
  <c r="L396" i="20"/>
  <c r="M396" i="20" s="1"/>
  <c r="K401" i="20"/>
  <c r="L404" i="20"/>
  <c r="M404" i="20" s="1"/>
  <c r="K409" i="20"/>
  <c r="L412" i="20"/>
  <c r="M412" i="20" s="1"/>
  <c r="K417" i="20"/>
  <c r="L420" i="20"/>
  <c r="M420" i="20" s="1"/>
  <c r="K425" i="20"/>
  <c r="L428" i="20"/>
  <c r="M428" i="20" s="1"/>
  <c r="K433" i="20"/>
  <c r="M467" i="6"/>
  <c r="N467" i="6" s="1"/>
  <c r="M411" i="6"/>
  <c r="N411" i="6" s="1"/>
  <c r="L355" i="6"/>
  <c r="M355" i="6"/>
  <c r="N355" i="6" s="1"/>
  <c r="N243" i="6"/>
  <c r="M299" i="6"/>
  <c r="N299" i="6" s="1"/>
  <c r="J466" i="6"/>
  <c r="K466" i="6"/>
  <c r="M466" i="6" s="1"/>
  <c r="P466" i="6"/>
  <c r="Q466" i="6"/>
  <c r="S466" i="6"/>
  <c r="T466" i="6"/>
  <c r="L466" i="6"/>
  <c r="J410" i="6"/>
  <c r="K410" i="6"/>
  <c r="M410" i="6" s="1"/>
  <c r="P410" i="6"/>
  <c r="Q410" i="6"/>
  <c r="S410" i="6"/>
  <c r="T410" i="6"/>
  <c r="L410" i="6"/>
  <c r="J354" i="6"/>
  <c r="K354" i="6"/>
  <c r="M354" i="6" s="1"/>
  <c r="P354" i="6"/>
  <c r="Q354" i="6"/>
  <c r="S354" i="6"/>
  <c r="T354" i="6"/>
  <c r="L354" i="6"/>
  <c r="J298" i="6"/>
  <c r="K298" i="6"/>
  <c r="M298" i="6" s="1"/>
  <c r="P298" i="6"/>
  <c r="Q298" i="6"/>
  <c r="S298" i="6"/>
  <c r="T298" i="6"/>
  <c r="L298" i="6"/>
  <c r="L242" i="6"/>
  <c r="J242" i="6"/>
  <c r="K242" i="6"/>
  <c r="P242" i="6"/>
  <c r="Q242" i="6"/>
  <c r="S242" i="6"/>
  <c r="T242" i="6"/>
  <c r="C124" i="9"/>
  <c r="I410" i="6" s="1"/>
  <c r="I298" i="6" l="1"/>
  <c r="H234" i="21"/>
  <c r="H450" i="21"/>
  <c r="H342" i="21"/>
  <c r="H396" i="21"/>
  <c r="H288" i="21"/>
  <c r="H278" i="20"/>
  <c r="H382" i="20"/>
  <c r="H434" i="20"/>
  <c r="H226" i="20"/>
  <c r="H330" i="20"/>
  <c r="I354" i="6"/>
  <c r="I466" i="6"/>
  <c r="I242" i="6"/>
  <c r="R410" i="6"/>
  <c r="R466" i="6"/>
  <c r="X58" i="21"/>
  <c r="AA28" i="21" s="1"/>
  <c r="X38" i="21"/>
  <c r="X62" i="21"/>
  <c r="AA29" i="21" s="1"/>
  <c r="X24" i="21"/>
  <c r="AA21" i="21" s="1"/>
  <c r="X54" i="21"/>
  <c r="X34" i="21"/>
  <c r="AA23" i="21" s="1"/>
  <c r="X48" i="21"/>
  <c r="AA26" i="21" s="1"/>
  <c r="X43" i="21"/>
  <c r="AA25" i="21" s="1"/>
  <c r="X29" i="21"/>
  <c r="AA22" i="21" s="1"/>
  <c r="AA30" i="21"/>
  <c r="X49" i="21"/>
  <c r="X53" i="21"/>
  <c r="AA27" i="21" s="1"/>
  <c r="AA24" i="21"/>
  <c r="Y36" i="20"/>
  <c r="N284" i="20"/>
  <c r="N176" i="20"/>
  <c r="N34" i="20"/>
  <c r="N46" i="20"/>
  <c r="N144" i="20"/>
  <c r="N389" i="20"/>
  <c r="N341" i="20"/>
  <c r="N155" i="20"/>
  <c r="N17" i="20"/>
  <c r="N4" i="20"/>
  <c r="N19" i="20"/>
  <c r="N13" i="20"/>
  <c r="N11" i="20"/>
  <c r="N6" i="20"/>
  <c r="N8" i="20"/>
  <c r="N5" i="20"/>
  <c r="N12" i="20"/>
  <c r="N20" i="20"/>
  <c r="N16" i="20"/>
  <c r="N15" i="20"/>
  <c r="N3" i="20"/>
  <c r="N9" i="20"/>
  <c r="N7" i="20"/>
  <c r="N25" i="20"/>
  <c r="N23" i="20"/>
  <c r="N18" i="20"/>
  <c r="N14" i="20"/>
  <c r="N21" i="20"/>
  <c r="N10" i="20"/>
  <c r="N2" i="20"/>
  <c r="N22" i="20"/>
  <c r="N26" i="20"/>
  <c r="N24" i="20"/>
  <c r="N194" i="20"/>
  <c r="N213" i="20"/>
  <c r="N206" i="20"/>
  <c r="N205" i="20"/>
  <c r="N221" i="20"/>
  <c r="N385" i="20"/>
  <c r="N424" i="20"/>
  <c r="N414" i="20"/>
  <c r="N395" i="20"/>
  <c r="N410" i="20"/>
  <c r="N429" i="20"/>
  <c r="N418" i="20"/>
  <c r="N432" i="20"/>
  <c r="N407" i="20"/>
  <c r="N427" i="20"/>
  <c r="N435" i="20"/>
  <c r="N387" i="20"/>
  <c r="N433" i="20"/>
  <c r="N399" i="20"/>
  <c r="N409" i="20"/>
  <c r="N422" i="20"/>
  <c r="N413" i="20"/>
  <c r="N392" i="20"/>
  <c r="N384" i="20"/>
  <c r="N394" i="20"/>
  <c r="N386" i="20"/>
  <c r="N65" i="20"/>
  <c r="N119" i="20"/>
  <c r="N138" i="20"/>
  <c r="N135" i="20"/>
  <c r="N121" i="20"/>
  <c r="N129" i="20"/>
  <c r="N103" i="20"/>
  <c r="N279" i="20"/>
  <c r="N272" i="20"/>
  <c r="N278" i="20"/>
  <c r="N250" i="20"/>
  <c r="N230" i="20"/>
  <c r="N229" i="20"/>
  <c r="N231" i="20"/>
  <c r="N228" i="20"/>
  <c r="N271" i="20"/>
  <c r="N264" i="20"/>
  <c r="N270" i="20"/>
  <c r="N233" i="20"/>
  <c r="N248" i="20"/>
  <c r="N261" i="20"/>
  <c r="N263" i="20"/>
  <c r="N256" i="20"/>
  <c r="N262" i="20"/>
  <c r="N242" i="20"/>
  <c r="N234" i="20"/>
  <c r="N255" i="20"/>
  <c r="N275" i="20"/>
  <c r="N254" i="20"/>
  <c r="N244" i="20"/>
  <c r="N235" i="20"/>
  <c r="N238" i="20"/>
  <c r="N269" i="20"/>
  <c r="N276" i="20"/>
  <c r="N247" i="20"/>
  <c r="N267" i="20"/>
  <c r="N273" i="20"/>
  <c r="N249" i="20"/>
  <c r="N246" i="20"/>
  <c r="N277" i="20"/>
  <c r="N237" i="20"/>
  <c r="N268" i="20"/>
  <c r="N274" i="20"/>
  <c r="N259" i="20"/>
  <c r="N265" i="20"/>
  <c r="N236" i="20"/>
  <c r="N245" i="20"/>
  <c r="N260" i="20"/>
  <c r="N266" i="20"/>
  <c r="N251" i="20"/>
  <c r="N257" i="20"/>
  <c r="N241" i="20"/>
  <c r="N252" i="20"/>
  <c r="N258" i="20"/>
  <c r="N243" i="20"/>
  <c r="N239" i="20"/>
  <c r="N232" i="20"/>
  <c r="N240" i="20"/>
  <c r="N253" i="20"/>
  <c r="N333" i="20"/>
  <c r="N328" i="20"/>
  <c r="N319" i="20"/>
  <c r="N285" i="20"/>
  <c r="N323" i="20"/>
  <c r="N330" i="20"/>
  <c r="N327" i="20"/>
  <c r="N282" i="20"/>
  <c r="N324" i="20"/>
  <c r="N307" i="20"/>
  <c r="N300" i="20"/>
  <c r="N317" i="20"/>
  <c r="N331" i="20"/>
  <c r="N314" i="20"/>
  <c r="N316" i="20"/>
  <c r="N315" i="20"/>
  <c r="N347" i="20"/>
  <c r="N370" i="20"/>
  <c r="N362" i="20"/>
  <c r="N378" i="20"/>
  <c r="N348" i="20"/>
  <c r="N380" i="20"/>
  <c r="N349" i="20"/>
  <c r="N373" i="20"/>
  <c r="N357" i="20"/>
  <c r="N365" i="20"/>
  <c r="N346" i="20"/>
  <c r="N388" i="20"/>
  <c r="N301" i="20"/>
  <c r="N294" i="20"/>
  <c r="N288" i="20"/>
  <c r="N298" i="20"/>
  <c r="N292" i="20"/>
  <c r="N226" i="20"/>
  <c r="N204" i="20"/>
  <c r="N224" i="20"/>
  <c r="N222" i="20"/>
  <c r="N215" i="20"/>
  <c r="N211" i="20"/>
  <c r="N197" i="20"/>
  <c r="N189" i="20"/>
  <c r="N220" i="20"/>
  <c r="N209" i="20"/>
  <c r="N227" i="20"/>
  <c r="N195" i="20"/>
  <c r="N187" i="20"/>
  <c r="N225" i="20"/>
  <c r="N216" i="20"/>
  <c r="N214" i="20"/>
  <c r="N207" i="20"/>
  <c r="N203" i="20"/>
  <c r="N198" i="20"/>
  <c r="N190" i="20"/>
  <c r="N223" i="20"/>
  <c r="N219" i="20"/>
  <c r="N210" i="20"/>
  <c r="N196" i="20"/>
  <c r="N188" i="20"/>
  <c r="N217" i="20"/>
  <c r="N162" i="20"/>
  <c r="N192" i="20"/>
  <c r="N185" i="20"/>
  <c r="N89" i="20"/>
  <c r="N202" i="20"/>
  <c r="N141" i="20"/>
  <c r="N130" i="20"/>
  <c r="N120" i="20"/>
  <c r="N116" i="20"/>
  <c r="N112" i="20"/>
  <c r="N132" i="20"/>
  <c r="N134" i="20"/>
  <c r="N124" i="20"/>
  <c r="N117" i="20"/>
  <c r="N140" i="20"/>
  <c r="N115" i="20"/>
  <c r="N142" i="20"/>
  <c r="N133" i="20"/>
  <c r="N131" i="20"/>
  <c r="N125" i="20"/>
  <c r="N123" i="20"/>
  <c r="N139" i="20"/>
  <c r="N114" i="20"/>
  <c r="Y31" i="20"/>
  <c r="X31" i="20"/>
  <c r="Y46" i="20"/>
  <c r="Y56" i="20"/>
  <c r="N54" i="20"/>
  <c r="N111" i="20"/>
  <c r="X63" i="20"/>
  <c r="Y63" i="20"/>
  <c r="N157" i="20"/>
  <c r="N163" i="20"/>
  <c r="X49" i="20"/>
  <c r="Y49" i="20"/>
  <c r="N96" i="20"/>
  <c r="N72" i="20"/>
  <c r="N78" i="20"/>
  <c r="N106" i="20"/>
  <c r="N59" i="20"/>
  <c r="Y20" i="20"/>
  <c r="X20" i="20"/>
  <c r="AD34" i="20"/>
  <c r="N27" i="20"/>
  <c r="N33" i="20"/>
  <c r="N50" i="20"/>
  <c r="N434" i="20"/>
  <c r="N417" i="20"/>
  <c r="N281" i="20"/>
  <c r="N313" i="20"/>
  <c r="N296" i="20"/>
  <c r="N318" i="20"/>
  <c r="N310" i="20"/>
  <c r="N175" i="20"/>
  <c r="N160" i="20"/>
  <c r="N153" i="20"/>
  <c r="N184" i="20"/>
  <c r="N201" i="20"/>
  <c r="N107" i="20"/>
  <c r="N104" i="20"/>
  <c r="Y45" i="20"/>
  <c r="X45" i="20"/>
  <c r="X54" i="20"/>
  <c r="Y54" i="20"/>
  <c r="AD35" i="20"/>
  <c r="X24" i="20"/>
  <c r="Y24" i="20"/>
  <c r="N99" i="20"/>
  <c r="N49" i="20"/>
  <c r="N150" i="20"/>
  <c r="N171" i="20"/>
  <c r="N74" i="20"/>
  <c r="N44" i="20"/>
  <c r="N83" i="20"/>
  <c r="N37" i="20"/>
  <c r="N64" i="20"/>
  <c r="N86" i="20"/>
  <c r="N108" i="20"/>
  <c r="N57" i="20"/>
  <c r="N39" i="20"/>
  <c r="N38" i="20"/>
  <c r="N43" i="20"/>
  <c r="N372" i="20"/>
  <c r="N390" i="20"/>
  <c r="N400" i="20"/>
  <c r="N415" i="20"/>
  <c r="N325" i="20"/>
  <c r="N338" i="20"/>
  <c r="N412" i="20"/>
  <c r="N364" i="20"/>
  <c r="N402" i="20"/>
  <c r="N363" i="20"/>
  <c r="N289" i="20"/>
  <c r="N283" i="20"/>
  <c r="N305" i="20"/>
  <c r="N329" i="20"/>
  <c r="N321" i="20"/>
  <c r="N127" i="20"/>
  <c r="N159" i="20"/>
  <c r="N200" i="20"/>
  <c r="N136" i="20"/>
  <c r="N91" i="20"/>
  <c r="Y22" i="20"/>
  <c r="X22" i="20"/>
  <c r="Y53" i="20"/>
  <c r="X53" i="20"/>
  <c r="AD41" i="20"/>
  <c r="Y62" i="20"/>
  <c r="X62" i="20"/>
  <c r="N40" i="20"/>
  <c r="AD39" i="20"/>
  <c r="Y43" i="20"/>
  <c r="X43" i="20"/>
  <c r="N98" i="20"/>
  <c r="N148" i="20"/>
  <c r="N172" i="20"/>
  <c r="N179" i="20"/>
  <c r="N73" i="20"/>
  <c r="X40" i="20"/>
  <c r="Y40" i="20"/>
  <c r="N82" i="20"/>
  <c r="N68" i="20"/>
  <c r="N94" i="20"/>
  <c r="N71" i="20"/>
  <c r="N126" i="20"/>
  <c r="N30" i="20"/>
  <c r="N45" i="20"/>
  <c r="N56" i="20"/>
  <c r="N371" i="20"/>
  <c r="N419" i="20"/>
  <c r="N397" i="20"/>
  <c r="N396" i="20"/>
  <c r="N339" i="20"/>
  <c r="N398" i="20"/>
  <c r="N408" i="20"/>
  <c r="N423" i="20"/>
  <c r="N306" i="20"/>
  <c r="N393" i="20"/>
  <c r="N332" i="20"/>
  <c r="N379" i="20"/>
  <c r="N421" i="20"/>
  <c r="N297" i="20"/>
  <c r="N291" i="20"/>
  <c r="N326" i="20"/>
  <c r="N287" i="20"/>
  <c r="N178" i="20"/>
  <c r="N145" i="20"/>
  <c r="N161" i="20"/>
  <c r="N105" i="20"/>
  <c r="N154" i="20"/>
  <c r="N143" i="20"/>
  <c r="N152" i="20"/>
  <c r="N81" i="20"/>
  <c r="N183" i="20"/>
  <c r="N90" i="20"/>
  <c r="Y61" i="20"/>
  <c r="AD43" i="20"/>
  <c r="X61" i="20"/>
  <c r="AA29" i="20" s="1"/>
  <c r="Y28" i="20"/>
  <c r="N118" i="20"/>
  <c r="N36" i="20"/>
  <c r="N75" i="20"/>
  <c r="N158" i="20"/>
  <c r="N180" i="20"/>
  <c r="N165" i="20"/>
  <c r="N76" i="20"/>
  <c r="N102" i="20"/>
  <c r="N79" i="20"/>
  <c r="N122" i="20"/>
  <c r="N51" i="20"/>
  <c r="N31" i="20"/>
  <c r="N47" i="20"/>
  <c r="N58" i="20"/>
  <c r="N406" i="20"/>
  <c r="N416" i="20"/>
  <c r="N431" i="20"/>
  <c r="N405" i="20"/>
  <c r="N356" i="20"/>
  <c r="N426" i="20"/>
  <c r="N420" i="20"/>
  <c r="N322" i="20"/>
  <c r="N302" i="20"/>
  <c r="N299" i="20"/>
  <c r="N303" i="20"/>
  <c r="N295" i="20"/>
  <c r="N177" i="20"/>
  <c r="N191" i="20"/>
  <c r="N212" i="20"/>
  <c r="X57" i="20"/>
  <c r="Y57" i="20"/>
  <c r="AD42" i="20"/>
  <c r="Y58" i="20"/>
  <c r="X58" i="20"/>
  <c r="X26" i="20"/>
  <c r="Y26" i="20"/>
  <c r="Y34" i="20"/>
  <c r="AD37" i="20"/>
  <c r="X34" i="20"/>
  <c r="N88" i="20"/>
  <c r="N32" i="20"/>
  <c r="N156" i="20"/>
  <c r="N166" i="20"/>
  <c r="N173" i="20"/>
  <c r="N62" i="20"/>
  <c r="X21" i="20"/>
  <c r="Y21" i="20"/>
  <c r="Y52" i="20"/>
  <c r="N84" i="20"/>
  <c r="N109" i="20"/>
  <c r="N87" i="20"/>
  <c r="N41" i="20"/>
  <c r="N80" i="20"/>
  <c r="Y47" i="20"/>
  <c r="N35" i="20"/>
  <c r="N48" i="20"/>
  <c r="N63" i="20"/>
  <c r="N404" i="20"/>
  <c r="N403" i="20"/>
  <c r="N383" i="20"/>
  <c r="N375" i="20"/>
  <c r="N367" i="20"/>
  <c r="N376" i="20"/>
  <c r="N382" i="20"/>
  <c r="N374" i="20"/>
  <c r="N353" i="20"/>
  <c r="N342" i="20"/>
  <c r="N377" i="20"/>
  <c r="N368" i="20"/>
  <c r="N359" i="20"/>
  <c r="N344" i="20"/>
  <c r="N361" i="20"/>
  <c r="N350" i="20"/>
  <c r="N352" i="20"/>
  <c r="N335" i="20"/>
  <c r="N358" i="20"/>
  <c r="N337" i="20"/>
  <c r="N360" i="20"/>
  <c r="N343" i="20"/>
  <c r="N345" i="20"/>
  <c r="N334" i="20"/>
  <c r="N369" i="20"/>
  <c r="N366" i="20"/>
  <c r="N351" i="20"/>
  <c r="N336" i="20"/>
  <c r="N381" i="20"/>
  <c r="N355" i="20"/>
  <c r="N401" i="20"/>
  <c r="N354" i="20"/>
  <c r="N293" i="20"/>
  <c r="N304" i="20"/>
  <c r="N311" i="20"/>
  <c r="N320" i="20"/>
  <c r="N312" i="20"/>
  <c r="N199" i="20"/>
  <c r="N218" i="20"/>
  <c r="N169" i="20"/>
  <c r="N208" i="20"/>
  <c r="N137" i="20"/>
  <c r="N97" i="20"/>
  <c r="N151" i="20"/>
  <c r="N128" i="20"/>
  <c r="Y35" i="20"/>
  <c r="X35" i="20"/>
  <c r="Y51" i="20"/>
  <c r="X32" i="20"/>
  <c r="Y32" i="20"/>
  <c r="Y38" i="20"/>
  <c r="AD38" i="20"/>
  <c r="X38" i="20"/>
  <c r="N67" i="20"/>
  <c r="N66" i="20"/>
  <c r="N149" i="20"/>
  <c r="N174" i="20"/>
  <c r="N181" i="20"/>
  <c r="N60" i="20"/>
  <c r="AD36" i="20"/>
  <c r="Y29" i="20"/>
  <c r="X29" i="20"/>
  <c r="Y50" i="20"/>
  <c r="X50" i="20"/>
  <c r="Y23" i="20"/>
  <c r="N92" i="20"/>
  <c r="N85" i="20"/>
  <c r="N95" i="20"/>
  <c r="N42" i="20"/>
  <c r="N53" i="20"/>
  <c r="Y30" i="20"/>
  <c r="X30" i="20"/>
  <c r="Y59" i="20"/>
  <c r="X59" i="20"/>
  <c r="Y37" i="20"/>
  <c r="Y42" i="20"/>
  <c r="N164" i="20"/>
  <c r="N182" i="20"/>
  <c r="X44" i="20"/>
  <c r="Y44" i="20"/>
  <c r="N100" i="20"/>
  <c r="N93" i="20"/>
  <c r="N61" i="20"/>
  <c r="N55" i="20"/>
  <c r="N428" i="20"/>
  <c r="N430" i="20"/>
  <c r="N391" i="20"/>
  <c r="N425" i="20"/>
  <c r="N411" i="20"/>
  <c r="N309" i="20"/>
  <c r="N340" i="20"/>
  <c r="N308" i="20"/>
  <c r="N286" i="20"/>
  <c r="N280" i="20"/>
  <c r="N290" i="20"/>
  <c r="N193" i="20"/>
  <c r="N170" i="20"/>
  <c r="N168" i="20"/>
  <c r="N186" i="20"/>
  <c r="N167" i="20"/>
  <c r="N146" i="20"/>
  <c r="N113" i="20"/>
  <c r="N69" i="20"/>
  <c r="N77" i="20"/>
  <c r="Y60" i="20"/>
  <c r="X41" i="20"/>
  <c r="Y41" i="20"/>
  <c r="AD40" i="20"/>
  <c r="Y48" i="20"/>
  <c r="X48" i="20"/>
  <c r="Y27" i="20"/>
  <c r="X27" i="20"/>
  <c r="N147" i="20"/>
  <c r="N110" i="20"/>
  <c r="N52" i="20"/>
  <c r="N70" i="20"/>
  <c r="N101" i="20"/>
  <c r="Y25" i="20"/>
  <c r="X25" i="20"/>
  <c r="Y55" i="20"/>
  <c r="X55" i="20"/>
  <c r="Y33" i="20"/>
  <c r="N29" i="20"/>
  <c r="N28" i="20"/>
  <c r="N466" i="6"/>
  <c r="R298" i="6"/>
  <c r="R354" i="6"/>
  <c r="N410" i="6"/>
  <c r="N354" i="6"/>
  <c r="N298" i="6"/>
  <c r="R242" i="6"/>
  <c r="M242" i="6"/>
  <c r="N242" i="6" s="1"/>
  <c r="X33" i="20" l="1"/>
  <c r="X37" i="20"/>
  <c r="X42" i="20"/>
  <c r="X60" i="20"/>
  <c r="X23" i="20"/>
  <c r="AA20" i="20" s="1"/>
  <c r="X56" i="20"/>
  <c r="AA27" i="20" s="1"/>
  <c r="X47" i="20"/>
  <c r="X46" i="20"/>
  <c r="AA25" i="20" s="1"/>
  <c r="X52" i="20"/>
  <c r="X28" i="20"/>
  <c r="AA21" i="20" s="1"/>
  <c r="X51" i="20"/>
  <c r="AA26" i="20" s="1"/>
  <c r="AA22" i="20"/>
  <c r="AA24" i="20"/>
  <c r="AA23" i="20"/>
  <c r="AA28" i="20"/>
  <c r="S425" i="15"/>
  <c r="R425" i="15"/>
  <c r="Q425" i="15" s="1"/>
  <c r="P425" i="15"/>
  <c r="O425" i="15"/>
  <c r="J425" i="15"/>
  <c r="I425" i="15"/>
  <c r="G425" i="15"/>
  <c r="K425" i="15" s="1"/>
  <c r="S424" i="15"/>
  <c r="R424" i="15"/>
  <c r="Q424" i="15"/>
  <c r="P424" i="15"/>
  <c r="O424" i="15"/>
  <c r="L424" i="15"/>
  <c r="J424" i="15"/>
  <c r="I424" i="15"/>
  <c r="G424" i="15"/>
  <c r="K424" i="15" s="1"/>
  <c r="S423" i="15"/>
  <c r="R423" i="15"/>
  <c r="Q423" i="15"/>
  <c r="P423" i="15"/>
  <c r="O423" i="15"/>
  <c r="L423" i="15"/>
  <c r="J423" i="15"/>
  <c r="I423" i="15"/>
  <c r="G423" i="15"/>
  <c r="S422" i="15"/>
  <c r="R422" i="15"/>
  <c r="Q422" i="15" s="1"/>
  <c r="P422" i="15"/>
  <c r="O422" i="15"/>
  <c r="L422" i="15"/>
  <c r="J422" i="15"/>
  <c r="I422" i="15"/>
  <c r="G422" i="15"/>
  <c r="S421" i="15"/>
  <c r="R421" i="15"/>
  <c r="Q421" i="15"/>
  <c r="P421" i="15"/>
  <c r="O421" i="15"/>
  <c r="L421" i="15"/>
  <c r="J421" i="15"/>
  <c r="I421" i="15"/>
  <c r="G421" i="15"/>
  <c r="K421" i="15" s="1"/>
  <c r="S420" i="15"/>
  <c r="R420" i="15"/>
  <c r="Q420" i="15"/>
  <c r="P420" i="15"/>
  <c r="O420" i="15"/>
  <c r="L420" i="15"/>
  <c r="J420" i="15"/>
  <c r="I420" i="15"/>
  <c r="G420" i="15"/>
  <c r="K420" i="15" s="1"/>
  <c r="S419" i="15"/>
  <c r="R419" i="15"/>
  <c r="Q419" i="15"/>
  <c r="P419" i="15"/>
  <c r="O419" i="15"/>
  <c r="L419" i="15"/>
  <c r="J419" i="15"/>
  <c r="I419" i="15"/>
  <c r="G419" i="15"/>
  <c r="S418" i="15"/>
  <c r="R418" i="15"/>
  <c r="Q418" i="15" s="1"/>
  <c r="P418" i="15"/>
  <c r="O418" i="15"/>
  <c r="L418" i="15"/>
  <c r="J418" i="15"/>
  <c r="I418" i="15"/>
  <c r="G418" i="15"/>
  <c r="S417" i="15"/>
  <c r="R417" i="15"/>
  <c r="Q417" i="15"/>
  <c r="P417" i="15"/>
  <c r="O417" i="15"/>
  <c r="L417" i="15"/>
  <c r="J417" i="15"/>
  <c r="I417" i="15"/>
  <c r="G417" i="15"/>
  <c r="K417" i="15" s="1"/>
  <c r="S416" i="15"/>
  <c r="R416" i="15"/>
  <c r="Q416" i="15"/>
  <c r="P416" i="15"/>
  <c r="O416" i="15"/>
  <c r="L416" i="15"/>
  <c r="J416" i="15"/>
  <c r="I416" i="15"/>
  <c r="G416" i="15"/>
  <c r="K416" i="15" s="1"/>
  <c r="S415" i="15"/>
  <c r="R415" i="15"/>
  <c r="Q415" i="15"/>
  <c r="P415" i="15"/>
  <c r="O415" i="15"/>
  <c r="L415" i="15"/>
  <c r="J415" i="15"/>
  <c r="I415" i="15"/>
  <c r="G415" i="15"/>
  <c r="S414" i="15"/>
  <c r="R414" i="15"/>
  <c r="Q414" i="15" s="1"/>
  <c r="P414" i="15"/>
  <c r="O414" i="15"/>
  <c r="L414" i="15"/>
  <c r="J414" i="15"/>
  <c r="I414" i="15"/>
  <c r="G414" i="15"/>
  <c r="S413" i="15"/>
  <c r="R413" i="15"/>
  <c r="Q413" i="15"/>
  <c r="P413" i="15"/>
  <c r="O413" i="15"/>
  <c r="L413" i="15"/>
  <c r="J413" i="15"/>
  <c r="I413" i="15"/>
  <c r="G413" i="15"/>
  <c r="K413" i="15" s="1"/>
  <c r="S412" i="15"/>
  <c r="R412" i="15"/>
  <c r="Q412" i="15"/>
  <c r="P412" i="15"/>
  <c r="O412" i="15"/>
  <c r="L412" i="15"/>
  <c r="J412" i="15"/>
  <c r="I412" i="15"/>
  <c r="G412" i="15"/>
  <c r="K412" i="15" s="1"/>
  <c r="S411" i="15"/>
  <c r="R411" i="15"/>
  <c r="Q411" i="15"/>
  <c r="P411" i="15"/>
  <c r="O411" i="15"/>
  <c r="L411" i="15"/>
  <c r="J411" i="15"/>
  <c r="I411" i="15"/>
  <c r="G411" i="15"/>
  <c r="S410" i="15"/>
  <c r="R410" i="15"/>
  <c r="Q410" i="15" s="1"/>
  <c r="P410" i="15"/>
  <c r="O410" i="15"/>
  <c r="L410" i="15"/>
  <c r="J410" i="15"/>
  <c r="I410" i="15"/>
  <c r="G410" i="15"/>
  <c r="S409" i="15"/>
  <c r="R409" i="15"/>
  <c r="Q409" i="15"/>
  <c r="P409" i="15"/>
  <c r="O409" i="15"/>
  <c r="L409" i="15"/>
  <c r="J409" i="15"/>
  <c r="I409" i="15"/>
  <c r="G409" i="15"/>
  <c r="K409" i="15" s="1"/>
  <c r="S408" i="15"/>
  <c r="R408" i="15"/>
  <c r="Q408" i="15"/>
  <c r="P408" i="15"/>
  <c r="O408" i="15"/>
  <c r="L408" i="15"/>
  <c r="J408" i="15"/>
  <c r="I408" i="15"/>
  <c r="G408" i="15"/>
  <c r="K408" i="15" s="1"/>
  <c r="S407" i="15"/>
  <c r="R407" i="15"/>
  <c r="Q407" i="15"/>
  <c r="P407" i="15"/>
  <c r="O407" i="15"/>
  <c r="L407" i="15"/>
  <c r="J407" i="15"/>
  <c r="I407" i="15"/>
  <c r="G407" i="15"/>
  <c r="S406" i="15"/>
  <c r="R406" i="15"/>
  <c r="Q406" i="15" s="1"/>
  <c r="P406" i="15"/>
  <c r="O406" i="15"/>
  <c r="L406" i="15"/>
  <c r="J406" i="15"/>
  <c r="I406" i="15"/>
  <c r="G406" i="15"/>
  <c r="S405" i="15"/>
  <c r="R405" i="15"/>
  <c r="Q405" i="15"/>
  <c r="P405" i="15"/>
  <c r="O405" i="15"/>
  <c r="L405" i="15"/>
  <c r="J405" i="15"/>
  <c r="I405" i="15"/>
  <c r="G405" i="15"/>
  <c r="K405" i="15" s="1"/>
  <c r="S404" i="15"/>
  <c r="R404" i="15"/>
  <c r="Q404" i="15"/>
  <c r="P404" i="15"/>
  <c r="O404" i="15"/>
  <c r="L404" i="15"/>
  <c r="J404" i="15"/>
  <c r="I404" i="15"/>
  <c r="G404" i="15"/>
  <c r="K404" i="15" s="1"/>
  <c r="S403" i="15"/>
  <c r="R403" i="15"/>
  <c r="Q403" i="15"/>
  <c r="P403" i="15"/>
  <c r="O403" i="15"/>
  <c r="L403" i="15"/>
  <c r="J403" i="15"/>
  <c r="I403" i="15"/>
  <c r="G403" i="15"/>
  <c r="S402" i="15"/>
  <c r="R402" i="15"/>
  <c r="Q402" i="15" s="1"/>
  <c r="P402" i="15"/>
  <c r="O402" i="15"/>
  <c r="L402" i="15"/>
  <c r="J402" i="15"/>
  <c r="I402" i="15"/>
  <c r="G402" i="15"/>
  <c r="S401" i="15"/>
  <c r="R401" i="15"/>
  <c r="Q401" i="15"/>
  <c r="P401" i="15"/>
  <c r="O401" i="15"/>
  <c r="L401" i="15"/>
  <c r="J401" i="15"/>
  <c r="I401" i="15"/>
  <c r="G401" i="15"/>
  <c r="K401" i="15" s="1"/>
  <c r="S400" i="15"/>
  <c r="R400" i="15"/>
  <c r="Q400" i="15"/>
  <c r="P400" i="15"/>
  <c r="O400" i="15"/>
  <c r="L400" i="15"/>
  <c r="J400" i="15"/>
  <c r="I400" i="15"/>
  <c r="G400" i="15"/>
  <c r="K400" i="15" s="1"/>
  <c r="S399" i="15"/>
  <c r="R399" i="15"/>
  <c r="Q399" i="15"/>
  <c r="P399" i="15"/>
  <c r="O399" i="15"/>
  <c r="L399" i="15"/>
  <c r="J399" i="15"/>
  <c r="I399" i="15"/>
  <c r="G399" i="15"/>
  <c r="S398" i="15"/>
  <c r="R398" i="15"/>
  <c r="Q398" i="15" s="1"/>
  <c r="P398" i="15"/>
  <c r="O398" i="15"/>
  <c r="L398" i="15"/>
  <c r="J398" i="15"/>
  <c r="I398" i="15"/>
  <c r="G398" i="15"/>
  <c r="S397" i="15"/>
  <c r="R397" i="15"/>
  <c r="Q397" i="15"/>
  <c r="P397" i="15"/>
  <c r="O397" i="15"/>
  <c r="L397" i="15"/>
  <c r="J397" i="15"/>
  <c r="I397" i="15"/>
  <c r="G397" i="15"/>
  <c r="K397" i="15" s="1"/>
  <c r="S396" i="15"/>
  <c r="R396" i="15"/>
  <c r="Q396" i="15"/>
  <c r="P396" i="15"/>
  <c r="O396" i="15"/>
  <c r="L396" i="15"/>
  <c r="J396" i="15"/>
  <c r="I396" i="15"/>
  <c r="G396" i="15"/>
  <c r="K396" i="15" s="1"/>
  <c r="S395" i="15"/>
  <c r="R395" i="15"/>
  <c r="Q395" i="15"/>
  <c r="P395" i="15"/>
  <c r="O395" i="15"/>
  <c r="L395" i="15"/>
  <c r="J395" i="15"/>
  <c r="I395" i="15"/>
  <c r="G395" i="15"/>
  <c r="S394" i="15"/>
  <c r="R394" i="15"/>
  <c r="Q394" i="15" s="1"/>
  <c r="P394" i="15"/>
  <c r="O394" i="15"/>
  <c r="L394" i="15"/>
  <c r="J394" i="15"/>
  <c r="I394" i="15"/>
  <c r="G394" i="15"/>
  <c r="S393" i="15"/>
  <c r="R393" i="15"/>
  <c r="Q393" i="15"/>
  <c r="P393" i="15"/>
  <c r="O393" i="15"/>
  <c r="L393" i="15"/>
  <c r="J393" i="15"/>
  <c r="I393" i="15"/>
  <c r="G393" i="15"/>
  <c r="K393" i="15" s="1"/>
  <c r="S392" i="15"/>
  <c r="R392" i="15"/>
  <c r="Q392" i="15"/>
  <c r="P392" i="15"/>
  <c r="O392" i="15"/>
  <c r="L392" i="15"/>
  <c r="J392" i="15"/>
  <c r="I392" i="15"/>
  <c r="G392" i="15"/>
  <c r="K392" i="15" s="1"/>
  <c r="S391" i="15"/>
  <c r="R391" i="15"/>
  <c r="Q391" i="15"/>
  <c r="P391" i="15"/>
  <c r="O391" i="15"/>
  <c r="L391" i="15"/>
  <c r="J391" i="15"/>
  <c r="I391" i="15"/>
  <c r="G391" i="15"/>
  <c r="S390" i="15"/>
  <c r="R390" i="15"/>
  <c r="Q390" i="15" s="1"/>
  <c r="P390" i="15"/>
  <c r="O390" i="15"/>
  <c r="L390" i="15"/>
  <c r="J390" i="15"/>
  <c r="I390" i="15"/>
  <c r="G390" i="15"/>
  <c r="S389" i="15"/>
  <c r="R389" i="15"/>
  <c r="Q389" i="15"/>
  <c r="P389" i="15"/>
  <c r="O389" i="15"/>
  <c r="L389" i="15"/>
  <c r="J389" i="15"/>
  <c r="I389" i="15"/>
  <c r="G389" i="15"/>
  <c r="K389" i="15" s="1"/>
  <c r="S388" i="15"/>
  <c r="R388" i="15"/>
  <c r="Q388" i="15"/>
  <c r="P388" i="15"/>
  <c r="O388" i="15"/>
  <c r="L388" i="15"/>
  <c r="J388" i="15"/>
  <c r="I388" i="15"/>
  <c r="G388" i="15"/>
  <c r="K388" i="15" s="1"/>
  <c r="S387" i="15"/>
  <c r="R387" i="15"/>
  <c r="Q387" i="15"/>
  <c r="P387" i="15"/>
  <c r="O387" i="15"/>
  <c r="L387" i="15"/>
  <c r="J387" i="15"/>
  <c r="I387" i="15"/>
  <c r="G387" i="15"/>
  <c r="S386" i="15"/>
  <c r="R386" i="15"/>
  <c r="Q386" i="15" s="1"/>
  <c r="P386" i="15"/>
  <c r="O386" i="15"/>
  <c r="L386" i="15"/>
  <c r="J386" i="15"/>
  <c r="I386" i="15"/>
  <c r="G386" i="15"/>
  <c r="S385" i="15"/>
  <c r="R385" i="15"/>
  <c r="Q385" i="15"/>
  <c r="P385" i="15"/>
  <c r="O385" i="15"/>
  <c r="L385" i="15"/>
  <c r="J385" i="15"/>
  <c r="I385" i="15"/>
  <c r="G385" i="15"/>
  <c r="K385" i="15" s="1"/>
  <c r="S384" i="15"/>
  <c r="R384" i="15"/>
  <c r="Q384" i="15"/>
  <c r="P384" i="15"/>
  <c r="O384" i="15"/>
  <c r="L384" i="15"/>
  <c r="J384" i="15"/>
  <c r="I384" i="15"/>
  <c r="G384" i="15"/>
  <c r="K384" i="15" s="1"/>
  <c r="S383" i="15"/>
  <c r="R383" i="15"/>
  <c r="Q383" i="15"/>
  <c r="P383" i="15"/>
  <c r="O383" i="15"/>
  <c r="L383" i="15"/>
  <c r="J383" i="15"/>
  <c r="I383" i="15"/>
  <c r="G383" i="15"/>
  <c r="S382" i="15"/>
  <c r="R382" i="15"/>
  <c r="Q382" i="15" s="1"/>
  <c r="P382" i="15"/>
  <c r="O382" i="15"/>
  <c r="L382" i="15"/>
  <c r="J382" i="15"/>
  <c r="I382" i="15"/>
  <c r="G382" i="15"/>
  <c r="S381" i="15"/>
  <c r="R381" i="15"/>
  <c r="Q381" i="15"/>
  <c r="P381" i="15"/>
  <c r="O381" i="15"/>
  <c r="L381" i="15"/>
  <c r="J381" i="15"/>
  <c r="I381" i="15"/>
  <c r="G381" i="15"/>
  <c r="K381" i="15" s="1"/>
  <c r="S380" i="15"/>
  <c r="R380" i="15"/>
  <c r="Q380" i="15" s="1"/>
  <c r="P380" i="15"/>
  <c r="O380" i="15"/>
  <c r="J380" i="15"/>
  <c r="L380" i="15" s="1"/>
  <c r="I380" i="15"/>
  <c r="G380" i="15"/>
  <c r="K380" i="15" s="1"/>
  <c r="S379" i="15"/>
  <c r="Q379" i="15" s="1"/>
  <c r="R379" i="15"/>
  <c r="P379" i="15"/>
  <c r="O379" i="15"/>
  <c r="L379" i="15"/>
  <c r="J379" i="15"/>
  <c r="I379" i="15"/>
  <c r="G379" i="15"/>
  <c r="S378" i="15"/>
  <c r="R378" i="15"/>
  <c r="Q378" i="15" s="1"/>
  <c r="P378" i="15"/>
  <c r="O378" i="15"/>
  <c r="L378" i="15"/>
  <c r="J378" i="15"/>
  <c r="I378" i="15"/>
  <c r="G378" i="15"/>
  <c r="S377" i="15"/>
  <c r="R377" i="15"/>
  <c r="Q377" i="15"/>
  <c r="P377" i="15"/>
  <c r="O377" i="15"/>
  <c r="L377" i="15"/>
  <c r="J377" i="15"/>
  <c r="I377" i="15"/>
  <c r="G377" i="15"/>
  <c r="K377" i="15" s="1"/>
  <c r="S376" i="15"/>
  <c r="R376" i="15"/>
  <c r="Q376" i="15" s="1"/>
  <c r="P376" i="15"/>
  <c r="O376" i="15"/>
  <c r="J376" i="15"/>
  <c r="L376" i="15" s="1"/>
  <c r="I376" i="15"/>
  <c r="G376" i="15"/>
  <c r="K376" i="15" s="1"/>
  <c r="S375" i="15"/>
  <c r="Q375" i="15" s="1"/>
  <c r="R375" i="15"/>
  <c r="P375" i="15"/>
  <c r="O375" i="15"/>
  <c r="L375" i="15"/>
  <c r="J375" i="15"/>
  <c r="I375" i="15"/>
  <c r="G375" i="15"/>
  <c r="S374" i="15"/>
  <c r="R374" i="15"/>
  <c r="Q374" i="15"/>
  <c r="P374" i="15"/>
  <c r="O374" i="15"/>
  <c r="L374" i="15"/>
  <c r="J374" i="15"/>
  <c r="I374" i="15"/>
  <c r="G374" i="15"/>
  <c r="S373" i="15"/>
  <c r="R373" i="15"/>
  <c r="Q373" i="15"/>
  <c r="P373" i="15"/>
  <c r="O373" i="15"/>
  <c r="L373" i="15"/>
  <c r="J373" i="15"/>
  <c r="I373" i="15"/>
  <c r="G373" i="15"/>
  <c r="K373" i="15" s="1"/>
  <c r="S372" i="15"/>
  <c r="R372" i="15"/>
  <c r="Q372" i="15" s="1"/>
  <c r="P372" i="15"/>
  <c r="O372" i="15"/>
  <c r="L372" i="15"/>
  <c r="J372" i="15"/>
  <c r="I372" i="15"/>
  <c r="G372" i="15"/>
  <c r="K372" i="15" s="1"/>
  <c r="S371" i="15"/>
  <c r="R371" i="15"/>
  <c r="Q371" i="15"/>
  <c r="P371" i="15"/>
  <c r="O371" i="15"/>
  <c r="L371" i="15"/>
  <c r="J371" i="15"/>
  <c r="I371" i="15"/>
  <c r="G371" i="15"/>
  <c r="S370" i="15"/>
  <c r="R370" i="15"/>
  <c r="Q370" i="15"/>
  <c r="P370" i="15"/>
  <c r="O370" i="15"/>
  <c r="L370" i="15"/>
  <c r="J370" i="15"/>
  <c r="I370" i="15"/>
  <c r="G370" i="15"/>
  <c r="S369" i="15"/>
  <c r="R369" i="15"/>
  <c r="Q369" i="15"/>
  <c r="P369" i="15"/>
  <c r="O369" i="15"/>
  <c r="L369" i="15"/>
  <c r="J369" i="15"/>
  <c r="I369" i="15"/>
  <c r="G369" i="15"/>
  <c r="K369" i="15" s="1"/>
  <c r="S368" i="15"/>
  <c r="R368" i="15"/>
  <c r="Q368" i="15" s="1"/>
  <c r="P368" i="15"/>
  <c r="O368" i="15"/>
  <c r="L368" i="15"/>
  <c r="J368" i="15"/>
  <c r="I368" i="15"/>
  <c r="G368" i="15"/>
  <c r="K368" i="15" s="1"/>
  <c r="S367" i="15"/>
  <c r="R367" i="15"/>
  <c r="Q367" i="15"/>
  <c r="P367" i="15"/>
  <c r="O367" i="15"/>
  <c r="L367" i="15"/>
  <c r="J367" i="15"/>
  <c r="I367" i="15"/>
  <c r="G367" i="15"/>
  <c r="S366" i="15"/>
  <c r="R366" i="15"/>
  <c r="Q366" i="15"/>
  <c r="P366" i="15"/>
  <c r="O366" i="15"/>
  <c r="L366" i="15"/>
  <c r="J366" i="15"/>
  <c r="I366" i="15"/>
  <c r="G366" i="15"/>
  <c r="S365" i="15"/>
  <c r="R365" i="15"/>
  <c r="Q365" i="15"/>
  <c r="P365" i="15"/>
  <c r="O365" i="15"/>
  <c r="L365" i="15"/>
  <c r="J365" i="15"/>
  <c r="I365" i="15"/>
  <c r="G365" i="15"/>
  <c r="K365" i="15" s="1"/>
  <c r="S364" i="15"/>
  <c r="R364" i="15"/>
  <c r="Q364" i="15" s="1"/>
  <c r="P364" i="15"/>
  <c r="O364" i="15"/>
  <c r="L364" i="15"/>
  <c r="J364" i="15"/>
  <c r="I364" i="15"/>
  <c r="G364" i="15"/>
  <c r="K364" i="15" s="1"/>
  <c r="S363" i="15"/>
  <c r="R363" i="15"/>
  <c r="Q363" i="15"/>
  <c r="P363" i="15"/>
  <c r="O363" i="15"/>
  <c r="L363" i="15"/>
  <c r="J363" i="15"/>
  <c r="I363" i="15"/>
  <c r="G363" i="15"/>
  <c r="S362" i="15"/>
  <c r="R362" i="15"/>
  <c r="Q362" i="15"/>
  <c r="P362" i="15"/>
  <c r="O362" i="15"/>
  <c r="L362" i="15"/>
  <c r="J362" i="15"/>
  <c r="I362" i="15"/>
  <c r="G362" i="15"/>
  <c r="S361" i="15"/>
  <c r="R361" i="15"/>
  <c r="Q361" i="15"/>
  <c r="P361" i="15"/>
  <c r="O361" i="15"/>
  <c r="L361" i="15"/>
  <c r="J361" i="15"/>
  <c r="I361" i="15"/>
  <c r="G361" i="15"/>
  <c r="K361" i="15" s="1"/>
  <c r="S360" i="15"/>
  <c r="R360" i="15"/>
  <c r="Q360" i="15" s="1"/>
  <c r="P360" i="15"/>
  <c r="O360" i="15"/>
  <c r="L360" i="15"/>
  <c r="J360" i="15"/>
  <c r="I360" i="15"/>
  <c r="G360" i="15"/>
  <c r="K360" i="15" s="1"/>
  <c r="S359" i="15"/>
  <c r="R359" i="15"/>
  <c r="Q359" i="15"/>
  <c r="P359" i="15"/>
  <c r="O359" i="15"/>
  <c r="L359" i="15"/>
  <c r="J359" i="15"/>
  <c r="I359" i="15"/>
  <c r="G359" i="15"/>
  <c r="S358" i="15"/>
  <c r="R358" i="15"/>
  <c r="Q358" i="15"/>
  <c r="P358" i="15"/>
  <c r="O358" i="15"/>
  <c r="L358" i="15"/>
  <c r="J358" i="15"/>
  <c r="I358" i="15"/>
  <c r="G358" i="15"/>
  <c r="S357" i="15"/>
  <c r="R357" i="15"/>
  <c r="Q357" i="15"/>
  <c r="P357" i="15"/>
  <c r="O357" i="15"/>
  <c r="L357" i="15"/>
  <c r="J357" i="15"/>
  <c r="I357" i="15"/>
  <c r="G357" i="15"/>
  <c r="K357" i="15" s="1"/>
  <c r="S356" i="15"/>
  <c r="R356" i="15"/>
  <c r="Q356" i="15" s="1"/>
  <c r="P356" i="15"/>
  <c r="O356" i="15"/>
  <c r="L356" i="15"/>
  <c r="J356" i="15"/>
  <c r="I356" i="15"/>
  <c r="G356" i="15"/>
  <c r="K356" i="15" s="1"/>
  <c r="S355" i="15"/>
  <c r="R355" i="15"/>
  <c r="Q355" i="15"/>
  <c r="P355" i="15"/>
  <c r="O355" i="15"/>
  <c r="L355" i="15"/>
  <c r="J355" i="15"/>
  <c r="I355" i="15"/>
  <c r="G355" i="15"/>
  <c r="S354" i="15"/>
  <c r="R354" i="15"/>
  <c r="Q354" i="15"/>
  <c r="P354" i="15"/>
  <c r="O354" i="15"/>
  <c r="L354" i="15"/>
  <c r="J354" i="15"/>
  <c r="I354" i="15"/>
  <c r="G354" i="15"/>
  <c r="S353" i="15"/>
  <c r="R353" i="15"/>
  <c r="Q353" i="15"/>
  <c r="P353" i="15"/>
  <c r="O353" i="15"/>
  <c r="L353" i="15"/>
  <c r="J353" i="15"/>
  <c r="I353" i="15"/>
  <c r="G353" i="15"/>
  <c r="K353" i="15" s="1"/>
  <c r="S352" i="15"/>
  <c r="R352" i="15"/>
  <c r="Q352" i="15" s="1"/>
  <c r="P352" i="15"/>
  <c r="O352" i="15"/>
  <c r="L352" i="15"/>
  <c r="J352" i="15"/>
  <c r="I352" i="15"/>
  <c r="G352" i="15"/>
  <c r="K352" i="15" s="1"/>
  <c r="S351" i="15"/>
  <c r="R351" i="15"/>
  <c r="Q351" i="15"/>
  <c r="P351" i="15"/>
  <c r="O351" i="15"/>
  <c r="L351" i="15"/>
  <c r="J351" i="15"/>
  <c r="I351" i="15"/>
  <c r="G351" i="15"/>
  <c r="S350" i="15"/>
  <c r="R350" i="15"/>
  <c r="Q350" i="15"/>
  <c r="P350" i="15"/>
  <c r="O350" i="15"/>
  <c r="L350" i="15"/>
  <c r="J350" i="15"/>
  <c r="I350" i="15"/>
  <c r="G350" i="15"/>
  <c r="S349" i="15"/>
  <c r="R349" i="15"/>
  <c r="Q349" i="15"/>
  <c r="P349" i="15"/>
  <c r="O349" i="15"/>
  <c r="L349" i="15"/>
  <c r="J349" i="15"/>
  <c r="I349" i="15"/>
  <c r="G349" i="15"/>
  <c r="K349" i="15" s="1"/>
  <c r="S348" i="15"/>
  <c r="R348" i="15"/>
  <c r="Q348" i="15" s="1"/>
  <c r="P348" i="15"/>
  <c r="O348" i="15"/>
  <c r="L348" i="15"/>
  <c r="J348" i="15"/>
  <c r="I348" i="15"/>
  <c r="G348" i="15"/>
  <c r="K348" i="15" s="1"/>
  <c r="S347" i="15"/>
  <c r="R347" i="15"/>
  <c r="Q347" i="15"/>
  <c r="P347" i="15"/>
  <c r="O347" i="15"/>
  <c r="L347" i="15"/>
  <c r="J347" i="15"/>
  <c r="I347" i="15"/>
  <c r="G347" i="15"/>
  <c r="S346" i="15"/>
  <c r="R346" i="15"/>
  <c r="Q346" i="15"/>
  <c r="P346" i="15"/>
  <c r="O346" i="15"/>
  <c r="L346" i="15"/>
  <c r="J346" i="15"/>
  <c r="I346" i="15"/>
  <c r="G346" i="15"/>
  <c r="S345" i="15"/>
  <c r="R345" i="15"/>
  <c r="Q345" i="15"/>
  <c r="P345" i="15"/>
  <c r="O345" i="15"/>
  <c r="L345" i="15"/>
  <c r="J345" i="15"/>
  <c r="I345" i="15"/>
  <c r="G345" i="15"/>
  <c r="K345" i="15" s="1"/>
  <c r="S344" i="15"/>
  <c r="R344" i="15"/>
  <c r="Q344" i="15" s="1"/>
  <c r="P344" i="15"/>
  <c r="O344" i="15"/>
  <c r="L344" i="15"/>
  <c r="J344" i="15"/>
  <c r="I344" i="15"/>
  <c r="G344" i="15"/>
  <c r="K344" i="15" s="1"/>
  <c r="S343" i="15"/>
  <c r="R343" i="15"/>
  <c r="Q343" i="15"/>
  <c r="P343" i="15"/>
  <c r="O343" i="15"/>
  <c r="L343" i="15"/>
  <c r="J343" i="15"/>
  <c r="I343" i="15"/>
  <c r="G343" i="15"/>
  <c r="S342" i="15"/>
  <c r="R342" i="15"/>
  <c r="Q342" i="15"/>
  <c r="P342" i="15"/>
  <c r="O342" i="15"/>
  <c r="L342" i="15"/>
  <c r="J342" i="15"/>
  <c r="I342" i="15"/>
  <c r="G342" i="15"/>
  <c r="S341" i="15"/>
  <c r="R341" i="15"/>
  <c r="Q341" i="15"/>
  <c r="P341" i="15"/>
  <c r="O341" i="15"/>
  <c r="L341" i="15"/>
  <c r="J341" i="15"/>
  <c r="I341" i="15"/>
  <c r="G341" i="15"/>
  <c r="K341" i="15" s="1"/>
  <c r="S340" i="15"/>
  <c r="R340" i="15"/>
  <c r="Q340" i="15" s="1"/>
  <c r="P340" i="15"/>
  <c r="O340" i="15"/>
  <c r="L340" i="15"/>
  <c r="J340" i="15"/>
  <c r="I340" i="15"/>
  <c r="G340" i="15"/>
  <c r="K340" i="15" s="1"/>
  <c r="S339" i="15"/>
  <c r="R339" i="15"/>
  <c r="Q339" i="15"/>
  <c r="P339" i="15"/>
  <c r="O339" i="15"/>
  <c r="L339" i="15"/>
  <c r="J339" i="15"/>
  <c r="I339" i="15"/>
  <c r="G339" i="15"/>
  <c r="S338" i="15"/>
  <c r="R338" i="15"/>
  <c r="Q338" i="15"/>
  <c r="P338" i="15"/>
  <c r="O338" i="15"/>
  <c r="L338" i="15"/>
  <c r="J338" i="15"/>
  <c r="I338" i="15"/>
  <c r="G338" i="15"/>
  <c r="S337" i="15"/>
  <c r="R337" i="15"/>
  <c r="Q337" i="15"/>
  <c r="P337" i="15"/>
  <c r="O337" i="15"/>
  <c r="L337" i="15"/>
  <c r="J337" i="15"/>
  <c r="I337" i="15"/>
  <c r="G337" i="15"/>
  <c r="K337" i="15" s="1"/>
  <c r="S336" i="15"/>
  <c r="R336" i="15"/>
  <c r="Q336" i="15" s="1"/>
  <c r="P336" i="15"/>
  <c r="O336" i="15"/>
  <c r="L336" i="15"/>
  <c r="J336" i="15"/>
  <c r="I336" i="15"/>
  <c r="G336" i="15"/>
  <c r="K336" i="15" s="1"/>
  <c r="S335" i="15"/>
  <c r="R335" i="15"/>
  <c r="Q335" i="15"/>
  <c r="P335" i="15"/>
  <c r="O335" i="15"/>
  <c r="L335" i="15"/>
  <c r="J335" i="15"/>
  <c r="I335" i="15"/>
  <c r="G335" i="15"/>
  <c r="S334" i="15"/>
  <c r="R334" i="15"/>
  <c r="Q334" i="15"/>
  <c r="P334" i="15"/>
  <c r="O334" i="15"/>
  <c r="L334" i="15"/>
  <c r="J334" i="15"/>
  <c r="I334" i="15"/>
  <c r="G334" i="15"/>
  <c r="S333" i="15"/>
  <c r="R333" i="15"/>
  <c r="Q333" i="15"/>
  <c r="P333" i="15"/>
  <c r="O333" i="15"/>
  <c r="L333" i="15"/>
  <c r="J333" i="15"/>
  <c r="I333" i="15"/>
  <c r="G333" i="15"/>
  <c r="K333" i="15" s="1"/>
  <c r="S332" i="15"/>
  <c r="R332" i="15"/>
  <c r="Q332" i="15" s="1"/>
  <c r="P332" i="15"/>
  <c r="O332" i="15"/>
  <c r="L332" i="15"/>
  <c r="J332" i="15"/>
  <c r="I332" i="15"/>
  <c r="G332" i="15"/>
  <c r="K332" i="15" s="1"/>
  <c r="S331" i="15"/>
  <c r="R331" i="15"/>
  <c r="Q331" i="15"/>
  <c r="P331" i="15"/>
  <c r="O331" i="15"/>
  <c r="L331" i="15"/>
  <c r="J331" i="15"/>
  <c r="I331" i="15"/>
  <c r="G331" i="15"/>
  <c r="K331" i="15" s="1"/>
  <c r="S330" i="15"/>
  <c r="R330" i="15"/>
  <c r="Q330" i="15"/>
  <c r="P330" i="15"/>
  <c r="O330" i="15"/>
  <c r="L330" i="15"/>
  <c r="J330" i="15"/>
  <c r="I330" i="15"/>
  <c r="G330" i="15"/>
  <c r="K330" i="15" s="1"/>
  <c r="S329" i="15"/>
  <c r="R329" i="15"/>
  <c r="Q329" i="15"/>
  <c r="P329" i="15"/>
  <c r="O329" i="15"/>
  <c r="J329" i="15"/>
  <c r="L329" i="15" s="1"/>
  <c r="I329" i="15"/>
  <c r="G329" i="15"/>
  <c r="K329" i="15" s="1"/>
  <c r="S328" i="15"/>
  <c r="R328" i="15"/>
  <c r="Q328" i="15" s="1"/>
  <c r="P328" i="15"/>
  <c r="O328" i="15"/>
  <c r="J328" i="15"/>
  <c r="I328" i="15"/>
  <c r="G328" i="15"/>
  <c r="S327" i="15"/>
  <c r="Q327" i="15" s="1"/>
  <c r="R327" i="15"/>
  <c r="P327" i="15"/>
  <c r="O327" i="15"/>
  <c r="L327" i="15"/>
  <c r="J327" i="15"/>
  <c r="I327" i="15"/>
  <c r="G327" i="15"/>
  <c r="K327" i="15" s="1"/>
  <c r="S326" i="15"/>
  <c r="R326" i="15"/>
  <c r="Q326" i="15"/>
  <c r="P326" i="15"/>
  <c r="O326" i="15"/>
  <c r="L326" i="15"/>
  <c r="J326" i="15"/>
  <c r="I326" i="15"/>
  <c r="G326" i="15"/>
  <c r="K326" i="15" s="1"/>
  <c r="S325" i="15"/>
  <c r="R325" i="15"/>
  <c r="Q325" i="15"/>
  <c r="P325" i="15"/>
  <c r="O325" i="15"/>
  <c r="J325" i="15"/>
  <c r="L325" i="15" s="1"/>
  <c r="I325" i="15"/>
  <c r="G325" i="15"/>
  <c r="K325" i="15" s="1"/>
  <c r="S324" i="15"/>
  <c r="R324" i="15"/>
  <c r="Q324" i="15" s="1"/>
  <c r="P324" i="15"/>
  <c r="O324" i="15"/>
  <c r="J324" i="15"/>
  <c r="I324" i="15"/>
  <c r="G324" i="15"/>
  <c r="S323" i="15"/>
  <c r="Q323" i="15" s="1"/>
  <c r="R323" i="15"/>
  <c r="P323" i="15"/>
  <c r="O323" i="15"/>
  <c r="L323" i="15"/>
  <c r="J323" i="15"/>
  <c r="I323" i="15"/>
  <c r="G323" i="15"/>
  <c r="K323" i="15" s="1"/>
  <c r="S322" i="15"/>
  <c r="R322" i="15"/>
  <c r="Q322" i="15"/>
  <c r="P322" i="15"/>
  <c r="O322" i="15"/>
  <c r="L322" i="15"/>
  <c r="J322" i="15"/>
  <c r="I322" i="15"/>
  <c r="G322" i="15"/>
  <c r="K322" i="15" s="1"/>
  <c r="S321" i="15"/>
  <c r="R321" i="15"/>
  <c r="Q321" i="15"/>
  <c r="P321" i="15"/>
  <c r="O321" i="15"/>
  <c r="J321" i="15"/>
  <c r="L321" i="15" s="1"/>
  <c r="I321" i="15"/>
  <c r="G321" i="15"/>
  <c r="K321" i="15" s="1"/>
  <c r="S320" i="15"/>
  <c r="R320" i="15"/>
  <c r="Q320" i="15" s="1"/>
  <c r="P320" i="15"/>
  <c r="O320" i="15"/>
  <c r="J320" i="15"/>
  <c r="I320" i="15"/>
  <c r="G320" i="15"/>
  <c r="S319" i="15"/>
  <c r="Q319" i="15" s="1"/>
  <c r="R319" i="15"/>
  <c r="P319" i="15"/>
  <c r="O319" i="15"/>
  <c r="L319" i="15"/>
  <c r="J319" i="15"/>
  <c r="I319" i="15"/>
  <c r="G319" i="15"/>
  <c r="K319" i="15" s="1"/>
  <c r="S318" i="15"/>
  <c r="R318" i="15"/>
  <c r="Q318" i="15"/>
  <c r="P318" i="15"/>
  <c r="O318" i="15"/>
  <c r="L318" i="15"/>
  <c r="J318" i="15"/>
  <c r="I318" i="15"/>
  <c r="G318" i="15"/>
  <c r="K318" i="15" s="1"/>
  <c r="S317" i="15"/>
  <c r="R317" i="15"/>
  <c r="Q317" i="15"/>
  <c r="P317" i="15"/>
  <c r="O317" i="15"/>
  <c r="J317" i="15"/>
  <c r="L317" i="15" s="1"/>
  <c r="I317" i="15"/>
  <c r="G317" i="15"/>
  <c r="K317" i="15" s="1"/>
  <c r="S316" i="15"/>
  <c r="R316" i="15"/>
  <c r="Q316" i="15" s="1"/>
  <c r="P316" i="15"/>
  <c r="O316" i="15"/>
  <c r="J316" i="15"/>
  <c r="I316" i="15"/>
  <c r="G316" i="15"/>
  <c r="S315" i="15"/>
  <c r="Q315" i="15" s="1"/>
  <c r="R315" i="15"/>
  <c r="P315" i="15"/>
  <c r="O315" i="15"/>
  <c r="L315" i="15"/>
  <c r="J315" i="15"/>
  <c r="I315" i="15"/>
  <c r="G315" i="15"/>
  <c r="K315" i="15" s="1"/>
  <c r="S314" i="15"/>
  <c r="R314" i="15"/>
  <c r="Q314" i="15" s="1"/>
  <c r="P314" i="15"/>
  <c r="O314" i="15"/>
  <c r="L314" i="15"/>
  <c r="J314" i="15"/>
  <c r="I314" i="15"/>
  <c r="G314" i="15"/>
  <c r="K314" i="15" s="1"/>
  <c r="S313" i="15"/>
  <c r="R313" i="15"/>
  <c r="Q313" i="15"/>
  <c r="P313" i="15"/>
  <c r="O313" i="15"/>
  <c r="J313" i="15"/>
  <c r="L313" i="15" s="1"/>
  <c r="I313" i="15"/>
  <c r="G313" i="15"/>
  <c r="K313" i="15" s="1"/>
  <c r="S312" i="15"/>
  <c r="R312" i="15"/>
  <c r="Q312" i="15" s="1"/>
  <c r="P312" i="15"/>
  <c r="O312" i="15"/>
  <c r="J312" i="15"/>
  <c r="I312" i="15"/>
  <c r="G312" i="15"/>
  <c r="S311" i="15"/>
  <c r="Q311" i="15" s="1"/>
  <c r="R311" i="15"/>
  <c r="P311" i="15"/>
  <c r="O311" i="15"/>
  <c r="L311" i="15"/>
  <c r="J311" i="15"/>
  <c r="I311" i="15"/>
  <c r="G311" i="15"/>
  <c r="K311" i="15" s="1"/>
  <c r="S310" i="15"/>
  <c r="R310" i="15"/>
  <c r="Q310" i="15" s="1"/>
  <c r="P310" i="15"/>
  <c r="O310" i="15"/>
  <c r="L310" i="15"/>
  <c r="J310" i="15"/>
  <c r="I310" i="15"/>
  <c r="G310" i="15"/>
  <c r="K310" i="15" s="1"/>
  <c r="S309" i="15"/>
  <c r="R309" i="15"/>
  <c r="Q309" i="15"/>
  <c r="P309" i="15"/>
  <c r="O309" i="15"/>
  <c r="J309" i="15"/>
  <c r="L309" i="15" s="1"/>
  <c r="I309" i="15"/>
  <c r="G309" i="15"/>
  <c r="K309" i="15" s="1"/>
  <c r="S308" i="15"/>
  <c r="R308" i="15"/>
  <c r="Q308" i="15" s="1"/>
  <c r="P308" i="15"/>
  <c r="O308" i="15"/>
  <c r="J308" i="15"/>
  <c r="I308" i="15"/>
  <c r="G308" i="15"/>
  <c r="S307" i="15"/>
  <c r="Q307" i="15" s="1"/>
  <c r="R307" i="15"/>
  <c r="P307" i="15"/>
  <c r="O307" i="15"/>
  <c r="L307" i="15"/>
  <c r="J307" i="15"/>
  <c r="I307" i="15"/>
  <c r="G307" i="15"/>
  <c r="K307" i="15" s="1"/>
  <c r="S306" i="15"/>
  <c r="R306" i="15"/>
  <c r="Q306" i="15" s="1"/>
  <c r="P306" i="15"/>
  <c r="O306" i="15"/>
  <c r="L306" i="15"/>
  <c r="J306" i="15"/>
  <c r="I306" i="15"/>
  <c r="G306" i="15"/>
  <c r="K306" i="15" s="1"/>
  <c r="S305" i="15"/>
  <c r="R305" i="15"/>
  <c r="Q305" i="15"/>
  <c r="P305" i="15"/>
  <c r="O305" i="15"/>
  <c r="J305" i="15"/>
  <c r="L305" i="15" s="1"/>
  <c r="I305" i="15"/>
  <c r="G305" i="15"/>
  <c r="K305" i="15" s="1"/>
  <c r="S304" i="15"/>
  <c r="R304" i="15"/>
  <c r="Q304" i="15" s="1"/>
  <c r="P304" i="15"/>
  <c r="O304" i="15"/>
  <c r="J304" i="15"/>
  <c r="I304" i="15"/>
  <c r="G304" i="15"/>
  <c r="S303" i="15"/>
  <c r="Q303" i="15" s="1"/>
  <c r="R303" i="15"/>
  <c r="P303" i="15"/>
  <c r="O303" i="15"/>
  <c r="L303" i="15"/>
  <c r="J303" i="15"/>
  <c r="I303" i="15"/>
  <c r="G303" i="15"/>
  <c r="K303" i="15" s="1"/>
  <c r="S302" i="15"/>
  <c r="R302" i="15"/>
  <c r="Q302" i="15" s="1"/>
  <c r="P302" i="15"/>
  <c r="O302" i="15"/>
  <c r="L302" i="15"/>
  <c r="J302" i="15"/>
  <c r="I302" i="15"/>
  <c r="G302" i="15"/>
  <c r="K302" i="15" s="1"/>
  <c r="S301" i="15"/>
  <c r="R301" i="15"/>
  <c r="Q301" i="15"/>
  <c r="P301" i="15"/>
  <c r="O301" i="15"/>
  <c r="J301" i="15"/>
  <c r="L301" i="15" s="1"/>
  <c r="I301" i="15"/>
  <c r="G301" i="15"/>
  <c r="K301" i="15" s="1"/>
  <c r="S300" i="15"/>
  <c r="R300" i="15"/>
  <c r="Q300" i="15" s="1"/>
  <c r="P300" i="15"/>
  <c r="O300" i="15"/>
  <c r="J300" i="15"/>
  <c r="I300" i="15"/>
  <c r="G300" i="15"/>
  <c r="S299" i="15"/>
  <c r="Q299" i="15" s="1"/>
  <c r="R299" i="15"/>
  <c r="P299" i="15"/>
  <c r="O299" i="15"/>
  <c r="L299" i="15"/>
  <c r="J299" i="15"/>
  <c r="I299" i="15"/>
  <c r="G299" i="15"/>
  <c r="K299" i="15" s="1"/>
  <c r="S298" i="15"/>
  <c r="R298" i="15"/>
  <c r="Q298" i="15" s="1"/>
  <c r="P298" i="15"/>
  <c r="O298" i="15"/>
  <c r="L298" i="15"/>
  <c r="J298" i="15"/>
  <c r="I298" i="15"/>
  <c r="G298" i="15"/>
  <c r="K298" i="15" s="1"/>
  <c r="S297" i="15"/>
  <c r="R297" i="15"/>
  <c r="Q297" i="15"/>
  <c r="P297" i="15"/>
  <c r="O297" i="15"/>
  <c r="J297" i="15"/>
  <c r="L297" i="15" s="1"/>
  <c r="I297" i="15"/>
  <c r="G297" i="15"/>
  <c r="K297" i="15" s="1"/>
  <c r="S296" i="15"/>
  <c r="R296" i="15"/>
  <c r="Q296" i="15" s="1"/>
  <c r="P296" i="15"/>
  <c r="O296" i="15"/>
  <c r="L296" i="15"/>
  <c r="J296" i="15"/>
  <c r="I296" i="15"/>
  <c r="G296" i="15"/>
  <c r="S295" i="15"/>
  <c r="R295" i="15"/>
  <c r="Q295" i="15"/>
  <c r="P295" i="15"/>
  <c r="O295" i="15"/>
  <c r="L295" i="15"/>
  <c r="J295" i="15"/>
  <c r="I295" i="15"/>
  <c r="G295" i="15"/>
  <c r="S294" i="15"/>
  <c r="R294" i="15"/>
  <c r="Q294" i="15" s="1"/>
  <c r="P294" i="15"/>
  <c r="O294" i="15"/>
  <c r="J294" i="15"/>
  <c r="L294" i="15" s="1"/>
  <c r="I294" i="15"/>
  <c r="G294" i="15"/>
  <c r="K294" i="15" s="1"/>
  <c r="S293" i="15"/>
  <c r="Q293" i="15" s="1"/>
  <c r="R293" i="15"/>
  <c r="P293" i="15"/>
  <c r="O293" i="15"/>
  <c r="J293" i="15"/>
  <c r="L293" i="15" s="1"/>
  <c r="I293" i="15"/>
  <c r="G293" i="15"/>
  <c r="K293" i="15" s="1"/>
  <c r="S292" i="15"/>
  <c r="R292" i="15"/>
  <c r="Q292" i="15" s="1"/>
  <c r="P292" i="15"/>
  <c r="O292" i="15"/>
  <c r="L292" i="15"/>
  <c r="J292" i="15"/>
  <c r="I292" i="15"/>
  <c r="G292" i="15"/>
  <c r="S291" i="15"/>
  <c r="Q291" i="15" s="1"/>
  <c r="R291" i="15"/>
  <c r="P291" i="15"/>
  <c r="O291" i="15"/>
  <c r="L291" i="15"/>
  <c r="J291" i="15"/>
  <c r="I291" i="15"/>
  <c r="G291" i="15"/>
  <c r="K291" i="15" s="1"/>
  <c r="S290" i="15"/>
  <c r="R290" i="15"/>
  <c r="Q290" i="15" s="1"/>
  <c r="P290" i="15"/>
  <c r="O290" i="15"/>
  <c r="L290" i="15"/>
  <c r="J290" i="15"/>
  <c r="I290" i="15"/>
  <c r="G290" i="15"/>
  <c r="K290" i="15" s="1"/>
  <c r="S289" i="15"/>
  <c r="R289" i="15"/>
  <c r="Q289" i="15" s="1"/>
  <c r="P289" i="15"/>
  <c r="O289" i="15"/>
  <c r="J289" i="15"/>
  <c r="L289" i="15" s="1"/>
  <c r="I289" i="15"/>
  <c r="G289" i="15"/>
  <c r="S288" i="15"/>
  <c r="R288" i="15"/>
  <c r="P288" i="15"/>
  <c r="O288" i="15"/>
  <c r="J288" i="15"/>
  <c r="I288" i="15"/>
  <c r="G288" i="15"/>
  <c r="S287" i="15"/>
  <c r="Q287" i="15" s="1"/>
  <c r="R287" i="15"/>
  <c r="P287" i="15"/>
  <c r="O287" i="15"/>
  <c r="L287" i="15"/>
  <c r="J287" i="15"/>
  <c r="I287" i="15"/>
  <c r="G287" i="15"/>
  <c r="K287" i="15" s="1"/>
  <c r="S286" i="15"/>
  <c r="R286" i="15"/>
  <c r="Q286" i="15" s="1"/>
  <c r="P286" i="15"/>
  <c r="O286" i="15"/>
  <c r="J286" i="15"/>
  <c r="L286" i="15" s="1"/>
  <c r="I286" i="15"/>
  <c r="G286" i="15"/>
  <c r="K286" i="15" s="1"/>
  <c r="S285" i="15"/>
  <c r="R285" i="15"/>
  <c r="Q285" i="15" s="1"/>
  <c r="P285" i="15"/>
  <c r="O285" i="15"/>
  <c r="J285" i="15"/>
  <c r="L285" i="15" s="1"/>
  <c r="I285" i="15"/>
  <c r="G285" i="15"/>
  <c r="K285" i="15" s="1"/>
  <c r="S284" i="15"/>
  <c r="R284" i="15"/>
  <c r="P284" i="15"/>
  <c r="O284" i="15"/>
  <c r="J284" i="15"/>
  <c r="L284" i="15" s="1"/>
  <c r="I284" i="15"/>
  <c r="G284" i="15"/>
  <c r="S283" i="15"/>
  <c r="Q283" i="15" s="1"/>
  <c r="R283" i="15"/>
  <c r="P283" i="15"/>
  <c r="O283" i="15"/>
  <c r="L283" i="15"/>
  <c r="J283" i="15"/>
  <c r="I283" i="15"/>
  <c r="G283" i="15"/>
  <c r="K283" i="15" s="1"/>
  <c r="S282" i="15"/>
  <c r="R282" i="15"/>
  <c r="Q282" i="15" s="1"/>
  <c r="P282" i="15"/>
  <c r="O282" i="15"/>
  <c r="J282" i="15"/>
  <c r="L282" i="15" s="1"/>
  <c r="I282" i="15"/>
  <c r="G282" i="15"/>
  <c r="K282" i="15" s="1"/>
  <c r="S281" i="15"/>
  <c r="R281" i="15"/>
  <c r="Q281" i="15" s="1"/>
  <c r="P281" i="15"/>
  <c r="O281" i="15"/>
  <c r="J281" i="15"/>
  <c r="L281" i="15" s="1"/>
  <c r="I281" i="15"/>
  <c r="G281" i="15"/>
  <c r="S280" i="15"/>
  <c r="R280" i="15"/>
  <c r="Q280" i="15" s="1"/>
  <c r="P280" i="15"/>
  <c r="O280" i="15"/>
  <c r="L280" i="15"/>
  <c r="J280" i="15"/>
  <c r="I280" i="15"/>
  <c r="G280" i="15"/>
  <c r="S279" i="15"/>
  <c r="R279" i="15"/>
  <c r="Q279" i="15"/>
  <c r="P279" i="15"/>
  <c r="O279" i="15"/>
  <c r="J279" i="15"/>
  <c r="I279" i="15"/>
  <c r="G279" i="15"/>
  <c r="K279" i="15" s="1"/>
  <c r="S278" i="15"/>
  <c r="R278" i="15"/>
  <c r="Q278" i="15" s="1"/>
  <c r="P278" i="15"/>
  <c r="O278" i="15"/>
  <c r="J278" i="15"/>
  <c r="I278" i="15"/>
  <c r="G278" i="15"/>
  <c r="K278" i="15" s="1"/>
  <c r="S277" i="15"/>
  <c r="Q277" i="15" s="1"/>
  <c r="R277" i="15"/>
  <c r="P277" i="15"/>
  <c r="O277" i="15"/>
  <c r="L277" i="15"/>
  <c r="J277" i="15"/>
  <c r="I277" i="15"/>
  <c r="G277" i="15"/>
  <c r="K277" i="15" s="1"/>
  <c r="S276" i="15"/>
  <c r="R276" i="15"/>
  <c r="Q276" i="15" s="1"/>
  <c r="P276" i="15"/>
  <c r="O276" i="15"/>
  <c r="L276" i="15"/>
  <c r="J276" i="15"/>
  <c r="I276" i="15"/>
  <c r="G276" i="15"/>
  <c r="K276" i="15" s="1"/>
  <c r="S275" i="15"/>
  <c r="R275" i="15"/>
  <c r="Q275" i="15"/>
  <c r="P275" i="15"/>
  <c r="O275" i="15"/>
  <c r="J275" i="15"/>
  <c r="I275" i="15"/>
  <c r="G275" i="15"/>
  <c r="K275" i="15" s="1"/>
  <c r="S274" i="15"/>
  <c r="R274" i="15"/>
  <c r="Q274" i="15" s="1"/>
  <c r="P274" i="15"/>
  <c r="O274" i="15"/>
  <c r="J274" i="15"/>
  <c r="I274" i="15"/>
  <c r="G274" i="15"/>
  <c r="K274" i="15" s="1"/>
  <c r="S273" i="15"/>
  <c r="Q273" i="15" s="1"/>
  <c r="R273" i="15"/>
  <c r="P273" i="15"/>
  <c r="O273" i="15"/>
  <c r="L273" i="15"/>
  <c r="J273" i="15"/>
  <c r="I273" i="15"/>
  <c r="G273" i="15"/>
  <c r="K273" i="15" s="1"/>
  <c r="S272" i="15"/>
  <c r="R272" i="15"/>
  <c r="Q272" i="15" s="1"/>
  <c r="P272" i="15"/>
  <c r="O272" i="15"/>
  <c r="L272" i="15"/>
  <c r="J272" i="15"/>
  <c r="I272" i="15"/>
  <c r="G272" i="15"/>
  <c r="K272" i="15" s="1"/>
  <c r="S271" i="15"/>
  <c r="R271" i="15"/>
  <c r="Q271" i="15"/>
  <c r="P271" i="15"/>
  <c r="O271" i="15"/>
  <c r="J271" i="15"/>
  <c r="I271" i="15"/>
  <c r="G271" i="15"/>
  <c r="K271" i="15" s="1"/>
  <c r="S270" i="15"/>
  <c r="R270" i="15"/>
  <c r="Q270" i="15" s="1"/>
  <c r="P270" i="15"/>
  <c r="O270" i="15"/>
  <c r="J270" i="15"/>
  <c r="I270" i="15"/>
  <c r="G270" i="15"/>
  <c r="K270" i="15" s="1"/>
  <c r="S269" i="15"/>
  <c r="Q269" i="15" s="1"/>
  <c r="R269" i="15"/>
  <c r="P269" i="15"/>
  <c r="O269" i="15"/>
  <c r="L269" i="15"/>
  <c r="J269" i="15"/>
  <c r="I269" i="15"/>
  <c r="G269" i="15"/>
  <c r="K269" i="15" s="1"/>
  <c r="S268" i="15"/>
  <c r="R268" i="15"/>
  <c r="Q268" i="15" s="1"/>
  <c r="P268" i="15"/>
  <c r="O268" i="15"/>
  <c r="L268" i="15"/>
  <c r="J268" i="15"/>
  <c r="I268" i="15"/>
  <c r="G268" i="15"/>
  <c r="K268" i="15" s="1"/>
  <c r="S267" i="15"/>
  <c r="R267" i="15"/>
  <c r="Q267" i="15"/>
  <c r="P267" i="15"/>
  <c r="O267" i="15"/>
  <c r="J267" i="15"/>
  <c r="I267" i="15"/>
  <c r="G267" i="15"/>
  <c r="K267" i="15" s="1"/>
  <c r="S266" i="15"/>
  <c r="R266" i="15"/>
  <c r="Q266" i="15" s="1"/>
  <c r="P266" i="15"/>
  <c r="O266" i="15"/>
  <c r="J266" i="15"/>
  <c r="I266" i="15"/>
  <c r="G266" i="15"/>
  <c r="K266" i="15" s="1"/>
  <c r="S265" i="15"/>
  <c r="Q265" i="15" s="1"/>
  <c r="R265" i="15"/>
  <c r="P265" i="15"/>
  <c r="O265" i="15"/>
  <c r="L265" i="15"/>
  <c r="J265" i="15"/>
  <c r="I265" i="15"/>
  <c r="G265" i="15"/>
  <c r="K265" i="15" s="1"/>
  <c r="S264" i="15"/>
  <c r="R264" i="15"/>
  <c r="Q264" i="15" s="1"/>
  <c r="P264" i="15"/>
  <c r="O264" i="15"/>
  <c r="L264" i="15"/>
  <c r="J264" i="15"/>
  <c r="I264" i="15"/>
  <c r="G264" i="15"/>
  <c r="K264" i="15" s="1"/>
  <c r="S263" i="15"/>
  <c r="R263" i="15"/>
  <c r="Q263" i="15"/>
  <c r="P263" i="15"/>
  <c r="O263" i="15"/>
  <c r="J263" i="15"/>
  <c r="I263" i="15"/>
  <c r="G263" i="15"/>
  <c r="K263" i="15" s="1"/>
  <c r="S262" i="15"/>
  <c r="R262" i="15"/>
  <c r="Q262" i="15" s="1"/>
  <c r="P262" i="15"/>
  <c r="O262" i="15"/>
  <c r="J262" i="15"/>
  <c r="I262" i="15"/>
  <c r="G262" i="15"/>
  <c r="K262" i="15" s="1"/>
  <c r="S261" i="15"/>
  <c r="Q261" i="15" s="1"/>
  <c r="R261" i="15"/>
  <c r="P261" i="15"/>
  <c r="O261" i="15"/>
  <c r="L261" i="15"/>
  <c r="J261" i="15"/>
  <c r="I261" i="15"/>
  <c r="G261" i="15"/>
  <c r="K261" i="15" s="1"/>
  <c r="S260" i="15"/>
  <c r="R260" i="15"/>
  <c r="Q260" i="15" s="1"/>
  <c r="P260" i="15"/>
  <c r="O260" i="15"/>
  <c r="L260" i="15"/>
  <c r="J260" i="15"/>
  <c r="I260" i="15"/>
  <c r="G260" i="15"/>
  <c r="K260" i="15" s="1"/>
  <c r="S259" i="15"/>
  <c r="R259" i="15"/>
  <c r="Q259" i="15"/>
  <c r="P259" i="15"/>
  <c r="O259" i="15"/>
  <c r="J259" i="15"/>
  <c r="I259" i="15"/>
  <c r="G259" i="15"/>
  <c r="K259" i="15" s="1"/>
  <c r="S258" i="15"/>
  <c r="R258" i="15"/>
  <c r="Q258" i="15" s="1"/>
  <c r="P258" i="15"/>
  <c r="O258" i="15"/>
  <c r="J258" i="15"/>
  <c r="I258" i="15"/>
  <c r="G258" i="15"/>
  <c r="K258" i="15" s="1"/>
  <c r="S257" i="15"/>
  <c r="Q257" i="15" s="1"/>
  <c r="R257" i="15"/>
  <c r="P257" i="15"/>
  <c r="O257" i="15"/>
  <c r="L257" i="15"/>
  <c r="J257" i="15"/>
  <c r="I257" i="15"/>
  <c r="G257" i="15"/>
  <c r="K257" i="15" s="1"/>
  <c r="S256" i="15"/>
  <c r="R256" i="15"/>
  <c r="Q256" i="15" s="1"/>
  <c r="P256" i="15"/>
  <c r="O256" i="15"/>
  <c r="L256" i="15"/>
  <c r="J256" i="15"/>
  <c r="I256" i="15"/>
  <c r="G256" i="15"/>
  <c r="K256" i="15" s="1"/>
  <c r="S255" i="15"/>
  <c r="R255" i="15"/>
  <c r="Q255" i="15"/>
  <c r="P255" i="15"/>
  <c r="O255" i="15"/>
  <c r="J255" i="15"/>
  <c r="I255" i="15"/>
  <c r="G255" i="15"/>
  <c r="K255" i="15" s="1"/>
  <c r="S254" i="15"/>
  <c r="R254" i="15"/>
  <c r="Q254" i="15" s="1"/>
  <c r="P254" i="15"/>
  <c r="O254" i="15"/>
  <c r="J254" i="15"/>
  <c r="I254" i="15"/>
  <c r="G254" i="15"/>
  <c r="K254" i="15" s="1"/>
  <c r="S253" i="15"/>
  <c r="Q253" i="15" s="1"/>
  <c r="R253" i="15"/>
  <c r="P253" i="15"/>
  <c r="O253" i="15"/>
  <c r="L253" i="15"/>
  <c r="J253" i="15"/>
  <c r="I253" i="15"/>
  <c r="G253" i="15"/>
  <c r="K253" i="15" s="1"/>
  <c r="S252" i="15"/>
  <c r="R252" i="15"/>
  <c r="Q252" i="15" s="1"/>
  <c r="P252" i="15"/>
  <c r="O252" i="15"/>
  <c r="L252" i="15"/>
  <c r="J252" i="15"/>
  <c r="I252" i="15"/>
  <c r="G252" i="15"/>
  <c r="K252" i="15" s="1"/>
  <c r="S251" i="15"/>
  <c r="R251" i="15"/>
  <c r="Q251" i="15"/>
  <c r="P251" i="15"/>
  <c r="O251" i="15"/>
  <c r="J251" i="15"/>
  <c r="I251" i="15"/>
  <c r="G251" i="15"/>
  <c r="K251" i="15" s="1"/>
  <c r="S250" i="15"/>
  <c r="R250" i="15"/>
  <c r="Q250" i="15" s="1"/>
  <c r="P250" i="15"/>
  <c r="O250" i="15"/>
  <c r="J250" i="15"/>
  <c r="I250" i="15"/>
  <c r="G250" i="15"/>
  <c r="K250" i="15" s="1"/>
  <c r="S249" i="15"/>
  <c r="Q249" i="15" s="1"/>
  <c r="R249" i="15"/>
  <c r="P249" i="15"/>
  <c r="O249" i="15"/>
  <c r="L249" i="15"/>
  <c r="J249" i="15"/>
  <c r="I249" i="15"/>
  <c r="G249" i="15"/>
  <c r="K249" i="15" s="1"/>
  <c r="S248" i="15"/>
  <c r="R248" i="15"/>
  <c r="Q248" i="15" s="1"/>
  <c r="P248" i="15"/>
  <c r="O248" i="15"/>
  <c r="L248" i="15"/>
  <c r="J248" i="15"/>
  <c r="I248" i="15"/>
  <c r="G248" i="15"/>
  <c r="K248" i="15" s="1"/>
  <c r="S247" i="15"/>
  <c r="R247" i="15"/>
  <c r="Q247" i="15"/>
  <c r="P247" i="15"/>
  <c r="O247" i="15"/>
  <c r="J247" i="15"/>
  <c r="I247" i="15"/>
  <c r="G247" i="15"/>
  <c r="K247" i="15" s="1"/>
  <c r="S246" i="15"/>
  <c r="R246" i="15"/>
  <c r="Q246" i="15" s="1"/>
  <c r="P246" i="15"/>
  <c r="O246" i="15"/>
  <c r="J246" i="15"/>
  <c r="L246" i="15" s="1"/>
  <c r="I246" i="15"/>
  <c r="G246" i="15"/>
  <c r="K246" i="15" s="1"/>
  <c r="S245" i="15"/>
  <c r="Q245" i="15" s="1"/>
  <c r="R245" i="15"/>
  <c r="P245" i="15"/>
  <c r="O245" i="15"/>
  <c r="L245" i="15"/>
  <c r="J245" i="15"/>
  <c r="I245" i="15"/>
  <c r="G245" i="15"/>
  <c r="S244" i="15"/>
  <c r="R244" i="15"/>
  <c r="Q244" i="15" s="1"/>
  <c r="P244" i="15"/>
  <c r="O244" i="15"/>
  <c r="L244" i="15"/>
  <c r="J244" i="15"/>
  <c r="I244" i="15"/>
  <c r="G244" i="15"/>
  <c r="K244" i="15" s="1"/>
  <c r="S243" i="15"/>
  <c r="R243" i="15"/>
  <c r="Q243" i="15"/>
  <c r="P243" i="15"/>
  <c r="O243" i="15"/>
  <c r="J243" i="15"/>
  <c r="I243" i="15"/>
  <c r="G243" i="15"/>
  <c r="K243" i="15" s="1"/>
  <c r="S242" i="15"/>
  <c r="R242" i="15"/>
  <c r="Q242" i="15" s="1"/>
  <c r="P242" i="15"/>
  <c r="O242" i="15"/>
  <c r="J242" i="15"/>
  <c r="L242" i="15" s="1"/>
  <c r="I242" i="15"/>
  <c r="G242" i="15"/>
  <c r="K242" i="15" s="1"/>
  <c r="S241" i="15"/>
  <c r="Q241" i="15" s="1"/>
  <c r="R241" i="15"/>
  <c r="P241" i="15"/>
  <c r="O241" i="15"/>
  <c r="L241" i="15"/>
  <c r="J241" i="15"/>
  <c r="I241" i="15"/>
  <c r="G241" i="15"/>
  <c r="S240" i="15"/>
  <c r="R240" i="15"/>
  <c r="Q240" i="15" s="1"/>
  <c r="P240" i="15"/>
  <c r="O240" i="15"/>
  <c r="L240" i="15"/>
  <c r="J240" i="15"/>
  <c r="I240" i="15"/>
  <c r="G240" i="15"/>
  <c r="K240" i="15" s="1"/>
  <c r="S239" i="15"/>
  <c r="R239" i="15"/>
  <c r="Q239" i="15"/>
  <c r="P239" i="15"/>
  <c r="O239" i="15"/>
  <c r="J239" i="15"/>
  <c r="I239" i="15"/>
  <c r="G239" i="15"/>
  <c r="K239" i="15" s="1"/>
  <c r="S238" i="15"/>
  <c r="R238" i="15"/>
  <c r="Q238" i="15" s="1"/>
  <c r="P238" i="15"/>
  <c r="O238" i="15"/>
  <c r="J238" i="15"/>
  <c r="I238" i="15"/>
  <c r="G238" i="15"/>
  <c r="K238" i="15" s="1"/>
  <c r="S237" i="15"/>
  <c r="Q237" i="15" s="1"/>
  <c r="R237" i="15"/>
  <c r="P237" i="15"/>
  <c r="O237" i="15"/>
  <c r="L237" i="15"/>
  <c r="J237" i="15"/>
  <c r="I237" i="15"/>
  <c r="G237" i="15"/>
  <c r="S236" i="15"/>
  <c r="R236" i="15"/>
  <c r="Q236" i="15"/>
  <c r="P236" i="15"/>
  <c r="O236" i="15"/>
  <c r="J236" i="15"/>
  <c r="I236" i="15"/>
  <c r="G236" i="15"/>
  <c r="K236" i="15" s="1"/>
  <c r="S235" i="15"/>
  <c r="Q235" i="15" s="1"/>
  <c r="R235" i="15"/>
  <c r="P235" i="15"/>
  <c r="O235" i="15"/>
  <c r="J235" i="15"/>
  <c r="L235" i="15" s="1"/>
  <c r="I235" i="15"/>
  <c r="G235" i="15"/>
  <c r="K235" i="15" s="1"/>
  <c r="S234" i="15"/>
  <c r="R234" i="15"/>
  <c r="P234" i="15"/>
  <c r="O234" i="15"/>
  <c r="J234" i="15"/>
  <c r="L234" i="15" s="1"/>
  <c r="I234" i="15"/>
  <c r="G234" i="15"/>
  <c r="S233" i="15"/>
  <c r="Q233" i="15" s="1"/>
  <c r="R233" i="15"/>
  <c r="P233" i="15"/>
  <c r="O233" i="15"/>
  <c r="L233" i="15"/>
  <c r="J233" i="15"/>
  <c r="I233" i="15"/>
  <c r="G233" i="15"/>
  <c r="K233" i="15" s="1"/>
  <c r="S232" i="15"/>
  <c r="R232" i="15"/>
  <c r="Q232" i="15" s="1"/>
  <c r="P232" i="15"/>
  <c r="O232" i="15"/>
  <c r="L232" i="15"/>
  <c r="J232" i="15"/>
  <c r="I232" i="15"/>
  <c r="G232" i="15"/>
  <c r="K232" i="15" s="1"/>
  <c r="S231" i="15"/>
  <c r="R231" i="15"/>
  <c r="Q231" i="15" s="1"/>
  <c r="P231" i="15"/>
  <c r="O231" i="15"/>
  <c r="J231" i="15"/>
  <c r="L231" i="15" s="1"/>
  <c r="I231" i="15"/>
  <c r="G231" i="15"/>
  <c r="S230" i="15"/>
  <c r="R230" i="15"/>
  <c r="Q230" i="15" s="1"/>
  <c r="P230" i="15"/>
  <c r="O230" i="15"/>
  <c r="J230" i="15"/>
  <c r="L230" i="15" s="1"/>
  <c r="I230" i="15"/>
  <c r="G230" i="15"/>
  <c r="K230" i="15" s="1"/>
  <c r="S229" i="15"/>
  <c r="R229" i="15"/>
  <c r="Q229" i="15" s="1"/>
  <c r="P229" i="15"/>
  <c r="O229" i="15"/>
  <c r="L229" i="15"/>
  <c r="J229" i="15"/>
  <c r="I229" i="15"/>
  <c r="G229" i="15"/>
  <c r="S228" i="15"/>
  <c r="R228" i="15"/>
  <c r="Q228" i="15"/>
  <c r="P228" i="15"/>
  <c r="O228" i="15"/>
  <c r="L228" i="15"/>
  <c r="J228" i="15"/>
  <c r="I228" i="15"/>
  <c r="G228" i="15"/>
  <c r="K228" i="15" s="1"/>
  <c r="S227" i="15"/>
  <c r="R227" i="15"/>
  <c r="Q227" i="15" s="1"/>
  <c r="P227" i="15"/>
  <c r="O227" i="15"/>
  <c r="J227" i="15"/>
  <c r="I227" i="15"/>
  <c r="G227" i="15"/>
  <c r="K227" i="15" s="1"/>
  <c r="S226" i="15"/>
  <c r="Q226" i="15" s="1"/>
  <c r="R226" i="15"/>
  <c r="P226" i="15"/>
  <c r="O226" i="15"/>
  <c r="J226" i="15"/>
  <c r="L226" i="15" s="1"/>
  <c r="I226" i="15"/>
  <c r="G226" i="15"/>
  <c r="K226" i="15" s="1"/>
  <c r="S225" i="15"/>
  <c r="R225" i="15"/>
  <c r="Q225" i="15" s="1"/>
  <c r="P225" i="15"/>
  <c r="O225" i="15"/>
  <c r="L225" i="15"/>
  <c r="J225" i="15"/>
  <c r="I225" i="15"/>
  <c r="G225" i="15"/>
  <c r="S224" i="15"/>
  <c r="R224" i="15"/>
  <c r="Q224" i="15"/>
  <c r="P224" i="15"/>
  <c r="O224" i="15"/>
  <c r="L224" i="15"/>
  <c r="J224" i="15"/>
  <c r="I224" i="15"/>
  <c r="G224" i="15"/>
  <c r="K224" i="15" s="1"/>
  <c r="S223" i="15"/>
  <c r="R223" i="15"/>
  <c r="Q223" i="15" s="1"/>
  <c r="P223" i="15"/>
  <c r="O223" i="15"/>
  <c r="J223" i="15"/>
  <c r="I223" i="15"/>
  <c r="G223" i="15"/>
  <c r="K223" i="15" s="1"/>
  <c r="S222" i="15"/>
  <c r="Q222" i="15" s="1"/>
  <c r="R222" i="15"/>
  <c r="P222" i="15"/>
  <c r="O222" i="15"/>
  <c r="J222" i="15"/>
  <c r="L222" i="15" s="1"/>
  <c r="I222" i="15"/>
  <c r="G222" i="15"/>
  <c r="K222" i="15" s="1"/>
  <c r="S221" i="15"/>
  <c r="R221" i="15"/>
  <c r="Q221" i="15" s="1"/>
  <c r="P221" i="15"/>
  <c r="O221" i="15"/>
  <c r="L221" i="15"/>
  <c r="J221" i="15"/>
  <c r="I221" i="15"/>
  <c r="G221" i="15"/>
  <c r="S220" i="15"/>
  <c r="R220" i="15"/>
  <c r="Q220" i="15"/>
  <c r="P220" i="15"/>
  <c r="O220" i="15"/>
  <c r="L220" i="15"/>
  <c r="J220" i="15"/>
  <c r="I220" i="15"/>
  <c r="G220" i="15"/>
  <c r="K220" i="15" s="1"/>
  <c r="S219" i="15"/>
  <c r="R219" i="15"/>
  <c r="Q219" i="15" s="1"/>
  <c r="P219" i="15"/>
  <c r="O219" i="15"/>
  <c r="J219" i="15"/>
  <c r="I219" i="15"/>
  <c r="G219" i="15"/>
  <c r="K219" i="15" s="1"/>
  <c r="S218" i="15"/>
  <c r="Q218" i="15" s="1"/>
  <c r="R218" i="15"/>
  <c r="P218" i="15"/>
  <c r="O218" i="15"/>
  <c r="J218" i="15"/>
  <c r="L218" i="15" s="1"/>
  <c r="I218" i="15"/>
  <c r="G218" i="15"/>
  <c r="K218" i="15" s="1"/>
  <c r="S217" i="15"/>
  <c r="R217" i="15"/>
  <c r="Q217" i="15" s="1"/>
  <c r="P217" i="15"/>
  <c r="O217" i="15"/>
  <c r="L217" i="15"/>
  <c r="J217" i="15"/>
  <c r="I217" i="15"/>
  <c r="G217" i="15"/>
  <c r="S216" i="15"/>
  <c r="R216" i="15"/>
  <c r="Q216" i="15"/>
  <c r="P216" i="15"/>
  <c r="O216" i="15"/>
  <c r="L216" i="15"/>
  <c r="J216" i="15"/>
  <c r="I216" i="15"/>
  <c r="G216" i="15"/>
  <c r="K216" i="15" s="1"/>
  <c r="S215" i="15"/>
  <c r="R215" i="15"/>
  <c r="Q215" i="15" s="1"/>
  <c r="P215" i="15"/>
  <c r="O215" i="15"/>
  <c r="J215" i="15"/>
  <c r="I215" i="15"/>
  <c r="G215" i="15"/>
  <c r="K215" i="15" s="1"/>
  <c r="S214" i="15"/>
  <c r="Q214" i="15" s="1"/>
  <c r="R214" i="15"/>
  <c r="P214" i="15"/>
  <c r="O214" i="15"/>
  <c r="J214" i="15"/>
  <c r="L214" i="15" s="1"/>
  <c r="I214" i="15"/>
  <c r="G214" i="15"/>
  <c r="K214" i="15" s="1"/>
  <c r="S213" i="15"/>
  <c r="R213" i="15"/>
  <c r="Q213" i="15" s="1"/>
  <c r="P213" i="15"/>
  <c r="O213" i="15"/>
  <c r="L213" i="15"/>
  <c r="J213" i="15"/>
  <c r="I213" i="15"/>
  <c r="G213" i="15"/>
  <c r="S212" i="15"/>
  <c r="R212" i="15"/>
  <c r="Q212" i="15"/>
  <c r="P212" i="15"/>
  <c r="O212" i="15"/>
  <c r="L212" i="15"/>
  <c r="J212" i="15"/>
  <c r="I212" i="15"/>
  <c r="G212" i="15"/>
  <c r="K212" i="15" s="1"/>
  <c r="S211" i="15"/>
  <c r="R211" i="15"/>
  <c r="Q211" i="15" s="1"/>
  <c r="P211" i="15"/>
  <c r="O211" i="15"/>
  <c r="L211" i="15"/>
  <c r="J211" i="15"/>
  <c r="I211" i="15"/>
  <c r="G211" i="15"/>
  <c r="K211" i="15" s="1"/>
  <c r="S210" i="15"/>
  <c r="R210" i="15"/>
  <c r="Q210" i="15"/>
  <c r="P210" i="15"/>
  <c r="O210" i="15"/>
  <c r="J210" i="15"/>
  <c r="L210" i="15" s="1"/>
  <c r="I210" i="15"/>
  <c r="G210" i="15"/>
  <c r="S209" i="15"/>
  <c r="R209" i="15"/>
  <c r="Q209" i="15" s="1"/>
  <c r="P209" i="15"/>
  <c r="O209" i="15"/>
  <c r="L209" i="15"/>
  <c r="J209" i="15"/>
  <c r="I209" i="15"/>
  <c r="G209" i="15"/>
  <c r="S208" i="15"/>
  <c r="R208" i="15"/>
  <c r="Q208" i="15"/>
  <c r="P208" i="15"/>
  <c r="O208" i="15"/>
  <c r="L208" i="15"/>
  <c r="J208" i="15"/>
  <c r="I208" i="15"/>
  <c r="G208" i="15"/>
  <c r="K208" i="15" s="1"/>
  <c r="S207" i="15"/>
  <c r="R207" i="15"/>
  <c r="Q207" i="15" s="1"/>
  <c r="P207" i="15"/>
  <c r="O207" i="15"/>
  <c r="L207" i="15"/>
  <c r="J207" i="15"/>
  <c r="I207" i="15"/>
  <c r="G207" i="15"/>
  <c r="K207" i="15" s="1"/>
  <c r="S206" i="15"/>
  <c r="Q206" i="15" s="1"/>
  <c r="R206" i="15"/>
  <c r="P206" i="15"/>
  <c r="O206" i="15"/>
  <c r="J206" i="15"/>
  <c r="L206" i="15" s="1"/>
  <c r="I206" i="15"/>
  <c r="G206" i="15"/>
  <c r="K206" i="15" s="1"/>
  <c r="S205" i="15"/>
  <c r="R205" i="15"/>
  <c r="Q205" i="15" s="1"/>
  <c r="P205" i="15"/>
  <c r="O205" i="15"/>
  <c r="L205" i="15"/>
  <c r="J205" i="15"/>
  <c r="I205" i="15"/>
  <c r="G205" i="15"/>
  <c r="S204" i="15"/>
  <c r="R204" i="15"/>
  <c r="Q204" i="15"/>
  <c r="P204" i="15"/>
  <c r="O204" i="15"/>
  <c r="L204" i="15"/>
  <c r="J204" i="15"/>
  <c r="I204" i="15"/>
  <c r="G204" i="15"/>
  <c r="S203" i="15"/>
  <c r="R203" i="15"/>
  <c r="Q203" i="15" s="1"/>
  <c r="P203" i="15"/>
  <c r="O203" i="15"/>
  <c r="J203" i="15"/>
  <c r="I203" i="15"/>
  <c r="G203" i="15"/>
  <c r="K203" i="15" s="1"/>
  <c r="S202" i="15"/>
  <c r="Q202" i="15" s="1"/>
  <c r="R202" i="15"/>
  <c r="P202" i="15"/>
  <c r="O202" i="15"/>
  <c r="J202" i="15"/>
  <c r="L202" i="15" s="1"/>
  <c r="I202" i="15"/>
  <c r="G202" i="15"/>
  <c r="K202" i="15" s="1"/>
  <c r="S201" i="15"/>
  <c r="R201" i="15"/>
  <c r="Q201" i="15" s="1"/>
  <c r="P201" i="15"/>
  <c r="O201" i="15"/>
  <c r="L201" i="15"/>
  <c r="J201" i="15"/>
  <c r="I201" i="15"/>
  <c r="G201" i="15"/>
  <c r="S200" i="15"/>
  <c r="Q200" i="15" s="1"/>
  <c r="R200" i="15"/>
  <c r="P200" i="15"/>
  <c r="O200" i="15"/>
  <c r="L200" i="15"/>
  <c r="J200" i="15"/>
  <c r="I200" i="15"/>
  <c r="G200" i="15"/>
  <c r="S199" i="15"/>
  <c r="R199" i="15"/>
  <c r="Q199" i="15" s="1"/>
  <c r="P199" i="15"/>
  <c r="O199" i="15"/>
  <c r="L199" i="15"/>
  <c r="J199" i="15"/>
  <c r="I199" i="15"/>
  <c r="G199" i="15"/>
  <c r="K199" i="15" s="1"/>
  <c r="S198" i="15"/>
  <c r="R198" i="15"/>
  <c r="Q198" i="15"/>
  <c r="P198" i="15"/>
  <c r="O198" i="15"/>
  <c r="J198" i="15"/>
  <c r="L198" i="15" s="1"/>
  <c r="I198" i="15"/>
  <c r="G198" i="15"/>
  <c r="K198" i="15" s="1"/>
  <c r="S197" i="15"/>
  <c r="R197" i="15"/>
  <c r="Q197" i="15" s="1"/>
  <c r="P197" i="15"/>
  <c r="O197" i="15"/>
  <c r="J197" i="15"/>
  <c r="I197" i="15"/>
  <c r="G197" i="15"/>
  <c r="S196" i="15"/>
  <c r="Q196" i="15" s="1"/>
  <c r="R196" i="15"/>
  <c r="P196" i="15"/>
  <c r="O196" i="15"/>
  <c r="L196" i="15"/>
  <c r="J196" i="15"/>
  <c r="I196" i="15"/>
  <c r="G196" i="15"/>
  <c r="K196" i="15" s="1"/>
  <c r="S195" i="15"/>
  <c r="R195" i="15"/>
  <c r="Q195" i="15" s="1"/>
  <c r="P195" i="15"/>
  <c r="O195" i="15"/>
  <c r="L195" i="15"/>
  <c r="J195" i="15"/>
  <c r="I195" i="15"/>
  <c r="G195" i="15"/>
  <c r="K195" i="15" s="1"/>
  <c r="S194" i="15"/>
  <c r="R194" i="15"/>
  <c r="Q194" i="15"/>
  <c r="P194" i="15"/>
  <c r="O194" i="15"/>
  <c r="J194" i="15"/>
  <c r="L194" i="15" s="1"/>
  <c r="I194" i="15"/>
  <c r="G194" i="15"/>
  <c r="S193" i="15"/>
  <c r="R193" i="15"/>
  <c r="Q193" i="15" s="1"/>
  <c r="P193" i="15"/>
  <c r="O193" i="15"/>
  <c r="L193" i="15"/>
  <c r="J193" i="15"/>
  <c r="I193" i="15"/>
  <c r="G193" i="15"/>
  <c r="S192" i="15"/>
  <c r="R192" i="15"/>
  <c r="Q192" i="15"/>
  <c r="P192" i="15"/>
  <c r="O192" i="15"/>
  <c r="L192" i="15"/>
  <c r="J192" i="15"/>
  <c r="I192" i="15"/>
  <c r="G192" i="15"/>
  <c r="K192" i="15" s="1"/>
  <c r="S191" i="15"/>
  <c r="R191" i="15"/>
  <c r="Q191" i="15" s="1"/>
  <c r="P191" i="15"/>
  <c r="O191" i="15"/>
  <c r="L191" i="15"/>
  <c r="J191" i="15"/>
  <c r="I191" i="15"/>
  <c r="G191" i="15"/>
  <c r="K191" i="15" s="1"/>
  <c r="S190" i="15"/>
  <c r="R190" i="15"/>
  <c r="Q190" i="15" s="1"/>
  <c r="P190" i="15"/>
  <c r="O190" i="15"/>
  <c r="J190" i="15"/>
  <c r="L190" i="15" s="1"/>
  <c r="I190" i="15"/>
  <c r="G190" i="15"/>
  <c r="K190" i="15" s="1"/>
  <c r="S189" i="15"/>
  <c r="R189" i="15"/>
  <c r="Q189" i="15" s="1"/>
  <c r="P189" i="15"/>
  <c r="O189" i="15"/>
  <c r="L189" i="15"/>
  <c r="J189" i="15"/>
  <c r="I189" i="15"/>
  <c r="G189" i="15"/>
  <c r="S188" i="15"/>
  <c r="R188" i="15"/>
  <c r="Q188" i="15"/>
  <c r="P188" i="15"/>
  <c r="O188" i="15"/>
  <c r="L188" i="15"/>
  <c r="J188" i="15"/>
  <c r="I188" i="15"/>
  <c r="G188" i="15"/>
  <c r="S187" i="15"/>
  <c r="R187" i="15"/>
  <c r="Q187" i="15"/>
  <c r="P187" i="15"/>
  <c r="O187" i="15"/>
  <c r="L187" i="15"/>
  <c r="J187" i="15"/>
  <c r="I187" i="15"/>
  <c r="G187" i="15"/>
  <c r="K187" i="15" s="1"/>
  <c r="S186" i="15"/>
  <c r="R186" i="15"/>
  <c r="Q186" i="15"/>
  <c r="P186" i="15"/>
  <c r="O186" i="15"/>
  <c r="J186" i="15"/>
  <c r="L186" i="15" s="1"/>
  <c r="I186" i="15"/>
  <c r="G186" i="15"/>
  <c r="K186" i="15" s="1"/>
  <c r="S185" i="15"/>
  <c r="R185" i="15"/>
  <c r="P185" i="15"/>
  <c r="O185" i="15"/>
  <c r="J185" i="15"/>
  <c r="I185" i="15"/>
  <c r="G185" i="15"/>
  <c r="S184" i="15"/>
  <c r="Q184" i="15" s="1"/>
  <c r="R184" i="15"/>
  <c r="P184" i="15"/>
  <c r="O184" i="15"/>
  <c r="L184" i="15"/>
  <c r="J184" i="15"/>
  <c r="I184" i="15"/>
  <c r="G184" i="15"/>
  <c r="S183" i="15"/>
  <c r="R183" i="15"/>
  <c r="Q183" i="15" s="1"/>
  <c r="P183" i="15"/>
  <c r="O183" i="15"/>
  <c r="L183" i="15"/>
  <c r="J183" i="15"/>
  <c r="I183" i="15"/>
  <c r="G183" i="15"/>
  <c r="K183" i="15" s="1"/>
  <c r="S182" i="15"/>
  <c r="R182" i="15"/>
  <c r="Q182" i="15" s="1"/>
  <c r="P182" i="15"/>
  <c r="O182" i="15"/>
  <c r="J182" i="15"/>
  <c r="L182" i="15" s="1"/>
  <c r="I182" i="15"/>
  <c r="G182" i="15"/>
  <c r="S181" i="15"/>
  <c r="R181" i="15"/>
  <c r="P181" i="15"/>
  <c r="O181" i="15"/>
  <c r="J181" i="15"/>
  <c r="L181" i="15" s="1"/>
  <c r="I181" i="15"/>
  <c r="G181" i="15"/>
  <c r="S180" i="15"/>
  <c r="Q180" i="15" s="1"/>
  <c r="R180" i="15"/>
  <c r="P180" i="15"/>
  <c r="O180" i="15"/>
  <c r="J180" i="15"/>
  <c r="I180" i="15"/>
  <c r="G180" i="15"/>
  <c r="K180" i="15" s="1"/>
  <c r="S179" i="15"/>
  <c r="R179" i="15"/>
  <c r="Q179" i="15" s="1"/>
  <c r="P179" i="15"/>
  <c r="O179" i="15"/>
  <c r="J179" i="15"/>
  <c r="L179" i="15" s="1"/>
  <c r="I179" i="15"/>
  <c r="G179" i="15"/>
  <c r="S178" i="15"/>
  <c r="R178" i="15"/>
  <c r="Q178" i="15" s="1"/>
  <c r="P178" i="15"/>
  <c r="O178" i="15"/>
  <c r="L178" i="15"/>
  <c r="J178" i="15"/>
  <c r="I178" i="15"/>
  <c r="G178" i="15"/>
  <c r="S177" i="15"/>
  <c r="R177" i="15"/>
  <c r="Q177" i="15"/>
  <c r="P177" i="15"/>
  <c r="O177" i="15"/>
  <c r="L177" i="15"/>
  <c r="J177" i="15"/>
  <c r="I177" i="15"/>
  <c r="G177" i="15"/>
  <c r="K177" i="15" s="1"/>
  <c r="S176" i="15"/>
  <c r="R176" i="15"/>
  <c r="Q176" i="15" s="1"/>
  <c r="P176" i="15"/>
  <c r="O176" i="15"/>
  <c r="J176" i="15"/>
  <c r="L176" i="15" s="1"/>
  <c r="I176" i="15"/>
  <c r="G176" i="15"/>
  <c r="K176" i="15" s="1"/>
  <c r="S175" i="15"/>
  <c r="R175" i="15"/>
  <c r="Q175" i="15" s="1"/>
  <c r="P175" i="15"/>
  <c r="O175" i="15"/>
  <c r="J175" i="15"/>
  <c r="L175" i="15" s="1"/>
  <c r="I175" i="15"/>
  <c r="G175" i="15"/>
  <c r="S174" i="15"/>
  <c r="R174" i="15"/>
  <c r="Q174" i="15" s="1"/>
  <c r="P174" i="15"/>
  <c r="O174" i="15"/>
  <c r="L174" i="15"/>
  <c r="J174" i="15"/>
  <c r="I174" i="15"/>
  <c r="G174" i="15"/>
  <c r="S173" i="15"/>
  <c r="R173" i="15"/>
  <c r="Q173" i="15"/>
  <c r="P173" i="15"/>
  <c r="O173" i="15"/>
  <c r="L173" i="15"/>
  <c r="J173" i="15"/>
  <c r="I173" i="15"/>
  <c r="G173" i="15"/>
  <c r="K173" i="15" s="1"/>
  <c r="S172" i="15"/>
  <c r="R172" i="15"/>
  <c r="Q172" i="15" s="1"/>
  <c r="P172" i="15"/>
  <c r="O172" i="15"/>
  <c r="J172" i="15"/>
  <c r="L172" i="15" s="1"/>
  <c r="I172" i="15"/>
  <c r="G172" i="15"/>
  <c r="K172" i="15" s="1"/>
  <c r="S171" i="15"/>
  <c r="R171" i="15"/>
  <c r="Q171" i="15" s="1"/>
  <c r="P171" i="15"/>
  <c r="O171" i="15"/>
  <c r="J171" i="15"/>
  <c r="L171" i="15" s="1"/>
  <c r="I171" i="15"/>
  <c r="G171" i="15"/>
  <c r="S170" i="15"/>
  <c r="R170" i="15"/>
  <c r="Q170" i="15" s="1"/>
  <c r="P170" i="15"/>
  <c r="O170" i="15"/>
  <c r="L170" i="15"/>
  <c r="J170" i="15"/>
  <c r="I170" i="15"/>
  <c r="G170" i="15"/>
  <c r="S169" i="15"/>
  <c r="R169" i="15"/>
  <c r="Q169" i="15"/>
  <c r="P169" i="15"/>
  <c r="O169" i="15"/>
  <c r="L169" i="15"/>
  <c r="J169" i="15"/>
  <c r="I169" i="15"/>
  <c r="G169" i="15"/>
  <c r="K169" i="15" s="1"/>
  <c r="S168" i="15"/>
  <c r="R168" i="15"/>
  <c r="Q168" i="15" s="1"/>
  <c r="P168" i="15"/>
  <c r="O168" i="15"/>
  <c r="J168" i="15"/>
  <c r="L168" i="15" s="1"/>
  <c r="I168" i="15"/>
  <c r="G168" i="15"/>
  <c r="K168" i="15" s="1"/>
  <c r="S167" i="15"/>
  <c r="R167" i="15"/>
  <c r="Q167" i="15" s="1"/>
  <c r="P167" i="15"/>
  <c r="O167" i="15"/>
  <c r="J167" i="15"/>
  <c r="L167" i="15" s="1"/>
  <c r="I167" i="15"/>
  <c r="G167" i="15"/>
  <c r="S166" i="15"/>
  <c r="R166" i="15"/>
  <c r="Q166" i="15" s="1"/>
  <c r="P166" i="15"/>
  <c r="O166" i="15"/>
  <c r="L166" i="15"/>
  <c r="J166" i="15"/>
  <c r="I166" i="15"/>
  <c r="G166" i="15"/>
  <c r="S165" i="15"/>
  <c r="R165" i="15"/>
  <c r="Q165" i="15"/>
  <c r="P165" i="15"/>
  <c r="O165" i="15"/>
  <c r="L165" i="15"/>
  <c r="J165" i="15"/>
  <c r="I165" i="15"/>
  <c r="G165" i="15"/>
  <c r="K165" i="15" s="1"/>
  <c r="S164" i="15"/>
  <c r="R164" i="15"/>
  <c r="Q164" i="15" s="1"/>
  <c r="P164" i="15"/>
  <c r="O164" i="15"/>
  <c r="J164" i="15"/>
  <c r="L164" i="15" s="1"/>
  <c r="I164" i="15"/>
  <c r="G164" i="15"/>
  <c r="K164" i="15" s="1"/>
  <c r="S163" i="15"/>
  <c r="R163" i="15"/>
  <c r="Q163" i="15" s="1"/>
  <c r="P163" i="15"/>
  <c r="O163" i="15"/>
  <c r="J163" i="15"/>
  <c r="L163" i="15" s="1"/>
  <c r="I163" i="15"/>
  <c r="G163" i="15"/>
  <c r="S162" i="15"/>
  <c r="R162" i="15"/>
  <c r="Q162" i="15" s="1"/>
  <c r="P162" i="15"/>
  <c r="O162" i="15"/>
  <c r="L162" i="15"/>
  <c r="J162" i="15"/>
  <c r="I162" i="15"/>
  <c r="G162" i="15"/>
  <c r="S161" i="15"/>
  <c r="R161" i="15"/>
  <c r="Q161" i="15"/>
  <c r="P161" i="15"/>
  <c r="O161" i="15"/>
  <c r="L161" i="15"/>
  <c r="J161" i="15"/>
  <c r="I161" i="15"/>
  <c r="G161" i="15"/>
  <c r="K161" i="15" s="1"/>
  <c r="S160" i="15"/>
  <c r="R160" i="15"/>
  <c r="Q160" i="15" s="1"/>
  <c r="P160" i="15"/>
  <c r="O160" i="15"/>
  <c r="J160" i="15"/>
  <c r="L160" i="15" s="1"/>
  <c r="I160" i="15"/>
  <c r="G160" i="15"/>
  <c r="K160" i="15" s="1"/>
  <c r="S159" i="15"/>
  <c r="R159" i="15"/>
  <c r="Q159" i="15" s="1"/>
  <c r="P159" i="15"/>
  <c r="O159" i="15"/>
  <c r="J159" i="15"/>
  <c r="L159" i="15" s="1"/>
  <c r="I159" i="15"/>
  <c r="G159" i="15"/>
  <c r="S158" i="15"/>
  <c r="R158" i="15"/>
  <c r="Q158" i="15" s="1"/>
  <c r="P158" i="15"/>
  <c r="O158" i="15"/>
  <c r="L158" i="15"/>
  <c r="J158" i="15"/>
  <c r="I158" i="15"/>
  <c r="G158" i="15"/>
  <c r="S157" i="15"/>
  <c r="R157" i="15"/>
  <c r="Q157" i="15"/>
  <c r="P157" i="15"/>
  <c r="O157" i="15"/>
  <c r="L157" i="15"/>
  <c r="J157" i="15"/>
  <c r="I157" i="15"/>
  <c r="G157" i="15"/>
  <c r="K157" i="15" s="1"/>
  <c r="S156" i="15"/>
  <c r="R156" i="15"/>
  <c r="Q156" i="15" s="1"/>
  <c r="P156" i="15"/>
  <c r="O156" i="15"/>
  <c r="J156" i="15"/>
  <c r="L156" i="15" s="1"/>
  <c r="I156" i="15"/>
  <c r="G156" i="15"/>
  <c r="K156" i="15" s="1"/>
  <c r="S155" i="15"/>
  <c r="R155" i="15"/>
  <c r="Q155" i="15" s="1"/>
  <c r="P155" i="15"/>
  <c r="O155" i="15"/>
  <c r="J155" i="15"/>
  <c r="L155" i="15" s="1"/>
  <c r="I155" i="15"/>
  <c r="G155" i="15"/>
  <c r="S154" i="15"/>
  <c r="R154" i="15"/>
  <c r="Q154" i="15" s="1"/>
  <c r="P154" i="15"/>
  <c r="O154" i="15"/>
  <c r="L154" i="15"/>
  <c r="J154" i="15"/>
  <c r="I154" i="15"/>
  <c r="G154" i="15"/>
  <c r="S153" i="15"/>
  <c r="R153" i="15"/>
  <c r="Q153" i="15"/>
  <c r="P153" i="15"/>
  <c r="O153" i="15"/>
  <c r="L153" i="15"/>
  <c r="J153" i="15"/>
  <c r="I153" i="15"/>
  <c r="G153" i="15"/>
  <c r="K153" i="15" s="1"/>
  <c r="S152" i="15"/>
  <c r="R152" i="15"/>
  <c r="Q152" i="15" s="1"/>
  <c r="P152" i="15"/>
  <c r="O152" i="15"/>
  <c r="J152" i="15"/>
  <c r="L152" i="15" s="1"/>
  <c r="I152" i="15"/>
  <c r="G152" i="15"/>
  <c r="K152" i="15" s="1"/>
  <c r="S151" i="15"/>
  <c r="R151" i="15"/>
  <c r="Q151" i="15" s="1"/>
  <c r="P151" i="15"/>
  <c r="O151" i="15"/>
  <c r="J151" i="15"/>
  <c r="L151" i="15" s="1"/>
  <c r="I151" i="15"/>
  <c r="G151" i="15"/>
  <c r="S150" i="15"/>
  <c r="R150" i="15"/>
  <c r="Q150" i="15" s="1"/>
  <c r="P150" i="15"/>
  <c r="O150" i="15"/>
  <c r="L150" i="15"/>
  <c r="J150" i="15"/>
  <c r="I150" i="15"/>
  <c r="G150" i="15"/>
  <c r="S149" i="15"/>
  <c r="R149" i="15"/>
  <c r="Q149" i="15"/>
  <c r="P149" i="15"/>
  <c r="O149" i="15"/>
  <c r="L149" i="15"/>
  <c r="J149" i="15"/>
  <c r="I149" i="15"/>
  <c r="G149" i="15"/>
  <c r="K149" i="15" s="1"/>
  <c r="S148" i="15"/>
  <c r="R148" i="15"/>
  <c r="Q148" i="15" s="1"/>
  <c r="P148" i="15"/>
  <c r="O148" i="15"/>
  <c r="J148" i="15"/>
  <c r="L148" i="15" s="1"/>
  <c r="I148" i="15"/>
  <c r="G148" i="15"/>
  <c r="K148" i="15" s="1"/>
  <c r="S147" i="15"/>
  <c r="R147" i="15"/>
  <c r="Q147" i="15" s="1"/>
  <c r="P147" i="15"/>
  <c r="O147" i="15"/>
  <c r="J147" i="15"/>
  <c r="L147" i="15" s="1"/>
  <c r="I147" i="15"/>
  <c r="G147" i="15"/>
  <c r="S146" i="15"/>
  <c r="R146" i="15"/>
  <c r="Q146" i="15" s="1"/>
  <c r="P146" i="15"/>
  <c r="O146" i="15"/>
  <c r="L146" i="15"/>
  <c r="J146" i="15"/>
  <c r="I146" i="15"/>
  <c r="G146" i="15"/>
  <c r="S145" i="15"/>
  <c r="R145" i="15"/>
  <c r="Q145" i="15"/>
  <c r="P145" i="15"/>
  <c r="O145" i="15"/>
  <c r="L145" i="15"/>
  <c r="J145" i="15"/>
  <c r="I145" i="15"/>
  <c r="G145" i="15"/>
  <c r="K145" i="15" s="1"/>
  <c r="S144" i="15"/>
  <c r="R144" i="15"/>
  <c r="Q144" i="15" s="1"/>
  <c r="P144" i="15"/>
  <c r="O144" i="15"/>
  <c r="J144" i="15"/>
  <c r="L144" i="15" s="1"/>
  <c r="I144" i="15"/>
  <c r="G144" i="15"/>
  <c r="K144" i="15" s="1"/>
  <c r="S143" i="15"/>
  <c r="R143" i="15"/>
  <c r="Q143" i="15" s="1"/>
  <c r="P143" i="15"/>
  <c r="O143" i="15"/>
  <c r="J143" i="15"/>
  <c r="L143" i="15" s="1"/>
  <c r="I143" i="15"/>
  <c r="G143" i="15"/>
  <c r="S142" i="15"/>
  <c r="R142" i="15"/>
  <c r="Q142" i="15" s="1"/>
  <c r="P142" i="15"/>
  <c r="O142" i="15"/>
  <c r="L142" i="15"/>
  <c r="J142" i="15"/>
  <c r="I142" i="15"/>
  <c r="G142" i="15"/>
  <c r="S141" i="15"/>
  <c r="R141" i="15"/>
  <c r="Q141" i="15"/>
  <c r="P141" i="15"/>
  <c r="O141" i="15"/>
  <c r="L141" i="15"/>
  <c r="J141" i="15"/>
  <c r="I141" i="15"/>
  <c r="G141" i="15"/>
  <c r="K141" i="15" s="1"/>
  <c r="S140" i="15"/>
  <c r="R140" i="15"/>
  <c r="Q140" i="15" s="1"/>
  <c r="P140" i="15"/>
  <c r="O140" i="15"/>
  <c r="J140" i="15"/>
  <c r="L140" i="15" s="1"/>
  <c r="I140" i="15"/>
  <c r="G140" i="15"/>
  <c r="K140" i="15" s="1"/>
  <c r="S139" i="15"/>
  <c r="R139" i="15"/>
  <c r="Q139" i="15" s="1"/>
  <c r="P139" i="15"/>
  <c r="O139" i="15"/>
  <c r="J139" i="15"/>
  <c r="L139" i="15" s="1"/>
  <c r="I139" i="15"/>
  <c r="G139" i="15"/>
  <c r="S138" i="15"/>
  <c r="R138" i="15"/>
  <c r="Q138" i="15" s="1"/>
  <c r="P138" i="15"/>
  <c r="O138" i="15"/>
  <c r="L138" i="15"/>
  <c r="J138" i="15"/>
  <c r="I138" i="15"/>
  <c r="G138" i="15"/>
  <c r="S137" i="15"/>
  <c r="R137" i="15"/>
  <c r="Q137" i="15"/>
  <c r="P137" i="15"/>
  <c r="O137" i="15"/>
  <c r="L137" i="15"/>
  <c r="J137" i="15"/>
  <c r="I137" i="15"/>
  <c r="G137" i="15"/>
  <c r="K137" i="15" s="1"/>
  <c r="S136" i="15"/>
  <c r="R136" i="15"/>
  <c r="Q136" i="15" s="1"/>
  <c r="P136" i="15"/>
  <c r="O136" i="15"/>
  <c r="J136" i="15"/>
  <c r="L136" i="15" s="1"/>
  <c r="I136" i="15"/>
  <c r="G136" i="15"/>
  <c r="K136" i="15" s="1"/>
  <c r="S135" i="15"/>
  <c r="R135" i="15"/>
  <c r="Q135" i="15" s="1"/>
  <c r="P135" i="15"/>
  <c r="O135" i="15"/>
  <c r="J135" i="15"/>
  <c r="L135" i="15" s="1"/>
  <c r="I135" i="15"/>
  <c r="G135" i="15"/>
  <c r="S134" i="15"/>
  <c r="R134" i="15"/>
  <c r="Q134" i="15" s="1"/>
  <c r="P134" i="15"/>
  <c r="O134" i="15"/>
  <c r="L134" i="15"/>
  <c r="J134" i="15"/>
  <c r="I134" i="15"/>
  <c r="G134" i="15"/>
  <c r="S133" i="15"/>
  <c r="R133" i="15"/>
  <c r="Q133" i="15"/>
  <c r="P133" i="15"/>
  <c r="O133" i="15"/>
  <c r="L133" i="15"/>
  <c r="J133" i="15"/>
  <c r="I133" i="15"/>
  <c r="G133" i="15"/>
  <c r="K133" i="15" s="1"/>
  <c r="S132" i="15"/>
  <c r="R132" i="15"/>
  <c r="Q132" i="15" s="1"/>
  <c r="P132" i="15"/>
  <c r="O132" i="15"/>
  <c r="J132" i="15"/>
  <c r="L132" i="15" s="1"/>
  <c r="I132" i="15"/>
  <c r="G132" i="15"/>
  <c r="K132" i="15" s="1"/>
  <c r="S131" i="15"/>
  <c r="R131" i="15"/>
  <c r="Q131" i="15" s="1"/>
  <c r="P131" i="15"/>
  <c r="O131" i="15"/>
  <c r="J131" i="15"/>
  <c r="L131" i="15" s="1"/>
  <c r="I131" i="15"/>
  <c r="G131" i="15"/>
  <c r="S130" i="15"/>
  <c r="R130" i="15"/>
  <c r="Q130" i="15" s="1"/>
  <c r="P130" i="15"/>
  <c r="O130" i="15"/>
  <c r="L130" i="15"/>
  <c r="J130" i="15"/>
  <c r="I130" i="15"/>
  <c r="G130" i="15"/>
  <c r="S129" i="15"/>
  <c r="R129" i="15"/>
  <c r="Q129" i="15"/>
  <c r="P129" i="15"/>
  <c r="O129" i="15"/>
  <c r="L129" i="15"/>
  <c r="J129" i="15"/>
  <c r="I129" i="15"/>
  <c r="G129" i="15"/>
  <c r="K129" i="15" s="1"/>
  <c r="S128" i="15"/>
  <c r="R128" i="15"/>
  <c r="Q128" i="15" s="1"/>
  <c r="P128" i="15"/>
  <c r="O128" i="15"/>
  <c r="J128" i="15"/>
  <c r="L128" i="15" s="1"/>
  <c r="I128" i="15"/>
  <c r="G128" i="15"/>
  <c r="K128" i="15" s="1"/>
  <c r="S127" i="15"/>
  <c r="R127" i="15"/>
  <c r="Q127" i="15" s="1"/>
  <c r="P127" i="15"/>
  <c r="O127" i="15"/>
  <c r="J127" i="15"/>
  <c r="L127" i="15" s="1"/>
  <c r="I127" i="15"/>
  <c r="G127" i="15"/>
  <c r="S126" i="15"/>
  <c r="R126" i="15"/>
  <c r="Q126" i="15" s="1"/>
  <c r="P126" i="15"/>
  <c r="O126" i="15"/>
  <c r="L126" i="15"/>
  <c r="J126" i="15"/>
  <c r="I126" i="15"/>
  <c r="G126" i="15"/>
  <c r="S125" i="15"/>
  <c r="R125" i="15"/>
  <c r="Q125" i="15"/>
  <c r="P125" i="15"/>
  <c r="O125" i="15"/>
  <c r="L125" i="15"/>
  <c r="J125" i="15"/>
  <c r="I125" i="15"/>
  <c r="G125" i="15"/>
  <c r="K125" i="15" s="1"/>
  <c r="S124" i="15"/>
  <c r="R124" i="15"/>
  <c r="Q124" i="15" s="1"/>
  <c r="P124" i="15"/>
  <c r="O124" i="15"/>
  <c r="J124" i="15"/>
  <c r="L124" i="15" s="1"/>
  <c r="I124" i="15"/>
  <c r="G124" i="15"/>
  <c r="K124" i="15" s="1"/>
  <c r="S123" i="15"/>
  <c r="R123" i="15"/>
  <c r="Q123" i="15" s="1"/>
  <c r="P123" i="15"/>
  <c r="O123" i="15"/>
  <c r="J123" i="15"/>
  <c r="L123" i="15" s="1"/>
  <c r="I123" i="15"/>
  <c r="G123" i="15"/>
  <c r="S122" i="15"/>
  <c r="R122" i="15"/>
  <c r="Q122" i="15" s="1"/>
  <c r="P122" i="15"/>
  <c r="O122" i="15"/>
  <c r="L122" i="15"/>
  <c r="J122" i="15"/>
  <c r="I122" i="15"/>
  <c r="G122" i="15"/>
  <c r="S121" i="15"/>
  <c r="R121" i="15"/>
  <c r="Q121" i="15"/>
  <c r="P121" i="15"/>
  <c r="O121" i="15"/>
  <c r="L121" i="15"/>
  <c r="J121" i="15"/>
  <c r="I121" i="15"/>
  <c r="G121" i="15"/>
  <c r="K121" i="15" s="1"/>
  <c r="S120" i="15"/>
  <c r="R120" i="15"/>
  <c r="Q120" i="15" s="1"/>
  <c r="P120" i="15"/>
  <c r="O120" i="15"/>
  <c r="J120" i="15"/>
  <c r="L120" i="15" s="1"/>
  <c r="I120" i="15"/>
  <c r="G120" i="15"/>
  <c r="K120" i="15" s="1"/>
  <c r="S119" i="15"/>
  <c r="R119" i="15"/>
  <c r="Q119" i="15" s="1"/>
  <c r="P119" i="15"/>
  <c r="O119" i="15"/>
  <c r="J119" i="15"/>
  <c r="L119" i="15" s="1"/>
  <c r="I119" i="15"/>
  <c r="G119" i="15"/>
  <c r="S118" i="15"/>
  <c r="R118" i="15"/>
  <c r="Q118" i="15" s="1"/>
  <c r="P118" i="15"/>
  <c r="O118" i="15"/>
  <c r="L118" i="15"/>
  <c r="J118" i="15"/>
  <c r="I118" i="15"/>
  <c r="G118" i="15"/>
  <c r="S117" i="15"/>
  <c r="R117" i="15"/>
  <c r="Q117" i="15"/>
  <c r="P117" i="15"/>
  <c r="O117" i="15"/>
  <c r="L117" i="15"/>
  <c r="J117" i="15"/>
  <c r="I117" i="15"/>
  <c r="G117" i="15"/>
  <c r="K117" i="15" s="1"/>
  <c r="S116" i="15"/>
  <c r="R116" i="15"/>
  <c r="Q116" i="15" s="1"/>
  <c r="P116" i="15"/>
  <c r="O116" i="15"/>
  <c r="J116" i="15"/>
  <c r="L116" i="15" s="1"/>
  <c r="I116" i="15"/>
  <c r="G116" i="15"/>
  <c r="K116" i="15" s="1"/>
  <c r="S115" i="15"/>
  <c r="R115" i="15"/>
  <c r="Q115" i="15" s="1"/>
  <c r="P115" i="15"/>
  <c r="O115" i="15"/>
  <c r="J115" i="15"/>
  <c r="L115" i="15" s="1"/>
  <c r="I115" i="15"/>
  <c r="G115" i="15"/>
  <c r="S114" i="15"/>
  <c r="R114" i="15"/>
  <c r="Q114" i="15" s="1"/>
  <c r="P114" i="15"/>
  <c r="O114" i="15"/>
  <c r="L114" i="15"/>
  <c r="J114" i="15"/>
  <c r="I114" i="15"/>
  <c r="G114" i="15"/>
  <c r="S113" i="15"/>
  <c r="R113" i="15"/>
  <c r="Q113" i="15"/>
  <c r="P113" i="15"/>
  <c r="O113" i="15"/>
  <c r="L113" i="15"/>
  <c r="J113" i="15"/>
  <c r="I113" i="15"/>
  <c r="G113" i="15"/>
  <c r="K113" i="15" s="1"/>
  <c r="S112" i="15"/>
  <c r="R112" i="15"/>
  <c r="Q112" i="15" s="1"/>
  <c r="P112" i="15"/>
  <c r="O112" i="15"/>
  <c r="J112" i="15"/>
  <c r="L112" i="15" s="1"/>
  <c r="I112" i="15"/>
  <c r="G112" i="15"/>
  <c r="K112" i="15" s="1"/>
  <c r="S111" i="15"/>
  <c r="R111" i="15"/>
  <c r="Q111" i="15" s="1"/>
  <c r="P111" i="15"/>
  <c r="O111" i="15"/>
  <c r="J111" i="15"/>
  <c r="L111" i="15" s="1"/>
  <c r="I111" i="15"/>
  <c r="G111" i="15"/>
  <c r="S110" i="15"/>
  <c r="R110" i="15"/>
  <c r="Q110" i="15" s="1"/>
  <c r="P110" i="15"/>
  <c r="O110" i="15"/>
  <c r="L110" i="15"/>
  <c r="J110" i="15"/>
  <c r="I110" i="15"/>
  <c r="G110" i="15"/>
  <c r="S109" i="15"/>
  <c r="R109" i="15"/>
  <c r="Q109" i="15"/>
  <c r="P109" i="15"/>
  <c r="O109" i="15"/>
  <c r="L109" i="15"/>
  <c r="J109" i="15"/>
  <c r="I109" i="15"/>
  <c r="G109" i="15"/>
  <c r="K109" i="15" s="1"/>
  <c r="S108" i="15"/>
  <c r="R108" i="15"/>
  <c r="Q108" i="15" s="1"/>
  <c r="P108" i="15"/>
  <c r="O108" i="15"/>
  <c r="J108" i="15"/>
  <c r="L108" i="15" s="1"/>
  <c r="I108" i="15"/>
  <c r="G108" i="15"/>
  <c r="K108" i="15" s="1"/>
  <c r="S107" i="15"/>
  <c r="R107" i="15"/>
  <c r="Q107" i="15" s="1"/>
  <c r="P107" i="15"/>
  <c r="O107" i="15"/>
  <c r="J107" i="15"/>
  <c r="L107" i="15" s="1"/>
  <c r="I107" i="15"/>
  <c r="G107" i="15"/>
  <c r="S106" i="15"/>
  <c r="R106" i="15"/>
  <c r="Q106" i="15" s="1"/>
  <c r="P106" i="15"/>
  <c r="O106" i="15"/>
  <c r="L106" i="15"/>
  <c r="J106" i="15"/>
  <c r="I106" i="15"/>
  <c r="G106" i="15"/>
  <c r="S105" i="15"/>
  <c r="R105" i="15"/>
  <c r="Q105" i="15"/>
  <c r="P105" i="15"/>
  <c r="O105" i="15"/>
  <c r="L105" i="15"/>
  <c r="J105" i="15"/>
  <c r="I105" i="15"/>
  <c r="G105" i="15"/>
  <c r="K105" i="15" s="1"/>
  <c r="S104" i="15"/>
  <c r="R104" i="15"/>
  <c r="Q104" i="15" s="1"/>
  <c r="P104" i="15"/>
  <c r="O104" i="15"/>
  <c r="J104" i="15"/>
  <c r="L104" i="15" s="1"/>
  <c r="I104" i="15"/>
  <c r="G104" i="15"/>
  <c r="K104" i="15" s="1"/>
  <c r="S103" i="15"/>
  <c r="R103" i="15"/>
  <c r="P103" i="15"/>
  <c r="O103" i="15"/>
  <c r="J103" i="15"/>
  <c r="L103" i="15" s="1"/>
  <c r="I103" i="15"/>
  <c r="G103" i="15"/>
  <c r="S102" i="15"/>
  <c r="R102" i="15"/>
  <c r="Q102" i="15" s="1"/>
  <c r="P102" i="15"/>
  <c r="O102" i="15"/>
  <c r="L102" i="15"/>
  <c r="J102" i="15"/>
  <c r="I102" i="15"/>
  <c r="G102" i="15"/>
  <c r="S101" i="15"/>
  <c r="R101" i="15"/>
  <c r="Q101" i="15"/>
  <c r="P101" i="15"/>
  <c r="O101" i="15"/>
  <c r="L101" i="15"/>
  <c r="J101" i="15"/>
  <c r="I101" i="15"/>
  <c r="G101" i="15"/>
  <c r="K101" i="15" s="1"/>
  <c r="S100" i="15"/>
  <c r="R100" i="15"/>
  <c r="Q100" i="15" s="1"/>
  <c r="P100" i="15"/>
  <c r="O100" i="15"/>
  <c r="J100" i="15"/>
  <c r="L100" i="15" s="1"/>
  <c r="I100" i="15"/>
  <c r="G100" i="15"/>
  <c r="K100" i="15" s="1"/>
  <c r="S99" i="15"/>
  <c r="R99" i="15"/>
  <c r="Q99" i="15" s="1"/>
  <c r="P99" i="15"/>
  <c r="O99" i="15"/>
  <c r="J99" i="15"/>
  <c r="L99" i="15" s="1"/>
  <c r="I99" i="15"/>
  <c r="G99" i="15"/>
  <c r="S98" i="15"/>
  <c r="R98" i="15"/>
  <c r="Q98" i="15" s="1"/>
  <c r="P98" i="15"/>
  <c r="O98" i="15"/>
  <c r="L98" i="15"/>
  <c r="J98" i="15"/>
  <c r="I98" i="15"/>
  <c r="G98" i="15"/>
  <c r="S97" i="15"/>
  <c r="R97" i="15"/>
  <c r="Q97" i="15"/>
  <c r="P97" i="15"/>
  <c r="O97" i="15"/>
  <c r="L97" i="15"/>
  <c r="J97" i="15"/>
  <c r="I97" i="15"/>
  <c r="G97" i="15"/>
  <c r="K97" i="15" s="1"/>
  <c r="S96" i="15"/>
  <c r="R96" i="15"/>
  <c r="Q96" i="15" s="1"/>
  <c r="P96" i="15"/>
  <c r="O96" i="15"/>
  <c r="J96" i="15"/>
  <c r="L96" i="15" s="1"/>
  <c r="I96" i="15"/>
  <c r="G96" i="15"/>
  <c r="K96" i="15" s="1"/>
  <c r="S95" i="15"/>
  <c r="R95" i="15"/>
  <c r="P95" i="15"/>
  <c r="O95" i="15"/>
  <c r="J95" i="15"/>
  <c r="L95" i="15" s="1"/>
  <c r="I95" i="15"/>
  <c r="G95" i="15"/>
  <c r="S94" i="15"/>
  <c r="R94" i="15"/>
  <c r="Q94" i="15" s="1"/>
  <c r="P94" i="15"/>
  <c r="O94" i="15"/>
  <c r="L94" i="15"/>
  <c r="J94" i="15"/>
  <c r="I94" i="15"/>
  <c r="G94" i="15"/>
  <c r="S93" i="15"/>
  <c r="R93" i="15"/>
  <c r="Q93" i="15"/>
  <c r="P93" i="15"/>
  <c r="O93" i="15"/>
  <c r="L93" i="15"/>
  <c r="J93" i="15"/>
  <c r="I93" i="15"/>
  <c r="G93" i="15"/>
  <c r="K93" i="15" s="1"/>
  <c r="S92" i="15"/>
  <c r="R92" i="15"/>
  <c r="Q92" i="15"/>
  <c r="P92" i="15"/>
  <c r="O92" i="15"/>
  <c r="J92" i="15"/>
  <c r="L92" i="15" s="1"/>
  <c r="I92" i="15"/>
  <c r="G92" i="15"/>
  <c r="K92" i="15" s="1"/>
  <c r="S91" i="15"/>
  <c r="R91" i="15"/>
  <c r="P91" i="15"/>
  <c r="O91" i="15"/>
  <c r="J91" i="15"/>
  <c r="L91" i="15" s="1"/>
  <c r="I91" i="15"/>
  <c r="G91" i="15"/>
  <c r="S90" i="15"/>
  <c r="R90" i="15"/>
  <c r="Q90" i="15" s="1"/>
  <c r="P90" i="15"/>
  <c r="O90" i="15"/>
  <c r="L90" i="15"/>
  <c r="J90" i="15"/>
  <c r="I90" i="15"/>
  <c r="G90" i="15"/>
  <c r="S89" i="15"/>
  <c r="R89" i="15"/>
  <c r="Q89" i="15"/>
  <c r="P89" i="15"/>
  <c r="O89" i="15"/>
  <c r="L89" i="15"/>
  <c r="J89" i="15"/>
  <c r="I89" i="15"/>
  <c r="G89" i="15"/>
  <c r="K89" i="15" s="1"/>
  <c r="S88" i="15"/>
  <c r="R88" i="15"/>
  <c r="Q88" i="15" s="1"/>
  <c r="P88" i="15"/>
  <c r="O88" i="15"/>
  <c r="J88" i="15"/>
  <c r="L88" i="15" s="1"/>
  <c r="I88" i="15"/>
  <c r="G88" i="15"/>
  <c r="K88" i="15" s="1"/>
  <c r="S87" i="15"/>
  <c r="R87" i="15"/>
  <c r="Q87" i="15" s="1"/>
  <c r="P87" i="15"/>
  <c r="O87" i="15"/>
  <c r="J87" i="15"/>
  <c r="L87" i="15" s="1"/>
  <c r="I87" i="15"/>
  <c r="G87" i="15"/>
  <c r="S86" i="15"/>
  <c r="R86" i="15"/>
  <c r="P86" i="15"/>
  <c r="O86" i="15"/>
  <c r="L86" i="15"/>
  <c r="J86" i="15"/>
  <c r="I86" i="15"/>
  <c r="G86" i="15"/>
  <c r="S85" i="15"/>
  <c r="R85" i="15"/>
  <c r="Q85" i="15"/>
  <c r="P85" i="15"/>
  <c r="O85" i="15"/>
  <c r="L85" i="15"/>
  <c r="J85" i="15"/>
  <c r="I85" i="15"/>
  <c r="G85" i="15"/>
  <c r="K85" i="15" s="1"/>
  <c r="S84" i="15"/>
  <c r="R84" i="15"/>
  <c r="Q84" i="15"/>
  <c r="P84" i="15"/>
  <c r="O84" i="15"/>
  <c r="J84" i="15"/>
  <c r="L84" i="15" s="1"/>
  <c r="I84" i="15"/>
  <c r="G84" i="15"/>
  <c r="K84" i="15" s="1"/>
  <c r="S83" i="15"/>
  <c r="R83" i="15"/>
  <c r="P83" i="15"/>
  <c r="O83" i="15"/>
  <c r="J83" i="15"/>
  <c r="L83" i="15" s="1"/>
  <c r="I83" i="15"/>
  <c r="G83" i="15"/>
  <c r="S82" i="15"/>
  <c r="R82" i="15"/>
  <c r="Q82" i="15" s="1"/>
  <c r="P82" i="15"/>
  <c r="O82" i="15"/>
  <c r="L82" i="15"/>
  <c r="J82" i="15"/>
  <c r="I82" i="15"/>
  <c r="G82" i="15"/>
  <c r="S81" i="15"/>
  <c r="R81" i="15"/>
  <c r="Q81" i="15"/>
  <c r="P81" i="15"/>
  <c r="O81" i="15"/>
  <c r="L81" i="15"/>
  <c r="J81" i="15"/>
  <c r="I81" i="15"/>
  <c r="G81" i="15"/>
  <c r="K81" i="15" s="1"/>
  <c r="S80" i="15"/>
  <c r="R80" i="15"/>
  <c r="Q80" i="15" s="1"/>
  <c r="P80" i="15"/>
  <c r="O80" i="15"/>
  <c r="J80" i="15"/>
  <c r="L80" i="15" s="1"/>
  <c r="I80" i="15"/>
  <c r="G80" i="15"/>
  <c r="K80" i="15" s="1"/>
  <c r="S79" i="15"/>
  <c r="R79" i="15"/>
  <c r="Q79" i="15" s="1"/>
  <c r="P79" i="15"/>
  <c r="O79" i="15"/>
  <c r="J79" i="15"/>
  <c r="L79" i="15" s="1"/>
  <c r="I79" i="15"/>
  <c r="G79" i="15"/>
  <c r="S78" i="15"/>
  <c r="R78" i="15"/>
  <c r="P78" i="15"/>
  <c r="O78" i="15"/>
  <c r="L78" i="15"/>
  <c r="J78" i="15"/>
  <c r="I78" i="15"/>
  <c r="G78" i="15"/>
  <c r="S77" i="15"/>
  <c r="R77" i="15"/>
  <c r="Q77" i="15"/>
  <c r="P77" i="15"/>
  <c r="O77" i="15"/>
  <c r="L77" i="15"/>
  <c r="J77" i="15"/>
  <c r="I77" i="15"/>
  <c r="G77" i="15"/>
  <c r="K77" i="15" s="1"/>
  <c r="S76" i="15"/>
  <c r="R76" i="15"/>
  <c r="Q76" i="15"/>
  <c r="P76" i="15"/>
  <c r="O76" i="15"/>
  <c r="J76" i="15"/>
  <c r="L76" i="15" s="1"/>
  <c r="I76" i="15"/>
  <c r="G76" i="15"/>
  <c r="K76" i="15" s="1"/>
  <c r="S75" i="15"/>
  <c r="R75" i="15"/>
  <c r="P75" i="15"/>
  <c r="O75" i="15"/>
  <c r="J75" i="15"/>
  <c r="L75" i="15" s="1"/>
  <c r="I75" i="15"/>
  <c r="G75" i="15"/>
  <c r="S74" i="15"/>
  <c r="R74" i="15"/>
  <c r="Q74" i="15" s="1"/>
  <c r="P74" i="15"/>
  <c r="O74" i="15"/>
  <c r="L74" i="15"/>
  <c r="J74" i="15"/>
  <c r="I74" i="15"/>
  <c r="G74" i="15"/>
  <c r="S73" i="15"/>
  <c r="R73" i="15"/>
  <c r="Q73" i="15"/>
  <c r="P73" i="15"/>
  <c r="O73" i="15"/>
  <c r="L73" i="15"/>
  <c r="J73" i="15"/>
  <c r="I73" i="15"/>
  <c r="G73" i="15"/>
  <c r="K73" i="15" s="1"/>
  <c r="S72" i="15"/>
  <c r="R72" i="15"/>
  <c r="Q72" i="15" s="1"/>
  <c r="P72" i="15"/>
  <c r="O72" i="15"/>
  <c r="J72" i="15"/>
  <c r="L72" i="15" s="1"/>
  <c r="I72" i="15"/>
  <c r="G72" i="15"/>
  <c r="K72" i="15" s="1"/>
  <c r="S71" i="15"/>
  <c r="R71" i="15"/>
  <c r="Q71" i="15" s="1"/>
  <c r="P71" i="15"/>
  <c r="O71" i="15"/>
  <c r="J71" i="15"/>
  <c r="L71" i="15" s="1"/>
  <c r="I71" i="15"/>
  <c r="G71" i="15"/>
  <c r="S70" i="15"/>
  <c r="R70" i="15"/>
  <c r="P70" i="15"/>
  <c r="O70" i="15"/>
  <c r="L70" i="15"/>
  <c r="J70" i="15"/>
  <c r="I70" i="15"/>
  <c r="G70" i="15"/>
  <c r="S69" i="15"/>
  <c r="R69" i="15"/>
  <c r="Q69" i="15"/>
  <c r="P69" i="15"/>
  <c r="O69" i="15"/>
  <c r="L69" i="15"/>
  <c r="J69" i="15"/>
  <c r="I69" i="15"/>
  <c r="G69" i="15"/>
  <c r="K69" i="15" s="1"/>
  <c r="S68" i="15"/>
  <c r="R68" i="15"/>
  <c r="Q68" i="15"/>
  <c r="P68" i="15"/>
  <c r="O68" i="15"/>
  <c r="L68" i="15"/>
  <c r="J68" i="15"/>
  <c r="I68" i="15"/>
  <c r="G68" i="15"/>
  <c r="K68" i="15" s="1"/>
  <c r="S67" i="15"/>
  <c r="R67" i="15"/>
  <c r="Q67" i="15"/>
  <c r="P67" i="15"/>
  <c r="O67" i="15"/>
  <c r="J67" i="15"/>
  <c r="L67" i="15" s="1"/>
  <c r="I67" i="15"/>
  <c r="G67" i="15"/>
  <c r="K67" i="15" s="1"/>
  <c r="S66" i="15"/>
  <c r="R66" i="15"/>
  <c r="P66" i="15"/>
  <c r="O66" i="15"/>
  <c r="L66" i="15"/>
  <c r="J66" i="15"/>
  <c r="I66" i="15"/>
  <c r="G66" i="15"/>
  <c r="K66" i="15" s="1"/>
  <c r="S65" i="15"/>
  <c r="R65" i="15"/>
  <c r="Q65" i="15"/>
  <c r="P65" i="15"/>
  <c r="O65" i="15"/>
  <c r="L65" i="15"/>
  <c r="J65" i="15"/>
  <c r="I65" i="15"/>
  <c r="G65" i="15"/>
  <c r="K65" i="15" s="1"/>
  <c r="S64" i="15"/>
  <c r="R64" i="15"/>
  <c r="Q64" i="15" s="1"/>
  <c r="P64" i="15"/>
  <c r="O64" i="15"/>
  <c r="J64" i="15"/>
  <c r="L64" i="15" s="1"/>
  <c r="I64" i="15"/>
  <c r="G64" i="15"/>
  <c r="K64" i="15" s="1"/>
  <c r="S63" i="15"/>
  <c r="R63" i="15"/>
  <c r="Q63" i="15" s="1"/>
  <c r="P63" i="15"/>
  <c r="O63" i="15"/>
  <c r="J63" i="15"/>
  <c r="I63" i="15"/>
  <c r="G63" i="15"/>
  <c r="S62" i="15"/>
  <c r="R62" i="15"/>
  <c r="Q62" i="15" s="1"/>
  <c r="P62" i="15"/>
  <c r="O62" i="15"/>
  <c r="L62" i="15"/>
  <c r="J62" i="15"/>
  <c r="I62" i="15"/>
  <c r="G62" i="15"/>
  <c r="K62" i="15" s="1"/>
  <c r="S61" i="15"/>
  <c r="R61" i="15"/>
  <c r="Q61" i="15"/>
  <c r="P61" i="15"/>
  <c r="O61" i="15"/>
  <c r="L61" i="15"/>
  <c r="J61" i="15"/>
  <c r="I61" i="15"/>
  <c r="G61" i="15"/>
  <c r="K61" i="15" s="1"/>
  <c r="S60" i="15"/>
  <c r="R60" i="15"/>
  <c r="Q60" i="15" s="1"/>
  <c r="P60" i="15"/>
  <c r="O60" i="15"/>
  <c r="J60" i="15"/>
  <c r="L60" i="15" s="1"/>
  <c r="I60" i="15"/>
  <c r="G60" i="15"/>
  <c r="K60" i="15" s="1"/>
  <c r="S59" i="15"/>
  <c r="R59" i="15"/>
  <c r="Q59" i="15" s="1"/>
  <c r="P59" i="15"/>
  <c r="O59" i="15"/>
  <c r="J59" i="15"/>
  <c r="I59" i="15"/>
  <c r="G59" i="15"/>
  <c r="S58" i="15"/>
  <c r="R58" i="15"/>
  <c r="Q58" i="15" s="1"/>
  <c r="P58" i="15"/>
  <c r="O58" i="15"/>
  <c r="L58" i="15"/>
  <c r="J58" i="15"/>
  <c r="I58" i="15"/>
  <c r="G58" i="15"/>
  <c r="K58" i="15" s="1"/>
  <c r="S57" i="15"/>
  <c r="R57" i="15"/>
  <c r="Q57" i="15"/>
  <c r="P57" i="15"/>
  <c r="O57" i="15"/>
  <c r="L57" i="15"/>
  <c r="J57" i="15"/>
  <c r="I57" i="15"/>
  <c r="G57" i="15"/>
  <c r="K57" i="15" s="1"/>
  <c r="S56" i="15"/>
  <c r="R56" i="15"/>
  <c r="Q56" i="15" s="1"/>
  <c r="P56" i="15"/>
  <c r="O56" i="15"/>
  <c r="J56" i="15"/>
  <c r="L56" i="15" s="1"/>
  <c r="I56" i="15"/>
  <c r="G56" i="15"/>
  <c r="K56" i="15" s="1"/>
  <c r="S55" i="15"/>
  <c r="R55" i="15"/>
  <c r="Q55" i="15" s="1"/>
  <c r="P55" i="15"/>
  <c r="O55" i="15"/>
  <c r="J55" i="15"/>
  <c r="I55" i="15"/>
  <c r="G55" i="15"/>
  <c r="S54" i="15"/>
  <c r="R54" i="15"/>
  <c r="Q54" i="15" s="1"/>
  <c r="P54" i="15"/>
  <c r="O54" i="15"/>
  <c r="L54" i="15"/>
  <c r="J54" i="15"/>
  <c r="I54" i="15"/>
  <c r="G54" i="15"/>
  <c r="K54" i="15" s="1"/>
  <c r="S53" i="15"/>
  <c r="R53" i="15"/>
  <c r="Q53" i="15"/>
  <c r="P53" i="15"/>
  <c r="O53" i="15"/>
  <c r="L53" i="15"/>
  <c r="J53" i="15"/>
  <c r="I53" i="15"/>
  <c r="G53" i="15"/>
  <c r="K53" i="15" s="1"/>
  <c r="S52" i="15"/>
  <c r="R52" i="15"/>
  <c r="Q52" i="15" s="1"/>
  <c r="P52" i="15"/>
  <c r="O52" i="15"/>
  <c r="J52" i="15"/>
  <c r="L52" i="15" s="1"/>
  <c r="I52" i="15"/>
  <c r="G52" i="15"/>
  <c r="K52" i="15" s="1"/>
  <c r="S51" i="15"/>
  <c r="R51" i="15"/>
  <c r="Q51" i="15" s="1"/>
  <c r="P51" i="15"/>
  <c r="O51" i="15"/>
  <c r="J51" i="15"/>
  <c r="I51" i="15"/>
  <c r="G51" i="15"/>
  <c r="S50" i="15"/>
  <c r="R50" i="15"/>
  <c r="Q50" i="15" s="1"/>
  <c r="P50" i="15"/>
  <c r="O50" i="15"/>
  <c r="L50" i="15"/>
  <c r="J50" i="15"/>
  <c r="I50" i="15"/>
  <c r="G50" i="15"/>
  <c r="K50" i="15" s="1"/>
  <c r="S49" i="15"/>
  <c r="R49" i="15"/>
  <c r="Q49" i="15"/>
  <c r="P49" i="15"/>
  <c r="O49" i="15"/>
  <c r="L49" i="15"/>
  <c r="J49" i="15"/>
  <c r="I49" i="15"/>
  <c r="G49" i="15"/>
  <c r="K49" i="15" s="1"/>
  <c r="S48" i="15"/>
  <c r="R48" i="15"/>
  <c r="Q48" i="15" s="1"/>
  <c r="P48" i="15"/>
  <c r="O48" i="15"/>
  <c r="J48" i="15"/>
  <c r="L48" i="15" s="1"/>
  <c r="I48" i="15"/>
  <c r="G48" i="15"/>
  <c r="K48" i="15" s="1"/>
  <c r="S47" i="15"/>
  <c r="R47" i="15"/>
  <c r="Q47" i="15" s="1"/>
  <c r="P47" i="15"/>
  <c r="O47" i="15"/>
  <c r="J47" i="15"/>
  <c r="I47" i="15"/>
  <c r="G47" i="15"/>
  <c r="S46" i="15"/>
  <c r="R46" i="15"/>
  <c r="Q46" i="15" s="1"/>
  <c r="P46" i="15"/>
  <c r="O46" i="15"/>
  <c r="L46" i="15"/>
  <c r="J46" i="15"/>
  <c r="I46" i="15"/>
  <c r="G46" i="15"/>
  <c r="K46" i="15" s="1"/>
  <c r="S45" i="15"/>
  <c r="R45" i="15"/>
  <c r="Q45" i="15"/>
  <c r="P45" i="15"/>
  <c r="O45" i="15"/>
  <c r="L45" i="15"/>
  <c r="J45" i="15"/>
  <c r="I45" i="15"/>
  <c r="G45" i="15"/>
  <c r="K45" i="15" s="1"/>
  <c r="S44" i="15"/>
  <c r="R44" i="15"/>
  <c r="Q44" i="15"/>
  <c r="P44" i="15"/>
  <c r="O44" i="15"/>
  <c r="J44" i="15"/>
  <c r="L44" i="15" s="1"/>
  <c r="I44" i="15"/>
  <c r="G44" i="15"/>
  <c r="K44" i="15" s="1"/>
  <c r="S43" i="15"/>
  <c r="R43" i="15"/>
  <c r="Q43" i="15" s="1"/>
  <c r="P43" i="15"/>
  <c r="O43" i="15"/>
  <c r="J43" i="15"/>
  <c r="I43" i="15"/>
  <c r="G43" i="15"/>
  <c r="S42" i="15"/>
  <c r="R42" i="15"/>
  <c r="Q42" i="15" s="1"/>
  <c r="P42" i="15"/>
  <c r="O42" i="15"/>
  <c r="L42" i="15"/>
  <c r="J42" i="15"/>
  <c r="I42" i="15"/>
  <c r="G42" i="15"/>
  <c r="K42" i="15" s="1"/>
  <c r="S41" i="15"/>
  <c r="R41" i="15"/>
  <c r="Q41" i="15"/>
  <c r="P41" i="15"/>
  <c r="O41" i="15"/>
  <c r="L41" i="15"/>
  <c r="J41" i="15"/>
  <c r="I41" i="15"/>
  <c r="G41" i="15"/>
  <c r="K41" i="15" s="1"/>
  <c r="S40" i="15"/>
  <c r="R40" i="15"/>
  <c r="Q40" i="15"/>
  <c r="P40" i="15"/>
  <c r="O40" i="15"/>
  <c r="J40" i="15"/>
  <c r="L40" i="15" s="1"/>
  <c r="I40" i="15"/>
  <c r="G40" i="15"/>
  <c r="K40" i="15" s="1"/>
  <c r="S39" i="15"/>
  <c r="R39" i="15"/>
  <c r="Q39" i="15" s="1"/>
  <c r="P39" i="15"/>
  <c r="O39" i="15"/>
  <c r="J39" i="15"/>
  <c r="I39" i="15"/>
  <c r="G39" i="15"/>
  <c r="S38" i="15"/>
  <c r="R38" i="15"/>
  <c r="Q38" i="15" s="1"/>
  <c r="P38" i="15"/>
  <c r="O38" i="15"/>
  <c r="L38" i="15"/>
  <c r="J38" i="15"/>
  <c r="I38" i="15"/>
  <c r="G38" i="15"/>
  <c r="K38" i="15" s="1"/>
  <c r="S37" i="15"/>
  <c r="R37" i="15"/>
  <c r="Q37" i="15"/>
  <c r="P37" i="15"/>
  <c r="O37" i="15"/>
  <c r="L37" i="15"/>
  <c r="J37" i="15"/>
  <c r="I37" i="15"/>
  <c r="G37" i="15"/>
  <c r="K37" i="15" s="1"/>
  <c r="S36" i="15"/>
  <c r="R36" i="15"/>
  <c r="Q36" i="15"/>
  <c r="P36" i="15"/>
  <c r="O36" i="15"/>
  <c r="J36" i="15"/>
  <c r="L36" i="15" s="1"/>
  <c r="I36" i="15"/>
  <c r="G36" i="15"/>
  <c r="K36" i="15" s="1"/>
  <c r="S35" i="15"/>
  <c r="R35" i="15"/>
  <c r="Q35" i="15" s="1"/>
  <c r="P35" i="15"/>
  <c r="O35" i="15"/>
  <c r="J35" i="15"/>
  <c r="I35" i="15"/>
  <c r="G35" i="15"/>
  <c r="S34" i="15"/>
  <c r="R34" i="15"/>
  <c r="Q34" i="15" s="1"/>
  <c r="P34" i="15"/>
  <c r="O34" i="15"/>
  <c r="L34" i="15"/>
  <c r="J34" i="15"/>
  <c r="I34" i="15"/>
  <c r="G34" i="15"/>
  <c r="K34" i="15" s="1"/>
  <c r="S33" i="15"/>
  <c r="R33" i="15"/>
  <c r="Q33" i="15"/>
  <c r="P33" i="15"/>
  <c r="O33" i="15"/>
  <c r="L33" i="15"/>
  <c r="J33" i="15"/>
  <c r="I33" i="15"/>
  <c r="G33" i="15"/>
  <c r="K33" i="15" s="1"/>
  <c r="S32" i="15"/>
  <c r="R32" i="15"/>
  <c r="Q32" i="15"/>
  <c r="P32" i="15"/>
  <c r="O32" i="15"/>
  <c r="J32" i="15"/>
  <c r="L32" i="15" s="1"/>
  <c r="I32" i="15"/>
  <c r="G32" i="15"/>
  <c r="K32" i="15" s="1"/>
  <c r="S31" i="15"/>
  <c r="R31" i="15"/>
  <c r="Q31" i="15" s="1"/>
  <c r="P31" i="15"/>
  <c r="O31" i="15"/>
  <c r="J31" i="15"/>
  <c r="I31" i="15"/>
  <c r="G31" i="15"/>
  <c r="S30" i="15"/>
  <c r="R30" i="15"/>
  <c r="Q30" i="15" s="1"/>
  <c r="P30" i="15"/>
  <c r="O30" i="15"/>
  <c r="L30" i="15"/>
  <c r="J30" i="15"/>
  <c r="I30" i="15"/>
  <c r="G30" i="15"/>
  <c r="K30" i="15" s="1"/>
  <c r="S29" i="15"/>
  <c r="R29" i="15"/>
  <c r="Q29" i="15"/>
  <c r="P29" i="15"/>
  <c r="O29" i="15"/>
  <c r="L29" i="15"/>
  <c r="J29" i="15"/>
  <c r="I29" i="15"/>
  <c r="G29" i="15"/>
  <c r="K29" i="15" s="1"/>
  <c r="S28" i="15"/>
  <c r="R28" i="15"/>
  <c r="Q28" i="15"/>
  <c r="P28" i="15"/>
  <c r="O28" i="15"/>
  <c r="J28" i="15"/>
  <c r="L28" i="15" s="1"/>
  <c r="I28" i="15"/>
  <c r="G28" i="15"/>
  <c r="K28" i="15" s="1"/>
  <c r="S27" i="15"/>
  <c r="R27" i="15"/>
  <c r="Q27" i="15" s="1"/>
  <c r="P27" i="15"/>
  <c r="O27" i="15"/>
  <c r="J27" i="15"/>
  <c r="I27" i="15"/>
  <c r="G27" i="15"/>
  <c r="S26" i="15"/>
  <c r="R26" i="15"/>
  <c r="Q26" i="15" s="1"/>
  <c r="P26" i="15"/>
  <c r="O26" i="15"/>
  <c r="L26" i="15"/>
  <c r="J26" i="15"/>
  <c r="I26" i="15"/>
  <c r="G26" i="15"/>
  <c r="K26" i="15" s="1"/>
  <c r="S25" i="15"/>
  <c r="R25" i="15"/>
  <c r="Q25" i="15"/>
  <c r="P25" i="15"/>
  <c r="O25" i="15"/>
  <c r="L25" i="15"/>
  <c r="J25" i="15"/>
  <c r="I25" i="15"/>
  <c r="G25" i="15"/>
  <c r="K25" i="15" s="1"/>
  <c r="S24" i="15"/>
  <c r="R24" i="15"/>
  <c r="Q24" i="15"/>
  <c r="P24" i="15"/>
  <c r="O24" i="15"/>
  <c r="J24" i="15"/>
  <c r="L24" i="15" s="1"/>
  <c r="I24" i="15"/>
  <c r="G24" i="15"/>
  <c r="K24" i="15" s="1"/>
  <c r="S23" i="15"/>
  <c r="R23" i="15"/>
  <c r="Q23" i="15" s="1"/>
  <c r="P23" i="15"/>
  <c r="O23" i="15"/>
  <c r="J23" i="15"/>
  <c r="L23" i="15" s="1"/>
  <c r="I23" i="15"/>
  <c r="G23" i="15"/>
  <c r="S22" i="15"/>
  <c r="R22" i="15"/>
  <c r="Q22" i="15" s="1"/>
  <c r="P22" i="15"/>
  <c r="O22" i="15"/>
  <c r="L22" i="15"/>
  <c r="J22" i="15"/>
  <c r="I22" i="15"/>
  <c r="G22" i="15"/>
  <c r="S21" i="15"/>
  <c r="R21" i="15"/>
  <c r="Q21" i="15"/>
  <c r="P21" i="15"/>
  <c r="O21" i="15"/>
  <c r="L21" i="15"/>
  <c r="J21" i="15"/>
  <c r="I21" i="15"/>
  <c r="G21" i="15"/>
  <c r="K21" i="15" s="1"/>
  <c r="S20" i="15"/>
  <c r="R20" i="15"/>
  <c r="Q20" i="15"/>
  <c r="P20" i="15"/>
  <c r="O20" i="15"/>
  <c r="J20" i="15"/>
  <c r="L20" i="15" s="1"/>
  <c r="I20" i="15"/>
  <c r="G20" i="15"/>
  <c r="K20" i="15" s="1"/>
  <c r="S19" i="15"/>
  <c r="R19" i="15"/>
  <c r="Q19" i="15" s="1"/>
  <c r="P19" i="15"/>
  <c r="O19" i="15"/>
  <c r="J19" i="15"/>
  <c r="I19" i="15"/>
  <c r="G19" i="15"/>
  <c r="S18" i="15"/>
  <c r="R18" i="15"/>
  <c r="Q18" i="15" s="1"/>
  <c r="P18" i="15"/>
  <c r="O18" i="15"/>
  <c r="L18" i="15"/>
  <c r="J18" i="15"/>
  <c r="I18" i="15"/>
  <c r="G18" i="15"/>
  <c r="K18" i="15" s="1"/>
  <c r="S17" i="15"/>
  <c r="R17" i="15"/>
  <c r="Q17" i="15"/>
  <c r="P17" i="15"/>
  <c r="O17" i="15"/>
  <c r="L17" i="15"/>
  <c r="J17" i="15"/>
  <c r="I17" i="15"/>
  <c r="G17" i="15"/>
  <c r="K17" i="15" s="1"/>
  <c r="S16" i="15"/>
  <c r="R16" i="15"/>
  <c r="Q16" i="15"/>
  <c r="P16" i="15"/>
  <c r="O16" i="15"/>
  <c r="J16" i="15"/>
  <c r="L16" i="15" s="1"/>
  <c r="I16" i="15"/>
  <c r="G16" i="15"/>
  <c r="K16" i="15" s="1"/>
  <c r="S15" i="15"/>
  <c r="R15" i="15"/>
  <c r="Q15" i="15" s="1"/>
  <c r="P15" i="15"/>
  <c r="O15" i="15"/>
  <c r="J15" i="15"/>
  <c r="I15" i="15"/>
  <c r="G15" i="15"/>
  <c r="S14" i="15"/>
  <c r="R14" i="15"/>
  <c r="Q14" i="15" s="1"/>
  <c r="P14" i="15"/>
  <c r="O14" i="15"/>
  <c r="L14" i="15"/>
  <c r="J14" i="15"/>
  <c r="I14" i="15"/>
  <c r="G14" i="15"/>
  <c r="K14" i="15" s="1"/>
  <c r="S13" i="15"/>
  <c r="R13" i="15"/>
  <c r="Q13" i="15"/>
  <c r="P13" i="15"/>
  <c r="O13" i="15"/>
  <c r="L13" i="15"/>
  <c r="J13" i="15"/>
  <c r="I13" i="15"/>
  <c r="G13" i="15"/>
  <c r="K13" i="15" s="1"/>
  <c r="S12" i="15"/>
  <c r="R12" i="15"/>
  <c r="Q12" i="15"/>
  <c r="P12" i="15"/>
  <c r="O12" i="15"/>
  <c r="J12" i="15"/>
  <c r="L12" i="15" s="1"/>
  <c r="I12" i="15"/>
  <c r="G12" i="15"/>
  <c r="K12" i="15" s="1"/>
  <c r="S11" i="15"/>
  <c r="R11" i="15"/>
  <c r="Q11" i="15" s="1"/>
  <c r="P11" i="15"/>
  <c r="O11" i="15"/>
  <c r="J11" i="15"/>
  <c r="L11" i="15" s="1"/>
  <c r="I11" i="15"/>
  <c r="G11" i="15"/>
  <c r="S10" i="15"/>
  <c r="R10" i="15"/>
  <c r="Q10" i="15" s="1"/>
  <c r="P10" i="15"/>
  <c r="O10" i="15"/>
  <c r="L10" i="15"/>
  <c r="J10" i="15"/>
  <c r="I10" i="15"/>
  <c r="G10" i="15"/>
  <c r="S9" i="15"/>
  <c r="R9" i="15"/>
  <c r="Q9" i="15"/>
  <c r="P9" i="15"/>
  <c r="O9" i="15"/>
  <c r="L9" i="15"/>
  <c r="J9" i="15"/>
  <c r="I9" i="15"/>
  <c r="G9" i="15"/>
  <c r="K9" i="15" s="1"/>
  <c r="S8" i="15"/>
  <c r="R8" i="15"/>
  <c r="Q8" i="15"/>
  <c r="P8" i="15"/>
  <c r="O8" i="15"/>
  <c r="J8" i="15"/>
  <c r="L8" i="15" s="1"/>
  <c r="I8" i="15"/>
  <c r="G8" i="15"/>
  <c r="K8" i="15" s="1"/>
  <c r="S7" i="15"/>
  <c r="R7" i="15"/>
  <c r="Q7" i="15" s="1"/>
  <c r="P7" i="15"/>
  <c r="O7" i="15"/>
  <c r="J7" i="15"/>
  <c r="L7" i="15" s="1"/>
  <c r="I7" i="15"/>
  <c r="G7" i="15"/>
  <c r="S6" i="15"/>
  <c r="R6" i="15"/>
  <c r="Q6" i="15" s="1"/>
  <c r="P6" i="15"/>
  <c r="O6" i="15"/>
  <c r="L6" i="15"/>
  <c r="J6" i="15"/>
  <c r="I6" i="15"/>
  <c r="G6" i="15"/>
  <c r="S5" i="15"/>
  <c r="R5" i="15"/>
  <c r="Q5" i="15"/>
  <c r="P5" i="15"/>
  <c r="O5" i="15"/>
  <c r="L5" i="15"/>
  <c r="J5" i="15"/>
  <c r="I5" i="15"/>
  <c r="G5" i="15"/>
  <c r="K5" i="15" s="1"/>
  <c r="S4" i="15"/>
  <c r="R4" i="15"/>
  <c r="Q4" i="15"/>
  <c r="P4" i="15"/>
  <c r="O4" i="15"/>
  <c r="J4" i="15"/>
  <c r="L4" i="15" s="1"/>
  <c r="I4" i="15"/>
  <c r="G4" i="15"/>
  <c r="K4" i="15" s="1"/>
  <c r="S3" i="15"/>
  <c r="R3" i="15"/>
  <c r="Q3" i="15" s="1"/>
  <c r="P3" i="15"/>
  <c r="O3" i="15"/>
  <c r="J3" i="15"/>
  <c r="I3" i="15"/>
  <c r="G3" i="15"/>
  <c r="S2" i="15"/>
  <c r="R2" i="15"/>
  <c r="Q2" i="15" s="1"/>
  <c r="P2" i="15"/>
  <c r="O2" i="15"/>
  <c r="L2" i="15"/>
  <c r="J2" i="15"/>
  <c r="I2" i="15"/>
  <c r="G2" i="15"/>
  <c r="K2" i="15" s="1"/>
  <c r="M79" i="15" l="1"/>
  <c r="M194" i="15"/>
  <c r="M231" i="15"/>
  <c r="M10" i="15"/>
  <c r="M118" i="15"/>
  <c r="M150" i="15"/>
  <c r="M201" i="15"/>
  <c r="M229" i="15"/>
  <c r="M334" i="15"/>
  <c r="M343" i="15"/>
  <c r="M366" i="15"/>
  <c r="M375" i="15"/>
  <c r="M98" i="15"/>
  <c r="M130" i="15"/>
  <c r="M162" i="15"/>
  <c r="M193" i="15"/>
  <c r="M204" i="15"/>
  <c r="M292" i="15"/>
  <c r="M339" i="15"/>
  <c r="M362" i="15"/>
  <c r="M411" i="15"/>
  <c r="M383" i="15"/>
  <c r="M106" i="15"/>
  <c r="M138" i="15"/>
  <c r="M170" i="15"/>
  <c r="M210" i="15"/>
  <c r="M406" i="15"/>
  <c r="M94" i="15"/>
  <c r="M126" i="15"/>
  <c r="M158" i="15"/>
  <c r="M342" i="15"/>
  <c r="M351" i="15"/>
  <c r="M374" i="15"/>
  <c r="M386" i="15"/>
  <c r="M391" i="15"/>
  <c r="M418" i="15"/>
  <c r="M95" i="15"/>
  <c r="M184" i="15"/>
  <c r="M217" i="15"/>
  <c r="M289" i="15"/>
  <c r="M338" i="15"/>
  <c r="M347" i="15"/>
  <c r="M370" i="15"/>
  <c r="M387" i="15"/>
  <c r="M419" i="15"/>
  <c r="M171" i="15"/>
  <c r="M410" i="15"/>
  <c r="M415" i="15"/>
  <c r="M371" i="15"/>
  <c r="M71" i="15"/>
  <c r="M90" i="15"/>
  <c r="M110" i="15"/>
  <c r="M142" i="15"/>
  <c r="M174" i="15"/>
  <c r="M221" i="15"/>
  <c r="M245" i="15"/>
  <c r="M295" i="15"/>
  <c r="M335" i="15"/>
  <c r="M358" i="15"/>
  <c r="M367" i="15"/>
  <c r="M402" i="15"/>
  <c r="M407" i="15"/>
  <c r="M82" i="15"/>
  <c r="M122" i="15"/>
  <c r="M154" i="15"/>
  <c r="M175" i="15"/>
  <c r="M188" i="15"/>
  <c r="M205" i="15"/>
  <c r="M354" i="15"/>
  <c r="M363" i="15"/>
  <c r="M378" i="15"/>
  <c r="M398" i="15"/>
  <c r="M403" i="15"/>
  <c r="M22" i="15"/>
  <c r="M74" i="15"/>
  <c r="M83" i="15"/>
  <c r="M102" i="15"/>
  <c r="M134" i="15"/>
  <c r="M166" i="15"/>
  <c r="M213" i="15"/>
  <c r="M237" i="15"/>
  <c r="M296" i="15"/>
  <c r="M350" i="15"/>
  <c r="M359" i="15"/>
  <c r="M379" i="15"/>
  <c r="M394" i="15"/>
  <c r="M399" i="15"/>
  <c r="M6" i="15"/>
  <c r="M75" i="15"/>
  <c r="M103" i="15"/>
  <c r="M114" i="15"/>
  <c r="M146" i="15"/>
  <c r="M178" i="15"/>
  <c r="M225" i="15"/>
  <c r="M281" i="15"/>
  <c r="M346" i="15"/>
  <c r="M355" i="15"/>
  <c r="M390" i="15"/>
  <c r="M395" i="15"/>
  <c r="M422" i="15"/>
  <c r="M179" i="15"/>
  <c r="M182" i="15"/>
  <c r="M423" i="15"/>
  <c r="M200" i="15"/>
  <c r="M209" i="15"/>
  <c r="M241" i="15"/>
  <c r="M382" i="15"/>
  <c r="M414" i="15"/>
  <c r="M294" i="15"/>
  <c r="M309" i="15"/>
  <c r="M187" i="15"/>
  <c r="M282" i="15"/>
  <c r="M84" i="15"/>
  <c r="M88" i="15"/>
  <c r="M206" i="15"/>
  <c r="M301" i="15"/>
  <c r="M317" i="15"/>
  <c r="M321" i="15"/>
  <c r="M325" i="15"/>
  <c r="M329" i="15"/>
  <c r="M73" i="15"/>
  <c r="M68" i="15"/>
  <c r="M177" i="15"/>
  <c r="M377" i="15"/>
  <c r="M4" i="15"/>
  <c r="M8" i="15"/>
  <c r="M12" i="15"/>
  <c r="M16" i="15"/>
  <c r="M20" i="15"/>
  <c r="M24" i="15"/>
  <c r="M28" i="15"/>
  <c r="M32" i="15"/>
  <c r="M36" i="15"/>
  <c r="M40" i="15"/>
  <c r="M44" i="15"/>
  <c r="M48" i="15"/>
  <c r="M52" i="15"/>
  <c r="M56" i="15"/>
  <c r="M60" i="15"/>
  <c r="M64" i="15"/>
  <c r="M92" i="15"/>
  <c r="M96" i="15"/>
  <c r="M100" i="15"/>
  <c r="M104" i="15"/>
  <c r="M108" i="15"/>
  <c r="M112" i="15"/>
  <c r="M116" i="15"/>
  <c r="M120" i="15"/>
  <c r="M124" i="15"/>
  <c r="M128" i="15"/>
  <c r="M132" i="15"/>
  <c r="M136" i="15"/>
  <c r="M140" i="15"/>
  <c r="M144" i="15"/>
  <c r="M148" i="15"/>
  <c r="M152" i="15"/>
  <c r="M156" i="15"/>
  <c r="M160" i="15"/>
  <c r="M164" i="15"/>
  <c r="M168" i="15"/>
  <c r="M172" i="15"/>
  <c r="M176" i="15"/>
  <c r="M199" i="15"/>
  <c r="M252" i="15"/>
  <c r="M268" i="15"/>
  <c r="M293" i="15"/>
  <c r="M302" i="15"/>
  <c r="M318" i="15"/>
  <c r="M322" i="15"/>
  <c r="M326" i="15"/>
  <c r="M330" i="15"/>
  <c r="M67" i="15"/>
  <c r="M183" i="15"/>
  <c r="M191" i="15"/>
  <c r="M196" i="15"/>
  <c r="M208" i="15"/>
  <c r="M211" i="15"/>
  <c r="M248" i="15"/>
  <c r="M264" i="15"/>
  <c r="M290" i="15"/>
  <c r="M298" i="15"/>
  <c r="M305" i="15"/>
  <c r="M314" i="15"/>
  <c r="M9" i="15"/>
  <c r="M17" i="15"/>
  <c r="M25" i="15"/>
  <c r="M33" i="15"/>
  <c r="M41" i="15"/>
  <c r="M72" i="15"/>
  <c r="M93" i="15"/>
  <c r="M97" i="15"/>
  <c r="M101" i="15"/>
  <c r="M105" i="15"/>
  <c r="M109" i="15"/>
  <c r="M113" i="15"/>
  <c r="M117" i="15"/>
  <c r="M121" i="15"/>
  <c r="M125" i="15"/>
  <c r="M129" i="15"/>
  <c r="M133" i="15"/>
  <c r="M137" i="15"/>
  <c r="M141" i="15"/>
  <c r="M145" i="15"/>
  <c r="M149" i="15"/>
  <c r="M153" i="15"/>
  <c r="M157" i="15"/>
  <c r="M161" i="15"/>
  <c r="M165" i="15"/>
  <c r="M169" i="15"/>
  <c r="M173" i="15"/>
  <c r="M198" i="15"/>
  <c r="M232" i="15"/>
  <c r="M244" i="15"/>
  <c r="M260" i="15"/>
  <c r="M276" i="15"/>
  <c r="M310" i="15"/>
  <c r="M333" i="15"/>
  <c r="M80" i="15"/>
  <c r="M5" i="15"/>
  <c r="M13" i="15"/>
  <c r="M21" i="15"/>
  <c r="M29" i="15"/>
  <c r="M37" i="15"/>
  <c r="M45" i="15"/>
  <c r="M49" i="15"/>
  <c r="M53" i="15"/>
  <c r="M57" i="15"/>
  <c r="M61" i="15"/>
  <c r="M65" i="15"/>
  <c r="M77" i="15"/>
  <c r="M89" i="15"/>
  <c r="M69" i="15"/>
  <c r="M76" i="15"/>
  <c r="M81" i="15"/>
  <c r="M85" i="15"/>
  <c r="M186" i="15"/>
  <c r="M190" i="15"/>
  <c r="M192" i="15"/>
  <c r="M195" i="15"/>
  <c r="M202" i="15"/>
  <c r="M207" i="15"/>
  <c r="M212" i="15"/>
  <c r="M216" i="15"/>
  <c r="M220" i="15"/>
  <c r="M224" i="15"/>
  <c r="M228" i="15"/>
  <c r="M235" i="15"/>
  <c r="M240" i="15"/>
  <c r="M256" i="15"/>
  <c r="M272" i="15"/>
  <c r="M283" i="15"/>
  <c r="M286" i="15"/>
  <c r="M297" i="15"/>
  <c r="M306" i="15"/>
  <c r="M313" i="15"/>
  <c r="M381" i="15"/>
  <c r="M11" i="15"/>
  <c r="M7" i="15"/>
  <c r="M23" i="15"/>
  <c r="K10" i="15"/>
  <c r="K3" i="15"/>
  <c r="K15" i="15"/>
  <c r="K23" i="15"/>
  <c r="K31" i="15"/>
  <c r="K39" i="15"/>
  <c r="K47" i="15"/>
  <c r="K51" i="15"/>
  <c r="K55" i="15"/>
  <c r="K59" i="15"/>
  <c r="K63" i="15"/>
  <c r="K71" i="15"/>
  <c r="K74" i="15"/>
  <c r="K79" i="15"/>
  <c r="K82" i="15"/>
  <c r="M87" i="15"/>
  <c r="K87" i="15"/>
  <c r="K90" i="15"/>
  <c r="K6" i="15"/>
  <c r="K22" i="15"/>
  <c r="K11" i="15"/>
  <c r="K19" i="15"/>
  <c r="K27" i="15"/>
  <c r="K35" i="15"/>
  <c r="K43" i="15"/>
  <c r="M2" i="15"/>
  <c r="L3" i="15"/>
  <c r="M3" i="15" s="1"/>
  <c r="M14" i="15"/>
  <c r="L15" i="15"/>
  <c r="M15" i="15" s="1"/>
  <c r="M18" i="15"/>
  <c r="L19" i="15"/>
  <c r="M19" i="15" s="1"/>
  <c r="M26" i="15"/>
  <c r="L27" i="15"/>
  <c r="M27" i="15" s="1"/>
  <c r="M30" i="15"/>
  <c r="L31" i="15"/>
  <c r="M31" i="15" s="1"/>
  <c r="M34" i="15"/>
  <c r="L35" i="15"/>
  <c r="M35" i="15" s="1"/>
  <c r="M38" i="15"/>
  <c r="L39" i="15"/>
  <c r="M39" i="15" s="1"/>
  <c r="M42" i="15"/>
  <c r="L43" i="15"/>
  <c r="M43" i="15" s="1"/>
  <c r="M46" i="15"/>
  <c r="L47" i="15"/>
  <c r="M47" i="15" s="1"/>
  <c r="M50" i="15"/>
  <c r="L51" i="15"/>
  <c r="M51" i="15" s="1"/>
  <c r="M54" i="15"/>
  <c r="L55" i="15"/>
  <c r="M55" i="15" s="1"/>
  <c r="M58" i="15"/>
  <c r="L59" i="15"/>
  <c r="M59" i="15" s="1"/>
  <c r="M62" i="15"/>
  <c r="L63" i="15"/>
  <c r="M63" i="15" s="1"/>
  <c r="M66" i="15"/>
  <c r="Q66" i="15"/>
  <c r="M99" i="15"/>
  <c r="K99" i="15"/>
  <c r="M107" i="15"/>
  <c r="M111" i="15"/>
  <c r="M115" i="15"/>
  <c r="M119" i="15"/>
  <c r="M123" i="15"/>
  <c r="M127" i="15"/>
  <c r="M131" i="15"/>
  <c r="M135" i="15"/>
  <c r="M139" i="15"/>
  <c r="M143" i="15"/>
  <c r="M147" i="15"/>
  <c r="M151" i="15"/>
  <c r="M155" i="15"/>
  <c r="M159" i="15"/>
  <c r="M163" i="15"/>
  <c r="M167" i="15"/>
  <c r="K7" i="15"/>
  <c r="M70" i="15"/>
  <c r="K70" i="15"/>
  <c r="Q70" i="15"/>
  <c r="K75" i="15"/>
  <c r="Q75" i="15"/>
  <c r="M78" i="15"/>
  <c r="K78" i="15"/>
  <c r="Q78" i="15"/>
  <c r="K83" i="15"/>
  <c r="Q83" i="15"/>
  <c r="M86" i="15"/>
  <c r="K86" i="15"/>
  <c r="Q86" i="15"/>
  <c r="M91" i="15"/>
  <c r="K91" i="15"/>
  <c r="Q91" i="15"/>
  <c r="Q95" i="15"/>
  <c r="Q103" i="15"/>
  <c r="K95" i="15"/>
  <c r="K103" i="15"/>
  <c r="K94" i="15"/>
  <c r="K98" i="15"/>
  <c r="K102" i="15"/>
  <c r="K106" i="15"/>
  <c r="K110" i="15"/>
  <c r="K114" i="15"/>
  <c r="K118" i="15"/>
  <c r="K122" i="15"/>
  <c r="K126" i="15"/>
  <c r="K130" i="15"/>
  <c r="K134" i="15"/>
  <c r="K138" i="15"/>
  <c r="K142" i="15"/>
  <c r="K146" i="15"/>
  <c r="K150" i="15"/>
  <c r="K154" i="15"/>
  <c r="K158" i="15"/>
  <c r="K162" i="15"/>
  <c r="K166" i="15"/>
  <c r="K170" i="15"/>
  <c r="K174" i="15"/>
  <c r="K178" i="15"/>
  <c r="K188" i="15"/>
  <c r="M189" i="15"/>
  <c r="K189" i="15"/>
  <c r="K204" i="15"/>
  <c r="K107" i="15"/>
  <c r="K111" i="15"/>
  <c r="K115" i="15"/>
  <c r="K119" i="15"/>
  <c r="K123" i="15"/>
  <c r="K127" i="15"/>
  <c r="K131" i="15"/>
  <c r="K135" i="15"/>
  <c r="K139" i="15"/>
  <c r="K143" i="15"/>
  <c r="K147" i="15"/>
  <c r="K151" i="15"/>
  <c r="K155" i="15"/>
  <c r="K159" i="15"/>
  <c r="K163" i="15"/>
  <c r="K167" i="15"/>
  <c r="K171" i="15"/>
  <c r="K175" i="15"/>
  <c r="K179" i="15"/>
  <c r="K182" i="15"/>
  <c r="K184" i="15"/>
  <c r="K185" i="15"/>
  <c r="K194" i="15"/>
  <c r="K200" i="15"/>
  <c r="K210" i="15"/>
  <c r="M181" i="15"/>
  <c r="K181" i="15"/>
  <c r="L185" i="15"/>
  <c r="M185" i="15" s="1"/>
  <c r="Q185" i="15"/>
  <c r="L197" i="15"/>
  <c r="M197" i="15" s="1"/>
  <c r="L203" i="15"/>
  <c r="M203" i="15" s="1"/>
  <c r="L180" i="15"/>
  <c r="M180" i="15" s="1"/>
  <c r="Q181" i="15"/>
  <c r="M214" i="15"/>
  <c r="L215" i="15"/>
  <c r="M215" i="15" s="1"/>
  <c r="M218" i="15"/>
  <c r="L219" i="15"/>
  <c r="M219" i="15" s="1"/>
  <c r="M222" i="15"/>
  <c r="L223" i="15"/>
  <c r="M223" i="15" s="1"/>
  <c r="M226" i="15"/>
  <c r="L227" i="15"/>
  <c r="M227" i="15" s="1"/>
  <c r="M230" i="15"/>
  <c r="M233" i="15"/>
  <c r="K245" i="15"/>
  <c r="K193" i="15"/>
  <c r="K197" i="15"/>
  <c r="K201" i="15"/>
  <c r="K205" i="15"/>
  <c r="K209" i="15"/>
  <c r="K213" i="15"/>
  <c r="K217" i="15"/>
  <c r="K221" i="15"/>
  <c r="K225" i="15"/>
  <c r="K229" i="15"/>
  <c r="L236" i="15"/>
  <c r="M236" i="15" s="1"/>
  <c r="K237" i="15"/>
  <c r="L238" i="15"/>
  <c r="M238" i="15" s="1"/>
  <c r="K231" i="15"/>
  <c r="M234" i="15"/>
  <c r="K234" i="15"/>
  <c r="K241" i="15"/>
  <c r="Q234" i="15"/>
  <c r="M249" i="15"/>
  <c r="L250" i="15"/>
  <c r="M250" i="15" s="1"/>
  <c r="M253" i="15"/>
  <c r="L254" i="15"/>
  <c r="M254" i="15" s="1"/>
  <c r="M257" i="15"/>
  <c r="L258" i="15"/>
  <c r="M258" i="15" s="1"/>
  <c r="M261" i="15"/>
  <c r="L262" i="15"/>
  <c r="M262" i="15" s="1"/>
  <c r="M265" i="15"/>
  <c r="L266" i="15"/>
  <c r="M266" i="15" s="1"/>
  <c r="M269" i="15"/>
  <c r="L270" i="15"/>
  <c r="M270" i="15" s="1"/>
  <c r="M273" i="15"/>
  <c r="L274" i="15"/>
  <c r="M274" i="15" s="1"/>
  <c r="M277" i="15"/>
  <c r="L278" i="15"/>
  <c r="M278" i="15" s="1"/>
  <c r="K281" i="15"/>
  <c r="M284" i="15"/>
  <c r="K284" i="15"/>
  <c r="M285" i="15"/>
  <c r="L288" i="15"/>
  <c r="M288" i="15" s="1"/>
  <c r="Q288" i="15"/>
  <c r="M291" i="15"/>
  <c r="L239" i="15"/>
  <c r="M239" i="15" s="1"/>
  <c r="M242" i="15"/>
  <c r="L243" i="15"/>
  <c r="M243" i="15" s="1"/>
  <c r="M246" i="15"/>
  <c r="L247" i="15"/>
  <c r="M247" i="15" s="1"/>
  <c r="L251" i="15"/>
  <c r="M251" i="15" s="1"/>
  <c r="L255" i="15"/>
  <c r="M255" i="15" s="1"/>
  <c r="L259" i="15"/>
  <c r="M259" i="15" s="1"/>
  <c r="L263" i="15"/>
  <c r="M263" i="15" s="1"/>
  <c r="L267" i="15"/>
  <c r="M267" i="15" s="1"/>
  <c r="L271" i="15"/>
  <c r="M271" i="15" s="1"/>
  <c r="L275" i="15"/>
  <c r="M275" i="15" s="1"/>
  <c r="L279" i="15"/>
  <c r="M279" i="15" s="1"/>
  <c r="M280" i="15"/>
  <c r="K280" i="15"/>
  <c r="Q284" i="15"/>
  <c r="M287" i="15"/>
  <c r="K295" i="15"/>
  <c r="K289" i="15"/>
  <c r="K288" i="15"/>
  <c r="K292" i="15"/>
  <c r="K296" i="15"/>
  <c r="K300" i="15"/>
  <c r="K304" i="15"/>
  <c r="K308" i="15"/>
  <c r="K312" i="15"/>
  <c r="K316" i="15"/>
  <c r="K320" i="15"/>
  <c r="K324" i="15"/>
  <c r="K328" i="15"/>
  <c r="M299" i="15"/>
  <c r="L300" i="15"/>
  <c r="M300" i="15" s="1"/>
  <c r="M303" i="15"/>
  <c r="L304" i="15"/>
  <c r="M304" i="15" s="1"/>
  <c r="M307" i="15"/>
  <c r="L308" i="15"/>
  <c r="M308" i="15" s="1"/>
  <c r="M311" i="15"/>
  <c r="L312" i="15"/>
  <c r="M312" i="15" s="1"/>
  <c r="M315" i="15"/>
  <c r="L316" i="15"/>
  <c r="M316" i="15" s="1"/>
  <c r="M319" i="15"/>
  <c r="L320" i="15"/>
  <c r="M320" i="15" s="1"/>
  <c r="M323" i="15"/>
  <c r="L324" i="15"/>
  <c r="M324" i="15" s="1"/>
  <c r="M327" i="15"/>
  <c r="L328" i="15"/>
  <c r="M328" i="15" s="1"/>
  <c r="M331" i="15"/>
  <c r="M332" i="15"/>
  <c r="K334" i="15"/>
  <c r="M336" i="15"/>
  <c r="K338" i="15"/>
  <c r="M340" i="15"/>
  <c r="K342" i="15"/>
  <c r="M344" i="15"/>
  <c r="K346" i="15"/>
  <c r="M348" i="15"/>
  <c r="K350" i="15"/>
  <c r="M352" i="15"/>
  <c r="K354" i="15"/>
  <c r="M356" i="15"/>
  <c r="K358" i="15"/>
  <c r="M360" i="15"/>
  <c r="K362" i="15"/>
  <c r="M364" i="15"/>
  <c r="K366" i="15"/>
  <c r="M368" i="15"/>
  <c r="K370" i="15"/>
  <c r="M372" i="15"/>
  <c r="K374" i="15"/>
  <c r="M376" i="15"/>
  <c r="K378" i="15"/>
  <c r="M380" i="15"/>
  <c r="K382" i="15"/>
  <c r="M384" i="15"/>
  <c r="K386" i="15"/>
  <c r="M388" i="15"/>
  <c r="K390" i="15"/>
  <c r="M392" i="15"/>
  <c r="K394" i="15"/>
  <c r="M396" i="15"/>
  <c r="K398" i="15"/>
  <c r="M400" i="15"/>
  <c r="K402" i="15"/>
  <c r="M404" i="15"/>
  <c r="K406" i="15"/>
  <c r="M408" i="15"/>
  <c r="K410" i="15"/>
  <c r="M412" i="15"/>
  <c r="K414" i="15"/>
  <c r="M416" i="15"/>
  <c r="K418" i="15"/>
  <c r="M420" i="15"/>
  <c r="K422" i="15"/>
  <c r="M424" i="15"/>
  <c r="L425" i="15"/>
  <c r="M425" i="15" s="1"/>
  <c r="K335" i="15"/>
  <c r="M337" i="15"/>
  <c r="K339" i="15"/>
  <c r="M341" i="15"/>
  <c r="K343" i="15"/>
  <c r="M345" i="15"/>
  <c r="K347" i="15"/>
  <c r="M349" i="15"/>
  <c r="K351" i="15"/>
  <c r="M353" i="15"/>
  <c r="K355" i="15"/>
  <c r="M357" i="15"/>
  <c r="K359" i="15"/>
  <c r="M361" i="15"/>
  <c r="K363" i="15"/>
  <c r="M365" i="15"/>
  <c r="K367" i="15"/>
  <c r="M369" i="15"/>
  <c r="K371" i="15"/>
  <c r="M373" i="15"/>
  <c r="K375" i="15"/>
  <c r="K379" i="15"/>
  <c r="K383" i="15"/>
  <c r="M385" i="15"/>
  <c r="K387" i="15"/>
  <c r="M389" i="15"/>
  <c r="K391" i="15"/>
  <c r="M393" i="15"/>
  <c r="K395" i="15"/>
  <c r="M397" i="15"/>
  <c r="K399" i="15"/>
  <c r="M401" i="15"/>
  <c r="K403" i="15"/>
  <c r="M405" i="15"/>
  <c r="K407" i="15"/>
  <c r="M409" i="15"/>
  <c r="K411" i="15"/>
  <c r="M413" i="15"/>
  <c r="K415" i="15"/>
  <c r="M417" i="15"/>
  <c r="K419" i="15"/>
  <c r="M421" i="15"/>
  <c r="K423" i="15"/>
  <c r="S382" i="18"/>
  <c r="R382" i="18"/>
  <c r="Q382" i="18" s="1"/>
  <c r="P382" i="18"/>
  <c r="O382" i="18"/>
  <c r="J382" i="18"/>
  <c r="I382" i="18"/>
  <c r="G382" i="18"/>
  <c r="K382" i="18" s="1"/>
  <c r="S332" i="18"/>
  <c r="R332" i="18"/>
  <c r="Q332" i="18" s="1"/>
  <c r="P332" i="18"/>
  <c r="O332" i="18"/>
  <c r="J332" i="18"/>
  <c r="I332" i="18"/>
  <c r="G332" i="18"/>
  <c r="K332" i="18" s="1"/>
  <c r="S282" i="18"/>
  <c r="R282" i="18"/>
  <c r="Q282" i="18" s="1"/>
  <c r="P282" i="18"/>
  <c r="O282" i="18"/>
  <c r="J282" i="18"/>
  <c r="I282" i="18"/>
  <c r="G282" i="18"/>
  <c r="K282" i="18" s="1"/>
  <c r="S232" i="18"/>
  <c r="R232" i="18"/>
  <c r="Q232" i="18" s="1"/>
  <c r="P232" i="18"/>
  <c r="O232" i="18"/>
  <c r="J232" i="18"/>
  <c r="I232" i="18"/>
  <c r="G232" i="18"/>
  <c r="K232" i="18" s="1"/>
  <c r="S191" i="18"/>
  <c r="R191" i="18"/>
  <c r="Q191" i="18" s="1"/>
  <c r="P191" i="18"/>
  <c r="O191" i="18"/>
  <c r="J191" i="18"/>
  <c r="I191" i="18"/>
  <c r="G191" i="18"/>
  <c r="K191" i="18" s="1"/>
  <c r="T418" i="6"/>
  <c r="S418" i="6"/>
  <c r="Q418" i="6"/>
  <c r="P418" i="6"/>
  <c r="K418" i="6"/>
  <c r="J418" i="6"/>
  <c r="L418" i="6"/>
  <c r="T362" i="6"/>
  <c r="S362" i="6"/>
  <c r="Q362" i="6"/>
  <c r="P362" i="6"/>
  <c r="K362" i="6"/>
  <c r="J362" i="6"/>
  <c r="L362" i="6"/>
  <c r="T306" i="6"/>
  <c r="S306" i="6"/>
  <c r="Q306" i="6"/>
  <c r="P306" i="6"/>
  <c r="K306" i="6"/>
  <c r="M306" i="6" s="1"/>
  <c r="J306" i="6"/>
  <c r="L306" i="6"/>
  <c r="T250" i="6"/>
  <c r="S250" i="6"/>
  <c r="Q250" i="6"/>
  <c r="P250" i="6"/>
  <c r="K250" i="6"/>
  <c r="J250" i="6"/>
  <c r="L250" i="6"/>
  <c r="T203" i="6"/>
  <c r="S203" i="6"/>
  <c r="Q203" i="6"/>
  <c r="P203" i="6"/>
  <c r="K203" i="6"/>
  <c r="J203" i="6"/>
  <c r="L203" i="6"/>
  <c r="T164" i="6"/>
  <c r="S164" i="6"/>
  <c r="Q164" i="6"/>
  <c r="P164" i="6"/>
  <c r="K164" i="6"/>
  <c r="M164" i="6" s="1"/>
  <c r="J164" i="6"/>
  <c r="L164" i="6"/>
  <c r="T427" i="6"/>
  <c r="S427" i="6"/>
  <c r="Q427" i="6"/>
  <c r="P427" i="6"/>
  <c r="K427" i="6"/>
  <c r="J427" i="6"/>
  <c r="L427" i="6"/>
  <c r="T371" i="6"/>
  <c r="S371" i="6"/>
  <c r="Q371" i="6"/>
  <c r="P371" i="6"/>
  <c r="K371" i="6"/>
  <c r="M371" i="6" s="1"/>
  <c r="J371" i="6"/>
  <c r="L371" i="6"/>
  <c r="T315" i="6"/>
  <c r="S315" i="6"/>
  <c r="Q315" i="6"/>
  <c r="P315" i="6"/>
  <c r="K315" i="6"/>
  <c r="M315" i="6" s="1"/>
  <c r="J315" i="6"/>
  <c r="L315" i="6"/>
  <c r="T259" i="6"/>
  <c r="S259" i="6"/>
  <c r="Q259" i="6"/>
  <c r="P259" i="6"/>
  <c r="K259" i="6"/>
  <c r="J259" i="6"/>
  <c r="L259" i="6"/>
  <c r="T212" i="6"/>
  <c r="S212" i="6"/>
  <c r="Q212" i="6"/>
  <c r="P212" i="6"/>
  <c r="K212" i="6"/>
  <c r="J212" i="6"/>
  <c r="L212" i="6"/>
  <c r="T176" i="6"/>
  <c r="S176" i="6"/>
  <c r="Q176" i="6"/>
  <c r="P176" i="6"/>
  <c r="K176" i="6"/>
  <c r="J176" i="6"/>
  <c r="L176" i="6"/>
  <c r="T134" i="6"/>
  <c r="S134" i="6"/>
  <c r="Q134" i="6"/>
  <c r="P134" i="6"/>
  <c r="K134" i="6"/>
  <c r="J134" i="6"/>
  <c r="L134" i="6"/>
  <c r="T86" i="6"/>
  <c r="S86" i="6"/>
  <c r="Q86" i="6"/>
  <c r="P86" i="6"/>
  <c r="K86" i="6"/>
  <c r="M86" i="6" s="1"/>
  <c r="J86" i="6"/>
  <c r="L86" i="6"/>
  <c r="T47" i="6"/>
  <c r="S47" i="6"/>
  <c r="Q47" i="6"/>
  <c r="P47" i="6"/>
  <c r="K47" i="6"/>
  <c r="J47" i="6"/>
  <c r="L47" i="6"/>
  <c r="T17" i="6"/>
  <c r="S17" i="6"/>
  <c r="Q17" i="6"/>
  <c r="P17" i="6"/>
  <c r="K17" i="6"/>
  <c r="J17" i="6"/>
  <c r="L17" i="6"/>
  <c r="S389" i="18"/>
  <c r="R389" i="18"/>
  <c r="P389" i="18"/>
  <c r="O389" i="18"/>
  <c r="J389" i="18"/>
  <c r="L389" i="18" s="1"/>
  <c r="I389" i="18"/>
  <c r="G389" i="18"/>
  <c r="K389" i="18" s="1"/>
  <c r="S339" i="18"/>
  <c r="R339" i="18"/>
  <c r="P339" i="18"/>
  <c r="O339" i="18"/>
  <c r="J339" i="18"/>
  <c r="I339" i="18"/>
  <c r="G339" i="18"/>
  <c r="K339" i="18" s="1"/>
  <c r="S289" i="18"/>
  <c r="R289" i="18"/>
  <c r="P289" i="18"/>
  <c r="O289" i="18"/>
  <c r="J289" i="18"/>
  <c r="I289" i="18"/>
  <c r="G289" i="18"/>
  <c r="K289" i="18" s="1"/>
  <c r="S239" i="18"/>
  <c r="R239" i="18"/>
  <c r="P239" i="18"/>
  <c r="O239" i="18"/>
  <c r="J239" i="18"/>
  <c r="I239" i="18"/>
  <c r="G239" i="18"/>
  <c r="K239" i="18" s="1"/>
  <c r="S198" i="18"/>
  <c r="R198" i="18"/>
  <c r="P198" i="18"/>
  <c r="O198" i="18"/>
  <c r="J198" i="18"/>
  <c r="I198" i="18"/>
  <c r="G198" i="18"/>
  <c r="K198" i="18" s="1"/>
  <c r="S166" i="18"/>
  <c r="R166" i="18"/>
  <c r="P166" i="18"/>
  <c r="O166" i="18"/>
  <c r="J166" i="18"/>
  <c r="I166" i="18"/>
  <c r="G166" i="18"/>
  <c r="K166" i="18" s="1"/>
  <c r="S156" i="18"/>
  <c r="R156" i="18"/>
  <c r="P156" i="18"/>
  <c r="O156" i="18"/>
  <c r="J156" i="18"/>
  <c r="I156" i="18"/>
  <c r="G156" i="18"/>
  <c r="K156" i="18" s="1"/>
  <c r="S128" i="18"/>
  <c r="R128" i="18"/>
  <c r="P128" i="18"/>
  <c r="O128" i="18"/>
  <c r="J128" i="18"/>
  <c r="I128" i="18"/>
  <c r="G128" i="18"/>
  <c r="K128" i="18" s="1"/>
  <c r="S82" i="18"/>
  <c r="R82" i="18"/>
  <c r="P82" i="18"/>
  <c r="O82" i="18"/>
  <c r="J82" i="18"/>
  <c r="I82" i="18"/>
  <c r="G82" i="18"/>
  <c r="K82" i="18" s="1"/>
  <c r="S45" i="18"/>
  <c r="R45" i="18"/>
  <c r="P45" i="18"/>
  <c r="O45" i="18"/>
  <c r="J45" i="18"/>
  <c r="I45" i="18"/>
  <c r="G45" i="18"/>
  <c r="K45" i="18" s="1"/>
  <c r="S17" i="18"/>
  <c r="R17" i="18"/>
  <c r="P17" i="18"/>
  <c r="O17" i="18"/>
  <c r="J17" i="18"/>
  <c r="I17" i="18"/>
  <c r="G17" i="18"/>
  <c r="K17" i="18" s="1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S425" i="18"/>
  <c r="R425" i="18"/>
  <c r="P425" i="18"/>
  <c r="O425" i="18"/>
  <c r="J425" i="18"/>
  <c r="I425" i="18"/>
  <c r="G425" i="18"/>
  <c r="K425" i="18" s="1"/>
  <c r="S424" i="18"/>
  <c r="R424" i="18"/>
  <c r="P424" i="18"/>
  <c r="O424" i="18"/>
  <c r="J424" i="18"/>
  <c r="L424" i="18" s="1"/>
  <c r="I424" i="18"/>
  <c r="G424" i="18"/>
  <c r="K424" i="18" s="1"/>
  <c r="S423" i="18"/>
  <c r="R423" i="18"/>
  <c r="P423" i="18"/>
  <c r="O423" i="18"/>
  <c r="J423" i="18"/>
  <c r="L423" i="18" s="1"/>
  <c r="I423" i="18"/>
  <c r="G423" i="18"/>
  <c r="K423" i="18" s="1"/>
  <c r="S422" i="18"/>
  <c r="R422" i="18"/>
  <c r="P422" i="18"/>
  <c r="O422" i="18"/>
  <c r="J422" i="18"/>
  <c r="I422" i="18"/>
  <c r="G422" i="18"/>
  <c r="S421" i="18"/>
  <c r="R421" i="18"/>
  <c r="P421" i="18"/>
  <c r="O421" i="18"/>
  <c r="J421" i="18"/>
  <c r="L421" i="18" s="1"/>
  <c r="I421" i="18"/>
  <c r="G421" i="18"/>
  <c r="K421" i="18" s="1"/>
  <c r="S420" i="18"/>
  <c r="R420" i="18"/>
  <c r="P420" i="18"/>
  <c r="O420" i="18"/>
  <c r="J420" i="18"/>
  <c r="L420" i="18" s="1"/>
  <c r="I420" i="18"/>
  <c r="G420" i="18"/>
  <c r="K420" i="18" s="1"/>
  <c r="S419" i="18"/>
  <c r="R419" i="18"/>
  <c r="P419" i="18"/>
  <c r="O419" i="18"/>
  <c r="J419" i="18"/>
  <c r="L419" i="18" s="1"/>
  <c r="I419" i="18"/>
  <c r="G419" i="18"/>
  <c r="K419" i="18" s="1"/>
  <c r="S418" i="18"/>
  <c r="R418" i="18"/>
  <c r="P418" i="18"/>
  <c r="O418" i="18"/>
  <c r="J418" i="18"/>
  <c r="I418" i="18"/>
  <c r="G418" i="18"/>
  <c r="S417" i="18"/>
  <c r="R417" i="18"/>
  <c r="P417" i="18"/>
  <c r="O417" i="18"/>
  <c r="J417" i="18"/>
  <c r="L417" i="18" s="1"/>
  <c r="I417" i="18"/>
  <c r="G417" i="18"/>
  <c r="K417" i="18" s="1"/>
  <c r="S416" i="18"/>
  <c r="R416" i="18"/>
  <c r="P416" i="18"/>
  <c r="O416" i="18"/>
  <c r="J416" i="18"/>
  <c r="L416" i="18" s="1"/>
  <c r="I416" i="18"/>
  <c r="G416" i="18"/>
  <c r="K416" i="18" s="1"/>
  <c r="S415" i="18"/>
  <c r="R415" i="18"/>
  <c r="P415" i="18"/>
  <c r="O415" i="18"/>
  <c r="J415" i="18"/>
  <c r="L415" i="18" s="1"/>
  <c r="I415" i="18"/>
  <c r="G415" i="18"/>
  <c r="K415" i="18" s="1"/>
  <c r="S414" i="18"/>
  <c r="R414" i="18"/>
  <c r="P414" i="18"/>
  <c r="O414" i="18"/>
  <c r="J414" i="18"/>
  <c r="I414" i="18"/>
  <c r="G414" i="18"/>
  <c r="S413" i="18"/>
  <c r="R413" i="18"/>
  <c r="P413" i="18"/>
  <c r="O413" i="18"/>
  <c r="J413" i="18"/>
  <c r="L413" i="18" s="1"/>
  <c r="I413" i="18"/>
  <c r="G413" i="18"/>
  <c r="K413" i="18" s="1"/>
  <c r="S412" i="18"/>
  <c r="R412" i="18"/>
  <c r="P412" i="18"/>
  <c r="O412" i="18"/>
  <c r="J412" i="18"/>
  <c r="L412" i="18" s="1"/>
  <c r="I412" i="18"/>
  <c r="G412" i="18"/>
  <c r="K412" i="18" s="1"/>
  <c r="S411" i="18"/>
  <c r="R411" i="18"/>
  <c r="P411" i="18"/>
  <c r="O411" i="18"/>
  <c r="J411" i="18"/>
  <c r="L411" i="18" s="1"/>
  <c r="I411" i="18"/>
  <c r="G411" i="18"/>
  <c r="K411" i="18" s="1"/>
  <c r="S410" i="18"/>
  <c r="R410" i="18"/>
  <c r="P410" i="18"/>
  <c r="O410" i="18"/>
  <c r="J410" i="18"/>
  <c r="I410" i="18"/>
  <c r="G410" i="18"/>
  <c r="S409" i="18"/>
  <c r="R409" i="18"/>
  <c r="P409" i="18"/>
  <c r="O409" i="18"/>
  <c r="J409" i="18"/>
  <c r="L409" i="18" s="1"/>
  <c r="I409" i="18"/>
  <c r="G409" i="18"/>
  <c r="K409" i="18" s="1"/>
  <c r="S408" i="18"/>
  <c r="R408" i="18"/>
  <c r="P408" i="18"/>
  <c r="O408" i="18"/>
  <c r="J408" i="18"/>
  <c r="L408" i="18" s="1"/>
  <c r="I408" i="18"/>
  <c r="G408" i="18"/>
  <c r="K408" i="18" s="1"/>
  <c r="S407" i="18"/>
  <c r="R407" i="18"/>
  <c r="P407" i="18"/>
  <c r="O407" i="18"/>
  <c r="J407" i="18"/>
  <c r="L407" i="18" s="1"/>
  <c r="I407" i="18"/>
  <c r="G407" i="18"/>
  <c r="K407" i="18" s="1"/>
  <c r="S406" i="18"/>
  <c r="R406" i="18"/>
  <c r="P406" i="18"/>
  <c r="O406" i="18"/>
  <c r="J406" i="18"/>
  <c r="I406" i="18"/>
  <c r="G406" i="18"/>
  <c r="S405" i="18"/>
  <c r="R405" i="18"/>
  <c r="P405" i="18"/>
  <c r="O405" i="18"/>
  <c r="J405" i="18"/>
  <c r="L405" i="18" s="1"/>
  <c r="I405" i="18"/>
  <c r="G405" i="18"/>
  <c r="K405" i="18" s="1"/>
  <c r="S404" i="18"/>
  <c r="R404" i="18"/>
  <c r="P404" i="18"/>
  <c r="O404" i="18"/>
  <c r="J404" i="18"/>
  <c r="L404" i="18" s="1"/>
  <c r="I404" i="18"/>
  <c r="G404" i="18"/>
  <c r="K404" i="18" s="1"/>
  <c r="S403" i="18"/>
  <c r="R403" i="18"/>
  <c r="P403" i="18"/>
  <c r="O403" i="18"/>
  <c r="L403" i="18"/>
  <c r="J403" i="18"/>
  <c r="I403" i="18"/>
  <c r="G403" i="18"/>
  <c r="K403" i="18" s="1"/>
  <c r="S402" i="18"/>
  <c r="R402" i="18"/>
  <c r="P402" i="18"/>
  <c r="O402" i="18"/>
  <c r="J402" i="18"/>
  <c r="I402" i="18"/>
  <c r="G402" i="18"/>
  <c r="S401" i="18"/>
  <c r="R401" i="18"/>
  <c r="P401" i="18"/>
  <c r="O401" i="18"/>
  <c r="J401" i="18"/>
  <c r="L401" i="18" s="1"/>
  <c r="I401" i="18"/>
  <c r="G401" i="18"/>
  <c r="K401" i="18" s="1"/>
  <c r="S400" i="18"/>
  <c r="R400" i="18"/>
  <c r="P400" i="18"/>
  <c r="O400" i="18"/>
  <c r="J400" i="18"/>
  <c r="L400" i="18" s="1"/>
  <c r="I400" i="18"/>
  <c r="G400" i="18"/>
  <c r="K400" i="18" s="1"/>
  <c r="S399" i="18"/>
  <c r="R399" i="18"/>
  <c r="P399" i="18"/>
  <c r="O399" i="18"/>
  <c r="J399" i="18"/>
  <c r="L399" i="18" s="1"/>
  <c r="I399" i="18"/>
  <c r="G399" i="18"/>
  <c r="K399" i="18" s="1"/>
  <c r="S398" i="18"/>
  <c r="R398" i="18"/>
  <c r="P398" i="18"/>
  <c r="O398" i="18"/>
  <c r="J398" i="18"/>
  <c r="I398" i="18"/>
  <c r="G398" i="18"/>
  <c r="S397" i="18"/>
  <c r="R397" i="18"/>
  <c r="P397" i="18"/>
  <c r="O397" i="18"/>
  <c r="J397" i="18"/>
  <c r="L397" i="18" s="1"/>
  <c r="I397" i="18"/>
  <c r="G397" i="18"/>
  <c r="K397" i="18" s="1"/>
  <c r="S396" i="18"/>
  <c r="R396" i="18"/>
  <c r="P396" i="18"/>
  <c r="O396" i="18"/>
  <c r="J396" i="18"/>
  <c r="L396" i="18" s="1"/>
  <c r="I396" i="18"/>
  <c r="G396" i="18"/>
  <c r="K396" i="18" s="1"/>
  <c r="S395" i="18"/>
  <c r="R395" i="18"/>
  <c r="P395" i="18"/>
  <c r="O395" i="18"/>
  <c r="J395" i="18"/>
  <c r="L395" i="18" s="1"/>
  <c r="I395" i="18"/>
  <c r="G395" i="18"/>
  <c r="K395" i="18" s="1"/>
  <c r="S394" i="18"/>
  <c r="R394" i="18"/>
  <c r="P394" i="18"/>
  <c r="O394" i="18"/>
  <c r="J394" i="18"/>
  <c r="I394" i="18"/>
  <c r="G394" i="18"/>
  <c r="S393" i="18"/>
  <c r="R393" i="18"/>
  <c r="P393" i="18"/>
  <c r="O393" i="18"/>
  <c r="J393" i="18"/>
  <c r="L393" i="18" s="1"/>
  <c r="I393" i="18"/>
  <c r="G393" i="18"/>
  <c r="K393" i="18" s="1"/>
  <c r="S392" i="18"/>
  <c r="R392" i="18"/>
  <c r="P392" i="18"/>
  <c r="O392" i="18"/>
  <c r="J392" i="18"/>
  <c r="L392" i="18" s="1"/>
  <c r="I392" i="18"/>
  <c r="G392" i="18"/>
  <c r="K392" i="18" s="1"/>
  <c r="S391" i="18"/>
  <c r="R391" i="18"/>
  <c r="P391" i="18"/>
  <c r="O391" i="18"/>
  <c r="J391" i="18"/>
  <c r="L391" i="18" s="1"/>
  <c r="I391" i="18"/>
  <c r="G391" i="18"/>
  <c r="K391" i="18" s="1"/>
  <c r="S390" i="18"/>
  <c r="R390" i="18"/>
  <c r="P390" i="18"/>
  <c r="O390" i="18"/>
  <c r="J390" i="18"/>
  <c r="I390" i="18"/>
  <c r="G390" i="18"/>
  <c r="S388" i="18"/>
  <c r="R388" i="18"/>
  <c r="P388" i="18"/>
  <c r="O388" i="18"/>
  <c r="J388" i="18"/>
  <c r="L388" i="18" s="1"/>
  <c r="I388" i="18"/>
  <c r="G388" i="18"/>
  <c r="K388" i="18" s="1"/>
  <c r="S387" i="18"/>
  <c r="R387" i="18"/>
  <c r="P387" i="18"/>
  <c r="O387" i="18"/>
  <c r="J387" i="18"/>
  <c r="L387" i="18" s="1"/>
  <c r="I387" i="18"/>
  <c r="G387" i="18"/>
  <c r="K387" i="18" s="1"/>
  <c r="S386" i="18"/>
  <c r="R386" i="18"/>
  <c r="P386" i="18"/>
  <c r="O386" i="18"/>
  <c r="J386" i="18"/>
  <c r="L386" i="18" s="1"/>
  <c r="I386" i="18"/>
  <c r="G386" i="18"/>
  <c r="K386" i="18" s="1"/>
  <c r="S385" i="18"/>
  <c r="R385" i="18"/>
  <c r="P385" i="18"/>
  <c r="O385" i="18"/>
  <c r="J385" i="18"/>
  <c r="I385" i="18"/>
  <c r="G385" i="18"/>
  <c r="S384" i="18"/>
  <c r="R384" i="18"/>
  <c r="P384" i="18"/>
  <c r="O384" i="18"/>
  <c r="J384" i="18"/>
  <c r="L384" i="18" s="1"/>
  <c r="I384" i="18"/>
  <c r="G384" i="18"/>
  <c r="K384" i="18" s="1"/>
  <c r="S383" i="18"/>
  <c r="R383" i="18"/>
  <c r="P383" i="18"/>
  <c r="O383" i="18"/>
  <c r="J383" i="18"/>
  <c r="L383" i="18" s="1"/>
  <c r="I383" i="18"/>
  <c r="G383" i="18"/>
  <c r="K383" i="18" s="1"/>
  <c r="S381" i="18"/>
  <c r="R381" i="18"/>
  <c r="P381" i="18"/>
  <c r="O381" i="18"/>
  <c r="J381" i="18"/>
  <c r="L381" i="18" s="1"/>
  <c r="I381" i="18"/>
  <c r="G381" i="18"/>
  <c r="K381" i="18" s="1"/>
  <c r="S380" i="18"/>
  <c r="R380" i="18"/>
  <c r="P380" i="18"/>
  <c r="O380" i="18"/>
  <c r="J380" i="18"/>
  <c r="I380" i="18"/>
  <c r="G380" i="18"/>
  <c r="S379" i="18"/>
  <c r="R379" i="18"/>
  <c r="P379" i="18"/>
  <c r="O379" i="18"/>
  <c r="J379" i="18"/>
  <c r="L379" i="18" s="1"/>
  <c r="I379" i="18"/>
  <c r="G379" i="18"/>
  <c r="K379" i="18" s="1"/>
  <c r="S378" i="18"/>
  <c r="R378" i="18"/>
  <c r="P378" i="18"/>
  <c r="O378" i="18"/>
  <c r="J378" i="18"/>
  <c r="L378" i="18" s="1"/>
  <c r="I378" i="18"/>
  <c r="G378" i="18"/>
  <c r="K378" i="18" s="1"/>
  <c r="S377" i="18"/>
  <c r="R377" i="18"/>
  <c r="P377" i="18"/>
  <c r="O377" i="18"/>
  <c r="J377" i="18"/>
  <c r="L377" i="18" s="1"/>
  <c r="I377" i="18"/>
  <c r="G377" i="18"/>
  <c r="K377" i="18" s="1"/>
  <c r="S376" i="18"/>
  <c r="R376" i="18"/>
  <c r="P376" i="18"/>
  <c r="O376" i="18"/>
  <c r="J376" i="18"/>
  <c r="I376" i="18"/>
  <c r="G376" i="18"/>
  <c r="S375" i="18"/>
  <c r="R375" i="18"/>
  <c r="P375" i="18"/>
  <c r="O375" i="18"/>
  <c r="J375" i="18"/>
  <c r="L375" i="18" s="1"/>
  <c r="I375" i="18"/>
  <c r="G375" i="18"/>
  <c r="K375" i="18" s="1"/>
  <c r="S374" i="18"/>
  <c r="R374" i="18"/>
  <c r="P374" i="18"/>
  <c r="O374" i="18"/>
  <c r="J374" i="18"/>
  <c r="L374" i="18" s="1"/>
  <c r="I374" i="18"/>
  <c r="G374" i="18"/>
  <c r="K374" i="18" s="1"/>
  <c r="S373" i="18"/>
  <c r="R373" i="18"/>
  <c r="P373" i="18"/>
  <c r="O373" i="18"/>
  <c r="J373" i="18"/>
  <c r="L373" i="18" s="1"/>
  <c r="I373" i="18"/>
  <c r="G373" i="18"/>
  <c r="K373" i="18" s="1"/>
  <c r="S372" i="18"/>
  <c r="R372" i="18"/>
  <c r="P372" i="18"/>
  <c r="O372" i="18"/>
  <c r="J372" i="18"/>
  <c r="I372" i="18"/>
  <c r="G372" i="18"/>
  <c r="S371" i="18"/>
  <c r="R371" i="18"/>
  <c r="P371" i="18"/>
  <c r="O371" i="18"/>
  <c r="J371" i="18"/>
  <c r="L371" i="18" s="1"/>
  <c r="I371" i="18"/>
  <c r="G371" i="18"/>
  <c r="K371" i="18" s="1"/>
  <c r="S370" i="18"/>
  <c r="R370" i="18"/>
  <c r="P370" i="18"/>
  <c r="O370" i="18"/>
  <c r="J370" i="18"/>
  <c r="L370" i="18" s="1"/>
  <c r="I370" i="18"/>
  <c r="G370" i="18"/>
  <c r="K370" i="18" s="1"/>
  <c r="S369" i="18"/>
  <c r="R369" i="18"/>
  <c r="P369" i="18"/>
  <c r="O369" i="18"/>
  <c r="J369" i="18"/>
  <c r="L369" i="18" s="1"/>
  <c r="I369" i="18"/>
  <c r="G369" i="18"/>
  <c r="S368" i="18"/>
  <c r="R368" i="18"/>
  <c r="P368" i="18"/>
  <c r="O368" i="18"/>
  <c r="J368" i="18"/>
  <c r="L368" i="18" s="1"/>
  <c r="I368" i="18"/>
  <c r="G368" i="18"/>
  <c r="S367" i="18"/>
  <c r="R367" i="18"/>
  <c r="P367" i="18"/>
  <c r="O367" i="18"/>
  <c r="J367" i="18"/>
  <c r="L367" i="18" s="1"/>
  <c r="I367" i="18"/>
  <c r="G367" i="18"/>
  <c r="K367" i="18" s="1"/>
  <c r="S366" i="18"/>
  <c r="R366" i="18"/>
  <c r="P366" i="18"/>
  <c r="O366" i="18"/>
  <c r="J366" i="18"/>
  <c r="L366" i="18" s="1"/>
  <c r="I366" i="18"/>
  <c r="G366" i="18"/>
  <c r="K366" i="18" s="1"/>
  <c r="S365" i="18"/>
  <c r="R365" i="18"/>
  <c r="P365" i="18"/>
  <c r="O365" i="18"/>
  <c r="J365" i="18"/>
  <c r="L365" i="18" s="1"/>
  <c r="I365" i="18"/>
  <c r="G365" i="18"/>
  <c r="S364" i="18"/>
  <c r="R364" i="18"/>
  <c r="P364" i="18"/>
  <c r="O364" i="18"/>
  <c r="J364" i="18"/>
  <c r="L364" i="18" s="1"/>
  <c r="I364" i="18"/>
  <c r="G364" i="18"/>
  <c r="S363" i="18"/>
  <c r="R363" i="18"/>
  <c r="P363" i="18"/>
  <c r="O363" i="18"/>
  <c r="J363" i="18"/>
  <c r="L363" i="18" s="1"/>
  <c r="I363" i="18"/>
  <c r="G363" i="18"/>
  <c r="K363" i="18" s="1"/>
  <c r="S362" i="18"/>
  <c r="R362" i="18"/>
  <c r="P362" i="18"/>
  <c r="O362" i="18"/>
  <c r="J362" i="18"/>
  <c r="L362" i="18" s="1"/>
  <c r="I362" i="18"/>
  <c r="G362" i="18"/>
  <c r="K362" i="18" s="1"/>
  <c r="S361" i="18"/>
  <c r="R361" i="18"/>
  <c r="P361" i="18"/>
  <c r="O361" i="18"/>
  <c r="J361" i="18"/>
  <c r="L361" i="18" s="1"/>
  <c r="I361" i="18"/>
  <c r="G361" i="18"/>
  <c r="S360" i="18"/>
  <c r="R360" i="18"/>
  <c r="P360" i="18"/>
  <c r="O360" i="18"/>
  <c r="J360" i="18"/>
  <c r="L360" i="18" s="1"/>
  <c r="I360" i="18"/>
  <c r="G360" i="18"/>
  <c r="S359" i="18"/>
  <c r="R359" i="18"/>
  <c r="P359" i="18"/>
  <c r="O359" i="18"/>
  <c r="J359" i="18"/>
  <c r="L359" i="18" s="1"/>
  <c r="I359" i="18"/>
  <c r="G359" i="18"/>
  <c r="K359" i="18" s="1"/>
  <c r="S358" i="18"/>
  <c r="R358" i="18"/>
  <c r="P358" i="18"/>
  <c r="O358" i="18"/>
  <c r="J358" i="18"/>
  <c r="L358" i="18" s="1"/>
  <c r="I358" i="18"/>
  <c r="G358" i="18"/>
  <c r="K358" i="18" s="1"/>
  <c r="S357" i="18"/>
  <c r="R357" i="18"/>
  <c r="P357" i="18"/>
  <c r="O357" i="18"/>
  <c r="J357" i="18"/>
  <c r="L357" i="18" s="1"/>
  <c r="I357" i="18"/>
  <c r="G357" i="18"/>
  <c r="S356" i="18"/>
  <c r="R356" i="18"/>
  <c r="P356" i="18"/>
  <c r="O356" i="18"/>
  <c r="J356" i="18"/>
  <c r="L356" i="18" s="1"/>
  <c r="I356" i="18"/>
  <c r="G356" i="18"/>
  <c r="S355" i="18"/>
  <c r="R355" i="18"/>
  <c r="P355" i="18"/>
  <c r="O355" i="18"/>
  <c r="J355" i="18"/>
  <c r="L355" i="18" s="1"/>
  <c r="I355" i="18"/>
  <c r="G355" i="18"/>
  <c r="K355" i="18" s="1"/>
  <c r="S354" i="18"/>
  <c r="R354" i="18"/>
  <c r="P354" i="18"/>
  <c r="O354" i="18"/>
  <c r="J354" i="18"/>
  <c r="L354" i="18" s="1"/>
  <c r="I354" i="18"/>
  <c r="G354" i="18"/>
  <c r="K354" i="18" s="1"/>
  <c r="S353" i="18"/>
  <c r="R353" i="18"/>
  <c r="P353" i="18"/>
  <c r="O353" i="18"/>
  <c r="J353" i="18"/>
  <c r="L353" i="18" s="1"/>
  <c r="I353" i="18"/>
  <c r="G353" i="18"/>
  <c r="S352" i="18"/>
  <c r="R352" i="18"/>
  <c r="P352" i="18"/>
  <c r="O352" i="18"/>
  <c r="J352" i="18"/>
  <c r="L352" i="18" s="1"/>
  <c r="I352" i="18"/>
  <c r="G352" i="18"/>
  <c r="S351" i="18"/>
  <c r="R351" i="18"/>
  <c r="P351" i="18"/>
  <c r="O351" i="18"/>
  <c r="J351" i="18"/>
  <c r="L351" i="18" s="1"/>
  <c r="I351" i="18"/>
  <c r="G351" i="18"/>
  <c r="K351" i="18" s="1"/>
  <c r="S350" i="18"/>
  <c r="R350" i="18"/>
  <c r="P350" i="18"/>
  <c r="O350" i="18"/>
  <c r="J350" i="18"/>
  <c r="L350" i="18" s="1"/>
  <c r="I350" i="18"/>
  <c r="G350" i="18"/>
  <c r="K350" i="18" s="1"/>
  <c r="S349" i="18"/>
  <c r="R349" i="18"/>
  <c r="P349" i="18"/>
  <c r="O349" i="18"/>
  <c r="J349" i="18"/>
  <c r="L349" i="18" s="1"/>
  <c r="I349" i="18"/>
  <c r="G349" i="18"/>
  <c r="S348" i="18"/>
  <c r="R348" i="18"/>
  <c r="P348" i="18"/>
  <c r="O348" i="18"/>
  <c r="J348" i="18"/>
  <c r="L348" i="18" s="1"/>
  <c r="I348" i="18"/>
  <c r="G348" i="18"/>
  <c r="S347" i="18"/>
  <c r="R347" i="18"/>
  <c r="P347" i="18"/>
  <c r="O347" i="18"/>
  <c r="J347" i="18"/>
  <c r="L347" i="18" s="1"/>
  <c r="I347" i="18"/>
  <c r="G347" i="18"/>
  <c r="K347" i="18" s="1"/>
  <c r="S346" i="18"/>
  <c r="R346" i="18"/>
  <c r="P346" i="18"/>
  <c r="O346" i="18"/>
  <c r="J346" i="18"/>
  <c r="L346" i="18" s="1"/>
  <c r="I346" i="18"/>
  <c r="G346" i="18"/>
  <c r="K346" i="18" s="1"/>
  <c r="S345" i="18"/>
  <c r="R345" i="18"/>
  <c r="P345" i="18"/>
  <c r="O345" i="18"/>
  <c r="J345" i="18"/>
  <c r="L345" i="18" s="1"/>
  <c r="I345" i="18"/>
  <c r="G345" i="18"/>
  <c r="S344" i="18"/>
  <c r="R344" i="18"/>
  <c r="P344" i="18"/>
  <c r="O344" i="18"/>
  <c r="J344" i="18"/>
  <c r="L344" i="18" s="1"/>
  <c r="I344" i="18"/>
  <c r="G344" i="18"/>
  <c r="K344" i="18" s="1"/>
  <c r="S343" i="18"/>
  <c r="R343" i="18"/>
  <c r="P343" i="18"/>
  <c r="O343" i="18"/>
  <c r="J343" i="18"/>
  <c r="L343" i="18" s="1"/>
  <c r="I343" i="18"/>
  <c r="G343" i="18"/>
  <c r="K343" i="18" s="1"/>
  <c r="S342" i="18"/>
  <c r="R342" i="18"/>
  <c r="P342" i="18"/>
  <c r="O342" i="18"/>
  <c r="J342" i="18"/>
  <c r="L342" i="18" s="1"/>
  <c r="I342" i="18"/>
  <c r="G342" i="18"/>
  <c r="K342" i="18" s="1"/>
  <c r="S341" i="18"/>
  <c r="R341" i="18"/>
  <c r="P341" i="18"/>
  <c r="O341" i="18"/>
  <c r="J341" i="18"/>
  <c r="L341" i="18" s="1"/>
  <c r="I341" i="18"/>
  <c r="G341" i="18"/>
  <c r="K341" i="18" s="1"/>
  <c r="S340" i="18"/>
  <c r="R340" i="18"/>
  <c r="P340" i="18"/>
  <c r="O340" i="18"/>
  <c r="J340" i="18"/>
  <c r="I340" i="18"/>
  <c r="G340" i="18"/>
  <c r="S338" i="18"/>
  <c r="R338" i="18"/>
  <c r="P338" i="18"/>
  <c r="O338" i="18"/>
  <c r="J338" i="18"/>
  <c r="L338" i="18" s="1"/>
  <c r="I338" i="18"/>
  <c r="G338" i="18"/>
  <c r="K338" i="18" s="1"/>
  <c r="S337" i="18"/>
  <c r="R337" i="18"/>
  <c r="P337" i="18"/>
  <c r="O337" i="18"/>
  <c r="J337" i="18"/>
  <c r="L337" i="18" s="1"/>
  <c r="I337" i="18"/>
  <c r="G337" i="18"/>
  <c r="K337" i="18" s="1"/>
  <c r="S336" i="18"/>
  <c r="R336" i="18"/>
  <c r="P336" i="18"/>
  <c r="O336" i="18"/>
  <c r="J336" i="18"/>
  <c r="L336" i="18" s="1"/>
  <c r="I336" i="18"/>
  <c r="G336" i="18"/>
  <c r="K336" i="18" s="1"/>
  <c r="S335" i="18"/>
  <c r="R335" i="18"/>
  <c r="P335" i="18"/>
  <c r="O335" i="18"/>
  <c r="J335" i="18"/>
  <c r="L335" i="18" s="1"/>
  <c r="I335" i="18"/>
  <c r="G335" i="18"/>
  <c r="S334" i="18"/>
  <c r="R334" i="18"/>
  <c r="P334" i="18"/>
  <c r="O334" i="18"/>
  <c r="J334" i="18"/>
  <c r="L334" i="18" s="1"/>
  <c r="I334" i="18"/>
  <c r="G334" i="18"/>
  <c r="S333" i="18"/>
  <c r="R333" i="18"/>
  <c r="P333" i="18"/>
  <c r="O333" i="18"/>
  <c r="J333" i="18"/>
  <c r="L333" i="18" s="1"/>
  <c r="I333" i="18"/>
  <c r="G333" i="18"/>
  <c r="K333" i="18" s="1"/>
  <c r="S331" i="18"/>
  <c r="R331" i="18"/>
  <c r="P331" i="18"/>
  <c r="O331" i="18"/>
  <c r="J331" i="18"/>
  <c r="L331" i="18" s="1"/>
  <c r="I331" i="18"/>
  <c r="G331" i="18"/>
  <c r="K331" i="18" s="1"/>
  <c r="S330" i="18"/>
  <c r="R330" i="18"/>
  <c r="P330" i="18"/>
  <c r="O330" i="18"/>
  <c r="J330" i="18"/>
  <c r="L330" i="18" s="1"/>
  <c r="I330" i="18"/>
  <c r="G330" i="18"/>
  <c r="S329" i="18"/>
  <c r="R329" i="18"/>
  <c r="P329" i="18"/>
  <c r="O329" i="18"/>
  <c r="J329" i="18"/>
  <c r="L329" i="18" s="1"/>
  <c r="I329" i="18"/>
  <c r="G329" i="18"/>
  <c r="S328" i="18"/>
  <c r="R328" i="18"/>
  <c r="P328" i="18"/>
  <c r="O328" i="18"/>
  <c r="J328" i="18"/>
  <c r="L328" i="18" s="1"/>
  <c r="I328" i="18"/>
  <c r="G328" i="18"/>
  <c r="K328" i="18" s="1"/>
  <c r="S327" i="18"/>
  <c r="R327" i="18"/>
  <c r="P327" i="18"/>
  <c r="O327" i="18"/>
  <c r="J327" i="18"/>
  <c r="L327" i="18" s="1"/>
  <c r="I327" i="18"/>
  <c r="G327" i="18"/>
  <c r="K327" i="18" s="1"/>
  <c r="S326" i="18"/>
  <c r="R326" i="18"/>
  <c r="P326" i="18"/>
  <c r="O326" i="18"/>
  <c r="J326" i="18"/>
  <c r="L326" i="18" s="1"/>
  <c r="I326" i="18"/>
  <c r="G326" i="18"/>
  <c r="S325" i="18"/>
  <c r="R325" i="18"/>
  <c r="P325" i="18"/>
  <c r="O325" i="18"/>
  <c r="J325" i="18"/>
  <c r="L325" i="18" s="1"/>
  <c r="I325" i="18"/>
  <c r="G325" i="18"/>
  <c r="S324" i="18"/>
  <c r="R324" i="18"/>
  <c r="P324" i="18"/>
  <c r="O324" i="18"/>
  <c r="J324" i="18"/>
  <c r="L324" i="18" s="1"/>
  <c r="I324" i="18"/>
  <c r="G324" i="18"/>
  <c r="K324" i="18" s="1"/>
  <c r="S323" i="18"/>
  <c r="R323" i="18"/>
  <c r="P323" i="18"/>
  <c r="O323" i="18"/>
  <c r="J323" i="18"/>
  <c r="L323" i="18" s="1"/>
  <c r="I323" i="18"/>
  <c r="G323" i="18"/>
  <c r="K323" i="18" s="1"/>
  <c r="S322" i="18"/>
  <c r="R322" i="18"/>
  <c r="P322" i="18"/>
  <c r="O322" i="18"/>
  <c r="J322" i="18"/>
  <c r="L322" i="18" s="1"/>
  <c r="I322" i="18"/>
  <c r="G322" i="18"/>
  <c r="S321" i="18"/>
  <c r="R321" i="18"/>
  <c r="P321" i="18"/>
  <c r="O321" i="18"/>
  <c r="J321" i="18"/>
  <c r="L321" i="18" s="1"/>
  <c r="I321" i="18"/>
  <c r="G321" i="18"/>
  <c r="S320" i="18"/>
  <c r="R320" i="18"/>
  <c r="P320" i="18"/>
  <c r="O320" i="18"/>
  <c r="J320" i="18"/>
  <c r="L320" i="18" s="1"/>
  <c r="I320" i="18"/>
  <c r="G320" i="18"/>
  <c r="K320" i="18" s="1"/>
  <c r="S319" i="18"/>
  <c r="R319" i="18"/>
  <c r="P319" i="18"/>
  <c r="O319" i="18"/>
  <c r="J319" i="18"/>
  <c r="I319" i="18"/>
  <c r="G319" i="18"/>
  <c r="K319" i="18" s="1"/>
  <c r="S318" i="18"/>
  <c r="R318" i="18"/>
  <c r="P318" i="18"/>
  <c r="O318" i="18"/>
  <c r="J318" i="18"/>
  <c r="L318" i="18" s="1"/>
  <c r="I318" i="18"/>
  <c r="G318" i="18"/>
  <c r="K318" i="18" s="1"/>
  <c r="S317" i="18"/>
  <c r="R317" i="18"/>
  <c r="P317" i="18"/>
  <c r="O317" i="18"/>
  <c r="J317" i="18"/>
  <c r="L317" i="18" s="1"/>
  <c r="I317" i="18"/>
  <c r="G317" i="18"/>
  <c r="S316" i="18"/>
  <c r="R316" i="18"/>
  <c r="P316" i="18"/>
  <c r="O316" i="18"/>
  <c r="J316" i="18"/>
  <c r="L316" i="18" s="1"/>
  <c r="I316" i="18"/>
  <c r="G316" i="18"/>
  <c r="K316" i="18" s="1"/>
  <c r="S315" i="18"/>
  <c r="R315" i="18"/>
  <c r="P315" i="18"/>
  <c r="O315" i="18"/>
  <c r="J315" i="18"/>
  <c r="L315" i="18" s="1"/>
  <c r="I315" i="18"/>
  <c r="G315" i="18"/>
  <c r="K315" i="18" s="1"/>
  <c r="S314" i="18"/>
  <c r="R314" i="18"/>
  <c r="P314" i="18"/>
  <c r="O314" i="18"/>
  <c r="J314" i="18"/>
  <c r="L314" i="18" s="1"/>
  <c r="I314" i="18"/>
  <c r="G314" i="18"/>
  <c r="S313" i="18"/>
  <c r="R313" i="18"/>
  <c r="P313" i="18"/>
  <c r="O313" i="18"/>
  <c r="J313" i="18"/>
  <c r="I313" i="18"/>
  <c r="G313" i="18"/>
  <c r="S312" i="18"/>
  <c r="R312" i="18"/>
  <c r="P312" i="18"/>
  <c r="O312" i="18"/>
  <c r="J312" i="18"/>
  <c r="L312" i="18" s="1"/>
  <c r="I312" i="18"/>
  <c r="G312" i="18"/>
  <c r="K312" i="18" s="1"/>
  <c r="S311" i="18"/>
  <c r="R311" i="18"/>
  <c r="P311" i="18"/>
  <c r="O311" i="18"/>
  <c r="J311" i="18"/>
  <c r="L311" i="18" s="1"/>
  <c r="I311" i="18"/>
  <c r="G311" i="18"/>
  <c r="K311" i="18" s="1"/>
  <c r="S310" i="18"/>
  <c r="R310" i="18"/>
  <c r="P310" i="18"/>
  <c r="O310" i="18"/>
  <c r="J310" i="18"/>
  <c r="L310" i="18" s="1"/>
  <c r="I310" i="18"/>
  <c r="G310" i="18"/>
  <c r="K310" i="18" s="1"/>
  <c r="S309" i="18"/>
  <c r="R309" i="18"/>
  <c r="P309" i="18"/>
  <c r="O309" i="18"/>
  <c r="J309" i="18"/>
  <c r="L309" i="18" s="1"/>
  <c r="I309" i="18"/>
  <c r="G309" i="18"/>
  <c r="S308" i="18"/>
  <c r="R308" i="18"/>
  <c r="P308" i="18"/>
  <c r="O308" i="18"/>
  <c r="J308" i="18"/>
  <c r="L308" i="18" s="1"/>
  <c r="I308" i="18"/>
  <c r="G308" i="18"/>
  <c r="S307" i="18"/>
  <c r="R307" i="18"/>
  <c r="P307" i="18"/>
  <c r="O307" i="18"/>
  <c r="J307" i="18"/>
  <c r="L307" i="18" s="1"/>
  <c r="I307" i="18"/>
  <c r="G307" i="18"/>
  <c r="K307" i="18" s="1"/>
  <c r="S306" i="18"/>
  <c r="R306" i="18"/>
  <c r="P306" i="18"/>
  <c r="O306" i="18"/>
  <c r="J306" i="18"/>
  <c r="L306" i="18" s="1"/>
  <c r="I306" i="18"/>
  <c r="G306" i="18"/>
  <c r="S305" i="18"/>
  <c r="R305" i="18"/>
  <c r="P305" i="18"/>
  <c r="O305" i="18"/>
  <c r="J305" i="18"/>
  <c r="L305" i="18" s="1"/>
  <c r="I305" i="18"/>
  <c r="G305" i="18"/>
  <c r="S304" i="18"/>
  <c r="R304" i="18"/>
  <c r="P304" i="18"/>
  <c r="O304" i="18"/>
  <c r="J304" i="18"/>
  <c r="L304" i="18" s="1"/>
  <c r="I304" i="18"/>
  <c r="G304" i="18"/>
  <c r="S303" i="18"/>
  <c r="R303" i="18"/>
  <c r="P303" i="18"/>
  <c r="O303" i="18"/>
  <c r="J303" i="18"/>
  <c r="I303" i="18"/>
  <c r="G303" i="18"/>
  <c r="K303" i="18" s="1"/>
  <c r="S302" i="18"/>
  <c r="R302" i="18"/>
  <c r="P302" i="18"/>
  <c r="O302" i="18"/>
  <c r="J302" i="18"/>
  <c r="L302" i="18" s="1"/>
  <c r="I302" i="18"/>
  <c r="G302" i="18"/>
  <c r="K302" i="18" s="1"/>
  <c r="S301" i="18"/>
  <c r="R301" i="18"/>
  <c r="P301" i="18"/>
  <c r="O301" i="18"/>
  <c r="J301" i="18"/>
  <c r="L301" i="18" s="1"/>
  <c r="I301" i="18"/>
  <c r="G301" i="18"/>
  <c r="S300" i="18"/>
  <c r="R300" i="18"/>
  <c r="P300" i="18"/>
  <c r="O300" i="18"/>
  <c r="J300" i="18"/>
  <c r="L300" i="18" s="1"/>
  <c r="I300" i="18"/>
  <c r="G300" i="18"/>
  <c r="K300" i="18" s="1"/>
  <c r="S299" i="18"/>
  <c r="R299" i="18"/>
  <c r="P299" i="18"/>
  <c r="O299" i="18"/>
  <c r="J299" i="18"/>
  <c r="L299" i="18" s="1"/>
  <c r="I299" i="18"/>
  <c r="G299" i="18"/>
  <c r="K299" i="18" s="1"/>
  <c r="S298" i="18"/>
  <c r="R298" i="18"/>
  <c r="P298" i="18"/>
  <c r="O298" i="18"/>
  <c r="J298" i="18"/>
  <c r="L298" i="18" s="1"/>
  <c r="I298" i="18"/>
  <c r="G298" i="18"/>
  <c r="S297" i="18"/>
  <c r="R297" i="18"/>
  <c r="P297" i="18"/>
  <c r="O297" i="18"/>
  <c r="J297" i="18"/>
  <c r="I297" i="18"/>
  <c r="G297" i="18"/>
  <c r="S296" i="18"/>
  <c r="R296" i="18"/>
  <c r="P296" i="18"/>
  <c r="O296" i="18"/>
  <c r="J296" i="18"/>
  <c r="L296" i="18" s="1"/>
  <c r="I296" i="18"/>
  <c r="G296" i="18"/>
  <c r="K296" i="18" s="1"/>
  <c r="S295" i="18"/>
  <c r="R295" i="18"/>
  <c r="P295" i="18"/>
  <c r="O295" i="18"/>
  <c r="J295" i="18"/>
  <c r="L295" i="18" s="1"/>
  <c r="I295" i="18"/>
  <c r="G295" i="18"/>
  <c r="K295" i="18" s="1"/>
  <c r="S294" i="18"/>
  <c r="R294" i="18"/>
  <c r="P294" i="18"/>
  <c r="O294" i="18"/>
  <c r="J294" i="18"/>
  <c r="L294" i="18" s="1"/>
  <c r="I294" i="18"/>
  <c r="G294" i="18"/>
  <c r="K294" i="18" s="1"/>
  <c r="S293" i="18"/>
  <c r="R293" i="18"/>
  <c r="P293" i="18"/>
  <c r="O293" i="18"/>
  <c r="J293" i="18"/>
  <c r="L293" i="18" s="1"/>
  <c r="I293" i="18"/>
  <c r="G293" i="18"/>
  <c r="K293" i="18" s="1"/>
  <c r="S292" i="18"/>
  <c r="R292" i="18"/>
  <c r="P292" i="18"/>
  <c r="O292" i="18"/>
  <c r="J292" i="18"/>
  <c r="L292" i="18" s="1"/>
  <c r="I292" i="18"/>
  <c r="G292" i="18"/>
  <c r="S291" i="18"/>
  <c r="R291" i="18"/>
  <c r="P291" i="18"/>
  <c r="O291" i="18"/>
  <c r="J291" i="18"/>
  <c r="L291" i="18" s="1"/>
  <c r="I291" i="18"/>
  <c r="G291" i="18"/>
  <c r="K291" i="18" s="1"/>
  <c r="S290" i="18"/>
  <c r="R290" i="18"/>
  <c r="P290" i="18"/>
  <c r="O290" i="18"/>
  <c r="J290" i="18"/>
  <c r="I290" i="18"/>
  <c r="G290" i="18"/>
  <c r="K290" i="18" s="1"/>
  <c r="S288" i="18"/>
  <c r="R288" i="18"/>
  <c r="P288" i="18"/>
  <c r="O288" i="18"/>
  <c r="J288" i="18"/>
  <c r="L288" i="18" s="1"/>
  <c r="I288" i="18"/>
  <c r="G288" i="18"/>
  <c r="K288" i="18" s="1"/>
  <c r="S287" i="18"/>
  <c r="R287" i="18"/>
  <c r="P287" i="18"/>
  <c r="O287" i="18"/>
  <c r="J287" i="18"/>
  <c r="L287" i="18" s="1"/>
  <c r="I287" i="18"/>
  <c r="G287" i="18"/>
  <c r="S286" i="18"/>
  <c r="R286" i="18"/>
  <c r="P286" i="18"/>
  <c r="O286" i="18"/>
  <c r="J286" i="18"/>
  <c r="L286" i="18" s="1"/>
  <c r="I286" i="18"/>
  <c r="G286" i="18"/>
  <c r="K286" i="18" s="1"/>
  <c r="S285" i="18"/>
  <c r="R285" i="18"/>
  <c r="P285" i="18"/>
  <c r="O285" i="18"/>
  <c r="J285" i="18"/>
  <c r="L285" i="18" s="1"/>
  <c r="I285" i="18"/>
  <c r="G285" i="18"/>
  <c r="K285" i="18" s="1"/>
  <c r="S284" i="18"/>
  <c r="R284" i="18"/>
  <c r="P284" i="18"/>
  <c r="O284" i="18"/>
  <c r="J284" i="18"/>
  <c r="L284" i="18" s="1"/>
  <c r="I284" i="18"/>
  <c r="G284" i="18"/>
  <c r="S283" i="18"/>
  <c r="R283" i="18"/>
  <c r="P283" i="18"/>
  <c r="O283" i="18"/>
  <c r="J283" i="18"/>
  <c r="L283" i="18" s="1"/>
  <c r="I283" i="18"/>
  <c r="G283" i="18"/>
  <c r="S281" i="18"/>
  <c r="R281" i="18"/>
  <c r="P281" i="18"/>
  <c r="O281" i="18"/>
  <c r="J281" i="18"/>
  <c r="L281" i="18" s="1"/>
  <c r="I281" i="18"/>
  <c r="G281" i="18"/>
  <c r="K281" i="18" s="1"/>
  <c r="S280" i="18"/>
  <c r="R280" i="18"/>
  <c r="P280" i="18"/>
  <c r="O280" i="18"/>
  <c r="J280" i="18"/>
  <c r="I280" i="18"/>
  <c r="G280" i="18"/>
  <c r="K280" i="18" s="1"/>
  <c r="S279" i="18"/>
  <c r="R279" i="18"/>
  <c r="P279" i="18"/>
  <c r="O279" i="18"/>
  <c r="J279" i="18"/>
  <c r="L279" i="18" s="1"/>
  <c r="I279" i="18"/>
  <c r="G279" i="18"/>
  <c r="K279" i="18" s="1"/>
  <c r="S278" i="18"/>
  <c r="R278" i="18"/>
  <c r="P278" i="18"/>
  <c r="O278" i="18"/>
  <c r="J278" i="18"/>
  <c r="L278" i="18" s="1"/>
  <c r="I278" i="18"/>
  <c r="G278" i="18"/>
  <c r="S277" i="18"/>
  <c r="R277" i="18"/>
  <c r="P277" i="18"/>
  <c r="O277" i="18"/>
  <c r="J277" i="18"/>
  <c r="L277" i="18" s="1"/>
  <c r="I277" i="18"/>
  <c r="G277" i="18"/>
  <c r="S276" i="18"/>
  <c r="R276" i="18"/>
  <c r="P276" i="18"/>
  <c r="O276" i="18"/>
  <c r="J276" i="18"/>
  <c r="L276" i="18" s="1"/>
  <c r="I276" i="18"/>
  <c r="G276" i="18"/>
  <c r="K276" i="18" s="1"/>
  <c r="S275" i="18"/>
  <c r="R275" i="18"/>
  <c r="P275" i="18"/>
  <c r="O275" i="18"/>
  <c r="J275" i="18"/>
  <c r="L275" i="18" s="1"/>
  <c r="I275" i="18"/>
  <c r="G275" i="18"/>
  <c r="S274" i="18"/>
  <c r="R274" i="18"/>
  <c r="P274" i="18"/>
  <c r="O274" i="18"/>
  <c r="J274" i="18"/>
  <c r="I274" i="18"/>
  <c r="G274" i="18"/>
  <c r="S273" i="18"/>
  <c r="R273" i="18"/>
  <c r="P273" i="18"/>
  <c r="O273" i="18"/>
  <c r="J273" i="18"/>
  <c r="L273" i="18" s="1"/>
  <c r="I273" i="18"/>
  <c r="G273" i="18"/>
  <c r="K273" i="18" s="1"/>
  <c r="S272" i="18"/>
  <c r="R272" i="18"/>
  <c r="P272" i="18"/>
  <c r="O272" i="18"/>
  <c r="J272" i="18"/>
  <c r="L272" i="18" s="1"/>
  <c r="I272" i="18"/>
  <c r="G272" i="18"/>
  <c r="K272" i="18" s="1"/>
  <c r="S271" i="18"/>
  <c r="R271" i="18"/>
  <c r="P271" i="18"/>
  <c r="O271" i="18"/>
  <c r="J271" i="18"/>
  <c r="L271" i="18" s="1"/>
  <c r="I271" i="18"/>
  <c r="G271" i="18"/>
  <c r="S270" i="18"/>
  <c r="R270" i="18"/>
  <c r="P270" i="18"/>
  <c r="O270" i="18"/>
  <c r="J270" i="18"/>
  <c r="L270" i="18" s="1"/>
  <c r="I270" i="18"/>
  <c r="G270" i="18"/>
  <c r="S269" i="18"/>
  <c r="R269" i="18"/>
  <c r="P269" i="18"/>
  <c r="O269" i="18"/>
  <c r="J269" i="18"/>
  <c r="L269" i="18" s="1"/>
  <c r="I269" i="18"/>
  <c r="G269" i="18"/>
  <c r="K269" i="18" s="1"/>
  <c r="S268" i="18"/>
  <c r="R268" i="18"/>
  <c r="P268" i="18"/>
  <c r="O268" i="18"/>
  <c r="J268" i="18"/>
  <c r="L268" i="18" s="1"/>
  <c r="I268" i="18"/>
  <c r="G268" i="18"/>
  <c r="K268" i="18" s="1"/>
  <c r="S267" i="18"/>
  <c r="R267" i="18"/>
  <c r="P267" i="18"/>
  <c r="O267" i="18"/>
  <c r="J267" i="18"/>
  <c r="L267" i="18" s="1"/>
  <c r="I267" i="18"/>
  <c r="G267" i="18"/>
  <c r="S266" i="18"/>
  <c r="R266" i="18"/>
  <c r="P266" i="18"/>
  <c r="O266" i="18"/>
  <c r="J266" i="18"/>
  <c r="L266" i="18" s="1"/>
  <c r="I266" i="18"/>
  <c r="G266" i="18"/>
  <c r="S265" i="18"/>
  <c r="R265" i="18"/>
  <c r="P265" i="18"/>
  <c r="O265" i="18"/>
  <c r="J265" i="18"/>
  <c r="L265" i="18" s="1"/>
  <c r="I265" i="18"/>
  <c r="G265" i="18"/>
  <c r="S264" i="18"/>
  <c r="R264" i="18"/>
  <c r="P264" i="18"/>
  <c r="O264" i="18"/>
  <c r="J264" i="18"/>
  <c r="I264" i="18"/>
  <c r="G264" i="18"/>
  <c r="K264" i="18" s="1"/>
  <c r="S263" i="18"/>
  <c r="R263" i="18"/>
  <c r="P263" i="18"/>
  <c r="O263" i="18"/>
  <c r="J263" i="18"/>
  <c r="L263" i="18" s="1"/>
  <c r="I263" i="18"/>
  <c r="G263" i="18"/>
  <c r="K263" i="18" s="1"/>
  <c r="S262" i="18"/>
  <c r="R262" i="18"/>
  <c r="P262" i="18"/>
  <c r="O262" i="18"/>
  <c r="J262" i="18"/>
  <c r="I262" i="18"/>
  <c r="G262" i="18"/>
  <c r="S261" i="18"/>
  <c r="R261" i="18"/>
  <c r="P261" i="18"/>
  <c r="O261" i="18"/>
  <c r="J261" i="18"/>
  <c r="L261" i="18" s="1"/>
  <c r="I261" i="18"/>
  <c r="G261" i="18"/>
  <c r="S260" i="18"/>
  <c r="R260" i="18"/>
  <c r="P260" i="18"/>
  <c r="O260" i="18"/>
  <c r="J260" i="18"/>
  <c r="L260" i="18" s="1"/>
  <c r="I260" i="18"/>
  <c r="G260" i="18"/>
  <c r="K260" i="18" s="1"/>
  <c r="S259" i="18"/>
  <c r="R259" i="18"/>
  <c r="P259" i="18"/>
  <c r="O259" i="18"/>
  <c r="J259" i="18"/>
  <c r="L259" i="18" s="1"/>
  <c r="I259" i="18"/>
  <c r="G259" i="18"/>
  <c r="S258" i="18"/>
  <c r="R258" i="18"/>
  <c r="P258" i="18"/>
  <c r="O258" i="18"/>
  <c r="J258" i="18"/>
  <c r="I258" i="18"/>
  <c r="G258" i="18"/>
  <c r="S257" i="18"/>
  <c r="R257" i="18"/>
  <c r="P257" i="18"/>
  <c r="O257" i="18"/>
  <c r="J257" i="18"/>
  <c r="L257" i="18" s="1"/>
  <c r="I257" i="18"/>
  <c r="G257" i="18"/>
  <c r="K257" i="18" s="1"/>
  <c r="S256" i="18"/>
  <c r="R256" i="18"/>
  <c r="P256" i="18"/>
  <c r="O256" i="18"/>
  <c r="J256" i="18"/>
  <c r="L256" i="18" s="1"/>
  <c r="I256" i="18"/>
  <c r="G256" i="18"/>
  <c r="K256" i="18" s="1"/>
  <c r="S255" i="18"/>
  <c r="R255" i="18"/>
  <c r="P255" i="18"/>
  <c r="O255" i="18"/>
  <c r="J255" i="18"/>
  <c r="L255" i="18" s="1"/>
  <c r="I255" i="18"/>
  <c r="G255" i="18"/>
  <c r="S254" i="18"/>
  <c r="R254" i="18"/>
  <c r="P254" i="18"/>
  <c r="O254" i="18"/>
  <c r="J254" i="18"/>
  <c r="L254" i="18" s="1"/>
  <c r="I254" i="18"/>
  <c r="G254" i="18"/>
  <c r="S253" i="18"/>
  <c r="R253" i="18"/>
  <c r="P253" i="18"/>
  <c r="O253" i="18"/>
  <c r="J253" i="18"/>
  <c r="L253" i="18" s="1"/>
  <c r="I253" i="18"/>
  <c r="G253" i="18"/>
  <c r="K253" i="18" s="1"/>
  <c r="S252" i="18"/>
  <c r="R252" i="18"/>
  <c r="P252" i="18"/>
  <c r="O252" i="18"/>
  <c r="J252" i="18"/>
  <c r="L252" i="18" s="1"/>
  <c r="I252" i="18"/>
  <c r="G252" i="18"/>
  <c r="K252" i="18" s="1"/>
  <c r="S251" i="18"/>
  <c r="R251" i="18"/>
  <c r="P251" i="18"/>
  <c r="O251" i="18"/>
  <c r="J251" i="18"/>
  <c r="L251" i="18" s="1"/>
  <c r="I251" i="18"/>
  <c r="G251" i="18"/>
  <c r="S250" i="18"/>
  <c r="R250" i="18"/>
  <c r="P250" i="18"/>
  <c r="O250" i="18"/>
  <c r="J250" i="18"/>
  <c r="L250" i="18" s="1"/>
  <c r="I250" i="18"/>
  <c r="G250" i="18"/>
  <c r="S249" i="18"/>
  <c r="R249" i="18"/>
  <c r="P249" i="18"/>
  <c r="O249" i="18"/>
  <c r="J249" i="18"/>
  <c r="L249" i="18" s="1"/>
  <c r="I249" i="18"/>
  <c r="G249" i="18"/>
  <c r="K249" i="18" s="1"/>
  <c r="S248" i="18"/>
  <c r="R248" i="18"/>
  <c r="P248" i="18"/>
  <c r="O248" i="18"/>
  <c r="J248" i="18"/>
  <c r="L248" i="18" s="1"/>
  <c r="I248" i="18"/>
  <c r="G248" i="18"/>
  <c r="K248" i="18" s="1"/>
  <c r="S247" i="18"/>
  <c r="R247" i="18"/>
  <c r="P247" i="18"/>
  <c r="O247" i="18"/>
  <c r="J247" i="18"/>
  <c r="L247" i="18" s="1"/>
  <c r="I247" i="18"/>
  <c r="G247" i="18"/>
  <c r="S246" i="18"/>
  <c r="R246" i="18"/>
  <c r="P246" i="18"/>
  <c r="O246" i="18"/>
  <c r="J246" i="18"/>
  <c r="L246" i="18" s="1"/>
  <c r="I246" i="18"/>
  <c r="G246" i="18"/>
  <c r="S245" i="18"/>
  <c r="R245" i="18"/>
  <c r="P245" i="18"/>
  <c r="O245" i="18"/>
  <c r="J245" i="18"/>
  <c r="L245" i="18" s="1"/>
  <c r="I245" i="18"/>
  <c r="G245" i="18"/>
  <c r="K245" i="18" s="1"/>
  <c r="S244" i="18"/>
  <c r="R244" i="18"/>
  <c r="P244" i="18"/>
  <c r="O244" i="18"/>
  <c r="J244" i="18"/>
  <c r="L244" i="18" s="1"/>
  <c r="I244" i="18"/>
  <c r="G244" i="18"/>
  <c r="K244" i="18" s="1"/>
  <c r="S243" i="18"/>
  <c r="R243" i="18"/>
  <c r="P243" i="18"/>
  <c r="O243" i="18"/>
  <c r="J243" i="18"/>
  <c r="L243" i="18" s="1"/>
  <c r="I243" i="18"/>
  <c r="G243" i="18"/>
  <c r="S242" i="18"/>
  <c r="R242" i="18"/>
  <c r="P242" i="18"/>
  <c r="O242" i="18"/>
  <c r="J242" i="18"/>
  <c r="L242" i="18" s="1"/>
  <c r="I242" i="18"/>
  <c r="G242" i="18"/>
  <c r="S241" i="18"/>
  <c r="R241" i="18"/>
  <c r="P241" i="18"/>
  <c r="O241" i="18"/>
  <c r="J241" i="18"/>
  <c r="L241" i="18" s="1"/>
  <c r="I241" i="18"/>
  <c r="G241" i="18"/>
  <c r="K241" i="18" s="1"/>
  <c r="S240" i="18"/>
  <c r="R240" i="18"/>
  <c r="P240" i="18"/>
  <c r="O240" i="18"/>
  <c r="J240" i="18"/>
  <c r="L240" i="18" s="1"/>
  <c r="I240" i="18"/>
  <c r="G240" i="18"/>
  <c r="K240" i="18" s="1"/>
  <c r="S238" i="18"/>
  <c r="R238" i="18"/>
  <c r="P238" i="18"/>
  <c r="O238" i="18"/>
  <c r="J238" i="18"/>
  <c r="L238" i="18" s="1"/>
  <c r="I238" i="18"/>
  <c r="G238" i="18"/>
  <c r="S237" i="18"/>
  <c r="R237" i="18"/>
  <c r="P237" i="18"/>
  <c r="O237" i="18"/>
  <c r="J237" i="18"/>
  <c r="L237" i="18" s="1"/>
  <c r="I237" i="18"/>
  <c r="G237" i="18"/>
  <c r="S236" i="18"/>
  <c r="R236" i="18"/>
  <c r="P236" i="18"/>
  <c r="O236" i="18"/>
  <c r="J236" i="18"/>
  <c r="L236" i="18" s="1"/>
  <c r="I236" i="18"/>
  <c r="G236" i="18"/>
  <c r="K236" i="18" s="1"/>
  <c r="S235" i="18"/>
  <c r="R235" i="18"/>
  <c r="P235" i="18"/>
  <c r="O235" i="18"/>
  <c r="J235" i="18"/>
  <c r="L235" i="18" s="1"/>
  <c r="I235" i="18"/>
  <c r="G235" i="18"/>
  <c r="K235" i="18" s="1"/>
  <c r="S234" i="18"/>
  <c r="R234" i="18"/>
  <c r="P234" i="18"/>
  <c r="O234" i="18"/>
  <c r="J234" i="18"/>
  <c r="L234" i="18" s="1"/>
  <c r="I234" i="18"/>
  <c r="G234" i="18"/>
  <c r="S233" i="18"/>
  <c r="R233" i="18"/>
  <c r="P233" i="18"/>
  <c r="O233" i="18"/>
  <c r="J233" i="18"/>
  <c r="L233" i="18" s="1"/>
  <c r="I233" i="18"/>
  <c r="G233" i="18"/>
  <c r="S231" i="18"/>
  <c r="R231" i="18"/>
  <c r="P231" i="18"/>
  <c r="O231" i="18"/>
  <c r="J231" i="18"/>
  <c r="L231" i="18" s="1"/>
  <c r="I231" i="18"/>
  <c r="G231" i="18"/>
  <c r="K231" i="18" s="1"/>
  <c r="S230" i="18"/>
  <c r="R230" i="18"/>
  <c r="P230" i="18"/>
  <c r="O230" i="18"/>
  <c r="J230" i="18"/>
  <c r="L230" i="18" s="1"/>
  <c r="I230" i="18"/>
  <c r="G230" i="18"/>
  <c r="K230" i="18" s="1"/>
  <c r="S229" i="18"/>
  <c r="R229" i="18"/>
  <c r="P229" i="18"/>
  <c r="O229" i="18"/>
  <c r="J229" i="18"/>
  <c r="L229" i="18" s="1"/>
  <c r="I229" i="18"/>
  <c r="G229" i="18"/>
  <c r="S228" i="18"/>
  <c r="R228" i="18"/>
  <c r="P228" i="18"/>
  <c r="O228" i="18"/>
  <c r="J228" i="18"/>
  <c r="L228" i="18" s="1"/>
  <c r="I228" i="18"/>
  <c r="G228" i="18"/>
  <c r="S227" i="18"/>
  <c r="R227" i="18"/>
  <c r="P227" i="18"/>
  <c r="O227" i="18"/>
  <c r="J227" i="18"/>
  <c r="L227" i="18" s="1"/>
  <c r="I227" i="18"/>
  <c r="G227" i="18"/>
  <c r="K227" i="18" s="1"/>
  <c r="S226" i="18"/>
  <c r="R226" i="18"/>
  <c r="P226" i="18"/>
  <c r="O226" i="18"/>
  <c r="J226" i="18"/>
  <c r="L226" i="18" s="1"/>
  <c r="I226" i="18"/>
  <c r="G226" i="18"/>
  <c r="K226" i="18" s="1"/>
  <c r="S225" i="18"/>
  <c r="R225" i="18"/>
  <c r="P225" i="18"/>
  <c r="O225" i="18"/>
  <c r="J225" i="18"/>
  <c r="L225" i="18" s="1"/>
  <c r="I225" i="18"/>
  <c r="G225" i="18"/>
  <c r="S224" i="18"/>
  <c r="R224" i="18"/>
  <c r="P224" i="18"/>
  <c r="O224" i="18"/>
  <c r="J224" i="18"/>
  <c r="L224" i="18" s="1"/>
  <c r="I224" i="18"/>
  <c r="G224" i="18"/>
  <c r="S223" i="18"/>
  <c r="R223" i="18"/>
  <c r="P223" i="18"/>
  <c r="O223" i="18"/>
  <c r="J223" i="18"/>
  <c r="L223" i="18" s="1"/>
  <c r="I223" i="18"/>
  <c r="G223" i="18"/>
  <c r="K223" i="18" s="1"/>
  <c r="S222" i="18"/>
  <c r="R222" i="18"/>
  <c r="P222" i="18"/>
  <c r="O222" i="18"/>
  <c r="J222" i="18"/>
  <c r="L222" i="18" s="1"/>
  <c r="I222" i="18"/>
  <c r="G222" i="18"/>
  <c r="K222" i="18" s="1"/>
  <c r="S221" i="18"/>
  <c r="R221" i="18"/>
  <c r="P221" i="18"/>
  <c r="O221" i="18"/>
  <c r="J221" i="18"/>
  <c r="L221" i="18" s="1"/>
  <c r="I221" i="18"/>
  <c r="G221" i="18"/>
  <c r="S220" i="18"/>
  <c r="R220" i="18"/>
  <c r="P220" i="18"/>
  <c r="O220" i="18"/>
  <c r="J220" i="18"/>
  <c r="L220" i="18" s="1"/>
  <c r="I220" i="18"/>
  <c r="G220" i="18"/>
  <c r="S219" i="18"/>
  <c r="R219" i="18"/>
  <c r="P219" i="18"/>
  <c r="O219" i="18"/>
  <c r="J219" i="18"/>
  <c r="L219" i="18" s="1"/>
  <c r="I219" i="18"/>
  <c r="G219" i="18"/>
  <c r="K219" i="18" s="1"/>
  <c r="S218" i="18"/>
  <c r="R218" i="18"/>
  <c r="P218" i="18"/>
  <c r="O218" i="18"/>
  <c r="J218" i="18"/>
  <c r="L218" i="18" s="1"/>
  <c r="I218" i="18"/>
  <c r="G218" i="18"/>
  <c r="K218" i="18" s="1"/>
  <c r="S217" i="18"/>
  <c r="R217" i="18"/>
  <c r="P217" i="18"/>
  <c r="O217" i="18"/>
  <c r="J217" i="18"/>
  <c r="L217" i="18" s="1"/>
  <c r="I217" i="18"/>
  <c r="G217" i="18"/>
  <c r="S216" i="18"/>
  <c r="R216" i="18"/>
  <c r="P216" i="18"/>
  <c r="O216" i="18"/>
  <c r="J216" i="18"/>
  <c r="L216" i="18" s="1"/>
  <c r="I216" i="18"/>
  <c r="G216" i="18"/>
  <c r="S215" i="18"/>
  <c r="R215" i="18"/>
  <c r="P215" i="18"/>
  <c r="O215" i="18"/>
  <c r="J215" i="18"/>
  <c r="L215" i="18" s="1"/>
  <c r="I215" i="18"/>
  <c r="G215" i="18"/>
  <c r="K215" i="18" s="1"/>
  <c r="S214" i="18"/>
  <c r="R214" i="18"/>
  <c r="P214" i="18"/>
  <c r="O214" i="18"/>
  <c r="J214" i="18"/>
  <c r="L214" i="18" s="1"/>
  <c r="I214" i="18"/>
  <c r="G214" i="18"/>
  <c r="K214" i="18" s="1"/>
  <c r="S213" i="18"/>
  <c r="R213" i="18"/>
  <c r="P213" i="18"/>
  <c r="O213" i="18"/>
  <c r="J213" i="18"/>
  <c r="L213" i="18" s="1"/>
  <c r="I213" i="18"/>
  <c r="G213" i="18"/>
  <c r="S212" i="18"/>
  <c r="R212" i="18"/>
  <c r="P212" i="18"/>
  <c r="O212" i="18"/>
  <c r="J212" i="18"/>
  <c r="L212" i="18" s="1"/>
  <c r="I212" i="18"/>
  <c r="G212" i="18"/>
  <c r="S211" i="18"/>
  <c r="R211" i="18"/>
  <c r="P211" i="18"/>
  <c r="O211" i="18"/>
  <c r="J211" i="18"/>
  <c r="L211" i="18" s="1"/>
  <c r="I211" i="18"/>
  <c r="G211" i="18"/>
  <c r="K211" i="18" s="1"/>
  <c r="S210" i="18"/>
  <c r="R210" i="18"/>
  <c r="P210" i="18"/>
  <c r="O210" i="18"/>
  <c r="J210" i="18"/>
  <c r="L210" i="18" s="1"/>
  <c r="I210" i="18"/>
  <c r="G210" i="18"/>
  <c r="K210" i="18" s="1"/>
  <c r="S209" i="18"/>
  <c r="R209" i="18"/>
  <c r="P209" i="18"/>
  <c r="O209" i="18"/>
  <c r="J209" i="18"/>
  <c r="L209" i="18" s="1"/>
  <c r="I209" i="18"/>
  <c r="G209" i="18"/>
  <c r="S208" i="18"/>
  <c r="R208" i="18"/>
  <c r="P208" i="18"/>
  <c r="O208" i="18"/>
  <c r="J208" i="18"/>
  <c r="L208" i="18" s="1"/>
  <c r="I208" i="18"/>
  <c r="G208" i="18"/>
  <c r="S207" i="18"/>
  <c r="R207" i="18"/>
  <c r="Q207" i="18" s="1"/>
  <c r="P207" i="18"/>
  <c r="O207" i="18"/>
  <c r="J207" i="18"/>
  <c r="L207" i="18" s="1"/>
  <c r="I207" i="18"/>
  <c r="G207" i="18"/>
  <c r="K207" i="18" s="1"/>
  <c r="S206" i="18"/>
  <c r="R206" i="18"/>
  <c r="P206" i="18"/>
  <c r="O206" i="18"/>
  <c r="J206" i="18"/>
  <c r="L206" i="18" s="1"/>
  <c r="I206" i="18"/>
  <c r="G206" i="18"/>
  <c r="K206" i="18" s="1"/>
  <c r="S205" i="18"/>
  <c r="R205" i="18"/>
  <c r="P205" i="18"/>
  <c r="O205" i="18"/>
  <c r="J205" i="18"/>
  <c r="L205" i="18" s="1"/>
  <c r="I205" i="18"/>
  <c r="G205" i="18"/>
  <c r="S204" i="18"/>
  <c r="R204" i="18"/>
  <c r="P204" i="18"/>
  <c r="O204" i="18"/>
  <c r="J204" i="18"/>
  <c r="L204" i="18" s="1"/>
  <c r="I204" i="18"/>
  <c r="G204" i="18"/>
  <c r="S203" i="18"/>
  <c r="R203" i="18"/>
  <c r="P203" i="18"/>
  <c r="O203" i="18"/>
  <c r="J203" i="18"/>
  <c r="L203" i="18" s="1"/>
  <c r="I203" i="18"/>
  <c r="G203" i="18"/>
  <c r="K203" i="18" s="1"/>
  <c r="S202" i="18"/>
  <c r="R202" i="18"/>
  <c r="P202" i="18"/>
  <c r="O202" i="18"/>
  <c r="J202" i="18"/>
  <c r="L202" i="18" s="1"/>
  <c r="I202" i="18"/>
  <c r="G202" i="18"/>
  <c r="K202" i="18" s="1"/>
  <c r="S201" i="18"/>
  <c r="R201" i="18"/>
  <c r="P201" i="18"/>
  <c r="O201" i="18"/>
  <c r="J201" i="18"/>
  <c r="L201" i="18" s="1"/>
  <c r="I201" i="18"/>
  <c r="G201" i="18"/>
  <c r="K201" i="18" s="1"/>
  <c r="S200" i="18"/>
  <c r="R200" i="18"/>
  <c r="P200" i="18"/>
  <c r="O200" i="18"/>
  <c r="J200" i="18"/>
  <c r="L200" i="18" s="1"/>
  <c r="I200" i="18"/>
  <c r="G200" i="18"/>
  <c r="S199" i="18"/>
  <c r="R199" i="18"/>
  <c r="P199" i="18"/>
  <c r="O199" i="18"/>
  <c r="J199" i="18"/>
  <c r="L199" i="18" s="1"/>
  <c r="I199" i="18"/>
  <c r="G199" i="18"/>
  <c r="K199" i="18" s="1"/>
  <c r="S197" i="18"/>
  <c r="R197" i="18"/>
  <c r="P197" i="18"/>
  <c r="O197" i="18"/>
  <c r="J197" i="18"/>
  <c r="I197" i="18"/>
  <c r="G197" i="18"/>
  <c r="K197" i="18" s="1"/>
  <c r="S196" i="18"/>
  <c r="R196" i="18"/>
  <c r="P196" i="18"/>
  <c r="O196" i="18"/>
  <c r="J196" i="18"/>
  <c r="L196" i="18" s="1"/>
  <c r="I196" i="18"/>
  <c r="G196" i="18"/>
  <c r="S195" i="18"/>
  <c r="R195" i="18"/>
  <c r="P195" i="18"/>
  <c r="O195" i="18"/>
  <c r="J195" i="18"/>
  <c r="L195" i="18" s="1"/>
  <c r="I195" i="18"/>
  <c r="G195" i="18"/>
  <c r="S194" i="18"/>
  <c r="R194" i="18"/>
  <c r="P194" i="18"/>
  <c r="O194" i="18"/>
  <c r="J194" i="18"/>
  <c r="L194" i="18" s="1"/>
  <c r="I194" i="18"/>
  <c r="G194" i="18"/>
  <c r="S193" i="18"/>
  <c r="R193" i="18"/>
  <c r="P193" i="18"/>
  <c r="O193" i="18"/>
  <c r="J193" i="18"/>
  <c r="L193" i="18" s="1"/>
  <c r="I193" i="18"/>
  <c r="G193" i="18"/>
  <c r="K193" i="18" s="1"/>
  <c r="S192" i="18"/>
  <c r="R192" i="18"/>
  <c r="P192" i="18"/>
  <c r="O192" i="18"/>
  <c r="J192" i="18"/>
  <c r="L192" i="18" s="1"/>
  <c r="I192" i="18"/>
  <c r="G192" i="18"/>
  <c r="K192" i="18" s="1"/>
  <c r="S190" i="18"/>
  <c r="R190" i="18"/>
  <c r="P190" i="18"/>
  <c r="O190" i="18"/>
  <c r="J190" i="18"/>
  <c r="I190" i="18"/>
  <c r="G190" i="18"/>
  <c r="S189" i="18"/>
  <c r="R189" i="18"/>
  <c r="P189" i="18"/>
  <c r="O189" i="18"/>
  <c r="J189" i="18"/>
  <c r="L189" i="18" s="1"/>
  <c r="I189" i="18"/>
  <c r="G189" i="18"/>
  <c r="S188" i="18"/>
  <c r="R188" i="18"/>
  <c r="P188" i="18"/>
  <c r="O188" i="18"/>
  <c r="J188" i="18"/>
  <c r="L188" i="18" s="1"/>
  <c r="I188" i="18"/>
  <c r="G188" i="18"/>
  <c r="K188" i="18" s="1"/>
  <c r="S187" i="18"/>
  <c r="R187" i="18"/>
  <c r="P187" i="18"/>
  <c r="O187" i="18"/>
  <c r="J187" i="18"/>
  <c r="L187" i="18" s="1"/>
  <c r="I187" i="18"/>
  <c r="G187" i="18"/>
  <c r="S186" i="18"/>
  <c r="R186" i="18"/>
  <c r="P186" i="18"/>
  <c r="O186" i="18"/>
  <c r="J186" i="18"/>
  <c r="L186" i="18" s="1"/>
  <c r="I186" i="18"/>
  <c r="G186" i="18"/>
  <c r="S185" i="18"/>
  <c r="R185" i="18"/>
  <c r="P185" i="18"/>
  <c r="O185" i="18"/>
  <c r="J185" i="18"/>
  <c r="L185" i="18" s="1"/>
  <c r="I185" i="18"/>
  <c r="G185" i="18"/>
  <c r="K185" i="18" s="1"/>
  <c r="S184" i="18"/>
  <c r="R184" i="18"/>
  <c r="P184" i="18"/>
  <c r="O184" i="18"/>
  <c r="J184" i="18"/>
  <c r="L184" i="18" s="1"/>
  <c r="I184" i="18"/>
  <c r="G184" i="18"/>
  <c r="K184" i="18" s="1"/>
  <c r="S183" i="18"/>
  <c r="R183" i="18"/>
  <c r="P183" i="18"/>
  <c r="O183" i="18"/>
  <c r="J183" i="18"/>
  <c r="L183" i="18" s="1"/>
  <c r="I183" i="18"/>
  <c r="G183" i="18"/>
  <c r="K183" i="18" s="1"/>
  <c r="S182" i="18"/>
  <c r="R182" i="18"/>
  <c r="P182" i="18"/>
  <c r="O182" i="18"/>
  <c r="J182" i="18"/>
  <c r="L182" i="18" s="1"/>
  <c r="I182" i="18"/>
  <c r="G182" i="18"/>
  <c r="S181" i="18"/>
  <c r="R181" i="18"/>
  <c r="P181" i="18"/>
  <c r="O181" i="18"/>
  <c r="J181" i="18"/>
  <c r="L181" i="18" s="1"/>
  <c r="I181" i="18"/>
  <c r="G181" i="18"/>
  <c r="S180" i="18"/>
  <c r="R180" i="18"/>
  <c r="P180" i="18"/>
  <c r="O180" i="18"/>
  <c r="J180" i="18"/>
  <c r="I180" i="18"/>
  <c r="G180" i="18"/>
  <c r="K180" i="18" s="1"/>
  <c r="S179" i="18"/>
  <c r="R179" i="18"/>
  <c r="P179" i="18"/>
  <c r="O179" i="18"/>
  <c r="J179" i="18"/>
  <c r="L179" i="18" s="1"/>
  <c r="I179" i="18"/>
  <c r="G179" i="18"/>
  <c r="S178" i="18"/>
  <c r="R178" i="18"/>
  <c r="P178" i="18"/>
  <c r="O178" i="18"/>
  <c r="J178" i="18"/>
  <c r="L178" i="18" s="1"/>
  <c r="I178" i="18"/>
  <c r="G178" i="18"/>
  <c r="S177" i="18"/>
  <c r="R177" i="18"/>
  <c r="P177" i="18"/>
  <c r="O177" i="18"/>
  <c r="J177" i="18"/>
  <c r="L177" i="18" s="1"/>
  <c r="I177" i="18"/>
  <c r="G177" i="18"/>
  <c r="S176" i="18"/>
  <c r="R176" i="18"/>
  <c r="P176" i="18"/>
  <c r="O176" i="18"/>
  <c r="J176" i="18"/>
  <c r="L176" i="18" s="1"/>
  <c r="I176" i="18"/>
  <c r="G176" i="18"/>
  <c r="K176" i="18" s="1"/>
  <c r="S175" i="18"/>
  <c r="R175" i="18"/>
  <c r="P175" i="18"/>
  <c r="O175" i="18"/>
  <c r="J175" i="18"/>
  <c r="L175" i="18" s="1"/>
  <c r="I175" i="18"/>
  <c r="G175" i="18"/>
  <c r="K175" i="18" s="1"/>
  <c r="S174" i="18"/>
  <c r="R174" i="18"/>
  <c r="P174" i="18"/>
  <c r="O174" i="18"/>
  <c r="J174" i="18"/>
  <c r="I174" i="18"/>
  <c r="G174" i="18"/>
  <c r="S173" i="18"/>
  <c r="R173" i="18"/>
  <c r="P173" i="18"/>
  <c r="O173" i="18"/>
  <c r="J173" i="18"/>
  <c r="L173" i="18" s="1"/>
  <c r="I173" i="18"/>
  <c r="G173" i="18"/>
  <c r="S172" i="18"/>
  <c r="R172" i="18"/>
  <c r="P172" i="18"/>
  <c r="O172" i="18"/>
  <c r="J172" i="18"/>
  <c r="L172" i="18" s="1"/>
  <c r="I172" i="18"/>
  <c r="G172" i="18"/>
  <c r="K172" i="18" s="1"/>
  <c r="S171" i="18"/>
  <c r="R171" i="18"/>
  <c r="P171" i="18"/>
  <c r="O171" i="18"/>
  <c r="J171" i="18"/>
  <c r="L171" i="18" s="1"/>
  <c r="I171" i="18"/>
  <c r="G171" i="18"/>
  <c r="K171" i="18" s="1"/>
  <c r="S170" i="18"/>
  <c r="R170" i="18"/>
  <c r="P170" i="18"/>
  <c r="O170" i="18"/>
  <c r="J170" i="18"/>
  <c r="L170" i="18" s="1"/>
  <c r="I170" i="18"/>
  <c r="G170" i="18"/>
  <c r="S169" i="18"/>
  <c r="R169" i="18"/>
  <c r="P169" i="18"/>
  <c r="O169" i="18"/>
  <c r="J169" i="18"/>
  <c r="L169" i="18" s="1"/>
  <c r="I169" i="18"/>
  <c r="G169" i="18"/>
  <c r="S168" i="18"/>
  <c r="R168" i="18"/>
  <c r="P168" i="18"/>
  <c r="O168" i="18"/>
  <c r="J168" i="18"/>
  <c r="L168" i="18" s="1"/>
  <c r="I168" i="18"/>
  <c r="G168" i="18"/>
  <c r="K168" i="18" s="1"/>
  <c r="S167" i="18"/>
  <c r="R167" i="18"/>
  <c r="P167" i="18"/>
  <c r="O167" i="18"/>
  <c r="J167" i="18"/>
  <c r="L167" i="18" s="1"/>
  <c r="I167" i="18"/>
  <c r="G167" i="18"/>
  <c r="S165" i="18"/>
  <c r="R165" i="18"/>
  <c r="P165" i="18"/>
  <c r="O165" i="18"/>
  <c r="J165" i="18"/>
  <c r="I165" i="18"/>
  <c r="G165" i="18"/>
  <c r="S164" i="18"/>
  <c r="R164" i="18"/>
  <c r="P164" i="18"/>
  <c r="O164" i="18"/>
  <c r="J164" i="18"/>
  <c r="L164" i="18" s="1"/>
  <c r="I164" i="18"/>
  <c r="G164" i="18"/>
  <c r="S163" i="18"/>
  <c r="R163" i="18"/>
  <c r="P163" i="18"/>
  <c r="O163" i="18"/>
  <c r="J163" i="18"/>
  <c r="I163" i="18"/>
  <c r="G163" i="18"/>
  <c r="K163" i="18" s="1"/>
  <c r="S162" i="18"/>
  <c r="R162" i="18"/>
  <c r="P162" i="18"/>
  <c r="O162" i="18"/>
  <c r="J162" i="18"/>
  <c r="L162" i="18" s="1"/>
  <c r="I162" i="18"/>
  <c r="G162" i="18"/>
  <c r="K162" i="18" s="1"/>
  <c r="S161" i="18"/>
  <c r="R161" i="18"/>
  <c r="P161" i="18"/>
  <c r="O161" i="18"/>
  <c r="J161" i="18"/>
  <c r="L161" i="18" s="1"/>
  <c r="I161" i="18"/>
  <c r="G161" i="18"/>
  <c r="S160" i="18"/>
  <c r="R160" i="18"/>
  <c r="P160" i="18"/>
  <c r="O160" i="18"/>
  <c r="J160" i="18"/>
  <c r="L160" i="18" s="1"/>
  <c r="I160" i="18"/>
  <c r="G160" i="18"/>
  <c r="K160" i="18" s="1"/>
  <c r="S159" i="18"/>
  <c r="R159" i="18"/>
  <c r="P159" i="18"/>
  <c r="O159" i="18"/>
  <c r="J159" i="18"/>
  <c r="L159" i="18" s="1"/>
  <c r="I159" i="18"/>
  <c r="G159" i="18"/>
  <c r="K159" i="18" s="1"/>
  <c r="S158" i="18"/>
  <c r="R158" i="18"/>
  <c r="P158" i="18"/>
  <c r="O158" i="18"/>
  <c r="J158" i="18"/>
  <c r="L158" i="18" s="1"/>
  <c r="I158" i="18"/>
  <c r="G158" i="18"/>
  <c r="S157" i="18"/>
  <c r="R157" i="18"/>
  <c r="P157" i="18"/>
  <c r="O157" i="18"/>
  <c r="J157" i="18"/>
  <c r="L157" i="18" s="1"/>
  <c r="I157" i="18"/>
  <c r="G157" i="18"/>
  <c r="S155" i="18"/>
  <c r="R155" i="18"/>
  <c r="P155" i="18"/>
  <c r="O155" i="18"/>
  <c r="J155" i="18"/>
  <c r="L155" i="18" s="1"/>
  <c r="I155" i="18"/>
  <c r="G155" i="18"/>
  <c r="K155" i="18" s="1"/>
  <c r="S154" i="18"/>
  <c r="R154" i="18"/>
  <c r="P154" i="18"/>
  <c r="O154" i="18"/>
  <c r="J154" i="18"/>
  <c r="L154" i="18" s="1"/>
  <c r="I154" i="18"/>
  <c r="G154" i="18"/>
  <c r="K154" i="18" s="1"/>
  <c r="S153" i="18"/>
  <c r="R153" i="18"/>
  <c r="P153" i="18"/>
  <c r="O153" i="18"/>
  <c r="J153" i="18"/>
  <c r="L153" i="18" s="1"/>
  <c r="I153" i="18"/>
  <c r="G153" i="18"/>
  <c r="S152" i="18"/>
  <c r="R152" i="18"/>
  <c r="P152" i="18"/>
  <c r="O152" i="18"/>
  <c r="J152" i="18"/>
  <c r="L152" i="18" s="1"/>
  <c r="I152" i="18"/>
  <c r="G152" i="18"/>
  <c r="S151" i="18"/>
  <c r="R151" i="18"/>
  <c r="P151" i="18"/>
  <c r="O151" i="18"/>
  <c r="J151" i="18"/>
  <c r="L151" i="18" s="1"/>
  <c r="I151" i="18"/>
  <c r="G151" i="18"/>
  <c r="K151" i="18" s="1"/>
  <c r="S150" i="18"/>
  <c r="R150" i="18"/>
  <c r="P150" i="18"/>
  <c r="O150" i="18"/>
  <c r="J150" i="18"/>
  <c r="L150" i="18" s="1"/>
  <c r="I150" i="18"/>
  <c r="G150" i="18"/>
  <c r="K150" i="18" s="1"/>
  <c r="S149" i="18"/>
  <c r="R149" i="18"/>
  <c r="P149" i="18"/>
  <c r="O149" i="18"/>
  <c r="J149" i="18"/>
  <c r="L149" i="18" s="1"/>
  <c r="I149" i="18"/>
  <c r="G149" i="18"/>
  <c r="S148" i="18"/>
  <c r="R148" i="18"/>
  <c r="P148" i="18"/>
  <c r="O148" i="18"/>
  <c r="J148" i="18"/>
  <c r="L148" i="18" s="1"/>
  <c r="I148" i="18"/>
  <c r="G148" i="18"/>
  <c r="S147" i="18"/>
  <c r="R147" i="18"/>
  <c r="P147" i="18"/>
  <c r="O147" i="18"/>
  <c r="J147" i="18"/>
  <c r="L147" i="18" s="1"/>
  <c r="I147" i="18"/>
  <c r="G147" i="18"/>
  <c r="K147" i="18" s="1"/>
  <c r="S146" i="18"/>
  <c r="R146" i="18"/>
  <c r="P146" i="18"/>
  <c r="O146" i="18"/>
  <c r="J146" i="18"/>
  <c r="L146" i="18" s="1"/>
  <c r="I146" i="18"/>
  <c r="G146" i="18"/>
  <c r="K146" i="18" s="1"/>
  <c r="S145" i="18"/>
  <c r="R145" i="18"/>
  <c r="P145" i="18"/>
  <c r="O145" i="18"/>
  <c r="J145" i="18"/>
  <c r="L145" i="18" s="1"/>
  <c r="I145" i="18"/>
  <c r="G145" i="18"/>
  <c r="S144" i="18"/>
  <c r="R144" i="18"/>
  <c r="P144" i="18"/>
  <c r="O144" i="18"/>
  <c r="J144" i="18"/>
  <c r="L144" i="18" s="1"/>
  <c r="I144" i="18"/>
  <c r="G144" i="18"/>
  <c r="S143" i="18"/>
  <c r="R143" i="18"/>
  <c r="P143" i="18"/>
  <c r="O143" i="18"/>
  <c r="J143" i="18"/>
  <c r="L143" i="18" s="1"/>
  <c r="I143" i="18"/>
  <c r="G143" i="18"/>
  <c r="K143" i="18" s="1"/>
  <c r="S142" i="18"/>
  <c r="R142" i="18"/>
  <c r="P142" i="18"/>
  <c r="O142" i="18"/>
  <c r="J142" i="18"/>
  <c r="L142" i="18" s="1"/>
  <c r="I142" i="18"/>
  <c r="G142" i="18"/>
  <c r="K142" i="18" s="1"/>
  <c r="S141" i="18"/>
  <c r="R141" i="18"/>
  <c r="P141" i="18"/>
  <c r="O141" i="18"/>
  <c r="J141" i="18"/>
  <c r="L141" i="18" s="1"/>
  <c r="I141" i="18"/>
  <c r="G141" i="18"/>
  <c r="S140" i="18"/>
  <c r="R140" i="18"/>
  <c r="P140" i="18"/>
  <c r="O140" i="18"/>
  <c r="J140" i="18"/>
  <c r="L140" i="18" s="1"/>
  <c r="I140" i="18"/>
  <c r="G140" i="18"/>
  <c r="S139" i="18"/>
  <c r="R139" i="18"/>
  <c r="P139" i="18"/>
  <c r="O139" i="18"/>
  <c r="J139" i="18"/>
  <c r="L139" i="18" s="1"/>
  <c r="I139" i="18"/>
  <c r="G139" i="18"/>
  <c r="K139" i="18" s="1"/>
  <c r="S138" i="18"/>
  <c r="R138" i="18"/>
  <c r="P138" i="18"/>
  <c r="O138" i="18"/>
  <c r="J138" i="18"/>
  <c r="L138" i="18" s="1"/>
  <c r="I138" i="18"/>
  <c r="G138" i="18"/>
  <c r="K138" i="18" s="1"/>
  <c r="S137" i="18"/>
  <c r="R137" i="18"/>
  <c r="P137" i="18"/>
  <c r="O137" i="18"/>
  <c r="J137" i="18"/>
  <c r="L137" i="18" s="1"/>
  <c r="I137" i="18"/>
  <c r="G137" i="18"/>
  <c r="S136" i="18"/>
  <c r="R136" i="18"/>
  <c r="P136" i="18"/>
  <c r="O136" i="18"/>
  <c r="J136" i="18"/>
  <c r="L136" i="18" s="1"/>
  <c r="I136" i="18"/>
  <c r="G136" i="18"/>
  <c r="S135" i="18"/>
  <c r="R135" i="18"/>
  <c r="P135" i="18"/>
  <c r="O135" i="18"/>
  <c r="J135" i="18"/>
  <c r="L135" i="18" s="1"/>
  <c r="I135" i="18"/>
  <c r="G135" i="18"/>
  <c r="K135" i="18" s="1"/>
  <c r="S134" i="18"/>
  <c r="R134" i="18"/>
  <c r="P134" i="18"/>
  <c r="O134" i="18"/>
  <c r="J134" i="18"/>
  <c r="L134" i="18" s="1"/>
  <c r="I134" i="18"/>
  <c r="G134" i="18"/>
  <c r="K134" i="18" s="1"/>
  <c r="S133" i="18"/>
  <c r="R133" i="18"/>
  <c r="P133" i="18"/>
  <c r="O133" i="18"/>
  <c r="J133" i="18"/>
  <c r="L133" i="18" s="1"/>
  <c r="I133" i="18"/>
  <c r="G133" i="18"/>
  <c r="S132" i="18"/>
  <c r="R132" i="18"/>
  <c r="P132" i="18"/>
  <c r="O132" i="18"/>
  <c r="J132" i="18"/>
  <c r="L132" i="18" s="1"/>
  <c r="I132" i="18"/>
  <c r="G132" i="18"/>
  <c r="S131" i="18"/>
  <c r="R131" i="18"/>
  <c r="P131" i="18"/>
  <c r="O131" i="18"/>
  <c r="J131" i="18"/>
  <c r="L131" i="18" s="1"/>
  <c r="I131" i="18"/>
  <c r="G131" i="18"/>
  <c r="K131" i="18" s="1"/>
  <c r="S130" i="18"/>
  <c r="R130" i="18"/>
  <c r="P130" i="18"/>
  <c r="O130" i="18"/>
  <c r="J130" i="18"/>
  <c r="L130" i="18" s="1"/>
  <c r="I130" i="18"/>
  <c r="G130" i="18"/>
  <c r="K130" i="18" s="1"/>
  <c r="S129" i="18"/>
  <c r="R129" i="18"/>
  <c r="P129" i="18"/>
  <c r="O129" i="18"/>
  <c r="J129" i="18"/>
  <c r="L129" i="18" s="1"/>
  <c r="I129" i="18"/>
  <c r="G129" i="18"/>
  <c r="S127" i="18"/>
  <c r="R127" i="18"/>
  <c r="P127" i="18"/>
  <c r="O127" i="18"/>
  <c r="J127" i="18"/>
  <c r="L127" i="18" s="1"/>
  <c r="I127" i="18"/>
  <c r="G127" i="18"/>
  <c r="S126" i="18"/>
  <c r="R126" i="18"/>
  <c r="P126" i="18"/>
  <c r="O126" i="18"/>
  <c r="J126" i="18"/>
  <c r="L126" i="18" s="1"/>
  <c r="I126" i="18"/>
  <c r="G126" i="18"/>
  <c r="K126" i="18" s="1"/>
  <c r="S125" i="18"/>
  <c r="R125" i="18"/>
  <c r="P125" i="18"/>
  <c r="O125" i="18"/>
  <c r="J125" i="18"/>
  <c r="L125" i="18" s="1"/>
  <c r="I125" i="18"/>
  <c r="G125" i="18"/>
  <c r="K125" i="18" s="1"/>
  <c r="S124" i="18"/>
  <c r="R124" i="18"/>
  <c r="P124" i="18"/>
  <c r="O124" i="18"/>
  <c r="J124" i="18"/>
  <c r="L124" i="18" s="1"/>
  <c r="I124" i="18"/>
  <c r="G124" i="18"/>
  <c r="S123" i="18"/>
  <c r="R123" i="18"/>
  <c r="P123" i="18"/>
  <c r="O123" i="18"/>
  <c r="J123" i="18"/>
  <c r="L123" i="18" s="1"/>
  <c r="I123" i="18"/>
  <c r="G123" i="18"/>
  <c r="S122" i="18"/>
  <c r="R122" i="18"/>
  <c r="P122" i="18"/>
  <c r="O122" i="18"/>
  <c r="J122" i="18"/>
  <c r="L122" i="18" s="1"/>
  <c r="I122" i="18"/>
  <c r="G122" i="18"/>
  <c r="K122" i="18" s="1"/>
  <c r="S121" i="18"/>
  <c r="R121" i="18"/>
  <c r="P121" i="18"/>
  <c r="O121" i="18"/>
  <c r="J121" i="18"/>
  <c r="L121" i="18" s="1"/>
  <c r="I121" i="18"/>
  <c r="G121" i="18"/>
  <c r="K121" i="18" s="1"/>
  <c r="S120" i="18"/>
  <c r="R120" i="18"/>
  <c r="P120" i="18"/>
  <c r="O120" i="18"/>
  <c r="J120" i="18"/>
  <c r="L120" i="18" s="1"/>
  <c r="I120" i="18"/>
  <c r="G120" i="18"/>
  <c r="S119" i="18"/>
  <c r="R119" i="18"/>
  <c r="P119" i="18"/>
  <c r="O119" i="18"/>
  <c r="J119" i="18"/>
  <c r="L119" i="18" s="1"/>
  <c r="I119" i="18"/>
  <c r="G119" i="18"/>
  <c r="S118" i="18"/>
  <c r="R118" i="18"/>
  <c r="P118" i="18"/>
  <c r="O118" i="18"/>
  <c r="J118" i="18"/>
  <c r="L118" i="18" s="1"/>
  <c r="I118" i="18"/>
  <c r="G118" i="18"/>
  <c r="K118" i="18" s="1"/>
  <c r="S117" i="18"/>
  <c r="R117" i="18"/>
  <c r="P117" i="18"/>
  <c r="O117" i="18"/>
  <c r="J117" i="18"/>
  <c r="L117" i="18" s="1"/>
  <c r="I117" i="18"/>
  <c r="G117" i="18"/>
  <c r="K117" i="18" s="1"/>
  <c r="S116" i="18"/>
  <c r="R116" i="18"/>
  <c r="P116" i="18"/>
  <c r="O116" i="18"/>
  <c r="J116" i="18"/>
  <c r="L116" i="18" s="1"/>
  <c r="I116" i="18"/>
  <c r="G116" i="18"/>
  <c r="S115" i="18"/>
  <c r="R115" i="18"/>
  <c r="P115" i="18"/>
  <c r="O115" i="18"/>
  <c r="J115" i="18"/>
  <c r="L115" i="18" s="1"/>
  <c r="I115" i="18"/>
  <c r="G115" i="18"/>
  <c r="S114" i="18"/>
  <c r="R114" i="18"/>
  <c r="P114" i="18"/>
  <c r="O114" i="18"/>
  <c r="J114" i="18"/>
  <c r="L114" i="18" s="1"/>
  <c r="I114" i="18"/>
  <c r="G114" i="18"/>
  <c r="K114" i="18" s="1"/>
  <c r="S113" i="18"/>
  <c r="R113" i="18"/>
  <c r="P113" i="18"/>
  <c r="O113" i="18"/>
  <c r="J113" i="18"/>
  <c r="L113" i="18" s="1"/>
  <c r="I113" i="18"/>
  <c r="G113" i="18"/>
  <c r="K113" i="18" s="1"/>
  <c r="S112" i="18"/>
  <c r="R112" i="18"/>
  <c r="P112" i="18"/>
  <c r="O112" i="18"/>
  <c r="J112" i="18"/>
  <c r="L112" i="18" s="1"/>
  <c r="I112" i="18"/>
  <c r="G112" i="18"/>
  <c r="S111" i="18"/>
  <c r="R111" i="18"/>
  <c r="P111" i="18"/>
  <c r="O111" i="18"/>
  <c r="J111" i="18"/>
  <c r="L111" i="18" s="1"/>
  <c r="I111" i="18"/>
  <c r="G111" i="18"/>
  <c r="S110" i="18"/>
  <c r="R110" i="18"/>
  <c r="P110" i="18"/>
  <c r="O110" i="18"/>
  <c r="J110" i="18"/>
  <c r="L110" i="18" s="1"/>
  <c r="I110" i="18"/>
  <c r="G110" i="18"/>
  <c r="K110" i="18" s="1"/>
  <c r="S109" i="18"/>
  <c r="R109" i="18"/>
  <c r="P109" i="18"/>
  <c r="O109" i="18"/>
  <c r="J109" i="18"/>
  <c r="L109" i="18" s="1"/>
  <c r="I109" i="18"/>
  <c r="G109" i="18"/>
  <c r="K109" i="18" s="1"/>
  <c r="S108" i="18"/>
  <c r="R108" i="18"/>
  <c r="P108" i="18"/>
  <c r="O108" i="18"/>
  <c r="J108" i="18"/>
  <c r="L108" i="18" s="1"/>
  <c r="I108" i="18"/>
  <c r="G108" i="18"/>
  <c r="S107" i="18"/>
  <c r="R107" i="18"/>
  <c r="P107" i="18"/>
  <c r="O107" i="18"/>
  <c r="J107" i="18"/>
  <c r="L107" i="18" s="1"/>
  <c r="I107" i="18"/>
  <c r="G107" i="18"/>
  <c r="S106" i="18"/>
  <c r="R106" i="18"/>
  <c r="P106" i="18"/>
  <c r="O106" i="18"/>
  <c r="J106" i="18"/>
  <c r="L106" i="18" s="1"/>
  <c r="I106" i="18"/>
  <c r="G106" i="18"/>
  <c r="K106" i="18" s="1"/>
  <c r="S105" i="18"/>
  <c r="R105" i="18"/>
  <c r="P105" i="18"/>
  <c r="O105" i="18"/>
  <c r="J105" i="18"/>
  <c r="L105" i="18" s="1"/>
  <c r="I105" i="18"/>
  <c r="G105" i="18"/>
  <c r="K105" i="18" s="1"/>
  <c r="S104" i="18"/>
  <c r="R104" i="18"/>
  <c r="P104" i="18"/>
  <c r="O104" i="18"/>
  <c r="J104" i="18"/>
  <c r="L104" i="18" s="1"/>
  <c r="I104" i="18"/>
  <c r="G104" i="18"/>
  <c r="S103" i="18"/>
  <c r="R103" i="18"/>
  <c r="P103" i="18"/>
  <c r="O103" i="18"/>
  <c r="J103" i="18"/>
  <c r="L103" i="18" s="1"/>
  <c r="I103" i="18"/>
  <c r="G103" i="18"/>
  <c r="S102" i="18"/>
  <c r="R102" i="18"/>
  <c r="P102" i="18"/>
  <c r="O102" i="18"/>
  <c r="J102" i="18"/>
  <c r="L102" i="18" s="1"/>
  <c r="I102" i="18"/>
  <c r="G102" i="18"/>
  <c r="K102" i="18" s="1"/>
  <c r="S101" i="18"/>
  <c r="R101" i="18"/>
  <c r="P101" i="18"/>
  <c r="O101" i="18"/>
  <c r="J101" i="18"/>
  <c r="L101" i="18" s="1"/>
  <c r="I101" i="18"/>
  <c r="G101" i="18"/>
  <c r="K101" i="18" s="1"/>
  <c r="S100" i="18"/>
  <c r="R100" i="18"/>
  <c r="P100" i="18"/>
  <c r="O100" i="18"/>
  <c r="J100" i="18"/>
  <c r="L100" i="18" s="1"/>
  <c r="I100" i="18"/>
  <c r="G100" i="18"/>
  <c r="S99" i="18"/>
  <c r="R99" i="18"/>
  <c r="P99" i="18"/>
  <c r="O99" i="18"/>
  <c r="J99" i="18"/>
  <c r="L99" i="18" s="1"/>
  <c r="I99" i="18"/>
  <c r="G99" i="18"/>
  <c r="S98" i="18"/>
  <c r="R98" i="18"/>
  <c r="P98" i="18"/>
  <c r="O98" i="18"/>
  <c r="J98" i="18"/>
  <c r="L98" i="18" s="1"/>
  <c r="I98" i="18"/>
  <c r="G98" i="18"/>
  <c r="K98" i="18" s="1"/>
  <c r="S97" i="18"/>
  <c r="R97" i="18"/>
  <c r="P97" i="18"/>
  <c r="O97" i="18"/>
  <c r="J97" i="18"/>
  <c r="L97" i="18" s="1"/>
  <c r="I97" i="18"/>
  <c r="G97" i="18"/>
  <c r="K97" i="18" s="1"/>
  <c r="S96" i="18"/>
  <c r="R96" i="18"/>
  <c r="P96" i="18"/>
  <c r="O96" i="18"/>
  <c r="J96" i="18"/>
  <c r="L96" i="18" s="1"/>
  <c r="I96" i="18"/>
  <c r="G96" i="18"/>
  <c r="S95" i="18"/>
  <c r="R95" i="18"/>
  <c r="P95" i="18"/>
  <c r="O95" i="18"/>
  <c r="J95" i="18"/>
  <c r="L95" i="18" s="1"/>
  <c r="I95" i="18"/>
  <c r="G95" i="18"/>
  <c r="S94" i="18"/>
  <c r="R94" i="18"/>
  <c r="P94" i="18"/>
  <c r="O94" i="18"/>
  <c r="J94" i="18"/>
  <c r="L94" i="18" s="1"/>
  <c r="I94" i="18"/>
  <c r="G94" i="18"/>
  <c r="K94" i="18" s="1"/>
  <c r="S93" i="18"/>
  <c r="R93" i="18"/>
  <c r="P93" i="18"/>
  <c r="O93" i="18"/>
  <c r="J93" i="18"/>
  <c r="L93" i="18" s="1"/>
  <c r="I93" i="18"/>
  <c r="G93" i="18"/>
  <c r="K93" i="18" s="1"/>
  <c r="S92" i="18"/>
  <c r="R92" i="18"/>
  <c r="P92" i="18"/>
  <c r="O92" i="18"/>
  <c r="J92" i="18"/>
  <c r="L92" i="18" s="1"/>
  <c r="I92" i="18"/>
  <c r="G92" i="18"/>
  <c r="S91" i="18"/>
  <c r="R91" i="18"/>
  <c r="P91" i="18"/>
  <c r="O91" i="18"/>
  <c r="J91" i="18"/>
  <c r="L91" i="18" s="1"/>
  <c r="I91" i="18"/>
  <c r="G91" i="18"/>
  <c r="S90" i="18"/>
  <c r="R90" i="18"/>
  <c r="P90" i="18"/>
  <c r="O90" i="18"/>
  <c r="J90" i="18"/>
  <c r="L90" i="18" s="1"/>
  <c r="I90" i="18"/>
  <c r="G90" i="18"/>
  <c r="K90" i="18" s="1"/>
  <c r="S89" i="18"/>
  <c r="R89" i="18"/>
  <c r="P89" i="18"/>
  <c r="O89" i="18"/>
  <c r="J89" i="18"/>
  <c r="L89" i="18" s="1"/>
  <c r="I89" i="18"/>
  <c r="G89" i="18"/>
  <c r="K89" i="18" s="1"/>
  <c r="S88" i="18"/>
  <c r="R88" i="18"/>
  <c r="P88" i="18"/>
  <c r="O88" i="18"/>
  <c r="J88" i="18"/>
  <c r="L88" i="18" s="1"/>
  <c r="I88" i="18"/>
  <c r="G88" i="18"/>
  <c r="S87" i="18"/>
  <c r="R87" i="18"/>
  <c r="P87" i="18"/>
  <c r="O87" i="18"/>
  <c r="J87" i="18"/>
  <c r="L87" i="18" s="1"/>
  <c r="I87" i="18"/>
  <c r="G87" i="18"/>
  <c r="S86" i="18"/>
  <c r="R86" i="18"/>
  <c r="P86" i="18"/>
  <c r="O86" i="18"/>
  <c r="J86" i="18"/>
  <c r="L86" i="18" s="1"/>
  <c r="I86" i="18"/>
  <c r="G86" i="18"/>
  <c r="K86" i="18" s="1"/>
  <c r="S85" i="18"/>
  <c r="R85" i="18"/>
  <c r="P85" i="18"/>
  <c r="O85" i="18"/>
  <c r="J85" i="18"/>
  <c r="L85" i="18" s="1"/>
  <c r="I85" i="18"/>
  <c r="G85" i="18"/>
  <c r="K85" i="18" s="1"/>
  <c r="S84" i="18"/>
  <c r="R84" i="18"/>
  <c r="P84" i="18"/>
  <c r="O84" i="18"/>
  <c r="J84" i="18"/>
  <c r="L84" i="18" s="1"/>
  <c r="I84" i="18"/>
  <c r="G84" i="18"/>
  <c r="S83" i="18"/>
  <c r="R83" i="18"/>
  <c r="P83" i="18"/>
  <c r="O83" i="18"/>
  <c r="J83" i="18"/>
  <c r="L83" i="18" s="1"/>
  <c r="I83" i="18"/>
  <c r="G83" i="18"/>
  <c r="S81" i="18"/>
  <c r="R81" i="18"/>
  <c r="P81" i="18"/>
  <c r="O81" i="18"/>
  <c r="J81" i="18"/>
  <c r="L81" i="18" s="1"/>
  <c r="I81" i="18"/>
  <c r="G81" i="18"/>
  <c r="K81" i="18" s="1"/>
  <c r="S80" i="18"/>
  <c r="R80" i="18"/>
  <c r="P80" i="18"/>
  <c r="O80" i="18"/>
  <c r="J80" i="18"/>
  <c r="L80" i="18" s="1"/>
  <c r="I80" i="18"/>
  <c r="G80" i="18"/>
  <c r="K80" i="18" s="1"/>
  <c r="S79" i="18"/>
  <c r="R79" i="18"/>
  <c r="P79" i="18"/>
  <c r="O79" i="18"/>
  <c r="J79" i="18"/>
  <c r="L79" i="18" s="1"/>
  <c r="I79" i="18"/>
  <c r="G79" i="18"/>
  <c r="S78" i="18"/>
  <c r="R78" i="18"/>
  <c r="P78" i="18"/>
  <c r="O78" i="18"/>
  <c r="J78" i="18"/>
  <c r="L78" i="18" s="1"/>
  <c r="I78" i="18"/>
  <c r="G78" i="18"/>
  <c r="S77" i="18"/>
  <c r="R77" i="18"/>
  <c r="P77" i="18"/>
  <c r="O77" i="18"/>
  <c r="J77" i="18"/>
  <c r="L77" i="18" s="1"/>
  <c r="I77" i="18"/>
  <c r="G77" i="18"/>
  <c r="K77" i="18" s="1"/>
  <c r="S76" i="18"/>
  <c r="R76" i="18"/>
  <c r="P76" i="18"/>
  <c r="O76" i="18"/>
  <c r="J76" i="18"/>
  <c r="L76" i="18" s="1"/>
  <c r="I76" i="18"/>
  <c r="G76" i="18"/>
  <c r="K76" i="18" s="1"/>
  <c r="S75" i="18"/>
  <c r="R75" i="18"/>
  <c r="P75" i="18"/>
  <c r="O75" i="18"/>
  <c r="J75" i="18"/>
  <c r="L75" i="18" s="1"/>
  <c r="I75" i="18"/>
  <c r="G75" i="18"/>
  <c r="S74" i="18"/>
  <c r="R74" i="18"/>
  <c r="P74" i="18"/>
  <c r="O74" i="18"/>
  <c r="J74" i="18"/>
  <c r="L74" i="18" s="1"/>
  <c r="I74" i="18"/>
  <c r="G74" i="18"/>
  <c r="K74" i="18" s="1"/>
  <c r="S73" i="18"/>
  <c r="R73" i="18"/>
  <c r="P73" i="18"/>
  <c r="O73" i="18"/>
  <c r="J73" i="18"/>
  <c r="I73" i="18"/>
  <c r="G73" i="18"/>
  <c r="K73" i="18" s="1"/>
  <c r="S72" i="18"/>
  <c r="R72" i="18"/>
  <c r="P72" i="18"/>
  <c r="O72" i="18"/>
  <c r="J72" i="18"/>
  <c r="L72" i="18" s="1"/>
  <c r="I72" i="18"/>
  <c r="G72" i="18"/>
  <c r="K72" i="18" s="1"/>
  <c r="S71" i="18"/>
  <c r="R71" i="18"/>
  <c r="P71" i="18"/>
  <c r="O71" i="18"/>
  <c r="J71" i="18"/>
  <c r="L71" i="18" s="1"/>
  <c r="I71" i="18"/>
  <c r="G71" i="18"/>
  <c r="S70" i="18"/>
  <c r="R70" i="18"/>
  <c r="P70" i="18"/>
  <c r="O70" i="18"/>
  <c r="J70" i="18"/>
  <c r="L70" i="18" s="1"/>
  <c r="I70" i="18"/>
  <c r="G70" i="18"/>
  <c r="S69" i="18"/>
  <c r="R69" i="18"/>
  <c r="P69" i="18"/>
  <c r="O69" i="18"/>
  <c r="J69" i="18"/>
  <c r="L69" i="18" s="1"/>
  <c r="I69" i="18"/>
  <c r="G69" i="18"/>
  <c r="K69" i="18" s="1"/>
  <c r="S68" i="18"/>
  <c r="R68" i="18"/>
  <c r="P68" i="18"/>
  <c r="O68" i="18"/>
  <c r="J68" i="18"/>
  <c r="L68" i="18" s="1"/>
  <c r="I68" i="18"/>
  <c r="G68" i="18"/>
  <c r="S67" i="18"/>
  <c r="R67" i="18"/>
  <c r="P67" i="18"/>
  <c r="O67" i="18"/>
  <c r="J67" i="18"/>
  <c r="L67" i="18" s="1"/>
  <c r="I67" i="18"/>
  <c r="G67" i="18"/>
  <c r="S66" i="18"/>
  <c r="R66" i="18"/>
  <c r="P66" i="18"/>
  <c r="O66" i="18"/>
  <c r="J66" i="18"/>
  <c r="L66" i="18" s="1"/>
  <c r="I66" i="18"/>
  <c r="G66" i="18"/>
  <c r="K66" i="18" s="1"/>
  <c r="S65" i="18"/>
  <c r="R65" i="18"/>
  <c r="P65" i="18"/>
  <c r="O65" i="18"/>
  <c r="J65" i="18"/>
  <c r="L65" i="18" s="1"/>
  <c r="I65" i="18"/>
  <c r="G65" i="18"/>
  <c r="K65" i="18" s="1"/>
  <c r="S64" i="18"/>
  <c r="R64" i="18"/>
  <c r="P64" i="18"/>
  <c r="O64" i="18"/>
  <c r="J64" i="18"/>
  <c r="L64" i="18" s="1"/>
  <c r="I64" i="18"/>
  <c r="G64" i="18"/>
  <c r="K64" i="18" s="1"/>
  <c r="S63" i="18"/>
  <c r="R63" i="18"/>
  <c r="P63" i="18"/>
  <c r="O63" i="18"/>
  <c r="J63" i="18"/>
  <c r="L63" i="18" s="1"/>
  <c r="I63" i="18"/>
  <c r="G63" i="18"/>
  <c r="S62" i="18"/>
  <c r="R62" i="18"/>
  <c r="P62" i="18"/>
  <c r="O62" i="18"/>
  <c r="J62" i="18"/>
  <c r="L62" i="18" s="1"/>
  <c r="I62" i="18"/>
  <c r="G62" i="18"/>
  <c r="S61" i="18"/>
  <c r="R61" i="18"/>
  <c r="P61" i="18"/>
  <c r="O61" i="18"/>
  <c r="J61" i="18"/>
  <c r="L61" i="18" s="1"/>
  <c r="I61" i="18"/>
  <c r="G61" i="18"/>
  <c r="K61" i="18" s="1"/>
  <c r="S60" i="18"/>
  <c r="R60" i="18"/>
  <c r="P60" i="18"/>
  <c r="O60" i="18"/>
  <c r="J60" i="18"/>
  <c r="L60" i="18" s="1"/>
  <c r="I60" i="18"/>
  <c r="G60" i="18"/>
  <c r="K60" i="18" s="1"/>
  <c r="S59" i="18"/>
  <c r="R59" i="18"/>
  <c r="P59" i="18"/>
  <c r="O59" i="18"/>
  <c r="J59" i="18"/>
  <c r="L59" i="18" s="1"/>
  <c r="I59" i="18"/>
  <c r="G59" i="18"/>
  <c r="S58" i="18"/>
  <c r="R58" i="18"/>
  <c r="P58" i="18"/>
  <c r="O58" i="18"/>
  <c r="J58" i="18"/>
  <c r="L58" i="18" s="1"/>
  <c r="I58" i="18"/>
  <c r="G58" i="18"/>
  <c r="S57" i="18"/>
  <c r="R57" i="18"/>
  <c r="P57" i="18"/>
  <c r="O57" i="18"/>
  <c r="J57" i="18"/>
  <c r="L57" i="18" s="1"/>
  <c r="I57" i="18"/>
  <c r="G57" i="18"/>
  <c r="K57" i="18" s="1"/>
  <c r="S56" i="18"/>
  <c r="R56" i="18"/>
  <c r="P56" i="18"/>
  <c r="O56" i="18"/>
  <c r="J56" i="18"/>
  <c r="L56" i="18" s="1"/>
  <c r="I56" i="18"/>
  <c r="G56" i="18"/>
  <c r="S55" i="18"/>
  <c r="R55" i="18"/>
  <c r="P55" i="18"/>
  <c r="O55" i="18"/>
  <c r="J55" i="18"/>
  <c r="L55" i="18" s="1"/>
  <c r="I55" i="18"/>
  <c r="G55" i="18"/>
  <c r="S54" i="18"/>
  <c r="R54" i="18"/>
  <c r="P54" i="18"/>
  <c r="O54" i="18"/>
  <c r="J54" i="18"/>
  <c r="L54" i="18" s="1"/>
  <c r="I54" i="18"/>
  <c r="G54" i="18"/>
  <c r="K54" i="18" s="1"/>
  <c r="S53" i="18"/>
  <c r="R53" i="18"/>
  <c r="P53" i="18"/>
  <c r="O53" i="18"/>
  <c r="J53" i="18"/>
  <c r="L53" i="18" s="1"/>
  <c r="I53" i="18"/>
  <c r="G53" i="18"/>
  <c r="K53" i="18" s="1"/>
  <c r="S52" i="18"/>
  <c r="R52" i="18"/>
  <c r="P52" i="18"/>
  <c r="O52" i="18"/>
  <c r="J52" i="18"/>
  <c r="L52" i="18" s="1"/>
  <c r="I52" i="18"/>
  <c r="G52" i="18"/>
  <c r="S51" i="18"/>
  <c r="R51" i="18"/>
  <c r="P51" i="18"/>
  <c r="O51" i="18"/>
  <c r="J51" i="18"/>
  <c r="L51" i="18" s="1"/>
  <c r="I51" i="18"/>
  <c r="G51" i="18"/>
  <c r="S50" i="18"/>
  <c r="R50" i="18"/>
  <c r="P50" i="18"/>
  <c r="O50" i="18"/>
  <c r="J50" i="18"/>
  <c r="L50" i="18" s="1"/>
  <c r="I50" i="18"/>
  <c r="G50" i="18"/>
  <c r="K50" i="18" s="1"/>
  <c r="S49" i="18"/>
  <c r="R49" i="18"/>
  <c r="P49" i="18"/>
  <c r="O49" i="18"/>
  <c r="J49" i="18"/>
  <c r="L49" i="18" s="1"/>
  <c r="I49" i="18"/>
  <c r="G49" i="18"/>
  <c r="K49" i="18" s="1"/>
  <c r="S48" i="18"/>
  <c r="R48" i="18"/>
  <c r="P48" i="18"/>
  <c r="O48" i="18"/>
  <c r="J48" i="18"/>
  <c r="L48" i="18" s="1"/>
  <c r="I48" i="18"/>
  <c r="G48" i="18"/>
  <c r="S47" i="18"/>
  <c r="R47" i="18"/>
  <c r="P47" i="18"/>
  <c r="O47" i="18"/>
  <c r="J47" i="18"/>
  <c r="L47" i="18" s="1"/>
  <c r="I47" i="18"/>
  <c r="G47" i="18"/>
  <c r="S46" i="18"/>
  <c r="R46" i="18"/>
  <c r="P46" i="18"/>
  <c r="O46" i="18"/>
  <c r="J46" i="18"/>
  <c r="L46" i="18" s="1"/>
  <c r="I46" i="18"/>
  <c r="G46" i="18"/>
  <c r="K46" i="18" s="1"/>
  <c r="S44" i="18"/>
  <c r="R44" i="18"/>
  <c r="P44" i="18"/>
  <c r="O44" i="18"/>
  <c r="J44" i="18"/>
  <c r="L44" i="18" s="1"/>
  <c r="I44" i="18"/>
  <c r="G44" i="18"/>
  <c r="S43" i="18"/>
  <c r="R43" i="18"/>
  <c r="P43" i="18"/>
  <c r="O43" i="18"/>
  <c r="J43" i="18"/>
  <c r="L43" i="18" s="1"/>
  <c r="I43" i="18"/>
  <c r="G43" i="18"/>
  <c r="K43" i="18" s="1"/>
  <c r="S42" i="18"/>
  <c r="R42" i="18"/>
  <c r="P42" i="18"/>
  <c r="O42" i="18"/>
  <c r="J42" i="18"/>
  <c r="L42" i="18" s="1"/>
  <c r="I42" i="18"/>
  <c r="G42" i="18"/>
  <c r="S41" i="18"/>
  <c r="R41" i="18"/>
  <c r="P41" i="18"/>
  <c r="O41" i="18"/>
  <c r="J41" i="18"/>
  <c r="L41" i="18" s="1"/>
  <c r="I41" i="18"/>
  <c r="G41" i="18"/>
  <c r="K41" i="18" s="1"/>
  <c r="S40" i="18"/>
  <c r="R40" i="18"/>
  <c r="P40" i="18"/>
  <c r="O40" i="18"/>
  <c r="J40" i="18"/>
  <c r="L40" i="18" s="1"/>
  <c r="I40" i="18"/>
  <c r="G40" i="18"/>
  <c r="S39" i="18"/>
  <c r="R39" i="18"/>
  <c r="P39" i="18"/>
  <c r="O39" i="18"/>
  <c r="J39" i="18"/>
  <c r="L39" i="18" s="1"/>
  <c r="I39" i="18"/>
  <c r="G39" i="18"/>
  <c r="K39" i="18" s="1"/>
  <c r="S38" i="18"/>
  <c r="R38" i="18"/>
  <c r="P38" i="18"/>
  <c r="O38" i="18"/>
  <c r="J38" i="18"/>
  <c r="L38" i="18" s="1"/>
  <c r="I38" i="18"/>
  <c r="G38" i="18"/>
  <c r="S37" i="18"/>
  <c r="R37" i="18"/>
  <c r="P37" i="18"/>
  <c r="O37" i="18"/>
  <c r="J37" i="18"/>
  <c r="L37" i="18" s="1"/>
  <c r="I37" i="18"/>
  <c r="G37" i="18"/>
  <c r="K37" i="18" s="1"/>
  <c r="S36" i="18"/>
  <c r="R36" i="18"/>
  <c r="P36" i="18"/>
  <c r="O36" i="18"/>
  <c r="J36" i="18"/>
  <c r="L36" i="18" s="1"/>
  <c r="I36" i="18"/>
  <c r="G36" i="18"/>
  <c r="S35" i="18"/>
  <c r="R35" i="18"/>
  <c r="P35" i="18"/>
  <c r="O35" i="18"/>
  <c r="J35" i="18"/>
  <c r="L35" i="18" s="1"/>
  <c r="I35" i="18"/>
  <c r="G35" i="18"/>
  <c r="K35" i="18" s="1"/>
  <c r="S34" i="18"/>
  <c r="R34" i="18"/>
  <c r="P34" i="18"/>
  <c r="O34" i="18"/>
  <c r="J34" i="18"/>
  <c r="L34" i="18" s="1"/>
  <c r="I34" i="18"/>
  <c r="G34" i="18"/>
  <c r="K34" i="18" s="1"/>
  <c r="S33" i="18"/>
  <c r="R33" i="18"/>
  <c r="P33" i="18"/>
  <c r="O33" i="18"/>
  <c r="J33" i="18"/>
  <c r="L33" i="18" s="1"/>
  <c r="I33" i="18"/>
  <c r="G33" i="18"/>
  <c r="S32" i="18"/>
  <c r="R32" i="18"/>
  <c r="P32" i="18"/>
  <c r="O32" i="18"/>
  <c r="J32" i="18"/>
  <c r="L32" i="18" s="1"/>
  <c r="I32" i="18"/>
  <c r="G32" i="18"/>
  <c r="S31" i="18"/>
  <c r="R31" i="18"/>
  <c r="P31" i="18"/>
  <c r="O31" i="18"/>
  <c r="J31" i="18"/>
  <c r="L31" i="18" s="1"/>
  <c r="I31" i="18"/>
  <c r="G31" i="18"/>
  <c r="S30" i="18"/>
  <c r="R30" i="18"/>
  <c r="P30" i="18"/>
  <c r="O30" i="18"/>
  <c r="J30" i="18"/>
  <c r="L30" i="18" s="1"/>
  <c r="I30" i="18"/>
  <c r="G30" i="18"/>
  <c r="S29" i="18"/>
  <c r="R29" i="18"/>
  <c r="P29" i="18"/>
  <c r="O29" i="18"/>
  <c r="J29" i="18"/>
  <c r="L29" i="18" s="1"/>
  <c r="I29" i="18"/>
  <c r="G29" i="18"/>
  <c r="K29" i="18" s="1"/>
  <c r="S28" i="18"/>
  <c r="R28" i="18"/>
  <c r="P28" i="18"/>
  <c r="O28" i="18"/>
  <c r="J28" i="18"/>
  <c r="L28" i="18" s="1"/>
  <c r="I28" i="18"/>
  <c r="G28" i="18"/>
  <c r="K28" i="18" s="1"/>
  <c r="S27" i="18"/>
  <c r="R27" i="18"/>
  <c r="P27" i="18"/>
  <c r="O27" i="18"/>
  <c r="J27" i="18"/>
  <c r="L27" i="18" s="1"/>
  <c r="I27" i="18"/>
  <c r="G27" i="18"/>
  <c r="S26" i="18"/>
  <c r="R26" i="18"/>
  <c r="P26" i="18"/>
  <c r="O26" i="18"/>
  <c r="J26" i="18"/>
  <c r="L26" i="18" s="1"/>
  <c r="I26" i="18"/>
  <c r="G26" i="18"/>
  <c r="S25" i="18"/>
  <c r="R25" i="18"/>
  <c r="P25" i="18"/>
  <c r="O25" i="18"/>
  <c r="J25" i="18"/>
  <c r="L25" i="18" s="1"/>
  <c r="I25" i="18"/>
  <c r="G25" i="18"/>
  <c r="K25" i="18" s="1"/>
  <c r="S24" i="18"/>
  <c r="R24" i="18"/>
  <c r="P24" i="18"/>
  <c r="O24" i="18"/>
  <c r="J24" i="18"/>
  <c r="L24" i="18" s="1"/>
  <c r="I24" i="18"/>
  <c r="G24" i="18"/>
  <c r="K24" i="18" s="1"/>
  <c r="S23" i="18"/>
  <c r="R23" i="18"/>
  <c r="P23" i="18"/>
  <c r="O23" i="18"/>
  <c r="J23" i="18"/>
  <c r="L23" i="18" s="1"/>
  <c r="I23" i="18"/>
  <c r="G23" i="18"/>
  <c r="S22" i="18"/>
  <c r="R22" i="18"/>
  <c r="P22" i="18"/>
  <c r="O22" i="18"/>
  <c r="J22" i="18"/>
  <c r="L22" i="18" s="1"/>
  <c r="I22" i="18"/>
  <c r="G22" i="18"/>
  <c r="S21" i="18"/>
  <c r="R21" i="18"/>
  <c r="P21" i="18"/>
  <c r="O21" i="18"/>
  <c r="J21" i="18"/>
  <c r="L21" i="18" s="1"/>
  <c r="I21" i="18"/>
  <c r="G21" i="18"/>
  <c r="S20" i="18"/>
  <c r="R20" i="18"/>
  <c r="P20" i="18"/>
  <c r="O20" i="18"/>
  <c r="J20" i="18"/>
  <c r="L20" i="18" s="1"/>
  <c r="I20" i="18"/>
  <c r="G20" i="18"/>
  <c r="S19" i="18"/>
  <c r="R19" i="18"/>
  <c r="P19" i="18"/>
  <c r="O19" i="18"/>
  <c r="J19" i="18"/>
  <c r="L19" i="18" s="1"/>
  <c r="I19" i="18"/>
  <c r="G19" i="18"/>
  <c r="K19" i="18" s="1"/>
  <c r="S18" i="18"/>
  <c r="R18" i="18"/>
  <c r="P18" i="18"/>
  <c r="O18" i="18"/>
  <c r="J18" i="18"/>
  <c r="L18" i="18" s="1"/>
  <c r="I18" i="18"/>
  <c r="G18" i="18"/>
  <c r="K18" i="18" s="1"/>
  <c r="S16" i="18"/>
  <c r="R16" i="18"/>
  <c r="P16" i="18"/>
  <c r="O16" i="18"/>
  <c r="J16" i="18"/>
  <c r="L16" i="18" s="1"/>
  <c r="I16" i="18"/>
  <c r="G16" i="18"/>
  <c r="S15" i="18"/>
  <c r="R15" i="18"/>
  <c r="P15" i="18"/>
  <c r="O15" i="18"/>
  <c r="J15" i="18"/>
  <c r="L15" i="18" s="1"/>
  <c r="I15" i="18"/>
  <c r="G15" i="18"/>
  <c r="S14" i="18"/>
  <c r="R14" i="18"/>
  <c r="P14" i="18"/>
  <c r="O14" i="18"/>
  <c r="J14" i="18"/>
  <c r="L14" i="18" s="1"/>
  <c r="I14" i="18"/>
  <c r="G14" i="18"/>
  <c r="K14" i="18" s="1"/>
  <c r="S13" i="18"/>
  <c r="R13" i="18"/>
  <c r="P13" i="18"/>
  <c r="O13" i="18"/>
  <c r="J13" i="18"/>
  <c r="L13" i="18" s="1"/>
  <c r="I13" i="18"/>
  <c r="G13" i="18"/>
  <c r="K13" i="18" s="1"/>
  <c r="S12" i="18"/>
  <c r="R12" i="18"/>
  <c r="P12" i="18"/>
  <c r="O12" i="18"/>
  <c r="J12" i="18"/>
  <c r="L12" i="18" s="1"/>
  <c r="I12" i="18"/>
  <c r="G12" i="18"/>
  <c r="S11" i="18"/>
  <c r="R11" i="18"/>
  <c r="P11" i="18"/>
  <c r="O11" i="18"/>
  <c r="J11" i="18"/>
  <c r="L11" i="18" s="1"/>
  <c r="I11" i="18"/>
  <c r="G11" i="18"/>
  <c r="S10" i="18"/>
  <c r="R10" i="18"/>
  <c r="P10" i="18"/>
  <c r="O10" i="18"/>
  <c r="J10" i="18"/>
  <c r="L10" i="18" s="1"/>
  <c r="I10" i="18"/>
  <c r="G10" i="18"/>
  <c r="K10" i="18" s="1"/>
  <c r="S9" i="18"/>
  <c r="R9" i="18"/>
  <c r="P9" i="18"/>
  <c r="O9" i="18"/>
  <c r="J9" i="18"/>
  <c r="I9" i="18"/>
  <c r="G9" i="18"/>
  <c r="K9" i="18" s="1"/>
  <c r="S8" i="18"/>
  <c r="R8" i="18"/>
  <c r="P8" i="18"/>
  <c r="O8" i="18"/>
  <c r="J8" i="18"/>
  <c r="L8" i="18" s="1"/>
  <c r="I8" i="18"/>
  <c r="G8" i="18"/>
  <c r="K8" i="18" s="1"/>
  <c r="S7" i="18"/>
  <c r="R7" i="18"/>
  <c r="P7" i="18"/>
  <c r="O7" i="18"/>
  <c r="J7" i="18"/>
  <c r="L7" i="18" s="1"/>
  <c r="I7" i="18"/>
  <c r="G7" i="18"/>
  <c r="S6" i="18"/>
  <c r="R6" i="18"/>
  <c r="P6" i="18"/>
  <c r="O6" i="18"/>
  <c r="J6" i="18"/>
  <c r="L6" i="18" s="1"/>
  <c r="I6" i="18"/>
  <c r="G6" i="18"/>
  <c r="K6" i="18" s="1"/>
  <c r="S5" i="18"/>
  <c r="R5" i="18"/>
  <c r="P5" i="18"/>
  <c r="O5" i="18"/>
  <c r="J5" i="18"/>
  <c r="L5" i="18" s="1"/>
  <c r="I5" i="18"/>
  <c r="G5" i="18"/>
  <c r="K5" i="18" s="1"/>
  <c r="S4" i="18"/>
  <c r="R4" i="18"/>
  <c r="P4" i="18"/>
  <c r="O4" i="18"/>
  <c r="J4" i="18"/>
  <c r="L4" i="18" s="1"/>
  <c r="I4" i="18"/>
  <c r="G4" i="18"/>
  <c r="S3" i="18"/>
  <c r="R3" i="18"/>
  <c r="P3" i="18"/>
  <c r="O3" i="18"/>
  <c r="J3" i="18"/>
  <c r="L3" i="18" s="1"/>
  <c r="I3" i="18"/>
  <c r="G3" i="18"/>
  <c r="S2" i="18"/>
  <c r="R2" i="18"/>
  <c r="P2" i="18"/>
  <c r="O2" i="18"/>
  <c r="J2" i="18"/>
  <c r="L2" i="18" s="1"/>
  <c r="I2" i="18"/>
  <c r="G2" i="18"/>
  <c r="R164" i="6" l="1"/>
  <c r="R203" i="6"/>
  <c r="R306" i="6"/>
  <c r="R362" i="6"/>
  <c r="R418" i="6"/>
  <c r="Z29" i="18"/>
  <c r="Z30" i="18"/>
  <c r="Z28" i="18"/>
  <c r="Z24" i="18"/>
  <c r="Z27" i="18"/>
  <c r="R17" i="6"/>
  <c r="R47" i="6"/>
  <c r="M187" i="18"/>
  <c r="M335" i="18"/>
  <c r="Q2" i="18"/>
  <c r="Q3" i="18"/>
  <c r="Q5" i="18"/>
  <c r="Q10" i="18"/>
  <c r="Q11" i="18"/>
  <c r="Q13" i="18"/>
  <c r="Q14" i="18"/>
  <c r="Q15" i="18"/>
  <c r="Q18" i="18"/>
  <c r="Q19" i="18"/>
  <c r="Q20" i="18"/>
  <c r="Q25" i="18"/>
  <c r="Q109" i="18"/>
  <c r="Q194" i="18"/>
  <c r="Q195" i="18"/>
  <c r="Q197" i="18"/>
  <c r="Q201" i="18"/>
  <c r="Q241" i="18"/>
  <c r="Q243" i="18"/>
  <c r="Q249" i="18"/>
  <c r="Q251" i="18"/>
  <c r="Q291" i="18"/>
  <c r="Q295" i="18"/>
  <c r="Q324" i="18"/>
  <c r="Q374" i="18"/>
  <c r="Q376" i="18"/>
  <c r="Q378" i="18"/>
  <c r="Q380" i="18"/>
  <c r="Q383" i="18"/>
  <c r="Q385" i="18"/>
  <c r="Q392" i="18"/>
  <c r="Q394" i="18"/>
  <c r="Q396" i="18"/>
  <c r="Q398" i="18"/>
  <c r="Q400" i="18"/>
  <c r="Q402" i="18"/>
  <c r="Q17" i="18"/>
  <c r="Q45" i="18"/>
  <c r="Q82" i="18"/>
  <c r="Q128" i="18"/>
  <c r="Q156" i="18"/>
  <c r="Q166" i="18"/>
  <c r="Q198" i="18"/>
  <c r="Q389" i="18"/>
  <c r="Q403" i="18"/>
  <c r="Q420" i="18"/>
  <c r="Q423" i="18"/>
  <c r="Q424" i="18"/>
  <c r="R427" i="6"/>
  <c r="L382" i="18"/>
  <c r="M382" i="18" s="1"/>
  <c r="L332" i="18"/>
  <c r="M332" i="18" s="1"/>
  <c r="L282" i="18"/>
  <c r="M282" i="18" s="1"/>
  <c r="L232" i="18"/>
  <c r="M232" i="18" s="1"/>
  <c r="L191" i="18"/>
  <c r="M191" i="18" s="1"/>
  <c r="Q239" i="18"/>
  <c r="M418" i="6"/>
  <c r="N418" i="6" s="1"/>
  <c r="R250" i="6"/>
  <c r="M362" i="6"/>
  <c r="N362" i="6" s="1"/>
  <c r="R86" i="6"/>
  <c r="R134" i="6"/>
  <c r="N306" i="6"/>
  <c r="M250" i="6"/>
  <c r="N250" i="6" s="1"/>
  <c r="R176" i="6"/>
  <c r="M203" i="6"/>
  <c r="N203" i="6" s="1"/>
  <c r="R212" i="6"/>
  <c r="R259" i="6"/>
  <c r="R315" i="6"/>
  <c r="R371" i="6"/>
  <c r="N164" i="6"/>
  <c r="M427" i="6"/>
  <c r="N427" i="6" s="1"/>
  <c r="N371" i="6"/>
  <c r="N315" i="6"/>
  <c r="M259" i="6"/>
  <c r="N259" i="6" s="1"/>
  <c r="M212" i="6"/>
  <c r="N212" i="6" s="1"/>
  <c r="M176" i="6"/>
  <c r="N176" i="6" s="1"/>
  <c r="M134" i="6"/>
  <c r="N134" i="6" s="1"/>
  <c r="N86" i="6"/>
  <c r="M47" i="6"/>
  <c r="N47" i="6" s="1"/>
  <c r="M17" i="6"/>
  <c r="N17" i="6" s="1"/>
  <c r="Q289" i="18"/>
  <c r="Q339" i="18"/>
  <c r="M389" i="18"/>
  <c r="L339" i="18"/>
  <c r="M339" i="18" s="1"/>
  <c r="L289" i="18"/>
  <c r="M289" i="18" s="1"/>
  <c r="L239" i="18"/>
  <c r="M239" i="18" s="1"/>
  <c r="L198" i="18"/>
  <c r="M198" i="18" s="1"/>
  <c r="M26" i="18"/>
  <c r="Q29" i="18"/>
  <c r="M133" i="18"/>
  <c r="M136" i="18"/>
  <c r="Q136" i="18"/>
  <c r="L166" i="18"/>
  <c r="M166" i="18" s="1"/>
  <c r="Q101" i="18"/>
  <c r="Q105" i="18"/>
  <c r="Q108" i="18"/>
  <c r="Q252" i="18"/>
  <c r="Q46" i="18"/>
  <c r="Q53" i="18"/>
  <c r="Q55" i="18"/>
  <c r="Q61" i="18"/>
  <c r="Q62" i="18"/>
  <c r="Q70" i="18"/>
  <c r="M115" i="18"/>
  <c r="Q115" i="18"/>
  <c r="M178" i="18"/>
  <c r="Q179" i="18"/>
  <c r="M255" i="18"/>
  <c r="M267" i="18"/>
  <c r="Q271" i="18"/>
  <c r="Q286" i="18"/>
  <c r="L156" i="18"/>
  <c r="M156" i="18" s="1"/>
  <c r="M325" i="18"/>
  <c r="Q327" i="18"/>
  <c r="Q331" i="18"/>
  <c r="M148" i="18"/>
  <c r="Q148" i="18"/>
  <c r="Q169" i="18"/>
  <c r="Q177" i="18"/>
  <c r="M209" i="18"/>
  <c r="M216" i="18"/>
  <c r="Q216" i="18"/>
  <c r="Q265" i="18"/>
  <c r="Q266" i="18"/>
  <c r="Q351" i="18"/>
  <c r="M358" i="18"/>
  <c r="M84" i="18"/>
  <c r="Q89" i="18"/>
  <c r="Q134" i="18"/>
  <c r="Q142" i="18"/>
  <c r="M152" i="18"/>
  <c r="Q152" i="18"/>
  <c r="M179" i="18"/>
  <c r="Q203" i="18"/>
  <c r="M228" i="18"/>
  <c r="Q228" i="18"/>
  <c r="M287" i="18"/>
  <c r="Q288" i="18"/>
  <c r="L128" i="18"/>
  <c r="M128" i="18" s="1"/>
  <c r="M40" i="18"/>
  <c r="M56" i="18"/>
  <c r="Q56" i="18"/>
  <c r="M100" i="18"/>
  <c r="M196" i="18"/>
  <c r="M205" i="18"/>
  <c r="M233" i="18"/>
  <c r="Q233" i="18"/>
  <c r="Q300" i="18"/>
  <c r="Q302" i="18"/>
  <c r="M368" i="18"/>
  <c r="Q369" i="18"/>
  <c r="Q37" i="18"/>
  <c r="Q39" i="18"/>
  <c r="Q43" i="18"/>
  <c r="Q125" i="18"/>
  <c r="Q126" i="18"/>
  <c r="M164" i="18"/>
  <c r="Q164" i="18"/>
  <c r="M208" i="18"/>
  <c r="Q208" i="18"/>
  <c r="Q223" i="18"/>
  <c r="Q227" i="18"/>
  <c r="M251" i="18"/>
  <c r="Q278" i="18"/>
  <c r="Q386" i="18"/>
  <c r="Q408" i="18"/>
  <c r="Q410" i="18"/>
  <c r="Q412" i="18"/>
  <c r="Q414" i="18"/>
  <c r="Q416" i="18"/>
  <c r="Q418" i="18"/>
  <c r="Q343" i="18"/>
  <c r="Q346" i="18"/>
  <c r="Q347" i="18"/>
  <c r="Q359" i="18"/>
  <c r="Q363" i="18"/>
  <c r="Q367" i="18"/>
  <c r="Q113" i="18"/>
  <c r="M127" i="18"/>
  <c r="Q127" i="18"/>
  <c r="M186" i="18"/>
  <c r="Q211" i="18"/>
  <c r="Q215" i="18"/>
  <c r="M224" i="18"/>
  <c r="Q224" i="18"/>
  <c r="Q231" i="18"/>
  <c r="M243" i="18"/>
  <c r="Q248" i="18"/>
  <c r="Q253" i="18"/>
  <c r="Q254" i="18"/>
  <c r="Q255" i="18"/>
  <c r="Q256" i="18"/>
  <c r="Q259" i="18"/>
  <c r="Q260" i="18"/>
  <c r="Q262" i="18"/>
  <c r="M271" i="18"/>
  <c r="Q275" i="18"/>
  <c r="Q281" i="18"/>
  <c r="M309" i="18"/>
  <c r="Q310" i="18"/>
  <c r="M356" i="18"/>
  <c r="Q373" i="18"/>
  <c r="Q391" i="18"/>
  <c r="Q407" i="18"/>
  <c r="L82" i="18"/>
  <c r="M82" i="18" s="1"/>
  <c r="M58" i="18"/>
  <c r="Q94" i="18"/>
  <c r="Q97" i="18"/>
  <c r="Q141" i="18"/>
  <c r="Q181" i="18"/>
  <c r="Q183" i="18"/>
  <c r="Q219" i="18"/>
  <c r="Q236" i="18"/>
  <c r="M283" i="18"/>
  <c r="Q284" i="18"/>
  <c r="Q296" i="18"/>
  <c r="Q304" i="18"/>
  <c r="Q316" i="18"/>
  <c r="Q318" i="18"/>
  <c r="Q323" i="18"/>
  <c r="Q336" i="18"/>
  <c r="Q344" i="18"/>
  <c r="M360" i="18"/>
  <c r="Q377" i="18"/>
  <c r="Q395" i="18"/>
  <c r="Q411" i="18"/>
  <c r="Q308" i="18"/>
  <c r="Q341" i="18"/>
  <c r="Q355" i="18"/>
  <c r="M364" i="18"/>
  <c r="Q370" i="18"/>
  <c r="Q372" i="18"/>
  <c r="Q381" i="18"/>
  <c r="Q387" i="18"/>
  <c r="Q390" i="18"/>
  <c r="Q399" i="18"/>
  <c r="Q404" i="18"/>
  <c r="Q406" i="18"/>
  <c r="Q415" i="18"/>
  <c r="Q422" i="18"/>
  <c r="Q6" i="18"/>
  <c r="Q7" i="18"/>
  <c r="Q9" i="18"/>
  <c r="Q35" i="18"/>
  <c r="M48" i="18"/>
  <c r="Q48" i="18"/>
  <c r="Q66" i="18"/>
  <c r="Q72" i="18"/>
  <c r="Q76" i="18"/>
  <c r="Q77" i="18"/>
  <c r="Q80" i="18"/>
  <c r="M119" i="18"/>
  <c r="Q119" i="18"/>
  <c r="Q146" i="18"/>
  <c r="Q163" i="18"/>
  <c r="M170" i="18"/>
  <c r="Q175" i="18"/>
  <c r="M204" i="18"/>
  <c r="Q204" i="18"/>
  <c r="M217" i="18"/>
  <c r="M220" i="18"/>
  <c r="Q220" i="18"/>
  <c r="M237" i="18"/>
  <c r="Q237" i="18"/>
  <c r="M61" i="18"/>
  <c r="M362" i="18"/>
  <c r="M328" i="18"/>
  <c r="M333" i="18"/>
  <c r="M366" i="18"/>
  <c r="M22" i="18"/>
  <c r="Q16" i="18"/>
  <c r="Q12" i="18"/>
  <c r="Q21" i="18"/>
  <c r="M44" i="18"/>
  <c r="Q47" i="18"/>
  <c r="Q54" i="18"/>
  <c r="Q57" i="18"/>
  <c r="M62" i="18"/>
  <c r="Q65" i="18"/>
  <c r="M71" i="18"/>
  <c r="Q73" i="18"/>
  <c r="M78" i="18"/>
  <c r="Q78" i="18"/>
  <c r="Q84" i="18"/>
  <c r="Q85" i="18"/>
  <c r="M95" i="18"/>
  <c r="Q95" i="18"/>
  <c r="Q100" i="18"/>
  <c r="Q117" i="18"/>
  <c r="Q118" i="18"/>
  <c r="Q133" i="18"/>
  <c r="Q135" i="18"/>
  <c r="Q145" i="18"/>
  <c r="Q154" i="18"/>
  <c r="Q171" i="18"/>
  <c r="Q172" i="18"/>
  <c r="Q174" i="18"/>
  <c r="Q187" i="18"/>
  <c r="Q190" i="18"/>
  <c r="Q269" i="18"/>
  <c r="Q270" i="18"/>
  <c r="Q272" i="18"/>
  <c r="M278" i="18"/>
  <c r="M292" i="18"/>
  <c r="Q293" i="18"/>
  <c r="Q294" i="18"/>
  <c r="Q299" i="18"/>
  <c r="Q419" i="18"/>
  <c r="Z21" i="18"/>
  <c r="L45" i="18"/>
  <c r="M45" i="18" s="1"/>
  <c r="M33" i="18"/>
  <c r="Q33" i="18"/>
  <c r="Q50" i="18"/>
  <c r="Q58" i="18"/>
  <c r="Q69" i="18"/>
  <c r="Q74" i="18"/>
  <c r="Q75" i="18"/>
  <c r="Q88" i="18"/>
  <c r="Q90" i="18"/>
  <c r="Q102" i="18"/>
  <c r="Q112" i="18"/>
  <c r="Q122" i="18"/>
  <c r="Q124" i="18"/>
  <c r="Q138" i="18"/>
  <c r="Q158" i="18"/>
  <c r="Q182" i="18"/>
  <c r="Q222" i="18"/>
  <c r="M225" i="18"/>
  <c r="Q230" i="18"/>
  <c r="M234" i="18"/>
  <c r="Q240" i="18"/>
  <c r="M247" i="18"/>
  <c r="Q274" i="18"/>
  <c r="Q276" i="18"/>
  <c r="Q303" i="18"/>
  <c r="Q311" i="18"/>
  <c r="Q313" i="18"/>
  <c r="Q314" i="18"/>
  <c r="M321" i="18"/>
  <c r="M326" i="18"/>
  <c r="M329" i="18"/>
  <c r="Q333" i="18"/>
  <c r="Q342" i="18"/>
  <c r="Q350" i="18"/>
  <c r="M353" i="18"/>
  <c r="Q358" i="18"/>
  <c r="Q366" i="18"/>
  <c r="Z23" i="18"/>
  <c r="M212" i="18"/>
  <c r="Q212" i="18"/>
  <c r="Z22" i="18"/>
  <c r="Q23" i="18"/>
  <c r="Q28" i="18"/>
  <c r="Q30" i="18"/>
  <c r="Q32" i="18"/>
  <c r="Q38" i="18"/>
  <c r="Q41" i="18"/>
  <c r="Q42" i="18"/>
  <c r="M51" i="18"/>
  <c r="M70" i="18"/>
  <c r="M91" i="18"/>
  <c r="Q91" i="18"/>
  <c r="Q93" i="18"/>
  <c r="M103" i="18"/>
  <c r="Q103" i="18"/>
  <c r="Q130" i="18"/>
  <c r="Q151" i="18"/>
  <c r="M167" i="18"/>
  <c r="M194" i="18"/>
  <c r="Q199" i="18"/>
  <c r="Q200" i="18"/>
  <c r="M213" i="18"/>
  <c r="M221" i="18"/>
  <c r="Q226" i="18"/>
  <c r="M229" i="18"/>
  <c r="Q235" i="18"/>
  <c r="M238" i="18"/>
  <c r="Q244" i="18"/>
  <c r="Q245" i="18"/>
  <c r="Q247" i="18"/>
  <c r="Q257" i="18"/>
  <c r="Q263" i="18"/>
  <c r="M275" i="18"/>
  <c r="M277" i="18"/>
  <c r="Q277" i="18"/>
  <c r="Q279" i="18"/>
  <c r="M284" i="18"/>
  <c r="Q307" i="18"/>
  <c r="M314" i="18"/>
  <c r="Q319" i="18"/>
  <c r="Q320" i="18"/>
  <c r="Q328" i="18"/>
  <c r="M334" i="18"/>
  <c r="Q337" i="18"/>
  <c r="Q352" i="18"/>
  <c r="Q353" i="18"/>
  <c r="Q354" i="18"/>
  <c r="Q362" i="18"/>
  <c r="M43" i="18"/>
  <c r="M39" i="18"/>
  <c r="M77" i="18"/>
  <c r="M94" i="18"/>
  <c r="M24" i="18"/>
  <c r="M199" i="18"/>
  <c r="M201" i="18"/>
  <c r="M126" i="18"/>
  <c r="M211" i="18"/>
  <c r="M257" i="18"/>
  <c r="M260" i="18"/>
  <c r="M219" i="18"/>
  <c r="M272" i="18"/>
  <c r="M299" i="18"/>
  <c r="M135" i="18"/>
  <c r="M146" i="18"/>
  <c r="M188" i="18"/>
  <c r="M80" i="18"/>
  <c r="M97" i="18"/>
  <c r="M130" i="18"/>
  <c r="M150" i="18"/>
  <c r="M151" i="18"/>
  <c r="M162" i="18"/>
  <c r="M307" i="18"/>
  <c r="M320" i="18"/>
  <c r="M324" i="18"/>
  <c r="M336" i="18"/>
  <c r="M35" i="18"/>
  <c r="M57" i="18"/>
  <c r="M65" i="18"/>
  <c r="M117" i="18"/>
  <c r="M118" i="18"/>
  <c r="M172" i="18"/>
  <c r="M50" i="18"/>
  <c r="M69" i="18"/>
  <c r="M90" i="18"/>
  <c r="M102" i="18"/>
  <c r="M113" i="18"/>
  <c r="M121" i="18"/>
  <c r="M122" i="18"/>
  <c r="M215" i="18"/>
  <c r="M276" i="18"/>
  <c r="M310" i="18"/>
  <c r="M311" i="18"/>
  <c r="M312" i="18"/>
  <c r="M341" i="18"/>
  <c r="M347" i="18"/>
  <c r="M23" i="18"/>
  <c r="M31" i="18"/>
  <c r="Q31" i="18"/>
  <c r="M81" i="18"/>
  <c r="M86" i="18"/>
  <c r="M110" i="18"/>
  <c r="M131" i="18"/>
  <c r="M139" i="18"/>
  <c r="M155" i="18"/>
  <c r="M184" i="18"/>
  <c r="K2" i="18"/>
  <c r="V21" i="18"/>
  <c r="M25" i="18"/>
  <c r="M3" i="18"/>
  <c r="Q4" i="18"/>
  <c r="M5" i="18"/>
  <c r="M7" i="18"/>
  <c r="Q8" i="18"/>
  <c r="M11" i="18"/>
  <c r="M13" i="18"/>
  <c r="M15" i="18"/>
  <c r="M18" i="18"/>
  <c r="M20" i="18"/>
  <c r="Q22" i="18"/>
  <c r="Q24" i="18"/>
  <c r="Q26" i="18"/>
  <c r="M29" i="18"/>
  <c r="M32" i="18"/>
  <c r="Q34" i="18"/>
  <c r="Q36" i="18"/>
  <c r="M41" i="18"/>
  <c r="Q44" i="18"/>
  <c r="M47" i="18"/>
  <c r="Q49" i="18"/>
  <c r="Q51" i="18"/>
  <c r="M54" i="18"/>
  <c r="Q67" i="18"/>
  <c r="Q68" i="18"/>
  <c r="Q79" i="18"/>
  <c r="M83" i="18"/>
  <c r="Q83" i="18"/>
  <c r="M87" i="18"/>
  <c r="Q87" i="18"/>
  <c r="M89" i="18"/>
  <c r="M92" i="18"/>
  <c r="M93" i="18"/>
  <c r="M105" i="18"/>
  <c r="Q106" i="18"/>
  <c r="M111" i="18"/>
  <c r="Q111" i="18"/>
  <c r="M116" i="18"/>
  <c r="Q121" i="18"/>
  <c r="Q129" i="18"/>
  <c r="M132" i="18"/>
  <c r="Q132" i="18"/>
  <c r="M134" i="18"/>
  <c r="Q150" i="18"/>
  <c r="M171" i="18"/>
  <c r="K181" i="18"/>
  <c r="M181" i="18"/>
  <c r="M74" i="18"/>
  <c r="M85" i="18"/>
  <c r="M98" i="18"/>
  <c r="M106" i="18"/>
  <c r="M143" i="18"/>
  <c r="M168" i="18"/>
  <c r="M176" i="18"/>
  <c r="M2" i="18"/>
  <c r="V23" i="18"/>
  <c r="X23" i="18" s="1"/>
  <c r="V28" i="18"/>
  <c r="Y28" i="18" s="1"/>
  <c r="V36" i="18"/>
  <c r="V43" i="18"/>
  <c r="V46" i="18"/>
  <c r="V22" i="18"/>
  <c r="X22" i="18" s="1"/>
  <c r="V25" i="18"/>
  <c r="V27" i="18"/>
  <c r="X27" i="18" s="1"/>
  <c r="V31" i="18"/>
  <c r="X31" i="18" s="1"/>
  <c r="V33" i="18"/>
  <c r="X33" i="18" s="1"/>
  <c r="V35" i="18"/>
  <c r="X35" i="18" s="1"/>
  <c r="V39" i="18"/>
  <c r="X39" i="18" s="1"/>
  <c r="V42" i="18"/>
  <c r="V45" i="18"/>
  <c r="V48" i="18"/>
  <c r="X48" i="18" s="1"/>
  <c r="V50" i="18"/>
  <c r="X50" i="18" s="1"/>
  <c r="V52" i="18"/>
  <c r="X52" i="18" s="1"/>
  <c r="V54" i="18"/>
  <c r="X54" i="18" s="1"/>
  <c r="V56" i="18"/>
  <c r="Y56" i="18" s="1"/>
  <c r="V58" i="18"/>
  <c r="X58" i="18" s="1"/>
  <c r="V60" i="18"/>
  <c r="X60" i="18" s="1"/>
  <c r="V62" i="18"/>
  <c r="X62" i="18" s="1"/>
  <c r="V30" i="18"/>
  <c r="X30" i="18" s="1"/>
  <c r="V38" i="18"/>
  <c r="Y38" i="18" s="1"/>
  <c r="V41" i="18"/>
  <c r="V44" i="18"/>
  <c r="X44" i="18" s="1"/>
  <c r="V24" i="18"/>
  <c r="Y24" i="18" s="1"/>
  <c r="V26" i="18"/>
  <c r="X26" i="18" s="1"/>
  <c r="V29" i="18"/>
  <c r="Y29" i="18" s="1"/>
  <c r="V32" i="18"/>
  <c r="X32" i="18" s="1"/>
  <c r="V34" i="18"/>
  <c r="Y34" i="18" s="1"/>
  <c r="V37" i="18"/>
  <c r="AD38" i="18" s="1"/>
  <c r="V40" i="18"/>
  <c r="V47" i="18"/>
  <c r="Y47" i="18" s="1"/>
  <c r="V49" i="18"/>
  <c r="X49" i="18" s="1"/>
  <c r="V51" i="18"/>
  <c r="Y51" i="18" s="1"/>
  <c r="V53" i="18"/>
  <c r="X53" i="18" s="1"/>
  <c r="V55" i="18"/>
  <c r="Y55" i="18" s="1"/>
  <c r="V57" i="18"/>
  <c r="X57" i="18" s="1"/>
  <c r="V59" i="18"/>
  <c r="Y59" i="18" s="1"/>
  <c r="V61" i="18"/>
  <c r="X61" i="18" s="1"/>
  <c r="V63" i="18"/>
  <c r="Y63" i="18" s="1"/>
  <c r="M6" i="18"/>
  <c r="M10" i="18"/>
  <c r="M14" i="18"/>
  <c r="M19" i="18"/>
  <c r="M27" i="18"/>
  <c r="Q27" i="18"/>
  <c r="M30" i="18"/>
  <c r="M37" i="18"/>
  <c r="Q40" i="18"/>
  <c r="M42" i="18"/>
  <c r="M46" i="18"/>
  <c r="M52" i="18"/>
  <c r="Q52" i="18"/>
  <c r="M55" i="18"/>
  <c r="Q59" i="18"/>
  <c r="Q60" i="18"/>
  <c r="Q63" i="18"/>
  <c r="Q64" i="18"/>
  <c r="M68" i="18"/>
  <c r="M72" i="18"/>
  <c r="M76" i="18"/>
  <c r="Q81" i="18"/>
  <c r="Q86" i="18"/>
  <c r="Q92" i="18"/>
  <c r="Q96" i="18"/>
  <c r="M99" i="18"/>
  <c r="Q99" i="18"/>
  <c r="M101" i="18"/>
  <c r="Q110" i="18"/>
  <c r="M114" i="18"/>
  <c r="Q116" i="18"/>
  <c r="M138" i="18"/>
  <c r="Q139" i="18"/>
  <c r="M144" i="18"/>
  <c r="Q144" i="18"/>
  <c r="M149" i="18"/>
  <c r="Q155" i="18"/>
  <c r="M160" i="18"/>
  <c r="Q160" i="18"/>
  <c r="Q162" i="18"/>
  <c r="M169" i="18"/>
  <c r="Q258" i="18"/>
  <c r="M261" i="18"/>
  <c r="Q261" i="18"/>
  <c r="Q264" i="18"/>
  <c r="M266" i="18"/>
  <c r="Q267" i="18"/>
  <c r="Q268" i="18"/>
  <c r="M273" i="18"/>
  <c r="Q273" i="18"/>
  <c r="M279" i="18"/>
  <c r="M285" i="18"/>
  <c r="M294" i="18"/>
  <c r="M295" i="18"/>
  <c r="Q297" i="18"/>
  <c r="Q298" i="18"/>
  <c r="M177" i="18"/>
  <c r="M189" i="18"/>
  <c r="Q189" i="18"/>
  <c r="M203" i="18"/>
  <c r="M207" i="18"/>
  <c r="M223" i="18"/>
  <c r="M227" i="18"/>
  <c r="M231" i="18"/>
  <c r="M236" i="18"/>
  <c r="M241" i="18"/>
  <c r="M245" i="18"/>
  <c r="M249" i="18"/>
  <c r="M253" i="18"/>
  <c r="M263" i="18"/>
  <c r="M268" i="18"/>
  <c r="M296" i="18"/>
  <c r="M96" i="18"/>
  <c r="Q98" i="18"/>
  <c r="Q104" i="18"/>
  <c r="M107" i="18"/>
  <c r="Q107" i="18"/>
  <c r="M109" i="18"/>
  <c r="M112" i="18"/>
  <c r="Q114" i="18"/>
  <c r="Q120" i="18"/>
  <c r="M123" i="18"/>
  <c r="Q123" i="18"/>
  <c r="M125" i="18"/>
  <c r="M129" i="18"/>
  <c r="Q131" i="18"/>
  <c r="Q137" i="18"/>
  <c r="M140" i="18"/>
  <c r="Q140" i="18"/>
  <c r="M142" i="18"/>
  <c r="M145" i="18"/>
  <c r="Q147" i="18"/>
  <c r="Q153" i="18"/>
  <c r="M157" i="18"/>
  <c r="Q157" i="18"/>
  <c r="Q159" i="18"/>
  <c r="Q165" i="18"/>
  <c r="Q167" i="18"/>
  <c r="M173" i="18"/>
  <c r="Q173" i="18"/>
  <c r="Q178" i="18"/>
  <c r="Q180" i="18"/>
  <c r="M183" i="18"/>
  <c r="M185" i="18"/>
  <c r="Q185" i="18"/>
  <c r="Q186" i="18"/>
  <c r="M192" i="18"/>
  <c r="Q192" i="18"/>
  <c r="Q193" i="18"/>
  <c r="M195" i="18"/>
  <c r="Q196" i="18"/>
  <c r="Q202" i="18"/>
  <c r="Q206" i="18"/>
  <c r="Q210" i="18"/>
  <c r="Q214" i="18"/>
  <c r="Q217" i="18"/>
  <c r="Q218" i="18"/>
  <c r="Q221" i="18"/>
  <c r="Q225" i="18"/>
  <c r="Q229" i="18"/>
  <c r="Q234" i="18"/>
  <c r="Q238" i="18"/>
  <c r="M259" i="18"/>
  <c r="M265" i="18"/>
  <c r="M281" i="18"/>
  <c r="M286" i="18"/>
  <c r="M291" i="18"/>
  <c r="M302" i="18"/>
  <c r="M306" i="18"/>
  <c r="Q143" i="18"/>
  <c r="M147" i="18"/>
  <c r="Q149" i="18"/>
  <c r="M154" i="18"/>
  <c r="M159" i="18"/>
  <c r="Q168" i="18"/>
  <c r="M175" i="18"/>
  <c r="Q176" i="18"/>
  <c r="Q184" i="18"/>
  <c r="Q188" i="18"/>
  <c r="M193" i="18"/>
  <c r="M202" i="18"/>
  <c r="M206" i="18"/>
  <c r="M210" i="18"/>
  <c r="M214" i="18"/>
  <c r="M218" i="18"/>
  <c r="M222" i="18"/>
  <c r="M226" i="18"/>
  <c r="M230" i="18"/>
  <c r="M235" i="18"/>
  <c r="M240" i="18"/>
  <c r="M242" i="18"/>
  <c r="Q242" i="18"/>
  <c r="M244" i="18"/>
  <c r="M246" i="18"/>
  <c r="Q246" i="18"/>
  <c r="M248" i="18"/>
  <c r="M250" i="18"/>
  <c r="Q250" i="18"/>
  <c r="M252" i="18"/>
  <c r="M256" i="18"/>
  <c r="M269" i="18"/>
  <c r="M304" i="18"/>
  <c r="K308" i="18"/>
  <c r="M308" i="18"/>
  <c r="M315" i="18"/>
  <c r="M343" i="18"/>
  <c r="M355" i="18"/>
  <c r="Z26" i="18"/>
  <c r="L17" i="18"/>
  <c r="M17" i="18" s="1"/>
  <c r="M318" i="18"/>
  <c r="Q321" i="18"/>
  <c r="Q322" i="18"/>
  <c r="M327" i="18"/>
  <c r="Q329" i="18"/>
  <c r="Q330" i="18"/>
  <c r="M349" i="18"/>
  <c r="M350" i="18"/>
  <c r="M352" i="18"/>
  <c r="Q356" i="18"/>
  <c r="Q357" i="18"/>
  <c r="M361" i="18"/>
  <c r="Q364" i="18"/>
  <c r="Q365" i="18"/>
  <c r="M369" i="18"/>
  <c r="Q371" i="18"/>
  <c r="M377" i="18"/>
  <c r="Q379" i="18"/>
  <c r="M386" i="18"/>
  <c r="Q388" i="18"/>
  <c r="M395" i="18"/>
  <c r="Q397" i="18"/>
  <c r="M403" i="18"/>
  <c r="Q405" i="18"/>
  <c r="M411" i="18"/>
  <c r="Q413" i="18"/>
  <c r="M419" i="18"/>
  <c r="Q421" i="18"/>
  <c r="Q425" i="18"/>
  <c r="M337" i="18"/>
  <c r="M342" i="18"/>
  <c r="M354" i="18"/>
  <c r="Q280" i="18"/>
  <c r="Q283" i="18"/>
  <c r="Q285" i="18"/>
  <c r="Q287" i="18"/>
  <c r="Q290" i="18"/>
  <c r="Q292" i="18"/>
  <c r="M298" i="18"/>
  <c r="Q305" i="18"/>
  <c r="Q306" i="18"/>
  <c r="Q312" i="18"/>
  <c r="Q315" i="18"/>
  <c r="M322" i="18"/>
  <c r="M323" i="18"/>
  <c r="Q325" i="18"/>
  <c r="Q326" i="18"/>
  <c r="M330" i="18"/>
  <c r="M331" i="18"/>
  <c r="Q334" i="18"/>
  <c r="Q335" i="18"/>
  <c r="Q338" i="18"/>
  <c r="Q340" i="18"/>
  <c r="M345" i="18"/>
  <c r="M346" i="18"/>
  <c r="Q349" i="18"/>
  <c r="M351" i="18"/>
  <c r="Q360" i="18"/>
  <c r="Q361" i="18"/>
  <c r="Q368" i="18"/>
  <c r="M373" i="18"/>
  <c r="Q375" i="18"/>
  <c r="M381" i="18"/>
  <c r="Q384" i="18"/>
  <c r="M391" i="18"/>
  <c r="Q393" i="18"/>
  <c r="M399" i="18"/>
  <c r="Q401" i="18"/>
  <c r="M407" i="18"/>
  <c r="Q409" i="18"/>
  <c r="M415" i="18"/>
  <c r="Q417" i="18"/>
  <c r="M423" i="18"/>
  <c r="Z25" i="18"/>
  <c r="X28" i="18"/>
  <c r="Y43" i="18"/>
  <c r="Y35" i="18"/>
  <c r="Y31" i="18"/>
  <c r="Y27" i="18"/>
  <c r="Y25" i="18"/>
  <c r="Y23" i="18"/>
  <c r="Y21" i="18"/>
  <c r="X25" i="18"/>
  <c r="Y60" i="18"/>
  <c r="Y48" i="18"/>
  <c r="Y22" i="18"/>
  <c r="X56" i="18"/>
  <c r="M4" i="18"/>
  <c r="M12" i="18"/>
  <c r="M16" i="18"/>
  <c r="M21" i="18"/>
  <c r="M38" i="18"/>
  <c r="M36" i="18"/>
  <c r="K16" i="18"/>
  <c r="M8" i="18"/>
  <c r="L9" i="18"/>
  <c r="M9" i="18" s="1"/>
  <c r="K3" i="18"/>
  <c r="K7" i="18"/>
  <c r="K11" i="18"/>
  <c r="K15" i="18"/>
  <c r="K20" i="18"/>
  <c r="K22" i="18"/>
  <c r="K26" i="18"/>
  <c r="M28" i="18"/>
  <c r="K30" i="18"/>
  <c r="K32" i="18"/>
  <c r="M34" i="18"/>
  <c r="K47" i="18"/>
  <c r="M49" i="18"/>
  <c r="K51" i="18"/>
  <c r="M53" i="18"/>
  <c r="K55" i="18"/>
  <c r="M59" i="18"/>
  <c r="K59" i="18"/>
  <c r="M60" i="18"/>
  <c r="M63" i="18"/>
  <c r="K63" i="18"/>
  <c r="M64" i="18"/>
  <c r="M66" i="18"/>
  <c r="L73" i="18"/>
  <c r="M73" i="18" s="1"/>
  <c r="M75" i="18"/>
  <c r="M104" i="18"/>
  <c r="M120" i="18"/>
  <c r="M137" i="18"/>
  <c r="M153" i="18"/>
  <c r="K4" i="18"/>
  <c r="K21" i="18"/>
  <c r="K27" i="18"/>
  <c r="K31" i="18"/>
  <c r="K36" i="18"/>
  <c r="K38" i="18"/>
  <c r="K40" i="18"/>
  <c r="K42" i="18"/>
  <c r="K44" i="18"/>
  <c r="K48" i="18"/>
  <c r="K52" i="18"/>
  <c r="K56" i="18"/>
  <c r="K58" i="18"/>
  <c r="K62" i="18"/>
  <c r="K68" i="18"/>
  <c r="K70" i="18"/>
  <c r="K71" i="18"/>
  <c r="K78" i="18"/>
  <c r="K87" i="18"/>
  <c r="K12" i="18"/>
  <c r="K23" i="18"/>
  <c r="K33" i="18"/>
  <c r="M67" i="18"/>
  <c r="K67" i="18"/>
  <c r="Q71" i="18"/>
  <c r="M79" i="18"/>
  <c r="K83" i="18"/>
  <c r="M88" i="18"/>
  <c r="K91" i="18"/>
  <c r="M108" i="18"/>
  <c r="M124" i="18"/>
  <c r="M141" i="18"/>
  <c r="M158" i="18"/>
  <c r="K95" i="18"/>
  <c r="K99" i="18"/>
  <c r="K103" i="18"/>
  <c r="K107" i="18"/>
  <c r="K111" i="18"/>
  <c r="K115" i="18"/>
  <c r="K119" i="18"/>
  <c r="K123" i="18"/>
  <c r="K127" i="18"/>
  <c r="K132" i="18"/>
  <c r="K136" i="18"/>
  <c r="K140" i="18"/>
  <c r="K144" i="18"/>
  <c r="K148" i="18"/>
  <c r="K152" i="18"/>
  <c r="K157" i="18"/>
  <c r="K167" i="18"/>
  <c r="K169" i="18"/>
  <c r="K170" i="18"/>
  <c r="K177" i="18"/>
  <c r="K187" i="18"/>
  <c r="K194" i="18"/>
  <c r="K209" i="18"/>
  <c r="K75" i="18"/>
  <c r="K79" i="18"/>
  <c r="K84" i="18"/>
  <c r="K88" i="18"/>
  <c r="K92" i="18"/>
  <c r="K96" i="18"/>
  <c r="K100" i="18"/>
  <c r="K104" i="18"/>
  <c r="K108" i="18"/>
  <c r="K112" i="18"/>
  <c r="K116" i="18"/>
  <c r="K120" i="18"/>
  <c r="K124" i="18"/>
  <c r="K129" i="18"/>
  <c r="K133" i="18"/>
  <c r="K137" i="18"/>
  <c r="K141" i="18"/>
  <c r="K145" i="18"/>
  <c r="K149" i="18"/>
  <c r="K153" i="18"/>
  <c r="K158" i="18"/>
  <c r="L163" i="18"/>
  <c r="M163" i="18" s="1"/>
  <c r="K164" i="18"/>
  <c r="K165" i="18"/>
  <c r="Q170" i="18"/>
  <c r="K173" i="18"/>
  <c r="L174" i="18"/>
  <c r="M174" i="18" s="1"/>
  <c r="L180" i="18"/>
  <c r="M180" i="18" s="1"/>
  <c r="K189" i="18"/>
  <c r="L190" i="18"/>
  <c r="M190" i="18" s="1"/>
  <c r="L197" i="18"/>
  <c r="M197" i="18" s="1"/>
  <c r="Q205" i="18"/>
  <c r="Q213" i="18"/>
  <c r="M161" i="18"/>
  <c r="K161" i="18"/>
  <c r="L165" i="18"/>
  <c r="M165" i="18" s="1"/>
  <c r="K179" i="18"/>
  <c r="K196" i="18"/>
  <c r="K205" i="18"/>
  <c r="K213" i="18"/>
  <c r="Q161" i="18"/>
  <c r="M182" i="18"/>
  <c r="M200" i="18"/>
  <c r="Q209" i="18"/>
  <c r="K174" i="18"/>
  <c r="K178" i="18"/>
  <c r="K182" i="18"/>
  <c r="K186" i="18"/>
  <c r="K190" i="18"/>
  <c r="K195" i="18"/>
  <c r="K200" i="18"/>
  <c r="K204" i="18"/>
  <c r="K208" i="18"/>
  <c r="K212" i="18"/>
  <c r="K216" i="18"/>
  <c r="K220" i="18"/>
  <c r="K224" i="18"/>
  <c r="K228" i="18"/>
  <c r="K233" i="18"/>
  <c r="K237" i="18"/>
  <c r="K242" i="18"/>
  <c r="K246" i="18"/>
  <c r="K250" i="18"/>
  <c r="K259" i="18"/>
  <c r="K265" i="18"/>
  <c r="K275" i="18"/>
  <c r="K284" i="18"/>
  <c r="K217" i="18"/>
  <c r="K221" i="18"/>
  <c r="K225" i="18"/>
  <c r="K229" i="18"/>
  <c r="K234" i="18"/>
  <c r="K238" i="18"/>
  <c r="K243" i="18"/>
  <c r="K247" i="18"/>
  <c r="K251" i="18"/>
  <c r="K261" i="18"/>
  <c r="L262" i="18"/>
  <c r="M262" i="18" s="1"/>
  <c r="K271" i="18"/>
  <c r="K277" i="18"/>
  <c r="K255" i="18"/>
  <c r="L258" i="18"/>
  <c r="M258" i="18" s="1"/>
  <c r="L264" i="18"/>
  <c r="M264" i="18" s="1"/>
  <c r="K267" i="18"/>
  <c r="L274" i="18"/>
  <c r="M274" i="18" s="1"/>
  <c r="L280" i="18"/>
  <c r="M280" i="18" s="1"/>
  <c r="M254" i="18"/>
  <c r="K254" i="18"/>
  <c r="M270" i="18"/>
  <c r="M288" i="18"/>
  <c r="L290" i="18"/>
  <c r="M290" i="18" s="1"/>
  <c r="M293" i="18"/>
  <c r="L297" i="18"/>
  <c r="M297" i="18" s="1"/>
  <c r="M300" i="18"/>
  <c r="K306" i="18"/>
  <c r="K309" i="18"/>
  <c r="L313" i="18"/>
  <c r="M313" i="18" s="1"/>
  <c r="M316" i="18"/>
  <c r="K321" i="18"/>
  <c r="K326" i="18"/>
  <c r="K329" i="18"/>
  <c r="K258" i="18"/>
  <c r="K262" i="18"/>
  <c r="K266" i="18"/>
  <c r="K270" i="18"/>
  <c r="K274" i="18"/>
  <c r="K278" i="18"/>
  <c r="K283" i="18"/>
  <c r="K287" i="18"/>
  <c r="K292" i="18"/>
  <c r="L303" i="18"/>
  <c r="M303" i="18" s="1"/>
  <c r="K304" i="18"/>
  <c r="M305" i="18"/>
  <c r="K305" i="18"/>
  <c r="Q309" i="18"/>
  <c r="L319" i="18"/>
  <c r="M319" i="18" s="1"/>
  <c r="K298" i="18"/>
  <c r="M301" i="18"/>
  <c r="K301" i="18"/>
  <c r="K314" i="18"/>
  <c r="M317" i="18"/>
  <c r="K317" i="18"/>
  <c r="K322" i="18"/>
  <c r="K325" i="18"/>
  <c r="K330" i="18"/>
  <c r="K334" i="18"/>
  <c r="K297" i="18"/>
  <c r="Q301" i="18"/>
  <c r="K313" i="18"/>
  <c r="Q317" i="18"/>
  <c r="K335" i="18"/>
  <c r="K340" i="18"/>
  <c r="K349" i="18"/>
  <c r="K352" i="18"/>
  <c r="M357" i="18"/>
  <c r="M365" i="18"/>
  <c r="M338" i="18"/>
  <c r="L340" i="18"/>
  <c r="M340" i="18" s="1"/>
  <c r="M344" i="18"/>
  <c r="K345" i="18"/>
  <c r="Q345" i="18"/>
  <c r="M348" i="18"/>
  <c r="K348" i="18"/>
  <c r="Q348" i="18"/>
  <c r="K356" i="18"/>
  <c r="K360" i="18"/>
  <c r="K364" i="18"/>
  <c r="K368" i="18"/>
  <c r="M370" i="18"/>
  <c r="K372" i="18"/>
  <c r="M374" i="18"/>
  <c r="K376" i="18"/>
  <c r="M378" i="18"/>
  <c r="K380" i="18"/>
  <c r="M383" i="18"/>
  <c r="K385" i="18"/>
  <c r="M387" i="18"/>
  <c r="K390" i="18"/>
  <c r="M392" i="18"/>
  <c r="K394" i="18"/>
  <c r="M396" i="18"/>
  <c r="K398" i="18"/>
  <c r="M400" i="18"/>
  <c r="K402" i="18"/>
  <c r="M404" i="18"/>
  <c r="K406" i="18"/>
  <c r="M408" i="18"/>
  <c r="K410" i="18"/>
  <c r="M412" i="18"/>
  <c r="K414" i="18"/>
  <c r="M416" i="18"/>
  <c r="K418" i="18"/>
  <c r="M420" i="18"/>
  <c r="K422" i="18"/>
  <c r="M424" i="18"/>
  <c r="L425" i="18"/>
  <c r="M425" i="18" s="1"/>
  <c r="K353" i="18"/>
  <c r="K357" i="18"/>
  <c r="M359" i="18"/>
  <c r="K361" i="18"/>
  <c r="M363" i="18"/>
  <c r="K365" i="18"/>
  <c r="M367" i="18"/>
  <c r="K369" i="18"/>
  <c r="M371" i="18"/>
  <c r="L372" i="18"/>
  <c r="M372" i="18" s="1"/>
  <c r="M375" i="18"/>
  <c r="L376" i="18"/>
  <c r="M376" i="18" s="1"/>
  <c r="M379" i="18"/>
  <c r="L380" i="18"/>
  <c r="M380" i="18" s="1"/>
  <c r="M384" i="18"/>
  <c r="L385" i="18"/>
  <c r="M385" i="18" s="1"/>
  <c r="M388" i="18"/>
  <c r="L390" i="18"/>
  <c r="M390" i="18" s="1"/>
  <c r="M393" i="18"/>
  <c r="L394" i="18"/>
  <c r="M394" i="18" s="1"/>
  <c r="M397" i="18"/>
  <c r="L398" i="18"/>
  <c r="M398" i="18" s="1"/>
  <c r="M401" i="18"/>
  <c r="L402" i="18"/>
  <c r="M402" i="18" s="1"/>
  <c r="M405" i="18"/>
  <c r="L406" i="18"/>
  <c r="M406" i="18" s="1"/>
  <c r="M409" i="18"/>
  <c r="L410" i="18"/>
  <c r="M410" i="18" s="1"/>
  <c r="M413" i="18"/>
  <c r="L414" i="18"/>
  <c r="M414" i="18" s="1"/>
  <c r="M417" i="18"/>
  <c r="L418" i="18"/>
  <c r="M418" i="18" s="1"/>
  <c r="M421" i="18"/>
  <c r="L422" i="18"/>
  <c r="M422" i="18" s="1"/>
  <c r="E3" i="17"/>
  <c r="E4" i="17"/>
  <c r="E5" i="17"/>
  <c r="E6" i="17"/>
  <c r="E7" i="17"/>
  <c r="E8" i="17"/>
  <c r="E9" i="17"/>
  <c r="E10" i="17"/>
  <c r="E11" i="17"/>
  <c r="E2" i="17"/>
  <c r="N382" i="18" l="1"/>
  <c r="N332" i="18"/>
  <c r="N282" i="18"/>
  <c r="Y33" i="18"/>
  <c r="AD39" i="18"/>
  <c r="N389" i="18"/>
  <c r="N232" i="18"/>
  <c r="N191" i="18"/>
  <c r="N339" i="18"/>
  <c r="N289" i="18"/>
  <c r="N239" i="18"/>
  <c r="Y52" i="18"/>
  <c r="N198" i="18"/>
  <c r="Y30" i="18"/>
  <c r="N166" i="18"/>
  <c r="N156" i="18"/>
  <c r="Y49" i="18"/>
  <c r="N125" i="18"/>
  <c r="N128" i="18"/>
  <c r="N134" i="18"/>
  <c r="N82" i="18"/>
  <c r="Y57" i="18"/>
  <c r="N146" i="18"/>
  <c r="N117" i="18"/>
  <c r="N45" i="18"/>
  <c r="N138" i="18"/>
  <c r="N142" i="18"/>
  <c r="N130" i="18"/>
  <c r="N121" i="18"/>
  <c r="N97" i="18"/>
  <c r="N113" i="18"/>
  <c r="N109" i="18"/>
  <c r="N76" i="18"/>
  <c r="N105" i="18"/>
  <c r="N112" i="18"/>
  <c r="N101" i="18"/>
  <c r="N129" i="18"/>
  <c r="N93" i="18"/>
  <c r="N53" i="18"/>
  <c r="Y53" i="18"/>
  <c r="AD42" i="18"/>
  <c r="N49" i="18"/>
  <c r="N145" i="18"/>
  <c r="N137" i="18"/>
  <c r="N85" i="18"/>
  <c r="N120" i="18"/>
  <c r="N34" i="18"/>
  <c r="Y62" i="18"/>
  <c r="N28" i="18"/>
  <c r="Y32" i="18"/>
  <c r="N314" i="18"/>
  <c r="N100" i="18"/>
  <c r="N116" i="18"/>
  <c r="Y26" i="18"/>
  <c r="X29" i="18" s="1"/>
  <c r="AA22" i="18" s="1"/>
  <c r="Y50" i="18"/>
  <c r="X51" i="18" s="1"/>
  <c r="AA27" i="18" s="1"/>
  <c r="Y54" i="18"/>
  <c r="Y58" i="18"/>
  <c r="X59" i="18" s="1"/>
  <c r="AA29" i="18" s="1"/>
  <c r="Y39" i="18"/>
  <c r="N143" i="18"/>
  <c r="N79" i="18"/>
  <c r="N345" i="18"/>
  <c r="N126" i="18"/>
  <c r="N17" i="18"/>
  <c r="AD41" i="18"/>
  <c r="N89" i="18"/>
  <c r="N80" i="18"/>
  <c r="N141" i="18"/>
  <c r="N133" i="18"/>
  <c r="N124" i="18"/>
  <c r="N118" i="18"/>
  <c r="Y61" i="18"/>
  <c r="X63" i="18" s="1"/>
  <c r="AA30" i="18" s="1"/>
  <c r="AD44" i="18"/>
  <c r="N21" i="18"/>
  <c r="N13" i="18"/>
  <c r="N5" i="18"/>
  <c r="N24" i="18"/>
  <c r="N320" i="18"/>
  <c r="N276" i="18"/>
  <c r="N104" i="18"/>
  <c r="N96" i="18"/>
  <c r="N35" i="18"/>
  <c r="X55" i="18"/>
  <c r="AA28" i="18" s="1"/>
  <c r="Y37" i="18"/>
  <c r="X37" i="18"/>
  <c r="N2" i="18"/>
  <c r="X21" i="18"/>
  <c r="AD35" i="18"/>
  <c r="N302" i="18"/>
  <c r="N307" i="18"/>
  <c r="N321" i="18"/>
  <c r="N111" i="18"/>
  <c r="N62" i="18"/>
  <c r="AD43" i="18"/>
  <c r="AD36" i="18"/>
  <c r="X36" i="18"/>
  <c r="Y36" i="18"/>
  <c r="N108" i="18"/>
  <c r="N70" i="18"/>
  <c r="N73" i="18"/>
  <c r="N3" i="18"/>
  <c r="X34" i="18"/>
  <c r="AA23" i="18" s="1"/>
  <c r="AD37" i="18"/>
  <c r="AD40" i="18"/>
  <c r="Y44" i="18"/>
  <c r="Y45" i="18"/>
  <c r="X45" i="18"/>
  <c r="N241" i="18"/>
  <c r="N74" i="18"/>
  <c r="N38" i="18"/>
  <c r="X24" i="18"/>
  <c r="X40" i="18"/>
  <c r="Y40" i="18"/>
  <c r="Y41" i="18"/>
  <c r="X41" i="18"/>
  <c r="X42" i="18"/>
  <c r="Y42" i="18"/>
  <c r="Y46" i="18"/>
  <c r="X46" i="18"/>
  <c r="N367" i="18"/>
  <c r="N358" i="18"/>
  <c r="N375" i="18"/>
  <c r="N355" i="18"/>
  <c r="N362" i="18"/>
  <c r="N371" i="18"/>
  <c r="N359" i="18"/>
  <c r="N365" i="18"/>
  <c r="N348" i="18"/>
  <c r="N344" i="18"/>
  <c r="N373" i="18"/>
  <c r="N370" i="18"/>
  <c r="N361" i="18"/>
  <c r="N357" i="18"/>
  <c r="N273" i="18"/>
  <c r="N269" i="18"/>
  <c r="N265" i="18"/>
  <c r="N267" i="18"/>
  <c r="N259" i="18"/>
  <c r="N275" i="18"/>
  <c r="N263" i="18"/>
  <c r="N271" i="18"/>
  <c r="N152" i="18"/>
  <c r="N193" i="18"/>
  <c r="N200" i="18"/>
  <c r="N223" i="18"/>
  <c r="N203" i="18"/>
  <c r="N208" i="18"/>
  <c r="N224" i="18"/>
  <c r="N194" i="18"/>
  <c r="N197" i="18"/>
  <c r="N188" i="18"/>
  <c r="N204" i="18"/>
  <c r="N214" i="18"/>
  <c r="N187" i="18"/>
  <c r="N196" i="18"/>
  <c r="N205" i="18"/>
  <c r="N213" i="18"/>
  <c r="N221" i="18"/>
  <c r="N222" i="18"/>
  <c r="N202" i="18"/>
  <c r="N189" i="18"/>
  <c r="N185" i="18"/>
  <c r="N195" i="18"/>
  <c r="N210" i="18"/>
  <c r="N199" i="18"/>
  <c r="N216" i="18"/>
  <c r="N206" i="18"/>
  <c r="N215" i="18"/>
  <c r="N190" i="18"/>
  <c r="N186" i="18"/>
  <c r="N212" i="18"/>
  <c r="N211" i="18"/>
  <c r="N220" i="18"/>
  <c r="N207" i="18"/>
  <c r="N219" i="18"/>
  <c r="N192" i="18"/>
  <c r="N201" i="18"/>
  <c r="N209" i="18"/>
  <c r="N217" i="18"/>
  <c r="N225" i="18"/>
  <c r="N218" i="18"/>
  <c r="N151" i="18"/>
  <c r="N155" i="18"/>
  <c r="N377" i="18"/>
  <c r="N395" i="18"/>
  <c r="N411" i="18"/>
  <c r="N397" i="18"/>
  <c r="N408" i="18"/>
  <c r="N380" i="18"/>
  <c r="N398" i="18"/>
  <c r="N414" i="18"/>
  <c r="N384" i="18"/>
  <c r="N396" i="18"/>
  <c r="N417" i="18"/>
  <c r="N385" i="18"/>
  <c r="N418" i="18"/>
  <c r="N400" i="18"/>
  <c r="N399" i="18"/>
  <c r="N409" i="18"/>
  <c r="N402" i="18"/>
  <c r="N388" i="18"/>
  <c r="N421" i="18"/>
  <c r="N381" i="18"/>
  <c r="N415" i="18"/>
  <c r="N387" i="18"/>
  <c r="N420" i="18"/>
  <c r="N386" i="18"/>
  <c r="N403" i="18"/>
  <c r="N419" i="18"/>
  <c r="N379" i="18"/>
  <c r="N392" i="18"/>
  <c r="N413" i="18"/>
  <c r="N424" i="18"/>
  <c r="N390" i="18"/>
  <c r="N406" i="18"/>
  <c r="N422" i="18"/>
  <c r="N378" i="18"/>
  <c r="N401" i="18"/>
  <c r="N412" i="18"/>
  <c r="N376" i="18"/>
  <c r="N394" i="18"/>
  <c r="N405" i="18"/>
  <c r="N416" i="18"/>
  <c r="N391" i="18"/>
  <c r="N423" i="18"/>
  <c r="N393" i="18"/>
  <c r="N425" i="18"/>
  <c r="N410" i="18"/>
  <c r="N383" i="18"/>
  <c r="N407" i="18"/>
  <c r="N404" i="18"/>
  <c r="N181" i="18"/>
  <c r="N162" i="18"/>
  <c r="N149" i="18"/>
  <c r="N158" i="18"/>
  <c r="N154" i="18"/>
  <c r="N171" i="18"/>
  <c r="N169" i="18"/>
  <c r="N179" i="18"/>
  <c r="N153" i="18"/>
  <c r="N150" i="18"/>
  <c r="N160" i="18"/>
  <c r="N175" i="18"/>
  <c r="N183" i="18"/>
  <c r="N360" i="18"/>
  <c r="N336" i="18"/>
  <c r="N333" i="18"/>
  <c r="N296" i="18"/>
  <c r="N311" i="18"/>
  <c r="N288" i="18"/>
  <c r="N343" i="18"/>
  <c r="N350" i="18"/>
  <c r="N317" i="18"/>
  <c r="N253" i="18"/>
  <c r="N252" i="18"/>
  <c r="N235" i="18"/>
  <c r="N251" i="18"/>
  <c r="N234" i="18"/>
  <c r="N285" i="18"/>
  <c r="N270" i="18"/>
  <c r="N237" i="18"/>
  <c r="N280" i="18"/>
  <c r="N262" i="18"/>
  <c r="N236" i="18"/>
  <c r="N165" i="18"/>
  <c r="N161" i="18"/>
  <c r="N184" i="18"/>
  <c r="N99" i="18"/>
  <c r="N147" i="18"/>
  <c r="N114" i="18"/>
  <c r="N83" i="18"/>
  <c r="N140" i="18"/>
  <c r="N107" i="18"/>
  <c r="N81" i="18"/>
  <c r="N127" i="18"/>
  <c r="N106" i="18"/>
  <c r="N78" i="18"/>
  <c r="N67" i="18"/>
  <c r="N57" i="18"/>
  <c r="N12" i="18"/>
  <c r="N4" i="18"/>
  <c r="N18" i="18"/>
  <c r="N56" i="18"/>
  <c r="N31" i="18"/>
  <c r="N59" i="18"/>
  <c r="N19" i="18"/>
  <c r="N41" i="18"/>
  <c r="N11" i="18"/>
  <c r="N60" i="18"/>
  <c r="N351" i="18"/>
  <c r="N327" i="18"/>
  <c r="N342" i="18"/>
  <c r="N312" i="18"/>
  <c r="N326" i="18"/>
  <c r="N295" i="18"/>
  <c r="N279" i="18"/>
  <c r="N328" i="18"/>
  <c r="N299" i="18"/>
  <c r="N309" i="18"/>
  <c r="N286" i="18"/>
  <c r="N244" i="18"/>
  <c r="N226" i="18"/>
  <c r="N292" i="18"/>
  <c r="N243" i="18"/>
  <c r="N366" i="18"/>
  <c r="N372" i="18"/>
  <c r="N356" i="18"/>
  <c r="N347" i="18"/>
  <c r="N369" i="18"/>
  <c r="N346" i="18"/>
  <c r="N368" i="18"/>
  <c r="N322" i="18"/>
  <c r="N340" i="18"/>
  <c r="N325" i="18"/>
  <c r="N310" i="18"/>
  <c r="N294" i="18"/>
  <c r="N338" i="18"/>
  <c r="N297" i="18"/>
  <c r="N301" i="18"/>
  <c r="N323" i="18"/>
  <c r="N319" i="18"/>
  <c r="N303" i="18"/>
  <c r="N287" i="18"/>
  <c r="N255" i="18"/>
  <c r="N254" i="18"/>
  <c r="N177" i="18"/>
  <c r="N250" i="18"/>
  <c r="N233" i="18"/>
  <c r="N264" i="18"/>
  <c r="N249" i="18"/>
  <c r="N231" i="18"/>
  <c r="N173" i="18"/>
  <c r="N164" i="18"/>
  <c r="N172" i="18"/>
  <c r="N167" i="18"/>
  <c r="N115" i="18"/>
  <c r="N94" i="18"/>
  <c r="N86" i="18"/>
  <c r="N77" i="18"/>
  <c r="N136" i="18"/>
  <c r="N103" i="18"/>
  <c r="N72" i="18"/>
  <c r="N163" i="18"/>
  <c r="N135" i="18"/>
  <c r="N102" i="18"/>
  <c r="N66" i="18"/>
  <c r="N144" i="18"/>
  <c r="N122" i="18"/>
  <c r="N44" i="18"/>
  <c r="N40" i="18"/>
  <c r="N36" i="18"/>
  <c r="N47" i="18"/>
  <c r="N33" i="18"/>
  <c r="N15" i="18"/>
  <c r="N52" i="18"/>
  <c r="N9" i="18"/>
  <c r="N55" i="18"/>
  <c r="N32" i="18"/>
  <c r="N51" i="18"/>
  <c r="N30" i="18"/>
  <c r="N10" i="18"/>
  <c r="N330" i="18"/>
  <c r="N337" i="18"/>
  <c r="N293" i="18"/>
  <c r="N353" i="18"/>
  <c r="N281" i="18"/>
  <c r="N306" i="18"/>
  <c r="N283" i="18"/>
  <c r="N291" i="18"/>
  <c r="N248" i="18"/>
  <c r="N240" i="18"/>
  <c r="N230" i="18"/>
  <c r="N313" i="18"/>
  <c r="N261" i="18"/>
  <c r="N247" i="18"/>
  <c r="N238" i="18"/>
  <c r="N229" i="18"/>
  <c r="N278" i="18"/>
  <c r="N256" i="18"/>
  <c r="N266" i="18"/>
  <c r="N246" i="18"/>
  <c r="N228" i="18"/>
  <c r="N258" i="18"/>
  <c r="N274" i="18"/>
  <c r="N245" i="18"/>
  <c r="N227" i="18"/>
  <c r="N180" i="18"/>
  <c r="N148" i="18"/>
  <c r="N182" i="18"/>
  <c r="N168" i="18"/>
  <c r="N132" i="18"/>
  <c r="N110" i="18"/>
  <c r="N174" i="18"/>
  <c r="N131" i="18"/>
  <c r="N98" i="18"/>
  <c r="N157" i="18"/>
  <c r="N123" i="18"/>
  <c r="N90" i="18"/>
  <c r="N139" i="18"/>
  <c r="N95" i="18"/>
  <c r="N65" i="18"/>
  <c r="N23" i="18"/>
  <c r="N16" i="18"/>
  <c r="N8" i="18"/>
  <c r="N46" i="18"/>
  <c r="N22" i="18"/>
  <c r="N7" i="18"/>
  <c r="N43" i="18"/>
  <c r="N6" i="18"/>
  <c r="N54" i="18"/>
  <c r="N27" i="18"/>
  <c r="N50" i="18"/>
  <c r="N26" i="18"/>
  <c r="N341" i="18"/>
  <c r="N334" i="18"/>
  <c r="N284" i="18"/>
  <c r="N335" i="18"/>
  <c r="N354" i="18"/>
  <c r="N352" i="18"/>
  <c r="N364" i="18"/>
  <c r="N374" i="18"/>
  <c r="N349" i="18"/>
  <c r="N363" i="18"/>
  <c r="N329" i="18"/>
  <c r="N318" i="18"/>
  <c r="N308" i="18"/>
  <c r="N324" i="18"/>
  <c r="N331" i="18"/>
  <c r="N316" i="18"/>
  <c r="N300" i="18"/>
  <c r="N304" i="18"/>
  <c r="N298" i="18"/>
  <c r="N315" i="18"/>
  <c r="N290" i="18"/>
  <c r="N257" i="18"/>
  <c r="N305" i="18"/>
  <c r="N277" i="18"/>
  <c r="N260" i="18"/>
  <c r="N272" i="18"/>
  <c r="N242" i="18"/>
  <c r="N268" i="18"/>
  <c r="N176" i="18"/>
  <c r="N159" i="18"/>
  <c r="N178" i="18"/>
  <c r="N170" i="18"/>
  <c r="N88" i="18"/>
  <c r="N119" i="18"/>
  <c r="N91" i="18"/>
  <c r="N87" i="18"/>
  <c r="N71" i="18"/>
  <c r="N69" i="18"/>
  <c r="N68" i="18"/>
  <c r="N92" i="18"/>
  <c r="N84" i="18"/>
  <c r="N75" i="18"/>
  <c r="N64" i="18"/>
  <c r="N61" i="18"/>
  <c r="N58" i="18"/>
  <c r="N42" i="18"/>
  <c r="N37" i="18"/>
  <c r="N14" i="18"/>
  <c r="N63" i="18"/>
  <c r="N25" i="18"/>
  <c r="N29" i="18"/>
  <c r="N48" i="18"/>
  <c r="N20" i="18"/>
  <c r="N39" i="18"/>
  <c r="S456" i="10"/>
  <c r="R456" i="10"/>
  <c r="P456" i="10"/>
  <c r="O456" i="10"/>
  <c r="J456" i="10"/>
  <c r="L456" i="10" s="1"/>
  <c r="I456" i="10"/>
  <c r="G456" i="10"/>
  <c r="K456" i="10" s="1"/>
  <c r="S455" i="10"/>
  <c r="Q455" i="10" s="1"/>
  <c r="R455" i="10"/>
  <c r="P455" i="10"/>
  <c r="O455" i="10"/>
  <c r="J455" i="10"/>
  <c r="L455" i="10" s="1"/>
  <c r="I455" i="10"/>
  <c r="G455" i="10"/>
  <c r="K455" i="10" s="1"/>
  <c r="S454" i="10"/>
  <c r="R454" i="10"/>
  <c r="P454" i="10"/>
  <c r="O454" i="10"/>
  <c r="L454" i="10"/>
  <c r="J454" i="10"/>
  <c r="I454" i="10"/>
  <c r="G454" i="10"/>
  <c r="S453" i="10"/>
  <c r="R453" i="10"/>
  <c r="P453" i="10"/>
  <c r="O453" i="10"/>
  <c r="J453" i="10"/>
  <c r="L453" i="10" s="1"/>
  <c r="I453" i="10"/>
  <c r="G453" i="10"/>
  <c r="S452" i="10"/>
  <c r="R452" i="10"/>
  <c r="P452" i="10"/>
  <c r="O452" i="10"/>
  <c r="J452" i="10"/>
  <c r="I452" i="10"/>
  <c r="G452" i="10"/>
  <c r="K452" i="10" s="1"/>
  <c r="S451" i="10"/>
  <c r="R451" i="10"/>
  <c r="P451" i="10"/>
  <c r="O451" i="10"/>
  <c r="J451" i="10"/>
  <c r="L451" i="10" s="1"/>
  <c r="I451" i="10"/>
  <c r="G451" i="10"/>
  <c r="K451" i="10" s="1"/>
  <c r="S386" i="10"/>
  <c r="R386" i="10"/>
  <c r="P386" i="10"/>
  <c r="O386" i="10"/>
  <c r="L386" i="10"/>
  <c r="J386" i="10"/>
  <c r="I386" i="10"/>
  <c r="G386" i="10"/>
  <c r="K386" i="10" s="1"/>
  <c r="S385" i="10"/>
  <c r="R385" i="10"/>
  <c r="P385" i="10"/>
  <c r="O385" i="10"/>
  <c r="J385" i="10"/>
  <c r="L385" i="10" s="1"/>
  <c r="I385" i="10"/>
  <c r="G385" i="10"/>
  <c r="S384" i="10"/>
  <c r="R384" i="10"/>
  <c r="P384" i="10"/>
  <c r="O384" i="10"/>
  <c r="L384" i="10"/>
  <c r="J384" i="10"/>
  <c r="I384" i="10"/>
  <c r="G384" i="10"/>
  <c r="S383" i="10"/>
  <c r="R383" i="10"/>
  <c r="P383" i="10"/>
  <c r="O383" i="10"/>
  <c r="J383" i="10"/>
  <c r="L383" i="10" s="1"/>
  <c r="I383" i="10"/>
  <c r="G383" i="10"/>
  <c r="S382" i="10"/>
  <c r="R382" i="10"/>
  <c r="P382" i="10"/>
  <c r="O382" i="10"/>
  <c r="J382" i="10"/>
  <c r="L382" i="10" s="1"/>
  <c r="I382" i="10"/>
  <c r="G382" i="10"/>
  <c r="S381" i="10"/>
  <c r="R381" i="10"/>
  <c r="P381" i="10"/>
  <c r="O381" i="10"/>
  <c r="J381" i="10"/>
  <c r="L381" i="10" s="1"/>
  <c r="I381" i="10"/>
  <c r="G381" i="10"/>
  <c r="J19" i="10"/>
  <c r="S316" i="10"/>
  <c r="R316" i="10"/>
  <c r="P316" i="10"/>
  <c r="O316" i="10"/>
  <c r="L316" i="10"/>
  <c r="J316" i="10"/>
  <c r="I316" i="10"/>
  <c r="G316" i="10"/>
  <c r="K316" i="10" s="1"/>
  <c r="S315" i="10"/>
  <c r="R315" i="10"/>
  <c r="Q315" i="10"/>
  <c r="P315" i="10"/>
  <c r="O315" i="10"/>
  <c r="J315" i="10"/>
  <c r="L315" i="10" s="1"/>
  <c r="I315" i="10"/>
  <c r="G315" i="10"/>
  <c r="S314" i="10"/>
  <c r="R314" i="10"/>
  <c r="Q314" i="10" s="1"/>
  <c r="P314" i="10"/>
  <c r="O314" i="10"/>
  <c r="J314" i="10"/>
  <c r="L314" i="10" s="1"/>
  <c r="I314" i="10"/>
  <c r="G314" i="10"/>
  <c r="S313" i="10"/>
  <c r="R313" i="10"/>
  <c r="P313" i="10"/>
  <c r="O313" i="10"/>
  <c r="J313" i="10"/>
  <c r="L313" i="10" s="1"/>
  <c r="I313" i="10"/>
  <c r="G313" i="10"/>
  <c r="S312" i="10"/>
  <c r="Q312" i="10" s="1"/>
  <c r="R312" i="10"/>
  <c r="P312" i="10"/>
  <c r="O312" i="10"/>
  <c r="J312" i="10"/>
  <c r="L312" i="10" s="1"/>
  <c r="I312" i="10"/>
  <c r="G312" i="10"/>
  <c r="S311" i="10"/>
  <c r="Q311" i="10" s="1"/>
  <c r="R311" i="10"/>
  <c r="P311" i="10"/>
  <c r="O311" i="10"/>
  <c r="L311" i="10"/>
  <c r="J311" i="10"/>
  <c r="I311" i="10"/>
  <c r="G311" i="10"/>
  <c r="K311" i="10" s="1"/>
  <c r="S246" i="10"/>
  <c r="R246" i="10"/>
  <c r="Q246" i="10" s="1"/>
  <c r="P246" i="10"/>
  <c r="O246" i="10"/>
  <c r="J246" i="10"/>
  <c r="I246" i="10"/>
  <c r="G246" i="10"/>
  <c r="K246" i="10" s="1"/>
  <c r="S245" i="10"/>
  <c r="R245" i="10"/>
  <c r="Q245" i="10" s="1"/>
  <c r="P245" i="10"/>
  <c r="O245" i="10"/>
  <c r="J245" i="10"/>
  <c r="I245" i="10"/>
  <c r="G245" i="10"/>
  <c r="S244" i="10"/>
  <c r="R244" i="10"/>
  <c r="Q244" i="10"/>
  <c r="P244" i="10"/>
  <c r="O244" i="10"/>
  <c r="J244" i="10"/>
  <c r="L244" i="10" s="1"/>
  <c r="I244" i="10"/>
  <c r="G244" i="10"/>
  <c r="S243" i="10"/>
  <c r="R243" i="10"/>
  <c r="P243" i="10"/>
  <c r="O243" i="10"/>
  <c r="J243" i="10"/>
  <c r="L243" i="10" s="1"/>
  <c r="I243" i="10"/>
  <c r="G243" i="10"/>
  <c r="K243" i="10" s="1"/>
  <c r="S242" i="10"/>
  <c r="R242" i="10"/>
  <c r="P242" i="10"/>
  <c r="O242" i="10"/>
  <c r="J242" i="10"/>
  <c r="L242" i="10" s="1"/>
  <c r="I242" i="10"/>
  <c r="G242" i="10"/>
  <c r="S241" i="10"/>
  <c r="R241" i="10"/>
  <c r="P241" i="10"/>
  <c r="O241" i="10"/>
  <c r="J241" i="10"/>
  <c r="L241" i="10" s="1"/>
  <c r="I241" i="10"/>
  <c r="G241" i="10"/>
  <c r="S182" i="10"/>
  <c r="R182" i="10"/>
  <c r="P182" i="10"/>
  <c r="O182" i="10"/>
  <c r="J182" i="10"/>
  <c r="L182" i="10" s="1"/>
  <c r="I182" i="10"/>
  <c r="G182" i="10"/>
  <c r="K182" i="10" s="1"/>
  <c r="S181" i="10"/>
  <c r="Q181" i="10" s="1"/>
  <c r="R181" i="10"/>
  <c r="P181" i="10"/>
  <c r="O181" i="10"/>
  <c r="J181" i="10"/>
  <c r="L181" i="10" s="1"/>
  <c r="I181" i="10"/>
  <c r="G181" i="10"/>
  <c r="S180" i="10"/>
  <c r="R180" i="10"/>
  <c r="P180" i="10"/>
  <c r="O180" i="10"/>
  <c r="J180" i="10"/>
  <c r="L180" i="10" s="1"/>
  <c r="I180" i="10"/>
  <c r="G180" i="10"/>
  <c r="S130" i="10"/>
  <c r="R130" i="10"/>
  <c r="P130" i="10"/>
  <c r="O130" i="10"/>
  <c r="J130" i="10"/>
  <c r="I130" i="10"/>
  <c r="G130" i="10"/>
  <c r="K130" i="10" s="1"/>
  <c r="S129" i="10"/>
  <c r="R129" i="10"/>
  <c r="P129" i="10"/>
  <c r="O129" i="10"/>
  <c r="L129" i="10"/>
  <c r="J129" i="10"/>
  <c r="I129" i="10"/>
  <c r="G129" i="10"/>
  <c r="S128" i="10"/>
  <c r="R128" i="10"/>
  <c r="P128" i="10"/>
  <c r="O128" i="10"/>
  <c r="J128" i="10"/>
  <c r="L128" i="10" s="1"/>
  <c r="I128" i="10"/>
  <c r="G128" i="10"/>
  <c r="S81" i="10"/>
  <c r="R81" i="10"/>
  <c r="P81" i="10"/>
  <c r="O81" i="10"/>
  <c r="J81" i="10"/>
  <c r="L81" i="10" s="1"/>
  <c r="I81" i="10"/>
  <c r="G81" i="10"/>
  <c r="K81" i="10" s="1"/>
  <c r="S80" i="10"/>
  <c r="R80" i="10"/>
  <c r="P80" i="10"/>
  <c r="O80" i="10"/>
  <c r="L80" i="10"/>
  <c r="J80" i="10"/>
  <c r="I80" i="10"/>
  <c r="G80" i="10"/>
  <c r="S79" i="10"/>
  <c r="R79" i="10"/>
  <c r="P79" i="10"/>
  <c r="O79" i="10"/>
  <c r="J79" i="10"/>
  <c r="L79" i="10" s="1"/>
  <c r="I79" i="10"/>
  <c r="G79" i="10"/>
  <c r="S440" i="14"/>
  <c r="R440" i="14"/>
  <c r="Q440" i="14" s="1"/>
  <c r="P440" i="14"/>
  <c r="O440" i="14"/>
  <c r="J440" i="14"/>
  <c r="I440" i="14"/>
  <c r="G440" i="14"/>
  <c r="K440" i="14" s="1"/>
  <c r="S439" i="14"/>
  <c r="R439" i="14"/>
  <c r="Q439" i="14" s="1"/>
  <c r="P439" i="14"/>
  <c r="O439" i="14"/>
  <c r="J439" i="14"/>
  <c r="L439" i="14" s="1"/>
  <c r="I439" i="14"/>
  <c r="G439" i="14"/>
  <c r="S438" i="14"/>
  <c r="R438" i="14"/>
  <c r="Q438" i="14" s="1"/>
  <c r="P438" i="14"/>
  <c r="O438" i="14"/>
  <c r="J438" i="14"/>
  <c r="L438" i="14" s="1"/>
  <c r="I438" i="14"/>
  <c r="G438" i="14"/>
  <c r="S437" i="14"/>
  <c r="R437" i="14"/>
  <c r="P437" i="14"/>
  <c r="O437" i="14"/>
  <c r="J437" i="14"/>
  <c r="L437" i="14" s="1"/>
  <c r="I437" i="14"/>
  <c r="G437" i="14"/>
  <c r="K437" i="14" s="1"/>
  <c r="S436" i="14"/>
  <c r="R436" i="14"/>
  <c r="Q436" i="14" s="1"/>
  <c r="P436" i="14"/>
  <c r="O436" i="14"/>
  <c r="L436" i="14"/>
  <c r="J436" i="14"/>
  <c r="I436" i="14"/>
  <c r="G436" i="14"/>
  <c r="S435" i="14"/>
  <c r="R435" i="14"/>
  <c r="P435" i="14"/>
  <c r="O435" i="14"/>
  <c r="J435" i="14"/>
  <c r="L435" i="14" s="1"/>
  <c r="I435" i="14"/>
  <c r="G435" i="14"/>
  <c r="S372" i="14"/>
  <c r="R372" i="14"/>
  <c r="Q372" i="14" s="1"/>
  <c r="P372" i="14"/>
  <c r="O372" i="14"/>
  <c r="J372" i="14"/>
  <c r="L372" i="14" s="1"/>
  <c r="I372" i="14"/>
  <c r="G372" i="14"/>
  <c r="K372" i="14" s="1"/>
  <c r="S371" i="14"/>
  <c r="R371" i="14"/>
  <c r="Q371" i="14" s="1"/>
  <c r="P371" i="14"/>
  <c r="O371" i="14"/>
  <c r="J371" i="14"/>
  <c r="L371" i="14" s="1"/>
  <c r="I371" i="14"/>
  <c r="G371" i="14"/>
  <c r="S370" i="14"/>
  <c r="R370" i="14"/>
  <c r="P370" i="14"/>
  <c r="O370" i="14"/>
  <c r="J370" i="14"/>
  <c r="L370" i="14" s="1"/>
  <c r="I370" i="14"/>
  <c r="G370" i="14"/>
  <c r="S369" i="14"/>
  <c r="R369" i="14"/>
  <c r="P369" i="14"/>
  <c r="O369" i="14"/>
  <c r="J369" i="14"/>
  <c r="L369" i="14" s="1"/>
  <c r="I369" i="14"/>
  <c r="G369" i="14"/>
  <c r="K369" i="14" s="1"/>
  <c r="S368" i="14"/>
  <c r="R368" i="14"/>
  <c r="P368" i="14"/>
  <c r="O368" i="14"/>
  <c r="J368" i="14"/>
  <c r="I368" i="14"/>
  <c r="G368" i="14"/>
  <c r="K368" i="14" s="1"/>
  <c r="S367" i="14"/>
  <c r="R367" i="14"/>
  <c r="P367" i="14"/>
  <c r="O367" i="14"/>
  <c r="L367" i="14"/>
  <c r="J367" i="14"/>
  <c r="I367" i="14"/>
  <c r="G367" i="14"/>
  <c r="K367" i="14" s="1"/>
  <c r="S304" i="14"/>
  <c r="R304" i="14"/>
  <c r="Q304" i="14" s="1"/>
  <c r="P304" i="14"/>
  <c r="O304" i="14"/>
  <c r="J304" i="14"/>
  <c r="L304" i="14" s="1"/>
  <c r="I304" i="14"/>
  <c r="G304" i="14"/>
  <c r="K304" i="14" s="1"/>
  <c r="S303" i="14"/>
  <c r="R303" i="14"/>
  <c r="Q303" i="14" s="1"/>
  <c r="P303" i="14"/>
  <c r="O303" i="14"/>
  <c r="J303" i="14"/>
  <c r="L303" i="14" s="1"/>
  <c r="I303" i="14"/>
  <c r="G303" i="14"/>
  <c r="S302" i="14"/>
  <c r="Q302" i="14" s="1"/>
  <c r="R302" i="14"/>
  <c r="P302" i="14"/>
  <c r="O302" i="14"/>
  <c r="J302" i="14"/>
  <c r="L302" i="14" s="1"/>
  <c r="I302" i="14"/>
  <c r="G302" i="14"/>
  <c r="S301" i="14"/>
  <c r="R301" i="14"/>
  <c r="P301" i="14"/>
  <c r="O301" i="14"/>
  <c r="J301" i="14"/>
  <c r="L301" i="14" s="1"/>
  <c r="I301" i="14"/>
  <c r="G301" i="14"/>
  <c r="K301" i="14" s="1"/>
  <c r="S300" i="14"/>
  <c r="R300" i="14"/>
  <c r="P300" i="14"/>
  <c r="O300" i="14"/>
  <c r="J300" i="14"/>
  <c r="I300" i="14"/>
  <c r="G300" i="14"/>
  <c r="K300" i="14" s="1"/>
  <c r="S299" i="14"/>
  <c r="R299" i="14"/>
  <c r="P299" i="14"/>
  <c r="O299" i="14"/>
  <c r="L299" i="14"/>
  <c r="J299" i="14"/>
  <c r="I299" i="14"/>
  <c r="G299" i="14"/>
  <c r="K299" i="14" s="1"/>
  <c r="S236" i="14"/>
  <c r="R236" i="14"/>
  <c r="P236" i="14"/>
  <c r="O236" i="14"/>
  <c r="J236" i="14"/>
  <c r="L236" i="14" s="1"/>
  <c r="I236" i="14"/>
  <c r="G236" i="14"/>
  <c r="K236" i="14" s="1"/>
  <c r="S235" i="14"/>
  <c r="R235" i="14"/>
  <c r="Q235" i="14" s="1"/>
  <c r="P235" i="14"/>
  <c r="O235" i="14"/>
  <c r="L235" i="14"/>
  <c r="J235" i="14"/>
  <c r="I235" i="14"/>
  <c r="G235" i="14"/>
  <c r="S234" i="14"/>
  <c r="R234" i="14"/>
  <c r="Q234" i="14" s="1"/>
  <c r="P234" i="14"/>
  <c r="O234" i="14"/>
  <c r="L234" i="14"/>
  <c r="J234" i="14"/>
  <c r="I234" i="14"/>
  <c r="G234" i="14"/>
  <c r="S233" i="14"/>
  <c r="R233" i="14"/>
  <c r="P233" i="14"/>
  <c r="O233" i="14"/>
  <c r="J233" i="14"/>
  <c r="L233" i="14" s="1"/>
  <c r="I233" i="14"/>
  <c r="G233" i="14"/>
  <c r="S232" i="14"/>
  <c r="R232" i="14"/>
  <c r="P232" i="14"/>
  <c r="O232" i="14"/>
  <c r="J232" i="14"/>
  <c r="L232" i="14" s="1"/>
  <c r="I232" i="14"/>
  <c r="G232" i="14"/>
  <c r="S231" i="14"/>
  <c r="R231" i="14"/>
  <c r="P231" i="14"/>
  <c r="O231" i="14"/>
  <c r="J231" i="14"/>
  <c r="L231" i="14" s="1"/>
  <c r="I231" i="14"/>
  <c r="G231" i="14"/>
  <c r="S174" i="14"/>
  <c r="R174" i="14"/>
  <c r="P174" i="14"/>
  <c r="O174" i="14"/>
  <c r="J174" i="14"/>
  <c r="L174" i="14" s="1"/>
  <c r="I174" i="14"/>
  <c r="G174" i="14"/>
  <c r="K174" i="14" s="1"/>
  <c r="S173" i="14"/>
  <c r="R173" i="14"/>
  <c r="P173" i="14"/>
  <c r="O173" i="14"/>
  <c r="J173" i="14"/>
  <c r="L173" i="14" s="1"/>
  <c r="I173" i="14"/>
  <c r="G173" i="14"/>
  <c r="S172" i="14"/>
  <c r="Q172" i="14" s="1"/>
  <c r="R172" i="14"/>
  <c r="P172" i="14"/>
  <c r="O172" i="14"/>
  <c r="L172" i="14"/>
  <c r="J172" i="14"/>
  <c r="I172" i="14"/>
  <c r="G172" i="14"/>
  <c r="S124" i="14"/>
  <c r="R124" i="14"/>
  <c r="Q124" i="14" s="1"/>
  <c r="P124" i="14"/>
  <c r="O124" i="14"/>
  <c r="J124" i="14"/>
  <c r="L124" i="14" s="1"/>
  <c r="I124" i="14"/>
  <c r="G124" i="14"/>
  <c r="K124" i="14" s="1"/>
  <c r="S123" i="14"/>
  <c r="R123" i="14"/>
  <c r="P123" i="14"/>
  <c r="O123" i="14"/>
  <c r="J123" i="14"/>
  <c r="L123" i="14" s="1"/>
  <c r="I123" i="14"/>
  <c r="G123" i="14"/>
  <c r="S122" i="14"/>
  <c r="R122" i="14"/>
  <c r="P122" i="14"/>
  <c r="O122" i="14"/>
  <c r="J122" i="14"/>
  <c r="L122" i="14" s="1"/>
  <c r="I122" i="14"/>
  <c r="G122" i="14"/>
  <c r="S77" i="14"/>
  <c r="R77" i="14"/>
  <c r="P77" i="14"/>
  <c r="O77" i="14"/>
  <c r="L77" i="14"/>
  <c r="J77" i="14"/>
  <c r="I77" i="14"/>
  <c r="G77" i="14"/>
  <c r="K77" i="14" s="1"/>
  <c r="S76" i="14"/>
  <c r="R76" i="14"/>
  <c r="Q76" i="14" s="1"/>
  <c r="P76" i="14"/>
  <c r="O76" i="14"/>
  <c r="J76" i="14"/>
  <c r="L76" i="14" s="1"/>
  <c r="I76" i="14"/>
  <c r="G76" i="14"/>
  <c r="S75" i="14"/>
  <c r="R75" i="14"/>
  <c r="Q75" i="14" s="1"/>
  <c r="P75" i="14"/>
  <c r="O75" i="14"/>
  <c r="J75" i="14"/>
  <c r="L75" i="14" s="1"/>
  <c r="I75" i="14"/>
  <c r="G75" i="14"/>
  <c r="S424" i="13"/>
  <c r="R424" i="13"/>
  <c r="P424" i="13"/>
  <c r="O424" i="13"/>
  <c r="J424" i="13"/>
  <c r="L424" i="13" s="1"/>
  <c r="I424" i="13"/>
  <c r="G424" i="13"/>
  <c r="K424" i="13" s="1"/>
  <c r="S423" i="13"/>
  <c r="R423" i="13"/>
  <c r="P423" i="13"/>
  <c r="O423" i="13"/>
  <c r="J423" i="13"/>
  <c r="L423" i="13" s="1"/>
  <c r="I423" i="13"/>
  <c r="G423" i="13"/>
  <c r="S422" i="13"/>
  <c r="R422" i="13"/>
  <c r="P422" i="13"/>
  <c r="O422" i="13"/>
  <c r="J422" i="13"/>
  <c r="L422" i="13" s="1"/>
  <c r="I422" i="13"/>
  <c r="G422" i="13"/>
  <c r="S421" i="13"/>
  <c r="Q421" i="13" s="1"/>
  <c r="R421" i="13"/>
  <c r="P421" i="13"/>
  <c r="O421" i="13"/>
  <c r="L421" i="13"/>
  <c r="M421" i="13" s="1"/>
  <c r="J421" i="13"/>
  <c r="I421" i="13"/>
  <c r="G421" i="13"/>
  <c r="K421" i="13" s="1"/>
  <c r="S420" i="13"/>
  <c r="R420" i="13"/>
  <c r="P420" i="13"/>
  <c r="O420" i="13"/>
  <c r="J420" i="13"/>
  <c r="I420" i="13"/>
  <c r="G420" i="13"/>
  <c r="K420" i="13" s="1"/>
  <c r="S419" i="13"/>
  <c r="R419" i="13"/>
  <c r="P419" i="13"/>
  <c r="O419" i="13"/>
  <c r="J419" i="13"/>
  <c r="L419" i="13" s="1"/>
  <c r="I419" i="13"/>
  <c r="G419" i="13"/>
  <c r="K419" i="13" s="1"/>
  <c r="S358" i="13"/>
  <c r="R358" i="13"/>
  <c r="P358" i="13"/>
  <c r="O358" i="13"/>
  <c r="J358" i="13"/>
  <c r="L358" i="13" s="1"/>
  <c r="I358" i="13"/>
  <c r="G358" i="13"/>
  <c r="K358" i="13" s="1"/>
  <c r="S357" i="13"/>
  <c r="R357" i="13"/>
  <c r="P357" i="13"/>
  <c r="O357" i="13"/>
  <c r="J357" i="13"/>
  <c r="L357" i="13" s="1"/>
  <c r="I357" i="13"/>
  <c r="G357" i="13"/>
  <c r="S356" i="13"/>
  <c r="R356" i="13"/>
  <c r="Q356" i="13" s="1"/>
  <c r="P356" i="13"/>
  <c r="O356" i="13"/>
  <c r="J356" i="13"/>
  <c r="L356" i="13" s="1"/>
  <c r="I356" i="13"/>
  <c r="G356" i="13"/>
  <c r="S355" i="13"/>
  <c r="R355" i="13"/>
  <c r="Q355" i="13" s="1"/>
  <c r="P355" i="13"/>
  <c r="O355" i="13"/>
  <c r="J355" i="13"/>
  <c r="L355" i="13" s="1"/>
  <c r="I355" i="13"/>
  <c r="G355" i="13"/>
  <c r="K355" i="13" s="1"/>
  <c r="S354" i="13"/>
  <c r="R354" i="13"/>
  <c r="P354" i="13"/>
  <c r="O354" i="13"/>
  <c r="J354" i="13"/>
  <c r="I354" i="13"/>
  <c r="G354" i="13"/>
  <c r="K354" i="13" s="1"/>
  <c r="S353" i="13"/>
  <c r="R353" i="13"/>
  <c r="P353" i="13"/>
  <c r="O353" i="13"/>
  <c r="L353" i="13"/>
  <c r="J353" i="13"/>
  <c r="I353" i="13"/>
  <c r="G353" i="13"/>
  <c r="K353" i="13" s="1"/>
  <c r="S292" i="13"/>
  <c r="R292" i="13"/>
  <c r="P292" i="13"/>
  <c r="O292" i="13"/>
  <c r="J292" i="13"/>
  <c r="L292" i="13" s="1"/>
  <c r="I292" i="13"/>
  <c r="G292" i="13"/>
  <c r="K292" i="13" s="1"/>
  <c r="S291" i="13"/>
  <c r="R291" i="13"/>
  <c r="P291" i="13"/>
  <c r="O291" i="13"/>
  <c r="J291" i="13"/>
  <c r="L291" i="13" s="1"/>
  <c r="I291" i="13"/>
  <c r="G291" i="13"/>
  <c r="S290" i="13"/>
  <c r="R290" i="13"/>
  <c r="Q290" i="13" s="1"/>
  <c r="P290" i="13"/>
  <c r="O290" i="13"/>
  <c r="J290" i="13"/>
  <c r="L290" i="13" s="1"/>
  <c r="I290" i="13"/>
  <c r="G290" i="13"/>
  <c r="S289" i="13"/>
  <c r="R289" i="13"/>
  <c r="P289" i="13"/>
  <c r="O289" i="13"/>
  <c r="J289" i="13"/>
  <c r="L289" i="13" s="1"/>
  <c r="I289" i="13"/>
  <c r="G289" i="13"/>
  <c r="K289" i="13" s="1"/>
  <c r="S288" i="13"/>
  <c r="R288" i="13"/>
  <c r="P288" i="13"/>
  <c r="O288" i="13"/>
  <c r="J288" i="13"/>
  <c r="I288" i="13"/>
  <c r="G288" i="13"/>
  <c r="S287" i="13"/>
  <c r="R287" i="13"/>
  <c r="P287" i="13"/>
  <c r="O287" i="13"/>
  <c r="J287" i="13"/>
  <c r="L287" i="13" s="1"/>
  <c r="I287" i="13"/>
  <c r="G287" i="13"/>
  <c r="K287" i="13" s="1"/>
  <c r="S226" i="13"/>
  <c r="R226" i="13"/>
  <c r="Q226" i="13" s="1"/>
  <c r="P226" i="13"/>
  <c r="O226" i="13"/>
  <c r="J226" i="13"/>
  <c r="L226" i="13" s="1"/>
  <c r="I226" i="13"/>
  <c r="G226" i="13"/>
  <c r="K226" i="13" s="1"/>
  <c r="S225" i="13"/>
  <c r="R225" i="13"/>
  <c r="Q225" i="13" s="1"/>
  <c r="P225" i="13"/>
  <c r="O225" i="13"/>
  <c r="J225" i="13"/>
  <c r="L225" i="13" s="1"/>
  <c r="I225" i="13"/>
  <c r="G225" i="13"/>
  <c r="S224" i="13"/>
  <c r="R224" i="13"/>
  <c r="P224" i="13"/>
  <c r="O224" i="13"/>
  <c r="J224" i="13"/>
  <c r="L224" i="13" s="1"/>
  <c r="I224" i="13"/>
  <c r="G224" i="13"/>
  <c r="S223" i="13"/>
  <c r="R223" i="13"/>
  <c r="P223" i="13"/>
  <c r="O223" i="13"/>
  <c r="L223" i="13"/>
  <c r="J223" i="13"/>
  <c r="I223" i="13"/>
  <c r="G223" i="13"/>
  <c r="K223" i="13" s="1"/>
  <c r="S222" i="13"/>
  <c r="R222" i="13"/>
  <c r="P222" i="13"/>
  <c r="O222" i="13"/>
  <c r="J222" i="13"/>
  <c r="I222" i="13"/>
  <c r="G222" i="13"/>
  <c r="K222" i="13" s="1"/>
  <c r="S221" i="13"/>
  <c r="R221" i="13"/>
  <c r="P221" i="13"/>
  <c r="O221" i="13"/>
  <c r="J221" i="13"/>
  <c r="L221" i="13" s="1"/>
  <c r="I221" i="13"/>
  <c r="G221" i="13"/>
  <c r="K221" i="13" s="1"/>
  <c r="S166" i="13"/>
  <c r="R166" i="13"/>
  <c r="P166" i="13"/>
  <c r="O166" i="13"/>
  <c r="J166" i="13"/>
  <c r="L166" i="13" s="1"/>
  <c r="I166" i="13"/>
  <c r="G166" i="13"/>
  <c r="K166" i="13" s="1"/>
  <c r="S165" i="13"/>
  <c r="R165" i="13"/>
  <c r="Q165" i="13" s="1"/>
  <c r="P165" i="13"/>
  <c r="O165" i="13"/>
  <c r="J165" i="13"/>
  <c r="L165" i="13" s="1"/>
  <c r="I165" i="13"/>
  <c r="G165" i="13"/>
  <c r="S164" i="13"/>
  <c r="R164" i="13"/>
  <c r="Q164" i="13" s="1"/>
  <c r="P164" i="13"/>
  <c r="O164" i="13"/>
  <c r="L164" i="13"/>
  <c r="J164" i="13"/>
  <c r="I164" i="13"/>
  <c r="G164" i="13"/>
  <c r="S118" i="13"/>
  <c r="R118" i="13"/>
  <c r="Q118" i="13" s="1"/>
  <c r="P118" i="13"/>
  <c r="O118" i="13"/>
  <c r="J118" i="13"/>
  <c r="I118" i="13"/>
  <c r="G118" i="13"/>
  <c r="K118" i="13" s="1"/>
  <c r="S117" i="13"/>
  <c r="R117" i="13"/>
  <c r="Q117" i="13" s="1"/>
  <c r="P117" i="13"/>
  <c r="O117" i="13"/>
  <c r="J117" i="13"/>
  <c r="L117" i="13" s="1"/>
  <c r="I117" i="13"/>
  <c r="G117" i="13"/>
  <c r="S116" i="13"/>
  <c r="R116" i="13"/>
  <c r="P116" i="13"/>
  <c r="O116" i="13"/>
  <c r="J116" i="13"/>
  <c r="L116" i="13" s="1"/>
  <c r="I116" i="13"/>
  <c r="G116" i="13"/>
  <c r="S73" i="13"/>
  <c r="R73" i="13"/>
  <c r="P73" i="13"/>
  <c r="O73" i="13"/>
  <c r="J73" i="13"/>
  <c r="L73" i="13" s="1"/>
  <c r="I73" i="13"/>
  <c r="G73" i="13"/>
  <c r="K73" i="13" s="1"/>
  <c r="S72" i="13"/>
  <c r="Q72" i="13" s="1"/>
  <c r="R72" i="13"/>
  <c r="P72" i="13"/>
  <c r="O72" i="13"/>
  <c r="J72" i="13"/>
  <c r="L72" i="13" s="1"/>
  <c r="I72" i="13"/>
  <c r="G72" i="13"/>
  <c r="S71" i="13"/>
  <c r="R71" i="13"/>
  <c r="P71" i="13"/>
  <c r="O71" i="13"/>
  <c r="J71" i="13"/>
  <c r="L71" i="13" s="1"/>
  <c r="I71" i="13"/>
  <c r="G71" i="13"/>
  <c r="S424" i="12"/>
  <c r="R424" i="12"/>
  <c r="P424" i="12"/>
  <c r="O424" i="12"/>
  <c r="J424" i="12"/>
  <c r="L424" i="12" s="1"/>
  <c r="I424" i="12"/>
  <c r="G424" i="12"/>
  <c r="K424" i="12" s="1"/>
  <c r="S423" i="12"/>
  <c r="R423" i="12"/>
  <c r="P423" i="12"/>
  <c r="O423" i="12"/>
  <c r="L423" i="12"/>
  <c r="J423" i="12"/>
  <c r="I423" i="12"/>
  <c r="G423" i="12"/>
  <c r="S422" i="12"/>
  <c r="R422" i="12"/>
  <c r="Q422" i="12" s="1"/>
  <c r="P422" i="12"/>
  <c r="O422" i="12"/>
  <c r="L422" i="12"/>
  <c r="J422" i="12"/>
  <c r="I422" i="12"/>
  <c r="G422" i="12"/>
  <c r="S421" i="12"/>
  <c r="R421" i="12"/>
  <c r="P421" i="12"/>
  <c r="O421" i="12"/>
  <c r="J421" i="12"/>
  <c r="L421" i="12" s="1"/>
  <c r="I421" i="12"/>
  <c r="G421" i="12"/>
  <c r="S420" i="12"/>
  <c r="R420" i="12"/>
  <c r="P420" i="12"/>
  <c r="O420" i="12"/>
  <c r="J420" i="12"/>
  <c r="I420" i="12"/>
  <c r="G420" i="12"/>
  <c r="S419" i="12"/>
  <c r="R419" i="12"/>
  <c r="P419" i="12"/>
  <c r="O419" i="12"/>
  <c r="J419" i="12"/>
  <c r="L419" i="12" s="1"/>
  <c r="I419" i="12"/>
  <c r="G419" i="12"/>
  <c r="K419" i="12" s="1"/>
  <c r="S358" i="12"/>
  <c r="R358" i="12"/>
  <c r="Q358" i="12" s="1"/>
  <c r="P358" i="12"/>
  <c r="O358" i="12"/>
  <c r="J358" i="12"/>
  <c r="I358" i="12"/>
  <c r="G358" i="12"/>
  <c r="K358" i="12" s="1"/>
  <c r="S357" i="12"/>
  <c r="R357" i="12"/>
  <c r="Q357" i="12" s="1"/>
  <c r="P357" i="12"/>
  <c r="O357" i="12"/>
  <c r="J357" i="12"/>
  <c r="I357" i="12"/>
  <c r="G357" i="12"/>
  <c r="S356" i="12"/>
  <c r="R356" i="12"/>
  <c r="Q356" i="12" s="1"/>
  <c r="P356" i="12"/>
  <c r="O356" i="12"/>
  <c r="J356" i="12"/>
  <c r="L356" i="12" s="1"/>
  <c r="I356" i="12"/>
  <c r="G356" i="12"/>
  <c r="S355" i="12"/>
  <c r="R355" i="12"/>
  <c r="P355" i="12"/>
  <c r="O355" i="12"/>
  <c r="J355" i="12"/>
  <c r="L355" i="12" s="1"/>
  <c r="I355" i="12"/>
  <c r="G355" i="12"/>
  <c r="K355" i="12" s="1"/>
  <c r="S354" i="12"/>
  <c r="R354" i="12"/>
  <c r="P354" i="12"/>
  <c r="O354" i="12"/>
  <c r="J354" i="12"/>
  <c r="L354" i="12" s="1"/>
  <c r="I354" i="12"/>
  <c r="G354" i="12"/>
  <c r="K354" i="12" s="1"/>
  <c r="S353" i="12"/>
  <c r="R353" i="12"/>
  <c r="P353" i="12"/>
  <c r="O353" i="12"/>
  <c r="L353" i="12"/>
  <c r="J353" i="12"/>
  <c r="I353" i="12"/>
  <c r="G353" i="12"/>
  <c r="S292" i="12"/>
  <c r="R292" i="12"/>
  <c r="Q292" i="12" s="1"/>
  <c r="P292" i="12"/>
  <c r="O292" i="12"/>
  <c r="J292" i="12"/>
  <c r="L292" i="12" s="1"/>
  <c r="I292" i="12"/>
  <c r="G292" i="12"/>
  <c r="K292" i="12" s="1"/>
  <c r="S291" i="12"/>
  <c r="R291" i="12"/>
  <c r="Q291" i="12" s="1"/>
  <c r="P291" i="12"/>
  <c r="O291" i="12"/>
  <c r="J291" i="12"/>
  <c r="L291" i="12" s="1"/>
  <c r="I291" i="12"/>
  <c r="G291" i="12"/>
  <c r="S290" i="12"/>
  <c r="Q290" i="12" s="1"/>
  <c r="R290" i="12"/>
  <c r="P290" i="12"/>
  <c r="O290" i="12"/>
  <c r="L290" i="12"/>
  <c r="J290" i="12"/>
  <c r="I290" i="12"/>
  <c r="G290" i="12"/>
  <c r="S289" i="12"/>
  <c r="R289" i="12"/>
  <c r="Q289" i="12" s="1"/>
  <c r="P289" i="12"/>
  <c r="O289" i="12"/>
  <c r="J289" i="12"/>
  <c r="L289" i="12" s="1"/>
  <c r="I289" i="12"/>
  <c r="G289" i="12"/>
  <c r="K289" i="12" s="1"/>
  <c r="S288" i="12"/>
  <c r="R288" i="12"/>
  <c r="Q288" i="12" s="1"/>
  <c r="P288" i="12"/>
  <c r="O288" i="12"/>
  <c r="J288" i="12"/>
  <c r="L288" i="12" s="1"/>
  <c r="I288" i="12"/>
  <c r="G288" i="12"/>
  <c r="K288" i="12" s="1"/>
  <c r="S287" i="12"/>
  <c r="R287" i="12"/>
  <c r="P287" i="12"/>
  <c r="O287" i="12"/>
  <c r="J287" i="12"/>
  <c r="L287" i="12" s="1"/>
  <c r="I287" i="12"/>
  <c r="G287" i="12"/>
  <c r="K287" i="12" s="1"/>
  <c r="S226" i="12"/>
  <c r="R226" i="12"/>
  <c r="Q226" i="12" s="1"/>
  <c r="P226" i="12"/>
  <c r="O226" i="12"/>
  <c r="J226" i="12"/>
  <c r="L226" i="12" s="1"/>
  <c r="I226" i="12"/>
  <c r="G226" i="12"/>
  <c r="K226" i="12" s="1"/>
  <c r="S225" i="12"/>
  <c r="R225" i="12"/>
  <c r="Q225" i="12"/>
  <c r="P225" i="12"/>
  <c r="O225" i="12"/>
  <c r="J225" i="12"/>
  <c r="L225" i="12" s="1"/>
  <c r="I225" i="12"/>
  <c r="G225" i="12"/>
  <c r="S224" i="12"/>
  <c r="R224" i="12"/>
  <c r="P224" i="12"/>
  <c r="O224" i="12"/>
  <c r="J224" i="12"/>
  <c r="L224" i="12" s="1"/>
  <c r="I224" i="12"/>
  <c r="G224" i="12"/>
  <c r="S223" i="12"/>
  <c r="R223" i="12"/>
  <c r="P223" i="12"/>
  <c r="O223" i="12"/>
  <c r="J223" i="12"/>
  <c r="I223" i="12"/>
  <c r="G223" i="12"/>
  <c r="K223" i="12" s="1"/>
  <c r="S222" i="12"/>
  <c r="R222" i="12"/>
  <c r="P222" i="12"/>
  <c r="O222" i="12"/>
  <c r="J222" i="12"/>
  <c r="L222" i="12" s="1"/>
  <c r="I222" i="12"/>
  <c r="G222" i="12"/>
  <c r="S221" i="12"/>
  <c r="Q221" i="12" s="1"/>
  <c r="R221" i="12"/>
  <c r="P221" i="12"/>
  <c r="O221" i="12"/>
  <c r="J221" i="12"/>
  <c r="I221" i="12"/>
  <c r="G221" i="12"/>
  <c r="S166" i="12"/>
  <c r="Q166" i="12" s="1"/>
  <c r="R166" i="12"/>
  <c r="P166" i="12"/>
  <c r="O166" i="12"/>
  <c r="J166" i="12"/>
  <c r="I166" i="12"/>
  <c r="G166" i="12"/>
  <c r="K166" i="12" s="1"/>
  <c r="S165" i="12"/>
  <c r="Q165" i="12" s="1"/>
  <c r="R165" i="12"/>
  <c r="P165" i="12"/>
  <c r="O165" i="12"/>
  <c r="J165" i="12"/>
  <c r="L165" i="12" s="1"/>
  <c r="I165" i="12"/>
  <c r="G165" i="12"/>
  <c r="S164" i="12"/>
  <c r="Q164" i="12" s="1"/>
  <c r="R164" i="12"/>
  <c r="P164" i="12"/>
  <c r="O164" i="12"/>
  <c r="J164" i="12"/>
  <c r="L164" i="12" s="1"/>
  <c r="I164" i="12"/>
  <c r="G164" i="12"/>
  <c r="S118" i="12"/>
  <c r="R118" i="12"/>
  <c r="P118" i="12"/>
  <c r="O118" i="12"/>
  <c r="J118" i="12"/>
  <c r="I118" i="12"/>
  <c r="G118" i="12"/>
  <c r="K118" i="12" s="1"/>
  <c r="S117" i="12"/>
  <c r="Q117" i="12" s="1"/>
  <c r="R117" i="12"/>
  <c r="P117" i="12"/>
  <c r="O117" i="12"/>
  <c r="J117" i="12"/>
  <c r="L117" i="12" s="1"/>
  <c r="I117" i="12"/>
  <c r="G117" i="12"/>
  <c r="S116" i="12"/>
  <c r="Q116" i="12" s="1"/>
  <c r="R116" i="12"/>
  <c r="P116" i="12"/>
  <c r="O116" i="12"/>
  <c r="J116" i="12"/>
  <c r="L116" i="12" s="1"/>
  <c r="I116" i="12"/>
  <c r="G116" i="12"/>
  <c r="K116" i="12" s="1"/>
  <c r="S73" i="12"/>
  <c r="R73" i="12"/>
  <c r="P73" i="12"/>
  <c r="O73" i="12"/>
  <c r="J73" i="12"/>
  <c r="L73" i="12" s="1"/>
  <c r="I73" i="12"/>
  <c r="G73" i="12"/>
  <c r="K73" i="12" s="1"/>
  <c r="S72" i="12"/>
  <c r="R72" i="12"/>
  <c r="P72" i="12"/>
  <c r="O72" i="12"/>
  <c r="J72" i="12"/>
  <c r="L72" i="12" s="1"/>
  <c r="I72" i="12"/>
  <c r="G72" i="12"/>
  <c r="S71" i="12"/>
  <c r="R71" i="12"/>
  <c r="P71" i="12"/>
  <c r="O71" i="12"/>
  <c r="J71" i="12"/>
  <c r="L71" i="12" s="1"/>
  <c r="I71" i="12"/>
  <c r="G71" i="12"/>
  <c r="S424" i="3"/>
  <c r="R424" i="3"/>
  <c r="P424" i="3"/>
  <c r="O424" i="3"/>
  <c r="J424" i="3"/>
  <c r="L424" i="3" s="1"/>
  <c r="I424" i="3"/>
  <c r="G424" i="3"/>
  <c r="K424" i="3" s="1"/>
  <c r="S423" i="3"/>
  <c r="R423" i="3"/>
  <c r="P423" i="3"/>
  <c r="O423" i="3"/>
  <c r="J423" i="3"/>
  <c r="L423" i="3" s="1"/>
  <c r="I423" i="3"/>
  <c r="G423" i="3"/>
  <c r="S422" i="3"/>
  <c r="R422" i="3"/>
  <c r="P422" i="3"/>
  <c r="O422" i="3"/>
  <c r="J422" i="3"/>
  <c r="L422" i="3" s="1"/>
  <c r="I422" i="3"/>
  <c r="G422" i="3"/>
  <c r="S421" i="3"/>
  <c r="R421" i="3"/>
  <c r="P421" i="3"/>
  <c r="O421" i="3"/>
  <c r="J421" i="3"/>
  <c r="L421" i="3" s="1"/>
  <c r="I421" i="3"/>
  <c r="G421" i="3"/>
  <c r="S420" i="3"/>
  <c r="R420" i="3"/>
  <c r="P420" i="3"/>
  <c r="O420" i="3"/>
  <c r="J420" i="3"/>
  <c r="L420" i="3" s="1"/>
  <c r="I420" i="3"/>
  <c r="G420" i="3"/>
  <c r="S419" i="3"/>
  <c r="R419" i="3"/>
  <c r="P419" i="3"/>
  <c r="O419" i="3"/>
  <c r="J419" i="3"/>
  <c r="L419" i="3" s="1"/>
  <c r="I419" i="3"/>
  <c r="G419" i="3"/>
  <c r="K419" i="3" s="1"/>
  <c r="S358" i="3"/>
  <c r="R358" i="3"/>
  <c r="P358" i="3"/>
  <c r="O358" i="3"/>
  <c r="J358" i="3"/>
  <c r="L358" i="3" s="1"/>
  <c r="I358" i="3"/>
  <c r="G358" i="3"/>
  <c r="K358" i="3" s="1"/>
  <c r="S357" i="3"/>
  <c r="R357" i="3"/>
  <c r="P357" i="3"/>
  <c r="O357" i="3"/>
  <c r="J357" i="3"/>
  <c r="L357" i="3" s="1"/>
  <c r="I357" i="3"/>
  <c r="G357" i="3"/>
  <c r="S356" i="3"/>
  <c r="R356" i="3"/>
  <c r="P356" i="3"/>
  <c r="O356" i="3"/>
  <c r="J356" i="3"/>
  <c r="L356" i="3" s="1"/>
  <c r="I356" i="3"/>
  <c r="G356" i="3"/>
  <c r="S355" i="3"/>
  <c r="R355" i="3"/>
  <c r="P355" i="3"/>
  <c r="O355" i="3"/>
  <c r="J355" i="3"/>
  <c r="L355" i="3" s="1"/>
  <c r="I355" i="3"/>
  <c r="G355" i="3"/>
  <c r="S354" i="3"/>
  <c r="R354" i="3"/>
  <c r="P354" i="3"/>
  <c r="O354" i="3"/>
  <c r="J354" i="3"/>
  <c r="L354" i="3" s="1"/>
  <c r="I354" i="3"/>
  <c r="G354" i="3"/>
  <c r="S353" i="3"/>
  <c r="R353" i="3"/>
  <c r="P353" i="3"/>
  <c r="O353" i="3"/>
  <c r="J353" i="3"/>
  <c r="L353" i="3" s="1"/>
  <c r="I353" i="3"/>
  <c r="G353" i="3"/>
  <c r="S292" i="3"/>
  <c r="R292" i="3"/>
  <c r="P292" i="3"/>
  <c r="O292" i="3"/>
  <c r="J292" i="3"/>
  <c r="L292" i="3" s="1"/>
  <c r="I292" i="3"/>
  <c r="G292" i="3"/>
  <c r="K292" i="3" s="1"/>
  <c r="S291" i="3"/>
  <c r="R291" i="3"/>
  <c r="P291" i="3"/>
  <c r="O291" i="3"/>
  <c r="J291" i="3"/>
  <c r="L291" i="3" s="1"/>
  <c r="I291" i="3"/>
  <c r="G291" i="3"/>
  <c r="S290" i="3"/>
  <c r="R290" i="3"/>
  <c r="P290" i="3"/>
  <c r="O290" i="3"/>
  <c r="J290" i="3"/>
  <c r="L290" i="3" s="1"/>
  <c r="I290" i="3"/>
  <c r="G290" i="3"/>
  <c r="S289" i="3"/>
  <c r="R289" i="3"/>
  <c r="P289" i="3"/>
  <c r="O289" i="3"/>
  <c r="J289" i="3"/>
  <c r="L289" i="3" s="1"/>
  <c r="I289" i="3"/>
  <c r="G289" i="3"/>
  <c r="S288" i="3"/>
  <c r="R288" i="3"/>
  <c r="P288" i="3"/>
  <c r="O288" i="3"/>
  <c r="J288" i="3"/>
  <c r="L288" i="3" s="1"/>
  <c r="I288" i="3"/>
  <c r="G288" i="3"/>
  <c r="S287" i="3"/>
  <c r="R287" i="3"/>
  <c r="P287" i="3"/>
  <c r="O287" i="3"/>
  <c r="J287" i="3"/>
  <c r="L287" i="3" s="1"/>
  <c r="I287" i="3"/>
  <c r="G287" i="3"/>
  <c r="K287" i="3" s="1"/>
  <c r="S226" i="3"/>
  <c r="R226" i="3"/>
  <c r="P226" i="3"/>
  <c r="O226" i="3"/>
  <c r="J226" i="3"/>
  <c r="L226" i="3" s="1"/>
  <c r="I226" i="3"/>
  <c r="G226" i="3"/>
  <c r="K226" i="3" s="1"/>
  <c r="S225" i="3"/>
  <c r="R225" i="3"/>
  <c r="P225" i="3"/>
  <c r="O225" i="3"/>
  <c r="J225" i="3"/>
  <c r="L225" i="3" s="1"/>
  <c r="I225" i="3"/>
  <c r="G225" i="3"/>
  <c r="S224" i="3"/>
  <c r="R224" i="3"/>
  <c r="P224" i="3"/>
  <c r="O224" i="3"/>
  <c r="J224" i="3"/>
  <c r="L224" i="3" s="1"/>
  <c r="I224" i="3"/>
  <c r="G224" i="3"/>
  <c r="S223" i="3"/>
  <c r="R223" i="3"/>
  <c r="P223" i="3"/>
  <c r="O223" i="3"/>
  <c r="J223" i="3"/>
  <c r="L223" i="3" s="1"/>
  <c r="I223" i="3"/>
  <c r="G223" i="3"/>
  <c r="S222" i="3"/>
  <c r="R222" i="3"/>
  <c r="P222" i="3"/>
  <c r="O222" i="3"/>
  <c r="J222" i="3"/>
  <c r="L222" i="3" s="1"/>
  <c r="I222" i="3"/>
  <c r="G222" i="3"/>
  <c r="S221" i="3"/>
  <c r="R221" i="3"/>
  <c r="P221" i="3"/>
  <c r="O221" i="3"/>
  <c r="J221" i="3"/>
  <c r="L221" i="3" s="1"/>
  <c r="I221" i="3"/>
  <c r="G221" i="3"/>
  <c r="S166" i="3"/>
  <c r="R166" i="3"/>
  <c r="P166" i="3"/>
  <c r="O166" i="3"/>
  <c r="J166" i="3"/>
  <c r="L166" i="3" s="1"/>
  <c r="I166" i="3"/>
  <c r="G166" i="3"/>
  <c r="K166" i="3" s="1"/>
  <c r="S165" i="3"/>
  <c r="R165" i="3"/>
  <c r="P165" i="3"/>
  <c r="O165" i="3"/>
  <c r="J165" i="3"/>
  <c r="L165" i="3" s="1"/>
  <c r="I165" i="3"/>
  <c r="G165" i="3"/>
  <c r="S164" i="3"/>
  <c r="R164" i="3"/>
  <c r="P164" i="3"/>
  <c r="O164" i="3"/>
  <c r="J164" i="3"/>
  <c r="L164" i="3" s="1"/>
  <c r="I164" i="3"/>
  <c r="G164" i="3"/>
  <c r="S118" i="3"/>
  <c r="R118" i="3"/>
  <c r="P118" i="3"/>
  <c r="O118" i="3"/>
  <c r="J118" i="3"/>
  <c r="L118" i="3" s="1"/>
  <c r="I118" i="3"/>
  <c r="G118" i="3"/>
  <c r="K118" i="3" s="1"/>
  <c r="S117" i="3"/>
  <c r="R117" i="3"/>
  <c r="P117" i="3"/>
  <c r="O117" i="3"/>
  <c r="J117" i="3"/>
  <c r="L117" i="3" s="1"/>
  <c r="I117" i="3"/>
  <c r="G117" i="3"/>
  <c r="S116" i="3"/>
  <c r="R116" i="3"/>
  <c r="P116" i="3"/>
  <c r="O116" i="3"/>
  <c r="J116" i="3"/>
  <c r="L116" i="3" s="1"/>
  <c r="I116" i="3"/>
  <c r="G116" i="3"/>
  <c r="S73" i="3"/>
  <c r="R73" i="3"/>
  <c r="P73" i="3"/>
  <c r="O73" i="3"/>
  <c r="J73" i="3"/>
  <c r="L73" i="3" s="1"/>
  <c r="I73" i="3"/>
  <c r="G73" i="3"/>
  <c r="K73" i="3" s="1"/>
  <c r="S72" i="3"/>
  <c r="R72" i="3"/>
  <c r="P72" i="3"/>
  <c r="O72" i="3"/>
  <c r="J72" i="3"/>
  <c r="L72" i="3" s="1"/>
  <c r="I72" i="3"/>
  <c r="G72" i="3"/>
  <c r="S71" i="3"/>
  <c r="R71" i="3"/>
  <c r="P71" i="3"/>
  <c r="O71" i="3"/>
  <c r="J71" i="3"/>
  <c r="L71" i="3" s="1"/>
  <c r="I71" i="3"/>
  <c r="G71" i="3"/>
  <c r="M422" i="12" l="1"/>
  <c r="M421" i="12"/>
  <c r="M454" i="10"/>
  <c r="AA21" i="18"/>
  <c r="X38" i="18"/>
  <c r="AA24" i="18" s="1"/>
  <c r="X43" i="18"/>
  <c r="AA25" i="18" s="1"/>
  <c r="X47" i="18"/>
  <c r="AA26" i="18" s="1"/>
  <c r="Q290" i="3"/>
  <c r="Q291" i="3"/>
  <c r="Q356" i="3"/>
  <c r="Q422" i="3"/>
  <c r="Q419" i="12"/>
  <c r="Q421" i="12"/>
  <c r="Q289" i="13"/>
  <c r="Q291" i="13"/>
  <c r="Q354" i="13"/>
  <c r="Q232" i="14"/>
  <c r="Q300" i="14"/>
  <c r="Q301" i="14"/>
  <c r="Q368" i="14"/>
  <c r="Q369" i="14"/>
  <c r="Q370" i="14"/>
  <c r="Q381" i="10"/>
  <c r="M453" i="10"/>
  <c r="K453" i="10"/>
  <c r="Q453" i="10"/>
  <c r="M291" i="12"/>
  <c r="Q423" i="12"/>
  <c r="Q424" i="12"/>
  <c r="Q221" i="13"/>
  <c r="Q224" i="13"/>
  <c r="Q357" i="13"/>
  <c r="Q420" i="13"/>
  <c r="M79" i="10"/>
  <c r="Q79" i="10"/>
  <c r="Q128" i="10"/>
  <c r="Q383" i="10"/>
  <c r="Q384" i="10"/>
  <c r="Q385" i="10"/>
  <c r="Q454" i="10"/>
  <c r="Q422" i="13"/>
  <c r="Q423" i="13"/>
  <c r="Q424" i="13"/>
  <c r="Q180" i="10"/>
  <c r="Q316" i="10"/>
  <c r="Q386" i="10"/>
  <c r="Q451" i="10"/>
  <c r="M80" i="10"/>
  <c r="Q80" i="10"/>
  <c r="M241" i="10"/>
  <c r="Q129" i="10"/>
  <c r="Q452" i="10"/>
  <c r="M381" i="10"/>
  <c r="M455" i="10"/>
  <c r="Q313" i="10"/>
  <c r="M382" i="10"/>
  <c r="Q382" i="10"/>
  <c r="K454" i="10"/>
  <c r="Q456" i="10"/>
  <c r="M181" i="10"/>
  <c r="Q182" i="10"/>
  <c r="M383" i="10"/>
  <c r="Q123" i="14"/>
  <c r="M371" i="14"/>
  <c r="Q233" i="14"/>
  <c r="M435" i="14"/>
  <c r="Q435" i="14"/>
  <c r="Q122" i="14"/>
  <c r="M303" i="14"/>
  <c r="M75" i="14"/>
  <c r="Q173" i="14"/>
  <c r="Q236" i="14"/>
  <c r="Q367" i="14"/>
  <c r="Q437" i="14"/>
  <c r="M76" i="14"/>
  <c r="Q77" i="14"/>
  <c r="M231" i="14"/>
  <c r="Q231" i="14"/>
  <c r="Q299" i="14"/>
  <c r="M72" i="13"/>
  <c r="Q292" i="13"/>
  <c r="M355" i="13"/>
  <c r="M357" i="13"/>
  <c r="M423" i="13"/>
  <c r="M116" i="13"/>
  <c r="Q116" i="13"/>
  <c r="Q223" i="13"/>
  <c r="Q353" i="13"/>
  <c r="Q419" i="13"/>
  <c r="M224" i="13"/>
  <c r="K423" i="13"/>
  <c r="Q287" i="13"/>
  <c r="M165" i="13"/>
  <c r="M419" i="13"/>
  <c r="M422" i="13"/>
  <c r="Q71" i="13"/>
  <c r="Q166" i="13"/>
  <c r="Q358" i="13"/>
  <c r="M353" i="12"/>
  <c r="Q353" i="12"/>
  <c r="Q354" i="12"/>
  <c r="Q355" i="12"/>
  <c r="K421" i="12"/>
  <c r="Q224" i="12"/>
  <c r="M423" i="12"/>
  <c r="Q287" i="12"/>
  <c r="Q420" i="12"/>
  <c r="Q71" i="12"/>
  <c r="M72" i="12"/>
  <c r="Q72" i="12"/>
  <c r="K423" i="12"/>
  <c r="Q224" i="3"/>
  <c r="Q165" i="3"/>
  <c r="M221" i="3"/>
  <c r="Q222" i="3"/>
  <c r="Q357" i="3"/>
  <c r="M420" i="3"/>
  <c r="Q420" i="3"/>
  <c r="Q421" i="3"/>
  <c r="Q116" i="3"/>
  <c r="Q289" i="3"/>
  <c r="Q423" i="3"/>
  <c r="Q424" i="3"/>
  <c r="M423" i="3"/>
  <c r="M117" i="3"/>
  <c r="Q164" i="3"/>
  <c r="Q166" i="3"/>
  <c r="Q355" i="3"/>
  <c r="M355" i="3"/>
  <c r="M422" i="3"/>
  <c r="M421" i="3"/>
  <c r="Q223" i="3"/>
  <c r="M289" i="3"/>
  <c r="M357" i="3"/>
  <c r="Q117" i="3"/>
  <c r="M291" i="3"/>
  <c r="Q225" i="3"/>
  <c r="Q292" i="3"/>
  <c r="Q358" i="3"/>
  <c r="M222" i="3"/>
  <c r="Q287" i="3"/>
  <c r="M353" i="3"/>
  <c r="Q353" i="3"/>
  <c r="Q419" i="3"/>
  <c r="Q71" i="3"/>
  <c r="Q221" i="3"/>
  <c r="Q288" i="3"/>
  <c r="Q354" i="3"/>
  <c r="M451" i="10"/>
  <c r="M456" i="10"/>
  <c r="L452" i="10"/>
  <c r="M452" i="10" s="1"/>
  <c r="K381" i="10"/>
  <c r="K382" i="10"/>
  <c r="M384" i="10"/>
  <c r="M312" i="10"/>
  <c r="M313" i="10"/>
  <c r="K383" i="10"/>
  <c r="M385" i="10"/>
  <c r="M386" i="10"/>
  <c r="K385" i="10"/>
  <c r="K384" i="10"/>
  <c r="M311" i="10"/>
  <c r="K312" i="10"/>
  <c r="M314" i="10"/>
  <c r="M315" i="10"/>
  <c r="M129" i="10"/>
  <c r="K313" i="10"/>
  <c r="Q243" i="10"/>
  <c r="Q242" i="10"/>
  <c r="Q241" i="10"/>
  <c r="M316" i="10"/>
  <c r="K315" i="10"/>
  <c r="K314" i="10"/>
  <c r="L245" i="10"/>
  <c r="M245" i="10" s="1"/>
  <c r="M244" i="10"/>
  <c r="L246" i="10"/>
  <c r="M246" i="10" s="1"/>
  <c r="K241" i="10"/>
  <c r="M242" i="10"/>
  <c r="M243" i="10"/>
  <c r="K245" i="10"/>
  <c r="K242" i="10"/>
  <c r="K244" i="10"/>
  <c r="M180" i="10"/>
  <c r="K181" i="10"/>
  <c r="M182" i="10"/>
  <c r="K180" i="10"/>
  <c r="Q130" i="10"/>
  <c r="M128" i="10"/>
  <c r="L130" i="10"/>
  <c r="M130" i="10" s="1"/>
  <c r="K129" i="10"/>
  <c r="K128" i="10"/>
  <c r="Q81" i="10"/>
  <c r="M81" i="10"/>
  <c r="K80" i="10"/>
  <c r="K79" i="10"/>
  <c r="M438" i="14"/>
  <c r="L440" i="14"/>
  <c r="M440" i="14" s="1"/>
  <c r="K435" i="14"/>
  <c r="M436" i="14"/>
  <c r="M439" i="14"/>
  <c r="M437" i="14"/>
  <c r="K439" i="14"/>
  <c r="K436" i="14"/>
  <c r="K438" i="14"/>
  <c r="K371" i="14"/>
  <c r="M233" i="14"/>
  <c r="M370" i="14"/>
  <c r="M369" i="14"/>
  <c r="M367" i="14"/>
  <c r="M372" i="14"/>
  <c r="L368" i="14"/>
  <c r="M368" i="14" s="1"/>
  <c r="K370" i="14"/>
  <c r="M301" i="14"/>
  <c r="K303" i="14"/>
  <c r="M172" i="14"/>
  <c r="M302" i="14"/>
  <c r="M235" i="14"/>
  <c r="M299" i="14"/>
  <c r="M304" i="14"/>
  <c r="L300" i="14"/>
  <c r="M300" i="14" s="1"/>
  <c r="K302" i="14"/>
  <c r="M232" i="14"/>
  <c r="M234" i="14"/>
  <c r="M173" i="14"/>
  <c r="K231" i="14"/>
  <c r="K233" i="14"/>
  <c r="K232" i="14"/>
  <c r="M236" i="14"/>
  <c r="K235" i="14"/>
  <c r="K234" i="14"/>
  <c r="M122" i="14"/>
  <c r="M123" i="14"/>
  <c r="Q174" i="14"/>
  <c r="M174" i="14"/>
  <c r="K173" i="14"/>
  <c r="K172" i="14"/>
  <c r="M124" i="14"/>
  <c r="K123" i="14"/>
  <c r="K122" i="14"/>
  <c r="M77" i="14"/>
  <c r="K76" i="14"/>
  <c r="K75" i="14"/>
  <c r="M424" i="13"/>
  <c r="L420" i="13"/>
  <c r="M420" i="13" s="1"/>
  <c r="K422" i="13"/>
  <c r="K357" i="13"/>
  <c r="M356" i="13"/>
  <c r="M353" i="13"/>
  <c r="M358" i="13"/>
  <c r="L354" i="13"/>
  <c r="M354" i="13" s="1"/>
  <c r="K356" i="13"/>
  <c r="M225" i="13"/>
  <c r="Q288" i="13"/>
  <c r="Q222" i="13"/>
  <c r="M290" i="13"/>
  <c r="M291" i="13"/>
  <c r="M289" i="13"/>
  <c r="K291" i="13"/>
  <c r="M292" i="13"/>
  <c r="K288" i="13"/>
  <c r="M287" i="13"/>
  <c r="L288" i="13"/>
  <c r="M288" i="13" s="1"/>
  <c r="K290" i="13"/>
  <c r="M117" i="13"/>
  <c r="M223" i="13"/>
  <c r="K225" i="13"/>
  <c r="M221" i="13"/>
  <c r="M226" i="13"/>
  <c r="L222" i="13"/>
  <c r="M222" i="13" s="1"/>
  <c r="K224" i="13"/>
  <c r="M164" i="13"/>
  <c r="M71" i="13"/>
  <c r="M166" i="13"/>
  <c r="K165" i="13"/>
  <c r="K164" i="13"/>
  <c r="L118" i="13"/>
  <c r="M118" i="13" s="1"/>
  <c r="K116" i="13"/>
  <c r="K117" i="13"/>
  <c r="Q73" i="13"/>
  <c r="M73" i="13"/>
  <c r="K72" i="13"/>
  <c r="K71" i="13"/>
  <c r="M419" i="3"/>
  <c r="K420" i="3"/>
  <c r="K421" i="3"/>
  <c r="M424" i="12"/>
  <c r="M419" i="12"/>
  <c r="K420" i="12"/>
  <c r="L420" i="12"/>
  <c r="M420" i="12" s="1"/>
  <c r="K422" i="12"/>
  <c r="M71" i="12"/>
  <c r="L357" i="12"/>
  <c r="M357" i="12" s="1"/>
  <c r="M356" i="12"/>
  <c r="L358" i="12"/>
  <c r="M358" i="12" s="1"/>
  <c r="K353" i="12"/>
  <c r="M354" i="12"/>
  <c r="M355" i="12"/>
  <c r="K357" i="12"/>
  <c r="K291" i="12"/>
  <c r="K356" i="12"/>
  <c r="M290" i="12"/>
  <c r="M225" i="12"/>
  <c r="M289" i="12"/>
  <c r="M288" i="12"/>
  <c r="M287" i="12"/>
  <c r="M292" i="12"/>
  <c r="K290" i="12"/>
  <c r="M224" i="12"/>
  <c r="Q223" i="12"/>
  <c r="Q222" i="12"/>
  <c r="M226" i="12"/>
  <c r="K225" i="12"/>
  <c r="K224" i="12"/>
  <c r="L221" i="12"/>
  <c r="M221" i="12" s="1"/>
  <c r="M222" i="12"/>
  <c r="L223" i="12"/>
  <c r="M223" i="12" s="1"/>
  <c r="K222" i="12"/>
  <c r="K221" i="12"/>
  <c r="L166" i="12"/>
  <c r="M166" i="12" s="1"/>
  <c r="M164" i="12"/>
  <c r="M165" i="12"/>
  <c r="K165" i="12"/>
  <c r="K164" i="12"/>
  <c r="Q118" i="12"/>
  <c r="L118" i="12"/>
  <c r="M118" i="12" s="1"/>
  <c r="M117" i="12"/>
  <c r="K117" i="12"/>
  <c r="M116" i="12"/>
  <c r="Q73" i="12"/>
  <c r="M73" i="12"/>
  <c r="K72" i="12"/>
  <c r="K71" i="12"/>
  <c r="M424" i="3"/>
  <c r="K423" i="3"/>
  <c r="K422" i="3"/>
  <c r="M354" i="3"/>
  <c r="M356" i="3"/>
  <c r="K355" i="3"/>
  <c r="K353" i="3"/>
  <c r="K354" i="3"/>
  <c r="M358" i="3"/>
  <c r="K357" i="3"/>
  <c r="K356" i="3"/>
  <c r="M288" i="3"/>
  <c r="M290" i="3"/>
  <c r="M224" i="3"/>
  <c r="M287" i="3"/>
  <c r="K289" i="3"/>
  <c r="K288" i="3"/>
  <c r="M292" i="3"/>
  <c r="K291" i="3"/>
  <c r="K290" i="3"/>
  <c r="M223" i="3"/>
  <c r="M165" i="3"/>
  <c r="M225" i="3"/>
  <c r="Q226" i="3"/>
  <c r="K223" i="3"/>
  <c r="K221" i="3"/>
  <c r="K222" i="3"/>
  <c r="M226" i="3"/>
  <c r="K225" i="3"/>
  <c r="K224" i="3"/>
  <c r="M72" i="3"/>
  <c r="M164" i="3"/>
  <c r="M166" i="3"/>
  <c r="K165" i="3"/>
  <c r="K164" i="3"/>
  <c r="M71" i="3"/>
  <c r="Q72" i="3"/>
  <c r="Q118" i="3"/>
  <c r="M116" i="3"/>
  <c r="M118" i="3"/>
  <c r="K117" i="3"/>
  <c r="K116" i="3"/>
  <c r="Q73" i="3"/>
  <c r="K72" i="3"/>
  <c r="M73" i="3"/>
  <c r="K71" i="3"/>
  <c r="W62" i="15" l="1"/>
  <c r="W61" i="15"/>
  <c r="W60" i="15"/>
  <c r="W59" i="15"/>
  <c r="W58" i="15"/>
  <c r="W57" i="15"/>
  <c r="W56" i="15"/>
  <c r="W55" i="15"/>
  <c r="Z28" i="15" s="1"/>
  <c r="W54" i="15"/>
  <c r="W53" i="15"/>
  <c r="W52" i="15"/>
  <c r="W51" i="15"/>
  <c r="W50" i="15"/>
  <c r="W49" i="15"/>
  <c r="W48" i="15"/>
  <c r="W47" i="15"/>
  <c r="W46" i="15"/>
  <c r="W45" i="15"/>
  <c r="W44" i="15"/>
  <c r="W43" i="15"/>
  <c r="Z25" i="15" s="1"/>
  <c r="W42" i="15"/>
  <c r="W41" i="15"/>
  <c r="W40" i="15"/>
  <c r="W39" i="15"/>
  <c r="Z24" i="15" s="1"/>
  <c r="W38" i="15"/>
  <c r="W37" i="15"/>
  <c r="W36" i="15"/>
  <c r="W35" i="15"/>
  <c r="W34" i="15"/>
  <c r="Z23" i="15" s="1"/>
  <c r="W33" i="15"/>
  <c r="W32" i="15"/>
  <c r="W31" i="15"/>
  <c r="AG30" i="15"/>
  <c r="AF30" i="15"/>
  <c r="W30" i="15"/>
  <c r="AG29" i="15"/>
  <c r="AF29" i="15"/>
  <c r="W29" i="15"/>
  <c r="AG28" i="15"/>
  <c r="AF28" i="15"/>
  <c r="W28" i="15"/>
  <c r="AG27" i="15"/>
  <c r="AF27" i="15"/>
  <c r="W27" i="15"/>
  <c r="AG26" i="15"/>
  <c r="AF26" i="15"/>
  <c r="W26" i="15"/>
  <c r="AG25" i="15"/>
  <c r="AF25" i="15"/>
  <c r="W25" i="15"/>
  <c r="AG24" i="15"/>
  <c r="AF24" i="15"/>
  <c r="W24" i="15"/>
  <c r="AG23" i="15"/>
  <c r="AF23" i="15"/>
  <c r="W23" i="15"/>
  <c r="AG22" i="15"/>
  <c r="AF22" i="15"/>
  <c r="W22" i="15"/>
  <c r="AG21" i="15"/>
  <c r="AF21" i="15"/>
  <c r="W21" i="15"/>
  <c r="W20" i="15"/>
  <c r="Z21" i="15" l="1"/>
  <c r="Z20" i="15"/>
  <c r="Z26" i="15"/>
  <c r="Z29" i="15"/>
  <c r="N306" i="15"/>
  <c r="N297" i="15"/>
  <c r="N309" i="15"/>
  <c r="N294" i="15"/>
  <c r="N276" i="15"/>
  <c r="N279" i="15"/>
  <c r="N282" i="15"/>
  <c r="N324" i="15"/>
  <c r="N305" i="15"/>
  <c r="N325" i="15"/>
  <c r="N286" i="15"/>
  <c r="N307" i="15"/>
  <c r="N312" i="15"/>
  <c r="N321" i="15"/>
  <c r="N308" i="15"/>
  <c r="N290" i="15"/>
  <c r="N314" i="15"/>
  <c r="N320" i="15"/>
  <c r="N280" i="15"/>
  <c r="N289" i="15"/>
  <c r="N322" i="15"/>
  <c r="N291" i="15"/>
  <c r="N323" i="15"/>
  <c r="N292" i="15"/>
  <c r="N311" i="15"/>
  <c r="N277" i="15"/>
  <c r="N298" i="15"/>
  <c r="N310" i="15"/>
  <c r="N313" i="15"/>
  <c r="N300" i="15"/>
  <c r="N316" i="15"/>
  <c r="N284" i="15"/>
  <c r="N319" i="15"/>
  <c r="N296" i="15"/>
  <c r="N278" i="15"/>
  <c r="N288" i="15"/>
  <c r="N285" i="15"/>
  <c r="N299" i="15"/>
  <c r="N283" i="15"/>
  <c r="N302" i="15"/>
  <c r="N304" i="15"/>
  <c r="N295" i="15"/>
  <c r="N315" i="15"/>
  <c r="N318" i="15"/>
  <c r="N301" i="15"/>
  <c r="N287" i="15"/>
  <c r="N293" i="15"/>
  <c r="N317" i="15"/>
  <c r="N303" i="15"/>
  <c r="N281" i="15"/>
  <c r="N99" i="15"/>
  <c r="N95" i="15"/>
  <c r="N101" i="15"/>
  <c r="N77" i="15"/>
  <c r="N92" i="15"/>
  <c r="N107" i="15"/>
  <c r="N103" i="15"/>
  <c r="N80" i="15"/>
  <c r="N87" i="15"/>
  <c r="N97" i="15"/>
  <c r="N104" i="15"/>
  <c r="N106" i="15"/>
  <c r="N79" i="15"/>
  <c r="N68" i="15"/>
  <c r="N70" i="15"/>
  <c r="N100" i="15"/>
  <c r="N78" i="15"/>
  <c r="N64" i="15"/>
  <c r="N83" i="15"/>
  <c r="N90" i="15"/>
  <c r="N72" i="15"/>
  <c r="N109" i="15"/>
  <c r="N67" i="15"/>
  <c r="N85" i="15"/>
  <c r="N88" i="15"/>
  <c r="N94" i="15"/>
  <c r="N73" i="15"/>
  <c r="N108" i="15"/>
  <c r="N69" i="15"/>
  <c r="N84" i="15"/>
  <c r="N75" i="15"/>
  <c r="N82" i="15"/>
  <c r="N86" i="15"/>
  <c r="N71" i="15"/>
  <c r="N91" i="15"/>
  <c r="N65" i="15"/>
  <c r="N74" i="15"/>
  <c r="N98" i="15"/>
  <c r="N76" i="15"/>
  <c r="N96" i="15"/>
  <c r="N66" i="15"/>
  <c r="N105" i="15"/>
  <c r="N93" i="15"/>
  <c r="N102" i="15"/>
  <c r="N89" i="15"/>
  <c r="N81" i="15"/>
  <c r="N205" i="15"/>
  <c r="N225" i="15"/>
  <c r="N189" i="15"/>
  <c r="N217" i="15"/>
  <c r="N201" i="15"/>
  <c r="N195" i="15"/>
  <c r="N212" i="15"/>
  <c r="N203" i="15"/>
  <c r="N216" i="15"/>
  <c r="N207" i="15"/>
  <c r="N191" i="15"/>
  <c r="N220" i="15"/>
  <c r="N213" i="15"/>
  <c r="N224" i="15"/>
  <c r="N200" i="15"/>
  <c r="N190" i="15"/>
  <c r="N204" i="15"/>
  <c r="N196" i="15"/>
  <c r="N186" i="15"/>
  <c r="N221" i="15"/>
  <c r="N209" i="15"/>
  <c r="N194" i="15"/>
  <c r="N215" i="15"/>
  <c r="N198" i="15"/>
  <c r="N219" i="15"/>
  <c r="N199" i="15"/>
  <c r="N202" i="15"/>
  <c r="N223" i="15"/>
  <c r="N206" i="15"/>
  <c r="N192" i="15"/>
  <c r="N193" i="15"/>
  <c r="N210" i="15"/>
  <c r="N197" i="15"/>
  <c r="N214" i="15"/>
  <c r="N208" i="15"/>
  <c r="N211" i="15"/>
  <c r="N187" i="15"/>
  <c r="N218" i="15"/>
  <c r="N185" i="15"/>
  <c r="N222" i="15"/>
  <c r="N188" i="15"/>
  <c r="N342" i="15"/>
  <c r="N330" i="15"/>
  <c r="N347" i="15"/>
  <c r="N353" i="15"/>
  <c r="N326" i="15"/>
  <c r="N348" i="15"/>
  <c r="N339" i="15"/>
  <c r="N358" i="15"/>
  <c r="N329" i="15"/>
  <c r="N359" i="15"/>
  <c r="N369" i="15"/>
  <c r="N337" i="15"/>
  <c r="N333" i="15"/>
  <c r="N374" i="15"/>
  <c r="N362" i="15"/>
  <c r="N338" i="15"/>
  <c r="N335" i="15"/>
  <c r="N351" i="15"/>
  <c r="N365" i="15"/>
  <c r="N328" i="15"/>
  <c r="N345" i="15"/>
  <c r="N360" i="15"/>
  <c r="N354" i="15"/>
  <c r="N367" i="15"/>
  <c r="N356" i="15"/>
  <c r="N349" i="15"/>
  <c r="N327" i="15"/>
  <c r="N361" i="15"/>
  <c r="N331" i="15"/>
  <c r="N370" i="15"/>
  <c r="N340" i="15"/>
  <c r="N336" i="15"/>
  <c r="N341" i="15"/>
  <c r="N363" i="15"/>
  <c r="N334" i="15"/>
  <c r="N372" i="15"/>
  <c r="N368" i="15"/>
  <c r="N357" i="15"/>
  <c r="N346" i="15"/>
  <c r="N350" i="15"/>
  <c r="N352" i="15"/>
  <c r="N375" i="15"/>
  <c r="N332" i="15"/>
  <c r="N371" i="15"/>
  <c r="N373" i="15"/>
  <c r="N344" i="15"/>
  <c r="N366" i="15"/>
  <c r="N343" i="15"/>
  <c r="N364" i="15"/>
  <c r="N355" i="15"/>
  <c r="N131" i="15"/>
  <c r="N130" i="15"/>
  <c r="N115" i="15"/>
  <c r="N114" i="15"/>
  <c r="N119" i="15"/>
  <c r="N146" i="15"/>
  <c r="N117" i="15"/>
  <c r="N141" i="15"/>
  <c r="N144" i="15"/>
  <c r="N122" i="15"/>
  <c r="N125" i="15"/>
  <c r="N136" i="15"/>
  <c r="N138" i="15"/>
  <c r="N128" i="15"/>
  <c r="N140" i="15"/>
  <c r="N120" i="15"/>
  <c r="N132" i="15"/>
  <c r="N112" i="15"/>
  <c r="N124" i="15"/>
  <c r="N121" i="15"/>
  <c r="N145" i="15"/>
  <c r="N142" i="15"/>
  <c r="N116" i="15"/>
  <c r="N126" i="15"/>
  <c r="N129" i="15"/>
  <c r="N110" i="15"/>
  <c r="N134" i="15"/>
  <c r="N143" i="15"/>
  <c r="N118" i="15"/>
  <c r="N113" i="15"/>
  <c r="N137" i="15"/>
  <c r="N127" i="15"/>
  <c r="N139" i="15"/>
  <c r="N135" i="15"/>
  <c r="N111" i="15"/>
  <c r="N123" i="15"/>
  <c r="N133" i="15"/>
  <c r="N255" i="15"/>
  <c r="N272" i="15"/>
  <c r="N229" i="15"/>
  <c r="N246" i="15"/>
  <c r="N268" i="15"/>
  <c r="N260" i="15"/>
  <c r="N263" i="15"/>
  <c r="N230" i="15"/>
  <c r="N256" i="15"/>
  <c r="N267" i="15"/>
  <c r="N242" i="15"/>
  <c r="N243" i="15"/>
  <c r="N244" i="15"/>
  <c r="N252" i="15"/>
  <c r="N241" i="15"/>
  <c r="N245" i="15"/>
  <c r="N270" i="15"/>
  <c r="N251" i="15"/>
  <c r="N234" i="15"/>
  <c r="N269" i="15"/>
  <c r="N233" i="15"/>
  <c r="N274" i="15"/>
  <c r="N254" i="15"/>
  <c r="N265" i="15"/>
  <c r="N232" i="15"/>
  <c r="N237" i="15"/>
  <c r="N240" i="15"/>
  <c r="N275" i="15"/>
  <c r="N258" i="15"/>
  <c r="N249" i="15"/>
  <c r="N231" i="15"/>
  <c r="N266" i="15"/>
  <c r="N259" i="15"/>
  <c r="N261" i="15"/>
  <c r="N262" i="15"/>
  <c r="N253" i="15"/>
  <c r="N226" i="15"/>
  <c r="N228" i="15"/>
  <c r="N250" i="15"/>
  <c r="N227" i="15"/>
  <c r="N247" i="15"/>
  <c r="N235" i="15"/>
  <c r="N236" i="15"/>
  <c r="N273" i="15"/>
  <c r="N264" i="15"/>
  <c r="N239" i="15"/>
  <c r="N271" i="15"/>
  <c r="N238" i="15"/>
  <c r="N257" i="15"/>
  <c r="N248" i="15"/>
  <c r="N8" i="15"/>
  <c r="N19" i="15"/>
  <c r="N7" i="15"/>
  <c r="N13" i="15"/>
  <c r="N3" i="15"/>
  <c r="N22" i="15"/>
  <c r="N25" i="15"/>
  <c r="N15" i="15"/>
  <c r="N9" i="15"/>
  <c r="N20" i="15"/>
  <c r="N21" i="15"/>
  <c r="N16" i="15"/>
  <c r="N6" i="15"/>
  <c r="N23" i="15"/>
  <c r="N11" i="15"/>
  <c r="N24" i="15"/>
  <c r="N26" i="15"/>
  <c r="N18" i="15"/>
  <c r="N4" i="15"/>
  <c r="N10" i="15"/>
  <c r="N5" i="15"/>
  <c r="N17" i="15"/>
  <c r="N12" i="15"/>
  <c r="N14" i="15"/>
  <c r="N2" i="15"/>
  <c r="N407" i="15"/>
  <c r="N380" i="15"/>
  <c r="N399" i="15"/>
  <c r="N389" i="15"/>
  <c r="N421" i="15"/>
  <c r="N388" i="15"/>
  <c r="N423" i="15"/>
  <c r="N391" i="15"/>
  <c r="N406" i="15"/>
  <c r="N425" i="15"/>
  <c r="N383" i="15"/>
  <c r="N377" i="15"/>
  <c r="N424" i="15"/>
  <c r="N387" i="15"/>
  <c r="N400" i="15"/>
  <c r="N409" i="15"/>
  <c r="N376" i="15"/>
  <c r="N408" i="15"/>
  <c r="N397" i="15"/>
  <c r="N416" i="15"/>
  <c r="N393" i="15"/>
  <c r="N418" i="15"/>
  <c r="N392" i="15"/>
  <c r="N417" i="15"/>
  <c r="N384" i="15"/>
  <c r="N378" i="15"/>
  <c r="N412" i="15"/>
  <c r="N390" i="15"/>
  <c r="N402" i="15"/>
  <c r="N419" i="15"/>
  <c r="N385" i="15"/>
  <c r="N413" i="15"/>
  <c r="N411" i="15"/>
  <c r="N396" i="15"/>
  <c r="N410" i="15"/>
  <c r="N386" i="15"/>
  <c r="N403" i="15"/>
  <c r="N414" i="15"/>
  <c r="N401" i="15"/>
  <c r="N395" i="15"/>
  <c r="N379" i="15"/>
  <c r="N381" i="15"/>
  <c r="N422" i="15"/>
  <c r="N420" i="15"/>
  <c r="N382" i="15"/>
  <c r="N398" i="15"/>
  <c r="N415" i="15"/>
  <c r="N405" i="15"/>
  <c r="N394" i="15"/>
  <c r="N404" i="15"/>
  <c r="N46" i="15"/>
  <c r="N50" i="15"/>
  <c r="N29" i="15"/>
  <c r="N51" i="15"/>
  <c r="N62" i="15"/>
  <c r="N40" i="15"/>
  <c r="N41" i="15"/>
  <c r="N33" i="15"/>
  <c r="N36" i="15"/>
  <c r="N52" i="15"/>
  <c r="N38" i="15"/>
  <c r="N49" i="15"/>
  <c r="N55" i="15"/>
  <c r="N35" i="15"/>
  <c r="N60" i="15"/>
  <c r="N54" i="15"/>
  <c r="N42" i="15"/>
  <c r="N63" i="15"/>
  <c r="N57" i="15"/>
  <c r="N47" i="15"/>
  <c r="N28" i="15"/>
  <c r="N58" i="15"/>
  <c r="N27" i="15"/>
  <c r="N31" i="15"/>
  <c r="N59" i="15"/>
  <c r="N44" i="15"/>
  <c r="N32" i="15"/>
  <c r="N37" i="15"/>
  <c r="N45" i="15"/>
  <c r="N43" i="15"/>
  <c r="N53" i="15"/>
  <c r="N48" i="15"/>
  <c r="N30" i="15"/>
  <c r="N34" i="15"/>
  <c r="N39" i="15"/>
  <c r="N61" i="15"/>
  <c r="N56" i="15"/>
  <c r="N152" i="15"/>
  <c r="N156" i="15"/>
  <c r="N158" i="15"/>
  <c r="N154" i="15"/>
  <c r="N184" i="15"/>
  <c r="N148" i="15"/>
  <c r="N153" i="15"/>
  <c r="N177" i="15"/>
  <c r="N166" i="15"/>
  <c r="N161" i="15"/>
  <c r="N150" i="15"/>
  <c r="N162" i="15"/>
  <c r="N171" i="15"/>
  <c r="N175" i="15"/>
  <c r="N183" i="15"/>
  <c r="N169" i="15"/>
  <c r="N176" i="15"/>
  <c r="N163" i="15"/>
  <c r="N180" i="15"/>
  <c r="N167" i="15"/>
  <c r="N165" i="15"/>
  <c r="N182" i="15"/>
  <c r="N179" i="15"/>
  <c r="N168" i="15"/>
  <c r="N155" i="15"/>
  <c r="N172" i="15"/>
  <c r="N159" i="15"/>
  <c r="N149" i="15"/>
  <c r="N181" i="15"/>
  <c r="N173" i="15"/>
  <c r="N178" i="15"/>
  <c r="N160" i="15"/>
  <c r="N147" i="15"/>
  <c r="N164" i="15"/>
  <c r="N151" i="15"/>
  <c r="N174" i="15"/>
  <c r="N170" i="15"/>
  <c r="N157" i="15"/>
  <c r="Z22" i="15"/>
  <c r="V29" i="15"/>
  <c r="X29" i="15" s="1"/>
  <c r="V25" i="15"/>
  <c r="Y25" i="15" s="1"/>
  <c r="V41" i="15"/>
  <c r="V20" i="15"/>
  <c r="V23" i="15"/>
  <c r="V26" i="15"/>
  <c r="V34" i="15"/>
  <c r="V54" i="15"/>
  <c r="V21" i="15"/>
  <c r="Z27" i="15"/>
  <c r="V22" i="15"/>
  <c r="V58" i="15"/>
  <c r="V50" i="15"/>
  <c r="V43" i="15"/>
  <c r="V39" i="15"/>
  <c r="V35" i="15"/>
  <c r="V30" i="15"/>
  <c r="V57" i="15"/>
  <c r="V49" i="15"/>
  <c r="V56" i="15"/>
  <c r="V48" i="15"/>
  <c r="V42" i="15"/>
  <c r="V38" i="15"/>
  <c r="V55" i="15"/>
  <c r="V47" i="15"/>
  <c r="V33" i="15"/>
  <c r="V62" i="15"/>
  <c r="V61" i="15"/>
  <c r="V53" i="15"/>
  <c r="V45" i="15"/>
  <c r="V60" i="15"/>
  <c r="V52" i="15"/>
  <c r="V44" i="15"/>
  <c r="V40" i="15"/>
  <c r="V36" i="15"/>
  <c r="V24" i="15"/>
  <c r="V27" i="15"/>
  <c r="V59" i="15"/>
  <c r="V51" i="15"/>
  <c r="V28" i="15"/>
  <c r="V46" i="15"/>
  <c r="V32" i="15"/>
  <c r="V31" i="15"/>
  <c r="V37" i="15"/>
  <c r="X25" i="15" l="1"/>
  <c r="Y29" i="15"/>
  <c r="Y36" i="15"/>
  <c r="X36" i="15"/>
  <c r="Y62" i="15"/>
  <c r="Y49" i="15"/>
  <c r="X49" i="15"/>
  <c r="X22" i="15"/>
  <c r="Y22" i="15"/>
  <c r="Y54" i="15"/>
  <c r="Y26" i="15"/>
  <c r="X26" i="15"/>
  <c r="Y40" i="15"/>
  <c r="X40" i="15"/>
  <c r="Y33" i="15"/>
  <c r="Y57" i="15"/>
  <c r="X57" i="15"/>
  <c r="Y44" i="15"/>
  <c r="X44" i="15"/>
  <c r="Y47" i="15"/>
  <c r="X47" i="15"/>
  <c r="AD40" i="15"/>
  <c r="X30" i="15"/>
  <c r="Y30" i="15"/>
  <c r="Y23" i="15"/>
  <c r="Y52" i="15"/>
  <c r="X52" i="15"/>
  <c r="Y55" i="15"/>
  <c r="X55" i="15"/>
  <c r="AD42" i="15"/>
  <c r="X35" i="15"/>
  <c r="Y35" i="15"/>
  <c r="Y21" i="15"/>
  <c r="X21" i="15"/>
  <c r="AD34" i="15"/>
  <c r="X20" i="15"/>
  <c r="Y20" i="15"/>
  <c r="Y37" i="15"/>
  <c r="X32" i="15"/>
  <c r="Y32" i="15"/>
  <c r="AD41" i="15"/>
  <c r="X51" i="15"/>
  <c r="Y51" i="15"/>
  <c r="Y60" i="15"/>
  <c r="X60" i="15"/>
  <c r="X38" i="15"/>
  <c r="AD38" i="15"/>
  <c r="Y38" i="15"/>
  <c r="X39" i="15"/>
  <c r="Y39" i="15"/>
  <c r="AD36" i="15"/>
  <c r="Y59" i="15"/>
  <c r="X59" i="15"/>
  <c r="AD43" i="15"/>
  <c r="Y45" i="15"/>
  <c r="X45" i="15"/>
  <c r="Y42" i="15"/>
  <c r="X43" i="15"/>
  <c r="Y43" i="15"/>
  <c r="AD39" i="15"/>
  <c r="Y46" i="15"/>
  <c r="Y27" i="15"/>
  <c r="X27" i="15"/>
  <c r="Y53" i="15"/>
  <c r="X53" i="15"/>
  <c r="X48" i="15"/>
  <c r="Y48" i="15"/>
  <c r="Y50" i="15"/>
  <c r="AD37" i="15"/>
  <c r="X34" i="15"/>
  <c r="Y34" i="15"/>
  <c r="X41" i="15"/>
  <c r="Y41" i="15"/>
  <c r="X31" i="15"/>
  <c r="Y31" i="15"/>
  <c r="Y28" i="15"/>
  <c r="AD35" i="15"/>
  <c r="Y24" i="15"/>
  <c r="X24" i="15"/>
  <c r="Y61" i="15"/>
  <c r="X61" i="15"/>
  <c r="X56" i="15"/>
  <c r="Y56" i="15"/>
  <c r="Y58" i="15"/>
  <c r="Y11" i="6"/>
  <c r="Y10" i="6"/>
  <c r="Y9" i="6"/>
  <c r="Y8" i="6"/>
  <c r="Y7" i="6"/>
  <c r="Y6" i="6"/>
  <c r="Y5" i="6"/>
  <c r="Y4" i="6"/>
  <c r="Y3" i="6"/>
  <c r="Y2" i="6"/>
  <c r="X11" i="5"/>
  <c r="X10" i="5"/>
  <c r="X9" i="5"/>
  <c r="X8" i="5"/>
  <c r="X7" i="5"/>
  <c r="X6" i="5"/>
  <c r="X5" i="5"/>
  <c r="X4" i="5"/>
  <c r="X3" i="5"/>
  <c r="X2" i="5"/>
  <c r="X3" i="4"/>
  <c r="X4" i="4"/>
  <c r="X5" i="4"/>
  <c r="X6" i="4"/>
  <c r="X7" i="4"/>
  <c r="X8" i="4"/>
  <c r="X9" i="4"/>
  <c r="X10" i="4"/>
  <c r="X11" i="4"/>
  <c r="X2" i="4"/>
  <c r="X50" i="15" l="1"/>
  <c r="AA26" i="15" s="1"/>
  <c r="X23" i="15"/>
  <c r="AA20" i="15" s="1"/>
  <c r="X46" i="15"/>
  <c r="AA25" i="15" s="1"/>
  <c r="X33" i="15"/>
  <c r="AA22" i="15" s="1"/>
  <c r="X62" i="15"/>
  <c r="AA29" i="15" s="1"/>
  <c r="X58" i="15"/>
  <c r="AA28" i="15" s="1"/>
  <c r="X42" i="15"/>
  <c r="AA24" i="15" s="1"/>
  <c r="X28" i="15"/>
  <c r="AA21" i="15" s="1"/>
  <c r="X37" i="15"/>
  <c r="AA23" i="15" s="1"/>
  <c r="X54" i="15"/>
  <c r="AA27" i="15" s="1"/>
  <c r="W9" i="3" l="1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8" i="3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S520" i="10" l="1"/>
  <c r="R520" i="10"/>
  <c r="P520" i="10"/>
  <c r="O520" i="10"/>
  <c r="S519" i="10"/>
  <c r="R519" i="10"/>
  <c r="P519" i="10"/>
  <c r="O519" i="10"/>
  <c r="S518" i="10"/>
  <c r="R518" i="10"/>
  <c r="P518" i="10"/>
  <c r="O518" i="10"/>
  <c r="S517" i="10"/>
  <c r="R517" i="10"/>
  <c r="P517" i="10"/>
  <c r="O517" i="10"/>
  <c r="S516" i="10"/>
  <c r="R516" i="10"/>
  <c r="P516" i="10"/>
  <c r="O516" i="10"/>
  <c r="S515" i="10"/>
  <c r="R515" i="10"/>
  <c r="P515" i="10"/>
  <c r="O515" i="10"/>
  <c r="S514" i="10"/>
  <c r="R514" i="10"/>
  <c r="P514" i="10"/>
  <c r="O514" i="10"/>
  <c r="S513" i="10"/>
  <c r="R513" i="10"/>
  <c r="P513" i="10"/>
  <c r="O513" i="10"/>
  <c r="S512" i="10"/>
  <c r="R512" i="10"/>
  <c r="P512" i="10"/>
  <c r="O512" i="10"/>
  <c r="S511" i="10"/>
  <c r="R511" i="10"/>
  <c r="P511" i="10"/>
  <c r="O511" i="10"/>
  <c r="S510" i="10"/>
  <c r="R510" i="10"/>
  <c r="P510" i="10"/>
  <c r="O510" i="10"/>
  <c r="S509" i="10"/>
  <c r="R509" i="10"/>
  <c r="P509" i="10"/>
  <c r="O509" i="10"/>
  <c r="S508" i="10"/>
  <c r="R508" i="10"/>
  <c r="P508" i="10"/>
  <c r="O508" i="10"/>
  <c r="S507" i="10"/>
  <c r="R507" i="10"/>
  <c r="P507" i="10"/>
  <c r="O507" i="10"/>
  <c r="S506" i="10"/>
  <c r="R506" i="10"/>
  <c r="P506" i="10"/>
  <c r="O506" i="10"/>
  <c r="S505" i="10"/>
  <c r="R505" i="10"/>
  <c r="P505" i="10"/>
  <c r="O505" i="10"/>
  <c r="S504" i="10"/>
  <c r="R504" i="10"/>
  <c r="P504" i="10"/>
  <c r="O504" i="10"/>
  <c r="S503" i="10"/>
  <c r="R503" i="10"/>
  <c r="P503" i="10"/>
  <c r="O503" i="10"/>
  <c r="S502" i="10"/>
  <c r="R502" i="10"/>
  <c r="P502" i="10"/>
  <c r="O502" i="10"/>
  <c r="S501" i="10"/>
  <c r="R501" i="10"/>
  <c r="P501" i="10"/>
  <c r="O501" i="10"/>
  <c r="S500" i="10"/>
  <c r="R500" i="10"/>
  <c r="P500" i="10"/>
  <c r="O500" i="10"/>
  <c r="S499" i="10"/>
  <c r="R499" i="10"/>
  <c r="P499" i="10"/>
  <c r="O499" i="10"/>
  <c r="S498" i="10"/>
  <c r="R498" i="10"/>
  <c r="P498" i="10"/>
  <c r="O498" i="10"/>
  <c r="S497" i="10"/>
  <c r="R497" i="10"/>
  <c r="P497" i="10"/>
  <c r="O497" i="10"/>
  <c r="S496" i="10"/>
  <c r="R496" i="10"/>
  <c r="P496" i="10"/>
  <c r="O496" i="10"/>
  <c r="S495" i="10"/>
  <c r="R495" i="10"/>
  <c r="P495" i="10"/>
  <c r="O495" i="10"/>
  <c r="S494" i="10"/>
  <c r="R494" i="10"/>
  <c r="P494" i="10"/>
  <c r="O494" i="10"/>
  <c r="S493" i="10"/>
  <c r="R493" i="10"/>
  <c r="P493" i="10"/>
  <c r="O493" i="10"/>
  <c r="S492" i="10"/>
  <c r="R492" i="10"/>
  <c r="P492" i="10"/>
  <c r="O492" i="10"/>
  <c r="S491" i="10"/>
  <c r="R491" i="10"/>
  <c r="P491" i="10"/>
  <c r="O491" i="10"/>
  <c r="S490" i="10"/>
  <c r="R490" i="10"/>
  <c r="P490" i="10"/>
  <c r="O490" i="10"/>
  <c r="S489" i="10"/>
  <c r="R489" i="10"/>
  <c r="P489" i="10"/>
  <c r="O489" i="10"/>
  <c r="S488" i="10"/>
  <c r="R488" i="10"/>
  <c r="P488" i="10"/>
  <c r="O488" i="10"/>
  <c r="S487" i="10"/>
  <c r="R487" i="10"/>
  <c r="P487" i="10"/>
  <c r="O487" i="10"/>
  <c r="S486" i="10"/>
  <c r="R486" i="10"/>
  <c r="P486" i="10"/>
  <c r="O486" i="10"/>
  <c r="S485" i="10"/>
  <c r="R485" i="10"/>
  <c r="P485" i="10"/>
  <c r="O485" i="10"/>
  <c r="S484" i="10"/>
  <c r="R484" i="10"/>
  <c r="P484" i="10"/>
  <c r="O484" i="10"/>
  <c r="S483" i="10"/>
  <c r="R483" i="10"/>
  <c r="P483" i="10"/>
  <c r="O483" i="10"/>
  <c r="S482" i="10"/>
  <c r="R482" i="10"/>
  <c r="P482" i="10"/>
  <c r="O482" i="10"/>
  <c r="S481" i="10"/>
  <c r="R481" i="10"/>
  <c r="P481" i="10"/>
  <c r="O481" i="10"/>
  <c r="S480" i="10"/>
  <c r="R480" i="10"/>
  <c r="P480" i="10"/>
  <c r="O480" i="10"/>
  <c r="S479" i="10"/>
  <c r="R479" i="10"/>
  <c r="P479" i="10"/>
  <c r="O479" i="10"/>
  <c r="S478" i="10"/>
  <c r="R478" i="10"/>
  <c r="P478" i="10"/>
  <c r="O478" i="10"/>
  <c r="S477" i="10"/>
  <c r="R477" i="10"/>
  <c r="P477" i="10"/>
  <c r="O477" i="10"/>
  <c r="S476" i="10"/>
  <c r="R476" i="10"/>
  <c r="P476" i="10"/>
  <c r="O476" i="10"/>
  <c r="S475" i="10"/>
  <c r="R475" i="10"/>
  <c r="P475" i="10"/>
  <c r="O475" i="10"/>
  <c r="S474" i="10"/>
  <c r="R474" i="10"/>
  <c r="P474" i="10"/>
  <c r="O474" i="10"/>
  <c r="S473" i="10"/>
  <c r="R473" i="10"/>
  <c r="P473" i="10"/>
  <c r="O473" i="10"/>
  <c r="S472" i="10"/>
  <c r="R472" i="10"/>
  <c r="P472" i="10"/>
  <c r="O472" i="10"/>
  <c r="S471" i="10"/>
  <c r="R471" i="10"/>
  <c r="P471" i="10"/>
  <c r="O471" i="10"/>
  <c r="S470" i="10"/>
  <c r="R470" i="10"/>
  <c r="P470" i="10"/>
  <c r="O470" i="10"/>
  <c r="S469" i="10"/>
  <c r="R469" i="10"/>
  <c r="P469" i="10"/>
  <c r="O469" i="10"/>
  <c r="S468" i="10"/>
  <c r="R468" i="10"/>
  <c r="P468" i="10"/>
  <c r="O468" i="10"/>
  <c r="S467" i="10"/>
  <c r="R467" i="10"/>
  <c r="P467" i="10"/>
  <c r="O467" i="10"/>
  <c r="S466" i="10"/>
  <c r="R466" i="10"/>
  <c r="Q466" i="10" s="1"/>
  <c r="P466" i="10"/>
  <c r="O466" i="10"/>
  <c r="S465" i="10"/>
  <c r="R465" i="10"/>
  <c r="P465" i="10"/>
  <c r="O465" i="10"/>
  <c r="S464" i="10"/>
  <c r="R464" i="10"/>
  <c r="Q464" i="10" s="1"/>
  <c r="P464" i="10"/>
  <c r="O464" i="10"/>
  <c r="S463" i="10"/>
  <c r="R463" i="10"/>
  <c r="P463" i="10"/>
  <c r="O463" i="10"/>
  <c r="S462" i="10"/>
  <c r="R462" i="10"/>
  <c r="Q462" i="10" s="1"/>
  <c r="P462" i="10"/>
  <c r="O462" i="10"/>
  <c r="S461" i="10"/>
  <c r="R461" i="10"/>
  <c r="P461" i="10"/>
  <c r="O461" i="10"/>
  <c r="S460" i="10"/>
  <c r="R460" i="10"/>
  <c r="Q460" i="10" s="1"/>
  <c r="P460" i="10"/>
  <c r="O460" i="10"/>
  <c r="S459" i="10"/>
  <c r="R459" i="10"/>
  <c r="P459" i="10"/>
  <c r="O459" i="10"/>
  <c r="S458" i="10"/>
  <c r="R458" i="10"/>
  <c r="Q458" i="10" s="1"/>
  <c r="P458" i="10"/>
  <c r="O458" i="10"/>
  <c r="S457" i="10"/>
  <c r="R457" i="10"/>
  <c r="P457" i="10"/>
  <c r="O457" i="10"/>
  <c r="S450" i="10"/>
  <c r="R450" i="10"/>
  <c r="Q450" i="10" s="1"/>
  <c r="P450" i="10"/>
  <c r="O450" i="10"/>
  <c r="S449" i="10"/>
  <c r="R449" i="10"/>
  <c r="P449" i="10"/>
  <c r="O449" i="10"/>
  <c r="S448" i="10"/>
  <c r="R448" i="10"/>
  <c r="Q448" i="10" s="1"/>
  <c r="P448" i="10"/>
  <c r="O448" i="10"/>
  <c r="S447" i="10"/>
  <c r="R447" i="10"/>
  <c r="P447" i="10"/>
  <c r="O447" i="10"/>
  <c r="S446" i="10"/>
  <c r="R446" i="10"/>
  <c r="Q446" i="10" s="1"/>
  <c r="P446" i="10"/>
  <c r="O446" i="10"/>
  <c r="S445" i="10"/>
  <c r="R445" i="10"/>
  <c r="P445" i="10"/>
  <c r="O445" i="10"/>
  <c r="S444" i="10"/>
  <c r="R444" i="10"/>
  <c r="Q444" i="10" s="1"/>
  <c r="P444" i="10"/>
  <c r="O444" i="10"/>
  <c r="S443" i="10"/>
  <c r="R443" i="10"/>
  <c r="P443" i="10"/>
  <c r="O443" i="10"/>
  <c r="S442" i="10"/>
  <c r="R442" i="10"/>
  <c r="Q442" i="10" s="1"/>
  <c r="P442" i="10"/>
  <c r="O442" i="10"/>
  <c r="S441" i="10"/>
  <c r="R441" i="10"/>
  <c r="P441" i="10"/>
  <c r="O441" i="10"/>
  <c r="S440" i="10"/>
  <c r="R440" i="10"/>
  <c r="Q440" i="10" s="1"/>
  <c r="P440" i="10"/>
  <c r="O440" i="10"/>
  <c r="S439" i="10"/>
  <c r="R439" i="10"/>
  <c r="P439" i="10"/>
  <c r="O439" i="10"/>
  <c r="S438" i="10"/>
  <c r="R438" i="10"/>
  <c r="Q438" i="10" s="1"/>
  <c r="P438" i="10"/>
  <c r="O438" i="10"/>
  <c r="S437" i="10"/>
  <c r="R437" i="10"/>
  <c r="Q437" i="10" s="1"/>
  <c r="P437" i="10"/>
  <c r="O437" i="10"/>
  <c r="S436" i="10"/>
  <c r="R436" i="10"/>
  <c r="Q436" i="10" s="1"/>
  <c r="P436" i="10"/>
  <c r="O436" i="10"/>
  <c r="S435" i="10"/>
  <c r="R435" i="10"/>
  <c r="Q435" i="10" s="1"/>
  <c r="P435" i="10"/>
  <c r="O435" i="10"/>
  <c r="S434" i="10"/>
  <c r="R434" i="10"/>
  <c r="Q434" i="10" s="1"/>
  <c r="P434" i="10"/>
  <c r="O434" i="10"/>
  <c r="S433" i="10"/>
  <c r="R433" i="10"/>
  <c r="Q433" i="10" s="1"/>
  <c r="P433" i="10"/>
  <c r="O433" i="10"/>
  <c r="S432" i="10"/>
  <c r="R432" i="10"/>
  <c r="Q432" i="10" s="1"/>
  <c r="P432" i="10"/>
  <c r="O432" i="10"/>
  <c r="S431" i="10"/>
  <c r="R431" i="10"/>
  <c r="Q431" i="10" s="1"/>
  <c r="P431" i="10"/>
  <c r="O431" i="10"/>
  <c r="S430" i="10"/>
  <c r="R430" i="10"/>
  <c r="Q430" i="10" s="1"/>
  <c r="P430" i="10"/>
  <c r="O430" i="10"/>
  <c r="S429" i="10"/>
  <c r="R429" i="10"/>
  <c r="Q429" i="10" s="1"/>
  <c r="P429" i="10"/>
  <c r="O429" i="10"/>
  <c r="S428" i="10"/>
  <c r="R428" i="10"/>
  <c r="Q428" i="10" s="1"/>
  <c r="P428" i="10"/>
  <c r="O428" i="10"/>
  <c r="S427" i="10"/>
  <c r="R427" i="10"/>
  <c r="Q427" i="10" s="1"/>
  <c r="P427" i="10"/>
  <c r="O427" i="10"/>
  <c r="S426" i="10"/>
  <c r="R426" i="10"/>
  <c r="Q426" i="10" s="1"/>
  <c r="P426" i="10"/>
  <c r="O426" i="10"/>
  <c r="S425" i="10"/>
  <c r="R425" i="10"/>
  <c r="Q425" i="10" s="1"/>
  <c r="P425" i="10"/>
  <c r="O425" i="10"/>
  <c r="S424" i="10"/>
  <c r="R424" i="10"/>
  <c r="Q424" i="10" s="1"/>
  <c r="P424" i="10"/>
  <c r="O424" i="10"/>
  <c r="S423" i="10"/>
  <c r="R423" i="10"/>
  <c r="Q423" i="10" s="1"/>
  <c r="P423" i="10"/>
  <c r="O423" i="10"/>
  <c r="S422" i="10"/>
  <c r="R422" i="10"/>
  <c r="Q422" i="10" s="1"/>
  <c r="P422" i="10"/>
  <c r="O422" i="10"/>
  <c r="S421" i="10"/>
  <c r="R421" i="10"/>
  <c r="Q421" i="10" s="1"/>
  <c r="P421" i="10"/>
  <c r="O421" i="10"/>
  <c r="S420" i="10"/>
  <c r="R420" i="10"/>
  <c r="Q420" i="10" s="1"/>
  <c r="P420" i="10"/>
  <c r="O420" i="10"/>
  <c r="S419" i="10"/>
  <c r="R419" i="10"/>
  <c r="Q419" i="10" s="1"/>
  <c r="P419" i="10"/>
  <c r="O419" i="10"/>
  <c r="S418" i="10"/>
  <c r="R418" i="10"/>
  <c r="Q418" i="10" s="1"/>
  <c r="P418" i="10"/>
  <c r="O418" i="10"/>
  <c r="S417" i="10"/>
  <c r="R417" i="10"/>
  <c r="Q417" i="10" s="1"/>
  <c r="P417" i="10"/>
  <c r="O417" i="10"/>
  <c r="S416" i="10"/>
  <c r="R416" i="10"/>
  <c r="Q416" i="10" s="1"/>
  <c r="P416" i="10"/>
  <c r="O416" i="10"/>
  <c r="S415" i="10"/>
  <c r="R415" i="10"/>
  <c r="Q415" i="10" s="1"/>
  <c r="P415" i="10"/>
  <c r="O415" i="10"/>
  <c r="S414" i="10"/>
  <c r="R414" i="10"/>
  <c r="Q414" i="10" s="1"/>
  <c r="P414" i="10"/>
  <c r="O414" i="10"/>
  <c r="S413" i="10"/>
  <c r="R413" i="10"/>
  <c r="Q413" i="10" s="1"/>
  <c r="P413" i="10"/>
  <c r="O413" i="10"/>
  <c r="S412" i="10"/>
  <c r="R412" i="10"/>
  <c r="Q412" i="10" s="1"/>
  <c r="P412" i="10"/>
  <c r="O412" i="10"/>
  <c r="S411" i="10"/>
  <c r="R411" i="10"/>
  <c r="Q411" i="10" s="1"/>
  <c r="P411" i="10"/>
  <c r="O411" i="10"/>
  <c r="S410" i="10"/>
  <c r="R410" i="10"/>
  <c r="Q410" i="10" s="1"/>
  <c r="P410" i="10"/>
  <c r="O410" i="10"/>
  <c r="S409" i="10"/>
  <c r="R409" i="10"/>
  <c r="Q409" i="10" s="1"/>
  <c r="P409" i="10"/>
  <c r="O409" i="10"/>
  <c r="S408" i="10"/>
  <c r="R408" i="10"/>
  <c r="Q408" i="10" s="1"/>
  <c r="P408" i="10"/>
  <c r="O408" i="10"/>
  <c r="S407" i="10"/>
  <c r="R407" i="10"/>
  <c r="Q407" i="10" s="1"/>
  <c r="P407" i="10"/>
  <c r="O407" i="10"/>
  <c r="S406" i="10"/>
  <c r="R406" i="10"/>
  <c r="Q406" i="10" s="1"/>
  <c r="P406" i="10"/>
  <c r="O406" i="10"/>
  <c r="S405" i="10"/>
  <c r="R405" i="10"/>
  <c r="Q405" i="10" s="1"/>
  <c r="P405" i="10"/>
  <c r="O405" i="10"/>
  <c r="S404" i="10"/>
  <c r="R404" i="10"/>
  <c r="Q404" i="10" s="1"/>
  <c r="P404" i="10"/>
  <c r="O404" i="10"/>
  <c r="S403" i="10"/>
  <c r="R403" i="10"/>
  <c r="Q403" i="10" s="1"/>
  <c r="P403" i="10"/>
  <c r="O403" i="10"/>
  <c r="S402" i="10"/>
  <c r="R402" i="10"/>
  <c r="Q402" i="10" s="1"/>
  <c r="P402" i="10"/>
  <c r="O402" i="10"/>
  <c r="S401" i="10"/>
  <c r="R401" i="10"/>
  <c r="Q401" i="10" s="1"/>
  <c r="P401" i="10"/>
  <c r="O401" i="10"/>
  <c r="S400" i="10"/>
  <c r="R400" i="10"/>
  <c r="Q400" i="10" s="1"/>
  <c r="P400" i="10"/>
  <c r="O400" i="10"/>
  <c r="S399" i="10"/>
  <c r="R399" i="10"/>
  <c r="Q399" i="10" s="1"/>
  <c r="P399" i="10"/>
  <c r="O399" i="10"/>
  <c r="S398" i="10"/>
  <c r="R398" i="10"/>
  <c r="Q398" i="10" s="1"/>
  <c r="P398" i="10"/>
  <c r="O398" i="10"/>
  <c r="S397" i="10"/>
  <c r="R397" i="10"/>
  <c r="Q397" i="10" s="1"/>
  <c r="P397" i="10"/>
  <c r="O397" i="10"/>
  <c r="S396" i="10"/>
  <c r="R396" i="10"/>
  <c r="Q396" i="10" s="1"/>
  <c r="P396" i="10"/>
  <c r="O396" i="10"/>
  <c r="S395" i="10"/>
  <c r="R395" i="10"/>
  <c r="Q395" i="10" s="1"/>
  <c r="P395" i="10"/>
  <c r="O395" i="10"/>
  <c r="S394" i="10"/>
  <c r="R394" i="10"/>
  <c r="Q394" i="10" s="1"/>
  <c r="P394" i="10"/>
  <c r="O394" i="10"/>
  <c r="S393" i="10"/>
  <c r="R393" i="10"/>
  <c r="Q393" i="10" s="1"/>
  <c r="P393" i="10"/>
  <c r="O393" i="10"/>
  <c r="S392" i="10"/>
  <c r="R392" i="10"/>
  <c r="Q392" i="10" s="1"/>
  <c r="P392" i="10"/>
  <c r="O392" i="10"/>
  <c r="S391" i="10"/>
  <c r="R391" i="10"/>
  <c r="Q391" i="10" s="1"/>
  <c r="P391" i="10"/>
  <c r="O391" i="10"/>
  <c r="S390" i="10"/>
  <c r="R390" i="10"/>
  <c r="Q390" i="10" s="1"/>
  <c r="P390" i="10"/>
  <c r="O390" i="10"/>
  <c r="S389" i="10"/>
  <c r="R389" i="10"/>
  <c r="Q389" i="10" s="1"/>
  <c r="P389" i="10"/>
  <c r="O389" i="10"/>
  <c r="S388" i="10"/>
  <c r="R388" i="10"/>
  <c r="Q388" i="10" s="1"/>
  <c r="P388" i="10"/>
  <c r="O388" i="10"/>
  <c r="S387" i="10"/>
  <c r="R387" i="10"/>
  <c r="Q387" i="10" s="1"/>
  <c r="P387" i="10"/>
  <c r="O387" i="10"/>
  <c r="S380" i="10"/>
  <c r="R380" i="10"/>
  <c r="Q380" i="10" s="1"/>
  <c r="P380" i="10"/>
  <c r="O380" i="10"/>
  <c r="S379" i="10"/>
  <c r="R379" i="10"/>
  <c r="Q379" i="10" s="1"/>
  <c r="P379" i="10"/>
  <c r="O379" i="10"/>
  <c r="S378" i="10"/>
  <c r="R378" i="10"/>
  <c r="Q378" i="10" s="1"/>
  <c r="P378" i="10"/>
  <c r="O378" i="10"/>
  <c r="S377" i="10"/>
  <c r="R377" i="10"/>
  <c r="Q377" i="10" s="1"/>
  <c r="P377" i="10"/>
  <c r="O377" i="10"/>
  <c r="S376" i="10"/>
  <c r="R376" i="10"/>
  <c r="Q376" i="10" s="1"/>
  <c r="P376" i="10"/>
  <c r="O376" i="10"/>
  <c r="S375" i="10"/>
  <c r="R375" i="10"/>
  <c r="Q375" i="10" s="1"/>
  <c r="P375" i="10"/>
  <c r="O375" i="10"/>
  <c r="S374" i="10"/>
  <c r="R374" i="10"/>
  <c r="Q374" i="10" s="1"/>
  <c r="P374" i="10"/>
  <c r="O374" i="10"/>
  <c r="S373" i="10"/>
  <c r="R373" i="10"/>
  <c r="Q373" i="10" s="1"/>
  <c r="P373" i="10"/>
  <c r="O373" i="10"/>
  <c r="S372" i="10"/>
  <c r="R372" i="10"/>
  <c r="Q372" i="10" s="1"/>
  <c r="P372" i="10"/>
  <c r="O372" i="10"/>
  <c r="S371" i="10"/>
  <c r="R371" i="10"/>
  <c r="Q371" i="10" s="1"/>
  <c r="P371" i="10"/>
  <c r="O371" i="10"/>
  <c r="S370" i="10"/>
  <c r="R370" i="10"/>
  <c r="Q370" i="10" s="1"/>
  <c r="P370" i="10"/>
  <c r="O370" i="10"/>
  <c r="S369" i="10"/>
  <c r="R369" i="10"/>
  <c r="Q369" i="10" s="1"/>
  <c r="P369" i="10"/>
  <c r="O369" i="10"/>
  <c r="S368" i="10"/>
  <c r="R368" i="10"/>
  <c r="Q368" i="10" s="1"/>
  <c r="P368" i="10"/>
  <c r="O368" i="10"/>
  <c r="S367" i="10"/>
  <c r="R367" i="10"/>
  <c r="Q367" i="10" s="1"/>
  <c r="P367" i="10"/>
  <c r="O367" i="10"/>
  <c r="S366" i="10"/>
  <c r="R366" i="10"/>
  <c r="Q366" i="10" s="1"/>
  <c r="P366" i="10"/>
  <c r="O366" i="10"/>
  <c r="S365" i="10"/>
  <c r="R365" i="10"/>
  <c r="Q365" i="10" s="1"/>
  <c r="P365" i="10"/>
  <c r="O365" i="10"/>
  <c r="S364" i="10"/>
  <c r="R364" i="10"/>
  <c r="Q364" i="10" s="1"/>
  <c r="P364" i="10"/>
  <c r="O364" i="10"/>
  <c r="S363" i="10"/>
  <c r="R363" i="10"/>
  <c r="Q363" i="10" s="1"/>
  <c r="P363" i="10"/>
  <c r="O363" i="10"/>
  <c r="S362" i="10"/>
  <c r="R362" i="10"/>
  <c r="Q362" i="10" s="1"/>
  <c r="P362" i="10"/>
  <c r="O362" i="10"/>
  <c r="S361" i="10"/>
  <c r="R361" i="10"/>
  <c r="Q361" i="10" s="1"/>
  <c r="P361" i="10"/>
  <c r="O361" i="10"/>
  <c r="S360" i="10"/>
  <c r="R360" i="10"/>
  <c r="Q360" i="10" s="1"/>
  <c r="P360" i="10"/>
  <c r="O360" i="10"/>
  <c r="S359" i="10"/>
  <c r="R359" i="10"/>
  <c r="Q359" i="10" s="1"/>
  <c r="P359" i="10"/>
  <c r="O359" i="10"/>
  <c r="S358" i="10"/>
  <c r="R358" i="10"/>
  <c r="Q358" i="10" s="1"/>
  <c r="P358" i="10"/>
  <c r="O358" i="10"/>
  <c r="S357" i="10"/>
  <c r="R357" i="10"/>
  <c r="Q357" i="10" s="1"/>
  <c r="P357" i="10"/>
  <c r="O357" i="10"/>
  <c r="S356" i="10"/>
  <c r="R356" i="10"/>
  <c r="Q356" i="10" s="1"/>
  <c r="P356" i="10"/>
  <c r="O356" i="10"/>
  <c r="S355" i="10"/>
  <c r="R355" i="10"/>
  <c r="Q355" i="10" s="1"/>
  <c r="P355" i="10"/>
  <c r="O355" i="10"/>
  <c r="S354" i="10"/>
  <c r="R354" i="10"/>
  <c r="Q354" i="10" s="1"/>
  <c r="P354" i="10"/>
  <c r="O354" i="10"/>
  <c r="S353" i="10"/>
  <c r="R353" i="10"/>
  <c r="Q353" i="10" s="1"/>
  <c r="P353" i="10"/>
  <c r="O353" i="10"/>
  <c r="S352" i="10"/>
  <c r="R352" i="10"/>
  <c r="Q352" i="10" s="1"/>
  <c r="P352" i="10"/>
  <c r="O352" i="10"/>
  <c r="S351" i="10"/>
  <c r="R351" i="10"/>
  <c r="Q351" i="10" s="1"/>
  <c r="P351" i="10"/>
  <c r="O351" i="10"/>
  <c r="S350" i="10"/>
  <c r="R350" i="10"/>
  <c r="Q350" i="10" s="1"/>
  <c r="P350" i="10"/>
  <c r="O350" i="10"/>
  <c r="S349" i="10"/>
  <c r="R349" i="10"/>
  <c r="Q349" i="10" s="1"/>
  <c r="P349" i="10"/>
  <c r="O349" i="10"/>
  <c r="S348" i="10"/>
  <c r="R348" i="10"/>
  <c r="Q348" i="10" s="1"/>
  <c r="P348" i="10"/>
  <c r="O348" i="10"/>
  <c r="S347" i="10"/>
  <c r="R347" i="10"/>
  <c r="Q347" i="10" s="1"/>
  <c r="P347" i="10"/>
  <c r="O347" i="10"/>
  <c r="S346" i="10"/>
  <c r="R346" i="10"/>
  <c r="Q346" i="10" s="1"/>
  <c r="P346" i="10"/>
  <c r="O346" i="10"/>
  <c r="S345" i="10"/>
  <c r="R345" i="10"/>
  <c r="Q345" i="10" s="1"/>
  <c r="P345" i="10"/>
  <c r="O345" i="10"/>
  <c r="S344" i="10"/>
  <c r="R344" i="10"/>
  <c r="Q344" i="10" s="1"/>
  <c r="P344" i="10"/>
  <c r="O344" i="10"/>
  <c r="S343" i="10"/>
  <c r="R343" i="10"/>
  <c r="Q343" i="10" s="1"/>
  <c r="P343" i="10"/>
  <c r="O343" i="10"/>
  <c r="S342" i="10"/>
  <c r="R342" i="10"/>
  <c r="Q342" i="10" s="1"/>
  <c r="P342" i="10"/>
  <c r="O342" i="10"/>
  <c r="S341" i="10"/>
  <c r="R341" i="10"/>
  <c r="Q341" i="10" s="1"/>
  <c r="P341" i="10"/>
  <c r="O341" i="10"/>
  <c r="S340" i="10"/>
  <c r="R340" i="10"/>
  <c r="Q340" i="10" s="1"/>
  <c r="P340" i="10"/>
  <c r="O340" i="10"/>
  <c r="S339" i="10"/>
  <c r="R339" i="10"/>
  <c r="Q339" i="10" s="1"/>
  <c r="P339" i="10"/>
  <c r="O339" i="10"/>
  <c r="S338" i="10"/>
  <c r="R338" i="10"/>
  <c r="Q338" i="10" s="1"/>
  <c r="P338" i="10"/>
  <c r="O338" i="10"/>
  <c r="S337" i="10"/>
  <c r="R337" i="10"/>
  <c r="Q337" i="10" s="1"/>
  <c r="P337" i="10"/>
  <c r="O337" i="10"/>
  <c r="S336" i="10"/>
  <c r="R336" i="10"/>
  <c r="Q336" i="10" s="1"/>
  <c r="P336" i="10"/>
  <c r="O336" i="10"/>
  <c r="S335" i="10"/>
  <c r="R335" i="10"/>
  <c r="Q335" i="10" s="1"/>
  <c r="P335" i="10"/>
  <c r="O335" i="10"/>
  <c r="S334" i="10"/>
  <c r="R334" i="10"/>
  <c r="Q334" i="10" s="1"/>
  <c r="P334" i="10"/>
  <c r="O334" i="10"/>
  <c r="S333" i="10"/>
  <c r="R333" i="10"/>
  <c r="Q333" i="10" s="1"/>
  <c r="P333" i="10"/>
  <c r="O333" i="10"/>
  <c r="S332" i="10"/>
  <c r="R332" i="10"/>
  <c r="Q332" i="10" s="1"/>
  <c r="P332" i="10"/>
  <c r="O332" i="10"/>
  <c r="S331" i="10"/>
  <c r="R331" i="10"/>
  <c r="Q331" i="10" s="1"/>
  <c r="P331" i="10"/>
  <c r="O331" i="10"/>
  <c r="S330" i="10"/>
  <c r="R330" i="10"/>
  <c r="Q330" i="10" s="1"/>
  <c r="P330" i="10"/>
  <c r="O330" i="10"/>
  <c r="S329" i="10"/>
  <c r="R329" i="10"/>
  <c r="Q329" i="10" s="1"/>
  <c r="P329" i="10"/>
  <c r="O329" i="10"/>
  <c r="S328" i="10"/>
  <c r="R328" i="10"/>
  <c r="Q328" i="10" s="1"/>
  <c r="P328" i="10"/>
  <c r="O328" i="10"/>
  <c r="S327" i="10"/>
  <c r="R327" i="10"/>
  <c r="Q327" i="10" s="1"/>
  <c r="P327" i="10"/>
  <c r="O327" i="10"/>
  <c r="S326" i="10"/>
  <c r="R326" i="10"/>
  <c r="Q326" i="10" s="1"/>
  <c r="P326" i="10"/>
  <c r="O326" i="10"/>
  <c r="S325" i="10"/>
  <c r="R325" i="10"/>
  <c r="Q325" i="10" s="1"/>
  <c r="P325" i="10"/>
  <c r="O325" i="10"/>
  <c r="S324" i="10"/>
  <c r="R324" i="10"/>
  <c r="Q324" i="10" s="1"/>
  <c r="P324" i="10"/>
  <c r="O324" i="10"/>
  <c r="S323" i="10"/>
  <c r="R323" i="10"/>
  <c r="Q323" i="10" s="1"/>
  <c r="P323" i="10"/>
  <c r="O323" i="10"/>
  <c r="S322" i="10"/>
  <c r="R322" i="10"/>
  <c r="Q322" i="10" s="1"/>
  <c r="P322" i="10"/>
  <c r="O322" i="10"/>
  <c r="S321" i="10"/>
  <c r="R321" i="10"/>
  <c r="Q321" i="10" s="1"/>
  <c r="P321" i="10"/>
  <c r="O321" i="10"/>
  <c r="S320" i="10"/>
  <c r="R320" i="10"/>
  <c r="Q320" i="10" s="1"/>
  <c r="P320" i="10"/>
  <c r="O320" i="10"/>
  <c r="S319" i="10"/>
  <c r="R319" i="10"/>
  <c r="Q319" i="10" s="1"/>
  <c r="P319" i="10"/>
  <c r="O319" i="10"/>
  <c r="S318" i="10"/>
  <c r="R318" i="10"/>
  <c r="Q318" i="10" s="1"/>
  <c r="P318" i="10"/>
  <c r="O318" i="10"/>
  <c r="S317" i="10"/>
  <c r="R317" i="10"/>
  <c r="Q317" i="10" s="1"/>
  <c r="P317" i="10"/>
  <c r="O317" i="10"/>
  <c r="S310" i="10"/>
  <c r="R310" i="10"/>
  <c r="Q310" i="10" s="1"/>
  <c r="P310" i="10"/>
  <c r="O310" i="10"/>
  <c r="S309" i="10"/>
  <c r="R309" i="10"/>
  <c r="Q309" i="10" s="1"/>
  <c r="P309" i="10"/>
  <c r="O309" i="10"/>
  <c r="S308" i="10"/>
  <c r="R308" i="10"/>
  <c r="Q308" i="10" s="1"/>
  <c r="P308" i="10"/>
  <c r="O308" i="10"/>
  <c r="S307" i="10"/>
  <c r="R307" i="10"/>
  <c r="Q307" i="10" s="1"/>
  <c r="P307" i="10"/>
  <c r="O307" i="10"/>
  <c r="S306" i="10"/>
  <c r="R306" i="10"/>
  <c r="Q306" i="10" s="1"/>
  <c r="P306" i="10"/>
  <c r="O306" i="10"/>
  <c r="S305" i="10"/>
  <c r="R305" i="10"/>
  <c r="Q305" i="10" s="1"/>
  <c r="P305" i="10"/>
  <c r="O305" i="10"/>
  <c r="S304" i="10"/>
  <c r="R304" i="10"/>
  <c r="Q304" i="10" s="1"/>
  <c r="P304" i="10"/>
  <c r="O304" i="10"/>
  <c r="S303" i="10"/>
  <c r="R303" i="10"/>
  <c r="Q303" i="10" s="1"/>
  <c r="P303" i="10"/>
  <c r="O303" i="10"/>
  <c r="S302" i="10"/>
  <c r="R302" i="10"/>
  <c r="Q302" i="10" s="1"/>
  <c r="P302" i="10"/>
  <c r="O302" i="10"/>
  <c r="S301" i="10"/>
  <c r="R301" i="10"/>
  <c r="Q301" i="10" s="1"/>
  <c r="P301" i="10"/>
  <c r="O301" i="10"/>
  <c r="S300" i="10"/>
  <c r="R300" i="10"/>
  <c r="Q300" i="10" s="1"/>
  <c r="P300" i="10"/>
  <c r="O300" i="10"/>
  <c r="S299" i="10"/>
  <c r="R299" i="10"/>
  <c r="Q299" i="10" s="1"/>
  <c r="P299" i="10"/>
  <c r="O299" i="10"/>
  <c r="S298" i="10"/>
  <c r="R298" i="10"/>
  <c r="Q298" i="10" s="1"/>
  <c r="P298" i="10"/>
  <c r="O298" i="10"/>
  <c r="S297" i="10"/>
  <c r="R297" i="10"/>
  <c r="Q297" i="10" s="1"/>
  <c r="P297" i="10"/>
  <c r="O297" i="10"/>
  <c r="S296" i="10"/>
  <c r="R296" i="10"/>
  <c r="Q296" i="10" s="1"/>
  <c r="P296" i="10"/>
  <c r="O296" i="10"/>
  <c r="S295" i="10"/>
  <c r="R295" i="10"/>
  <c r="Q295" i="10" s="1"/>
  <c r="P295" i="10"/>
  <c r="O295" i="10"/>
  <c r="S294" i="10"/>
  <c r="R294" i="10"/>
  <c r="Q294" i="10" s="1"/>
  <c r="P294" i="10"/>
  <c r="O294" i="10"/>
  <c r="S293" i="10"/>
  <c r="R293" i="10"/>
  <c r="Q293" i="10" s="1"/>
  <c r="P293" i="10"/>
  <c r="O293" i="10"/>
  <c r="S292" i="10"/>
  <c r="R292" i="10"/>
  <c r="Q292" i="10" s="1"/>
  <c r="P292" i="10"/>
  <c r="O292" i="10"/>
  <c r="S291" i="10"/>
  <c r="R291" i="10"/>
  <c r="Q291" i="10" s="1"/>
  <c r="P291" i="10"/>
  <c r="O291" i="10"/>
  <c r="S290" i="10"/>
  <c r="R290" i="10"/>
  <c r="Q290" i="10" s="1"/>
  <c r="P290" i="10"/>
  <c r="O290" i="10"/>
  <c r="S289" i="10"/>
  <c r="R289" i="10"/>
  <c r="Q289" i="10" s="1"/>
  <c r="P289" i="10"/>
  <c r="O289" i="10"/>
  <c r="S288" i="10"/>
  <c r="R288" i="10"/>
  <c r="Q288" i="10" s="1"/>
  <c r="P288" i="10"/>
  <c r="O288" i="10"/>
  <c r="S287" i="10"/>
  <c r="R287" i="10"/>
  <c r="Q287" i="10" s="1"/>
  <c r="P287" i="10"/>
  <c r="O287" i="10"/>
  <c r="S286" i="10"/>
  <c r="R286" i="10"/>
  <c r="Q286" i="10" s="1"/>
  <c r="P286" i="10"/>
  <c r="O286" i="10"/>
  <c r="S285" i="10"/>
  <c r="R285" i="10"/>
  <c r="Q285" i="10" s="1"/>
  <c r="P285" i="10"/>
  <c r="O285" i="10"/>
  <c r="S284" i="10"/>
  <c r="R284" i="10"/>
  <c r="Q284" i="10" s="1"/>
  <c r="P284" i="10"/>
  <c r="O284" i="10"/>
  <c r="S283" i="10"/>
  <c r="R283" i="10"/>
  <c r="Q283" i="10" s="1"/>
  <c r="P283" i="10"/>
  <c r="O283" i="10"/>
  <c r="S282" i="10"/>
  <c r="R282" i="10"/>
  <c r="Q282" i="10" s="1"/>
  <c r="P282" i="10"/>
  <c r="O282" i="10"/>
  <c r="S281" i="10"/>
  <c r="R281" i="10"/>
  <c r="Q281" i="10" s="1"/>
  <c r="P281" i="10"/>
  <c r="O281" i="10"/>
  <c r="S280" i="10"/>
  <c r="R280" i="10"/>
  <c r="Q280" i="10" s="1"/>
  <c r="P280" i="10"/>
  <c r="O280" i="10"/>
  <c r="S279" i="10"/>
  <c r="R279" i="10"/>
  <c r="Q279" i="10" s="1"/>
  <c r="P279" i="10"/>
  <c r="O279" i="10"/>
  <c r="S278" i="10"/>
  <c r="R278" i="10"/>
  <c r="Q278" i="10" s="1"/>
  <c r="P278" i="10"/>
  <c r="O278" i="10"/>
  <c r="S277" i="10"/>
  <c r="R277" i="10"/>
  <c r="Q277" i="10" s="1"/>
  <c r="P277" i="10"/>
  <c r="O277" i="10"/>
  <c r="S276" i="10"/>
  <c r="R276" i="10"/>
  <c r="Q276" i="10" s="1"/>
  <c r="P276" i="10"/>
  <c r="O276" i="10"/>
  <c r="S275" i="10"/>
  <c r="R275" i="10"/>
  <c r="Q275" i="10" s="1"/>
  <c r="P275" i="10"/>
  <c r="O275" i="10"/>
  <c r="S274" i="10"/>
  <c r="R274" i="10"/>
  <c r="Q274" i="10" s="1"/>
  <c r="P274" i="10"/>
  <c r="O274" i="10"/>
  <c r="S273" i="10"/>
  <c r="R273" i="10"/>
  <c r="Q273" i="10" s="1"/>
  <c r="P273" i="10"/>
  <c r="O273" i="10"/>
  <c r="S272" i="10"/>
  <c r="R272" i="10"/>
  <c r="Q272" i="10" s="1"/>
  <c r="P272" i="10"/>
  <c r="O272" i="10"/>
  <c r="S271" i="10"/>
  <c r="R271" i="10"/>
  <c r="Q271" i="10" s="1"/>
  <c r="P271" i="10"/>
  <c r="O271" i="10"/>
  <c r="S270" i="10"/>
  <c r="R270" i="10"/>
  <c r="Q270" i="10" s="1"/>
  <c r="P270" i="10"/>
  <c r="O270" i="10"/>
  <c r="S269" i="10"/>
  <c r="R269" i="10"/>
  <c r="Q269" i="10" s="1"/>
  <c r="P269" i="10"/>
  <c r="O269" i="10"/>
  <c r="S268" i="10"/>
  <c r="R268" i="10"/>
  <c r="Q268" i="10" s="1"/>
  <c r="P268" i="10"/>
  <c r="O268" i="10"/>
  <c r="S267" i="10"/>
  <c r="R267" i="10"/>
  <c r="Q267" i="10" s="1"/>
  <c r="P267" i="10"/>
  <c r="O267" i="10"/>
  <c r="S266" i="10"/>
  <c r="R266" i="10"/>
  <c r="Q266" i="10" s="1"/>
  <c r="P266" i="10"/>
  <c r="O266" i="10"/>
  <c r="S265" i="10"/>
  <c r="R265" i="10"/>
  <c r="Q265" i="10" s="1"/>
  <c r="P265" i="10"/>
  <c r="O265" i="10"/>
  <c r="S264" i="10"/>
  <c r="R264" i="10"/>
  <c r="Q264" i="10" s="1"/>
  <c r="P264" i="10"/>
  <c r="O264" i="10"/>
  <c r="S263" i="10"/>
  <c r="R263" i="10"/>
  <c r="Q263" i="10" s="1"/>
  <c r="P263" i="10"/>
  <c r="O263" i="10"/>
  <c r="S262" i="10"/>
  <c r="R262" i="10"/>
  <c r="Q262" i="10" s="1"/>
  <c r="P262" i="10"/>
  <c r="O262" i="10"/>
  <c r="S261" i="10"/>
  <c r="R261" i="10"/>
  <c r="Q261" i="10" s="1"/>
  <c r="P261" i="10"/>
  <c r="O261" i="10"/>
  <c r="S260" i="10"/>
  <c r="R260" i="10"/>
  <c r="Q260" i="10" s="1"/>
  <c r="P260" i="10"/>
  <c r="O260" i="10"/>
  <c r="S259" i="10"/>
  <c r="R259" i="10"/>
  <c r="Q259" i="10" s="1"/>
  <c r="P259" i="10"/>
  <c r="O259" i="10"/>
  <c r="S258" i="10"/>
  <c r="R258" i="10"/>
  <c r="Q258" i="10" s="1"/>
  <c r="P258" i="10"/>
  <c r="O258" i="10"/>
  <c r="S257" i="10"/>
  <c r="R257" i="10"/>
  <c r="Q257" i="10" s="1"/>
  <c r="P257" i="10"/>
  <c r="O257" i="10"/>
  <c r="S256" i="10"/>
  <c r="R256" i="10"/>
  <c r="Q256" i="10" s="1"/>
  <c r="P256" i="10"/>
  <c r="O256" i="10"/>
  <c r="S255" i="10"/>
  <c r="R255" i="10"/>
  <c r="Q255" i="10" s="1"/>
  <c r="P255" i="10"/>
  <c r="O255" i="10"/>
  <c r="S254" i="10"/>
  <c r="R254" i="10"/>
  <c r="Q254" i="10" s="1"/>
  <c r="P254" i="10"/>
  <c r="O254" i="10"/>
  <c r="S253" i="10"/>
  <c r="R253" i="10"/>
  <c r="Q253" i="10" s="1"/>
  <c r="P253" i="10"/>
  <c r="O253" i="10"/>
  <c r="S252" i="10"/>
  <c r="R252" i="10"/>
  <c r="Q252" i="10" s="1"/>
  <c r="P252" i="10"/>
  <c r="O252" i="10"/>
  <c r="S251" i="10"/>
  <c r="R251" i="10"/>
  <c r="Q251" i="10" s="1"/>
  <c r="P251" i="10"/>
  <c r="O251" i="10"/>
  <c r="S250" i="10"/>
  <c r="R250" i="10"/>
  <c r="Q250" i="10" s="1"/>
  <c r="P250" i="10"/>
  <c r="O250" i="10"/>
  <c r="S249" i="10"/>
  <c r="R249" i="10"/>
  <c r="Q249" i="10" s="1"/>
  <c r="P249" i="10"/>
  <c r="O249" i="10"/>
  <c r="S248" i="10"/>
  <c r="R248" i="10"/>
  <c r="Q248" i="10" s="1"/>
  <c r="P248" i="10"/>
  <c r="O248" i="10"/>
  <c r="S247" i="10"/>
  <c r="R247" i="10"/>
  <c r="Q247" i="10" s="1"/>
  <c r="P247" i="10"/>
  <c r="O247" i="10"/>
  <c r="S240" i="10"/>
  <c r="R240" i="10"/>
  <c r="Q240" i="10" s="1"/>
  <c r="P240" i="10"/>
  <c r="O240" i="10"/>
  <c r="S239" i="10"/>
  <c r="R239" i="10"/>
  <c r="Q239" i="10" s="1"/>
  <c r="P239" i="10"/>
  <c r="O239" i="10"/>
  <c r="S238" i="10"/>
  <c r="R238" i="10"/>
  <c r="Q238" i="10" s="1"/>
  <c r="P238" i="10"/>
  <c r="O238" i="10"/>
  <c r="S237" i="10"/>
  <c r="R237" i="10"/>
  <c r="Q237" i="10" s="1"/>
  <c r="P237" i="10"/>
  <c r="O237" i="10"/>
  <c r="S236" i="10"/>
  <c r="R236" i="10"/>
  <c r="Q236" i="10" s="1"/>
  <c r="P236" i="10"/>
  <c r="O236" i="10"/>
  <c r="S235" i="10"/>
  <c r="R235" i="10"/>
  <c r="Q235" i="10" s="1"/>
  <c r="P235" i="10"/>
  <c r="O235" i="10"/>
  <c r="S234" i="10"/>
  <c r="R234" i="10"/>
  <c r="Q234" i="10" s="1"/>
  <c r="P234" i="10"/>
  <c r="O234" i="10"/>
  <c r="S233" i="10"/>
  <c r="R233" i="10"/>
  <c r="Q233" i="10" s="1"/>
  <c r="P233" i="10"/>
  <c r="O233" i="10"/>
  <c r="S232" i="10"/>
  <c r="R232" i="10"/>
  <c r="Q232" i="10" s="1"/>
  <c r="P232" i="10"/>
  <c r="O232" i="10"/>
  <c r="S231" i="10"/>
  <c r="R231" i="10"/>
  <c r="Q231" i="10" s="1"/>
  <c r="P231" i="10"/>
  <c r="O231" i="10"/>
  <c r="S230" i="10"/>
  <c r="R230" i="10"/>
  <c r="Q230" i="10" s="1"/>
  <c r="P230" i="10"/>
  <c r="O230" i="10"/>
  <c r="S229" i="10"/>
  <c r="R229" i="10"/>
  <c r="Q229" i="10" s="1"/>
  <c r="P229" i="10"/>
  <c r="O229" i="10"/>
  <c r="S228" i="10"/>
  <c r="R228" i="10"/>
  <c r="Q228" i="10" s="1"/>
  <c r="P228" i="10"/>
  <c r="O228" i="10"/>
  <c r="S227" i="10"/>
  <c r="R227" i="10"/>
  <c r="Q227" i="10" s="1"/>
  <c r="P227" i="10"/>
  <c r="O227" i="10"/>
  <c r="S226" i="10"/>
  <c r="R226" i="10"/>
  <c r="Q226" i="10" s="1"/>
  <c r="P226" i="10"/>
  <c r="O226" i="10"/>
  <c r="S225" i="10"/>
  <c r="R225" i="10"/>
  <c r="Q225" i="10" s="1"/>
  <c r="P225" i="10"/>
  <c r="O225" i="10"/>
  <c r="S224" i="10"/>
  <c r="R224" i="10"/>
  <c r="Q224" i="10" s="1"/>
  <c r="P224" i="10"/>
  <c r="O224" i="10"/>
  <c r="S223" i="10"/>
  <c r="R223" i="10"/>
  <c r="Q223" i="10" s="1"/>
  <c r="P223" i="10"/>
  <c r="O223" i="10"/>
  <c r="S222" i="10"/>
  <c r="R222" i="10"/>
  <c r="Q222" i="10" s="1"/>
  <c r="P222" i="10"/>
  <c r="O222" i="10"/>
  <c r="S221" i="10"/>
  <c r="R221" i="10"/>
  <c r="Q221" i="10" s="1"/>
  <c r="P221" i="10"/>
  <c r="O221" i="10"/>
  <c r="S220" i="10"/>
  <c r="R220" i="10"/>
  <c r="Q220" i="10" s="1"/>
  <c r="P220" i="10"/>
  <c r="O220" i="10"/>
  <c r="S219" i="10"/>
  <c r="R219" i="10"/>
  <c r="Q219" i="10" s="1"/>
  <c r="P219" i="10"/>
  <c r="O219" i="10"/>
  <c r="S218" i="10"/>
  <c r="R218" i="10"/>
  <c r="Q218" i="10" s="1"/>
  <c r="P218" i="10"/>
  <c r="O218" i="10"/>
  <c r="S217" i="10"/>
  <c r="R217" i="10"/>
  <c r="Q217" i="10" s="1"/>
  <c r="P217" i="10"/>
  <c r="O217" i="10"/>
  <c r="S216" i="10"/>
  <c r="R216" i="10"/>
  <c r="Q216" i="10" s="1"/>
  <c r="P216" i="10"/>
  <c r="O216" i="10"/>
  <c r="S215" i="10"/>
  <c r="R215" i="10"/>
  <c r="Q215" i="10" s="1"/>
  <c r="P215" i="10"/>
  <c r="O215" i="10"/>
  <c r="S214" i="10"/>
  <c r="R214" i="10"/>
  <c r="Q214" i="10" s="1"/>
  <c r="P214" i="10"/>
  <c r="O214" i="10"/>
  <c r="S213" i="10"/>
  <c r="R213" i="10"/>
  <c r="Q213" i="10" s="1"/>
  <c r="P213" i="10"/>
  <c r="O213" i="10"/>
  <c r="S212" i="10"/>
  <c r="R212" i="10"/>
  <c r="Q212" i="10" s="1"/>
  <c r="P212" i="10"/>
  <c r="O212" i="10"/>
  <c r="S211" i="10"/>
  <c r="R211" i="10"/>
  <c r="Q211" i="10" s="1"/>
  <c r="P211" i="10"/>
  <c r="O211" i="10"/>
  <c r="S210" i="10"/>
  <c r="R210" i="10"/>
  <c r="Q210" i="10" s="1"/>
  <c r="P210" i="10"/>
  <c r="O210" i="10"/>
  <c r="S209" i="10"/>
  <c r="R209" i="10"/>
  <c r="Q209" i="10" s="1"/>
  <c r="P209" i="10"/>
  <c r="O209" i="10"/>
  <c r="S208" i="10"/>
  <c r="R208" i="10"/>
  <c r="Q208" i="10" s="1"/>
  <c r="P208" i="10"/>
  <c r="O208" i="10"/>
  <c r="S207" i="10"/>
  <c r="R207" i="10"/>
  <c r="Q207" i="10" s="1"/>
  <c r="P207" i="10"/>
  <c r="O207" i="10"/>
  <c r="S206" i="10"/>
  <c r="R206" i="10"/>
  <c r="Q206" i="10" s="1"/>
  <c r="P206" i="10"/>
  <c r="O206" i="10"/>
  <c r="S205" i="10"/>
  <c r="R205" i="10"/>
  <c r="Q205" i="10" s="1"/>
  <c r="P205" i="10"/>
  <c r="O205" i="10"/>
  <c r="S204" i="10"/>
  <c r="R204" i="10"/>
  <c r="Q204" i="10" s="1"/>
  <c r="P204" i="10"/>
  <c r="O204" i="10"/>
  <c r="S203" i="10"/>
  <c r="R203" i="10"/>
  <c r="Q203" i="10" s="1"/>
  <c r="P203" i="10"/>
  <c r="O203" i="10"/>
  <c r="S202" i="10"/>
  <c r="R202" i="10"/>
  <c r="Q202" i="10" s="1"/>
  <c r="P202" i="10"/>
  <c r="O202" i="10"/>
  <c r="S201" i="10"/>
  <c r="R201" i="10"/>
  <c r="Q201" i="10" s="1"/>
  <c r="P201" i="10"/>
  <c r="O201" i="10"/>
  <c r="S200" i="10"/>
  <c r="R200" i="10"/>
  <c r="Q200" i="10" s="1"/>
  <c r="P200" i="10"/>
  <c r="O200" i="10"/>
  <c r="S199" i="10"/>
  <c r="R199" i="10"/>
  <c r="Q199" i="10" s="1"/>
  <c r="P199" i="10"/>
  <c r="O199" i="10"/>
  <c r="S198" i="10"/>
  <c r="R198" i="10"/>
  <c r="Q198" i="10" s="1"/>
  <c r="P198" i="10"/>
  <c r="O198" i="10"/>
  <c r="S197" i="10"/>
  <c r="R197" i="10"/>
  <c r="Q197" i="10" s="1"/>
  <c r="P197" i="10"/>
  <c r="O197" i="10"/>
  <c r="S196" i="10"/>
  <c r="R196" i="10"/>
  <c r="Q196" i="10" s="1"/>
  <c r="P196" i="10"/>
  <c r="O196" i="10"/>
  <c r="S195" i="10"/>
  <c r="R195" i="10"/>
  <c r="Q195" i="10" s="1"/>
  <c r="P195" i="10"/>
  <c r="O195" i="10"/>
  <c r="S194" i="10"/>
  <c r="R194" i="10"/>
  <c r="Q194" i="10" s="1"/>
  <c r="P194" i="10"/>
  <c r="O194" i="10"/>
  <c r="S193" i="10"/>
  <c r="R193" i="10"/>
  <c r="Q193" i="10" s="1"/>
  <c r="P193" i="10"/>
  <c r="O193" i="10"/>
  <c r="S192" i="10"/>
  <c r="R192" i="10"/>
  <c r="Q192" i="10" s="1"/>
  <c r="P192" i="10"/>
  <c r="O192" i="10"/>
  <c r="S191" i="10"/>
  <c r="R191" i="10"/>
  <c r="Q191" i="10" s="1"/>
  <c r="P191" i="10"/>
  <c r="O191" i="10"/>
  <c r="S190" i="10"/>
  <c r="R190" i="10"/>
  <c r="Q190" i="10" s="1"/>
  <c r="P190" i="10"/>
  <c r="O190" i="10"/>
  <c r="S189" i="10"/>
  <c r="R189" i="10"/>
  <c r="Q189" i="10" s="1"/>
  <c r="P189" i="10"/>
  <c r="O189" i="10"/>
  <c r="S188" i="10"/>
  <c r="R188" i="10"/>
  <c r="Q188" i="10" s="1"/>
  <c r="P188" i="10"/>
  <c r="O188" i="10"/>
  <c r="S187" i="10"/>
  <c r="R187" i="10"/>
  <c r="Q187" i="10" s="1"/>
  <c r="P187" i="10"/>
  <c r="O187" i="10"/>
  <c r="S186" i="10"/>
  <c r="R186" i="10"/>
  <c r="Q186" i="10" s="1"/>
  <c r="P186" i="10"/>
  <c r="O186" i="10"/>
  <c r="S185" i="10"/>
  <c r="R185" i="10"/>
  <c r="Q185" i="10" s="1"/>
  <c r="P185" i="10"/>
  <c r="O185" i="10"/>
  <c r="S184" i="10"/>
  <c r="R184" i="10"/>
  <c r="Q184" i="10" s="1"/>
  <c r="P184" i="10"/>
  <c r="O184" i="10"/>
  <c r="S183" i="10"/>
  <c r="R183" i="10"/>
  <c r="Q183" i="10" s="1"/>
  <c r="P183" i="10"/>
  <c r="O183" i="10"/>
  <c r="S179" i="10"/>
  <c r="R179" i="10"/>
  <c r="Q179" i="10" s="1"/>
  <c r="P179" i="10"/>
  <c r="O179" i="10"/>
  <c r="S178" i="10"/>
  <c r="R178" i="10"/>
  <c r="Q178" i="10" s="1"/>
  <c r="P178" i="10"/>
  <c r="O178" i="10"/>
  <c r="S177" i="10"/>
  <c r="R177" i="10"/>
  <c r="Q177" i="10" s="1"/>
  <c r="P177" i="10"/>
  <c r="O177" i="10"/>
  <c r="S176" i="10"/>
  <c r="R176" i="10"/>
  <c r="Q176" i="10" s="1"/>
  <c r="P176" i="10"/>
  <c r="O176" i="10"/>
  <c r="S175" i="10"/>
  <c r="R175" i="10"/>
  <c r="Q175" i="10" s="1"/>
  <c r="P175" i="10"/>
  <c r="O175" i="10"/>
  <c r="S174" i="10"/>
  <c r="R174" i="10"/>
  <c r="Q174" i="10" s="1"/>
  <c r="P174" i="10"/>
  <c r="O174" i="10"/>
  <c r="S173" i="10"/>
  <c r="R173" i="10"/>
  <c r="Q173" i="10" s="1"/>
  <c r="P173" i="10"/>
  <c r="O173" i="10"/>
  <c r="S172" i="10"/>
  <c r="R172" i="10"/>
  <c r="Q172" i="10" s="1"/>
  <c r="P172" i="10"/>
  <c r="O172" i="10"/>
  <c r="S171" i="10"/>
  <c r="R171" i="10"/>
  <c r="Q171" i="10" s="1"/>
  <c r="P171" i="10"/>
  <c r="O171" i="10"/>
  <c r="S170" i="10"/>
  <c r="R170" i="10"/>
  <c r="Q170" i="10" s="1"/>
  <c r="P170" i="10"/>
  <c r="O170" i="10"/>
  <c r="S169" i="10"/>
  <c r="R169" i="10"/>
  <c r="Q169" i="10" s="1"/>
  <c r="P169" i="10"/>
  <c r="O169" i="10"/>
  <c r="S168" i="10"/>
  <c r="R168" i="10"/>
  <c r="Q168" i="10" s="1"/>
  <c r="P168" i="10"/>
  <c r="O168" i="10"/>
  <c r="S167" i="10"/>
  <c r="R167" i="10"/>
  <c r="Q167" i="10" s="1"/>
  <c r="P167" i="10"/>
  <c r="O167" i="10"/>
  <c r="S166" i="10"/>
  <c r="R166" i="10"/>
  <c r="Q166" i="10" s="1"/>
  <c r="P166" i="10"/>
  <c r="O166" i="10"/>
  <c r="S165" i="10"/>
  <c r="R165" i="10"/>
  <c r="Q165" i="10" s="1"/>
  <c r="P165" i="10"/>
  <c r="O165" i="10"/>
  <c r="S164" i="10"/>
  <c r="R164" i="10"/>
  <c r="Q164" i="10" s="1"/>
  <c r="P164" i="10"/>
  <c r="O164" i="10"/>
  <c r="S163" i="10"/>
  <c r="R163" i="10"/>
  <c r="Q163" i="10" s="1"/>
  <c r="P163" i="10"/>
  <c r="O163" i="10"/>
  <c r="S162" i="10"/>
  <c r="R162" i="10"/>
  <c r="Q162" i="10" s="1"/>
  <c r="P162" i="10"/>
  <c r="O162" i="10"/>
  <c r="S161" i="10"/>
  <c r="R161" i="10"/>
  <c r="Q161" i="10" s="1"/>
  <c r="P161" i="10"/>
  <c r="O161" i="10"/>
  <c r="S160" i="10"/>
  <c r="R160" i="10"/>
  <c r="Q160" i="10" s="1"/>
  <c r="P160" i="10"/>
  <c r="O160" i="10"/>
  <c r="S159" i="10"/>
  <c r="R159" i="10"/>
  <c r="Q159" i="10" s="1"/>
  <c r="P159" i="10"/>
  <c r="O159" i="10"/>
  <c r="S158" i="10"/>
  <c r="R158" i="10"/>
  <c r="Q158" i="10" s="1"/>
  <c r="P158" i="10"/>
  <c r="O158" i="10"/>
  <c r="S157" i="10"/>
  <c r="R157" i="10"/>
  <c r="Q157" i="10" s="1"/>
  <c r="P157" i="10"/>
  <c r="O157" i="10"/>
  <c r="S156" i="10"/>
  <c r="R156" i="10"/>
  <c r="Q156" i="10" s="1"/>
  <c r="P156" i="10"/>
  <c r="O156" i="10"/>
  <c r="S155" i="10"/>
  <c r="R155" i="10"/>
  <c r="Q155" i="10" s="1"/>
  <c r="P155" i="10"/>
  <c r="O155" i="10"/>
  <c r="S154" i="10"/>
  <c r="R154" i="10"/>
  <c r="Q154" i="10" s="1"/>
  <c r="P154" i="10"/>
  <c r="O154" i="10"/>
  <c r="S153" i="10"/>
  <c r="R153" i="10"/>
  <c r="Q153" i="10" s="1"/>
  <c r="P153" i="10"/>
  <c r="O153" i="10"/>
  <c r="S152" i="10"/>
  <c r="R152" i="10"/>
  <c r="Q152" i="10" s="1"/>
  <c r="P152" i="10"/>
  <c r="O152" i="10"/>
  <c r="S151" i="10"/>
  <c r="R151" i="10"/>
  <c r="Q151" i="10" s="1"/>
  <c r="P151" i="10"/>
  <c r="O151" i="10"/>
  <c r="S150" i="10"/>
  <c r="R150" i="10"/>
  <c r="Q150" i="10" s="1"/>
  <c r="P150" i="10"/>
  <c r="O150" i="10"/>
  <c r="S149" i="10"/>
  <c r="R149" i="10"/>
  <c r="Q149" i="10" s="1"/>
  <c r="P149" i="10"/>
  <c r="O149" i="10"/>
  <c r="S148" i="10"/>
  <c r="R148" i="10"/>
  <c r="Q148" i="10" s="1"/>
  <c r="P148" i="10"/>
  <c r="O148" i="10"/>
  <c r="S147" i="10"/>
  <c r="R147" i="10"/>
  <c r="Q147" i="10" s="1"/>
  <c r="P147" i="10"/>
  <c r="O147" i="10"/>
  <c r="S146" i="10"/>
  <c r="R146" i="10"/>
  <c r="Q146" i="10" s="1"/>
  <c r="P146" i="10"/>
  <c r="O146" i="10"/>
  <c r="S145" i="10"/>
  <c r="R145" i="10"/>
  <c r="Q145" i="10" s="1"/>
  <c r="P145" i="10"/>
  <c r="O145" i="10"/>
  <c r="S144" i="10"/>
  <c r="R144" i="10"/>
  <c r="Q144" i="10" s="1"/>
  <c r="P144" i="10"/>
  <c r="O144" i="10"/>
  <c r="S143" i="10"/>
  <c r="R143" i="10"/>
  <c r="Q143" i="10" s="1"/>
  <c r="P143" i="10"/>
  <c r="O143" i="10"/>
  <c r="S142" i="10"/>
  <c r="R142" i="10"/>
  <c r="Q142" i="10" s="1"/>
  <c r="P142" i="10"/>
  <c r="O142" i="10"/>
  <c r="S141" i="10"/>
  <c r="R141" i="10"/>
  <c r="Q141" i="10" s="1"/>
  <c r="P141" i="10"/>
  <c r="O141" i="10"/>
  <c r="S140" i="10"/>
  <c r="R140" i="10"/>
  <c r="Q140" i="10" s="1"/>
  <c r="P140" i="10"/>
  <c r="O140" i="10"/>
  <c r="S139" i="10"/>
  <c r="R139" i="10"/>
  <c r="Q139" i="10" s="1"/>
  <c r="P139" i="10"/>
  <c r="O139" i="10"/>
  <c r="S138" i="10"/>
  <c r="R138" i="10"/>
  <c r="Q138" i="10" s="1"/>
  <c r="P138" i="10"/>
  <c r="O138" i="10"/>
  <c r="S137" i="10"/>
  <c r="R137" i="10"/>
  <c r="Q137" i="10" s="1"/>
  <c r="P137" i="10"/>
  <c r="O137" i="10"/>
  <c r="S136" i="10"/>
  <c r="R136" i="10"/>
  <c r="Q136" i="10" s="1"/>
  <c r="P136" i="10"/>
  <c r="O136" i="10"/>
  <c r="S135" i="10"/>
  <c r="R135" i="10"/>
  <c r="Q135" i="10" s="1"/>
  <c r="P135" i="10"/>
  <c r="O135" i="10"/>
  <c r="S134" i="10"/>
  <c r="R134" i="10"/>
  <c r="Q134" i="10" s="1"/>
  <c r="P134" i="10"/>
  <c r="O134" i="10"/>
  <c r="S133" i="10"/>
  <c r="R133" i="10"/>
  <c r="Q133" i="10" s="1"/>
  <c r="P133" i="10"/>
  <c r="O133" i="10"/>
  <c r="S132" i="10"/>
  <c r="R132" i="10"/>
  <c r="Q132" i="10" s="1"/>
  <c r="P132" i="10"/>
  <c r="O132" i="10"/>
  <c r="S131" i="10"/>
  <c r="R131" i="10"/>
  <c r="Q131" i="10" s="1"/>
  <c r="P131" i="10"/>
  <c r="O131" i="10"/>
  <c r="S127" i="10"/>
  <c r="R127" i="10"/>
  <c r="Q127" i="10" s="1"/>
  <c r="P127" i="10"/>
  <c r="O127" i="10"/>
  <c r="S126" i="10"/>
  <c r="R126" i="10"/>
  <c r="Q126" i="10" s="1"/>
  <c r="P126" i="10"/>
  <c r="O126" i="10"/>
  <c r="S125" i="10"/>
  <c r="R125" i="10"/>
  <c r="Q125" i="10" s="1"/>
  <c r="P125" i="10"/>
  <c r="O125" i="10"/>
  <c r="S124" i="10"/>
  <c r="R124" i="10"/>
  <c r="Q124" i="10" s="1"/>
  <c r="P124" i="10"/>
  <c r="O124" i="10"/>
  <c r="S123" i="10"/>
  <c r="R123" i="10"/>
  <c r="Q123" i="10" s="1"/>
  <c r="P123" i="10"/>
  <c r="O123" i="10"/>
  <c r="S122" i="10"/>
  <c r="R122" i="10"/>
  <c r="Q122" i="10" s="1"/>
  <c r="P122" i="10"/>
  <c r="O122" i="10"/>
  <c r="S121" i="10"/>
  <c r="R121" i="10"/>
  <c r="Q121" i="10" s="1"/>
  <c r="P121" i="10"/>
  <c r="O121" i="10"/>
  <c r="S120" i="10"/>
  <c r="R120" i="10"/>
  <c r="Q120" i="10" s="1"/>
  <c r="P120" i="10"/>
  <c r="O120" i="10"/>
  <c r="S119" i="10"/>
  <c r="R119" i="10"/>
  <c r="Q119" i="10" s="1"/>
  <c r="P119" i="10"/>
  <c r="O119" i="10"/>
  <c r="S118" i="10"/>
  <c r="R118" i="10"/>
  <c r="Q118" i="10" s="1"/>
  <c r="P118" i="10"/>
  <c r="O118" i="10"/>
  <c r="S117" i="10"/>
  <c r="R117" i="10"/>
  <c r="Q117" i="10" s="1"/>
  <c r="P117" i="10"/>
  <c r="O117" i="10"/>
  <c r="S116" i="10"/>
  <c r="R116" i="10"/>
  <c r="Q116" i="10" s="1"/>
  <c r="P116" i="10"/>
  <c r="O116" i="10"/>
  <c r="S115" i="10"/>
  <c r="R115" i="10"/>
  <c r="Q115" i="10" s="1"/>
  <c r="P115" i="10"/>
  <c r="O115" i="10"/>
  <c r="S114" i="10"/>
  <c r="R114" i="10"/>
  <c r="Q114" i="10" s="1"/>
  <c r="P114" i="10"/>
  <c r="O114" i="10"/>
  <c r="S113" i="10"/>
  <c r="R113" i="10"/>
  <c r="Q113" i="10" s="1"/>
  <c r="P113" i="10"/>
  <c r="O113" i="10"/>
  <c r="S112" i="10"/>
  <c r="R112" i="10"/>
  <c r="Q112" i="10" s="1"/>
  <c r="P112" i="10"/>
  <c r="O112" i="10"/>
  <c r="S111" i="10"/>
  <c r="R111" i="10"/>
  <c r="Q111" i="10" s="1"/>
  <c r="P111" i="10"/>
  <c r="O111" i="10"/>
  <c r="S110" i="10"/>
  <c r="R110" i="10"/>
  <c r="Q110" i="10" s="1"/>
  <c r="P110" i="10"/>
  <c r="O110" i="10"/>
  <c r="S109" i="10"/>
  <c r="R109" i="10"/>
  <c r="Q109" i="10" s="1"/>
  <c r="P109" i="10"/>
  <c r="O109" i="10"/>
  <c r="S108" i="10"/>
  <c r="R108" i="10"/>
  <c r="Q108" i="10" s="1"/>
  <c r="P108" i="10"/>
  <c r="O108" i="10"/>
  <c r="S107" i="10"/>
  <c r="R107" i="10"/>
  <c r="Q107" i="10" s="1"/>
  <c r="P107" i="10"/>
  <c r="O107" i="10"/>
  <c r="S106" i="10"/>
  <c r="R106" i="10"/>
  <c r="Q106" i="10" s="1"/>
  <c r="P106" i="10"/>
  <c r="O106" i="10"/>
  <c r="S105" i="10"/>
  <c r="R105" i="10"/>
  <c r="Q105" i="10" s="1"/>
  <c r="P105" i="10"/>
  <c r="O105" i="10"/>
  <c r="S104" i="10"/>
  <c r="R104" i="10"/>
  <c r="Q104" i="10" s="1"/>
  <c r="P104" i="10"/>
  <c r="O104" i="10"/>
  <c r="S103" i="10"/>
  <c r="R103" i="10"/>
  <c r="Q103" i="10" s="1"/>
  <c r="P103" i="10"/>
  <c r="O103" i="10"/>
  <c r="S102" i="10"/>
  <c r="R102" i="10"/>
  <c r="Q102" i="10" s="1"/>
  <c r="P102" i="10"/>
  <c r="O102" i="10"/>
  <c r="S101" i="10"/>
  <c r="R101" i="10"/>
  <c r="Q101" i="10" s="1"/>
  <c r="P101" i="10"/>
  <c r="O101" i="10"/>
  <c r="S100" i="10"/>
  <c r="R100" i="10"/>
  <c r="Q100" i="10" s="1"/>
  <c r="P100" i="10"/>
  <c r="O100" i="10"/>
  <c r="S99" i="10"/>
  <c r="R99" i="10"/>
  <c r="Q99" i="10" s="1"/>
  <c r="P99" i="10"/>
  <c r="O99" i="10"/>
  <c r="S98" i="10"/>
  <c r="R98" i="10"/>
  <c r="Q98" i="10" s="1"/>
  <c r="P98" i="10"/>
  <c r="O98" i="10"/>
  <c r="S97" i="10"/>
  <c r="R97" i="10"/>
  <c r="Q97" i="10" s="1"/>
  <c r="P97" i="10"/>
  <c r="O97" i="10"/>
  <c r="S96" i="10"/>
  <c r="R96" i="10"/>
  <c r="Q96" i="10" s="1"/>
  <c r="P96" i="10"/>
  <c r="O96" i="10"/>
  <c r="S95" i="10"/>
  <c r="R95" i="10"/>
  <c r="Q95" i="10" s="1"/>
  <c r="P95" i="10"/>
  <c r="O95" i="10"/>
  <c r="S94" i="10"/>
  <c r="R94" i="10"/>
  <c r="Q94" i="10" s="1"/>
  <c r="P94" i="10"/>
  <c r="O94" i="10"/>
  <c r="S93" i="10"/>
  <c r="R93" i="10"/>
  <c r="Q93" i="10" s="1"/>
  <c r="P93" i="10"/>
  <c r="O93" i="10"/>
  <c r="S92" i="10"/>
  <c r="R92" i="10"/>
  <c r="Q92" i="10" s="1"/>
  <c r="P92" i="10"/>
  <c r="O92" i="10"/>
  <c r="S91" i="10"/>
  <c r="R91" i="10"/>
  <c r="Q91" i="10" s="1"/>
  <c r="P91" i="10"/>
  <c r="O91" i="10"/>
  <c r="S90" i="10"/>
  <c r="R90" i="10"/>
  <c r="Q90" i="10" s="1"/>
  <c r="P90" i="10"/>
  <c r="O90" i="10"/>
  <c r="S89" i="10"/>
  <c r="R89" i="10"/>
  <c r="Q89" i="10" s="1"/>
  <c r="P89" i="10"/>
  <c r="O89" i="10"/>
  <c r="S88" i="10"/>
  <c r="R88" i="10"/>
  <c r="Q88" i="10" s="1"/>
  <c r="P88" i="10"/>
  <c r="O88" i="10"/>
  <c r="S87" i="10"/>
  <c r="R87" i="10"/>
  <c r="Q87" i="10" s="1"/>
  <c r="P87" i="10"/>
  <c r="O87" i="10"/>
  <c r="S86" i="10"/>
  <c r="R86" i="10"/>
  <c r="Q86" i="10" s="1"/>
  <c r="P86" i="10"/>
  <c r="O86" i="10"/>
  <c r="S85" i="10"/>
  <c r="R85" i="10"/>
  <c r="Q85" i="10" s="1"/>
  <c r="P85" i="10"/>
  <c r="O85" i="10"/>
  <c r="S84" i="10"/>
  <c r="R84" i="10"/>
  <c r="Q84" i="10" s="1"/>
  <c r="P84" i="10"/>
  <c r="O84" i="10"/>
  <c r="S83" i="10"/>
  <c r="R83" i="10"/>
  <c r="Q83" i="10" s="1"/>
  <c r="P83" i="10"/>
  <c r="O83" i="10"/>
  <c r="S82" i="10"/>
  <c r="R82" i="10"/>
  <c r="Q82" i="10" s="1"/>
  <c r="P82" i="10"/>
  <c r="O82" i="10"/>
  <c r="S78" i="10"/>
  <c r="R78" i="10"/>
  <c r="Q78" i="10" s="1"/>
  <c r="P78" i="10"/>
  <c r="O78" i="10"/>
  <c r="S77" i="10"/>
  <c r="R77" i="10"/>
  <c r="Q77" i="10" s="1"/>
  <c r="P77" i="10"/>
  <c r="O77" i="10"/>
  <c r="S76" i="10"/>
  <c r="R76" i="10"/>
  <c r="Q76" i="10" s="1"/>
  <c r="P76" i="10"/>
  <c r="O76" i="10"/>
  <c r="S75" i="10"/>
  <c r="R75" i="10"/>
  <c r="Q75" i="10" s="1"/>
  <c r="P75" i="10"/>
  <c r="O75" i="10"/>
  <c r="S74" i="10"/>
  <c r="R74" i="10"/>
  <c r="Q74" i="10" s="1"/>
  <c r="P74" i="10"/>
  <c r="O74" i="10"/>
  <c r="S73" i="10"/>
  <c r="R73" i="10"/>
  <c r="Q73" i="10" s="1"/>
  <c r="P73" i="10"/>
  <c r="O73" i="10"/>
  <c r="S72" i="10"/>
  <c r="R72" i="10"/>
  <c r="Q72" i="10" s="1"/>
  <c r="P72" i="10"/>
  <c r="O72" i="10"/>
  <c r="S71" i="10"/>
  <c r="R71" i="10"/>
  <c r="Q71" i="10" s="1"/>
  <c r="P71" i="10"/>
  <c r="O71" i="10"/>
  <c r="S70" i="10"/>
  <c r="R70" i="10"/>
  <c r="Q70" i="10" s="1"/>
  <c r="P70" i="10"/>
  <c r="O70" i="10"/>
  <c r="S69" i="10"/>
  <c r="R69" i="10"/>
  <c r="Q69" i="10" s="1"/>
  <c r="P69" i="10"/>
  <c r="O69" i="10"/>
  <c r="S68" i="10"/>
  <c r="R68" i="10"/>
  <c r="Q68" i="10" s="1"/>
  <c r="P68" i="10"/>
  <c r="O68" i="10"/>
  <c r="S67" i="10"/>
  <c r="R67" i="10"/>
  <c r="Q67" i="10" s="1"/>
  <c r="P67" i="10"/>
  <c r="O67" i="10"/>
  <c r="S66" i="10"/>
  <c r="R66" i="10"/>
  <c r="Q66" i="10" s="1"/>
  <c r="P66" i="10"/>
  <c r="O66" i="10"/>
  <c r="S65" i="10"/>
  <c r="R65" i="10"/>
  <c r="Q65" i="10" s="1"/>
  <c r="P65" i="10"/>
  <c r="O65" i="10"/>
  <c r="S64" i="10"/>
  <c r="R64" i="10"/>
  <c r="Q64" i="10" s="1"/>
  <c r="P64" i="10"/>
  <c r="O64" i="10"/>
  <c r="S63" i="10"/>
  <c r="R63" i="10"/>
  <c r="Q63" i="10" s="1"/>
  <c r="P63" i="10"/>
  <c r="O63" i="10"/>
  <c r="S62" i="10"/>
  <c r="R62" i="10"/>
  <c r="Q62" i="10" s="1"/>
  <c r="P62" i="10"/>
  <c r="O62" i="10"/>
  <c r="S61" i="10"/>
  <c r="R61" i="10"/>
  <c r="Q61" i="10" s="1"/>
  <c r="P61" i="10"/>
  <c r="O61" i="10"/>
  <c r="S60" i="10"/>
  <c r="R60" i="10"/>
  <c r="Q60" i="10" s="1"/>
  <c r="P60" i="10"/>
  <c r="O60" i="10"/>
  <c r="S59" i="10"/>
  <c r="R59" i="10"/>
  <c r="Q59" i="10" s="1"/>
  <c r="P59" i="10"/>
  <c r="O59" i="10"/>
  <c r="S58" i="10"/>
  <c r="R58" i="10"/>
  <c r="Q58" i="10" s="1"/>
  <c r="P58" i="10"/>
  <c r="O58" i="10"/>
  <c r="S57" i="10"/>
  <c r="R57" i="10"/>
  <c r="Q57" i="10" s="1"/>
  <c r="P57" i="10"/>
  <c r="O57" i="10"/>
  <c r="S56" i="10"/>
  <c r="R56" i="10"/>
  <c r="Q56" i="10" s="1"/>
  <c r="P56" i="10"/>
  <c r="O56" i="10"/>
  <c r="S55" i="10"/>
  <c r="R55" i="10"/>
  <c r="Q55" i="10" s="1"/>
  <c r="P55" i="10"/>
  <c r="O55" i="10"/>
  <c r="S54" i="10"/>
  <c r="R54" i="10"/>
  <c r="Q54" i="10" s="1"/>
  <c r="P54" i="10"/>
  <c r="O54" i="10"/>
  <c r="S53" i="10"/>
  <c r="R53" i="10"/>
  <c r="Q53" i="10" s="1"/>
  <c r="P53" i="10"/>
  <c r="O53" i="10"/>
  <c r="S52" i="10"/>
  <c r="R52" i="10"/>
  <c r="Q52" i="10" s="1"/>
  <c r="P52" i="10"/>
  <c r="O52" i="10"/>
  <c r="S51" i="10"/>
  <c r="R51" i="10"/>
  <c r="Q51" i="10" s="1"/>
  <c r="P51" i="10"/>
  <c r="O51" i="10"/>
  <c r="S50" i="10"/>
  <c r="R50" i="10"/>
  <c r="Q50" i="10" s="1"/>
  <c r="P50" i="10"/>
  <c r="O50" i="10"/>
  <c r="S49" i="10"/>
  <c r="R49" i="10"/>
  <c r="Q49" i="10" s="1"/>
  <c r="P49" i="10"/>
  <c r="O49" i="10"/>
  <c r="S48" i="10"/>
  <c r="R48" i="10"/>
  <c r="Q48" i="10" s="1"/>
  <c r="P48" i="10"/>
  <c r="O48" i="10"/>
  <c r="S47" i="10"/>
  <c r="R47" i="10"/>
  <c r="Q47" i="10" s="1"/>
  <c r="P47" i="10"/>
  <c r="O47" i="10"/>
  <c r="S46" i="10"/>
  <c r="R46" i="10"/>
  <c r="Q46" i="10" s="1"/>
  <c r="P46" i="10"/>
  <c r="O46" i="10"/>
  <c r="S45" i="10"/>
  <c r="R45" i="10"/>
  <c r="Q45" i="10" s="1"/>
  <c r="P45" i="10"/>
  <c r="O45" i="10"/>
  <c r="S44" i="10"/>
  <c r="R44" i="10"/>
  <c r="Q44" i="10" s="1"/>
  <c r="P44" i="10"/>
  <c r="O44" i="10"/>
  <c r="S43" i="10"/>
  <c r="R43" i="10"/>
  <c r="Q43" i="10" s="1"/>
  <c r="P43" i="10"/>
  <c r="O43" i="10"/>
  <c r="S42" i="10"/>
  <c r="R42" i="10"/>
  <c r="Q42" i="10" s="1"/>
  <c r="P42" i="10"/>
  <c r="O42" i="10"/>
  <c r="S41" i="10"/>
  <c r="R41" i="10"/>
  <c r="P41" i="10"/>
  <c r="O41" i="10"/>
  <c r="S40" i="10"/>
  <c r="R40" i="10"/>
  <c r="P40" i="10"/>
  <c r="O40" i="10"/>
  <c r="S39" i="10"/>
  <c r="R39" i="10"/>
  <c r="P39" i="10"/>
  <c r="O39" i="10"/>
  <c r="S38" i="10"/>
  <c r="R38" i="10"/>
  <c r="Q38" i="10" s="1"/>
  <c r="P38" i="10"/>
  <c r="O38" i="10"/>
  <c r="S37" i="10"/>
  <c r="R37" i="10"/>
  <c r="Q37" i="10" s="1"/>
  <c r="P37" i="10"/>
  <c r="O37" i="10"/>
  <c r="S36" i="10"/>
  <c r="R36" i="10"/>
  <c r="Q36" i="10" s="1"/>
  <c r="P36" i="10"/>
  <c r="O36" i="10"/>
  <c r="S35" i="10"/>
  <c r="R35" i="10"/>
  <c r="Q35" i="10" s="1"/>
  <c r="P35" i="10"/>
  <c r="O35" i="10"/>
  <c r="S34" i="10"/>
  <c r="R34" i="10"/>
  <c r="Q34" i="10" s="1"/>
  <c r="P34" i="10"/>
  <c r="O34" i="10"/>
  <c r="S33" i="10"/>
  <c r="R33" i="10"/>
  <c r="Q33" i="10" s="1"/>
  <c r="P33" i="10"/>
  <c r="O33" i="10"/>
  <c r="S32" i="10"/>
  <c r="R32" i="10"/>
  <c r="Q32" i="10" s="1"/>
  <c r="P32" i="10"/>
  <c r="O32" i="10"/>
  <c r="S31" i="10"/>
  <c r="R31" i="10"/>
  <c r="Q31" i="10" s="1"/>
  <c r="P31" i="10"/>
  <c r="O31" i="10"/>
  <c r="S30" i="10"/>
  <c r="R30" i="10"/>
  <c r="Q30" i="10" s="1"/>
  <c r="P30" i="10"/>
  <c r="O30" i="10"/>
  <c r="S29" i="10"/>
  <c r="R29" i="10"/>
  <c r="Q29" i="10" s="1"/>
  <c r="P29" i="10"/>
  <c r="O29" i="10"/>
  <c r="S28" i="10"/>
  <c r="R28" i="10"/>
  <c r="Q28" i="10" s="1"/>
  <c r="P28" i="10"/>
  <c r="O28" i="10"/>
  <c r="S27" i="10"/>
  <c r="R27" i="10"/>
  <c r="Q27" i="10" s="1"/>
  <c r="P27" i="10"/>
  <c r="O27" i="10"/>
  <c r="S26" i="10"/>
  <c r="R26" i="10"/>
  <c r="Q26" i="10" s="1"/>
  <c r="P26" i="10"/>
  <c r="O26" i="10"/>
  <c r="S25" i="10"/>
  <c r="R25" i="10"/>
  <c r="Q25" i="10" s="1"/>
  <c r="P25" i="10"/>
  <c r="O25" i="10"/>
  <c r="S24" i="10"/>
  <c r="R24" i="10"/>
  <c r="Q24" i="10" s="1"/>
  <c r="P24" i="10"/>
  <c r="O24" i="10"/>
  <c r="S23" i="10"/>
  <c r="R23" i="10"/>
  <c r="Q23" i="10" s="1"/>
  <c r="P23" i="10"/>
  <c r="O23" i="10"/>
  <c r="S22" i="10"/>
  <c r="R22" i="10"/>
  <c r="Q22" i="10" s="1"/>
  <c r="P22" i="10"/>
  <c r="O22" i="10"/>
  <c r="S21" i="10"/>
  <c r="R21" i="10"/>
  <c r="Q21" i="10" s="1"/>
  <c r="P21" i="10"/>
  <c r="O21" i="10"/>
  <c r="S20" i="10"/>
  <c r="R20" i="10"/>
  <c r="Q20" i="10" s="1"/>
  <c r="P20" i="10"/>
  <c r="O20" i="10"/>
  <c r="S19" i="10"/>
  <c r="R19" i="10"/>
  <c r="Q19" i="10" s="1"/>
  <c r="P19" i="10"/>
  <c r="O19" i="10"/>
  <c r="S18" i="10"/>
  <c r="R18" i="10"/>
  <c r="Q18" i="10" s="1"/>
  <c r="P18" i="10"/>
  <c r="O18" i="10"/>
  <c r="S17" i="10"/>
  <c r="R17" i="10"/>
  <c r="Q17" i="10" s="1"/>
  <c r="P17" i="10"/>
  <c r="O17" i="10"/>
  <c r="S16" i="10"/>
  <c r="R16" i="10"/>
  <c r="P16" i="10"/>
  <c r="O16" i="10"/>
  <c r="S15" i="10"/>
  <c r="R15" i="10"/>
  <c r="P15" i="10"/>
  <c r="O15" i="10"/>
  <c r="S14" i="10"/>
  <c r="R14" i="10"/>
  <c r="P14" i="10"/>
  <c r="O14" i="10"/>
  <c r="S13" i="10"/>
  <c r="R13" i="10"/>
  <c r="Q13" i="10" s="1"/>
  <c r="P13" i="10"/>
  <c r="O13" i="10"/>
  <c r="S12" i="10"/>
  <c r="R12" i="10"/>
  <c r="Q12" i="10" s="1"/>
  <c r="P12" i="10"/>
  <c r="O12" i="10"/>
  <c r="S11" i="10"/>
  <c r="R11" i="10"/>
  <c r="Q11" i="10" s="1"/>
  <c r="P11" i="10"/>
  <c r="O11" i="10"/>
  <c r="S10" i="10"/>
  <c r="R10" i="10"/>
  <c r="Q10" i="10" s="1"/>
  <c r="P10" i="10"/>
  <c r="O10" i="10"/>
  <c r="S9" i="10"/>
  <c r="R9" i="10"/>
  <c r="Q9" i="10" s="1"/>
  <c r="P9" i="10"/>
  <c r="O9" i="10"/>
  <c r="S8" i="10"/>
  <c r="R8" i="10"/>
  <c r="Q8" i="10" s="1"/>
  <c r="P8" i="10"/>
  <c r="O8" i="10"/>
  <c r="S7" i="10"/>
  <c r="R7" i="10"/>
  <c r="Q7" i="10" s="1"/>
  <c r="P7" i="10"/>
  <c r="O7" i="10"/>
  <c r="S6" i="10"/>
  <c r="R6" i="10"/>
  <c r="Q6" i="10" s="1"/>
  <c r="P6" i="10"/>
  <c r="O6" i="10"/>
  <c r="S5" i="10"/>
  <c r="R5" i="10"/>
  <c r="Q5" i="10" s="1"/>
  <c r="P5" i="10"/>
  <c r="O5" i="10"/>
  <c r="S4" i="10"/>
  <c r="R4" i="10"/>
  <c r="P4" i="10"/>
  <c r="O4" i="10"/>
  <c r="S3" i="10"/>
  <c r="R3" i="10"/>
  <c r="P3" i="10"/>
  <c r="O3" i="10"/>
  <c r="S2" i="10"/>
  <c r="R2" i="10"/>
  <c r="P2" i="10"/>
  <c r="O2" i="10"/>
  <c r="S502" i="14"/>
  <c r="R502" i="14"/>
  <c r="Q502" i="14" s="1"/>
  <c r="P502" i="14"/>
  <c r="O502" i="14"/>
  <c r="S501" i="14"/>
  <c r="R501" i="14"/>
  <c r="Q501" i="14" s="1"/>
  <c r="P501" i="14"/>
  <c r="O501" i="14"/>
  <c r="S500" i="14"/>
  <c r="R500" i="14"/>
  <c r="Q500" i="14" s="1"/>
  <c r="P500" i="14"/>
  <c r="O500" i="14"/>
  <c r="S499" i="14"/>
  <c r="R499" i="14"/>
  <c r="Q499" i="14" s="1"/>
  <c r="P499" i="14"/>
  <c r="O499" i="14"/>
  <c r="S498" i="14"/>
  <c r="R498" i="14"/>
  <c r="Q498" i="14" s="1"/>
  <c r="P498" i="14"/>
  <c r="O498" i="14"/>
  <c r="S497" i="14"/>
  <c r="R497" i="14"/>
  <c r="Q497" i="14" s="1"/>
  <c r="P497" i="14"/>
  <c r="O497" i="14"/>
  <c r="S496" i="14"/>
  <c r="R496" i="14"/>
  <c r="Q496" i="14" s="1"/>
  <c r="P496" i="14"/>
  <c r="O496" i="14"/>
  <c r="S495" i="14"/>
  <c r="R495" i="14"/>
  <c r="Q495" i="14" s="1"/>
  <c r="P495" i="14"/>
  <c r="O495" i="14"/>
  <c r="S494" i="14"/>
  <c r="R494" i="14"/>
  <c r="Q494" i="14" s="1"/>
  <c r="P494" i="14"/>
  <c r="O494" i="14"/>
  <c r="S493" i="14"/>
  <c r="R493" i="14"/>
  <c r="Q493" i="14" s="1"/>
  <c r="P493" i="14"/>
  <c r="O493" i="14"/>
  <c r="S492" i="14"/>
  <c r="R492" i="14"/>
  <c r="Q492" i="14" s="1"/>
  <c r="P492" i="14"/>
  <c r="O492" i="14"/>
  <c r="S491" i="14"/>
  <c r="R491" i="14"/>
  <c r="Q491" i="14" s="1"/>
  <c r="P491" i="14"/>
  <c r="O491" i="14"/>
  <c r="S490" i="14"/>
  <c r="R490" i="14"/>
  <c r="Q490" i="14" s="1"/>
  <c r="P490" i="14"/>
  <c r="O490" i="14"/>
  <c r="S489" i="14"/>
  <c r="R489" i="14"/>
  <c r="Q489" i="14" s="1"/>
  <c r="P489" i="14"/>
  <c r="O489" i="14"/>
  <c r="S488" i="14"/>
  <c r="R488" i="14"/>
  <c r="Q488" i="14" s="1"/>
  <c r="P488" i="14"/>
  <c r="O488" i="14"/>
  <c r="S487" i="14"/>
  <c r="R487" i="14"/>
  <c r="Q487" i="14" s="1"/>
  <c r="P487" i="14"/>
  <c r="O487" i="14"/>
  <c r="S486" i="14"/>
  <c r="R486" i="14"/>
  <c r="Q486" i="14" s="1"/>
  <c r="P486" i="14"/>
  <c r="O486" i="14"/>
  <c r="S485" i="14"/>
  <c r="R485" i="14"/>
  <c r="Q485" i="14" s="1"/>
  <c r="P485" i="14"/>
  <c r="O485" i="14"/>
  <c r="S484" i="14"/>
  <c r="R484" i="14"/>
  <c r="Q484" i="14" s="1"/>
  <c r="P484" i="14"/>
  <c r="O484" i="14"/>
  <c r="S483" i="14"/>
  <c r="R483" i="14"/>
  <c r="Q483" i="14" s="1"/>
  <c r="P483" i="14"/>
  <c r="O483" i="14"/>
  <c r="S482" i="14"/>
  <c r="R482" i="14"/>
  <c r="Q482" i="14" s="1"/>
  <c r="P482" i="14"/>
  <c r="O482" i="14"/>
  <c r="S481" i="14"/>
  <c r="R481" i="14"/>
  <c r="Q481" i="14" s="1"/>
  <c r="P481" i="14"/>
  <c r="O481" i="14"/>
  <c r="S480" i="14"/>
  <c r="R480" i="14"/>
  <c r="Q480" i="14" s="1"/>
  <c r="P480" i="14"/>
  <c r="O480" i="14"/>
  <c r="S479" i="14"/>
  <c r="R479" i="14"/>
  <c r="Q479" i="14" s="1"/>
  <c r="P479" i="14"/>
  <c r="O479" i="14"/>
  <c r="S478" i="14"/>
  <c r="R478" i="14"/>
  <c r="Q478" i="14" s="1"/>
  <c r="P478" i="14"/>
  <c r="O478" i="14"/>
  <c r="S477" i="14"/>
  <c r="R477" i="14"/>
  <c r="Q477" i="14" s="1"/>
  <c r="P477" i="14"/>
  <c r="O477" i="14"/>
  <c r="S476" i="14"/>
  <c r="R476" i="14"/>
  <c r="Q476" i="14" s="1"/>
  <c r="P476" i="14"/>
  <c r="O476" i="14"/>
  <c r="S475" i="14"/>
  <c r="R475" i="14"/>
  <c r="Q475" i="14" s="1"/>
  <c r="P475" i="14"/>
  <c r="O475" i="14"/>
  <c r="S474" i="14"/>
  <c r="R474" i="14"/>
  <c r="Q474" i="14" s="1"/>
  <c r="P474" i="14"/>
  <c r="O474" i="14"/>
  <c r="S473" i="14"/>
  <c r="R473" i="14"/>
  <c r="Q473" i="14" s="1"/>
  <c r="P473" i="14"/>
  <c r="O473" i="14"/>
  <c r="S472" i="14"/>
  <c r="R472" i="14"/>
  <c r="Q472" i="14" s="1"/>
  <c r="P472" i="14"/>
  <c r="O472" i="14"/>
  <c r="S471" i="14"/>
  <c r="R471" i="14"/>
  <c r="Q471" i="14" s="1"/>
  <c r="P471" i="14"/>
  <c r="O471" i="14"/>
  <c r="S470" i="14"/>
  <c r="R470" i="14"/>
  <c r="Q470" i="14" s="1"/>
  <c r="P470" i="14"/>
  <c r="O470" i="14"/>
  <c r="S469" i="14"/>
  <c r="R469" i="14"/>
  <c r="Q469" i="14" s="1"/>
  <c r="P469" i="14"/>
  <c r="O469" i="14"/>
  <c r="S468" i="14"/>
  <c r="R468" i="14"/>
  <c r="Q468" i="14" s="1"/>
  <c r="P468" i="14"/>
  <c r="O468" i="14"/>
  <c r="S467" i="14"/>
  <c r="R467" i="14"/>
  <c r="Q467" i="14" s="1"/>
  <c r="P467" i="14"/>
  <c r="O467" i="14"/>
  <c r="S466" i="14"/>
  <c r="R466" i="14"/>
  <c r="Q466" i="14" s="1"/>
  <c r="P466" i="14"/>
  <c r="O466" i="14"/>
  <c r="S465" i="14"/>
  <c r="R465" i="14"/>
  <c r="Q465" i="14" s="1"/>
  <c r="P465" i="14"/>
  <c r="O465" i="14"/>
  <c r="S464" i="14"/>
  <c r="R464" i="14"/>
  <c r="Q464" i="14" s="1"/>
  <c r="P464" i="14"/>
  <c r="O464" i="14"/>
  <c r="S463" i="14"/>
  <c r="R463" i="14"/>
  <c r="Q463" i="14" s="1"/>
  <c r="P463" i="14"/>
  <c r="O463" i="14"/>
  <c r="S462" i="14"/>
  <c r="R462" i="14"/>
  <c r="Q462" i="14" s="1"/>
  <c r="P462" i="14"/>
  <c r="O462" i="14"/>
  <c r="S461" i="14"/>
  <c r="R461" i="14"/>
  <c r="Q461" i="14" s="1"/>
  <c r="P461" i="14"/>
  <c r="O461" i="14"/>
  <c r="S460" i="14"/>
  <c r="R460" i="14"/>
  <c r="Q460" i="14" s="1"/>
  <c r="P460" i="14"/>
  <c r="O460" i="14"/>
  <c r="S459" i="14"/>
  <c r="R459" i="14"/>
  <c r="Q459" i="14" s="1"/>
  <c r="P459" i="14"/>
  <c r="O459" i="14"/>
  <c r="S458" i="14"/>
  <c r="R458" i="14"/>
  <c r="Q458" i="14" s="1"/>
  <c r="P458" i="14"/>
  <c r="O458" i="14"/>
  <c r="S457" i="14"/>
  <c r="R457" i="14"/>
  <c r="Q457" i="14" s="1"/>
  <c r="P457" i="14"/>
  <c r="O457" i="14"/>
  <c r="S456" i="14"/>
  <c r="R456" i="14"/>
  <c r="Q456" i="14" s="1"/>
  <c r="P456" i="14"/>
  <c r="O456" i="14"/>
  <c r="S455" i="14"/>
  <c r="R455" i="14"/>
  <c r="Q455" i="14" s="1"/>
  <c r="P455" i="14"/>
  <c r="O455" i="14"/>
  <c r="S454" i="14"/>
  <c r="R454" i="14"/>
  <c r="Q454" i="14" s="1"/>
  <c r="P454" i="14"/>
  <c r="O454" i="14"/>
  <c r="S453" i="14"/>
  <c r="R453" i="14"/>
  <c r="Q453" i="14" s="1"/>
  <c r="P453" i="14"/>
  <c r="O453" i="14"/>
  <c r="S452" i="14"/>
  <c r="R452" i="14"/>
  <c r="Q452" i="14" s="1"/>
  <c r="P452" i="14"/>
  <c r="O452" i="14"/>
  <c r="S451" i="14"/>
  <c r="R451" i="14"/>
  <c r="Q451" i="14" s="1"/>
  <c r="P451" i="14"/>
  <c r="O451" i="14"/>
  <c r="S450" i="14"/>
  <c r="R450" i="14"/>
  <c r="Q450" i="14" s="1"/>
  <c r="P450" i="14"/>
  <c r="O450" i="14"/>
  <c r="S449" i="14"/>
  <c r="R449" i="14"/>
  <c r="Q449" i="14" s="1"/>
  <c r="P449" i="14"/>
  <c r="O449" i="14"/>
  <c r="S448" i="14"/>
  <c r="R448" i="14"/>
  <c r="Q448" i="14" s="1"/>
  <c r="P448" i="14"/>
  <c r="O448" i="14"/>
  <c r="S447" i="14"/>
  <c r="R447" i="14"/>
  <c r="Q447" i="14" s="1"/>
  <c r="P447" i="14"/>
  <c r="O447" i="14"/>
  <c r="S446" i="14"/>
  <c r="R446" i="14"/>
  <c r="Q446" i="14" s="1"/>
  <c r="P446" i="14"/>
  <c r="O446" i="14"/>
  <c r="S445" i="14"/>
  <c r="R445" i="14"/>
  <c r="Q445" i="14" s="1"/>
  <c r="P445" i="14"/>
  <c r="O445" i="14"/>
  <c r="S444" i="14"/>
  <c r="R444" i="14"/>
  <c r="Q444" i="14" s="1"/>
  <c r="P444" i="14"/>
  <c r="O444" i="14"/>
  <c r="S443" i="14"/>
  <c r="R443" i="14"/>
  <c r="Q443" i="14" s="1"/>
  <c r="P443" i="14"/>
  <c r="O443" i="14"/>
  <c r="S442" i="14"/>
  <c r="R442" i="14"/>
  <c r="Q442" i="14" s="1"/>
  <c r="P442" i="14"/>
  <c r="O442" i="14"/>
  <c r="S441" i="14"/>
  <c r="R441" i="14"/>
  <c r="Q441" i="14" s="1"/>
  <c r="P441" i="14"/>
  <c r="O441" i="14"/>
  <c r="S434" i="14"/>
  <c r="R434" i="14"/>
  <c r="Q434" i="14" s="1"/>
  <c r="P434" i="14"/>
  <c r="O434" i="14"/>
  <c r="S433" i="14"/>
  <c r="R433" i="14"/>
  <c r="Q433" i="14" s="1"/>
  <c r="P433" i="14"/>
  <c r="O433" i="14"/>
  <c r="S432" i="14"/>
  <c r="R432" i="14"/>
  <c r="Q432" i="14" s="1"/>
  <c r="P432" i="14"/>
  <c r="O432" i="14"/>
  <c r="S431" i="14"/>
  <c r="R431" i="14"/>
  <c r="Q431" i="14" s="1"/>
  <c r="P431" i="14"/>
  <c r="O431" i="14"/>
  <c r="S430" i="14"/>
  <c r="R430" i="14"/>
  <c r="Q430" i="14" s="1"/>
  <c r="P430" i="14"/>
  <c r="O430" i="14"/>
  <c r="S429" i="14"/>
  <c r="R429" i="14"/>
  <c r="Q429" i="14" s="1"/>
  <c r="P429" i="14"/>
  <c r="O429" i="14"/>
  <c r="S428" i="14"/>
  <c r="R428" i="14"/>
  <c r="Q428" i="14" s="1"/>
  <c r="P428" i="14"/>
  <c r="O428" i="14"/>
  <c r="S427" i="14"/>
  <c r="R427" i="14"/>
  <c r="Q427" i="14" s="1"/>
  <c r="P427" i="14"/>
  <c r="O427" i="14"/>
  <c r="S426" i="14"/>
  <c r="R426" i="14"/>
  <c r="Q426" i="14" s="1"/>
  <c r="P426" i="14"/>
  <c r="O426" i="14"/>
  <c r="S425" i="14"/>
  <c r="R425" i="14"/>
  <c r="Q425" i="14" s="1"/>
  <c r="P425" i="14"/>
  <c r="O425" i="14"/>
  <c r="S424" i="14"/>
  <c r="R424" i="14"/>
  <c r="Q424" i="14" s="1"/>
  <c r="P424" i="14"/>
  <c r="O424" i="14"/>
  <c r="S423" i="14"/>
  <c r="R423" i="14"/>
  <c r="Q423" i="14" s="1"/>
  <c r="P423" i="14"/>
  <c r="O423" i="14"/>
  <c r="S422" i="14"/>
  <c r="R422" i="14"/>
  <c r="Q422" i="14" s="1"/>
  <c r="P422" i="14"/>
  <c r="O422" i="14"/>
  <c r="S421" i="14"/>
  <c r="R421" i="14"/>
  <c r="Q421" i="14" s="1"/>
  <c r="P421" i="14"/>
  <c r="O421" i="14"/>
  <c r="S420" i="14"/>
  <c r="R420" i="14"/>
  <c r="Q420" i="14" s="1"/>
  <c r="P420" i="14"/>
  <c r="O420" i="14"/>
  <c r="S419" i="14"/>
  <c r="R419" i="14"/>
  <c r="Q419" i="14" s="1"/>
  <c r="P419" i="14"/>
  <c r="O419" i="14"/>
  <c r="S418" i="14"/>
  <c r="R418" i="14"/>
  <c r="Q418" i="14" s="1"/>
  <c r="P418" i="14"/>
  <c r="O418" i="14"/>
  <c r="S417" i="14"/>
  <c r="R417" i="14"/>
  <c r="Q417" i="14" s="1"/>
  <c r="P417" i="14"/>
  <c r="O417" i="14"/>
  <c r="S416" i="14"/>
  <c r="R416" i="14"/>
  <c r="Q416" i="14" s="1"/>
  <c r="P416" i="14"/>
  <c r="O416" i="14"/>
  <c r="S415" i="14"/>
  <c r="R415" i="14"/>
  <c r="Q415" i="14" s="1"/>
  <c r="P415" i="14"/>
  <c r="O415" i="14"/>
  <c r="S414" i="14"/>
  <c r="R414" i="14"/>
  <c r="Q414" i="14" s="1"/>
  <c r="P414" i="14"/>
  <c r="O414" i="14"/>
  <c r="S413" i="14"/>
  <c r="R413" i="14"/>
  <c r="Q413" i="14" s="1"/>
  <c r="P413" i="14"/>
  <c r="O413" i="14"/>
  <c r="S412" i="14"/>
  <c r="R412" i="14"/>
  <c r="Q412" i="14" s="1"/>
  <c r="P412" i="14"/>
  <c r="O412" i="14"/>
  <c r="S411" i="14"/>
  <c r="R411" i="14"/>
  <c r="Q411" i="14" s="1"/>
  <c r="P411" i="14"/>
  <c r="O411" i="14"/>
  <c r="S410" i="14"/>
  <c r="R410" i="14"/>
  <c r="Q410" i="14" s="1"/>
  <c r="P410" i="14"/>
  <c r="O410" i="14"/>
  <c r="S409" i="14"/>
  <c r="R409" i="14"/>
  <c r="Q409" i="14" s="1"/>
  <c r="P409" i="14"/>
  <c r="O409" i="14"/>
  <c r="S408" i="14"/>
  <c r="R408" i="14"/>
  <c r="Q408" i="14" s="1"/>
  <c r="P408" i="14"/>
  <c r="O408" i="14"/>
  <c r="S407" i="14"/>
  <c r="R407" i="14"/>
  <c r="Q407" i="14" s="1"/>
  <c r="P407" i="14"/>
  <c r="O407" i="14"/>
  <c r="S406" i="14"/>
  <c r="R406" i="14"/>
  <c r="Q406" i="14" s="1"/>
  <c r="P406" i="14"/>
  <c r="O406" i="14"/>
  <c r="S405" i="14"/>
  <c r="R405" i="14"/>
  <c r="Q405" i="14" s="1"/>
  <c r="P405" i="14"/>
  <c r="O405" i="14"/>
  <c r="S404" i="14"/>
  <c r="R404" i="14"/>
  <c r="Q404" i="14" s="1"/>
  <c r="P404" i="14"/>
  <c r="O404" i="14"/>
  <c r="S403" i="14"/>
  <c r="R403" i="14"/>
  <c r="Q403" i="14" s="1"/>
  <c r="P403" i="14"/>
  <c r="O403" i="14"/>
  <c r="S402" i="14"/>
  <c r="R402" i="14"/>
  <c r="Q402" i="14" s="1"/>
  <c r="P402" i="14"/>
  <c r="O402" i="14"/>
  <c r="S401" i="14"/>
  <c r="R401" i="14"/>
  <c r="Q401" i="14" s="1"/>
  <c r="P401" i="14"/>
  <c r="O401" i="14"/>
  <c r="S400" i="14"/>
  <c r="R400" i="14"/>
  <c r="Q400" i="14" s="1"/>
  <c r="P400" i="14"/>
  <c r="O400" i="14"/>
  <c r="S399" i="14"/>
  <c r="R399" i="14"/>
  <c r="Q399" i="14" s="1"/>
  <c r="P399" i="14"/>
  <c r="O399" i="14"/>
  <c r="S398" i="14"/>
  <c r="R398" i="14"/>
  <c r="Q398" i="14" s="1"/>
  <c r="P398" i="14"/>
  <c r="O398" i="14"/>
  <c r="S397" i="14"/>
  <c r="R397" i="14"/>
  <c r="Q397" i="14" s="1"/>
  <c r="P397" i="14"/>
  <c r="O397" i="14"/>
  <c r="S396" i="14"/>
  <c r="R396" i="14"/>
  <c r="Q396" i="14" s="1"/>
  <c r="P396" i="14"/>
  <c r="O396" i="14"/>
  <c r="S395" i="14"/>
  <c r="R395" i="14"/>
  <c r="Q395" i="14" s="1"/>
  <c r="P395" i="14"/>
  <c r="O395" i="14"/>
  <c r="S394" i="14"/>
  <c r="R394" i="14"/>
  <c r="Q394" i="14" s="1"/>
  <c r="P394" i="14"/>
  <c r="O394" i="14"/>
  <c r="S393" i="14"/>
  <c r="R393" i="14"/>
  <c r="Q393" i="14" s="1"/>
  <c r="P393" i="14"/>
  <c r="O393" i="14"/>
  <c r="S392" i="14"/>
  <c r="R392" i="14"/>
  <c r="Q392" i="14" s="1"/>
  <c r="P392" i="14"/>
  <c r="O392" i="14"/>
  <c r="S391" i="14"/>
  <c r="R391" i="14"/>
  <c r="Q391" i="14" s="1"/>
  <c r="P391" i="14"/>
  <c r="O391" i="14"/>
  <c r="S390" i="14"/>
  <c r="R390" i="14"/>
  <c r="Q390" i="14" s="1"/>
  <c r="P390" i="14"/>
  <c r="O390" i="14"/>
  <c r="S389" i="14"/>
  <c r="R389" i="14"/>
  <c r="Q389" i="14" s="1"/>
  <c r="P389" i="14"/>
  <c r="O389" i="14"/>
  <c r="S388" i="14"/>
  <c r="R388" i="14"/>
  <c r="Q388" i="14" s="1"/>
  <c r="P388" i="14"/>
  <c r="O388" i="14"/>
  <c r="S387" i="14"/>
  <c r="R387" i="14"/>
  <c r="Q387" i="14" s="1"/>
  <c r="P387" i="14"/>
  <c r="O387" i="14"/>
  <c r="S386" i="14"/>
  <c r="R386" i="14"/>
  <c r="Q386" i="14" s="1"/>
  <c r="P386" i="14"/>
  <c r="O386" i="14"/>
  <c r="S385" i="14"/>
  <c r="R385" i="14"/>
  <c r="Q385" i="14" s="1"/>
  <c r="P385" i="14"/>
  <c r="O385" i="14"/>
  <c r="S384" i="14"/>
  <c r="R384" i="14"/>
  <c r="Q384" i="14" s="1"/>
  <c r="P384" i="14"/>
  <c r="O384" i="14"/>
  <c r="S383" i="14"/>
  <c r="R383" i="14"/>
  <c r="Q383" i="14" s="1"/>
  <c r="P383" i="14"/>
  <c r="O383" i="14"/>
  <c r="S382" i="14"/>
  <c r="R382" i="14"/>
  <c r="Q382" i="14" s="1"/>
  <c r="P382" i="14"/>
  <c r="O382" i="14"/>
  <c r="S381" i="14"/>
  <c r="R381" i="14"/>
  <c r="Q381" i="14" s="1"/>
  <c r="P381" i="14"/>
  <c r="O381" i="14"/>
  <c r="S380" i="14"/>
  <c r="R380" i="14"/>
  <c r="Q380" i="14" s="1"/>
  <c r="P380" i="14"/>
  <c r="O380" i="14"/>
  <c r="S379" i="14"/>
  <c r="R379" i="14"/>
  <c r="Q379" i="14" s="1"/>
  <c r="P379" i="14"/>
  <c r="O379" i="14"/>
  <c r="S378" i="14"/>
  <c r="R378" i="14"/>
  <c r="Q378" i="14" s="1"/>
  <c r="P378" i="14"/>
  <c r="O378" i="14"/>
  <c r="S377" i="14"/>
  <c r="R377" i="14"/>
  <c r="Q377" i="14" s="1"/>
  <c r="P377" i="14"/>
  <c r="O377" i="14"/>
  <c r="S376" i="14"/>
  <c r="R376" i="14"/>
  <c r="Q376" i="14" s="1"/>
  <c r="P376" i="14"/>
  <c r="O376" i="14"/>
  <c r="S375" i="14"/>
  <c r="R375" i="14"/>
  <c r="Q375" i="14" s="1"/>
  <c r="P375" i="14"/>
  <c r="O375" i="14"/>
  <c r="S374" i="14"/>
  <c r="R374" i="14"/>
  <c r="Q374" i="14" s="1"/>
  <c r="P374" i="14"/>
  <c r="O374" i="14"/>
  <c r="S373" i="14"/>
  <c r="R373" i="14"/>
  <c r="Q373" i="14" s="1"/>
  <c r="P373" i="14"/>
  <c r="O373" i="14"/>
  <c r="S366" i="14"/>
  <c r="R366" i="14"/>
  <c r="Q366" i="14" s="1"/>
  <c r="P366" i="14"/>
  <c r="O366" i="14"/>
  <c r="S365" i="14"/>
  <c r="R365" i="14"/>
  <c r="Q365" i="14" s="1"/>
  <c r="P365" i="14"/>
  <c r="O365" i="14"/>
  <c r="S364" i="14"/>
  <c r="R364" i="14"/>
  <c r="Q364" i="14" s="1"/>
  <c r="P364" i="14"/>
  <c r="O364" i="14"/>
  <c r="S363" i="14"/>
  <c r="R363" i="14"/>
  <c r="Q363" i="14" s="1"/>
  <c r="P363" i="14"/>
  <c r="O363" i="14"/>
  <c r="S362" i="14"/>
  <c r="R362" i="14"/>
  <c r="Q362" i="14" s="1"/>
  <c r="P362" i="14"/>
  <c r="O362" i="14"/>
  <c r="S361" i="14"/>
  <c r="R361" i="14"/>
  <c r="Q361" i="14" s="1"/>
  <c r="P361" i="14"/>
  <c r="O361" i="14"/>
  <c r="S360" i="14"/>
  <c r="R360" i="14"/>
  <c r="Q360" i="14" s="1"/>
  <c r="P360" i="14"/>
  <c r="O360" i="14"/>
  <c r="S359" i="14"/>
  <c r="R359" i="14"/>
  <c r="Q359" i="14" s="1"/>
  <c r="P359" i="14"/>
  <c r="O359" i="14"/>
  <c r="S358" i="14"/>
  <c r="R358" i="14"/>
  <c r="Q358" i="14" s="1"/>
  <c r="P358" i="14"/>
  <c r="O358" i="14"/>
  <c r="S357" i="14"/>
  <c r="R357" i="14"/>
  <c r="Q357" i="14" s="1"/>
  <c r="P357" i="14"/>
  <c r="O357" i="14"/>
  <c r="S356" i="14"/>
  <c r="R356" i="14"/>
  <c r="Q356" i="14" s="1"/>
  <c r="P356" i="14"/>
  <c r="O356" i="14"/>
  <c r="S355" i="14"/>
  <c r="R355" i="14"/>
  <c r="Q355" i="14" s="1"/>
  <c r="P355" i="14"/>
  <c r="O355" i="14"/>
  <c r="S354" i="14"/>
  <c r="R354" i="14"/>
  <c r="Q354" i="14" s="1"/>
  <c r="P354" i="14"/>
  <c r="O354" i="14"/>
  <c r="S353" i="14"/>
  <c r="R353" i="14"/>
  <c r="Q353" i="14" s="1"/>
  <c r="P353" i="14"/>
  <c r="O353" i="14"/>
  <c r="S352" i="14"/>
  <c r="R352" i="14"/>
  <c r="Q352" i="14" s="1"/>
  <c r="P352" i="14"/>
  <c r="O352" i="14"/>
  <c r="S351" i="14"/>
  <c r="R351" i="14"/>
  <c r="Q351" i="14" s="1"/>
  <c r="P351" i="14"/>
  <c r="O351" i="14"/>
  <c r="S350" i="14"/>
  <c r="R350" i="14"/>
  <c r="Q350" i="14" s="1"/>
  <c r="P350" i="14"/>
  <c r="O350" i="14"/>
  <c r="S349" i="14"/>
  <c r="R349" i="14"/>
  <c r="Q349" i="14" s="1"/>
  <c r="P349" i="14"/>
  <c r="O349" i="14"/>
  <c r="S348" i="14"/>
  <c r="R348" i="14"/>
  <c r="Q348" i="14" s="1"/>
  <c r="P348" i="14"/>
  <c r="O348" i="14"/>
  <c r="S347" i="14"/>
  <c r="R347" i="14"/>
  <c r="Q347" i="14" s="1"/>
  <c r="P347" i="14"/>
  <c r="O347" i="14"/>
  <c r="S346" i="14"/>
  <c r="R346" i="14"/>
  <c r="Q346" i="14" s="1"/>
  <c r="P346" i="14"/>
  <c r="O346" i="14"/>
  <c r="S345" i="14"/>
  <c r="R345" i="14"/>
  <c r="Q345" i="14" s="1"/>
  <c r="P345" i="14"/>
  <c r="O345" i="14"/>
  <c r="S344" i="14"/>
  <c r="R344" i="14"/>
  <c r="Q344" i="14" s="1"/>
  <c r="P344" i="14"/>
  <c r="O344" i="14"/>
  <c r="S343" i="14"/>
  <c r="R343" i="14"/>
  <c r="Q343" i="14" s="1"/>
  <c r="P343" i="14"/>
  <c r="O343" i="14"/>
  <c r="S342" i="14"/>
  <c r="R342" i="14"/>
  <c r="Q342" i="14" s="1"/>
  <c r="P342" i="14"/>
  <c r="O342" i="14"/>
  <c r="S341" i="14"/>
  <c r="R341" i="14"/>
  <c r="Q341" i="14" s="1"/>
  <c r="P341" i="14"/>
  <c r="O341" i="14"/>
  <c r="S340" i="14"/>
  <c r="R340" i="14"/>
  <c r="Q340" i="14" s="1"/>
  <c r="P340" i="14"/>
  <c r="O340" i="14"/>
  <c r="S339" i="14"/>
  <c r="R339" i="14"/>
  <c r="Q339" i="14" s="1"/>
  <c r="P339" i="14"/>
  <c r="O339" i="14"/>
  <c r="S338" i="14"/>
  <c r="R338" i="14"/>
  <c r="Q338" i="14" s="1"/>
  <c r="P338" i="14"/>
  <c r="O338" i="14"/>
  <c r="S337" i="14"/>
  <c r="R337" i="14"/>
  <c r="Q337" i="14" s="1"/>
  <c r="P337" i="14"/>
  <c r="O337" i="14"/>
  <c r="S336" i="14"/>
  <c r="R336" i="14"/>
  <c r="Q336" i="14" s="1"/>
  <c r="P336" i="14"/>
  <c r="O336" i="14"/>
  <c r="S335" i="14"/>
  <c r="R335" i="14"/>
  <c r="Q335" i="14" s="1"/>
  <c r="P335" i="14"/>
  <c r="O335" i="14"/>
  <c r="S334" i="14"/>
  <c r="R334" i="14"/>
  <c r="Q334" i="14" s="1"/>
  <c r="P334" i="14"/>
  <c r="O334" i="14"/>
  <c r="S333" i="14"/>
  <c r="R333" i="14"/>
  <c r="Q333" i="14" s="1"/>
  <c r="P333" i="14"/>
  <c r="O333" i="14"/>
  <c r="S332" i="14"/>
  <c r="R332" i="14"/>
  <c r="Q332" i="14" s="1"/>
  <c r="P332" i="14"/>
  <c r="O332" i="14"/>
  <c r="S331" i="14"/>
  <c r="R331" i="14"/>
  <c r="Q331" i="14" s="1"/>
  <c r="P331" i="14"/>
  <c r="O331" i="14"/>
  <c r="S330" i="14"/>
  <c r="R330" i="14"/>
  <c r="Q330" i="14" s="1"/>
  <c r="P330" i="14"/>
  <c r="O330" i="14"/>
  <c r="S329" i="14"/>
  <c r="R329" i="14"/>
  <c r="Q329" i="14" s="1"/>
  <c r="P329" i="14"/>
  <c r="O329" i="14"/>
  <c r="S328" i="14"/>
  <c r="R328" i="14"/>
  <c r="Q328" i="14" s="1"/>
  <c r="P328" i="14"/>
  <c r="O328" i="14"/>
  <c r="S327" i="14"/>
  <c r="R327" i="14"/>
  <c r="Q327" i="14" s="1"/>
  <c r="P327" i="14"/>
  <c r="O327" i="14"/>
  <c r="S326" i="14"/>
  <c r="R326" i="14"/>
  <c r="Q326" i="14" s="1"/>
  <c r="P326" i="14"/>
  <c r="O326" i="14"/>
  <c r="S325" i="14"/>
  <c r="R325" i="14"/>
  <c r="Q325" i="14" s="1"/>
  <c r="P325" i="14"/>
  <c r="O325" i="14"/>
  <c r="S324" i="14"/>
  <c r="R324" i="14"/>
  <c r="Q324" i="14" s="1"/>
  <c r="P324" i="14"/>
  <c r="O324" i="14"/>
  <c r="S323" i="14"/>
  <c r="R323" i="14"/>
  <c r="Q323" i="14" s="1"/>
  <c r="P323" i="14"/>
  <c r="O323" i="14"/>
  <c r="S322" i="14"/>
  <c r="R322" i="14"/>
  <c r="Q322" i="14" s="1"/>
  <c r="P322" i="14"/>
  <c r="O322" i="14"/>
  <c r="S321" i="14"/>
  <c r="R321" i="14"/>
  <c r="Q321" i="14" s="1"/>
  <c r="P321" i="14"/>
  <c r="O321" i="14"/>
  <c r="S320" i="14"/>
  <c r="R320" i="14"/>
  <c r="Q320" i="14" s="1"/>
  <c r="P320" i="14"/>
  <c r="O320" i="14"/>
  <c r="S319" i="14"/>
  <c r="R319" i="14"/>
  <c r="Q319" i="14" s="1"/>
  <c r="P319" i="14"/>
  <c r="O319" i="14"/>
  <c r="S318" i="14"/>
  <c r="R318" i="14"/>
  <c r="Q318" i="14" s="1"/>
  <c r="P318" i="14"/>
  <c r="O318" i="14"/>
  <c r="S317" i="14"/>
  <c r="R317" i="14"/>
  <c r="Q317" i="14" s="1"/>
  <c r="P317" i="14"/>
  <c r="O317" i="14"/>
  <c r="S316" i="14"/>
  <c r="R316" i="14"/>
  <c r="Q316" i="14" s="1"/>
  <c r="P316" i="14"/>
  <c r="O316" i="14"/>
  <c r="S315" i="14"/>
  <c r="R315" i="14"/>
  <c r="Q315" i="14" s="1"/>
  <c r="P315" i="14"/>
  <c r="O315" i="14"/>
  <c r="S314" i="14"/>
  <c r="R314" i="14"/>
  <c r="Q314" i="14" s="1"/>
  <c r="P314" i="14"/>
  <c r="O314" i="14"/>
  <c r="S313" i="14"/>
  <c r="R313" i="14"/>
  <c r="Q313" i="14" s="1"/>
  <c r="P313" i="14"/>
  <c r="O313" i="14"/>
  <c r="S312" i="14"/>
  <c r="R312" i="14"/>
  <c r="Q312" i="14" s="1"/>
  <c r="P312" i="14"/>
  <c r="O312" i="14"/>
  <c r="S311" i="14"/>
  <c r="R311" i="14"/>
  <c r="Q311" i="14" s="1"/>
  <c r="P311" i="14"/>
  <c r="O311" i="14"/>
  <c r="S310" i="14"/>
  <c r="R310" i="14"/>
  <c r="Q310" i="14" s="1"/>
  <c r="P310" i="14"/>
  <c r="O310" i="14"/>
  <c r="S309" i="14"/>
  <c r="R309" i="14"/>
  <c r="Q309" i="14" s="1"/>
  <c r="P309" i="14"/>
  <c r="O309" i="14"/>
  <c r="S308" i="14"/>
  <c r="R308" i="14"/>
  <c r="Q308" i="14" s="1"/>
  <c r="P308" i="14"/>
  <c r="O308" i="14"/>
  <c r="S307" i="14"/>
  <c r="R307" i="14"/>
  <c r="Q307" i="14" s="1"/>
  <c r="P307" i="14"/>
  <c r="O307" i="14"/>
  <c r="S306" i="14"/>
  <c r="R306" i="14"/>
  <c r="Q306" i="14" s="1"/>
  <c r="P306" i="14"/>
  <c r="O306" i="14"/>
  <c r="S305" i="14"/>
  <c r="R305" i="14"/>
  <c r="Q305" i="14" s="1"/>
  <c r="P305" i="14"/>
  <c r="O305" i="14"/>
  <c r="S298" i="14"/>
  <c r="R298" i="14"/>
  <c r="Q298" i="14" s="1"/>
  <c r="P298" i="14"/>
  <c r="O298" i="14"/>
  <c r="S297" i="14"/>
  <c r="R297" i="14"/>
  <c r="Q297" i="14" s="1"/>
  <c r="P297" i="14"/>
  <c r="O297" i="14"/>
  <c r="S296" i="14"/>
  <c r="R296" i="14"/>
  <c r="Q296" i="14" s="1"/>
  <c r="P296" i="14"/>
  <c r="O296" i="14"/>
  <c r="S295" i="14"/>
  <c r="R295" i="14"/>
  <c r="Q295" i="14" s="1"/>
  <c r="P295" i="14"/>
  <c r="O295" i="14"/>
  <c r="S294" i="14"/>
  <c r="R294" i="14"/>
  <c r="Q294" i="14" s="1"/>
  <c r="P294" i="14"/>
  <c r="O294" i="14"/>
  <c r="S293" i="14"/>
  <c r="R293" i="14"/>
  <c r="Q293" i="14" s="1"/>
  <c r="P293" i="14"/>
  <c r="O293" i="14"/>
  <c r="S292" i="14"/>
  <c r="R292" i="14"/>
  <c r="Q292" i="14" s="1"/>
  <c r="P292" i="14"/>
  <c r="O292" i="14"/>
  <c r="S291" i="14"/>
  <c r="R291" i="14"/>
  <c r="Q291" i="14" s="1"/>
  <c r="P291" i="14"/>
  <c r="O291" i="14"/>
  <c r="S290" i="14"/>
  <c r="R290" i="14"/>
  <c r="Q290" i="14" s="1"/>
  <c r="P290" i="14"/>
  <c r="O290" i="14"/>
  <c r="S289" i="14"/>
  <c r="R289" i="14"/>
  <c r="Q289" i="14" s="1"/>
  <c r="P289" i="14"/>
  <c r="O289" i="14"/>
  <c r="S288" i="14"/>
  <c r="R288" i="14"/>
  <c r="Q288" i="14" s="1"/>
  <c r="P288" i="14"/>
  <c r="O288" i="14"/>
  <c r="S287" i="14"/>
  <c r="R287" i="14"/>
  <c r="Q287" i="14" s="1"/>
  <c r="P287" i="14"/>
  <c r="O287" i="14"/>
  <c r="S286" i="14"/>
  <c r="R286" i="14"/>
  <c r="Q286" i="14" s="1"/>
  <c r="P286" i="14"/>
  <c r="O286" i="14"/>
  <c r="S285" i="14"/>
  <c r="R285" i="14"/>
  <c r="Q285" i="14" s="1"/>
  <c r="P285" i="14"/>
  <c r="O285" i="14"/>
  <c r="S284" i="14"/>
  <c r="R284" i="14"/>
  <c r="Q284" i="14" s="1"/>
  <c r="P284" i="14"/>
  <c r="O284" i="14"/>
  <c r="S283" i="14"/>
  <c r="R283" i="14"/>
  <c r="Q283" i="14" s="1"/>
  <c r="P283" i="14"/>
  <c r="O283" i="14"/>
  <c r="S282" i="14"/>
  <c r="R282" i="14"/>
  <c r="Q282" i="14" s="1"/>
  <c r="P282" i="14"/>
  <c r="O282" i="14"/>
  <c r="S281" i="14"/>
  <c r="R281" i="14"/>
  <c r="Q281" i="14" s="1"/>
  <c r="P281" i="14"/>
  <c r="O281" i="14"/>
  <c r="S280" i="14"/>
  <c r="R280" i="14"/>
  <c r="Q280" i="14" s="1"/>
  <c r="P280" i="14"/>
  <c r="O280" i="14"/>
  <c r="S279" i="14"/>
  <c r="R279" i="14"/>
  <c r="Q279" i="14" s="1"/>
  <c r="P279" i="14"/>
  <c r="O279" i="14"/>
  <c r="S278" i="14"/>
  <c r="R278" i="14"/>
  <c r="Q278" i="14" s="1"/>
  <c r="P278" i="14"/>
  <c r="O278" i="14"/>
  <c r="S277" i="14"/>
  <c r="R277" i="14"/>
  <c r="Q277" i="14" s="1"/>
  <c r="P277" i="14"/>
  <c r="O277" i="14"/>
  <c r="S276" i="14"/>
  <c r="R276" i="14"/>
  <c r="Q276" i="14" s="1"/>
  <c r="P276" i="14"/>
  <c r="O276" i="14"/>
  <c r="S275" i="14"/>
  <c r="R275" i="14"/>
  <c r="Q275" i="14" s="1"/>
  <c r="P275" i="14"/>
  <c r="O275" i="14"/>
  <c r="S274" i="14"/>
  <c r="R274" i="14"/>
  <c r="Q274" i="14" s="1"/>
  <c r="P274" i="14"/>
  <c r="O274" i="14"/>
  <c r="S273" i="14"/>
  <c r="R273" i="14"/>
  <c r="Q273" i="14" s="1"/>
  <c r="P273" i="14"/>
  <c r="O273" i="14"/>
  <c r="S272" i="14"/>
  <c r="R272" i="14"/>
  <c r="Q272" i="14" s="1"/>
  <c r="P272" i="14"/>
  <c r="O272" i="14"/>
  <c r="S271" i="14"/>
  <c r="R271" i="14"/>
  <c r="Q271" i="14" s="1"/>
  <c r="P271" i="14"/>
  <c r="O271" i="14"/>
  <c r="S270" i="14"/>
  <c r="R270" i="14"/>
  <c r="Q270" i="14" s="1"/>
  <c r="P270" i="14"/>
  <c r="O270" i="14"/>
  <c r="S269" i="14"/>
  <c r="R269" i="14"/>
  <c r="Q269" i="14" s="1"/>
  <c r="P269" i="14"/>
  <c r="O269" i="14"/>
  <c r="S268" i="14"/>
  <c r="R268" i="14"/>
  <c r="Q268" i="14" s="1"/>
  <c r="P268" i="14"/>
  <c r="O268" i="14"/>
  <c r="S267" i="14"/>
  <c r="R267" i="14"/>
  <c r="Q267" i="14" s="1"/>
  <c r="P267" i="14"/>
  <c r="O267" i="14"/>
  <c r="S266" i="14"/>
  <c r="R266" i="14"/>
  <c r="Q266" i="14" s="1"/>
  <c r="P266" i="14"/>
  <c r="O266" i="14"/>
  <c r="S265" i="14"/>
  <c r="R265" i="14"/>
  <c r="Q265" i="14" s="1"/>
  <c r="P265" i="14"/>
  <c r="O265" i="14"/>
  <c r="S264" i="14"/>
  <c r="R264" i="14"/>
  <c r="Q264" i="14" s="1"/>
  <c r="P264" i="14"/>
  <c r="O264" i="14"/>
  <c r="S263" i="14"/>
  <c r="R263" i="14"/>
  <c r="Q263" i="14" s="1"/>
  <c r="P263" i="14"/>
  <c r="O263" i="14"/>
  <c r="S262" i="14"/>
  <c r="R262" i="14"/>
  <c r="Q262" i="14" s="1"/>
  <c r="P262" i="14"/>
  <c r="O262" i="14"/>
  <c r="S261" i="14"/>
  <c r="R261" i="14"/>
  <c r="Q261" i="14" s="1"/>
  <c r="P261" i="14"/>
  <c r="O261" i="14"/>
  <c r="S260" i="14"/>
  <c r="R260" i="14"/>
  <c r="Q260" i="14" s="1"/>
  <c r="P260" i="14"/>
  <c r="O260" i="14"/>
  <c r="S259" i="14"/>
  <c r="R259" i="14"/>
  <c r="Q259" i="14" s="1"/>
  <c r="P259" i="14"/>
  <c r="O259" i="14"/>
  <c r="S258" i="14"/>
  <c r="R258" i="14"/>
  <c r="Q258" i="14" s="1"/>
  <c r="P258" i="14"/>
  <c r="O258" i="14"/>
  <c r="S257" i="14"/>
  <c r="R257" i="14"/>
  <c r="Q257" i="14" s="1"/>
  <c r="P257" i="14"/>
  <c r="O257" i="14"/>
  <c r="S256" i="14"/>
  <c r="R256" i="14"/>
  <c r="Q256" i="14" s="1"/>
  <c r="P256" i="14"/>
  <c r="O256" i="14"/>
  <c r="S255" i="14"/>
  <c r="R255" i="14"/>
  <c r="Q255" i="14" s="1"/>
  <c r="P255" i="14"/>
  <c r="O255" i="14"/>
  <c r="S254" i="14"/>
  <c r="R254" i="14"/>
  <c r="Q254" i="14" s="1"/>
  <c r="P254" i="14"/>
  <c r="O254" i="14"/>
  <c r="S253" i="14"/>
  <c r="R253" i="14"/>
  <c r="Q253" i="14" s="1"/>
  <c r="P253" i="14"/>
  <c r="O253" i="14"/>
  <c r="S252" i="14"/>
  <c r="R252" i="14"/>
  <c r="Q252" i="14" s="1"/>
  <c r="P252" i="14"/>
  <c r="O252" i="14"/>
  <c r="S251" i="14"/>
  <c r="R251" i="14"/>
  <c r="Q251" i="14" s="1"/>
  <c r="P251" i="14"/>
  <c r="O251" i="14"/>
  <c r="S250" i="14"/>
  <c r="R250" i="14"/>
  <c r="Q250" i="14" s="1"/>
  <c r="P250" i="14"/>
  <c r="O250" i="14"/>
  <c r="S249" i="14"/>
  <c r="R249" i="14"/>
  <c r="Q249" i="14" s="1"/>
  <c r="P249" i="14"/>
  <c r="O249" i="14"/>
  <c r="S248" i="14"/>
  <c r="R248" i="14"/>
  <c r="Q248" i="14" s="1"/>
  <c r="P248" i="14"/>
  <c r="O248" i="14"/>
  <c r="S247" i="14"/>
  <c r="R247" i="14"/>
  <c r="Q247" i="14" s="1"/>
  <c r="P247" i="14"/>
  <c r="O247" i="14"/>
  <c r="S246" i="14"/>
  <c r="R246" i="14"/>
  <c r="Q246" i="14" s="1"/>
  <c r="P246" i="14"/>
  <c r="O246" i="14"/>
  <c r="S245" i="14"/>
  <c r="R245" i="14"/>
  <c r="Q245" i="14" s="1"/>
  <c r="P245" i="14"/>
  <c r="O245" i="14"/>
  <c r="S244" i="14"/>
  <c r="R244" i="14"/>
  <c r="Q244" i="14" s="1"/>
  <c r="P244" i="14"/>
  <c r="O244" i="14"/>
  <c r="S243" i="14"/>
  <c r="R243" i="14"/>
  <c r="Q243" i="14" s="1"/>
  <c r="P243" i="14"/>
  <c r="O243" i="14"/>
  <c r="S242" i="14"/>
  <c r="R242" i="14"/>
  <c r="Q242" i="14" s="1"/>
  <c r="P242" i="14"/>
  <c r="O242" i="14"/>
  <c r="S241" i="14"/>
  <c r="R241" i="14"/>
  <c r="Q241" i="14" s="1"/>
  <c r="P241" i="14"/>
  <c r="O241" i="14"/>
  <c r="S240" i="14"/>
  <c r="R240" i="14"/>
  <c r="Q240" i="14" s="1"/>
  <c r="P240" i="14"/>
  <c r="O240" i="14"/>
  <c r="S239" i="14"/>
  <c r="R239" i="14"/>
  <c r="Q239" i="14" s="1"/>
  <c r="P239" i="14"/>
  <c r="O239" i="14"/>
  <c r="S238" i="14"/>
  <c r="R238" i="14"/>
  <c r="Q238" i="14" s="1"/>
  <c r="P238" i="14"/>
  <c r="O238" i="14"/>
  <c r="S237" i="14"/>
  <c r="R237" i="14"/>
  <c r="Q237" i="14" s="1"/>
  <c r="P237" i="14"/>
  <c r="O237" i="14"/>
  <c r="S230" i="14"/>
  <c r="R230" i="14"/>
  <c r="Q230" i="14" s="1"/>
  <c r="P230" i="14"/>
  <c r="O230" i="14"/>
  <c r="S229" i="14"/>
  <c r="R229" i="14"/>
  <c r="Q229" i="14" s="1"/>
  <c r="P229" i="14"/>
  <c r="O229" i="14"/>
  <c r="S228" i="14"/>
  <c r="R228" i="14"/>
  <c r="Q228" i="14" s="1"/>
  <c r="P228" i="14"/>
  <c r="O228" i="14"/>
  <c r="S227" i="14"/>
  <c r="R227" i="14"/>
  <c r="Q227" i="14" s="1"/>
  <c r="P227" i="14"/>
  <c r="O227" i="14"/>
  <c r="S226" i="14"/>
  <c r="R226" i="14"/>
  <c r="Q226" i="14" s="1"/>
  <c r="P226" i="14"/>
  <c r="O226" i="14"/>
  <c r="S225" i="14"/>
  <c r="R225" i="14"/>
  <c r="Q225" i="14" s="1"/>
  <c r="P225" i="14"/>
  <c r="O225" i="14"/>
  <c r="S224" i="14"/>
  <c r="R224" i="14"/>
  <c r="Q224" i="14" s="1"/>
  <c r="P224" i="14"/>
  <c r="O224" i="14"/>
  <c r="S223" i="14"/>
  <c r="R223" i="14"/>
  <c r="Q223" i="14" s="1"/>
  <c r="P223" i="14"/>
  <c r="O223" i="14"/>
  <c r="S222" i="14"/>
  <c r="R222" i="14"/>
  <c r="Q222" i="14" s="1"/>
  <c r="P222" i="14"/>
  <c r="O222" i="14"/>
  <c r="S221" i="14"/>
  <c r="R221" i="14"/>
  <c r="Q221" i="14" s="1"/>
  <c r="P221" i="14"/>
  <c r="O221" i="14"/>
  <c r="S220" i="14"/>
  <c r="R220" i="14"/>
  <c r="Q220" i="14" s="1"/>
  <c r="P220" i="14"/>
  <c r="O220" i="14"/>
  <c r="S219" i="14"/>
  <c r="R219" i="14"/>
  <c r="Q219" i="14" s="1"/>
  <c r="P219" i="14"/>
  <c r="O219" i="14"/>
  <c r="S218" i="14"/>
  <c r="R218" i="14"/>
  <c r="Q218" i="14" s="1"/>
  <c r="P218" i="14"/>
  <c r="O218" i="14"/>
  <c r="S217" i="14"/>
  <c r="R217" i="14"/>
  <c r="Q217" i="14" s="1"/>
  <c r="P217" i="14"/>
  <c r="O217" i="14"/>
  <c r="S216" i="14"/>
  <c r="R216" i="14"/>
  <c r="Q216" i="14" s="1"/>
  <c r="P216" i="14"/>
  <c r="O216" i="14"/>
  <c r="S215" i="14"/>
  <c r="R215" i="14"/>
  <c r="Q215" i="14" s="1"/>
  <c r="P215" i="14"/>
  <c r="O215" i="14"/>
  <c r="S214" i="14"/>
  <c r="R214" i="14"/>
  <c r="Q214" i="14" s="1"/>
  <c r="P214" i="14"/>
  <c r="O214" i="14"/>
  <c r="S213" i="14"/>
  <c r="R213" i="14"/>
  <c r="Q213" i="14" s="1"/>
  <c r="P213" i="14"/>
  <c r="O213" i="14"/>
  <c r="S212" i="14"/>
  <c r="R212" i="14"/>
  <c r="Q212" i="14" s="1"/>
  <c r="P212" i="14"/>
  <c r="O212" i="14"/>
  <c r="S211" i="14"/>
  <c r="R211" i="14"/>
  <c r="Q211" i="14" s="1"/>
  <c r="P211" i="14"/>
  <c r="O211" i="14"/>
  <c r="S210" i="14"/>
  <c r="R210" i="14"/>
  <c r="Q210" i="14" s="1"/>
  <c r="P210" i="14"/>
  <c r="O210" i="14"/>
  <c r="S209" i="14"/>
  <c r="R209" i="14"/>
  <c r="Q209" i="14" s="1"/>
  <c r="P209" i="14"/>
  <c r="O209" i="14"/>
  <c r="S208" i="14"/>
  <c r="R208" i="14"/>
  <c r="Q208" i="14" s="1"/>
  <c r="P208" i="14"/>
  <c r="O208" i="14"/>
  <c r="S207" i="14"/>
  <c r="R207" i="14"/>
  <c r="Q207" i="14" s="1"/>
  <c r="P207" i="14"/>
  <c r="O207" i="14"/>
  <c r="S206" i="14"/>
  <c r="R206" i="14"/>
  <c r="Q206" i="14" s="1"/>
  <c r="P206" i="14"/>
  <c r="O206" i="14"/>
  <c r="S205" i="14"/>
  <c r="R205" i="14"/>
  <c r="Q205" i="14" s="1"/>
  <c r="P205" i="14"/>
  <c r="O205" i="14"/>
  <c r="S204" i="14"/>
  <c r="R204" i="14"/>
  <c r="Q204" i="14" s="1"/>
  <c r="P204" i="14"/>
  <c r="O204" i="14"/>
  <c r="S203" i="14"/>
  <c r="R203" i="14"/>
  <c r="Q203" i="14" s="1"/>
  <c r="P203" i="14"/>
  <c r="O203" i="14"/>
  <c r="S202" i="14"/>
  <c r="R202" i="14"/>
  <c r="Q202" i="14" s="1"/>
  <c r="P202" i="14"/>
  <c r="O202" i="14"/>
  <c r="S201" i="14"/>
  <c r="R201" i="14"/>
  <c r="Q201" i="14" s="1"/>
  <c r="P201" i="14"/>
  <c r="O201" i="14"/>
  <c r="S200" i="14"/>
  <c r="R200" i="14"/>
  <c r="Q200" i="14" s="1"/>
  <c r="P200" i="14"/>
  <c r="O200" i="14"/>
  <c r="S199" i="14"/>
  <c r="R199" i="14"/>
  <c r="Q199" i="14" s="1"/>
  <c r="P199" i="14"/>
  <c r="O199" i="14"/>
  <c r="S198" i="14"/>
  <c r="R198" i="14"/>
  <c r="Q198" i="14" s="1"/>
  <c r="P198" i="14"/>
  <c r="O198" i="14"/>
  <c r="S197" i="14"/>
  <c r="R197" i="14"/>
  <c r="Q197" i="14" s="1"/>
  <c r="P197" i="14"/>
  <c r="O197" i="14"/>
  <c r="S196" i="14"/>
  <c r="R196" i="14"/>
  <c r="Q196" i="14" s="1"/>
  <c r="P196" i="14"/>
  <c r="O196" i="14"/>
  <c r="S195" i="14"/>
  <c r="R195" i="14"/>
  <c r="Q195" i="14" s="1"/>
  <c r="P195" i="14"/>
  <c r="O195" i="14"/>
  <c r="S194" i="14"/>
  <c r="R194" i="14"/>
  <c r="Q194" i="14" s="1"/>
  <c r="P194" i="14"/>
  <c r="O194" i="14"/>
  <c r="S193" i="14"/>
  <c r="R193" i="14"/>
  <c r="Q193" i="14" s="1"/>
  <c r="P193" i="14"/>
  <c r="O193" i="14"/>
  <c r="S192" i="14"/>
  <c r="R192" i="14"/>
  <c r="Q192" i="14" s="1"/>
  <c r="P192" i="14"/>
  <c r="O192" i="14"/>
  <c r="S191" i="14"/>
  <c r="R191" i="14"/>
  <c r="Q191" i="14" s="1"/>
  <c r="P191" i="14"/>
  <c r="O191" i="14"/>
  <c r="S190" i="14"/>
  <c r="R190" i="14"/>
  <c r="Q190" i="14" s="1"/>
  <c r="P190" i="14"/>
  <c r="O190" i="14"/>
  <c r="S189" i="14"/>
  <c r="R189" i="14"/>
  <c r="Q189" i="14" s="1"/>
  <c r="P189" i="14"/>
  <c r="O189" i="14"/>
  <c r="S188" i="14"/>
  <c r="R188" i="14"/>
  <c r="Q188" i="14" s="1"/>
  <c r="P188" i="14"/>
  <c r="O188" i="14"/>
  <c r="S187" i="14"/>
  <c r="R187" i="14"/>
  <c r="Q187" i="14" s="1"/>
  <c r="P187" i="14"/>
  <c r="O187" i="14"/>
  <c r="S186" i="14"/>
  <c r="R186" i="14"/>
  <c r="Q186" i="14" s="1"/>
  <c r="P186" i="14"/>
  <c r="O186" i="14"/>
  <c r="S185" i="14"/>
  <c r="R185" i="14"/>
  <c r="Q185" i="14" s="1"/>
  <c r="P185" i="14"/>
  <c r="O185" i="14"/>
  <c r="S184" i="14"/>
  <c r="R184" i="14"/>
  <c r="Q184" i="14" s="1"/>
  <c r="P184" i="14"/>
  <c r="O184" i="14"/>
  <c r="S183" i="14"/>
  <c r="R183" i="14"/>
  <c r="Q183" i="14" s="1"/>
  <c r="P183" i="14"/>
  <c r="O183" i="14"/>
  <c r="S182" i="14"/>
  <c r="R182" i="14"/>
  <c r="Q182" i="14" s="1"/>
  <c r="P182" i="14"/>
  <c r="O182" i="14"/>
  <c r="S181" i="14"/>
  <c r="R181" i="14"/>
  <c r="Q181" i="14" s="1"/>
  <c r="P181" i="14"/>
  <c r="O181" i="14"/>
  <c r="S180" i="14"/>
  <c r="R180" i="14"/>
  <c r="Q180" i="14" s="1"/>
  <c r="P180" i="14"/>
  <c r="O180" i="14"/>
  <c r="S179" i="14"/>
  <c r="R179" i="14"/>
  <c r="Q179" i="14" s="1"/>
  <c r="P179" i="14"/>
  <c r="O179" i="14"/>
  <c r="S178" i="14"/>
  <c r="R178" i="14"/>
  <c r="Q178" i="14" s="1"/>
  <c r="P178" i="14"/>
  <c r="O178" i="14"/>
  <c r="S177" i="14"/>
  <c r="R177" i="14"/>
  <c r="Q177" i="14" s="1"/>
  <c r="P177" i="14"/>
  <c r="O177" i="14"/>
  <c r="S176" i="14"/>
  <c r="R176" i="14"/>
  <c r="Q176" i="14" s="1"/>
  <c r="P176" i="14"/>
  <c r="O176" i="14"/>
  <c r="S175" i="14"/>
  <c r="R175" i="14"/>
  <c r="Q175" i="14" s="1"/>
  <c r="P175" i="14"/>
  <c r="O175" i="14"/>
  <c r="S171" i="14"/>
  <c r="R171" i="14"/>
  <c r="Q171" i="14" s="1"/>
  <c r="P171" i="14"/>
  <c r="O171" i="14"/>
  <c r="S170" i="14"/>
  <c r="R170" i="14"/>
  <c r="Q170" i="14" s="1"/>
  <c r="P170" i="14"/>
  <c r="O170" i="14"/>
  <c r="S169" i="14"/>
  <c r="R169" i="14"/>
  <c r="Q169" i="14" s="1"/>
  <c r="P169" i="14"/>
  <c r="O169" i="14"/>
  <c r="S168" i="14"/>
  <c r="R168" i="14"/>
  <c r="Q168" i="14" s="1"/>
  <c r="P168" i="14"/>
  <c r="O168" i="14"/>
  <c r="S167" i="14"/>
  <c r="R167" i="14"/>
  <c r="Q167" i="14" s="1"/>
  <c r="P167" i="14"/>
  <c r="O167" i="14"/>
  <c r="S166" i="14"/>
  <c r="R166" i="14"/>
  <c r="Q166" i="14" s="1"/>
  <c r="P166" i="14"/>
  <c r="O166" i="14"/>
  <c r="S165" i="14"/>
  <c r="R165" i="14"/>
  <c r="Q165" i="14" s="1"/>
  <c r="P165" i="14"/>
  <c r="O165" i="14"/>
  <c r="S164" i="14"/>
  <c r="R164" i="14"/>
  <c r="Q164" i="14" s="1"/>
  <c r="P164" i="14"/>
  <c r="O164" i="14"/>
  <c r="S163" i="14"/>
  <c r="R163" i="14"/>
  <c r="Q163" i="14" s="1"/>
  <c r="P163" i="14"/>
  <c r="O163" i="14"/>
  <c r="S162" i="14"/>
  <c r="R162" i="14"/>
  <c r="Q162" i="14" s="1"/>
  <c r="P162" i="14"/>
  <c r="O162" i="14"/>
  <c r="S161" i="14"/>
  <c r="R161" i="14"/>
  <c r="Q161" i="14" s="1"/>
  <c r="P161" i="14"/>
  <c r="O161" i="14"/>
  <c r="S160" i="14"/>
  <c r="R160" i="14"/>
  <c r="Q160" i="14" s="1"/>
  <c r="P160" i="14"/>
  <c r="O160" i="14"/>
  <c r="S159" i="14"/>
  <c r="R159" i="14"/>
  <c r="Q159" i="14" s="1"/>
  <c r="P159" i="14"/>
  <c r="O159" i="14"/>
  <c r="S158" i="14"/>
  <c r="R158" i="14"/>
  <c r="Q158" i="14" s="1"/>
  <c r="P158" i="14"/>
  <c r="O158" i="14"/>
  <c r="S157" i="14"/>
  <c r="R157" i="14"/>
  <c r="Q157" i="14" s="1"/>
  <c r="P157" i="14"/>
  <c r="O157" i="14"/>
  <c r="S156" i="14"/>
  <c r="R156" i="14"/>
  <c r="Q156" i="14" s="1"/>
  <c r="P156" i="14"/>
  <c r="O156" i="14"/>
  <c r="S155" i="14"/>
  <c r="R155" i="14"/>
  <c r="Q155" i="14" s="1"/>
  <c r="P155" i="14"/>
  <c r="O155" i="14"/>
  <c r="S154" i="14"/>
  <c r="R154" i="14"/>
  <c r="Q154" i="14" s="1"/>
  <c r="P154" i="14"/>
  <c r="O154" i="14"/>
  <c r="S153" i="14"/>
  <c r="R153" i="14"/>
  <c r="Q153" i="14" s="1"/>
  <c r="P153" i="14"/>
  <c r="O153" i="14"/>
  <c r="S152" i="14"/>
  <c r="R152" i="14"/>
  <c r="Q152" i="14" s="1"/>
  <c r="P152" i="14"/>
  <c r="O152" i="14"/>
  <c r="S151" i="14"/>
  <c r="R151" i="14"/>
  <c r="Q151" i="14" s="1"/>
  <c r="P151" i="14"/>
  <c r="O151" i="14"/>
  <c r="S150" i="14"/>
  <c r="R150" i="14"/>
  <c r="Q150" i="14" s="1"/>
  <c r="P150" i="14"/>
  <c r="O150" i="14"/>
  <c r="S149" i="14"/>
  <c r="R149" i="14"/>
  <c r="Q149" i="14" s="1"/>
  <c r="P149" i="14"/>
  <c r="O149" i="14"/>
  <c r="S148" i="14"/>
  <c r="R148" i="14"/>
  <c r="Q148" i="14" s="1"/>
  <c r="P148" i="14"/>
  <c r="O148" i="14"/>
  <c r="S147" i="14"/>
  <c r="R147" i="14"/>
  <c r="Q147" i="14" s="1"/>
  <c r="P147" i="14"/>
  <c r="O147" i="14"/>
  <c r="S146" i="14"/>
  <c r="R146" i="14"/>
  <c r="Q146" i="14" s="1"/>
  <c r="P146" i="14"/>
  <c r="O146" i="14"/>
  <c r="S145" i="14"/>
  <c r="R145" i="14"/>
  <c r="Q145" i="14" s="1"/>
  <c r="P145" i="14"/>
  <c r="O145" i="14"/>
  <c r="S144" i="14"/>
  <c r="R144" i="14"/>
  <c r="Q144" i="14" s="1"/>
  <c r="P144" i="14"/>
  <c r="O144" i="14"/>
  <c r="S143" i="14"/>
  <c r="R143" i="14"/>
  <c r="Q143" i="14" s="1"/>
  <c r="P143" i="14"/>
  <c r="O143" i="14"/>
  <c r="S142" i="14"/>
  <c r="R142" i="14"/>
  <c r="Q142" i="14" s="1"/>
  <c r="P142" i="14"/>
  <c r="O142" i="14"/>
  <c r="S141" i="14"/>
  <c r="R141" i="14"/>
  <c r="Q141" i="14" s="1"/>
  <c r="P141" i="14"/>
  <c r="O141" i="14"/>
  <c r="S140" i="14"/>
  <c r="R140" i="14"/>
  <c r="Q140" i="14" s="1"/>
  <c r="P140" i="14"/>
  <c r="O140" i="14"/>
  <c r="S139" i="14"/>
  <c r="R139" i="14"/>
  <c r="Q139" i="14" s="1"/>
  <c r="P139" i="14"/>
  <c r="O139" i="14"/>
  <c r="S138" i="14"/>
  <c r="R138" i="14"/>
  <c r="Q138" i="14" s="1"/>
  <c r="P138" i="14"/>
  <c r="O138" i="14"/>
  <c r="S137" i="14"/>
  <c r="R137" i="14"/>
  <c r="Q137" i="14" s="1"/>
  <c r="P137" i="14"/>
  <c r="O137" i="14"/>
  <c r="S136" i="14"/>
  <c r="R136" i="14"/>
  <c r="Q136" i="14" s="1"/>
  <c r="P136" i="14"/>
  <c r="O136" i="14"/>
  <c r="S135" i="14"/>
  <c r="R135" i="14"/>
  <c r="Q135" i="14" s="1"/>
  <c r="P135" i="14"/>
  <c r="O135" i="14"/>
  <c r="S134" i="14"/>
  <c r="R134" i="14"/>
  <c r="Q134" i="14" s="1"/>
  <c r="P134" i="14"/>
  <c r="O134" i="14"/>
  <c r="S133" i="14"/>
  <c r="R133" i="14"/>
  <c r="Q133" i="14" s="1"/>
  <c r="P133" i="14"/>
  <c r="O133" i="14"/>
  <c r="S132" i="14"/>
  <c r="R132" i="14"/>
  <c r="Q132" i="14" s="1"/>
  <c r="P132" i="14"/>
  <c r="O132" i="14"/>
  <c r="S131" i="14"/>
  <c r="R131" i="14"/>
  <c r="Q131" i="14" s="1"/>
  <c r="P131" i="14"/>
  <c r="O131" i="14"/>
  <c r="S130" i="14"/>
  <c r="R130" i="14"/>
  <c r="Q130" i="14" s="1"/>
  <c r="P130" i="14"/>
  <c r="O130" i="14"/>
  <c r="S129" i="14"/>
  <c r="R129" i="14"/>
  <c r="Q129" i="14" s="1"/>
  <c r="P129" i="14"/>
  <c r="O129" i="14"/>
  <c r="S128" i="14"/>
  <c r="R128" i="14"/>
  <c r="Q128" i="14" s="1"/>
  <c r="P128" i="14"/>
  <c r="O128" i="14"/>
  <c r="S127" i="14"/>
  <c r="R127" i="14"/>
  <c r="Q127" i="14" s="1"/>
  <c r="P127" i="14"/>
  <c r="O127" i="14"/>
  <c r="S126" i="14"/>
  <c r="R126" i="14"/>
  <c r="Q126" i="14" s="1"/>
  <c r="P126" i="14"/>
  <c r="O126" i="14"/>
  <c r="S125" i="14"/>
  <c r="R125" i="14"/>
  <c r="Q125" i="14" s="1"/>
  <c r="P125" i="14"/>
  <c r="O125" i="14"/>
  <c r="S121" i="14"/>
  <c r="R121" i="14"/>
  <c r="Q121" i="14" s="1"/>
  <c r="P121" i="14"/>
  <c r="O121" i="14"/>
  <c r="S120" i="14"/>
  <c r="R120" i="14"/>
  <c r="Q120" i="14" s="1"/>
  <c r="P120" i="14"/>
  <c r="O120" i="14"/>
  <c r="S119" i="14"/>
  <c r="R119" i="14"/>
  <c r="Q119" i="14" s="1"/>
  <c r="P119" i="14"/>
  <c r="O119" i="14"/>
  <c r="S118" i="14"/>
  <c r="R118" i="14"/>
  <c r="Q118" i="14" s="1"/>
  <c r="P118" i="14"/>
  <c r="O118" i="14"/>
  <c r="S117" i="14"/>
  <c r="R117" i="14"/>
  <c r="Q117" i="14" s="1"/>
  <c r="P117" i="14"/>
  <c r="O117" i="14"/>
  <c r="S116" i="14"/>
  <c r="R116" i="14"/>
  <c r="Q116" i="14" s="1"/>
  <c r="P116" i="14"/>
  <c r="O116" i="14"/>
  <c r="S115" i="14"/>
  <c r="R115" i="14"/>
  <c r="Q115" i="14" s="1"/>
  <c r="P115" i="14"/>
  <c r="O115" i="14"/>
  <c r="S114" i="14"/>
  <c r="R114" i="14"/>
  <c r="Q114" i="14" s="1"/>
  <c r="P114" i="14"/>
  <c r="O114" i="14"/>
  <c r="S113" i="14"/>
  <c r="R113" i="14"/>
  <c r="Q113" i="14" s="1"/>
  <c r="P113" i="14"/>
  <c r="O113" i="14"/>
  <c r="S112" i="14"/>
  <c r="R112" i="14"/>
  <c r="Q112" i="14" s="1"/>
  <c r="P112" i="14"/>
  <c r="O112" i="14"/>
  <c r="S111" i="14"/>
  <c r="R111" i="14"/>
  <c r="Q111" i="14" s="1"/>
  <c r="P111" i="14"/>
  <c r="O111" i="14"/>
  <c r="S110" i="14"/>
  <c r="R110" i="14"/>
  <c r="Q110" i="14" s="1"/>
  <c r="P110" i="14"/>
  <c r="O110" i="14"/>
  <c r="S109" i="14"/>
  <c r="R109" i="14"/>
  <c r="Q109" i="14" s="1"/>
  <c r="P109" i="14"/>
  <c r="O109" i="14"/>
  <c r="S108" i="14"/>
  <c r="R108" i="14"/>
  <c r="Q108" i="14" s="1"/>
  <c r="P108" i="14"/>
  <c r="O108" i="14"/>
  <c r="S107" i="14"/>
  <c r="R107" i="14"/>
  <c r="Q107" i="14" s="1"/>
  <c r="P107" i="14"/>
  <c r="O107" i="14"/>
  <c r="S106" i="14"/>
  <c r="R106" i="14"/>
  <c r="Q106" i="14" s="1"/>
  <c r="P106" i="14"/>
  <c r="O106" i="14"/>
  <c r="S105" i="14"/>
  <c r="R105" i="14"/>
  <c r="Q105" i="14" s="1"/>
  <c r="P105" i="14"/>
  <c r="O105" i="14"/>
  <c r="S104" i="14"/>
  <c r="R104" i="14"/>
  <c r="Q104" i="14" s="1"/>
  <c r="P104" i="14"/>
  <c r="O104" i="14"/>
  <c r="S103" i="14"/>
  <c r="R103" i="14"/>
  <c r="Q103" i="14" s="1"/>
  <c r="P103" i="14"/>
  <c r="O103" i="14"/>
  <c r="S102" i="14"/>
  <c r="R102" i="14"/>
  <c r="Q102" i="14" s="1"/>
  <c r="P102" i="14"/>
  <c r="O102" i="14"/>
  <c r="S101" i="14"/>
  <c r="R101" i="14"/>
  <c r="Q101" i="14" s="1"/>
  <c r="P101" i="14"/>
  <c r="O101" i="14"/>
  <c r="S100" i="14"/>
  <c r="R100" i="14"/>
  <c r="Q100" i="14" s="1"/>
  <c r="P100" i="14"/>
  <c r="O100" i="14"/>
  <c r="S99" i="14"/>
  <c r="R99" i="14"/>
  <c r="Q99" i="14" s="1"/>
  <c r="P99" i="14"/>
  <c r="O99" i="14"/>
  <c r="S98" i="14"/>
  <c r="R98" i="14"/>
  <c r="Q98" i="14" s="1"/>
  <c r="P98" i="14"/>
  <c r="O98" i="14"/>
  <c r="S97" i="14"/>
  <c r="R97" i="14"/>
  <c r="Q97" i="14" s="1"/>
  <c r="P97" i="14"/>
  <c r="O97" i="14"/>
  <c r="S96" i="14"/>
  <c r="R96" i="14"/>
  <c r="Q96" i="14" s="1"/>
  <c r="P96" i="14"/>
  <c r="O96" i="14"/>
  <c r="S95" i="14"/>
  <c r="R95" i="14"/>
  <c r="Q95" i="14" s="1"/>
  <c r="P95" i="14"/>
  <c r="O95" i="14"/>
  <c r="S94" i="14"/>
  <c r="R94" i="14"/>
  <c r="Q94" i="14" s="1"/>
  <c r="P94" i="14"/>
  <c r="O94" i="14"/>
  <c r="S93" i="14"/>
  <c r="R93" i="14"/>
  <c r="Q93" i="14" s="1"/>
  <c r="P93" i="14"/>
  <c r="O93" i="14"/>
  <c r="S92" i="14"/>
  <c r="R92" i="14"/>
  <c r="Q92" i="14" s="1"/>
  <c r="P92" i="14"/>
  <c r="O92" i="14"/>
  <c r="S91" i="14"/>
  <c r="R91" i="14"/>
  <c r="Q91" i="14" s="1"/>
  <c r="P91" i="14"/>
  <c r="O91" i="14"/>
  <c r="S90" i="14"/>
  <c r="R90" i="14"/>
  <c r="Q90" i="14" s="1"/>
  <c r="P90" i="14"/>
  <c r="O90" i="14"/>
  <c r="S89" i="14"/>
  <c r="R89" i="14"/>
  <c r="Q89" i="14" s="1"/>
  <c r="P89" i="14"/>
  <c r="O89" i="14"/>
  <c r="S88" i="14"/>
  <c r="R88" i="14"/>
  <c r="Q88" i="14" s="1"/>
  <c r="P88" i="14"/>
  <c r="O88" i="14"/>
  <c r="S87" i="14"/>
  <c r="R87" i="14"/>
  <c r="Q87" i="14" s="1"/>
  <c r="P87" i="14"/>
  <c r="O87" i="14"/>
  <c r="S86" i="14"/>
  <c r="R86" i="14"/>
  <c r="Q86" i="14" s="1"/>
  <c r="P86" i="14"/>
  <c r="O86" i="14"/>
  <c r="S85" i="14"/>
  <c r="R85" i="14"/>
  <c r="Q85" i="14" s="1"/>
  <c r="P85" i="14"/>
  <c r="O85" i="14"/>
  <c r="S84" i="14"/>
  <c r="R84" i="14"/>
  <c r="Q84" i="14" s="1"/>
  <c r="P84" i="14"/>
  <c r="O84" i="14"/>
  <c r="S83" i="14"/>
  <c r="R83" i="14"/>
  <c r="Q83" i="14" s="1"/>
  <c r="P83" i="14"/>
  <c r="O83" i="14"/>
  <c r="S82" i="14"/>
  <c r="R82" i="14"/>
  <c r="Q82" i="14" s="1"/>
  <c r="P82" i="14"/>
  <c r="O82" i="14"/>
  <c r="S81" i="14"/>
  <c r="R81" i="14"/>
  <c r="Q81" i="14" s="1"/>
  <c r="P81" i="14"/>
  <c r="O81" i="14"/>
  <c r="S80" i="14"/>
  <c r="R80" i="14"/>
  <c r="Q80" i="14" s="1"/>
  <c r="P80" i="14"/>
  <c r="O80" i="14"/>
  <c r="S79" i="14"/>
  <c r="R79" i="14"/>
  <c r="Q79" i="14" s="1"/>
  <c r="P79" i="14"/>
  <c r="O79" i="14"/>
  <c r="S78" i="14"/>
  <c r="R78" i="14"/>
  <c r="Q78" i="14" s="1"/>
  <c r="P78" i="14"/>
  <c r="O78" i="14"/>
  <c r="S74" i="14"/>
  <c r="R74" i="14"/>
  <c r="Q74" i="14" s="1"/>
  <c r="P74" i="14"/>
  <c r="O74" i="14"/>
  <c r="S73" i="14"/>
  <c r="R73" i="14"/>
  <c r="Q73" i="14" s="1"/>
  <c r="P73" i="14"/>
  <c r="O73" i="14"/>
  <c r="S72" i="14"/>
  <c r="R72" i="14"/>
  <c r="Q72" i="14" s="1"/>
  <c r="P72" i="14"/>
  <c r="O72" i="14"/>
  <c r="S71" i="14"/>
  <c r="R71" i="14"/>
  <c r="Q71" i="14" s="1"/>
  <c r="P71" i="14"/>
  <c r="O71" i="14"/>
  <c r="S70" i="14"/>
  <c r="R70" i="14"/>
  <c r="Q70" i="14" s="1"/>
  <c r="P70" i="14"/>
  <c r="O70" i="14"/>
  <c r="S69" i="14"/>
  <c r="R69" i="14"/>
  <c r="Q69" i="14" s="1"/>
  <c r="P69" i="14"/>
  <c r="O69" i="14"/>
  <c r="S68" i="14"/>
  <c r="R68" i="14"/>
  <c r="Q68" i="14" s="1"/>
  <c r="P68" i="14"/>
  <c r="O68" i="14"/>
  <c r="S67" i="14"/>
  <c r="R67" i="14"/>
  <c r="Q67" i="14" s="1"/>
  <c r="P67" i="14"/>
  <c r="O67" i="14"/>
  <c r="S66" i="14"/>
  <c r="R66" i="14"/>
  <c r="Q66" i="14" s="1"/>
  <c r="P66" i="14"/>
  <c r="O66" i="14"/>
  <c r="S65" i="14"/>
  <c r="R65" i="14"/>
  <c r="Q65" i="14" s="1"/>
  <c r="P65" i="14"/>
  <c r="O65" i="14"/>
  <c r="S64" i="14"/>
  <c r="R64" i="14"/>
  <c r="Q64" i="14" s="1"/>
  <c r="P64" i="14"/>
  <c r="O64" i="14"/>
  <c r="S63" i="14"/>
  <c r="R63" i="14"/>
  <c r="Q63" i="14" s="1"/>
  <c r="P63" i="14"/>
  <c r="O63" i="14"/>
  <c r="S62" i="14"/>
  <c r="R62" i="14"/>
  <c r="Q62" i="14" s="1"/>
  <c r="P62" i="14"/>
  <c r="O62" i="14"/>
  <c r="S61" i="14"/>
  <c r="R61" i="14"/>
  <c r="Q61" i="14" s="1"/>
  <c r="P61" i="14"/>
  <c r="O61" i="14"/>
  <c r="S60" i="14"/>
  <c r="R60" i="14"/>
  <c r="Q60" i="14" s="1"/>
  <c r="P60" i="14"/>
  <c r="O60" i="14"/>
  <c r="S59" i="14"/>
  <c r="R59" i="14"/>
  <c r="Q59" i="14" s="1"/>
  <c r="P59" i="14"/>
  <c r="O59" i="14"/>
  <c r="S58" i="14"/>
  <c r="R58" i="14"/>
  <c r="Q58" i="14" s="1"/>
  <c r="P58" i="14"/>
  <c r="O58" i="14"/>
  <c r="S57" i="14"/>
  <c r="R57" i="14"/>
  <c r="Q57" i="14" s="1"/>
  <c r="P57" i="14"/>
  <c r="O57" i="14"/>
  <c r="S56" i="14"/>
  <c r="R56" i="14"/>
  <c r="Q56" i="14" s="1"/>
  <c r="P56" i="14"/>
  <c r="O56" i="14"/>
  <c r="S55" i="14"/>
  <c r="R55" i="14"/>
  <c r="Q55" i="14" s="1"/>
  <c r="P55" i="14"/>
  <c r="O55" i="14"/>
  <c r="S54" i="14"/>
  <c r="R54" i="14"/>
  <c r="Q54" i="14" s="1"/>
  <c r="P54" i="14"/>
  <c r="O54" i="14"/>
  <c r="S53" i="14"/>
  <c r="R53" i="14"/>
  <c r="Q53" i="14" s="1"/>
  <c r="P53" i="14"/>
  <c r="O53" i="14"/>
  <c r="S52" i="14"/>
  <c r="R52" i="14"/>
  <c r="Q52" i="14" s="1"/>
  <c r="P52" i="14"/>
  <c r="O52" i="14"/>
  <c r="S51" i="14"/>
  <c r="R51" i="14"/>
  <c r="Q51" i="14" s="1"/>
  <c r="P51" i="14"/>
  <c r="O51" i="14"/>
  <c r="S50" i="14"/>
  <c r="R50" i="14"/>
  <c r="Q50" i="14" s="1"/>
  <c r="P50" i="14"/>
  <c r="O50" i="14"/>
  <c r="S49" i="14"/>
  <c r="R49" i="14"/>
  <c r="Q49" i="14" s="1"/>
  <c r="P49" i="14"/>
  <c r="O49" i="14"/>
  <c r="S48" i="14"/>
  <c r="R48" i="14"/>
  <c r="Q48" i="14" s="1"/>
  <c r="P48" i="14"/>
  <c r="O48" i="14"/>
  <c r="S47" i="14"/>
  <c r="R47" i="14"/>
  <c r="Q47" i="14" s="1"/>
  <c r="P47" i="14"/>
  <c r="O47" i="14"/>
  <c r="S46" i="14"/>
  <c r="R46" i="14"/>
  <c r="Q46" i="14" s="1"/>
  <c r="P46" i="14"/>
  <c r="O46" i="14"/>
  <c r="S45" i="14"/>
  <c r="R45" i="14"/>
  <c r="Q45" i="14" s="1"/>
  <c r="P45" i="14"/>
  <c r="O45" i="14"/>
  <c r="S44" i="14"/>
  <c r="R44" i="14"/>
  <c r="Q44" i="14" s="1"/>
  <c r="P44" i="14"/>
  <c r="O44" i="14"/>
  <c r="S43" i="14"/>
  <c r="R43" i="14"/>
  <c r="Q43" i="14" s="1"/>
  <c r="P43" i="14"/>
  <c r="O43" i="14"/>
  <c r="S42" i="14"/>
  <c r="R42" i="14"/>
  <c r="Q42" i="14" s="1"/>
  <c r="P42" i="14"/>
  <c r="O42" i="14"/>
  <c r="S41" i="14"/>
  <c r="R41" i="14"/>
  <c r="Q41" i="14" s="1"/>
  <c r="P41" i="14"/>
  <c r="O41" i="14"/>
  <c r="S40" i="14"/>
  <c r="R40" i="14"/>
  <c r="Q40" i="14" s="1"/>
  <c r="P40" i="14"/>
  <c r="O40" i="14"/>
  <c r="S39" i="14"/>
  <c r="R39" i="14"/>
  <c r="P39" i="14"/>
  <c r="O39" i="14"/>
  <c r="S38" i="14"/>
  <c r="R38" i="14"/>
  <c r="P38" i="14"/>
  <c r="O38" i="14"/>
  <c r="S37" i="14"/>
  <c r="R37" i="14"/>
  <c r="P37" i="14"/>
  <c r="O37" i="14"/>
  <c r="S36" i="14"/>
  <c r="R36" i="14"/>
  <c r="Q36" i="14" s="1"/>
  <c r="P36" i="14"/>
  <c r="O36" i="14"/>
  <c r="S35" i="14"/>
  <c r="R35" i="14"/>
  <c r="Q35" i="14" s="1"/>
  <c r="P35" i="14"/>
  <c r="O35" i="14"/>
  <c r="S34" i="14"/>
  <c r="R34" i="14"/>
  <c r="Q34" i="14" s="1"/>
  <c r="P34" i="14"/>
  <c r="O34" i="14"/>
  <c r="S33" i="14"/>
  <c r="R33" i="14"/>
  <c r="Q33" i="14" s="1"/>
  <c r="P33" i="14"/>
  <c r="O33" i="14"/>
  <c r="S32" i="14"/>
  <c r="R32" i="14"/>
  <c r="Q32" i="14" s="1"/>
  <c r="P32" i="14"/>
  <c r="O32" i="14"/>
  <c r="S31" i="14"/>
  <c r="R31" i="14"/>
  <c r="Q31" i="14" s="1"/>
  <c r="P31" i="14"/>
  <c r="O31" i="14"/>
  <c r="S30" i="14"/>
  <c r="R30" i="14"/>
  <c r="Q30" i="14" s="1"/>
  <c r="P30" i="14"/>
  <c r="O30" i="14"/>
  <c r="S29" i="14"/>
  <c r="R29" i="14"/>
  <c r="Q29" i="14" s="1"/>
  <c r="P29" i="14"/>
  <c r="O29" i="14"/>
  <c r="S28" i="14"/>
  <c r="R28" i="14"/>
  <c r="Q28" i="14" s="1"/>
  <c r="P28" i="14"/>
  <c r="O28" i="14"/>
  <c r="S27" i="14"/>
  <c r="R27" i="14"/>
  <c r="Q27" i="14" s="1"/>
  <c r="P27" i="14"/>
  <c r="O27" i="14"/>
  <c r="S26" i="14"/>
  <c r="R26" i="14"/>
  <c r="Q26" i="14" s="1"/>
  <c r="P26" i="14"/>
  <c r="O26" i="14"/>
  <c r="S25" i="14"/>
  <c r="R25" i="14"/>
  <c r="Q25" i="14" s="1"/>
  <c r="P25" i="14"/>
  <c r="O25" i="14"/>
  <c r="S24" i="14"/>
  <c r="R24" i="14"/>
  <c r="Q24" i="14" s="1"/>
  <c r="P24" i="14"/>
  <c r="O24" i="14"/>
  <c r="S23" i="14"/>
  <c r="R23" i="14"/>
  <c r="Q23" i="14" s="1"/>
  <c r="P23" i="14"/>
  <c r="O23" i="14"/>
  <c r="S22" i="14"/>
  <c r="R22" i="14"/>
  <c r="Q22" i="14" s="1"/>
  <c r="P22" i="14"/>
  <c r="O22" i="14"/>
  <c r="S21" i="14"/>
  <c r="R21" i="14"/>
  <c r="Q21" i="14" s="1"/>
  <c r="P21" i="14"/>
  <c r="O21" i="14"/>
  <c r="S20" i="14"/>
  <c r="R20" i="14"/>
  <c r="Q20" i="14" s="1"/>
  <c r="P20" i="14"/>
  <c r="O20" i="14"/>
  <c r="S19" i="14"/>
  <c r="R19" i="14"/>
  <c r="Q19" i="14" s="1"/>
  <c r="P19" i="14"/>
  <c r="O19" i="14"/>
  <c r="S18" i="14"/>
  <c r="R18" i="14"/>
  <c r="Q18" i="14" s="1"/>
  <c r="P18" i="14"/>
  <c r="O18" i="14"/>
  <c r="S17" i="14"/>
  <c r="R17" i="14"/>
  <c r="Q17" i="14" s="1"/>
  <c r="P17" i="14"/>
  <c r="O17" i="14"/>
  <c r="S16" i="14"/>
  <c r="R16" i="14"/>
  <c r="Q16" i="14" s="1"/>
  <c r="P16" i="14"/>
  <c r="O16" i="14"/>
  <c r="S15" i="14"/>
  <c r="R15" i="14"/>
  <c r="Q15" i="14" s="1"/>
  <c r="P15" i="14"/>
  <c r="O15" i="14"/>
  <c r="S14" i="14"/>
  <c r="R14" i="14"/>
  <c r="Q14" i="14" s="1"/>
  <c r="P14" i="14"/>
  <c r="O14" i="14"/>
  <c r="S13" i="14"/>
  <c r="R13" i="14"/>
  <c r="Q13" i="14" s="1"/>
  <c r="P13" i="14"/>
  <c r="O13" i="14"/>
  <c r="S12" i="14"/>
  <c r="R12" i="14"/>
  <c r="Q12" i="14" s="1"/>
  <c r="P12" i="14"/>
  <c r="O12" i="14"/>
  <c r="S11" i="14"/>
  <c r="R11" i="14"/>
  <c r="Q11" i="14" s="1"/>
  <c r="P11" i="14"/>
  <c r="O11" i="14"/>
  <c r="S10" i="14"/>
  <c r="R10" i="14"/>
  <c r="Q10" i="14" s="1"/>
  <c r="P10" i="14"/>
  <c r="O10" i="14"/>
  <c r="S9" i="14"/>
  <c r="R9" i="14"/>
  <c r="Q9" i="14" s="1"/>
  <c r="P9" i="14"/>
  <c r="O9" i="14"/>
  <c r="S8" i="14"/>
  <c r="R8" i="14"/>
  <c r="Q8" i="14" s="1"/>
  <c r="P8" i="14"/>
  <c r="O8" i="14"/>
  <c r="S7" i="14"/>
  <c r="R7" i="14"/>
  <c r="Q7" i="14" s="1"/>
  <c r="P7" i="14"/>
  <c r="O7" i="14"/>
  <c r="S6" i="14"/>
  <c r="R6" i="14"/>
  <c r="Q6" i="14" s="1"/>
  <c r="P6" i="14"/>
  <c r="O6" i="14"/>
  <c r="S5" i="14"/>
  <c r="R5" i="14"/>
  <c r="Q5" i="14" s="1"/>
  <c r="P5" i="14"/>
  <c r="O5" i="14"/>
  <c r="S4" i="14"/>
  <c r="R4" i="14"/>
  <c r="Q4" i="14" s="1"/>
  <c r="P4" i="14"/>
  <c r="O4" i="14"/>
  <c r="S3" i="14"/>
  <c r="R3" i="14"/>
  <c r="Q3" i="14" s="1"/>
  <c r="P3" i="14"/>
  <c r="O3" i="14"/>
  <c r="S2" i="14"/>
  <c r="R2" i="14"/>
  <c r="Q2" i="14" s="1"/>
  <c r="P2" i="14"/>
  <c r="O2" i="14"/>
  <c r="S484" i="13"/>
  <c r="R484" i="13"/>
  <c r="Q484" i="13" s="1"/>
  <c r="P484" i="13"/>
  <c r="O484" i="13"/>
  <c r="S483" i="13"/>
  <c r="R483" i="13"/>
  <c r="P483" i="13"/>
  <c r="O483" i="13"/>
  <c r="S482" i="13"/>
  <c r="R482" i="13"/>
  <c r="Q482" i="13" s="1"/>
  <c r="P482" i="13"/>
  <c r="O482" i="13"/>
  <c r="S481" i="13"/>
  <c r="R481" i="13"/>
  <c r="P481" i="13"/>
  <c r="O481" i="13"/>
  <c r="S480" i="13"/>
  <c r="R480" i="13"/>
  <c r="Q480" i="13" s="1"/>
  <c r="P480" i="13"/>
  <c r="O480" i="13"/>
  <c r="S479" i="13"/>
  <c r="R479" i="13"/>
  <c r="P479" i="13"/>
  <c r="O479" i="13"/>
  <c r="S478" i="13"/>
  <c r="R478" i="13"/>
  <c r="Q478" i="13" s="1"/>
  <c r="P478" i="13"/>
  <c r="O478" i="13"/>
  <c r="S477" i="13"/>
  <c r="R477" i="13"/>
  <c r="P477" i="13"/>
  <c r="O477" i="13"/>
  <c r="S476" i="13"/>
  <c r="R476" i="13"/>
  <c r="Q476" i="13" s="1"/>
  <c r="P476" i="13"/>
  <c r="O476" i="13"/>
  <c r="S475" i="13"/>
  <c r="R475" i="13"/>
  <c r="P475" i="13"/>
  <c r="O475" i="13"/>
  <c r="S474" i="13"/>
  <c r="R474" i="13"/>
  <c r="Q474" i="13" s="1"/>
  <c r="P474" i="13"/>
  <c r="O474" i="13"/>
  <c r="S473" i="13"/>
  <c r="R473" i="13"/>
  <c r="P473" i="13"/>
  <c r="O473" i="13"/>
  <c r="S472" i="13"/>
  <c r="R472" i="13"/>
  <c r="Q472" i="13" s="1"/>
  <c r="P472" i="13"/>
  <c r="O472" i="13"/>
  <c r="S471" i="13"/>
  <c r="R471" i="13"/>
  <c r="P471" i="13"/>
  <c r="O471" i="13"/>
  <c r="S470" i="13"/>
  <c r="R470" i="13"/>
  <c r="Q470" i="13" s="1"/>
  <c r="P470" i="13"/>
  <c r="O470" i="13"/>
  <c r="S469" i="13"/>
  <c r="R469" i="13"/>
  <c r="P469" i="13"/>
  <c r="O469" i="13"/>
  <c r="S468" i="13"/>
  <c r="R468" i="13"/>
  <c r="Q468" i="13" s="1"/>
  <c r="P468" i="13"/>
  <c r="O468" i="13"/>
  <c r="S467" i="13"/>
  <c r="R467" i="13"/>
  <c r="P467" i="13"/>
  <c r="O467" i="13"/>
  <c r="S466" i="13"/>
  <c r="R466" i="13"/>
  <c r="Q466" i="13" s="1"/>
  <c r="P466" i="13"/>
  <c r="O466" i="13"/>
  <c r="S465" i="13"/>
  <c r="R465" i="13"/>
  <c r="Q465" i="13" s="1"/>
  <c r="P465" i="13"/>
  <c r="O465" i="13"/>
  <c r="S464" i="13"/>
  <c r="R464" i="13"/>
  <c r="Q464" i="13" s="1"/>
  <c r="P464" i="13"/>
  <c r="O464" i="13"/>
  <c r="S463" i="13"/>
  <c r="R463" i="13"/>
  <c r="Q463" i="13" s="1"/>
  <c r="P463" i="13"/>
  <c r="O463" i="13"/>
  <c r="S462" i="13"/>
  <c r="R462" i="13"/>
  <c r="Q462" i="13" s="1"/>
  <c r="P462" i="13"/>
  <c r="O462" i="13"/>
  <c r="S461" i="13"/>
  <c r="R461" i="13"/>
  <c r="Q461" i="13" s="1"/>
  <c r="P461" i="13"/>
  <c r="O461" i="13"/>
  <c r="S460" i="13"/>
  <c r="R460" i="13"/>
  <c r="Q460" i="13" s="1"/>
  <c r="P460" i="13"/>
  <c r="O460" i="13"/>
  <c r="S459" i="13"/>
  <c r="R459" i="13"/>
  <c r="Q459" i="13" s="1"/>
  <c r="P459" i="13"/>
  <c r="O459" i="13"/>
  <c r="S458" i="13"/>
  <c r="R458" i="13"/>
  <c r="Q458" i="13" s="1"/>
  <c r="P458" i="13"/>
  <c r="O458" i="13"/>
  <c r="S457" i="13"/>
  <c r="R457" i="13"/>
  <c r="Q457" i="13" s="1"/>
  <c r="P457" i="13"/>
  <c r="O457" i="13"/>
  <c r="S456" i="13"/>
  <c r="R456" i="13"/>
  <c r="Q456" i="13" s="1"/>
  <c r="P456" i="13"/>
  <c r="O456" i="13"/>
  <c r="S455" i="13"/>
  <c r="R455" i="13"/>
  <c r="Q455" i="13" s="1"/>
  <c r="P455" i="13"/>
  <c r="O455" i="13"/>
  <c r="S454" i="13"/>
  <c r="R454" i="13"/>
  <c r="Q454" i="13" s="1"/>
  <c r="P454" i="13"/>
  <c r="O454" i="13"/>
  <c r="S453" i="13"/>
  <c r="R453" i="13"/>
  <c r="Q453" i="13" s="1"/>
  <c r="P453" i="13"/>
  <c r="O453" i="13"/>
  <c r="S452" i="13"/>
  <c r="R452" i="13"/>
  <c r="Q452" i="13" s="1"/>
  <c r="P452" i="13"/>
  <c r="O452" i="13"/>
  <c r="S451" i="13"/>
  <c r="R451" i="13"/>
  <c r="Q451" i="13" s="1"/>
  <c r="P451" i="13"/>
  <c r="O451" i="13"/>
  <c r="S450" i="13"/>
  <c r="R450" i="13"/>
  <c r="Q450" i="13" s="1"/>
  <c r="P450" i="13"/>
  <c r="O450" i="13"/>
  <c r="S449" i="13"/>
  <c r="R449" i="13"/>
  <c r="Q449" i="13" s="1"/>
  <c r="P449" i="13"/>
  <c r="O449" i="13"/>
  <c r="S448" i="13"/>
  <c r="R448" i="13"/>
  <c r="Q448" i="13" s="1"/>
  <c r="P448" i="13"/>
  <c r="O448" i="13"/>
  <c r="S447" i="13"/>
  <c r="R447" i="13"/>
  <c r="Q447" i="13" s="1"/>
  <c r="P447" i="13"/>
  <c r="O447" i="13"/>
  <c r="S446" i="13"/>
  <c r="R446" i="13"/>
  <c r="Q446" i="13" s="1"/>
  <c r="P446" i="13"/>
  <c r="O446" i="13"/>
  <c r="S445" i="13"/>
  <c r="R445" i="13"/>
  <c r="Q445" i="13" s="1"/>
  <c r="P445" i="13"/>
  <c r="O445" i="13"/>
  <c r="S444" i="13"/>
  <c r="R444" i="13"/>
  <c r="Q444" i="13" s="1"/>
  <c r="P444" i="13"/>
  <c r="O444" i="13"/>
  <c r="S443" i="13"/>
  <c r="R443" i="13"/>
  <c r="Q443" i="13" s="1"/>
  <c r="P443" i="13"/>
  <c r="O443" i="13"/>
  <c r="S442" i="13"/>
  <c r="R442" i="13"/>
  <c r="Q442" i="13" s="1"/>
  <c r="P442" i="13"/>
  <c r="O442" i="13"/>
  <c r="S441" i="13"/>
  <c r="R441" i="13"/>
  <c r="Q441" i="13" s="1"/>
  <c r="P441" i="13"/>
  <c r="O441" i="13"/>
  <c r="S440" i="13"/>
  <c r="R440" i="13"/>
  <c r="Q440" i="13" s="1"/>
  <c r="P440" i="13"/>
  <c r="O440" i="13"/>
  <c r="S439" i="13"/>
  <c r="R439" i="13"/>
  <c r="Q439" i="13" s="1"/>
  <c r="P439" i="13"/>
  <c r="O439" i="13"/>
  <c r="S438" i="13"/>
  <c r="R438" i="13"/>
  <c r="Q438" i="13" s="1"/>
  <c r="P438" i="13"/>
  <c r="O438" i="13"/>
  <c r="S437" i="13"/>
  <c r="R437" i="13"/>
  <c r="Q437" i="13" s="1"/>
  <c r="P437" i="13"/>
  <c r="O437" i="13"/>
  <c r="S436" i="13"/>
  <c r="R436" i="13"/>
  <c r="Q436" i="13" s="1"/>
  <c r="P436" i="13"/>
  <c r="O436" i="13"/>
  <c r="S435" i="13"/>
  <c r="R435" i="13"/>
  <c r="Q435" i="13" s="1"/>
  <c r="P435" i="13"/>
  <c r="O435" i="13"/>
  <c r="S434" i="13"/>
  <c r="R434" i="13"/>
  <c r="Q434" i="13" s="1"/>
  <c r="P434" i="13"/>
  <c r="O434" i="13"/>
  <c r="S433" i="13"/>
  <c r="R433" i="13"/>
  <c r="Q433" i="13" s="1"/>
  <c r="P433" i="13"/>
  <c r="O433" i="13"/>
  <c r="S432" i="13"/>
  <c r="R432" i="13"/>
  <c r="Q432" i="13" s="1"/>
  <c r="P432" i="13"/>
  <c r="O432" i="13"/>
  <c r="S431" i="13"/>
  <c r="R431" i="13"/>
  <c r="Q431" i="13" s="1"/>
  <c r="P431" i="13"/>
  <c r="O431" i="13"/>
  <c r="S430" i="13"/>
  <c r="R430" i="13"/>
  <c r="Q430" i="13" s="1"/>
  <c r="P430" i="13"/>
  <c r="O430" i="13"/>
  <c r="S429" i="13"/>
  <c r="R429" i="13"/>
  <c r="Q429" i="13" s="1"/>
  <c r="P429" i="13"/>
  <c r="O429" i="13"/>
  <c r="S428" i="13"/>
  <c r="R428" i="13"/>
  <c r="Q428" i="13" s="1"/>
  <c r="P428" i="13"/>
  <c r="O428" i="13"/>
  <c r="S427" i="13"/>
  <c r="R427" i="13"/>
  <c r="Q427" i="13" s="1"/>
  <c r="P427" i="13"/>
  <c r="O427" i="13"/>
  <c r="S426" i="13"/>
  <c r="R426" i="13"/>
  <c r="Q426" i="13" s="1"/>
  <c r="P426" i="13"/>
  <c r="O426" i="13"/>
  <c r="S425" i="13"/>
  <c r="R425" i="13"/>
  <c r="Q425" i="13" s="1"/>
  <c r="P425" i="13"/>
  <c r="O425" i="13"/>
  <c r="S418" i="13"/>
  <c r="R418" i="13"/>
  <c r="Q418" i="13" s="1"/>
  <c r="P418" i="13"/>
  <c r="O418" i="13"/>
  <c r="S417" i="13"/>
  <c r="R417" i="13"/>
  <c r="Q417" i="13" s="1"/>
  <c r="P417" i="13"/>
  <c r="O417" i="13"/>
  <c r="S416" i="13"/>
  <c r="R416" i="13"/>
  <c r="Q416" i="13" s="1"/>
  <c r="P416" i="13"/>
  <c r="O416" i="13"/>
  <c r="S415" i="13"/>
  <c r="R415" i="13"/>
  <c r="Q415" i="13" s="1"/>
  <c r="P415" i="13"/>
  <c r="O415" i="13"/>
  <c r="S414" i="13"/>
  <c r="R414" i="13"/>
  <c r="Q414" i="13" s="1"/>
  <c r="P414" i="13"/>
  <c r="O414" i="13"/>
  <c r="S413" i="13"/>
  <c r="R413" i="13"/>
  <c r="Q413" i="13" s="1"/>
  <c r="P413" i="13"/>
  <c r="O413" i="13"/>
  <c r="S412" i="13"/>
  <c r="R412" i="13"/>
  <c r="Q412" i="13" s="1"/>
  <c r="P412" i="13"/>
  <c r="O412" i="13"/>
  <c r="S411" i="13"/>
  <c r="R411" i="13"/>
  <c r="Q411" i="13" s="1"/>
  <c r="P411" i="13"/>
  <c r="O411" i="13"/>
  <c r="S410" i="13"/>
  <c r="R410" i="13"/>
  <c r="Q410" i="13" s="1"/>
  <c r="P410" i="13"/>
  <c r="O410" i="13"/>
  <c r="S409" i="13"/>
  <c r="R409" i="13"/>
  <c r="Q409" i="13" s="1"/>
  <c r="P409" i="13"/>
  <c r="O409" i="13"/>
  <c r="S408" i="13"/>
  <c r="R408" i="13"/>
  <c r="Q408" i="13" s="1"/>
  <c r="P408" i="13"/>
  <c r="O408" i="13"/>
  <c r="S407" i="13"/>
  <c r="R407" i="13"/>
  <c r="Q407" i="13" s="1"/>
  <c r="P407" i="13"/>
  <c r="O407" i="13"/>
  <c r="S406" i="13"/>
  <c r="R406" i="13"/>
  <c r="Q406" i="13" s="1"/>
  <c r="P406" i="13"/>
  <c r="O406" i="13"/>
  <c r="S405" i="13"/>
  <c r="R405" i="13"/>
  <c r="Q405" i="13" s="1"/>
  <c r="P405" i="13"/>
  <c r="O405" i="13"/>
  <c r="S404" i="13"/>
  <c r="R404" i="13"/>
  <c r="Q404" i="13" s="1"/>
  <c r="P404" i="13"/>
  <c r="O404" i="13"/>
  <c r="S403" i="13"/>
  <c r="R403" i="13"/>
  <c r="Q403" i="13" s="1"/>
  <c r="P403" i="13"/>
  <c r="O403" i="13"/>
  <c r="S402" i="13"/>
  <c r="R402" i="13"/>
  <c r="Q402" i="13" s="1"/>
  <c r="P402" i="13"/>
  <c r="O402" i="13"/>
  <c r="S401" i="13"/>
  <c r="R401" i="13"/>
  <c r="Q401" i="13" s="1"/>
  <c r="P401" i="13"/>
  <c r="O401" i="13"/>
  <c r="S400" i="13"/>
  <c r="R400" i="13"/>
  <c r="Q400" i="13" s="1"/>
  <c r="P400" i="13"/>
  <c r="O400" i="13"/>
  <c r="S399" i="13"/>
  <c r="R399" i="13"/>
  <c r="Q399" i="13" s="1"/>
  <c r="P399" i="13"/>
  <c r="O399" i="13"/>
  <c r="S398" i="13"/>
  <c r="R398" i="13"/>
  <c r="Q398" i="13" s="1"/>
  <c r="P398" i="13"/>
  <c r="O398" i="13"/>
  <c r="S397" i="13"/>
  <c r="R397" i="13"/>
  <c r="Q397" i="13" s="1"/>
  <c r="P397" i="13"/>
  <c r="O397" i="13"/>
  <c r="S396" i="13"/>
  <c r="R396" i="13"/>
  <c r="Q396" i="13" s="1"/>
  <c r="P396" i="13"/>
  <c r="O396" i="13"/>
  <c r="S395" i="13"/>
  <c r="R395" i="13"/>
  <c r="Q395" i="13" s="1"/>
  <c r="P395" i="13"/>
  <c r="O395" i="13"/>
  <c r="S394" i="13"/>
  <c r="R394" i="13"/>
  <c r="Q394" i="13" s="1"/>
  <c r="P394" i="13"/>
  <c r="O394" i="13"/>
  <c r="S393" i="13"/>
  <c r="R393" i="13"/>
  <c r="Q393" i="13" s="1"/>
  <c r="P393" i="13"/>
  <c r="O393" i="13"/>
  <c r="S392" i="13"/>
  <c r="R392" i="13"/>
  <c r="Q392" i="13" s="1"/>
  <c r="P392" i="13"/>
  <c r="O392" i="13"/>
  <c r="S391" i="13"/>
  <c r="R391" i="13"/>
  <c r="Q391" i="13" s="1"/>
  <c r="P391" i="13"/>
  <c r="O391" i="13"/>
  <c r="S390" i="13"/>
  <c r="R390" i="13"/>
  <c r="Q390" i="13" s="1"/>
  <c r="P390" i="13"/>
  <c r="O390" i="13"/>
  <c r="S389" i="13"/>
  <c r="R389" i="13"/>
  <c r="Q389" i="13" s="1"/>
  <c r="P389" i="13"/>
  <c r="O389" i="13"/>
  <c r="S388" i="13"/>
  <c r="R388" i="13"/>
  <c r="Q388" i="13" s="1"/>
  <c r="P388" i="13"/>
  <c r="O388" i="13"/>
  <c r="S387" i="13"/>
  <c r="R387" i="13"/>
  <c r="Q387" i="13" s="1"/>
  <c r="P387" i="13"/>
  <c r="O387" i="13"/>
  <c r="S386" i="13"/>
  <c r="R386" i="13"/>
  <c r="Q386" i="13" s="1"/>
  <c r="P386" i="13"/>
  <c r="O386" i="13"/>
  <c r="S385" i="13"/>
  <c r="R385" i="13"/>
  <c r="Q385" i="13" s="1"/>
  <c r="P385" i="13"/>
  <c r="O385" i="13"/>
  <c r="S384" i="13"/>
  <c r="R384" i="13"/>
  <c r="Q384" i="13" s="1"/>
  <c r="P384" i="13"/>
  <c r="O384" i="13"/>
  <c r="S383" i="13"/>
  <c r="R383" i="13"/>
  <c r="Q383" i="13" s="1"/>
  <c r="P383" i="13"/>
  <c r="O383" i="13"/>
  <c r="S382" i="13"/>
  <c r="R382" i="13"/>
  <c r="Q382" i="13" s="1"/>
  <c r="P382" i="13"/>
  <c r="O382" i="13"/>
  <c r="S381" i="13"/>
  <c r="R381" i="13"/>
  <c r="Q381" i="13" s="1"/>
  <c r="P381" i="13"/>
  <c r="O381" i="13"/>
  <c r="S380" i="13"/>
  <c r="R380" i="13"/>
  <c r="Q380" i="13" s="1"/>
  <c r="P380" i="13"/>
  <c r="O380" i="13"/>
  <c r="S379" i="13"/>
  <c r="R379" i="13"/>
  <c r="Q379" i="13" s="1"/>
  <c r="P379" i="13"/>
  <c r="O379" i="13"/>
  <c r="S378" i="13"/>
  <c r="R378" i="13"/>
  <c r="Q378" i="13" s="1"/>
  <c r="P378" i="13"/>
  <c r="O378" i="13"/>
  <c r="S377" i="13"/>
  <c r="R377" i="13"/>
  <c r="Q377" i="13" s="1"/>
  <c r="P377" i="13"/>
  <c r="O377" i="13"/>
  <c r="S376" i="13"/>
  <c r="R376" i="13"/>
  <c r="Q376" i="13" s="1"/>
  <c r="P376" i="13"/>
  <c r="O376" i="13"/>
  <c r="S375" i="13"/>
  <c r="R375" i="13"/>
  <c r="Q375" i="13" s="1"/>
  <c r="P375" i="13"/>
  <c r="O375" i="13"/>
  <c r="S374" i="13"/>
  <c r="R374" i="13"/>
  <c r="Q374" i="13" s="1"/>
  <c r="P374" i="13"/>
  <c r="O374" i="13"/>
  <c r="S373" i="13"/>
  <c r="R373" i="13"/>
  <c r="Q373" i="13" s="1"/>
  <c r="P373" i="13"/>
  <c r="O373" i="13"/>
  <c r="S372" i="13"/>
  <c r="R372" i="13"/>
  <c r="Q372" i="13" s="1"/>
  <c r="P372" i="13"/>
  <c r="O372" i="13"/>
  <c r="S371" i="13"/>
  <c r="R371" i="13"/>
  <c r="Q371" i="13" s="1"/>
  <c r="P371" i="13"/>
  <c r="O371" i="13"/>
  <c r="S370" i="13"/>
  <c r="R370" i="13"/>
  <c r="Q370" i="13" s="1"/>
  <c r="P370" i="13"/>
  <c r="O370" i="13"/>
  <c r="S369" i="13"/>
  <c r="R369" i="13"/>
  <c r="Q369" i="13" s="1"/>
  <c r="P369" i="13"/>
  <c r="O369" i="13"/>
  <c r="S368" i="13"/>
  <c r="R368" i="13"/>
  <c r="Q368" i="13" s="1"/>
  <c r="P368" i="13"/>
  <c r="O368" i="13"/>
  <c r="S367" i="13"/>
  <c r="R367" i="13"/>
  <c r="Q367" i="13" s="1"/>
  <c r="P367" i="13"/>
  <c r="O367" i="13"/>
  <c r="S366" i="13"/>
  <c r="R366" i="13"/>
  <c r="Q366" i="13" s="1"/>
  <c r="P366" i="13"/>
  <c r="O366" i="13"/>
  <c r="S365" i="13"/>
  <c r="R365" i="13"/>
  <c r="Q365" i="13" s="1"/>
  <c r="P365" i="13"/>
  <c r="O365" i="13"/>
  <c r="S364" i="13"/>
  <c r="R364" i="13"/>
  <c r="Q364" i="13" s="1"/>
  <c r="P364" i="13"/>
  <c r="O364" i="13"/>
  <c r="S363" i="13"/>
  <c r="R363" i="13"/>
  <c r="Q363" i="13" s="1"/>
  <c r="P363" i="13"/>
  <c r="O363" i="13"/>
  <c r="S362" i="13"/>
  <c r="R362" i="13"/>
  <c r="Q362" i="13" s="1"/>
  <c r="P362" i="13"/>
  <c r="O362" i="13"/>
  <c r="S361" i="13"/>
  <c r="R361" i="13"/>
  <c r="Q361" i="13" s="1"/>
  <c r="P361" i="13"/>
  <c r="O361" i="13"/>
  <c r="S360" i="13"/>
  <c r="R360" i="13"/>
  <c r="Q360" i="13" s="1"/>
  <c r="P360" i="13"/>
  <c r="O360" i="13"/>
  <c r="S359" i="13"/>
  <c r="R359" i="13"/>
  <c r="Q359" i="13" s="1"/>
  <c r="P359" i="13"/>
  <c r="O359" i="13"/>
  <c r="S352" i="13"/>
  <c r="R352" i="13"/>
  <c r="Q352" i="13" s="1"/>
  <c r="P352" i="13"/>
  <c r="O352" i="13"/>
  <c r="S351" i="13"/>
  <c r="R351" i="13"/>
  <c r="Q351" i="13" s="1"/>
  <c r="P351" i="13"/>
  <c r="O351" i="13"/>
  <c r="S350" i="13"/>
  <c r="R350" i="13"/>
  <c r="Q350" i="13" s="1"/>
  <c r="P350" i="13"/>
  <c r="O350" i="13"/>
  <c r="S349" i="13"/>
  <c r="R349" i="13"/>
  <c r="Q349" i="13" s="1"/>
  <c r="P349" i="13"/>
  <c r="O349" i="13"/>
  <c r="S348" i="13"/>
  <c r="R348" i="13"/>
  <c r="Q348" i="13" s="1"/>
  <c r="P348" i="13"/>
  <c r="O348" i="13"/>
  <c r="S347" i="13"/>
  <c r="R347" i="13"/>
  <c r="Q347" i="13" s="1"/>
  <c r="P347" i="13"/>
  <c r="O347" i="13"/>
  <c r="S346" i="13"/>
  <c r="R346" i="13"/>
  <c r="Q346" i="13" s="1"/>
  <c r="P346" i="13"/>
  <c r="O346" i="13"/>
  <c r="S345" i="13"/>
  <c r="R345" i="13"/>
  <c r="Q345" i="13" s="1"/>
  <c r="P345" i="13"/>
  <c r="O345" i="13"/>
  <c r="S344" i="13"/>
  <c r="R344" i="13"/>
  <c r="Q344" i="13" s="1"/>
  <c r="P344" i="13"/>
  <c r="O344" i="13"/>
  <c r="S343" i="13"/>
  <c r="R343" i="13"/>
  <c r="Q343" i="13" s="1"/>
  <c r="P343" i="13"/>
  <c r="O343" i="13"/>
  <c r="S342" i="13"/>
  <c r="R342" i="13"/>
  <c r="Q342" i="13" s="1"/>
  <c r="P342" i="13"/>
  <c r="O342" i="13"/>
  <c r="S341" i="13"/>
  <c r="R341" i="13"/>
  <c r="Q341" i="13" s="1"/>
  <c r="P341" i="13"/>
  <c r="O341" i="13"/>
  <c r="S340" i="13"/>
  <c r="R340" i="13"/>
  <c r="Q340" i="13" s="1"/>
  <c r="P340" i="13"/>
  <c r="O340" i="13"/>
  <c r="S339" i="13"/>
  <c r="R339" i="13"/>
  <c r="Q339" i="13" s="1"/>
  <c r="P339" i="13"/>
  <c r="O339" i="13"/>
  <c r="S338" i="13"/>
  <c r="R338" i="13"/>
  <c r="Q338" i="13" s="1"/>
  <c r="P338" i="13"/>
  <c r="O338" i="13"/>
  <c r="S337" i="13"/>
  <c r="R337" i="13"/>
  <c r="Q337" i="13" s="1"/>
  <c r="P337" i="13"/>
  <c r="O337" i="13"/>
  <c r="S336" i="13"/>
  <c r="R336" i="13"/>
  <c r="Q336" i="13" s="1"/>
  <c r="P336" i="13"/>
  <c r="O336" i="13"/>
  <c r="S335" i="13"/>
  <c r="R335" i="13"/>
  <c r="Q335" i="13" s="1"/>
  <c r="P335" i="13"/>
  <c r="O335" i="13"/>
  <c r="S334" i="13"/>
  <c r="R334" i="13"/>
  <c r="Q334" i="13" s="1"/>
  <c r="P334" i="13"/>
  <c r="O334" i="13"/>
  <c r="S333" i="13"/>
  <c r="R333" i="13"/>
  <c r="Q333" i="13" s="1"/>
  <c r="P333" i="13"/>
  <c r="O333" i="13"/>
  <c r="S332" i="13"/>
  <c r="R332" i="13"/>
  <c r="Q332" i="13" s="1"/>
  <c r="P332" i="13"/>
  <c r="O332" i="13"/>
  <c r="S331" i="13"/>
  <c r="R331" i="13"/>
  <c r="Q331" i="13" s="1"/>
  <c r="P331" i="13"/>
  <c r="O331" i="13"/>
  <c r="S330" i="13"/>
  <c r="R330" i="13"/>
  <c r="Q330" i="13" s="1"/>
  <c r="P330" i="13"/>
  <c r="O330" i="13"/>
  <c r="S329" i="13"/>
  <c r="R329" i="13"/>
  <c r="Q329" i="13" s="1"/>
  <c r="P329" i="13"/>
  <c r="O329" i="13"/>
  <c r="S328" i="13"/>
  <c r="R328" i="13"/>
  <c r="Q328" i="13" s="1"/>
  <c r="P328" i="13"/>
  <c r="O328" i="13"/>
  <c r="S327" i="13"/>
  <c r="R327" i="13"/>
  <c r="Q327" i="13" s="1"/>
  <c r="P327" i="13"/>
  <c r="O327" i="13"/>
  <c r="S326" i="13"/>
  <c r="R326" i="13"/>
  <c r="Q326" i="13" s="1"/>
  <c r="P326" i="13"/>
  <c r="O326" i="13"/>
  <c r="S325" i="13"/>
  <c r="R325" i="13"/>
  <c r="Q325" i="13" s="1"/>
  <c r="P325" i="13"/>
  <c r="O325" i="13"/>
  <c r="S324" i="13"/>
  <c r="R324" i="13"/>
  <c r="Q324" i="13" s="1"/>
  <c r="P324" i="13"/>
  <c r="O324" i="13"/>
  <c r="S323" i="13"/>
  <c r="R323" i="13"/>
  <c r="Q323" i="13" s="1"/>
  <c r="P323" i="13"/>
  <c r="O323" i="13"/>
  <c r="S322" i="13"/>
  <c r="R322" i="13"/>
  <c r="Q322" i="13" s="1"/>
  <c r="P322" i="13"/>
  <c r="O322" i="13"/>
  <c r="S321" i="13"/>
  <c r="R321" i="13"/>
  <c r="Q321" i="13" s="1"/>
  <c r="P321" i="13"/>
  <c r="O321" i="13"/>
  <c r="S320" i="13"/>
  <c r="R320" i="13"/>
  <c r="Q320" i="13" s="1"/>
  <c r="P320" i="13"/>
  <c r="O320" i="13"/>
  <c r="S319" i="13"/>
  <c r="R319" i="13"/>
  <c r="Q319" i="13" s="1"/>
  <c r="P319" i="13"/>
  <c r="O319" i="13"/>
  <c r="S318" i="13"/>
  <c r="R318" i="13"/>
  <c r="Q318" i="13" s="1"/>
  <c r="P318" i="13"/>
  <c r="O318" i="13"/>
  <c r="S317" i="13"/>
  <c r="R317" i="13"/>
  <c r="Q317" i="13" s="1"/>
  <c r="P317" i="13"/>
  <c r="O317" i="13"/>
  <c r="S316" i="13"/>
  <c r="R316" i="13"/>
  <c r="Q316" i="13" s="1"/>
  <c r="P316" i="13"/>
  <c r="O316" i="13"/>
  <c r="S315" i="13"/>
  <c r="R315" i="13"/>
  <c r="Q315" i="13" s="1"/>
  <c r="P315" i="13"/>
  <c r="O315" i="13"/>
  <c r="S314" i="13"/>
  <c r="R314" i="13"/>
  <c r="Q314" i="13" s="1"/>
  <c r="P314" i="13"/>
  <c r="O314" i="13"/>
  <c r="S313" i="13"/>
  <c r="R313" i="13"/>
  <c r="Q313" i="13" s="1"/>
  <c r="P313" i="13"/>
  <c r="O313" i="13"/>
  <c r="S312" i="13"/>
  <c r="R312" i="13"/>
  <c r="Q312" i="13" s="1"/>
  <c r="P312" i="13"/>
  <c r="O312" i="13"/>
  <c r="S311" i="13"/>
  <c r="R311" i="13"/>
  <c r="Q311" i="13" s="1"/>
  <c r="P311" i="13"/>
  <c r="O311" i="13"/>
  <c r="S310" i="13"/>
  <c r="R310" i="13"/>
  <c r="Q310" i="13" s="1"/>
  <c r="P310" i="13"/>
  <c r="O310" i="13"/>
  <c r="S309" i="13"/>
  <c r="R309" i="13"/>
  <c r="Q309" i="13" s="1"/>
  <c r="P309" i="13"/>
  <c r="O309" i="13"/>
  <c r="S308" i="13"/>
  <c r="R308" i="13"/>
  <c r="Q308" i="13" s="1"/>
  <c r="P308" i="13"/>
  <c r="O308" i="13"/>
  <c r="S307" i="13"/>
  <c r="R307" i="13"/>
  <c r="Q307" i="13" s="1"/>
  <c r="P307" i="13"/>
  <c r="O307" i="13"/>
  <c r="S306" i="13"/>
  <c r="R306" i="13"/>
  <c r="Q306" i="13" s="1"/>
  <c r="P306" i="13"/>
  <c r="O306" i="13"/>
  <c r="S305" i="13"/>
  <c r="R305" i="13"/>
  <c r="Q305" i="13" s="1"/>
  <c r="P305" i="13"/>
  <c r="O305" i="13"/>
  <c r="S304" i="13"/>
  <c r="R304" i="13"/>
  <c r="Q304" i="13" s="1"/>
  <c r="P304" i="13"/>
  <c r="O304" i="13"/>
  <c r="S303" i="13"/>
  <c r="R303" i="13"/>
  <c r="Q303" i="13" s="1"/>
  <c r="P303" i="13"/>
  <c r="O303" i="13"/>
  <c r="S302" i="13"/>
  <c r="R302" i="13"/>
  <c r="Q302" i="13" s="1"/>
  <c r="P302" i="13"/>
  <c r="O302" i="13"/>
  <c r="S301" i="13"/>
  <c r="R301" i="13"/>
  <c r="Q301" i="13" s="1"/>
  <c r="P301" i="13"/>
  <c r="O301" i="13"/>
  <c r="S300" i="13"/>
  <c r="R300" i="13"/>
  <c r="Q300" i="13" s="1"/>
  <c r="P300" i="13"/>
  <c r="O300" i="13"/>
  <c r="S299" i="13"/>
  <c r="R299" i="13"/>
  <c r="Q299" i="13" s="1"/>
  <c r="P299" i="13"/>
  <c r="O299" i="13"/>
  <c r="S298" i="13"/>
  <c r="R298" i="13"/>
  <c r="Q298" i="13" s="1"/>
  <c r="P298" i="13"/>
  <c r="O298" i="13"/>
  <c r="S297" i="13"/>
  <c r="R297" i="13"/>
  <c r="Q297" i="13" s="1"/>
  <c r="P297" i="13"/>
  <c r="O297" i="13"/>
  <c r="S296" i="13"/>
  <c r="R296" i="13"/>
  <c r="Q296" i="13" s="1"/>
  <c r="P296" i="13"/>
  <c r="O296" i="13"/>
  <c r="S295" i="13"/>
  <c r="R295" i="13"/>
  <c r="Q295" i="13" s="1"/>
  <c r="P295" i="13"/>
  <c r="O295" i="13"/>
  <c r="S294" i="13"/>
  <c r="R294" i="13"/>
  <c r="Q294" i="13" s="1"/>
  <c r="P294" i="13"/>
  <c r="O294" i="13"/>
  <c r="S293" i="13"/>
  <c r="R293" i="13"/>
  <c r="Q293" i="13" s="1"/>
  <c r="P293" i="13"/>
  <c r="O293" i="13"/>
  <c r="S286" i="13"/>
  <c r="R286" i="13"/>
  <c r="Q286" i="13" s="1"/>
  <c r="P286" i="13"/>
  <c r="O286" i="13"/>
  <c r="S285" i="13"/>
  <c r="R285" i="13"/>
  <c r="Q285" i="13" s="1"/>
  <c r="P285" i="13"/>
  <c r="O285" i="13"/>
  <c r="S284" i="13"/>
  <c r="R284" i="13"/>
  <c r="Q284" i="13" s="1"/>
  <c r="P284" i="13"/>
  <c r="O284" i="13"/>
  <c r="S283" i="13"/>
  <c r="R283" i="13"/>
  <c r="Q283" i="13" s="1"/>
  <c r="P283" i="13"/>
  <c r="O283" i="13"/>
  <c r="S282" i="13"/>
  <c r="R282" i="13"/>
  <c r="Q282" i="13" s="1"/>
  <c r="P282" i="13"/>
  <c r="O282" i="13"/>
  <c r="S281" i="13"/>
  <c r="R281" i="13"/>
  <c r="Q281" i="13" s="1"/>
  <c r="P281" i="13"/>
  <c r="O281" i="13"/>
  <c r="S280" i="13"/>
  <c r="R280" i="13"/>
  <c r="Q280" i="13" s="1"/>
  <c r="P280" i="13"/>
  <c r="O280" i="13"/>
  <c r="S279" i="13"/>
  <c r="R279" i="13"/>
  <c r="Q279" i="13" s="1"/>
  <c r="P279" i="13"/>
  <c r="O279" i="13"/>
  <c r="S278" i="13"/>
  <c r="R278" i="13"/>
  <c r="Q278" i="13" s="1"/>
  <c r="P278" i="13"/>
  <c r="O278" i="13"/>
  <c r="S277" i="13"/>
  <c r="R277" i="13"/>
  <c r="Q277" i="13" s="1"/>
  <c r="P277" i="13"/>
  <c r="O277" i="13"/>
  <c r="S276" i="13"/>
  <c r="R276" i="13"/>
  <c r="Q276" i="13" s="1"/>
  <c r="P276" i="13"/>
  <c r="O276" i="13"/>
  <c r="S275" i="13"/>
  <c r="R275" i="13"/>
  <c r="Q275" i="13" s="1"/>
  <c r="P275" i="13"/>
  <c r="O275" i="13"/>
  <c r="S274" i="13"/>
  <c r="R274" i="13"/>
  <c r="Q274" i="13" s="1"/>
  <c r="P274" i="13"/>
  <c r="O274" i="13"/>
  <c r="S273" i="13"/>
  <c r="R273" i="13"/>
  <c r="Q273" i="13" s="1"/>
  <c r="P273" i="13"/>
  <c r="O273" i="13"/>
  <c r="S272" i="13"/>
  <c r="R272" i="13"/>
  <c r="Q272" i="13" s="1"/>
  <c r="P272" i="13"/>
  <c r="O272" i="13"/>
  <c r="S271" i="13"/>
  <c r="R271" i="13"/>
  <c r="Q271" i="13" s="1"/>
  <c r="P271" i="13"/>
  <c r="O271" i="13"/>
  <c r="S270" i="13"/>
  <c r="R270" i="13"/>
  <c r="Q270" i="13" s="1"/>
  <c r="P270" i="13"/>
  <c r="O270" i="13"/>
  <c r="S269" i="13"/>
  <c r="R269" i="13"/>
  <c r="Q269" i="13" s="1"/>
  <c r="P269" i="13"/>
  <c r="O269" i="13"/>
  <c r="S268" i="13"/>
  <c r="R268" i="13"/>
  <c r="Q268" i="13" s="1"/>
  <c r="P268" i="13"/>
  <c r="O268" i="13"/>
  <c r="S267" i="13"/>
  <c r="R267" i="13"/>
  <c r="Q267" i="13" s="1"/>
  <c r="P267" i="13"/>
  <c r="O267" i="13"/>
  <c r="S266" i="13"/>
  <c r="R266" i="13"/>
  <c r="Q266" i="13" s="1"/>
  <c r="P266" i="13"/>
  <c r="O266" i="13"/>
  <c r="S265" i="13"/>
  <c r="R265" i="13"/>
  <c r="Q265" i="13" s="1"/>
  <c r="P265" i="13"/>
  <c r="O265" i="13"/>
  <c r="S264" i="13"/>
  <c r="R264" i="13"/>
  <c r="Q264" i="13" s="1"/>
  <c r="P264" i="13"/>
  <c r="O264" i="13"/>
  <c r="S263" i="13"/>
  <c r="R263" i="13"/>
  <c r="Q263" i="13" s="1"/>
  <c r="P263" i="13"/>
  <c r="O263" i="13"/>
  <c r="S262" i="13"/>
  <c r="R262" i="13"/>
  <c r="Q262" i="13" s="1"/>
  <c r="P262" i="13"/>
  <c r="O262" i="13"/>
  <c r="S261" i="13"/>
  <c r="R261" i="13"/>
  <c r="Q261" i="13" s="1"/>
  <c r="P261" i="13"/>
  <c r="O261" i="13"/>
  <c r="S260" i="13"/>
  <c r="R260" i="13"/>
  <c r="Q260" i="13" s="1"/>
  <c r="P260" i="13"/>
  <c r="O260" i="13"/>
  <c r="S259" i="13"/>
  <c r="R259" i="13"/>
  <c r="Q259" i="13" s="1"/>
  <c r="P259" i="13"/>
  <c r="O259" i="13"/>
  <c r="S258" i="13"/>
  <c r="R258" i="13"/>
  <c r="Q258" i="13" s="1"/>
  <c r="P258" i="13"/>
  <c r="O258" i="13"/>
  <c r="S257" i="13"/>
  <c r="R257" i="13"/>
  <c r="Q257" i="13" s="1"/>
  <c r="P257" i="13"/>
  <c r="O257" i="13"/>
  <c r="S256" i="13"/>
  <c r="R256" i="13"/>
  <c r="Q256" i="13" s="1"/>
  <c r="P256" i="13"/>
  <c r="O256" i="13"/>
  <c r="S255" i="13"/>
  <c r="R255" i="13"/>
  <c r="Q255" i="13" s="1"/>
  <c r="P255" i="13"/>
  <c r="O255" i="13"/>
  <c r="S254" i="13"/>
  <c r="R254" i="13"/>
  <c r="Q254" i="13" s="1"/>
  <c r="P254" i="13"/>
  <c r="O254" i="13"/>
  <c r="S253" i="13"/>
  <c r="R253" i="13"/>
  <c r="Q253" i="13" s="1"/>
  <c r="P253" i="13"/>
  <c r="O253" i="13"/>
  <c r="S252" i="13"/>
  <c r="R252" i="13"/>
  <c r="Q252" i="13" s="1"/>
  <c r="P252" i="13"/>
  <c r="O252" i="13"/>
  <c r="S251" i="13"/>
  <c r="R251" i="13"/>
  <c r="Q251" i="13" s="1"/>
  <c r="P251" i="13"/>
  <c r="O251" i="13"/>
  <c r="S250" i="13"/>
  <c r="R250" i="13"/>
  <c r="Q250" i="13" s="1"/>
  <c r="P250" i="13"/>
  <c r="O250" i="13"/>
  <c r="S249" i="13"/>
  <c r="R249" i="13"/>
  <c r="Q249" i="13" s="1"/>
  <c r="P249" i="13"/>
  <c r="O249" i="13"/>
  <c r="S248" i="13"/>
  <c r="R248" i="13"/>
  <c r="Q248" i="13" s="1"/>
  <c r="P248" i="13"/>
  <c r="O248" i="13"/>
  <c r="S247" i="13"/>
  <c r="R247" i="13"/>
  <c r="Q247" i="13" s="1"/>
  <c r="P247" i="13"/>
  <c r="O247" i="13"/>
  <c r="S246" i="13"/>
  <c r="R246" i="13"/>
  <c r="Q246" i="13" s="1"/>
  <c r="P246" i="13"/>
  <c r="O246" i="13"/>
  <c r="S245" i="13"/>
  <c r="R245" i="13"/>
  <c r="Q245" i="13" s="1"/>
  <c r="P245" i="13"/>
  <c r="O245" i="13"/>
  <c r="S244" i="13"/>
  <c r="R244" i="13"/>
  <c r="Q244" i="13" s="1"/>
  <c r="P244" i="13"/>
  <c r="O244" i="13"/>
  <c r="S243" i="13"/>
  <c r="R243" i="13"/>
  <c r="Q243" i="13" s="1"/>
  <c r="P243" i="13"/>
  <c r="O243" i="13"/>
  <c r="S242" i="13"/>
  <c r="R242" i="13"/>
  <c r="Q242" i="13" s="1"/>
  <c r="P242" i="13"/>
  <c r="O242" i="13"/>
  <c r="S241" i="13"/>
  <c r="R241" i="13"/>
  <c r="Q241" i="13" s="1"/>
  <c r="P241" i="13"/>
  <c r="O241" i="13"/>
  <c r="S240" i="13"/>
  <c r="R240" i="13"/>
  <c r="Q240" i="13" s="1"/>
  <c r="P240" i="13"/>
  <c r="O240" i="13"/>
  <c r="S239" i="13"/>
  <c r="R239" i="13"/>
  <c r="Q239" i="13" s="1"/>
  <c r="P239" i="13"/>
  <c r="O239" i="13"/>
  <c r="S238" i="13"/>
  <c r="R238" i="13"/>
  <c r="Q238" i="13" s="1"/>
  <c r="P238" i="13"/>
  <c r="O238" i="13"/>
  <c r="S237" i="13"/>
  <c r="R237" i="13"/>
  <c r="Q237" i="13" s="1"/>
  <c r="P237" i="13"/>
  <c r="O237" i="13"/>
  <c r="S236" i="13"/>
  <c r="R236" i="13"/>
  <c r="Q236" i="13" s="1"/>
  <c r="P236" i="13"/>
  <c r="O236" i="13"/>
  <c r="S235" i="13"/>
  <c r="R235" i="13"/>
  <c r="Q235" i="13" s="1"/>
  <c r="P235" i="13"/>
  <c r="O235" i="13"/>
  <c r="S234" i="13"/>
  <c r="R234" i="13"/>
  <c r="Q234" i="13" s="1"/>
  <c r="P234" i="13"/>
  <c r="O234" i="13"/>
  <c r="S233" i="13"/>
  <c r="R233" i="13"/>
  <c r="Q233" i="13" s="1"/>
  <c r="P233" i="13"/>
  <c r="O233" i="13"/>
  <c r="S232" i="13"/>
  <c r="R232" i="13"/>
  <c r="Q232" i="13" s="1"/>
  <c r="P232" i="13"/>
  <c r="O232" i="13"/>
  <c r="S231" i="13"/>
  <c r="R231" i="13"/>
  <c r="Q231" i="13" s="1"/>
  <c r="P231" i="13"/>
  <c r="O231" i="13"/>
  <c r="S230" i="13"/>
  <c r="R230" i="13"/>
  <c r="Q230" i="13" s="1"/>
  <c r="P230" i="13"/>
  <c r="O230" i="13"/>
  <c r="S229" i="13"/>
  <c r="R229" i="13"/>
  <c r="Q229" i="13" s="1"/>
  <c r="P229" i="13"/>
  <c r="O229" i="13"/>
  <c r="S228" i="13"/>
  <c r="R228" i="13"/>
  <c r="Q228" i="13" s="1"/>
  <c r="P228" i="13"/>
  <c r="O228" i="13"/>
  <c r="S227" i="13"/>
  <c r="R227" i="13"/>
  <c r="Q227" i="13" s="1"/>
  <c r="P227" i="13"/>
  <c r="O227" i="13"/>
  <c r="S220" i="13"/>
  <c r="R220" i="13"/>
  <c r="Q220" i="13" s="1"/>
  <c r="P220" i="13"/>
  <c r="O220" i="13"/>
  <c r="S219" i="13"/>
  <c r="R219" i="13"/>
  <c r="Q219" i="13" s="1"/>
  <c r="P219" i="13"/>
  <c r="O219" i="13"/>
  <c r="S218" i="13"/>
  <c r="R218" i="13"/>
  <c r="Q218" i="13" s="1"/>
  <c r="P218" i="13"/>
  <c r="O218" i="13"/>
  <c r="S217" i="13"/>
  <c r="R217" i="13"/>
  <c r="Q217" i="13" s="1"/>
  <c r="P217" i="13"/>
  <c r="O217" i="13"/>
  <c r="S216" i="13"/>
  <c r="R216" i="13"/>
  <c r="Q216" i="13" s="1"/>
  <c r="P216" i="13"/>
  <c r="O216" i="13"/>
  <c r="S215" i="13"/>
  <c r="R215" i="13"/>
  <c r="Q215" i="13" s="1"/>
  <c r="P215" i="13"/>
  <c r="O215" i="13"/>
  <c r="S214" i="13"/>
  <c r="R214" i="13"/>
  <c r="Q214" i="13" s="1"/>
  <c r="P214" i="13"/>
  <c r="O214" i="13"/>
  <c r="S213" i="13"/>
  <c r="R213" i="13"/>
  <c r="Q213" i="13" s="1"/>
  <c r="P213" i="13"/>
  <c r="O213" i="13"/>
  <c r="S212" i="13"/>
  <c r="R212" i="13"/>
  <c r="Q212" i="13" s="1"/>
  <c r="P212" i="13"/>
  <c r="O212" i="13"/>
  <c r="S211" i="13"/>
  <c r="R211" i="13"/>
  <c r="Q211" i="13" s="1"/>
  <c r="P211" i="13"/>
  <c r="O211" i="13"/>
  <c r="S210" i="13"/>
  <c r="R210" i="13"/>
  <c r="Q210" i="13" s="1"/>
  <c r="P210" i="13"/>
  <c r="O210" i="13"/>
  <c r="S209" i="13"/>
  <c r="R209" i="13"/>
  <c r="Q209" i="13" s="1"/>
  <c r="P209" i="13"/>
  <c r="O209" i="13"/>
  <c r="S208" i="13"/>
  <c r="R208" i="13"/>
  <c r="Q208" i="13" s="1"/>
  <c r="P208" i="13"/>
  <c r="O208" i="13"/>
  <c r="S207" i="13"/>
  <c r="R207" i="13"/>
  <c r="Q207" i="13" s="1"/>
  <c r="P207" i="13"/>
  <c r="O207" i="13"/>
  <c r="S206" i="13"/>
  <c r="R206" i="13"/>
  <c r="Q206" i="13" s="1"/>
  <c r="P206" i="13"/>
  <c r="O206" i="13"/>
  <c r="S205" i="13"/>
  <c r="R205" i="13"/>
  <c r="Q205" i="13" s="1"/>
  <c r="P205" i="13"/>
  <c r="O205" i="13"/>
  <c r="S204" i="13"/>
  <c r="R204" i="13"/>
  <c r="Q204" i="13" s="1"/>
  <c r="P204" i="13"/>
  <c r="O204" i="13"/>
  <c r="S203" i="13"/>
  <c r="R203" i="13"/>
  <c r="Q203" i="13" s="1"/>
  <c r="P203" i="13"/>
  <c r="O203" i="13"/>
  <c r="S202" i="13"/>
  <c r="R202" i="13"/>
  <c r="Q202" i="13" s="1"/>
  <c r="P202" i="13"/>
  <c r="O202" i="13"/>
  <c r="S201" i="13"/>
  <c r="R201" i="13"/>
  <c r="Q201" i="13" s="1"/>
  <c r="P201" i="13"/>
  <c r="O201" i="13"/>
  <c r="S200" i="13"/>
  <c r="R200" i="13"/>
  <c r="Q200" i="13" s="1"/>
  <c r="P200" i="13"/>
  <c r="O200" i="13"/>
  <c r="S199" i="13"/>
  <c r="R199" i="13"/>
  <c r="Q199" i="13" s="1"/>
  <c r="P199" i="13"/>
  <c r="O199" i="13"/>
  <c r="S198" i="13"/>
  <c r="R198" i="13"/>
  <c r="Q198" i="13" s="1"/>
  <c r="P198" i="13"/>
  <c r="O198" i="13"/>
  <c r="S197" i="13"/>
  <c r="R197" i="13"/>
  <c r="Q197" i="13" s="1"/>
  <c r="P197" i="13"/>
  <c r="O197" i="13"/>
  <c r="S196" i="13"/>
  <c r="R196" i="13"/>
  <c r="Q196" i="13" s="1"/>
  <c r="P196" i="13"/>
  <c r="O196" i="13"/>
  <c r="S195" i="13"/>
  <c r="R195" i="13"/>
  <c r="Q195" i="13" s="1"/>
  <c r="P195" i="13"/>
  <c r="O195" i="13"/>
  <c r="S194" i="13"/>
  <c r="R194" i="13"/>
  <c r="Q194" i="13" s="1"/>
  <c r="P194" i="13"/>
  <c r="O194" i="13"/>
  <c r="S193" i="13"/>
  <c r="R193" i="13"/>
  <c r="Q193" i="13" s="1"/>
  <c r="P193" i="13"/>
  <c r="O193" i="13"/>
  <c r="S192" i="13"/>
  <c r="R192" i="13"/>
  <c r="Q192" i="13" s="1"/>
  <c r="P192" i="13"/>
  <c r="O192" i="13"/>
  <c r="S191" i="13"/>
  <c r="R191" i="13"/>
  <c r="Q191" i="13" s="1"/>
  <c r="P191" i="13"/>
  <c r="O191" i="13"/>
  <c r="S190" i="13"/>
  <c r="R190" i="13"/>
  <c r="Q190" i="13" s="1"/>
  <c r="P190" i="13"/>
  <c r="O190" i="13"/>
  <c r="S189" i="13"/>
  <c r="R189" i="13"/>
  <c r="Q189" i="13" s="1"/>
  <c r="P189" i="13"/>
  <c r="O189" i="13"/>
  <c r="S188" i="13"/>
  <c r="R188" i="13"/>
  <c r="Q188" i="13" s="1"/>
  <c r="P188" i="13"/>
  <c r="O188" i="13"/>
  <c r="S187" i="13"/>
  <c r="R187" i="13"/>
  <c r="Q187" i="13" s="1"/>
  <c r="P187" i="13"/>
  <c r="O187" i="13"/>
  <c r="S186" i="13"/>
  <c r="R186" i="13"/>
  <c r="Q186" i="13" s="1"/>
  <c r="P186" i="13"/>
  <c r="O186" i="13"/>
  <c r="S185" i="13"/>
  <c r="R185" i="13"/>
  <c r="Q185" i="13" s="1"/>
  <c r="P185" i="13"/>
  <c r="O185" i="13"/>
  <c r="S184" i="13"/>
  <c r="R184" i="13"/>
  <c r="Q184" i="13" s="1"/>
  <c r="P184" i="13"/>
  <c r="O184" i="13"/>
  <c r="S183" i="13"/>
  <c r="R183" i="13"/>
  <c r="Q183" i="13" s="1"/>
  <c r="P183" i="13"/>
  <c r="O183" i="13"/>
  <c r="S182" i="13"/>
  <c r="R182" i="13"/>
  <c r="Q182" i="13" s="1"/>
  <c r="P182" i="13"/>
  <c r="O182" i="13"/>
  <c r="S181" i="13"/>
  <c r="R181" i="13"/>
  <c r="Q181" i="13" s="1"/>
  <c r="P181" i="13"/>
  <c r="O181" i="13"/>
  <c r="S180" i="13"/>
  <c r="R180" i="13"/>
  <c r="Q180" i="13" s="1"/>
  <c r="P180" i="13"/>
  <c r="O180" i="13"/>
  <c r="S179" i="13"/>
  <c r="R179" i="13"/>
  <c r="Q179" i="13" s="1"/>
  <c r="P179" i="13"/>
  <c r="O179" i="13"/>
  <c r="S178" i="13"/>
  <c r="R178" i="13"/>
  <c r="Q178" i="13" s="1"/>
  <c r="P178" i="13"/>
  <c r="O178" i="13"/>
  <c r="S177" i="13"/>
  <c r="R177" i="13"/>
  <c r="Q177" i="13" s="1"/>
  <c r="P177" i="13"/>
  <c r="O177" i="13"/>
  <c r="S176" i="13"/>
  <c r="R176" i="13"/>
  <c r="Q176" i="13" s="1"/>
  <c r="P176" i="13"/>
  <c r="O176" i="13"/>
  <c r="S175" i="13"/>
  <c r="R175" i="13"/>
  <c r="Q175" i="13" s="1"/>
  <c r="P175" i="13"/>
  <c r="O175" i="13"/>
  <c r="S174" i="13"/>
  <c r="R174" i="13"/>
  <c r="Q174" i="13" s="1"/>
  <c r="P174" i="13"/>
  <c r="O174" i="13"/>
  <c r="S173" i="13"/>
  <c r="R173" i="13"/>
  <c r="Q173" i="13" s="1"/>
  <c r="P173" i="13"/>
  <c r="O173" i="13"/>
  <c r="S172" i="13"/>
  <c r="R172" i="13"/>
  <c r="Q172" i="13" s="1"/>
  <c r="P172" i="13"/>
  <c r="O172" i="13"/>
  <c r="S171" i="13"/>
  <c r="R171" i="13"/>
  <c r="Q171" i="13" s="1"/>
  <c r="P171" i="13"/>
  <c r="O171" i="13"/>
  <c r="S170" i="13"/>
  <c r="R170" i="13"/>
  <c r="Q170" i="13" s="1"/>
  <c r="P170" i="13"/>
  <c r="O170" i="13"/>
  <c r="S169" i="13"/>
  <c r="R169" i="13"/>
  <c r="Q169" i="13" s="1"/>
  <c r="P169" i="13"/>
  <c r="O169" i="13"/>
  <c r="S168" i="13"/>
  <c r="R168" i="13"/>
  <c r="Q168" i="13" s="1"/>
  <c r="P168" i="13"/>
  <c r="O168" i="13"/>
  <c r="S167" i="13"/>
  <c r="R167" i="13"/>
  <c r="Q167" i="13" s="1"/>
  <c r="P167" i="13"/>
  <c r="O167" i="13"/>
  <c r="S163" i="13"/>
  <c r="R163" i="13"/>
  <c r="Q163" i="13" s="1"/>
  <c r="P163" i="13"/>
  <c r="O163" i="13"/>
  <c r="S162" i="13"/>
  <c r="R162" i="13"/>
  <c r="Q162" i="13" s="1"/>
  <c r="P162" i="13"/>
  <c r="O162" i="13"/>
  <c r="S161" i="13"/>
  <c r="R161" i="13"/>
  <c r="Q161" i="13" s="1"/>
  <c r="P161" i="13"/>
  <c r="O161" i="13"/>
  <c r="S160" i="13"/>
  <c r="R160" i="13"/>
  <c r="Q160" i="13" s="1"/>
  <c r="P160" i="13"/>
  <c r="O160" i="13"/>
  <c r="S159" i="13"/>
  <c r="R159" i="13"/>
  <c r="Q159" i="13" s="1"/>
  <c r="P159" i="13"/>
  <c r="O159" i="13"/>
  <c r="S158" i="13"/>
  <c r="R158" i="13"/>
  <c r="Q158" i="13" s="1"/>
  <c r="P158" i="13"/>
  <c r="O158" i="13"/>
  <c r="S157" i="13"/>
  <c r="R157" i="13"/>
  <c r="Q157" i="13" s="1"/>
  <c r="P157" i="13"/>
  <c r="O157" i="13"/>
  <c r="S156" i="13"/>
  <c r="R156" i="13"/>
  <c r="Q156" i="13" s="1"/>
  <c r="P156" i="13"/>
  <c r="O156" i="13"/>
  <c r="S155" i="13"/>
  <c r="R155" i="13"/>
  <c r="Q155" i="13" s="1"/>
  <c r="P155" i="13"/>
  <c r="O155" i="13"/>
  <c r="S154" i="13"/>
  <c r="R154" i="13"/>
  <c r="Q154" i="13" s="1"/>
  <c r="P154" i="13"/>
  <c r="O154" i="13"/>
  <c r="S153" i="13"/>
  <c r="R153" i="13"/>
  <c r="Q153" i="13" s="1"/>
  <c r="P153" i="13"/>
  <c r="O153" i="13"/>
  <c r="S152" i="13"/>
  <c r="R152" i="13"/>
  <c r="Q152" i="13" s="1"/>
  <c r="P152" i="13"/>
  <c r="O152" i="13"/>
  <c r="S151" i="13"/>
  <c r="R151" i="13"/>
  <c r="Q151" i="13" s="1"/>
  <c r="P151" i="13"/>
  <c r="O151" i="13"/>
  <c r="S150" i="13"/>
  <c r="R150" i="13"/>
  <c r="Q150" i="13" s="1"/>
  <c r="P150" i="13"/>
  <c r="O150" i="13"/>
  <c r="S149" i="13"/>
  <c r="R149" i="13"/>
  <c r="Q149" i="13" s="1"/>
  <c r="P149" i="13"/>
  <c r="O149" i="13"/>
  <c r="S148" i="13"/>
  <c r="R148" i="13"/>
  <c r="Q148" i="13" s="1"/>
  <c r="P148" i="13"/>
  <c r="O148" i="13"/>
  <c r="S147" i="13"/>
  <c r="R147" i="13"/>
  <c r="Q147" i="13" s="1"/>
  <c r="P147" i="13"/>
  <c r="O147" i="13"/>
  <c r="S146" i="13"/>
  <c r="R146" i="13"/>
  <c r="Q146" i="13" s="1"/>
  <c r="P146" i="13"/>
  <c r="O146" i="13"/>
  <c r="S145" i="13"/>
  <c r="R145" i="13"/>
  <c r="Q145" i="13" s="1"/>
  <c r="P145" i="13"/>
  <c r="O145" i="13"/>
  <c r="S144" i="13"/>
  <c r="R144" i="13"/>
  <c r="Q144" i="13" s="1"/>
  <c r="P144" i="13"/>
  <c r="O144" i="13"/>
  <c r="S143" i="13"/>
  <c r="R143" i="13"/>
  <c r="Q143" i="13" s="1"/>
  <c r="P143" i="13"/>
  <c r="O143" i="13"/>
  <c r="S142" i="13"/>
  <c r="R142" i="13"/>
  <c r="Q142" i="13" s="1"/>
  <c r="P142" i="13"/>
  <c r="O142" i="13"/>
  <c r="S141" i="13"/>
  <c r="R141" i="13"/>
  <c r="Q141" i="13" s="1"/>
  <c r="P141" i="13"/>
  <c r="O141" i="13"/>
  <c r="S140" i="13"/>
  <c r="R140" i="13"/>
  <c r="Q140" i="13" s="1"/>
  <c r="P140" i="13"/>
  <c r="O140" i="13"/>
  <c r="S139" i="13"/>
  <c r="R139" i="13"/>
  <c r="Q139" i="13" s="1"/>
  <c r="P139" i="13"/>
  <c r="O139" i="13"/>
  <c r="S138" i="13"/>
  <c r="R138" i="13"/>
  <c r="Q138" i="13" s="1"/>
  <c r="P138" i="13"/>
  <c r="O138" i="13"/>
  <c r="S137" i="13"/>
  <c r="R137" i="13"/>
  <c r="Q137" i="13" s="1"/>
  <c r="P137" i="13"/>
  <c r="O137" i="13"/>
  <c r="S136" i="13"/>
  <c r="R136" i="13"/>
  <c r="Q136" i="13" s="1"/>
  <c r="P136" i="13"/>
  <c r="O136" i="13"/>
  <c r="S135" i="13"/>
  <c r="R135" i="13"/>
  <c r="Q135" i="13" s="1"/>
  <c r="P135" i="13"/>
  <c r="O135" i="13"/>
  <c r="S134" i="13"/>
  <c r="R134" i="13"/>
  <c r="Q134" i="13" s="1"/>
  <c r="P134" i="13"/>
  <c r="O134" i="13"/>
  <c r="S133" i="13"/>
  <c r="R133" i="13"/>
  <c r="Q133" i="13" s="1"/>
  <c r="P133" i="13"/>
  <c r="O133" i="13"/>
  <c r="S132" i="13"/>
  <c r="R132" i="13"/>
  <c r="Q132" i="13" s="1"/>
  <c r="P132" i="13"/>
  <c r="O132" i="13"/>
  <c r="S131" i="13"/>
  <c r="R131" i="13"/>
  <c r="Q131" i="13" s="1"/>
  <c r="P131" i="13"/>
  <c r="O131" i="13"/>
  <c r="S130" i="13"/>
  <c r="R130" i="13"/>
  <c r="Q130" i="13" s="1"/>
  <c r="P130" i="13"/>
  <c r="O130" i="13"/>
  <c r="S129" i="13"/>
  <c r="R129" i="13"/>
  <c r="Q129" i="13" s="1"/>
  <c r="P129" i="13"/>
  <c r="O129" i="13"/>
  <c r="S128" i="13"/>
  <c r="R128" i="13"/>
  <c r="Q128" i="13" s="1"/>
  <c r="P128" i="13"/>
  <c r="O128" i="13"/>
  <c r="S127" i="13"/>
  <c r="R127" i="13"/>
  <c r="Q127" i="13" s="1"/>
  <c r="P127" i="13"/>
  <c r="O127" i="13"/>
  <c r="S126" i="13"/>
  <c r="R126" i="13"/>
  <c r="Q126" i="13" s="1"/>
  <c r="P126" i="13"/>
  <c r="O126" i="13"/>
  <c r="S125" i="13"/>
  <c r="R125" i="13"/>
  <c r="Q125" i="13" s="1"/>
  <c r="P125" i="13"/>
  <c r="O125" i="13"/>
  <c r="S124" i="13"/>
  <c r="R124" i="13"/>
  <c r="Q124" i="13" s="1"/>
  <c r="P124" i="13"/>
  <c r="O124" i="13"/>
  <c r="S123" i="13"/>
  <c r="R123" i="13"/>
  <c r="Q123" i="13" s="1"/>
  <c r="P123" i="13"/>
  <c r="O123" i="13"/>
  <c r="S122" i="13"/>
  <c r="R122" i="13"/>
  <c r="Q122" i="13" s="1"/>
  <c r="P122" i="13"/>
  <c r="O122" i="13"/>
  <c r="S121" i="13"/>
  <c r="R121" i="13"/>
  <c r="Q121" i="13" s="1"/>
  <c r="P121" i="13"/>
  <c r="O121" i="13"/>
  <c r="S120" i="13"/>
  <c r="R120" i="13"/>
  <c r="Q120" i="13" s="1"/>
  <c r="P120" i="13"/>
  <c r="O120" i="13"/>
  <c r="S119" i="13"/>
  <c r="R119" i="13"/>
  <c r="Q119" i="13" s="1"/>
  <c r="P119" i="13"/>
  <c r="O119" i="13"/>
  <c r="S115" i="13"/>
  <c r="R115" i="13"/>
  <c r="Q115" i="13" s="1"/>
  <c r="P115" i="13"/>
  <c r="O115" i="13"/>
  <c r="S114" i="13"/>
  <c r="R114" i="13"/>
  <c r="Q114" i="13" s="1"/>
  <c r="P114" i="13"/>
  <c r="O114" i="13"/>
  <c r="S113" i="13"/>
  <c r="R113" i="13"/>
  <c r="Q113" i="13" s="1"/>
  <c r="P113" i="13"/>
  <c r="O113" i="13"/>
  <c r="S112" i="13"/>
  <c r="R112" i="13"/>
  <c r="Q112" i="13" s="1"/>
  <c r="P112" i="13"/>
  <c r="O112" i="13"/>
  <c r="S111" i="13"/>
  <c r="R111" i="13"/>
  <c r="Q111" i="13" s="1"/>
  <c r="P111" i="13"/>
  <c r="O111" i="13"/>
  <c r="S110" i="13"/>
  <c r="R110" i="13"/>
  <c r="Q110" i="13" s="1"/>
  <c r="P110" i="13"/>
  <c r="O110" i="13"/>
  <c r="S109" i="13"/>
  <c r="R109" i="13"/>
  <c r="Q109" i="13" s="1"/>
  <c r="P109" i="13"/>
  <c r="O109" i="13"/>
  <c r="S108" i="13"/>
  <c r="R108" i="13"/>
  <c r="Q108" i="13" s="1"/>
  <c r="P108" i="13"/>
  <c r="O108" i="13"/>
  <c r="S107" i="13"/>
  <c r="R107" i="13"/>
  <c r="Q107" i="13" s="1"/>
  <c r="P107" i="13"/>
  <c r="O107" i="13"/>
  <c r="S106" i="13"/>
  <c r="R106" i="13"/>
  <c r="Q106" i="13" s="1"/>
  <c r="P106" i="13"/>
  <c r="O106" i="13"/>
  <c r="S105" i="13"/>
  <c r="R105" i="13"/>
  <c r="Q105" i="13" s="1"/>
  <c r="P105" i="13"/>
  <c r="O105" i="13"/>
  <c r="S104" i="13"/>
  <c r="R104" i="13"/>
  <c r="Q104" i="13" s="1"/>
  <c r="P104" i="13"/>
  <c r="O104" i="13"/>
  <c r="S103" i="13"/>
  <c r="R103" i="13"/>
  <c r="Q103" i="13" s="1"/>
  <c r="P103" i="13"/>
  <c r="O103" i="13"/>
  <c r="S102" i="13"/>
  <c r="R102" i="13"/>
  <c r="Q102" i="13" s="1"/>
  <c r="P102" i="13"/>
  <c r="O102" i="13"/>
  <c r="S101" i="13"/>
  <c r="R101" i="13"/>
  <c r="Q101" i="13" s="1"/>
  <c r="P101" i="13"/>
  <c r="O101" i="13"/>
  <c r="S100" i="13"/>
  <c r="R100" i="13"/>
  <c r="Q100" i="13" s="1"/>
  <c r="P100" i="13"/>
  <c r="O100" i="13"/>
  <c r="S99" i="13"/>
  <c r="R99" i="13"/>
  <c r="Q99" i="13" s="1"/>
  <c r="P99" i="13"/>
  <c r="O99" i="13"/>
  <c r="S98" i="13"/>
  <c r="R98" i="13"/>
  <c r="Q98" i="13" s="1"/>
  <c r="P98" i="13"/>
  <c r="O98" i="13"/>
  <c r="S97" i="13"/>
  <c r="R97" i="13"/>
  <c r="Q97" i="13" s="1"/>
  <c r="P97" i="13"/>
  <c r="O97" i="13"/>
  <c r="S96" i="13"/>
  <c r="R96" i="13"/>
  <c r="Q96" i="13" s="1"/>
  <c r="P96" i="13"/>
  <c r="O96" i="13"/>
  <c r="S95" i="13"/>
  <c r="R95" i="13"/>
  <c r="Q95" i="13" s="1"/>
  <c r="P95" i="13"/>
  <c r="O95" i="13"/>
  <c r="S94" i="13"/>
  <c r="R94" i="13"/>
  <c r="Q94" i="13" s="1"/>
  <c r="P94" i="13"/>
  <c r="O94" i="13"/>
  <c r="S93" i="13"/>
  <c r="R93" i="13"/>
  <c r="Q93" i="13" s="1"/>
  <c r="P93" i="13"/>
  <c r="O93" i="13"/>
  <c r="S92" i="13"/>
  <c r="R92" i="13"/>
  <c r="Q92" i="13" s="1"/>
  <c r="P92" i="13"/>
  <c r="O92" i="13"/>
  <c r="S91" i="13"/>
  <c r="R91" i="13"/>
  <c r="Q91" i="13" s="1"/>
  <c r="P91" i="13"/>
  <c r="O91" i="13"/>
  <c r="S90" i="13"/>
  <c r="R90" i="13"/>
  <c r="Q90" i="13" s="1"/>
  <c r="P90" i="13"/>
  <c r="O90" i="13"/>
  <c r="S89" i="13"/>
  <c r="R89" i="13"/>
  <c r="Q89" i="13" s="1"/>
  <c r="P89" i="13"/>
  <c r="O89" i="13"/>
  <c r="S88" i="13"/>
  <c r="R88" i="13"/>
  <c r="Q88" i="13" s="1"/>
  <c r="P88" i="13"/>
  <c r="O88" i="13"/>
  <c r="S87" i="13"/>
  <c r="R87" i="13"/>
  <c r="Q87" i="13" s="1"/>
  <c r="P87" i="13"/>
  <c r="O87" i="13"/>
  <c r="S86" i="13"/>
  <c r="R86" i="13"/>
  <c r="Q86" i="13" s="1"/>
  <c r="P86" i="13"/>
  <c r="O86" i="13"/>
  <c r="S85" i="13"/>
  <c r="R85" i="13"/>
  <c r="Q85" i="13" s="1"/>
  <c r="P85" i="13"/>
  <c r="O85" i="13"/>
  <c r="S84" i="13"/>
  <c r="R84" i="13"/>
  <c r="Q84" i="13" s="1"/>
  <c r="P84" i="13"/>
  <c r="O84" i="13"/>
  <c r="S83" i="13"/>
  <c r="R83" i="13"/>
  <c r="Q83" i="13" s="1"/>
  <c r="P83" i="13"/>
  <c r="O83" i="13"/>
  <c r="S82" i="13"/>
  <c r="R82" i="13"/>
  <c r="Q82" i="13" s="1"/>
  <c r="P82" i="13"/>
  <c r="O82" i="13"/>
  <c r="S81" i="13"/>
  <c r="R81" i="13"/>
  <c r="Q81" i="13" s="1"/>
  <c r="P81" i="13"/>
  <c r="O81" i="13"/>
  <c r="S80" i="13"/>
  <c r="R80" i="13"/>
  <c r="Q80" i="13" s="1"/>
  <c r="P80" i="13"/>
  <c r="O80" i="13"/>
  <c r="S79" i="13"/>
  <c r="R79" i="13"/>
  <c r="Q79" i="13" s="1"/>
  <c r="P79" i="13"/>
  <c r="O79" i="13"/>
  <c r="S78" i="13"/>
  <c r="R78" i="13"/>
  <c r="Q78" i="13" s="1"/>
  <c r="P78" i="13"/>
  <c r="O78" i="13"/>
  <c r="S77" i="13"/>
  <c r="R77" i="13"/>
  <c r="Q77" i="13" s="1"/>
  <c r="P77" i="13"/>
  <c r="O77" i="13"/>
  <c r="S76" i="13"/>
  <c r="R76" i="13"/>
  <c r="Q76" i="13" s="1"/>
  <c r="P76" i="13"/>
  <c r="O76" i="13"/>
  <c r="S75" i="13"/>
  <c r="R75" i="13"/>
  <c r="Q75" i="13" s="1"/>
  <c r="P75" i="13"/>
  <c r="O75" i="13"/>
  <c r="S74" i="13"/>
  <c r="R74" i="13"/>
  <c r="Q74" i="13" s="1"/>
  <c r="P74" i="13"/>
  <c r="O74" i="13"/>
  <c r="S70" i="13"/>
  <c r="R70" i="13"/>
  <c r="Q70" i="13" s="1"/>
  <c r="P70" i="13"/>
  <c r="O70" i="13"/>
  <c r="S69" i="13"/>
  <c r="R69" i="13"/>
  <c r="Q69" i="13" s="1"/>
  <c r="P69" i="13"/>
  <c r="O69" i="13"/>
  <c r="S68" i="13"/>
  <c r="R68" i="13"/>
  <c r="Q68" i="13" s="1"/>
  <c r="P68" i="13"/>
  <c r="O68" i="13"/>
  <c r="S67" i="13"/>
  <c r="R67" i="13"/>
  <c r="Q67" i="13" s="1"/>
  <c r="P67" i="13"/>
  <c r="O67" i="13"/>
  <c r="S66" i="13"/>
  <c r="R66" i="13"/>
  <c r="Q66" i="13" s="1"/>
  <c r="P66" i="13"/>
  <c r="O66" i="13"/>
  <c r="S65" i="13"/>
  <c r="R65" i="13"/>
  <c r="Q65" i="13" s="1"/>
  <c r="P65" i="13"/>
  <c r="O65" i="13"/>
  <c r="S64" i="13"/>
  <c r="R64" i="13"/>
  <c r="Q64" i="13" s="1"/>
  <c r="P64" i="13"/>
  <c r="O64" i="13"/>
  <c r="S63" i="13"/>
  <c r="R63" i="13"/>
  <c r="Q63" i="13" s="1"/>
  <c r="P63" i="13"/>
  <c r="O63" i="13"/>
  <c r="S62" i="13"/>
  <c r="R62" i="13"/>
  <c r="Q62" i="13" s="1"/>
  <c r="P62" i="13"/>
  <c r="O62" i="13"/>
  <c r="S61" i="13"/>
  <c r="R61" i="13"/>
  <c r="Q61" i="13" s="1"/>
  <c r="P61" i="13"/>
  <c r="O61" i="13"/>
  <c r="S60" i="13"/>
  <c r="R60" i="13"/>
  <c r="Q60" i="13" s="1"/>
  <c r="P60" i="13"/>
  <c r="O60" i="13"/>
  <c r="S59" i="13"/>
  <c r="R59" i="13"/>
  <c r="Q59" i="13" s="1"/>
  <c r="P59" i="13"/>
  <c r="O59" i="13"/>
  <c r="S58" i="13"/>
  <c r="R58" i="13"/>
  <c r="Q58" i="13" s="1"/>
  <c r="P58" i="13"/>
  <c r="O58" i="13"/>
  <c r="S57" i="13"/>
  <c r="R57" i="13"/>
  <c r="Q57" i="13" s="1"/>
  <c r="P57" i="13"/>
  <c r="O57" i="13"/>
  <c r="S56" i="13"/>
  <c r="R56" i="13"/>
  <c r="Q56" i="13" s="1"/>
  <c r="P56" i="13"/>
  <c r="O56" i="13"/>
  <c r="S55" i="13"/>
  <c r="R55" i="13"/>
  <c r="Q55" i="13" s="1"/>
  <c r="P55" i="13"/>
  <c r="O55" i="13"/>
  <c r="S54" i="13"/>
  <c r="R54" i="13"/>
  <c r="Q54" i="13" s="1"/>
  <c r="P54" i="13"/>
  <c r="O54" i="13"/>
  <c r="S53" i="13"/>
  <c r="R53" i="13"/>
  <c r="Q53" i="13" s="1"/>
  <c r="P53" i="13"/>
  <c r="O53" i="13"/>
  <c r="S52" i="13"/>
  <c r="R52" i="13"/>
  <c r="Q52" i="13" s="1"/>
  <c r="P52" i="13"/>
  <c r="O52" i="13"/>
  <c r="S51" i="13"/>
  <c r="R51" i="13"/>
  <c r="Q51" i="13" s="1"/>
  <c r="P51" i="13"/>
  <c r="O51" i="13"/>
  <c r="S50" i="13"/>
  <c r="R50" i="13"/>
  <c r="Q50" i="13" s="1"/>
  <c r="P50" i="13"/>
  <c r="O50" i="13"/>
  <c r="S49" i="13"/>
  <c r="R49" i="13"/>
  <c r="Q49" i="13" s="1"/>
  <c r="P49" i="13"/>
  <c r="O49" i="13"/>
  <c r="S48" i="13"/>
  <c r="R48" i="13"/>
  <c r="Q48" i="13" s="1"/>
  <c r="P48" i="13"/>
  <c r="O48" i="13"/>
  <c r="S47" i="13"/>
  <c r="R47" i="13"/>
  <c r="Q47" i="13" s="1"/>
  <c r="P47" i="13"/>
  <c r="O47" i="13"/>
  <c r="S46" i="13"/>
  <c r="R46" i="13"/>
  <c r="Q46" i="13" s="1"/>
  <c r="P46" i="13"/>
  <c r="O46" i="13"/>
  <c r="S45" i="13"/>
  <c r="R45" i="13"/>
  <c r="Q45" i="13" s="1"/>
  <c r="P45" i="13"/>
  <c r="O45" i="13"/>
  <c r="S44" i="13"/>
  <c r="R44" i="13"/>
  <c r="Q44" i="13" s="1"/>
  <c r="P44" i="13"/>
  <c r="O44" i="13"/>
  <c r="S43" i="13"/>
  <c r="R43" i="13"/>
  <c r="Q43" i="13" s="1"/>
  <c r="P43" i="13"/>
  <c r="O43" i="13"/>
  <c r="S42" i="13"/>
  <c r="R42" i="13"/>
  <c r="Q42" i="13" s="1"/>
  <c r="P42" i="13"/>
  <c r="O42" i="13"/>
  <c r="S41" i="13"/>
  <c r="R41" i="13"/>
  <c r="Q41" i="13" s="1"/>
  <c r="P41" i="13"/>
  <c r="O41" i="13"/>
  <c r="S40" i="13"/>
  <c r="R40" i="13"/>
  <c r="Q40" i="13" s="1"/>
  <c r="P40" i="13"/>
  <c r="O40" i="13"/>
  <c r="S39" i="13"/>
  <c r="R39" i="13"/>
  <c r="Q39" i="13" s="1"/>
  <c r="P39" i="13"/>
  <c r="O39" i="13"/>
  <c r="S38" i="13"/>
  <c r="R38" i="13"/>
  <c r="Q38" i="13" s="1"/>
  <c r="P38" i="13"/>
  <c r="O38" i="13"/>
  <c r="S37" i="13"/>
  <c r="R37" i="13"/>
  <c r="P37" i="13"/>
  <c r="O37" i="13"/>
  <c r="S36" i="13"/>
  <c r="R36" i="13"/>
  <c r="P36" i="13"/>
  <c r="O36" i="13"/>
  <c r="S35" i="13"/>
  <c r="R35" i="13"/>
  <c r="P35" i="13"/>
  <c r="O35" i="13"/>
  <c r="S34" i="13"/>
  <c r="R34" i="13"/>
  <c r="Q34" i="13" s="1"/>
  <c r="P34" i="13"/>
  <c r="O34" i="13"/>
  <c r="S33" i="13"/>
  <c r="R33" i="13"/>
  <c r="Q33" i="13" s="1"/>
  <c r="P33" i="13"/>
  <c r="O33" i="13"/>
  <c r="S32" i="13"/>
  <c r="R32" i="13"/>
  <c r="Q32" i="13" s="1"/>
  <c r="P32" i="13"/>
  <c r="O32" i="13"/>
  <c r="S31" i="13"/>
  <c r="R31" i="13"/>
  <c r="Q31" i="13" s="1"/>
  <c r="P31" i="13"/>
  <c r="O31" i="13"/>
  <c r="S30" i="13"/>
  <c r="R30" i="13"/>
  <c r="Q30" i="13" s="1"/>
  <c r="P30" i="13"/>
  <c r="O30" i="13"/>
  <c r="S29" i="13"/>
  <c r="R29" i="13"/>
  <c r="Q29" i="13" s="1"/>
  <c r="P29" i="13"/>
  <c r="O29" i="13"/>
  <c r="S28" i="13"/>
  <c r="R28" i="13"/>
  <c r="Q28" i="13" s="1"/>
  <c r="P28" i="13"/>
  <c r="O28" i="13"/>
  <c r="S27" i="13"/>
  <c r="R27" i="13"/>
  <c r="Q27" i="13" s="1"/>
  <c r="P27" i="13"/>
  <c r="O27" i="13"/>
  <c r="S26" i="13"/>
  <c r="R26" i="13"/>
  <c r="Q26" i="13" s="1"/>
  <c r="P26" i="13"/>
  <c r="O26" i="13"/>
  <c r="S25" i="13"/>
  <c r="R25" i="13"/>
  <c r="Q25" i="13" s="1"/>
  <c r="P25" i="13"/>
  <c r="O25" i="13"/>
  <c r="S24" i="13"/>
  <c r="R24" i="13"/>
  <c r="Q24" i="13" s="1"/>
  <c r="P24" i="13"/>
  <c r="O24" i="13"/>
  <c r="S23" i="13"/>
  <c r="R23" i="13"/>
  <c r="Q23" i="13" s="1"/>
  <c r="P23" i="13"/>
  <c r="O23" i="13"/>
  <c r="S22" i="13"/>
  <c r="R22" i="13"/>
  <c r="Q22" i="13" s="1"/>
  <c r="P22" i="13"/>
  <c r="O22" i="13"/>
  <c r="S21" i="13"/>
  <c r="R21" i="13"/>
  <c r="Q21" i="13" s="1"/>
  <c r="P21" i="13"/>
  <c r="O21" i="13"/>
  <c r="S20" i="13"/>
  <c r="R20" i="13"/>
  <c r="Q20" i="13" s="1"/>
  <c r="P20" i="13"/>
  <c r="O20" i="13"/>
  <c r="S19" i="13"/>
  <c r="R19" i="13"/>
  <c r="Q19" i="13" s="1"/>
  <c r="P19" i="13"/>
  <c r="O19" i="13"/>
  <c r="S18" i="13"/>
  <c r="R18" i="13"/>
  <c r="Q18" i="13" s="1"/>
  <c r="P18" i="13"/>
  <c r="O18" i="13"/>
  <c r="S17" i="13"/>
  <c r="R17" i="13"/>
  <c r="Q17" i="13" s="1"/>
  <c r="P17" i="13"/>
  <c r="O17" i="13"/>
  <c r="S16" i="13"/>
  <c r="R16" i="13"/>
  <c r="Q16" i="13" s="1"/>
  <c r="P16" i="13"/>
  <c r="O16" i="13"/>
  <c r="S15" i="13"/>
  <c r="R15" i="13"/>
  <c r="Q15" i="13" s="1"/>
  <c r="P15" i="13"/>
  <c r="O15" i="13"/>
  <c r="S14" i="13"/>
  <c r="R14" i="13"/>
  <c r="Q14" i="13" s="1"/>
  <c r="P14" i="13"/>
  <c r="O14" i="13"/>
  <c r="S13" i="13"/>
  <c r="R13" i="13"/>
  <c r="Q13" i="13" s="1"/>
  <c r="P13" i="13"/>
  <c r="O13" i="13"/>
  <c r="S12" i="13"/>
  <c r="R12" i="13"/>
  <c r="Q12" i="13" s="1"/>
  <c r="P12" i="13"/>
  <c r="O12" i="13"/>
  <c r="S11" i="13"/>
  <c r="R11" i="13"/>
  <c r="Q11" i="13" s="1"/>
  <c r="P11" i="13"/>
  <c r="O11" i="13"/>
  <c r="S10" i="13"/>
  <c r="R10" i="13"/>
  <c r="Q10" i="13" s="1"/>
  <c r="P10" i="13"/>
  <c r="O10" i="13"/>
  <c r="S9" i="13"/>
  <c r="R9" i="13"/>
  <c r="Q9" i="13" s="1"/>
  <c r="P9" i="13"/>
  <c r="O9" i="13"/>
  <c r="S8" i="13"/>
  <c r="R8" i="13"/>
  <c r="Q8" i="13" s="1"/>
  <c r="P8" i="13"/>
  <c r="O8" i="13"/>
  <c r="S7" i="13"/>
  <c r="R7" i="13"/>
  <c r="Q7" i="13" s="1"/>
  <c r="P7" i="13"/>
  <c r="O7" i="13"/>
  <c r="S6" i="13"/>
  <c r="R6" i="13"/>
  <c r="Q6" i="13" s="1"/>
  <c r="P6" i="13"/>
  <c r="O6" i="13"/>
  <c r="S5" i="13"/>
  <c r="R5" i="13"/>
  <c r="Q5" i="13" s="1"/>
  <c r="P5" i="13"/>
  <c r="O5" i="13"/>
  <c r="S4" i="13"/>
  <c r="R4" i="13"/>
  <c r="Q4" i="13" s="1"/>
  <c r="P4" i="13"/>
  <c r="O4" i="13"/>
  <c r="S3" i="13"/>
  <c r="R3" i="13"/>
  <c r="Q3" i="13" s="1"/>
  <c r="P3" i="13"/>
  <c r="O3" i="13"/>
  <c r="S2" i="13"/>
  <c r="R2" i="13"/>
  <c r="Q2" i="13" s="1"/>
  <c r="P2" i="13"/>
  <c r="O2" i="13"/>
  <c r="S484" i="12"/>
  <c r="R484" i="12"/>
  <c r="Q484" i="12" s="1"/>
  <c r="P484" i="12"/>
  <c r="O484" i="12"/>
  <c r="S483" i="12"/>
  <c r="R483" i="12"/>
  <c r="P483" i="12"/>
  <c r="O483" i="12"/>
  <c r="S482" i="12"/>
  <c r="R482" i="12"/>
  <c r="Q482" i="12" s="1"/>
  <c r="P482" i="12"/>
  <c r="O482" i="12"/>
  <c r="S481" i="12"/>
  <c r="R481" i="12"/>
  <c r="P481" i="12"/>
  <c r="O481" i="12"/>
  <c r="S480" i="12"/>
  <c r="R480" i="12"/>
  <c r="Q480" i="12" s="1"/>
  <c r="P480" i="12"/>
  <c r="O480" i="12"/>
  <c r="S479" i="12"/>
  <c r="R479" i="12"/>
  <c r="Q479" i="12" s="1"/>
  <c r="P479" i="12"/>
  <c r="O479" i="12"/>
  <c r="S478" i="12"/>
  <c r="R478" i="12"/>
  <c r="Q478" i="12" s="1"/>
  <c r="P478" i="12"/>
  <c r="O478" i="12"/>
  <c r="S477" i="12"/>
  <c r="R477" i="12"/>
  <c r="Q477" i="12" s="1"/>
  <c r="P477" i="12"/>
  <c r="O477" i="12"/>
  <c r="S476" i="12"/>
  <c r="R476" i="12"/>
  <c r="Q476" i="12" s="1"/>
  <c r="P476" i="12"/>
  <c r="O476" i="12"/>
  <c r="S475" i="12"/>
  <c r="R475" i="12"/>
  <c r="Q475" i="12" s="1"/>
  <c r="P475" i="12"/>
  <c r="O475" i="12"/>
  <c r="S474" i="12"/>
  <c r="R474" i="12"/>
  <c r="Q474" i="12" s="1"/>
  <c r="P474" i="12"/>
  <c r="O474" i="12"/>
  <c r="S473" i="12"/>
  <c r="R473" i="12"/>
  <c r="Q473" i="12" s="1"/>
  <c r="P473" i="12"/>
  <c r="O473" i="12"/>
  <c r="S472" i="12"/>
  <c r="R472" i="12"/>
  <c r="Q472" i="12" s="1"/>
  <c r="P472" i="12"/>
  <c r="O472" i="12"/>
  <c r="S471" i="12"/>
  <c r="R471" i="12"/>
  <c r="Q471" i="12" s="1"/>
  <c r="P471" i="12"/>
  <c r="O471" i="12"/>
  <c r="S470" i="12"/>
  <c r="R470" i="12"/>
  <c r="Q470" i="12" s="1"/>
  <c r="P470" i="12"/>
  <c r="O470" i="12"/>
  <c r="S469" i="12"/>
  <c r="R469" i="12"/>
  <c r="Q469" i="12" s="1"/>
  <c r="P469" i="12"/>
  <c r="O469" i="12"/>
  <c r="S468" i="12"/>
  <c r="R468" i="12"/>
  <c r="Q468" i="12" s="1"/>
  <c r="P468" i="12"/>
  <c r="O468" i="12"/>
  <c r="S467" i="12"/>
  <c r="R467" i="12"/>
  <c r="Q467" i="12" s="1"/>
  <c r="P467" i="12"/>
  <c r="O467" i="12"/>
  <c r="S466" i="12"/>
  <c r="R466" i="12"/>
  <c r="Q466" i="12" s="1"/>
  <c r="P466" i="12"/>
  <c r="O466" i="12"/>
  <c r="S465" i="12"/>
  <c r="R465" i="12"/>
  <c r="Q465" i="12" s="1"/>
  <c r="P465" i="12"/>
  <c r="O465" i="12"/>
  <c r="S464" i="12"/>
  <c r="R464" i="12"/>
  <c r="Q464" i="12" s="1"/>
  <c r="P464" i="12"/>
  <c r="O464" i="12"/>
  <c r="S463" i="12"/>
  <c r="R463" i="12"/>
  <c r="Q463" i="12" s="1"/>
  <c r="P463" i="12"/>
  <c r="O463" i="12"/>
  <c r="S462" i="12"/>
  <c r="R462" i="12"/>
  <c r="Q462" i="12" s="1"/>
  <c r="P462" i="12"/>
  <c r="O462" i="12"/>
  <c r="S461" i="12"/>
  <c r="R461" i="12"/>
  <c r="Q461" i="12" s="1"/>
  <c r="P461" i="12"/>
  <c r="O461" i="12"/>
  <c r="S460" i="12"/>
  <c r="R460" i="12"/>
  <c r="Q460" i="12" s="1"/>
  <c r="P460" i="12"/>
  <c r="O460" i="12"/>
  <c r="S459" i="12"/>
  <c r="R459" i="12"/>
  <c r="Q459" i="12" s="1"/>
  <c r="P459" i="12"/>
  <c r="O459" i="12"/>
  <c r="S458" i="12"/>
  <c r="R458" i="12"/>
  <c r="Q458" i="12" s="1"/>
  <c r="P458" i="12"/>
  <c r="O458" i="12"/>
  <c r="S457" i="12"/>
  <c r="R457" i="12"/>
  <c r="Q457" i="12" s="1"/>
  <c r="P457" i="12"/>
  <c r="O457" i="12"/>
  <c r="S456" i="12"/>
  <c r="R456" i="12"/>
  <c r="Q456" i="12" s="1"/>
  <c r="P456" i="12"/>
  <c r="O456" i="12"/>
  <c r="S455" i="12"/>
  <c r="R455" i="12"/>
  <c r="Q455" i="12" s="1"/>
  <c r="P455" i="12"/>
  <c r="O455" i="12"/>
  <c r="S454" i="12"/>
  <c r="R454" i="12"/>
  <c r="Q454" i="12" s="1"/>
  <c r="P454" i="12"/>
  <c r="O454" i="12"/>
  <c r="S453" i="12"/>
  <c r="R453" i="12"/>
  <c r="Q453" i="12" s="1"/>
  <c r="P453" i="12"/>
  <c r="O453" i="12"/>
  <c r="S452" i="12"/>
  <c r="R452" i="12"/>
  <c r="Q452" i="12" s="1"/>
  <c r="P452" i="12"/>
  <c r="O452" i="12"/>
  <c r="S451" i="12"/>
  <c r="R451" i="12"/>
  <c r="Q451" i="12" s="1"/>
  <c r="P451" i="12"/>
  <c r="O451" i="12"/>
  <c r="S450" i="12"/>
  <c r="R450" i="12"/>
  <c r="Q450" i="12" s="1"/>
  <c r="P450" i="12"/>
  <c r="O450" i="12"/>
  <c r="S449" i="12"/>
  <c r="R449" i="12"/>
  <c r="Q449" i="12" s="1"/>
  <c r="P449" i="12"/>
  <c r="O449" i="12"/>
  <c r="S448" i="12"/>
  <c r="R448" i="12"/>
  <c r="Q448" i="12" s="1"/>
  <c r="P448" i="12"/>
  <c r="O448" i="12"/>
  <c r="S447" i="12"/>
  <c r="R447" i="12"/>
  <c r="Q447" i="12" s="1"/>
  <c r="P447" i="12"/>
  <c r="O447" i="12"/>
  <c r="S446" i="12"/>
  <c r="R446" i="12"/>
  <c r="Q446" i="12" s="1"/>
  <c r="P446" i="12"/>
  <c r="O446" i="12"/>
  <c r="S445" i="12"/>
  <c r="R445" i="12"/>
  <c r="Q445" i="12" s="1"/>
  <c r="P445" i="12"/>
  <c r="O445" i="12"/>
  <c r="S444" i="12"/>
  <c r="R444" i="12"/>
  <c r="Q444" i="12" s="1"/>
  <c r="P444" i="12"/>
  <c r="O444" i="12"/>
  <c r="S443" i="12"/>
  <c r="R443" i="12"/>
  <c r="Q443" i="12" s="1"/>
  <c r="P443" i="12"/>
  <c r="O443" i="12"/>
  <c r="S442" i="12"/>
  <c r="R442" i="12"/>
  <c r="Q442" i="12" s="1"/>
  <c r="P442" i="12"/>
  <c r="O442" i="12"/>
  <c r="S441" i="12"/>
  <c r="R441" i="12"/>
  <c r="Q441" i="12" s="1"/>
  <c r="P441" i="12"/>
  <c r="O441" i="12"/>
  <c r="S440" i="12"/>
  <c r="R440" i="12"/>
  <c r="Q440" i="12" s="1"/>
  <c r="P440" i="12"/>
  <c r="O440" i="12"/>
  <c r="S439" i="12"/>
  <c r="R439" i="12"/>
  <c r="Q439" i="12" s="1"/>
  <c r="P439" i="12"/>
  <c r="O439" i="12"/>
  <c r="S438" i="12"/>
  <c r="R438" i="12"/>
  <c r="Q438" i="12" s="1"/>
  <c r="P438" i="12"/>
  <c r="O438" i="12"/>
  <c r="S437" i="12"/>
  <c r="R437" i="12"/>
  <c r="Q437" i="12" s="1"/>
  <c r="P437" i="12"/>
  <c r="O437" i="12"/>
  <c r="S436" i="12"/>
  <c r="R436" i="12"/>
  <c r="Q436" i="12" s="1"/>
  <c r="P436" i="12"/>
  <c r="O436" i="12"/>
  <c r="S435" i="12"/>
  <c r="R435" i="12"/>
  <c r="Q435" i="12" s="1"/>
  <c r="P435" i="12"/>
  <c r="O435" i="12"/>
  <c r="S434" i="12"/>
  <c r="R434" i="12"/>
  <c r="Q434" i="12" s="1"/>
  <c r="P434" i="12"/>
  <c r="O434" i="12"/>
  <c r="S433" i="12"/>
  <c r="R433" i="12"/>
  <c r="Q433" i="12" s="1"/>
  <c r="P433" i="12"/>
  <c r="O433" i="12"/>
  <c r="S432" i="12"/>
  <c r="R432" i="12"/>
  <c r="Q432" i="12" s="1"/>
  <c r="P432" i="12"/>
  <c r="O432" i="12"/>
  <c r="S431" i="12"/>
  <c r="R431" i="12"/>
  <c r="Q431" i="12" s="1"/>
  <c r="P431" i="12"/>
  <c r="O431" i="12"/>
  <c r="S430" i="12"/>
  <c r="R430" i="12"/>
  <c r="Q430" i="12" s="1"/>
  <c r="P430" i="12"/>
  <c r="O430" i="12"/>
  <c r="S429" i="12"/>
  <c r="R429" i="12"/>
  <c r="Q429" i="12" s="1"/>
  <c r="P429" i="12"/>
  <c r="O429" i="12"/>
  <c r="S428" i="12"/>
  <c r="R428" i="12"/>
  <c r="Q428" i="12" s="1"/>
  <c r="P428" i="12"/>
  <c r="O428" i="12"/>
  <c r="S427" i="12"/>
  <c r="R427" i="12"/>
  <c r="Q427" i="12" s="1"/>
  <c r="P427" i="12"/>
  <c r="O427" i="12"/>
  <c r="S426" i="12"/>
  <c r="R426" i="12"/>
  <c r="Q426" i="12" s="1"/>
  <c r="P426" i="12"/>
  <c r="O426" i="12"/>
  <c r="S425" i="12"/>
  <c r="R425" i="12"/>
  <c r="Q425" i="12" s="1"/>
  <c r="P425" i="12"/>
  <c r="O425" i="12"/>
  <c r="S418" i="12"/>
  <c r="R418" i="12"/>
  <c r="Q418" i="12" s="1"/>
  <c r="P418" i="12"/>
  <c r="O418" i="12"/>
  <c r="S417" i="12"/>
  <c r="R417" i="12"/>
  <c r="Q417" i="12" s="1"/>
  <c r="P417" i="12"/>
  <c r="O417" i="12"/>
  <c r="S416" i="12"/>
  <c r="R416" i="12"/>
  <c r="Q416" i="12" s="1"/>
  <c r="P416" i="12"/>
  <c r="O416" i="12"/>
  <c r="S415" i="12"/>
  <c r="R415" i="12"/>
  <c r="Q415" i="12" s="1"/>
  <c r="P415" i="12"/>
  <c r="O415" i="12"/>
  <c r="S414" i="12"/>
  <c r="R414" i="12"/>
  <c r="Q414" i="12" s="1"/>
  <c r="P414" i="12"/>
  <c r="O414" i="12"/>
  <c r="S413" i="12"/>
  <c r="R413" i="12"/>
  <c r="Q413" i="12" s="1"/>
  <c r="P413" i="12"/>
  <c r="O413" i="12"/>
  <c r="S412" i="12"/>
  <c r="R412" i="12"/>
  <c r="Q412" i="12" s="1"/>
  <c r="P412" i="12"/>
  <c r="O412" i="12"/>
  <c r="S411" i="12"/>
  <c r="R411" i="12"/>
  <c r="Q411" i="12" s="1"/>
  <c r="P411" i="12"/>
  <c r="O411" i="12"/>
  <c r="S410" i="12"/>
  <c r="R410" i="12"/>
  <c r="Q410" i="12" s="1"/>
  <c r="P410" i="12"/>
  <c r="O410" i="12"/>
  <c r="S409" i="12"/>
  <c r="R409" i="12"/>
  <c r="Q409" i="12" s="1"/>
  <c r="P409" i="12"/>
  <c r="O409" i="12"/>
  <c r="S408" i="12"/>
  <c r="R408" i="12"/>
  <c r="Q408" i="12" s="1"/>
  <c r="P408" i="12"/>
  <c r="O408" i="12"/>
  <c r="S407" i="12"/>
  <c r="R407" i="12"/>
  <c r="Q407" i="12" s="1"/>
  <c r="P407" i="12"/>
  <c r="O407" i="12"/>
  <c r="S406" i="12"/>
  <c r="R406" i="12"/>
  <c r="Q406" i="12" s="1"/>
  <c r="P406" i="12"/>
  <c r="O406" i="12"/>
  <c r="S405" i="12"/>
  <c r="R405" i="12"/>
  <c r="Q405" i="12" s="1"/>
  <c r="P405" i="12"/>
  <c r="O405" i="12"/>
  <c r="S404" i="12"/>
  <c r="R404" i="12"/>
  <c r="Q404" i="12" s="1"/>
  <c r="P404" i="12"/>
  <c r="O404" i="12"/>
  <c r="S403" i="12"/>
  <c r="R403" i="12"/>
  <c r="Q403" i="12" s="1"/>
  <c r="P403" i="12"/>
  <c r="O403" i="12"/>
  <c r="S402" i="12"/>
  <c r="R402" i="12"/>
  <c r="Q402" i="12" s="1"/>
  <c r="P402" i="12"/>
  <c r="O402" i="12"/>
  <c r="S401" i="12"/>
  <c r="R401" i="12"/>
  <c r="Q401" i="12" s="1"/>
  <c r="P401" i="12"/>
  <c r="O401" i="12"/>
  <c r="S400" i="12"/>
  <c r="R400" i="12"/>
  <c r="Q400" i="12" s="1"/>
  <c r="P400" i="12"/>
  <c r="O400" i="12"/>
  <c r="S399" i="12"/>
  <c r="R399" i="12"/>
  <c r="Q399" i="12" s="1"/>
  <c r="P399" i="12"/>
  <c r="O399" i="12"/>
  <c r="S398" i="12"/>
  <c r="R398" i="12"/>
  <c r="Q398" i="12" s="1"/>
  <c r="P398" i="12"/>
  <c r="O398" i="12"/>
  <c r="S397" i="12"/>
  <c r="R397" i="12"/>
  <c r="Q397" i="12" s="1"/>
  <c r="P397" i="12"/>
  <c r="O397" i="12"/>
  <c r="S396" i="12"/>
  <c r="R396" i="12"/>
  <c r="Q396" i="12" s="1"/>
  <c r="P396" i="12"/>
  <c r="O396" i="12"/>
  <c r="S395" i="12"/>
  <c r="R395" i="12"/>
  <c r="Q395" i="12" s="1"/>
  <c r="P395" i="12"/>
  <c r="O395" i="12"/>
  <c r="S394" i="12"/>
  <c r="R394" i="12"/>
  <c r="Q394" i="12" s="1"/>
  <c r="P394" i="12"/>
  <c r="O394" i="12"/>
  <c r="S393" i="12"/>
  <c r="R393" i="12"/>
  <c r="Q393" i="12" s="1"/>
  <c r="P393" i="12"/>
  <c r="O393" i="12"/>
  <c r="S392" i="12"/>
  <c r="R392" i="12"/>
  <c r="Q392" i="12" s="1"/>
  <c r="P392" i="12"/>
  <c r="O392" i="12"/>
  <c r="S391" i="12"/>
  <c r="R391" i="12"/>
  <c r="Q391" i="12" s="1"/>
  <c r="P391" i="12"/>
  <c r="O391" i="12"/>
  <c r="S390" i="12"/>
  <c r="R390" i="12"/>
  <c r="Q390" i="12" s="1"/>
  <c r="P390" i="12"/>
  <c r="O390" i="12"/>
  <c r="S389" i="12"/>
  <c r="R389" i="12"/>
  <c r="Q389" i="12" s="1"/>
  <c r="P389" i="12"/>
  <c r="O389" i="12"/>
  <c r="S388" i="12"/>
  <c r="R388" i="12"/>
  <c r="Q388" i="12" s="1"/>
  <c r="P388" i="12"/>
  <c r="O388" i="12"/>
  <c r="S387" i="12"/>
  <c r="R387" i="12"/>
  <c r="Q387" i="12" s="1"/>
  <c r="P387" i="12"/>
  <c r="O387" i="12"/>
  <c r="S386" i="12"/>
  <c r="R386" i="12"/>
  <c r="Q386" i="12" s="1"/>
  <c r="P386" i="12"/>
  <c r="O386" i="12"/>
  <c r="S385" i="12"/>
  <c r="R385" i="12"/>
  <c r="Q385" i="12" s="1"/>
  <c r="P385" i="12"/>
  <c r="O385" i="12"/>
  <c r="S384" i="12"/>
  <c r="R384" i="12"/>
  <c r="Q384" i="12" s="1"/>
  <c r="P384" i="12"/>
  <c r="O384" i="12"/>
  <c r="S383" i="12"/>
  <c r="R383" i="12"/>
  <c r="Q383" i="12" s="1"/>
  <c r="P383" i="12"/>
  <c r="O383" i="12"/>
  <c r="S382" i="12"/>
  <c r="R382" i="12"/>
  <c r="Q382" i="12" s="1"/>
  <c r="P382" i="12"/>
  <c r="O382" i="12"/>
  <c r="S381" i="12"/>
  <c r="R381" i="12"/>
  <c r="Q381" i="12" s="1"/>
  <c r="P381" i="12"/>
  <c r="O381" i="12"/>
  <c r="S380" i="12"/>
  <c r="R380" i="12"/>
  <c r="Q380" i="12" s="1"/>
  <c r="P380" i="12"/>
  <c r="O380" i="12"/>
  <c r="S379" i="12"/>
  <c r="R379" i="12"/>
  <c r="Q379" i="12" s="1"/>
  <c r="P379" i="12"/>
  <c r="O379" i="12"/>
  <c r="S378" i="12"/>
  <c r="R378" i="12"/>
  <c r="Q378" i="12" s="1"/>
  <c r="P378" i="12"/>
  <c r="O378" i="12"/>
  <c r="S377" i="12"/>
  <c r="R377" i="12"/>
  <c r="Q377" i="12" s="1"/>
  <c r="P377" i="12"/>
  <c r="O377" i="12"/>
  <c r="S376" i="12"/>
  <c r="R376" i="12"/>
  <c r="Q376" i="12" s="1"/>
  <c r="P376" i="12"/>
  <c r="O376" i="12"/>
  <c r="S375" i="12"/>
  <c r="R375" i="12"/>
  <c r="Q375" i="12" s="1"/>
  <c r="P375" i="12"/>
  <c r="O375" i="12"/>
  <c r="S374" i="12"/>
  <c r="R374" i="12"/>
  <c r="Q374" i="12" s="1"/>
  <c r="P374" i="12"/>
  <c r="O374" i="12"/>
  <c r="S373" i="12"/>
  <c r="R373" i="12"/>
  <c r="Q373" i="12" s="1"/>
  <c r="P373" i="12"/>
  <c r="O373" i="12"/>
  <c r="S372" i="12"/>
  <c r="R372" i="12"/>
  <c r="Q372" i="12" s="1"/>
  <c r="P372" i="12"/>
  <c r="O372" i="12"/>
  <c r="S371" i="12"/>
  <c r="R371" i="12"/>
  <c r="Q371" i="12" s="1"/>
  <c r="P371" i="12"/>
  <c r="O371" i="12"/>
  <c r="S370" i="12"/>
  <c r="R370" i="12"/>
  <c r="Q370" i="12" s="1"/>
  <c r="P370" i="12"/>
  <c r="O370" i="12"/>
  <c r="S369" i="12"/>
  <c r="R369" i="12"/>
  <c r="Q369" i="12" s="1"/>
  <c r="P369" i="12"/>
  <c r="O369" i="12"/>
  <c r="S368" i="12"/>
  <c r="R368" i="12"/>
  <c r="Q368" i="12" s="1"/>
  <c r="P368" i="12"/>
  <c r="O368" i="12"/>
  <c r="S367" i="12"/>
  <c r="R367" i="12"/>
  <c r="Q367" i="12" s="1"/>
  <c r="P367" i="12"/>
  <c r="O367" i="12"/>
  <c r="S366" i="12"/>
  <c r="R366" i="12"/>
  <c r="Q366" i="12" s="1"/>
  <c r="P366" i="12"/>
  <c r="O366" i="12"/>
  <c r="S365" i="12"/>
  <c r="R365" i="12"/>
  <c r="Q365" i="12" s="1"/>
  <c r="P365" i="12"/>
  <c r="O365" i="12"/>
  <c r="S364" i="12"/>
  <c r="R364" i="12"/>
  <c r="Q364" i="12" s="1"/>
  <c r="P364" i="12"/>
  <c r="O364" i="12"/>
  <c r="S363" i="12"/>
  <c r="R363" i="12"/>
  <c r="Q363" i="12" s="1"/>
  <c r="P363" i="12"/>
  <c r="O363" i="12"/>
  <c r="S362" i="12"/>
  <c r="R362" i="12"/>
  <c r="Q362" i="12" s="1"/>
  <c r="P362" i="12"/>
  <c r="O362" i="12"/>
  <c r="S361" i="12"/>
  <c r="R361" i="12"/>
  <c r="Q361" i="12" s="1"/>
  <c r="P361" i="12"/>
  <c r="O361" i="12"/>
  <c r="S360" i="12"/>
  <c r="R360" i="12"/>
  <c r="Q360" i="12" s="1"/>
  <c r="P360" i="12"/>
  <c r="O360" i="12"/>
  <c r="S359" i="12"/>
  <c r="R359" i="12"/>
  <c r="Q359" i="12" s="1"/>
  <c r="P359" i="12"/>
  <c r="O359" i="12"/>
  <c r="S352" i="12"/>
  <c r="R352" i="12"/>
  <c r="Q352" i="12" s="1"/>
  <c r="P352" i="12"/>
  <c r="O352" i="12"/>
  <c r="S351" i="12"/>
  <c r="R351" i="12"/>
  <c r="Q351" i="12" s="1"/>
  <c r="P351" i="12"/>
  <c r="O351" i="12"/>
  <c r="S350" i="12"/>
  <c r="R350" i="12"/>
  <c r="Q350" i="12" s="1"/>
  <c r="P350" i="12"/>
  <c r="O350" i="12"/>
  <c r="S349" i="12"/>
  <c r="R349" i="12"/>
  <c r="Q349" i="12" s="1"/>
  <c r="P349" i="12"/>
  <c r="O349" i="12"/>
  <c r="S348" i="12"/>
  <c r="R348" i="12"/>
  <c r="Q348" i="12" s="1"/>
  <c r="P348" i="12"/>
  <c r="O348" i="12"/>
  <c r="S347" i="12"/>
  <c r="R347" i="12"/>
  <c r="Q347" i="12" s="1"/>
  <c r="P347" i="12"/>
  <c r="O347" i="12"/>
  <c r="S346" i="12"/>
  <c r="R346" i="12"/>
  <c r="Q346" i="12" s="1"/>
  <c r="P346" i="12"/>
  <c r="O346" i="12"/>
  <c r="S345" i="12"/>
  <c r="R345" i="12"/>
  <c r="Q345" i="12" s="1"/>
  <c r="P345" i="12"/>
  <c r="O345" i="12"/>
  <c r="S344" i="12"/>
  <c r="R344" i="12"/>
  <c r="Q344" i="12" s="1"/>
  <c r="P344" i="12"/>
  <c r="O344" i="12"/>
  <c r="S343" i="12"/>
  <c r="R343" i="12"/>
  <c r="Q343" i="12" s="1"/>
  <c r="P343" i="12"/>
  <c r="O343" i="12"/>
  <c r="S342" i="12"/>
  <c r="R342" i="12"/>
  <c r="Q342" i="12" s="1"/>
  <c r="P342" i="12"/>
  <c r="O342" i="12"/>
  <c r="S341" i="12"/>
  <c r="R341" i="12"/>
  <c r="Q341" i="12" s="1"/>
  <c r="P341" i="12"/>
  <c r="O341" i="12"/>
  <c r="S340" i="12"/>
  <c r="R340" i="12"/>
  <c r="Q340" i="12" s="1"/>
  <c r="P340" i="12"/>
  <c r="O340" i="12"/>
  <c r="S339" i="12"/>
  <c r="R339" i="12"/>
  <c r="Q339" i="12" s="1"/>
  <c r="P339" i="12"/>
  <c r="O339" i="12"/>
  <c r="S338" i="12"/>
  <c r="R338" i="12"/>
  <c r="Q338" i="12" s="1"/>
  <c r="P338" i="12"/>
  <c r="O338" i="12"/>
  <c r="S337" i="12"/>
  <c r="R337" i="12"/>
  <c r="Q337" i="12" s="1"/>
  <c r="P337" i="12"/>
  <c r="O337" i="12"/>
  <c r="S336" i="12"/>
  <c r="R336" i="12"/>
  <c r="Q336" i="12" s="1"/>
  <c r="P336" i="12"/>
  <c r="O336" i="12"/>
  <c r="S335" i="12"/>
  <c r="R335" i="12"/>
  <c r="Q335" i="12" s="1"/>
  <c r="P335" i="12"/>
  <c r="O335" i="12"/>
  <c r="S334" i="12"/>
  <c r="R334" i="12"/>
  <c r="Q334" i="12" s="1"/>
  <c r="P334" i="12"/>
  <c r="O334" i="12"/>
  <c r="S333" i="12"/>
  <c r="R333" i="12"/>
  <c r="Q333" i="12" s="1"/>
  <c r="P333" i="12"/>
  <c r="O333" i="12"/>
  <c r="S332" i="12"/>
  <c r="R332" i="12"/>
  <c r="Q332" i="12" s="1"/>
  <c r="P332" i="12"/>
  <c r="O332" i="12"/>
  <c r="S331" i="12"/>
  <c r="R331" i="12"/>
  <c r="Q331" i="12" s="1"/>
  <c r="P331" i="12"/>
  <c r="O331" i="12"/>
  <c r="S330" i="12"/>
  <c r="R330" i="12"/>
  <c r="Q330" i="12" s="1"/>
  <c r="P330" i="12"/>
  <c r="O330" i="12"/>
  <c r="S329" i="12"/>
  <c r="R329" i="12"/>
  <c r="Q329" i="12" s="1"/>
  <c r="P329" i="12"/>
  <c r="O329" i="12"/>
  <c r="S328" i="12"/>
  <c r="R328" i="12"/>
  <c r="Q328" i="12" s="1"/>
  <c r="P328" i="12"/>
  <c r="O328" i="12"/>
  <c r="S327" i="12"/>
  <c r="R327" i="12"/>
  <c r="Q327" i="12" s="1"/>
  <c r="P327" i="12"/>
  <c r="O327" i="12"/>
  <c r="S326" i="12"/>
  <c r="R326" i="12"/>
  <c r="Q326" i="12" s="1"/>
  <c r="P326" i="12"/>
  <c r="O326" i="12"/>
  <c r="S325" i="12"/>
  <c r="R325" i="12"/>
  <c r="Q325" i="12" s="1"/>
  <c r="P325" i="12"/>
  <c r="O325" i="12"/>
  <c r="S324" i="12"/>
  <c r="R324" i="12"/>
  <c r="Q324" i="12" s="1"/>
  <c r="P324" i="12"/>
  <c r="O324" i="12"/>
  <c r="S323" i="12"/>
  <c r="R323" i="12"/>
  <c r="Q323" i="12" s="1"/>
  <c r="P323" i="12"/>
  <c r="O323" i="12"/>
  <c r="S322" i="12"/>
  <c r="R322" i="12"/>
  <c r="Q322" i="12" s="1"/>
  <c r="P322" i="12"/>
  <c r="O322" i="12"/>
  <c r="S321" i="12"/>
  <c r="R321" i="12"/>
  <c r="Q321" i="12" s="1"/>
  <c r="P321" i="12"/>
  <c r="O321" i="12"/>
  <c r="S320" i="12"/>
  <c r="R320" i="12"/>
  <c r="Q320" i="12" s="1"/>
  <c r="P320" i="12"/>
  <c r="O320" i="12"/>
  <c r="S319" i="12"/>
  <c r="R319" i="12"/>
  <c r="Q319" i="12" s="1"/>
  <c r="P319" i="12"/>
  <c r="O319" i="12"/>
  <c r="S318" i="12"/>
  <c r="R318" i="12"/>
  <c r="Q318" i="12" s="1"/>
  <c r="P318" i="12"/>
  <c r="O318" i="12"/>
  <c r="S317" i="12"/>
  <c r="R317" i="12"/>
  <c r="Q317" i="12" s="1"/>
  <c r="P317" i="12"/>
  <c r="O317" i="12"/>
  <c r="S316" i="12"/>
  <c r="R316" i="12"/>
  <c r="Q316" i="12" s="1"/>
  <c r="P316" i="12"/>
  <c r="O316" i="12"/>
  <c r="S315" i="12"/>
  <c r="R315" i="12"/>
  <c r="Q315" i="12" s="1"/>
  <c r="P315" i="12"/>
  <c r="O315" i="12"/>
  <c r="S314" i="12"/>
  <c r="R314" i="12"/>
  <c r="Q314" i="12" s="1"/>
  <c r="P314" i="12"/>
  <c r="O314" i="12"/>
  <c r="S313" i="12"/>
  <c r="R313" i="12"/>
  <c r="Q313" i="12" s="1"/>
  <c r="P313" i="12"/>
  <c r="O313" i="12"/>
  <c r="S312" i="12"/>
  <c r="R312" i="12"/>
  <c r="Q312" i="12" s="1"/>
  <c r="P312" i="12"/>
  <c r="O312" i="12"/>
  <c r="S311" i="12"/>
  <c r="R311" i="12"/>
  <c r="Q311" i="12" s="1"/>
  <c r="P311" i="12"/>
  <c r="O311" i="12"/>
  <c r="S310" i="12"/>
  <c r="R310" i="12"/>
  <c r="Q310" i="12" s="1"/>
  <c r="P310" i="12"/>
  <c r="O310" i="12"/>
  <c r="S309" i="12"/>
  <c r="R309" i="12"/>
  <c r="Q309" i="12" s="1"/>
  <c r="P309" i="12"/>
  <c r="O309" i="12"/>
  <c r="S308" i="12"/>
  <c r="R308" i="12"/>
  <c r="Q308" i="12" s="1"/>
  <c r="P308" i="12"/>
  <c r="O308" i="12"/>
  <c r="S307" i="12"/>
  <c r="R307" i="12"/>
  <c r="Q307" i="12" s="1"/>
  <c r="P307" i="12"/>
  <c r="O307" i="12"/>
  <c r="S306" i="12"/>
  <c r="R306" i="12"/>
  <c r="Q306" i="12" s="1"/>
  <c r="P306" i="12"/>
  <c r="O306" i="12"/>
  <c r="S305" i="12"/>
  <c r="R305" i="12"/>
  <c r="Q305" i="12" s="1"/>
  <c r="P305" i="12"/>
  <c r="O305" i="12"/>
  <c r="S304" i="12"/>
  <c r="R304" i="12"/>
  <c r="Q304" i="12" s="1"/>
  <c r="P304" i="12"/>
  <c r="O304" i="12"/>
  <c r="S303" i="12"/>
  <c r="R303" i="12"/>
  <c r="Q303" i="12" s="1"/>
  <c r="P303" i="12"/>
  <c r="O303" i="12"/>
  <c r="S302" i="12"/>
  <c r="R302" i="12"/>
  <c r="Q302" i="12" s="1"/>
  <c r="P302" i="12"/>
  <c r="O302" i="12"/>
  <c r="S301" i="12"/>
  <c r="R301" i="12"/>
  <c r="Q301" i="12" s="1"/>
  <c r="P301" i="12"/>
  <c r="O301" i="12"/>
  <c r="S300" i="12"/>
  <c r="R300" i="12"/>
  <c r="Q300" i="12" s="1"/>
  <c r="P300" i="12"/>
  <c r="O300" i="12"/>
  <c r="S299" i="12"/>
  <c r="R299" i="12"/>
  <c r="Q299" i="12" s="1"/>
  <c r="P299" i="12"/>
  <c r="O299" i="12"/>
  <c r="S298" i="12"/>
  <c r="R298" i="12"/>
  <c r="Q298" i="12" s="1"/>
  <c r="P298" i="12"/>
  <c r="O298" i="12"/>
  <c r="S297" i="12"/>
  <c r="R297" i="12"/>
  <c r="Q297" i="12" s="1"/>
  <c r="P297" i="12"/>
  <c r="O297" i="12"/>
  <c r="S296" i="12"/>
  <c r="R296" i="12"/>
  <c r="Q296" i="12" s="1"/>
  <c r="P296" i="12"/>
  <c r="O296" i="12"/>
  <c r="S295" i="12"/>
  <c r="R295" i="12"/>
  <c r="Q295" i="12" s="1"/>
  <c r="P295" i="12"/>
  <c r="O295" i="12"/>
  <c r="S294" i="12"/>
  <c r="R294" i="12"/>
  <c r="Q294" i="12" s="1"/>
  <c r="P294" i="12"/>
  <c r="O294" i="12"/>
  <c r="S293" i="12"/>
  <c r="R293" i="12"/>
  <c r="Q293" i="12" s="1"/>
  <c r="P293" i="12"/>
  <c r="O293" i="12"/>
  <c r="S286" i="12"/>
  <c r="R286" i="12"/>
  <c r="Q286" i="12" s="1"/>
  <c r="P286" i="12"/>
  <c r="O286" i="12"/>
  <c r="S285" i="12"/>
  <c r="R285" i="12"/>
  <c r="Q285" i="12" s="1"/>
  <c r="P285" i="12"/>
  <c r="O285" i="12"/>
  <c r="S284" i="12"/>
  <c r="R284" i="12"/>
  <c r="Q284" i="12" s="1"/>
  <c r="P284" i="12"/>
  <c r="O284" i="12"/>
  <c r="S283" i="12"/>
  <c r="R283" i="12"/>
  <c r="Q283" i="12" s="1"/>
  <c r="P283" i="12"/>
  <c r="O283" i="12"/>
  <c r="S282" i="12"/>
  <c r="R282" i="12"/>
  <c r="Q282" i="12" s="1"/>
  <c r="P282" i="12"/>
  <c r="O282" i="12"/>
  <c r="S281" i="12"/>
  <c r="R281" i="12"/>
  <c r="Q281" i="12" s="1"/>
  <c r="P281" i="12"/>
  <c r="O281" i="12"/>
  <c r="S280" i="12"/>
  <c r="R280" i="12"/>
  <c r="Q280" i="12" s="1"/>
  <c r="P280" i="12"/>
  <c r="O280" i="12"/>
  <c r="S279" i="12"/>
  <c r="R279" i="12"/>
  <c r="Q279" i="12" s="1"/>
  <c r="P279" i="12"/>
  <c r="O279" i="12"/>
  <c r="S278" i="12"/>
  <c r="R278" i="12"/>
  <c r="Q278" i="12" s="1"/>
  <c r="P278" i="12"/>
  <c r="O278" i="12"/>
  <c r="S277" i="12"/>
  <c r="R277" i="12"/>
  <c r="Q277" i="12" s="1"/>
  <c r="P277" i="12"/>
  <c r="O277" i="12"/>
  <c r="S276" i="12"/>
  <c r="R276" i="12"/>
  <c r="Q276" i="12" s="1"/>
  <c r="P276" i="12"/>
  <c r="O276" i="12"/>
  <c r="S275" i="12"/>
  <c r="R275" i="12"/>
  <c r="Q275" i="12" s="1"/>
  <c r="P275" i="12"/>
  <c r="O275" i="12"/>
  <c r="S274" i="12"/>
  <c r="R274" i="12"/>
  <c r="Q274" i="12" s="1"/>
  <c r="P274" i="12"/>
  <c r="O274" i="12"/>
  <c r="S273" i="12"/>
  <c r="R273" i="12"/>
  <c r="Q273" i="12" s="1"/>
  <c r="P273" i="12"/>
  <c r="O273" i="12"/>
  <c r="S272" i="12"/>
  <c r="R272" i="12"/>
  <c r="Q272" i="12" s="1"/>
  <c r="P272" i="12"/>
  <c r="O272" i="12"/>
  <c r="S271" i="12"/>
  <c r="R271" i="12"/>
  <c r="Q271" i="12" s="1"/>
  <c r="P271" i="12"/>
  <c r="O271" i="12"/>
  <c r="S270" i="12"/>
  <c r="R270" i="12"/>
  <c r="Q270" i="12" s="1"/>
  <c r="P270" i="12"/>
  <c r="O270" i="12"/>
  <c r="S269" i="12"/>
  <c r="R269" i="12"/>
  <c r="Q269" i="12" s="1"/>
  <c r="P269" i="12"/>
  <c r="O269" i="12"/>
  <c r="S268" i="12"/>
  <c r="R268" i="12"/>
  <c r="Q268" i="12" s="1"/>
  <c r="P268" i="12"/>
  <c r="O268" i="12"/>
  <c r="S267" i="12"/>
  <c r="R267" i="12"/>
  <c r="Q267" i="12" s="1"/>
  <c r="P267" i="12"/>
  <c r="O267" i="12"/>
  <c r="S266" i="12"/>
  <c r="R266" i="12"/>
  <c r="Q266" i="12" s="1"/>
  <c r="P266" i="12"/>
  <c r="O266" i="12"/>
  <c r="S265" i="12"/>
  <c r="R265" i="12"/>
  <c r="Q265" i="12" s="1"/>
  <c r="P265" i="12"/>
  <c r="O265" i="12"/>
  <c r="S264" i="12"/>
  <c r="R264" i="12"/>
  <c r="Q264" i="12" s="1"/>
  <c r="P264" i="12"/>
  <c r="O264" i="12"/>
  <c r="S263" i="12"/>
  <c r="R263" i="12"/>
  <c r="Q263" i="12" s="1"/>
  <c r="P263" i="12"/>
  <c r="O263" i="12"/>
  <c r="S262" i="12"/>
  <c r="R262" i="12"/>
  <c r="Q262" i="12" s="1"/>
  <c r="P262" i="12"/>
  <c r="O262" i="12"/>
  <c r="S261" i="12"/>
  <c r="R261" i="12"/>
  <c r="Q261" i="12" s="1"/>
  <c r="P261" i="12"/>
  <c r="O261" i="12"/>
  <c r="S260" i="12"/>
  <c r="R260" i="12"/>
  <c r="Q260" i="12" s="1"/>
  <c r="P260" i="12"/>
  <c r="O260" i="12"/>
  <c r="S259" i="12"/>
  <c r="R259" i="12"/>
  <c r="Q259" i="12" s="1"/>
  <c r="P259" i="12"/>
  <c r="O259" i="12"/>
  <c r="S258" i="12"/>
  <c r="R258" i="12"/>
  <c r="Q258" i="12" s="1"/>
  <c r="P258" i="12"/>
  <c r="O258" i="12"/>
  <c r="S257" i="12"/>
  <c r="R257" i="12"/>
  <c r="Q257" i="12" s="1"/>
  <c r="P257" i="12"/>
  <c r="O257" i="12"/>
  <c r="S256" i="12"/>
  <c r="R256" i="12"/>
  <c r="Q256" i="12" s="1"/>
  <c r="P256" i="12"/>
  <c r="O256" i="12"/>
  <c r="S255" i="12"/>
  <c r="R255" i="12"/>
  <c r="Q255" i="12" s="1"/>
  <c r="P255" i="12"/>
  <c r="O255" i="12"/>
  <c r="S254" i="12"/>
  <c r="R254" i="12"/>
  <c r="Q254" i="12" s="1"/>
  <c r="P254" i="12"/>
  <c r="O254" i="12"/>
  <c r="S253" i="12"/>
  <c r="R253" i="12"/>
  <c r="Q253" i="12" s="1"/>
  <c r="P253" i="12"/>
  <c r="O253" i="12"/>
  <c r="S252" i="12"/>
  <c r="R252" i="12"/>
  <c r="Q252" i="12" s="1"/>
  <c r="P252" i="12"/>
  <c r="O252" i="12"/>
  <c r="S251" i="12"/>
  <c r="R251" i="12"/>
  <c r="Q251" i="12" s="1"/>
  <c r="P251" i="12"/>
  <c r="O251" i="12"/>
  <c r="S250" i="12"/>
  <c r="R250" i="12"/>
  <c r="Q250" i="12" s="1"/>
  <c r="P250" i="12"/>
  <c r="O250" i="12"/>
  <c r="S249" i="12"/>
  <c r="R249" i="12"/>
  <c r="Q249" i="12" s="1"/>
  <c r="P249" i="12"/>
  <c r="O249" i="12"/>
  <c r="S248" i="12"/>
  <c r="R248" i="12"/>
  <c r="Q248" i="12" s="1"/>
  <c r="P248" i="12"/>
  <c r="O248" i="12"/>
  <c r="S247" i="12"/>
  <c r="R247" i="12"/>
  <c r="Q247" i="12" s="1"/>
  <c r="P247" i="12"/>
  <c r="O247" i="12"/>
  <c r="S246" i="12"/>
  <c r="R246" i="12"/>
  <c r="Q246" i="12" s="1"/>
  <c r="P246" i="12"/>
  <c r="O246" i="12"/>
  <c r="S245" i="12"/>
  <c r="R245" i="12"/>
  <c r="Q245" i="12" s="1"/>
  <c r="P245" i="12"/>
  <c r="O245" i="12"/>
  <c r="S244" i="12"/>
  <c r="R244" i="12"/>
  <c r="Q244" i="12" s="1"/>
  <c r="P244" i="12"/>
  <c r="O244" i="12"/>
  <c r="S243" i="12"/>
  <c r="R243" i="12"/>
  <c r="Q243" i="12" s="1"/>
  <c r="P243" i="12"/>
  <c r="O243" i="12"/>
  <c r="S242" i="12"/>
  <c r="R242" i="12"/>
  <c r="Q242" i="12" s="1"/>
  <c r="P242" i="12"/>
  <c r="O242" i="12"/>
  <c r="S241" i="12"/>
  <c r="R241" i="12"/>
  <c r="Q241" i="12" s="1"/>
  <c r="P241" i="12"/>
  <c r="O241" i="12"/>
  <c r="S240" i="12"/>
  <c r="R240" i="12"/>
  <c r="Q240" i="12" s="1"/>
  <c r="P240" i="12"/>
  <c r="O240" i="12"/>
  <c r="S239" i="12"/>
  <c r="R239" i="12"/>
  <c r="Q239" i="12" s="1"/>
  <c r="P239" i="12"/>
  <c r="O239" i="12"/>
  <c r="S238" i="12"/>
  <c r="R238" i="12"/>
  <c r="Q238" i="12" s="1"/>
  <c r="P238" i="12"/>
  <c r="O238" i="12"/>
  <c r="S237" i="12"/>
  <c r="R237" i="12"/>
  <c r="Q237" i="12" s="1"/>
  <c r="P237" i="12"/>
  <c r="O237" i="12"/>
  <c r="S236" i="12"/>
  <c r="R236" i="12"/>
  <c r="Q236" i="12" s="1"/>
  <c r="P236" i="12"/>
  <c r="O236" i="12"/>
  <c r="S235" i="12"/>
  <c r="R235" i="12"/>
  <c r="Q235" i="12" s="1"/>
  <c r="P235" i="12"/>
  <c r="O235" i="12"/>
  <c r="S234" i="12"/>
  <c r="R234" i="12"/>
  <c r="Q234" i="12" s="1"/>
  <c r="P234" i="12"/>
  <c r="O234" i="12"/>
  <c r="S233" i="12"/>
  <c r="R233" i="12"/>
  <c r="Q233" i="12" s="1"/>
  <c r="P233" i="12"/>
  <c r="O233" i="12"/>
  <c r="S232" i="12"/>
  <c r="R232" i="12"/>
  <c r="Q232" i="12" s="1"/>
  <c r="P232" i="12"/>
  <c r="O232" i="12"/>
  <c r="S231" i="12"/>
  <c r="R231" i="12"/>
  <c r="Q231" i="12" s="1"/>
  <c r="P231" i="12"/>
  <c r="O231" i="12"/>
  <c r="S230" i="12"/>
  <c r="R230" i="12"/>
  <c r="Q230" i="12" s="1"/>
  <c r="P230" i="12"/>
  <c r="O230" i="12"/>
  <c r="S229" i="12"/>
  <c r="R229" i="12"/>
  <c r="Q229" i="12" s="1"/>
  <c r="P229" i="12"/>
  <c r="O229" i="12"/>
  <c r="S228" i="12"/>
  <c r="R228" i="12"/>
  <c r="Q228" i="12" s="1"/>
  <c r="P228" i="12"/>
  <c r="O228" i="12"/>
  <c r="S227" i="12"/>
  <c r="R227" i="12"/>
  <c r="Q227" i="12" s="1"/>
  <c r="P227" i="12"/>
  <c r="O227" i="12"/>
  <c r="S220" i="12"/>
  <c r="R220" i="12"/>
  <c r="Q220" i="12" s="1"/>
  <c r="P220" i="12"/>
  <c r="O220" i="12"/>
  <c r="S219" i="12"/>
  <c r="R219" i="12"/>
  <c r="Q219" i="12" s="1"/>
  <c r="P219" i="12"/>
  <c r="O219" i="12"/>
  <c r="S218" i="12"/>
  <c r="R218" i="12"/>
  <c r="Q218" i="12" s="1"/>
  <c r="P218" i="12"/>
  <c r="O218" i="12"/>
  <c r="S217" i="12"/>
  <c r="R217" i="12"/>
  <c r="Q217" i="12" s="1"/>
  <c r="P217" i="12"/>
  <c r="O217" i="12"/>
  <c r="S216" i="12"/>
  <c r="R216" i="12"/>
  <c r="Q216" i="12" s="1"/>
  <c r="P216" i="12"/>
  <c r="O216" i="12"/>
  <c r="S215" i="12"/>
  <c r="R215" i="12"/>
  <c r="Q215" i="12" s="1"/>
  <c r="P215" i="12"/>
  <c r="O215" i="12"/>
  <c r="S214" i="12"/>
  <c r="R214" i="12"/>
  <c r="Q214" i="12" s="1"/>
  <c r="P214" i="12"/>
  <c r="O214" i="12"/>
  <c r="S213" i="12"/>
  <c r="R213" i="12"/>
  <c r="Q213" i="12" s="1"/>
  <c r="P213" i="12"/>
  <c r="O213" i="12"/>
  <c r="S212" i="12"/>
  <c r="R212" i="12"/>
  <c r="Q212" i="12" s="1"/>
  <c r="P212" i="12"/>
  <c r="O212" i="12"/>
  <c r="S211" i="12"/>
  <c r="R211" i="12"/>
  <c r="Q211" i="12" s="1"/>
  <c r="P211" i="12"/>
  <c r="O211" i="12"/>
  <c r="S210" i="12"/>
  <c r="R210" i="12"/>
  <c r="Q210" i="12" s="1"/>
  <c r="P210" i="12"/>
  <c r="O210" i="12"/>
  <c r="S209" i="12"/>
  <c r="R209" i="12"/>
  <c r="Q209" i="12" s="1"/>
  <c r="P209" i="12"/>
  <c r="O209" i="12"/>
  <c r="S208" i="12"/>
  <c r="R208" i="12"/>
  <c r="Q208" i="12" s="1"/>
  <c r="P208" i="12"/>
  <c r="O208" i="12"/>
  <c r="S207" i="12"/>
  <c r="R207" i="12"/>
  <c r="Q207" i="12" s="1"/>
  <c r="P207" i="12"/>
  <c r="O207" i="12"/>
  <c r="S206" i="12"/>
  <c r="R206" i="12"/>
  <c r="Q206" i="12" s="1"/>
  <c r="P206" i="12"/>
  <c r="O206" i="12"/>
  <c r="S205" i="12"/>
  <c r="R205" i="12"/>
  <c r="Q205" i="12" s="1"/>
  <c r="P205" i="12"/>
  <c r="O205" i="12"/>
  <c r="S204" i="12"/>
  <c r="R204" i="12"/>
  <c r="Q204" i="12" s="1"/>
  <c r="P204" i="12"/>
  <c r="O204" i="12"/>
  <c r="S203" i="12"/>
  <c r="R203" i="12"/>
  <c r="Q203" i="12" s="1"/>
  <c r="P203" i="12"/>
  <c r="O203" i="12"/>
  <c r="S202" i="12"/>
  <c r="R202" i="12"/>
  <c r="Q202" i="12" s="1"/>
  <c r="P202" i="12"/>
  <c r="O202" i="12"/>
  <c r="S201" i="12"/>
  <c r="R201" i="12"/>
  <c r="Q201" i="12" s="1"/>
  <c r="P201" i="12"/>
  <c r="O201" i="12"/>
  <c r="S200" i="12"/>
  <c r="R200" i="12"/>
  <c r="Q200" i="12" s="1"/>
  <c r="P200" i="12"/>
  <c r="O200" i="12"/>
  <c r="S199" i="12"/>
  <c r="R199" i="12"/>
  <c r="Q199" i="12" s="1"/>
  <c r="P199" i="12"/>
  <c r="O199" i="12"/>
  <c r="S198" i="12"/>
  <c r="R198" i="12"/>
  <c r="Q198" i="12" s="1"/>
  <c r="P198" i="12"/>
  <c r="O198" i="12"/>
  <c r="S197" i="12"/>
  <c r="R197" i="12"/>
  <c r="Q197" i="12" s="1"/>
  <c r="P197" i="12"/>
  <c r="O197" i="12"/>
  <c r="S196" i="12"/>
  <c r="R196" i="12"/>
  <c r="Q196" i="12" s="1"/>
  <c r="P196" i="12"/>
  <c r="O196" i="12"/>
  <c r="S195" i="12"/>
  <c r="R195" i="12"/>
  <c r="Q195" i="12" s="1"/>
  <c r="P195" i="12"/>
  <c r="O195" i="12"/>
  <c r="S194" i="12"/>
  <c r="R194" i="12"/>
  <c r="Q194" i="12" s="1"/>
  <c r="P194" i="12"/>
  <c r="O194" i="12"/>
  <c r="S193" i="12"/>
  <c r="R193" i="12"/>
  <c r="Q193" i="12" s="1"/>
  <c r="P193" i="12"/>
  <c r="O193" i="12"/>
  <c r="S192" i="12"/>
  <c r="R192" i="12"/>
  <c r="Q192" i="12" s="1"/>
  <c r="P192" i="12"/>
  <c r="O192" i="12"/>
  <c r="S191" i="12"/>
  <c r="R191" i="12"/>
  <c r="Q191" i="12" s="1"/>
  <c r="P191" i="12"/>
  <c r="O191" i="12"/>
  <c r="S190" i="12"/>
  <c r="R190" i="12"/>
  <c r="Q190" i="12" s="1"/>
  <c r="P190" i="12"/>
  <c r="O190" i="12"/>
  <c r="S189" i="12"/>
  <c r="R189" i="12"/>
  <c r="Q189" i="12" s="1"/>
  <c r="P189" i="12"/>
  <c r="O189" i="12"/>
  <c r="S188" i="12"/>
  <c r="R188" i="12"/>
  <c r="Q188" i="12" s="1"/>
  <c r="P188" i="12"/>
  <c r="O188" i="12"/>
  <c r="S187" i="12"/>
  <c r="R187" i="12"/>
  <c r="Q187" i="12" s="1"/>
  <c r="P187" i="12"/>
  <c r="O187" i="12"/>
  <c r="S186" i="12"/>
  <c r="R186" i="12"/>
  <c r="Q186" i="12" s="1"/>
  <c r="P186" i="12"/>
  <c r="O186" i="12"/>
  <c r="S185" i="12"/>
  <c r="R185" i="12"/>
  <c r="Q185" i="12" s="1"/>
  <c r="P185" i="12"/>
  <c r="O185" i="12"/>
  <c r="S184" i="12"/>
  <c r="R184" i="12"/>
  <c r="Q184" i="12" s="1"/>
  <c r="P184" i="12"/>
  <c r="O184" i="12"/>
  <c r="S183" i="12"/>
  <c r="R183" i="12"/>
  <c r="Q183" i="12" s="1"/>
  <c r="P183" i="12"/>
  <c r="O183" i="12"/>
  <c r="S182" i="12"/>
  <c r="R182" i="12"/>
  <c r="Q182" i="12" s="1"/>
  <c r="P182" i="12"/>
  <c r="O182" i="12"/>
  <c r="S181" i="12"/>
  <c r="R181" i="12"/>
  <c r="Q181" i="12" s="1"/>
  <c r="P181" i="12"/>
  <c r="O181" i="12"/>
  <c r="S180" i="12"/>
  <c r="R180" i="12"/>
  <c r="Q180" i="12" s="1"/>
  <c r="P180" i="12"/>
  <c r="O180" i="12"/>
  <c r="S179" i="12"/>
  <c r="R179" i="12"/>
  <c r="Q179" i="12" s="1"/>
  <c r="P179" i="12"/>
  <c r="O179" i="12"/>
  <c r="S178" i="12"/>
  <c r="R178" i="12"/>
  <c r="Q178" i="12" s="1"/>
  <c r="P178" i="12"/>
  <c r="O178" i="12"/>
  <c r="S177" i="12"/>
  <c r="R177" i="12"/>
  <c r="Q177" i="12" s="1"/>
  <c r="P177" i="12"/>
  <c r="O177" i="12"/>
  <c r="S176" i="12"/>
  <c r="R176" i="12"/>
  <c r="Q176" i="12" s="1"/>
  <c r="P176" i="12"/>
  <c r="O176" i="12"/>
  <c r="S175" i="12"/>
  <c r="R175" i="12"/>
  <c r="Q175" i="12" s="1"/>
  <c r="P175" i="12"/>
  <c r="O175" i="12"/>
  <c r="S174" i="12"/>
  <c r="R174" i="12"/>
  <c r="Q174" i="12" s="1"/>
  <c r="P174" i="12"/>
  <c r="O174" i="12"/>
  <c r="S173" i="12"/>
  <c r="R173" i="12"/>
  <c r="Q173" i="12" s="1"/>
  <c r="P173" i="12"/>
  <c r="O173" i="12"/>
  <c r="S172" i="12"/>
  <c r="R172" i="12"/>
  <c r="Q172" i="12" s="1"/>
  <c r="P172" i="12"/>
  <c r="O172" i="12"/>
  <c r="S171" i="12"/>
  <c r="R171" i="12"/>
  <c r="Q171" i="12" s="1"/>
  <c r="P171" i="12"/>
  <c r="O171" i="12"/>
  <c r="S170" i="12"/>
  <c r="R170" i="12"/>
  <c r="Q170" i="12" s="1"/>
  <c r="P170" i="12"/>
  <c r="O170" i="12"/>
  <c r="S169" i="12"/>
  <c r="R169" i="12"/>
  <c r="Q169" i="12" s="1"/>
  <c r="P169" i="12"/>
  <c r="O169" i="12"/>
  <c r="S168" i="12"/>
  <c r="R168" i="12"/>
  <c r="Q168" i="12" s="1"/>
  <c r="P168" i="12"/>
  <c r="O168" i="12"/>
  <c r="S167" i="12"/>
  <c r="R167" i="12"/>
  <c r="Q167" i="12" s="1"/>
  <c r="P167" i="12"/>
  <c r="O167" i="12"/>
  <c r="S163" i="12"/>
  <c r="R163" i="12"/>
  <c r="Q163" i="12" s="1"/>
  <c r="P163" i="12"/>
  <c r="O163" i="12"/>
  <c r="S162" i="12"/>
  <c r="R162" i="12"/>
  <c r="Q162" i="12" s="1"/>
  <c r="P162" i="12"/>
  <c r="O162" i="12"/>
  <c r="S161" i="12"/>
  <c r="R161" i="12"/>
  <c r="Q161" i="12" s="1"/>
  <c r="P161" i="12"/>
  <c r="O161" i="12"/>
  <c r="S160" i="12"/>
  <c r="R160" i="12"/>
  <c r="Q160" i="12" s="1"/>
  <c r="P160" i="12"/>
  <c r="O160" i="12"/>
  <c r="S159" i="12"/>
  <c r="R159" i="12"/>
  <c r="Q159" i="12" s="1"/>
  <c r="P159" i="12"/>
  <c r="O159" i="12"/>
  <c r="S158" i="12"/>
  <c r="R158" i="12"/>
  <c r="Q158" i="12" s="1"/>
  <c r="P158" i="12"/>
  <c r="O158" i="12"/>
  <c r="S157" i="12"/>
  <c r="R157" i="12"/>
  <c r="Q157" i="12" s="1"/>
  <c r="P157" i="12"/>
  <c r="O157" i="12"/>
  <c r="S156" i="12"/>
  <c r="R156" i="12"/>
  <c r="Q156" i="12" s="1"/>
  <c r="P156" i="12"/>
  <c r="O156" i="12"/>
  <c r="S155" i="12"/>
  <c r="R155" i="12"/>
  <c r="Q155" i="12" s="1"/>
  <c r="P155" i="12"/>
  <c r="O155" i="12"/>
  <c r="S154" i="12"/>
  <c r="R154" i="12"/>
  <c r="Q154" i="12" s="1"/>
  <c r="P154" i="12"/>
  <c r="O154" i="12"/>
  <c r="S153" i="12"/>
  <c r="R153" i="12"/>
  <c r="Q153" i="12" s="1"/>
  <c r="P153" i="12"/>
  <c r="O153" i="12"/>
  <c r="S152" i="12"/>
  <c r="R152" i="12"/>
  <c r="Q152" i="12" s="1"/>
  <c r="P152" i="12"/>
  <c r="O152" i="12"/>
  <c r="S151" i="12"/>
  <c r="R151" i="12"/>
  <c r="Q151" i="12" s="1"/>
  <c r="P151" i="12"/>
  <c r="O151" i="12"/>
  <c r="S150" i="12"/>
  <c r="R150" i="12"/>
  <c r="Q150" i="12" s="1"/>
  <c r="P150" i="12"/>
  <c r="O150" i="12"/>
  <c r="S149" i="12"/>
  <c r="R149" i="12"/>
  <c r="Q149" i="12" s="1"/>
  <c r="P149" i="12"/>
  <c r="O149" i="12"/>
  <c r="S148" i="12"/>
  <c r="R148" i="12"/>
  <c r="Q148" i="12" s="1"/>
  <c r="P148" i="12"/>
  <c r="O148" i="12"/>
  <c r="S147" i="12"/>
  <c r="R147" i="12"/>
  <c r="Q147" i="12" s="1"/>
  <c r="P147" i="12"/>
  <c r="O147" i="12"/>
  <c r="S146" i="12"/>
  <c r="R146" i="12"/>
  <c r="Q146" i="12" s="1"/>
  <c r="P146" i="12"/>
  <c r="O146" i="12"/>
  <c r="S145" i="12"/>
  <c r="R145" i="12"/>
  <c r="Q145" i="12" s="1"/>
  <c r="P145" i="12"/>
  <c r="O145" i="12"/>
  <c r="S144" i="12"/>
  <c r="R144" i="12"/>
  <c r="Q144" i="12" s="1"/>
  <c r="P144" i="12"/>
  <c r="O144" i="12"/>
  <c r="S143" i="12"/>
  <c r="R143" i="12"/>
  <c r="Q143" i="12" s="1"/>
  <c r="P143" i="12"/>
  <c r="O143" i="12"/>
  <c r="S142" i="12"/>
  <c r="R142" i="12"/>
  <c r="Q142" i="12" s="1"/>
  <c r="P142" i="12"/>
  <c r="O142" i="12"/>
  <c r="S141" i="12"/>
  <c r="R141" i="12"/>
  <c r="Q141" i="12" s="1"/>
  <c r="P141" i="12"/>
  <c r="O141" i="12"/>
  <c r="S140" i="12"/>
  <c r="R140" i="12"/>
  <c r="Q140" i="12" s="1"/>
  <c r="P140" i="12"/>
  <c r="O140" i="12"/>
  <c r="S139" i="12"/>
  <c r="R139" i="12"/>
  <c r="Q139" i="12" s="1"/>
  <c r="P139" i="12"/>
  <c r="O139" i="12"/>
  <c r="S138" i="12"/>
  <c r="R138" i="12"/>
  <c r="Q138" i="12" s="1"/>
  <c r="P138" i="12"/>
  <c r="O138" i="12"/>
  <c r="S137" i="12"/>
  <c r="R137" i="12"/>
  <c r="Q137" i="12" s="1"/>
  <c r="P137" i="12"/>
  <c r="O137" i="12"/>
  <c r="S136" i="12"/>
  <c r="R136" i="12"/>
  <c r="Q136" i="12" s="1"/>
  <c r="P136" i="12"/>
  <c r="O136" i="12"/>
  <c r="S135" i="12"/>
  <c r="R135" i="12"/>
  <c r="Q135" i="12" s="1"/>
  <c r="P135" i="12"/>
  <c r="O135" i="12"/>
  <c r="S134" i="12"/>
  <c r="R134" i="12"/>
  <c r="Q134" i="12" s="1"/>
  <c r="P134" i="12"/>
  <c r="O134" i="12"/>
  <c r="S133" i="12"/>
  <c r="R133" i="12"/>
  <c r="Q133" i="12" s="1"/>
  <c r="P133" i="12"/>
  <c r="O133" i="12"/>
  <c r="S132" i="12"/>
  <c r="R132" i="12"/>
  <c r="Q132" i="12" s="1"/>
  <c r="P132" i="12"/>
  <c r="O132" i="12"/>
  <c r="S131" i="12"/>
  <c r="R131" i="12"/>
  <c r="Q131" i="12" s="1"/>
  <c r="P131" i="12"/>
  <c r="O131" i="12"/>
  <c r="S130" i="12"/>
  <c r="R130" i="12"/>
  <c r="Q130" i="12" s="1"/>
  <c r="P130" i="12"/>
  <c r="O130" i="12"/>
  <c r="S129" i="12"/>
  <c r="R129" i="12"/>
  <c r="Q129" i="12" s="1"/>
  <c r="P129" i="12"/>
  <c r="O129" i="12"/>
  <c r="S128" i="12"/>
  <c r="R128" i="12"/>
  <c r="Q128" i="12" s="1"/>
  <c r="P128" i="12"/>
  <c r="O128" i="12"/>
  <c r="S127" i="12"/>
  <c r="R127" i="12"/>
  <c r="Q127" i="12" s="1"/>
  <c r="P127" i="12"/>
  <c r="O127" i="12"/>
  <c r="S126" i="12"/>
  <c r="R126" i="12"/>
  <c r="Q126" i="12" s="1"/>
  <c r="P126" i="12"/>
  <c r="O126" i="12"/>
  <c r="S125" i="12"/>
  <c r="R125" i="12"/>
  <c r="Q125" i="12" s="1"/>
  <c r="P125" i="12"/>
  <c r="O125" i="12"/>
  <c r="S124" i="12"/>
  <c r="R124" i="12"/>
  <c r="Q124" i="12" s="1"/>
  <c r="P124" i="12"/>
  <c r="O124" i="12"/>
  <c r="S123" i="12"/>
  <c r="R123" i="12"/>
  <c r="Q123" i="12" s="1"/>
  <c r="P123" i="12"/>
  <c r="O123" i="12"/>
  <c r="S122" i="12"/>
  <c r="R122" i="12"/>
  <c r="Q122" i="12" s="1"/>
  <c r="P122" i="12"/>
  <c r="O122" i="12"/>
  <c r="S121" i="12"/>
  <c r="R121" i="12"/>
  <c r="Q121" i="12" s="1"/>
  <c r="P121" i="12"/>
  <c r="O121" i="12"/>
  <c r="S120" i="12"/>
  <c r="R120" i="12"/>
  <c r="Q120" i="12" s="1"/>
  <c r="P120" i="12"/>
  <c r="O120" i="12"/>
  <c r="S119" i="12"/>
  <c r="R119" i="12"/>
  <c r="Q119" i="12" s="1"/>
  <c r="P119" i="12"/>
  <c r="O119" i="12"/>
  <c r="S115" i="12"/>
  <c r="R115" i="12"/>
  <c r="Q115" i="12" s="1"/>
  <c r="P115" i="12"/>
  <c r="O115" i="12"/>
  <c r="S114" i="12"/>
  <c r="R114" i="12"/>
  <c r="Q114" i="12" s="1"/>
  <c r="P114" i="12"/>
  <c r="O114" i="12"/>
  <c r="S113" i="12"/>
  <c r="R113" i="12"/>
  <c r="Q113" i="12" s="1"/>
  <c r="P113" i="12"/>
  <c r="O113" i="12"/>
  <c r="S112" i="12"/>
  <c r="R112" i="12"/>
  <c r="Q112" i="12" s="1"/>
  <c r="P112" i="12"/>
  <c r="O112" i="12"/>
  <c r="S111" i="12"/>
  <c r="R111" i="12"/>
  <c r="Q111" i="12" s="1"/>
  <c r="P111" i="12"/>
  <c r="O111" i="12"/>
  <c r="S110" i="12"/>
  <c r="R110" i="12"/>
  <c r="Q110" i="12" s="1"/>
  <c r="P110" i="12"/>
  <c r="O110" i="12"/>
  <c r="S109" i="12"/>
  <c r="R109" i="12"/>
  <c r="Q109" i="12" s="1"/>
  <c r="P109" i="12"/>
  <c r="O109" i="12"/>
  <c r="S108" i="12"/>
  <c r="R108" i="12"/>
  <c r="Q108" i="12" s="1"/>
  <c r="P108" i="12"/>
  <c r="O108" i="12"/>
  <c r="S107" i="12"/>
  <c r="R107" i="12"/>
  <c r="Q107" i="12" s="1"/>
  <c r="P107" i="12"/>
  <c r="O107" i="12"/>
  <c r="S106" i="12"/>
  <c r="R106" i="12"/>
  <c r="Q106" i="12" s="1"/>
  <c r="P106" i="12"/>
  <c r="O106" i="12"/>
  <c r="S105" i="12"/>
  <c r="R105" i="12"/>
  <c r="Q105" i="12" s="1"/>
  <c r="P105" i="12"/>
  <c r="O105" i="12"/>
  <c r="S104" i="12"/>
  <c r="R104" i="12"/>
  <c r="Q104" i="12" s="1"/>
  <c r="P104" i="12"/>
  <c r="O104" i="12"/>
  <c r="S103" i="12"/>
  <c r="R103" i="12"/>
  <c r="Q103" i="12" s="1"/>
  <c r="P103" i="12"/>
  <c r="O103" i="12"/>
  <c r="S102" i="12"/>
  <c r="R102" i="12"/>
  <c r="Q102" i="12" s="1"/>
  <c r="P102" i="12"/>
  <c r="O102" i="12"/>
  <c r="S101" i="12"/>
  <c r="R101" i="12"/>
  <c r="Q101" i="12" s="1"/>
  <c r="P101" i="12"/>
  <c r="O101" i="12"/>
  <c r="S100" i="12"/>
  <c r="R100" i="12"/>
  <c r="Q100" i="12" s="1"/>
  <c r="P100" i="12"/>
  <c r="O100" i="12"/>
  <c r="S99" i="12"/>
  <c r="R99" i="12"/>
  <c r="Q99" i="12" s="1"/>
  <c r="P99" i="12"/>
  <c r="O99" i="12"/>
  <c r="S98" i="12"/>
  <c r="R98" i="12"/>
  <c r="Q98" i="12" s="1"/>
  <c r="P98" i="12"/>
  <c r="O98" i="12"/>
  <c r="S97" i="12"/>
  <c r="R97" i="12"/>
  <c r="Q97" i="12" s="1"/>
  <c r="P97" i="12"/>
  <c r="O97" i="12"/>
  <c r="S96" i="12"/>
  <c r="R96" i="12"/>
  <c r="Q96" i="12" s="1"/>
  <c r="P96" i="12"/>
  <c r="O96" i="12"/>
  <c r="S95" i="12"/>
  <c r="R95" i="12"/>
  <c r="Q95" i="12" s="1"/>
  <c r="P95" i="12"/>
  <c r="O95" i="12"/>
  <c r="S94" i="12"/>
  <c r="R94" i="12"/>
  <c r="Q94" i="12" s="1"/>
  <c r="P94" i="12"/>
  <c r="O94" i="12"/>
  <c r="S93" i="12"/>
  <c r="R93" i="12"/>
  <c r="Q93" i="12" s="1"/>
  <c r="P93" i="12"/>
  <c r="O93" i="12"/>
  <c r="S92" i="12"/>
  <c r="R92" i="12"/>
  <c r="Q92" i="12" s="1"/>
  <c r="P92" i="12"/>
  <c r="O92" i="12"/>
  <c r="S91" i="12"/>
  <c r="R91" i="12"/>
  <c r="Q91" i="12" s="1"/>
  <c r="P91" i="12"/>
  <c r="O91" i="12"/>
  <c r="S90" i="12"/>
  <c r="R90" i="12"/>
  <c r="Q90" i="12" s="1"/>
  <c r="P90" i="12"/>
  <c r="O90" i="12"/>
  <c r="S89" i="12"/>
  <c r="R89" i="12"/>
  <c r="Q89" i="12" s="1"/>
  <c r="P89" i="12"/>
  <c r="O89" i="12"/>
  <c r="S88" i="12"/>
  <c r="R88" i="12"/>
  <c r="Q88" i="12" s="1"/>
  <c r="P88" i="12"/>
  <c r="O88" i="12"/>
  <c r="S87" i="12"/>
  <c r="R87" i="12"/>
  <c r="Q87" i="12" s="1"/>
  <c r="P87" i="12"/>
  <c r="O87" i="12"/>
  <c r="S86" i="12"/>
  <c r="R86" i="12"/>
  <c r="Q86" i="12" s="1"/>
  <c r="P86" i="12"/>
  <c r="O86" i="12"/>
  <c r="S85" i="12"/>
  <c r="R85" i="12"/>
  <c r="Q85" i="12" s="1"/>
  <c r="P85" i="12"/>
  <c r="O85" i="12"/>
  <c r="S84" i="12"/>
  <c r="R84" i="12"/>
  <c r="Q84" i="12" s="1"/>
  <c r="P84" i="12"/>
  <c r="O84" i="12"/>
  <c r="S83" i="12"/>
  <c r="R83" i="12"/>
  <c r="Q83" i="12" s="1"/>
  <c r="P83" i="12"/>
  <c r="O83" i="12"/>
  <c r="S82" i="12"/>
  <c r="R82" i="12"/>
  <c r="Q82" i="12" s="1"/>
  <c r="P82" i="12"/>
  <c r="O82" i="12"/>
  <c r="S81" i="12"/>
  <c r="R81" i="12"/>
  <c r="Q81" i="12" s="1"/>
  <c r="P81" i="12"/>
  <c r="O81" i="12"/>
  <c r="S80" i="12"/>
  <c r="R80" i="12"/>
  <c r="Q80" i="12" s="1"/>
  <c r="P80" i="12"/>
  <c r="O80" i="12"/>
  <c r="S79" i="12"/>
  <c r="R79" i="12"/>
  <c r="Q79" i="12" s="1"/>
  <c r="P79" i="12"/>
  <c r="O79" i="12"/>
  <c r="S78" i="12"/>
  <c r="R78" i="12"/>
  <c r="Q78" i="12" s="1"/>
  <c r="P78" i="12"/>
  <c r="O78" i="12"/>
  <c r="S77" i="12"/>
  <c r="R77" i="12"/>
  <c r="Q77" i="12" s="1"/>
  <c r="P77" i="12"/>
  <c r="O77" i="12"/>
  <c r="S76" i="12"/>
  <c r="R76" i="12"/>
  <c r="Q76" i="12" s="1"/>
  <c r="P76" i="12"/>
  <c r="O76" i="12"/>
  <c r="S75" i="12"/>
  <c r="R75" i="12"/>
  <c r="Q75" i="12" s="1"/>
  <c r="P75" i="12"/>
  <c r="O75" i="12"/>
  <c r="S74" i="12"/>
  <c r="R74" i="12"/>
  <c r="Q74" i="12" s="1"/>
  <c r="P74" i="12"/>
  <c r="O74" i="12"/>
  <c r="S70" i="12"/>
  <c r="R70" i="12"/>
  <c r="Q70" i="12" s="1"/>
  <c r="P70" i="12"/>
  <c r="O70" i="12"/>
  <c r="S69" i="12"/>
  <c r="R69" i="12"/>
  <c r="Q69" i="12" s="1"/>
  <c r="P69" i="12"/>
  <c r="O69" i="12"/>
  <c r="S68" i="12"/>
  <c r="R68" i="12"/>
  <c r="Q68" i="12" s="1"/>
  <c r="P68" i="12"/>
  <c r="O68" i="12"/>
  <c r="S67" i="12"/>
  <c r="R67" i="12"/>
  <c r="Q67" i="12" s="1"/>
  <c r="P67" i="12"/>
  <c r="O67" i="12"/>
  <c r="S66" i="12"/>
  <c r="R66" i="12"/>
  <c r="Q66" i="12" s="1"/>
  <c r="P66" i="12"/>
  <c r="O66" i="12"/>
  <c r="S65" i="12"/>
  <c r="R65" i="12"/>
  <c r="Q65" i="12" s="1"/>
  <c r="P65" i="12"/>
  <c r="O65" i="12"/>
  <c r="S64" i="12"/>
  <c r="R64" i="12"/>
  <c r="Q64" i="12" s="1"/>
  <c r="P64" i="12"/>
  <c r="O64" i="12"/>
  <c r="S63" i="12"/>
  <c r="R63" i="12"/>
  <c r="Q63" i="12" s="1"/>
  <c r="P63" i="12"/>
  <c r="O63" i="12"/>
  <c r="S62" i="12"/>
  <c r="R62" i="12"/>
  <c r="Q62" i="12" s="1"/>
  <c r="P62" i="12"/>
  <c r="O62" i="12"/>
  <c r="S61" i="12"/>
  <c r="R61" i="12"/>
  <c r="Q61" i="12" s="1"/>
  <c r="P61" i="12"/>
  <c r="O61" i="12"/>
  <c r="S60" i="12"/>
  <c r="R60" i="12"/>
  <c r="Q60" i="12" s="1"/>
  <c r="P60" i="12"/>
  <c r="O60" i="12"/>
  <c r="S59" i="12"/>
  <c r="R59" i="12"/>
  <c r="Q59" i="12" s="1"/>
  <c r="P59" i="12"/>
  <c r="O59" i="12"/>
  <c r="S58" i="12"/>
  <c r="R58" i="12"/>
  <c r="Q58" i="12" s="1"/>
  <c r="P58" i="12"/>
  <c r="O58" i="12"/>
  <c r="S57" i="12"/>
  <c r="R57" i="12"/>
  <c r="Q57" i="12" s="1"/>
  <c r="P57" i="12"/>
  <c r="O57" i="12"/>
  <c r="S56" i="12"/>
  <c r="R56" i="12"/>
  <c r="Q56" i="12" s="1"/>
  <c r="P56" i="12"/>
  <c r="O56" i="12"/>
  <c r="S55" i="12"/>
  <c r="R55" i="12"/>
  <c r="Q55" i="12" s="1"/>
  <c r="P55" i="12"/>
  <c r="O55" i="12"/>
  <c r="S54" i="12"/>
  <c r="R54" i="12"/>
  <c r="Q54" i="12" s="1"/>
  <c r="P54" i="12"/>
  <c r="O54" i="12"/>
  <c r="S53" i="12"/>
  <c r="R53" i="12"/>
  <c r="Q53" i="12" s="1"/>
  <c r="P53" i="12"/>
  <c r="O53" i="12"/>
  <c r="S52" i="12"/>
  <c r="R52" i="12"/>
  <c r="Q52" i="12" s="1"/>
  <c r="P52" i="12"/>
  <c r="O52" i="12"/>
  <c r="S51" i="12"/>
  <c r="R51" i="12"/>
  <c r="Q51" i="12" s="1"/>
  <c r="P51" i="12"/>
  <c r="O51" i="12"/>
  <c r="S50" i="12"/>
  <c r="R50" i="12"/>
  <c r="Q50" i="12" s="1"/>
  <c r="P50" i="12"/>
  <c r="O50" i="12"/>
  <c r="S49" i="12"/>
  <c r="R49" i="12"/>
  <c r="Q49" i="12" s="1"/>
  <c r="P49" i="12"/>
  <c r="O49" i="12"/>
  <c r="S48" i="12"/>
  <c r="R48" i="12"/>
  <c r="Q48" i="12" s="1"/>
  <c r="P48" i="12"/>
  <c r="O48" i="12"/>
  <c r="S47" i="12"/>
  <c r="R47" i="12"/>
  <c r="Q47" i="12" s="1"/>
  <c r="P47" i="12"/>
  <c r="O47" i="12"/>
  <c r="S46" i="12"/>
  <c r="R46" i="12"/>
  <c r="Q46" i="12" s="1"/>
  <c r="P46" i="12"/>
  <c r="O46" i="12"/>
  <c r="S45" i="12"/>
  <c r="R45" i="12"/>
  <c r="Q45" i="12" s="1"/>
  <c r="P45" i="12"/>
  <c r="O45" i="12"/>
  <c r="S44" i="12"/>
  <c r="R44" i="12"/>
  <c r="Q44" i="12" s="1"/>
  <c r="P44" i="12"/>
  <c r="O44" i="12"/>
  <c r="S43" i="12"/>
  <c r="R43" i="12"/>
  <c r="Q43" i="12" s="1"/>
  <c r="P43" i="12"/>
  <c r="O43" i="12"/>
  <c r="S42" i="12"/>
  <c r="R42" i="12"/>
  <c r="Q42" i="12" s="1"/>
  <c r="P42" i="12"/>
  <c r="O42" i="12"/>
  <c r="S41" i="12"/>
  <c r="R41" i="12"/>
  <c r="Q41" i="12" s="1"/>
  <c r="P41" i="12"/>
  <c r="O41" i="12"/>
  <c r="S40" i="12"/>
  <c r="R40" i="12"/>
  <c r="Q40" i="12" s="1"/>
  <c r="P40" i="12"/>
  <c r="O40" i="12"/>
  <c r="S39" i="12"/>
  <c r="R39" i="12"/>
  <c r="Q39" i="12" s="1"/>
  <c r="P39" i="12"/>
  <c r="O39" i="12"/>
  <c r="S38" i="12"/>
  <c r="R38" i="12"/>
  <c r="Q38" i="12" s="1"/>
  <c r="P38" i="12"/>
  <c r="O38" i="12"/>
  <c r="S37" i="12"/>
  <c r="R37" i="12"/>
  <c r="Q37" i="12" s="1"/>
  <c r="P37" i="12"/>
  <c r="O37" i="12"/>
  <c r="S36" i="12"/>
  <c r="R36" i="12"/>
  <c r="Q36" i="12" s="1"/>
  <c r="P36" i="12"/>
  <c r="O36" i="12"/>
  <c r="S35" i="12"/>
  <c r="R35" i="12"/>
  <c r="Q35" i="12" s="1"/>
  <c r="P35" i="12"/>
  <c r="O35" i="12"/>
  <c r="S34" i="12"/>
  <c r="R34" i="12"/>
  <c r="Q34" i="12" s="1"/>
  <c r="P34" i="12"/>
  <c r="O34" i="12"/>
  <c r="S33" i="12"/>
  <c r="R33" i="12"/>
  <c r="Q33" i="12" s="1"/>
  <c r="P33" i="12"/>
  <c r="O33" i="12"/>
  <c r="S32" i="12"/>
  <c r="R32" i="12"/>
  <c r="Q32" i="12" s="1"/>
  <c r="P32" i="12"/>
  <c r="O32" i="12"/>
  <c r="S31" i="12"/>
  <c r="R31" i="12"/>
  <c r="Q31" i="12" s="1"/>
  <c r="P31" i="12"/>
  <c r="O31" i="12"/>
  <c r="S30" i="12"/>
  <c r="R30" i="12"/>
  <c r="Q30" i="12" s="1"/>
  <c r="P30" i="12"/>
  <c r="O30" i="12"/>
  <c r="S29" i="12"/>
  <c r="R29" i="12"/>
  <c r="Q29" i="12" s="1"/>
  <c r="P29" i="12"/>
  <c r="O29" i="12"/>
  <c r="S28" i="12"/>
  <c r="R28" i="12"/>
  <c r="Q28" i="12" s="1"/>
  <c r="P28" i="12"/>
  <c r="O28" i="12"/>
  <c r="S27" i="12"/>
  <c r="R27" i="12"/>
  <c r="Q27" i="12" s="1"/>
  <c r="P27" i="12"/>
  <c r="O27" i="12"/>
  <c r="S26" i="12"/>
  <c r="R26" i="12"/>
  <c r="Q26" i="12" s="1"/>
  <c r="P26" i="12"/>
  <c r="O26" i="12"/>
  <c r="S25" i="12"/>
  <c r="R25" i="12"/>
  <c r="Q25" i="12" s="1"/>
  <c r="P25" i="12"/>
  <c r="O25" i="12"/>
  <c r="S24" i="12"/>
  <c r="R24" i="12"/>
  <c r="Q24" i="12" s="1"/>
  <c r="P24" i="12"/>
  <c r="O24" i="12"/>
  <c r="S23" i="12"/>
  <c r="R23" i="12"/>
  <c r="Q23" i="12" s="1"/>
  <c r="P23" i="12"/>
  <c r="O23" i="12"/>
  <c r="S22" i="12"/>
  <c r="R22" i="12"/>
  <c r="Q22" i="12" s="1"/>
  <c r="P22" i="12"/>
  <c r="O22" i="12"/>
  <c r="S21" i="12"/>
  <c r="R21" i="12"/>
  <c r="Q21" i="12" s="1"/>
  <c r="P21" i="12"/>
  <c r="O21" i="12"/>
  <c r="S20" i="12"/>
  <c r="R20" i="12"/>
  <c r="Q20" i="12" s="1"/>
  <c r="P20" i="12"/>
  <c r="O20" i="12"/>
  <c r="S19" i="12"/>
  <c r="R19" i="12"/>
  <c r="Q19" i="12" s="1"/>
  <c r="P19" i="12"/>
  <c r="O19" i="12"/>
  <c r="S18" i="12"/>
  <c r="R18" i="12"/>
  <c r="Q18" i="12" s="1"/>
  <c r="P18" i="12"/>
  <c r="O18" i="12"/>
  <c r="S17" i="12"/>
  <c r="R17" i="12"/>
  <c r="Q17" i="12" s="1"/>
  <c r="P17" i="12"/>
  <c r="O17" i="12"/>
  <c r="S16" i="12"/>
  <c r="R16" i="12"/>
  <c r="Q16" i="12" s="1"/>
  <c r="P16" i="12"/>
  <c r="O16" i="12"/>
  <c r="S15" i="12"/>
  <c r="R15" i="12"/>
  <c r="Q15" i="12" s="1"/>
  <c r="P15" i="12"/>
  <c r="O15" i="12"/>
  <c r="S14" i="12"/>
  <c r="R14" i="12"/>
  <c r="Q14" i="12" s="1"/>
  <c r="P14" i="12"/>
  <c r="O14" i="12"/>
  <c r="S13" i="12"/>
  <c r="R13" i="12"/>
  <c r="Q13" i="12" s="1"/>
  <c r="P13" i="12"/>
  <c r="O13" i="12"/>
  <c r="S12" i="12"/>
  <c r="R12" i="12"/>
  <c r="Q12" i="12" s="1"/>
  <c r="P12" i="12"/>
  <c r="O12" i="12"/>
  <c r="S11" i="12"/>
  <c r="R11" i="12"/>
  <c r="Q11" i="12" s="1"/>
  <c r="P11" i="12"/>
  <c r="O11" i="12"/>
  <c r="S10" i="12"/>
  <c r="R10" i="12"/>
  <c r="Q10" i="12" s="1"/>
  <c r="P10" i="12"/>
  <c r="O10" i="12"/>
  <c r="S9" i="12"/>
  <c r="R9" i="12"/>
  <c r="Q9" i="12" s="1"/>
  <c r="P9" i="12"/>
  <c r="O9" i="12"/>
  <c r="S8" i="12"/>
  <c r="R8" i="12"/>
  <c r="Q8" i="12" s="1"/>
  <c r="P8" i="12"/>
  <c r="O8" i="12"/>
  <c r="S7" i="12"/>
  <c r="R7" i="12"/>
  <c r="Q7" i="12" s="1"/>
  <c r="P7" i="12"/>
  <c r="O7" i="12"/>
  <c r="S6" i="12"/>
  <c r="R6" i="12"/>
  <c r="Q6" i="12" s="1"/>
  <c r="P6" i="12"/>
  <c r="O6" i="12"/>
  <c r="S5" i="12"/>
  <c r="R5" i="12"/>
  <c r="Q5" i="12" s="1"/>
  <c r="P5" i="12"/>
  <c r="O5" i="12"/>
  <c r="S4" i="12"/>
  <c r="R4" i="12"/>
  <c r="Q4" i="12" s="1"/>
  <c r="P4" i="12"/>
  <c r="O4" i="12"/>
  <c r="S3" i="12"/>
  <c r="R3" i="12"/>
  <c r="Q3" i="12" s="1"/>
  <c r="P3" i="12"/>
  <c r="O3" i="12"/>
  <c r="S2" i="12"/>
  <c r="R2" i="12"/>
  <c r="Q2" i="12" s="1"/>
  <c r="P2" i="12"/>
  <c r="O2" i="12"/>
  <c r="G543" i="5"/>
  <c r="K543" i="5" s="1"/>
  <c r="J543" i="5"/>
  <c r="L543" i="5" s="1"/>
  <c r="O543" i="5"/>
  <c r="P543" i="5"/>
  <c r="R543" i="5"/>
  <c r="Q543" i="5" s="1"/>
  <c r="S543" i="5"/>
  <c r="G544" i="5"/>
  <c r="K544" i="5" s="1"/>
  <c r="J544" i="5"/>
  <c r="L544" i="5" s="1"/>
  <c r="O544" i="5"/>
  <c r="P544" i="5"/>
  <c r="R544" i="5"/>
  <c r="Q544" i="5" s="1"/>
  <c r="S544" i="5"/>
  <c r="G545" i="5"/>
  <c r="K545" i="5" s="1"/>
  <c r="J545" i="5"/>
  <c r="L545" i="5" s="1"/>
  <c r="O545" i="5"/>
  <c r="P545" i="5"/>
  <c r="R545" i="5"/>
  <c r="S545" i="5"/>
  <c r="G546" i="5"/>
  <c r="K546" i="5" s="1"/>
  <c r="J546" i="5"/>
  <c r="L546" i="5" s="1"/>
  <c r="O546" i="5"/>
  <c r="P546" i="5"/>
  <c r="R546" i="5"/>
  <c r="Q546" i="5" s="1"/>
  <c r="S546" i="5"/>
  <c r="G547" i="5"/>
  <c r="K547" i="5" s="1"/>
  <c r="J547" i="5"/>
  <c r="L547" i="5" s="1"/>
  <c r="O547" i="5"/>
  <c r="P547" i="5"/>
  <c r="R547" i="5"/>
  <c r="Q547" i="5" s="1"/>
  <c r="S547" i="5"/>
  <c r="G548" i="5"/>
  <c r="K548" i="5" s="1"/>
  <c r="J548" i="5"/>
  <c r="L548" i="5" s="1"/>
  <c r="O548" i="5"/>
  <c r="P548" i="5"/>
  <c r="R548" i="5"/>
  <c r="S548" i="5"/>
  <c r="G549" i="5"/>
  <c r="K549" i="5" s="1"/>
  <c r="J549" i="5"/>
  <c r="L549" i="5" s="1"/>
  <c r="O549" i="5"/>
  <c r="P549" i="5"/>
  <c r="R549" i="5"/>
  <c r="Q549" i="5" s="1"/>
  <c r="S549" i="5"/>
  <c r="G550" i="5"/>
  <c r="K550" i="5" s="1"/>
  <c r="J550" i="5"/>
  <c r="L550" i="5" s="1"/>
  <c r="O550" i="5"/>
  <c r="P550" i="5"/>
  <c r="R550" i="5"/>
  <c r="S550" i="5"/>
  <c r="G521" i="5"/>
  <c r="K521" i="5" s="1"/>
  <c r="J521" i="5"/>
  <c r="L521" i="5" s="1"/>
  <c r="O521" i="5"/>
  <c r="P521" i="5"/>
  <c r="R521" i="5"/>
  <c r="Q521" i="5" s="1"/>
  <c r="S521" i="5"/>
  <c r="G522" i="5"/>
  <c r="K522" i="5" s="1"/>
  <c r="J522" i="5"/>
  <c r="L522" i="5" s="1"/>
  <c r="O522" i="5"/>
  <c r="P522" i="5"/>
  <c r="R522" i="5"/>
  <c r="S522" i="5"/>
  <c r="G523" i="5"/>
  <c r="K523" i="5" s="1"/>
  <c r="J523" i="5"/>
  <c r="L523" i="5" s="1"/>
  <c r="O523" i="5"/>
  <c r="P523" i="5"/>
  <c r="R523" i="5"/>
  <c r="Q523" i="5" s="1"/>
  <c r="S523" i="5"/>
  <c r="G524" i="5"/>
  <c r="K524" i="5" s="1"/>
  <c r="J524" i="5"/>
  <c r="L524" i="5" s="1"/>
  <c r="O524" i="5"/>
  <c r="P524" i="5"/>
  <c r="R524" i="5"/>
  <c r="S524" i="5"/>
  <c r="G525" i="5"/>
  <c r="K525" i="5" s="1"/>
  <c r="J525" i="5"/>
  <c r="L525" i="5" s="1"/>
  <c r="O525" i="5"/>
  <c r="P525" i="5"/>
  <c r="R525" i="5"/>
  <c r="Q525" i="5" s="1"/>
  <c r="S525" i="5"/>
  <c r="G526" i="5"/>
  <c r="K526" i="5" s="1"/>
  <c r="J526" i="5"/>
  <c r="L526" i="5" s="1"/>
  <c r="O526" i="5"/>
  <c r="P526" i="5"/>
  <c r="R526" i="5"/>
  <c r="S526" i="5"/>
  <c r="G527" i="5"/>
  <c r="K527" i="5" s="1"/>
  <c r="J527" i="5"/>
  <c r="L527" i="5" s="1"/>
  <c r="O527" i="5"/>
  <c r="P527" i="5"/>
  <c r="R527" i="5"/>
  <c r="Q527" i="5" s="1"/>
  <c r="S527" i="5"/>
  <c r="G528" i="5"/>
  <c r="K528" i="5" s="1"/>
  <c r="J528" i="5"/>
  <c r="L528" i="5" s="1"/>
  <c r="O528" i="5"/>
  <c r="P528" i="5"/>
  <c r="R528" i="5"/>
  <c r="S528" i="5"/>
  <c r="G529" i="5"/>
  <c r="K529" i="5" s="1"/>
  <c r="J529" i="5"/>
  <c r="L529" i="5" s="1"/>
  <c r="O529" i="5"/>
  <c r="P529" i="5"/>
  <c r="R529" i="5"/>
  <c r="Q529" i="5" s="1"/>
  <c r="S529" i="5"/>
  <c r="G530" i="5"/>
  <c r="K530" i="5" s="1"/>
  <c r="J530" i="5"/>
  <c r="L530" i="5" s="1"/>
  <c r="O530" i="5"/>
  <c r="P530" i="5"/>
  <c r="R530" i="5"/>
  <c r="S530" i="5"/>
  <c r="G531" i="5"/>
  <c r="K531" i="5" s="1"/>
  <c r="J531" i="5"/>
  <c r="L531" i="5" s="1"/>
  <c r="O531" i="5"/>
  <c r="P531" i="5"/>
  <c r="R531" i="5"/>
  <c r="Q531" i="5" s="1"/>
  <c r="S531" i="5"/>
  <c r="G532" i="5"/>
  <c r="K532" i="5" s="1"/>
  <c r="J532" i="5"/>
  <c r="L532" i="5" s="1"/>
  <c r="O532" i="5"/>
  <c r="P532" i="5"/>
  <c r="R532" i="5"/>
  <c r="S532" i="5"/>
  <c r="G533" i="5"/>
  <c r="K533" i="5" s="1"/>
  <c r="J533" i="5"/>
  <c r="L533" i="5"/>
  <c r="O533" i="5"/>
  <c r="P533" i="5"/>
  <c r="R533" i="5"/>
  <c r="S533" i="5"/>
  <c r="G534" i="5"/>
  <c r="K534" i="5" s="1"/>
  <c r="J534" i="5"/>
  <c r="L534" i="5" s="1"/>
  <c r="O534" i="5"/>
  <c r="P534" i="5"/>
  <c r="R534" i="5"/>
  <c r="Q534" i="5" s="1"/>
  <c r="S534" i="5"/>
  <c r="G535" i="5"/>
  <c r="K535" i="5" s="1"/>
  <c r="J535" i="5"/>
  <c r="L535" i="5" s="1"/>
  <c r="O535" i="5"/>
  <c r="P535" i="5"/>
  <c r="R535" i="5"/>
  <c r="Q535" i="5" s="1"/>
  <c r="S535" i="5"/>
  <c r="G536" i="5"/>
  <c r="K536" i="5" s="1"/>
  <c r="J536" i="5"/>
  <c r="L536" i="5" s="1"/>
  <c r="O536" i="5"/>
  <c r="P536" i="5"/>
  <c r="R536" i="5"/>
  <c r="S536" i="5"/>
  <c r="G537" i="5"/>
  <c r="K537" i="5" s="1"/>
  <c r="J537" i="5"/>
  <c r="L537" i="5" s="1"/>
  <c r="O537" i="5"/>
  <c r="P537" i="5"/>
  <c r="R537" i="5"/>
  <c r="Q537" i="5" s="1"/>
  <c r="S537" i="5"/>
  <c r="G538" i="5"/>
  <c r="K538" i="5" s="1"/>
  <c r="J538" i="5"/>
  <c r="L538" i="5" s="1"/>
  <c r="O538" i="5"/>
  <c r="P538" i="5"/>
  <c r="R538" i="5"/>
  <c r="S538" i="5"/>
  <c r="G539" i="5"/>
  <c r="K539" i="5" s="1"/>
  <c r="J539" i="5"/>
  <c r="L539" i="5" s="1"/>
  <c r="O539" i="5"/>
  <c r="P539" i="5"/>
  <c r="R539" i="5"/>
  <c r="Q539" i="5" s="1"/>
  <c r="S539" i="5"/>
  <c r="G540" i="5"/>
  <c r="K540" i="5" s="1"/>
  <c r="J540" i="5"/>
  <c r="L540" i="5" s="1"/>
  <c r="O540" i="5"/>
  <c r="P540" i="5"/>
  <c r="R540" i="5"/>
  <c r="S540" i="5"/>
  <c r="G541" i="5"/>
  <c r="K541" i="5" s="1"/>
  <c r="J541" i="5"/>
  <c r="L541" i="5" s="1"/>
  <c r="O541" i="5"/>
  <c r="P541" i="5"/>
  <c r="R541" i="5"/>
  <c r="Q541" i="5" s="1"/>
  <c r="S541" i="5"/>
  <c r="G542" i="5"/>
  <c r="K542" i="5" s="1"/>
  <c r="J542" i="5"/>
  <c r="L542" i="5" s="1"/>
  <c r="O542" i="5"/>
  <c r="P542" i="5"/>
  <c r="R542" i="5"/>
  <c r="S542" i="5"/>
  <c r="AF27" i="10"/>
  <c r="AF26" i="10"/>
  <c r="AF25" i="10"/>
  <c r="AF24" i="10"/>
  <c r="AF23" i="10"/>
  <c r="AF22" i="10"/>
  <c r="AF21" i="10"/>
  <c r="AF20" i="10"/>
  <c r="AF19" i="10"/>
  <c r="AF18" i="10"/>
  <c r="AF27" i="14"/>
  <c r="AF26" i="14"/>
  <c r="AF25" i="14"/>
  <c r="AF24" i="14"/>
  <c r="AF23" i="14"/>
  <c r="AF22" i="14"/>
  <c r="AF21" i="14"/>
  <c r="AF20" i="14"/>
  <c r="AF19" i="14"/>
  <c r="AF18" i="14"/>
  <c r="AF27" i="13"/>
  <c r="AF26" i="13"/>
  <c r="AF25" i="13"/>
  <c r="AF24" i="13"/>
  <c r="AF23" i="13"/>
  <c r="AF22" i="13"/>
  <c r="AF21" i="13"/>
  <c r="AF20" i="13"/>
  <c r="AF19" i="13"/>
  <c r="AF18" i="13"/>
  <c r="AF27" i="12"/>
  <c r="AF26" i="12"/>
  <c r="AF25" i="12"/>
  <c r="AF24" i="12"/>
  <c r="AF23" i="12"/>
  <c r="AF22" i="12"/>
  <c r="AF21" i="12"/>
  <c r="AF20" i="12"/>
  <c r="AF19" i="12"/>
  <c r="AF18" i="12"/>
  <c r="J502" i="14"/>
  <c r="L502" i="14" s="1"/>
  <c r="I502" i="14"/>
  <c r="G502" i="14"/>
  <c r="K502" i="14" s="1"/>
  <c r="J501" i="14"/>
  <c r="L501" i="14" s="1"/>
  <c r="I501" i="14"/>
  <c r="G501" i="14"/>
  <c r="K501" i="14" s="1"/>
  <c r="J500" i="14"/>
  <c r="L500" i="14" s="1"/>
  <c r="I500" i="14"/>
  <c r="G500" i="14"/>
  <c r="K500" i="14" s="1"/>
  <c r="J499" i="14"/>
  <c r="L499" i="14" s="1"/>
  <c r="I499" i="14"/>
  <c r="G499" i="14"/>
  <c r="K499" i="14" s="1"/>
  <c r="J498" i="14"/>
  <c r="L498" i="14" s="1"/>
  <c r="I498" i="14"/>
  <c r="G498" i="14"/>
  <c r="K498" i="14" s="1"/>
  <c r="J497" i="14"/>
  <c r="L497" i="14" s="1"/>
  <c r="I497" i="14"/>
  <c r="G497" i="14"/>
  <c r="K497" i="14" s="1"/>
  <c r="J496" i="14"/>
  <c r="L496" i="14" s="1"/>
  <c r="I496" i="14"/>
  <c r="G496" i="14"/>
  <c r="K496" i="14" s="1"/>
  <c r="J495" i="14"/>
  <c r="L495" i="14" s="1"/>
  <c r="I495" i="14"/>
  <c r="G495" i="14"/>
  <c r="K495" i="14" s="1"/>
  <c r="J494" i="14"/>
  <c r="L494" i="14" s="1"/>
  <c r="I494" i="14"/>
  <c r="G494" i="14"/>
  <c r="K494" i="14" s="1"/>
  <c r="J493" i="14"/>
  <c r="L493" i="14" s="1"/>
  <c r="I493" i="14"/>
  <c r="G493" i="14"/>
  <c r="K493" i="14" s="1"/>
  <c r="J492" i="14"/>
  <c r="L492" i="14" s="1"/>
  <c r="I492" i="14"/>
  <c r="G492" i="14"/>
  <c r="K492" i="14" s="1"/>
  <c r="J491" i="14"/>
  <c r="L491" i="14" s="1"/>
  <c r="I491" i="14"/>
  <c r="G491" i="14"/>
  <c r="K491" i="14" s="1"/>
  <c r="J490" i="14"/>
  <c r="L490" i="14" s="1"/>
  <c r="I490" i="14"/>
  <c r="G490" i="14"/>
  <c r="K490" i="14" s="1"/>
  <c r="J489" i="14"/>
  <c r="L489" i="14" s="1"/>
  <c r="I489" i="14"/>
  <c r="G489" i="14"/>
  <c r="K489" i="14" s="1"/>
  <c r="J488" i="14"/>
  <c r="L488" i="14" s="1"/>
  <c r="I488" i="14"/>
  <c r="G488" i="14"/>
  <c r="K488" i="14" s="1"/>
  <c r="J487" i="14"/>
  <c r="L487" i="14" s="1"/>
  <c r="I487" i="14"/>
  <c r="G487" i="14"/>
  <c r="K487" i="14" s="1"/>
  <c r="J486" i="14"/>
  <c r="L486" i="14" s="1"/>
  <c r="I486" i="14"/>
  <c r="G486" i="14"/>
  <c r="K486" i="14" s="1"/>
  <c r="J485" i="14"/>
  <c r="L485" i="14" s="1"/>
  <c r="I485" i="14"/>
  <c r="G485" i="14"/>
  <c r="K485" i="14" s="1"/>
  <c r="J484" i="14"/>
  <c r="L484" i="14" s="1"/>
  <c r="I484" i="14"/>
  <c r="G484" i="14"/>
  <c r="K484" i="14" s="1"/>
  <c r="J483" i="14"/>
  <c r="L483" i="14" s="1"/>
  <c r="I483" i="14"/>
  <c r="G483" i="14"/>
  <c r="K483" i="14" s="1"/>
  <c r="J482" i="14"/>
  <c r="L482" i="14" s="1"/>
  <c r="I482" i="14"/>
  <c r="G482" i="14"/>
  <c r="K482" i="14" s="1"/>
  <c r="J481" i="14"/>
  <c r="L481" i="14" s="1"/>
  <c r="I481" i="14"/>
  <c r="G481" i="14"/>
  <c r="K481" i="14" s="1"/>
  <c r="J480" i="14"/>
  <c r="L480" i="14" s="1"/>
  <c r="I480" i="14"/>
  <c r="G480" i="14"/>
  <c r="K480" i="14" s="1"/>
  <c r="J479" i="14"/>
  <c r="L479" i="14" s="1"/>
  <c r="I479" i="14"/>
  <c r="G479" i="14"/>
  <c r="K479" i="14" s="1"/>
  <c r="J478" i="14"/>
  <c r="L478" i="14" s="1"/>
  <c r="I478" i="14"/>
  <c r="G478" i="14"/>
  <c r="K478" i="14" s="1"/>
  <c r="J477" i="14"/>
  <c r="L477" i="14" s="1"/>
  <c r="I477" i="14"/>
  <c r="G477" i="14"/>
  <c r="K477" i="14" s="1"/>
  <c r="J476" i="14"/>
  <c r="L476" i="14" s="1"/>
  <c r="I476" i="14"/>
  <c r="G476" i="14"/>
  <c r="K476" i="14" s="1"/>
  <c r="J475" i="14"/>
  <c r="L475" i="14" s="1"/>
  <c r="I475" i="14"/>
  <c r="G475" i="14"/>
  <c r="K475" i="14" s="1"/>
  <c r="J474" i="14"/>
  <c r="L474" i="14" s="1"/>
  <c r="I474" i="14"/>
  <c r="G474" i="14"/>
  <c r="K474" i="14" s="1"/>
  <c r="J473" i="14"/>
  <c r="L473" i="14" s="1"/>
  <c r="I473" i="14"/>
  <c r="G473" i="14"/>
  <c r="K473" i="14" s="1"/>
  <c r="J472" i="14"/>
  <c r="L472" i="14" s="1"/>
  <c r="I472" i="14"/>
  <c r="G472" i="14"/>
  <c r="K472" i="14" s="1"/>
  <c r="J471" i="14"/>
  <c r="L471" i="14" s="1"/>
  <c r="I471" i="14"/>
  <c r="G471" i="14"/>
  <c r="K471" i="14" s="1"/>
  <c r="J470" i="14"/>
  <c r="L470" i="14" s="1"/>
  <c r="I470" i="14"/>
  <c r="G470" i="14"/>
  <c r="K470" i="14" s="1"/>
  <c r="L469" i="14"/>
  <c r="J469" i="14"/>
  <c r="I469" i="14"/>
  <c r="G469" i="14"/>
  <c r="K469" i="14" s="1"/>
  <c r="J468" i="14"/>
  <c r="L468" i="14" s="1"/>
  <c r="I468" i="14"/>
  <c r="G468" i="14"/>
  <c r="K468" i="14" s="1"/>
  <c r="J467" i="14"/>
  <c r="L467" i="14" s="1"/>
  <c r="I467" i="14"/>
  <c r="G467" i="14"/>
  <c r="K467" i="14" s="1"/>
  <c r="J466" i="14"/>
  <c r="L466" i="14" s="1"/>
  <c r="I466" i="14"/>
  <c r="G466" i="14"/>
  <c r="K466" i="14" s="1"/>
  <c r="J465" i="14"/>
  <c r="L465" i="14" s="1"/>
  <c r="I465" i="14"/>
  <c r="G465" i="14"/>
  <c r="K465" i="14" s="1"/>
  <c r="J464" i="14"/>
  <c r="L464" i="14" s="1"/>
  <c r="I464" i="14"/>
  <c r="G464" i="14"/>
  <c r="K464" i="14" s="1"/>
  <c r="J463" i="14"/>
  <c r="L463" i="14" s="1"/>
  <c r="I463" i="14"/>
  <c r="G463" i="14"/>
  <c r="K463" i="14" s="1"/>
  <c r="J462" i="14"/>
  <c r="L462" i="14" s="1"/>
  <c r="I462" i="14"/>
  <c r="G462" i="14"/>
  <c r="K462" i="14" s="1"/>
  <c r="J461" i="14"/>
  <c r="L461" i="14" s="1"/>
  <c r="I461" i="14"/>
  <c r="G461" i="14"/>
  <c r="K461" i="14" s="1"/>
  <c r="J460" i="14"/>
  <c r="L460" i="14" s="1"/>
  <c r="I460" i="14"/>
  <c r="G460" i="14"/>
  <c r="K460" i="14" s="1"/>
  <c r="J459" i="14"/>
  <c r="L459" i="14" s="1"/>
  <c r="I459" i="14"/>
  <c r="G459" i="14"/>
  <c r="K459" i="14" s="1"/>
  <c r="J458" i="14"/>
  <c r="L458" i="14" s="1"/>
  <c r="I458" i="14"/>
  <c r="G458" i="14"/>
  <c r="K458" i="14" s="1"/>
  <c r="J457" i="14"/>
  <c r="L457" i="14" s="1"/>
  <c r="I457" i="14"/>
  <c r="G457" i="14"/>
  <c r="K457" i="14" s="1"/>
  <c r="J456" i="14"/>
  <c r="L456" i="14" s="1"/>
  <c r="I456" i="14"/>
  <c r="G456" i="14"/>
  <c r="K456" i="14" s="1"/>
  <c r="J455" i="14"/>
  <c r="L455" i="14" s="1"/>
  <c r="I455" i="14"/>
  <c r="G455" i="14"/>
  <c r="K455" i="14" s="1"/>
  <c r="J454" i="14"/>
  <c r="L454" i="14" s="1"/>
  <c r="I454" i="14"/>
  <c r="G454" i="14"/>
  <c r="K454" i="14" s="1"/>
  <c r="J453" i="14"/>
  <c r="L453" i="14" s="1"/>
  <c r="I453" i="14"/>
  <c r="G453" i="14"/>
  <c r="K453" i="14" s="1"/>
  <c r="J452" i="14"/>
  <c r="L452" i="14" s="1"/>
  <c r="I452" i="14"/>
  <c r="G452" i="14"/>
  <c r="K452" i="14" s="1"/>
  <c r="J451" i="14"/>
  <c r="L451" i="14" s="1"/>
  <c r="I451" i="14"/>
  <c r="G451" i="14"/>
  <c r="K451" i="14" s="1"/>
  <c r="J450" i="14"/>
  <c r="L450" i="14" s="1"/>
  <c r="I450" i="14"/>
  <c r="G450" i="14"/>
  <c r="K450" i="14" s="1"/>
  <c r="J449" i="14"/>
  <c r="L449" i="14" s="1"/>
  <c r="I449" i="14"/>
  <c r="G449" i="14"/>
  <c r="K449" i="14" s="1"/>
  <c r="J448" i="14"/>
  <c r="L448" i="14" s="1"/>
  <c r="I448" i="14"/>
  <c r="G448" i="14"/>
  <c r="K448" i="14" s="1"/>
  <c r="J447" i="14"/>
  <c r="L447" i="14" s="1"/>
  <c r="I447" i="14"/>
  <c r="G447" i="14"/>
  <c r="K447" i="14" s="1"/>
  <c r="J446" i="14"/>
  <c r="L446" i="14" s="1"/>
  <c r="I446" i="14"/>
  <c r="G446" i="14"/>
  <c r="K446" i="14" s="1"/>
  <c r="J445" i="14"/>
  <c r="L445" i="14" s="1"/>
  <c r="I445" i="14"/>
  <c r="G445" i="14"/>
  <c r="K445" i="14" s="1"/>
  <c r="J444" i="14"/>
  <c r="L444" i="14" s="1"/>
  <c r="I444" i="14"/>
  <c r="G444" i="14"/>
  <c r="K444" i="14" s="1"/>
  <c r="J443" i="14"/>
  <c r="L443" i="14" s="1"/>
  <c r="I443" i="14"/>
  <c r="G443" i="14"/>
  <c r="K443" i="14" s="1"/>
  <c r="J442" i="14"/>
  <c r="L442" i="14" s="1"/>
  <c r="I442" i="14"/>
  <c r="G442" i="14"/>
  <c r="K442" i="14" s="1"/>
  <c r="J441" i="14"/>
  <c r="L441" i="14" s="1"/>
  <c r="I441" i="14"/>
  <c r="G441" i="14"/>
  <c r="K441" i="14" s="1"/>
  <c r="J434" i="14"/>
  <c r="L434" i="14" s="1"/>
  <c r="I434" i="14"/>
  <c r="G434" i="14"/>
  <c r="K434" i="14" s="1"/>
  <c r="J433" i="14"/>
  <c r="L433" i="14" s="1"/>
  <c r="I433" i="14"/>
  <c r="G433" i="14"/>
  <c r="K433" i="14" s="1"/>
  <c r="J432" i="14"/>
  <c r="L432" i="14" s="1"/>
  <c r="I432" i="14"/>
  <c r="G432" i="14"/>
  <c r="K432" i="14" s="1"/>
  <c r="J431" i="14"/>
  <c r="L431" i="14" s="1"/>
  <c r="I431" i="14"/>
  <c r="G431" i="14"/>
  <c r="K431" i="14" s="1"/>
  <c r="J430" i="14"/>
  <c r="L430" i="14" s="1"/>
  <c r="I430" i="14"/>
  <c r="G430" i="14"/>
  <c r="K430" i="14" s="1"/>
  <c r="J429" i="14"/>
  <c r="L429" i="14" s="1"/>
  <c r="I429" i="14"/>
  <c r="G429" i="14"/>
  <c r="K429" i="14" s="1"/>
  <c r="J428" i="14"/>
  <c r="L428" i="14" s="1"/>
  <c r="I428" i="14"/>
  <c r="G428" i="14"/>
  <c r="K428" i="14" s="1"/>
  <c r="J427" i="14"/>
  <c r="L427" i="14" s="1"/>
  <c r="I427" i="14"/>
  <c r="G427" i="14"/>
  <c r="K427" i="14" s="1"/>
  <c r="J426" i="14"/>
  <c r="L426" i="14" s="1"/>
  <c r="I426" i="14"/>
  <c r="G426" i="14"/>
  <c r="K426" i="14" s="1"/>
  <c r="J425" i="14"/>
  <c r="L425" i="14" s="1"/>
  <c r="I425" i="14"/>
  <c r="G425" i="14"/>
  <c r="K425" i="14" s="1"/>
  <c r="J424" i="14"/>
  <c r="L424" i="14" s="1"/>
  <c r="I424" i="14"/>
  <c r="G424" i="14"/>
  <c r="K424" i="14" s="1"/>
  <c r="J423" i="14"/>
  <c r="L423" i="14" s="1"/>
  <c r="I423" i="14"/>
  <c r="G423" i="14"/>
  <c r="K423" i="14" s="1"/>
  <c r="J422" i="14"/>
  <c r="L422" i="14" s="1"/>
  <c r="I422" i="14"/>
  <c r="G422" i="14"/>
  <c r="K422" i="14" s="1"/>
  <c r="J421" i="14"/>
  <c r="L421" i="14" s="1"/>
  <c r="I421" i="14"/>
  <c r="G421" i="14"/>
  <c r="K421" i="14" s="1"/>
  <c r="J420" i="14"/>
  <c r="L420" i="14" s="1"/>
  <c r="I420" i="14"/>
  <c r="G420" i="14"/>
  <c r="K420" i="14" s="1"/>
  <c r="J419" i="14"/>
  <c r="L419" i="14" s="1"/>
  <c r="I419" i="14"/>
  <c r="G419" i="14"/>
  <c r="K419" i="14" s="1"/>
  <c r="J418" i="14"/>
  <c r="L418" i="14" s="1"/>
  <c r="I418" i="14"/>
  <c r="G418" i="14"/>
  <c r="K418" i="14" s="1"/>
  <c r="J417" i="14"/>
  <c r="L417" i="14" s="1"/>
  <c r="I417" i="14"/>
  <c r="G417" i="14"/>
  <c r="K417" i="14" s="1"/>
  <c r="J416" i="14"/>
  <c r="L416" i="14" s="1"/>
  <c r="I416" i="14"/>
  <c r="G416" i="14"/>
  <c r="K416" i="14" s="1"/>
  <c r="J415" i="14"/>
  <c r="L415" i="14" s="1"/>
  <c r="I415" i="14"/>
  <c r="G415" i="14"/>
  <c r="K415" i="14" s="1"/>
  <c r="J414" i="14"/>
  <c r="L414" i="14" s="1"/>
  <c r="I414" i="14"/>
  <c r="G414" i="14"/>
  <c r="K414" i="14" s="1"/>
  <c r="J413" i="14"/>
  <c r="L413" i="14" s="1"/>
  <c r="I413" i="14"/>
  <c r="G413" i="14"/>
  <c r="K413" i="14" s="1"/>
  <c r="J412" i="14"/>
  <c r="L412" i="14" s="1"/>
  <c r="I412" i="14"/>
  <c r="G412" i="14"/>
  <c r="K412" i="14" s="1"/>
  <c r="J411" i="14"/>
  <c r="L411" i="14" s="1"/>
  <c r="I411" i="14"/>
  <c r="G411" i="14"/>
  <c r="K411" i="14" s="1"/>
  <c r="J410" i="14"/>
  <c r="L410" i="14" s="1"/>
  <c r="I410" i="14"/>
  <c r="G410" i="14"/>
  <c r="K410" i="14" s="1"/>
  <c r="J409" i="14"/>
  <c r="L409" i="14" s="1"/>
  <c r="I409" i="14"/>
  <c r="G409" i="14"/>
  <c r="K409" i="14" s="1"/>
  <c r="J408" i="14"/>
  <c r="L408" i="14" s="1"/>
  <c r="I408" i="14"/>
  <c r="G408" i="14"/>
  <c r="K408" i="14" s="1"/>
  <c r="J407" i="14"/>
  <c r="L407" i="14" s="1"/>
  <c r="I407" i="14"/>
  <c r="G407" i="14"/>
  <c r="K407" i="14" s="1"/>
  <c r="J406" i="14"/>
  <c r="L406" i="14" s="1"/>
  <c r="I406" i="14"/>
  <c r="G406" i="14"/>
  <c r="K406" i="14" s="1"/>
  <c r="J405" i="14"/>
  <c r="L405" i="14" s="1"/>
  <c r="I405" i="14"/>
  <c r="G405" i="14"/>
  <c r="K405" i="14" s="1"/>
  <c r="J404" i="14"/>
  <c r="L404" i="14" s="1"/>
  <c r="I404" i="14"/>
  <c r="G404" i="14"/>
  <c r="K404" i="14" s="1"/>
  <c r="J403" i="14"/>
  <c r="L403" i="14" s="1"/>
  <c r="I403" i="14"/>
  <c r="G403" i="14"/>
  <c r="K403" i="14" s="1"/>
  <c r="J402" i="14"/>
  <c r="L402" i="14" s="1"/>
  <c r="I402" i="14"/>
  <c r="G402" i="14"/>
  <c r="K402" i="14" s="1"/>
  <c r="J401" i="14"/>
  <c r="L401" i="14" s="1"/>
  <c r="I401" i="14"/>
  <c r="G401" i="14"/>
  <c r="K401" i="14" s="1"/>
  <c r="J400" i="14"/>
  <c r="L400" i="14" s="1"/>
  <c r="I400" i="14"/>
  <c r="G400" i="14"/>
  <c r="K400" i="14" s="1"/>
  <c r="J399" i="14"/>
  <c r="L399" i="14" s="1"/>
  <c r="I399" i="14"/>
  <c r="G399" i="14"/>
  <c r="K399" i="14" s="1"/>
  <c r="J398" i="14"/>
  <c r="L398" i="14" s="1"/>
  <c r="I398" i="14"/>
  <c r="G398" i="14"/>
  <c r="K398" i="14" s="1"/>
  <c r="J397" i="14"/>
  <c r="L397" i="14" s="1"/>
  <c r="I397" i="14"/>
  <c r="G397" i="14"/>
  <c r="K397" i="14" s="1"/>
  <c r="J396" i="14"/>
  <c r="L396" i="14" s="1"/>
  <c r="I396" i="14"/>
  <c r="G396" i="14"/>
  <c r="K396" i="14" s="1"/>
  <c r="J395" i="14"/>
  <c r="L395" i="14" s="1"/>
  <c r="I395" i="14"/>
  <c r="G395" i="14"/>
  <c r="K395" i="14" s="1"/>
  <c r="J394" i="14"/>
  <c r="L394" i="14" s="1"/>
  <c r="I394" i="14"/>
  <c r="G394" i="14"/>
  <c r="K394" i="14" s="1"/>
  <c r="J393" i="14"/>
  <c r="L393" i="14" s="1"/>
  <c r="I393" i="14"/>
  <c r="G393" i="14"/>
  <c r="K393" i="14" s="1"/>
  <c r="J392" i="14"/>
  <c r="L392" i="14" s="1"/>
  <c r="I392" i="14"/>
  <c r="G392" i="14"/>
  <c r="K392" i="14" s="1"/>
  <c r="J391" i="14"/>
  <c r="L391" i="14" s="1"/>
  <c r="I391" i="14"/>
  <c r="G391" i="14"/>
  <c r="K391" i="14" s="1"/>
  <c r="J390" i="14"/>
  <c r="L390" i="14" s="1"/>
  <c r="I390" i="14"/>
  <c r="G390" i="14"/>
  <c r="K390" i="14" s="1"/>
  <c r="J389" i="14"/>
  <c r="L389" i="14" s="1"/>
  <c r="I389" i="14"/>
  <c r="G389" i="14"/>
  <c r="K389" i="14" s="1"/>
  <c r="J388" i="14"/>
  <c r="L388" i="14" s="1"/>
  <c r="I388" i="14"/>
  <c r="G388" i="14"/>
  <c r="K388" i="14" s="1"/>
  <c r="J387" i="14"/>
  <c r="L387" i="14" s="1"/>
  <c r="I387" i="14"/>
  <c r="G387" i="14"/>
  <c r="K387" i="14" s="1"/>
  <c r="J386" i="14"/>
  <c r="L386" i="14" s="1"/>
  <c r="I386" i="14"/>
  <c r="G386" i="14"/>
  <c r="K386" i="14" s="1"/>
  <c r="J385" i="14"/>
  <c r="L385" i="14" s="1"/>
  <c r="I385" i="14"/>
  <c r="G385" i="14"/>
  <c r="K385" i="14" s="1"/>
  <c r="J384" i="14"/>
  <c r="L384" i="14" s="1"/>
  <c r="I384" i="14"/>
  <c r="G384" i="14"/>
  <c r="K384" i="14" s="1"/>
  <c r="J383" i="14"/>
  <c r="L383" i="14" s="1"/>
  <c r="I383" i="14"/>
  <c r="G383" i="14"/>
  <c r="K383" i="14" s="1"/>
  <c r="J382" i="14"/>
  <c r="L382" i="14" s="1"/>
  <c r="I382" i="14"/>
  <c r="G382" i="14"/>
  <c r="K382" i="14" s="1"/>
  <c r="J381" i="14"/>
  <c r="L381" i="14" s="1"/>
  <c r="I381" i="14"/>
  <c r="G381" i="14"/>
  <c r="K381" i="14" s="1"/>
  <c r="J380" i="14"/>
  <c r="L380" i="14" s="1"/>
  <c r="I380" i="14"/>
  <c r="G380" i="14"/>
  <c r="K380" i="14" s="1"/>
  <c r="J379" i="14"/>
  <c r="L379" i="14" s="1"/>
  <c r="I379" i="14"/>
  <c r="G379" i="14"/>
  <c r="K379" i="14" s="1"/>
  <c r="L378" i="14"/>
  <c r="J378" i="14"/>
  <c r="I378" i="14"/>
  <c r="G378" i="14"/>
  <c r="K378" i="14" s="1"/>
  <c r="J377" i="14"/>
  <c r="L377" i="14" s="1"/>
  <c r="I377" i="14"/>
  <c r="G377" i="14"/>
  <c r="K377" i="14" s="1"/>
  <c r="J376" i="14"/>
  <c r="L376" i="14" s="1"/>
  <c r="I376" i="14"/>
  <c r="G376" i="14"/>
  <c r="K376" i="14" s="1"/>
  <c r="J375" i="14"/>
  <c r="L375" i="14" s="1"/>
  <c r="I375" i="14"/>
  <c r="G375" i="14"/>
  <c r="K375" i="14" s="1"/>
  <c r="J374" i="14"/>
  <c r="L374" i="14" s="1"/>
  <c r="I374" i="14"/>
  <c r="G374" i="14"/>
  <c r="K374" i="14" s="1"/>
  <c r="J373" i="14"/>
  <c r="L373" i="14" s="1"/>
  <c r="I373" i="14"/>
  <c r="G373" i="14"/>
  <c r="K373" i="14" s="1"/>
  <c r="J366" i="14"/>
  <c r="L366" i="14" s="1"/>
  <c r="I366" i="14"/>
  <c r="G366" i="14"/>
  <c r="K366" i="14" s="1"/>
  <c r="J365" i="14"/>
  <c r="L365" i="14" s="1"/>
  <c r="I365" i="14"/>
  <c r="G365" i="14"/>
  <c r="K365" i="14" s="1"/>
  <c r="J364" i="14"/>
  <c r="L364" i="14" s="1"/>
  <c r="I364" i="14"/>
  <c r="G364" i="14"/>
  <c r="K364" i="14" s="1"/>
  <c r="J363" i="14"/>
  <c r="L363" i="14" s="1"/>
  <c r="I363" i="14"/>
  <c r="G363" i="14"/>
  <c r="K363" i="14" s="1"/>
  <c r="J362" i="14"/>
  <c r="L362" i="14" s="1"/>
  <c r="I362" i="14"/>
  <c r="G362" i="14"/>
  <c r="K362" i="14" s="1"/>
  <c r="J361" i="14"/>
  <c r="L361" i="14" s="1"/>
  <c r="I361" i="14"/>
  <c r="G361" i="14"/>
  <c r="K361" i="14" s="1"/>
  <c r="J360" i="14"/>
  <c r="L360" i="14" s="1"/>
  <c r="I360" i="14"/>
  <c r="G360" i="14"/>
  <c r="K360" i="14" s="1"/>
  <c r="J359" i="14"/>
  <c r="L359" i="14" s="1"/>
  <c r="I359" i="14"/>
  <c r="G359" i="14"/>
  <c r="K359" i="14" s="1"/>
  <c r="J358" i="14"/>
  <c r="L358" i="14" s="1"/>
  <c r="I358" i="14"/>
  <c r="G358" i="14"/>
  <c r="K358" i="14" s="1"/>
  <c r="J357" i="14"/>
  <c r="L357" i="14" s="1"/>
  <c r="I357" i="14"/>
  <c r="G357" i="14"/>
  <c r="K357" i="14" s="1"/>
  <c r="J356" i="14"/>
  <c r="L356" i="14" s="1"/>
  <c r="I356" i="14"/>
  <c r="G356" i="14"/>
  <c r="K356" i="14" s="1"/>
  <c r="J355" i="14"/>
  <c r="L355" i="14" s="1"/>
  <c r="I355" i="14"/>
  <c r="G355" i="14"/>
  <c r="K355" i="14" s="1"/>
  <c r="J354" i="14"/>
  <c r="L354" i="14" s="1"/>
  <c r="I354" i="14"/>
  <c r="G354" i="14"/>
  <c r="K354" i="14" s="1"/>
  <c r="J353" i="14"/>
  <c r="L353" i="14" s="1"/>
  <c r="I353" i="14"/>
  <c r="G353" i="14"/>
  <c r="K353" i="14" s="1"/>
  <c r="J352" i="14"/>
  <c r="L352" i="14" s="1"/>
  <c r="I352" i="14"/>
  <c r="G352" i="14"/>
  <c r="K352" i="14" s="1"/>
  <c r="J351" i="14"/>
  <c r="L351" i="14" s="1"/>
  <c r="I351" i="14"/>
  <c r="G351" i="14"/>
  <c r="K351" i="14" s="1"/>
  <c r="J350" i="14"/>
  <c r="L350" i="14" s="1"/>
  <c r="I350" i="14"/>
  <c r="G350" i="14"/>
  <c r="K350" i="14" s="1"/>
  <c r="J349" i="14"/>
  <c r="L349" i="14" s="1"/>
  <c r="I349" i="14"/>
  <c r="G349" i="14"/>
  <c r="K349" i="14" s="1"/>
  <c r="J348" i="14"/>
  <c r="L348" i="14" s="1"/>
  <c r="I348" i="14"/>
  <c r="G348" i="14"/>
  <c r="K348" i="14" s="1"/>
  <c r="J347" i="14"/>
  <c r="L347" i="14" s="1"/>
  <c r="I347" i="14"/>
  <c r="G347" i="14"/>
  <c r="K347" i="14" s="1"/>
  <c r="J346" i="14"/>
  <c r="L346" i="14" s="1"/>
  <c r="I346" i="14"/>
  <c r="G346" i="14"/>
  <c r="K346" i="14" s="1"/>
  <c r="J345" i="14"/>
  <c r="L345" i="14" s="1"/>
  <c r="I345" i="14"/>
  <c r="G345" i="14"/>
  <c r="K345" i="14" s="1"/>
  <c r="J344" i="14"/>
  <c r="L344" i="14" s="1"/>
  <c r="I344" i="14"/>
  <c r="G344" i="14"/>
  <c r="K344" i="14" s="1"/>
  <c r="J343" i="14"/>
  <c r="L343" i="14" s="1"/>
  <c r="I343" i="14"/>
  <c r="G343" i="14"/>
  <c r="K343" i="14" s="1"/>
  <c r="J342" i="14"/>
  <c r="L342" i="14" s="1"/>
  <c r="I342" i="14"/>
  <c r="G342" i="14"/>
  <c r="K342" i="14" s="1"/>
  <c r="J341" i="14"/>
  <c r="L341" i="14" s="1"/>
  <c r="I341" i="14"/>
  <c r="G341" i="14"/>
  <c r="K341" i="14" s="1"/>
  <c r="J340" i="14"/>
  <c r="L340" i="14" s="1"/>
  <c r="I340" i="14"/>
  <c r="G340" i="14"/>
  <c r="K340" i="14" s="1"/>
  <c r="J339" i="14"/>
  <c r="L339" i="14" s="1"/>
  <c r="I339" i="14"/>
  <c r="G339" i="14"/>
  <c r="K339" i="14" s="1"/>
  <c r="J338" i="14"/>
  <c r="L338" i="14" s="1"/>
  <c r="I338" i="14"/>
  <c r="G338" i="14"/>
  <c r="K338" i="14" s="1"/>
  <c r="J337" i="14"/>
  <c r="L337" i="14" s="1"/>
  <c r="I337" i="14"/>
  <c r="G337" i="14"/>
  <c r="K337" i="14" s="1"/>
  <c r="J336" i="14"/>
  <c r="L336" i="14" s="1"/>
  <c r="I336" i="14"/>
  <c r="G336" i="14"/>
  <c r="K336" i="14" s="1"/>
  <c r="J335" i="14"/>
  <c r="L335" i="14" s="1"/>
  <c r="I335" i="14"/>
  <c r="G335" i="14"/>
  <c r="K335" i="14" s="1"/>
  <c r="J334" i="14"/>
  <c r="L334" i="14" s="1"/>
  <c r="I334" i="14"/>
  <c r="G334" i="14"/>
  <c r="K334" i="14" s="1"/>
  <c r="L333" i="14"/>
  <c r="J333" i="14"/>
  <c r="I333" i="14"/>
  <c r="G333" i="14"/>
  <c r="K333" i="14" s="1"/>
  <c r="J332" i="14"/>
  <c r="L332" i="14" s="1"/>
  <c r="I332" i="14"/>
  <c r="G332" i="14"/>
  <c r="K332" i="14" s="1"/>
  <c r="J331" i="14"/>
  <c r="L331" i="14" s="1"/>
  <c r="I331" i="14"/>
  <c r="G331" i="14"/>
  <c r="K331" i="14" s="1"/>
  <c r="J330" i="14"/>
  <c r="L330" i="14" s="1"/>
  <c r="I330" i="14"/>
  <c r="G330" i="14"/>
  <c r="K330" i="14" s="1"/>
  <c r="J329" i="14"/>
  <c r="L329" i="14" s="1"/>
  <c r="I329" i="14"/>
  <c r="G329" i="14"/>
  <c r="K329" i="14" s="1"/>
  <c r="J328" i="14"/>
  <c r="L328" i="14" s="1"/>
  <c r="I328" i="14"/>
  <c r="G328" i="14"/>
  <c r="K328" i="14" s="1"/>
  <c r="J327" i="14"/>
  <c r="L327" i="14" s="1"/>
  <c r="I327" i="14"/>
  <c r="G327" i="14"/>
  <c r="K327" i="14" s="1"/>
  <c r="J326" i="14"/>
  <c r="L326" i="14" s="1"/>
  <c r="I326" i="14"/>
  <c r="G326" i="14"/>
  <c r="K326" i="14" s="1"/>
  <c r="J325" i="14"/>
  <c r="L325" i="14" s="1"/>
  <c r="I325" i="14"/>
  <c r="G325" i="14"/>
  <c r="K325" i="14" s="1"/>
  <c r="J324" i="14"/>
  <c r="L324" i="14" s="1"/>
  <c r="I324" i="14"/>
  <c r="G324" i="14"/>
  <c r="K324" i="14" s="1"/>
  <c r="J323" i="14"/>
  <c r="L323" i="14" s="1"/>
  <c r="I323" i="14"/>
  <c r="G323" i="14"/>
  <c r="K323" i="14" s="1"/>
  <c r="J322" i="14"/>
  <c r="L322" i="14" s="1"/>
  <c r="I322" i="14"/>
  <c r="G322" i="14"/>
  <c r="K322" i="14" s="1"/>
  <c r="J321" i="14"/>
  <c r="L321" i="14" s="1"/>
  <c r="I321" i="14"/>
  <c r="G321" i="14"/>
  <c r="K321" i="14" s="1"/>
  <c r="J320" i="14"/>
  <c r="L320" i="14" s="1"/>
  <c r="I320" i="14"/>
  <c r="G320" i="14"/>
  <c r="K320" i="14" s="1"/>
  <c r="J319" i="14"/>
  <c r="L319" i="14" s="1"/>
  <c r="I319" i="14"/>
  <c r="G319" i="14"/>
  <c r="K319" i="14" s="1"/>
  <c r="J318" i="14"/>
  <c r="L318" i="14" s="1"/>
  <c r="I318" i="14"/>
  <c r="G318" i="14"/>
  <c r="K318" i="14" s="1"/>
  <c r="L317" i="14"/>
  <c r="J317" i="14"/>
  <c r="I317" i="14"/>
  <c r="G317" i="14"/>
  <c r="K317" i="14" s="1"/>
  <c r="J316" i="14"/>
  <c r="L316" i="14" s="1"/>
  <c r="I316" i="14"/>
  <c r="G316" i="14"/>
  <c r="K316" i="14" s="1"/>
  <c r="J315" i="14"/>
  <c r="L315" i="14" s="1"/>
  <c r="I315" i="14"/>
  <c r="G315" i="14"/>
  <c r="K315" i="14" s="1"/>
  <c r="J314" i="14"/>
  <c r="L314" i="14" s="1"/>
  <c r="I314" i="14"/>
  <c r="G314" i="14"/>
  <c r="K314" i="14" s="1"/>
  <c r="J313" i="14"/>
  <c r="L313" i="14" s="1"/>
  <c r="I313" i="14"/>
  <c r="G313" i="14"/>
  <c r="K313" i="14" s="1"/>
  <c r="J312" i="14"/>
  <c r="L312" i="14" s="1"/>
  <c r="I312" i="14"/>
  <c r="G312" i="14"/>
  <c r="K312" i="14" s="1"/>
  <c r="J311" i="14"/>
  <c r="L311" i="14" s="1"/>
  <c r="I311" i="14"/>
  <c r="G311" i="14"/>
  <c r="K311" i="14" s="1"/>
  <c r="J310" i="14"/>
  <c r="L310" i="14" s="1"/>
  <c r="I310" i="14"/>
  <c r="G310" i="14"/>
  <c r="K310" i="14" s="1"/>
  <c r="J309" i="14"/>
  <c r="L309" i="14" s="1"/>
  <c r="I309" i="14"/>
  <c r="G309" i="14"/>
  <c r="K309" i="14" s="1"/>
  <c r="J308" i="14"/>
  <c r="L308" i="14" s="1"/>
  <c r="I308" i="14"/>
  <c r="G308" i="14"/>
  <c r="K308" i="14" s="1"/>
  <c r="J307" i="14"/>
  <c r="L307" i="14" s="1"/>
  <c r="I307" i="14"/>
  <c r="G307" i="14"/>
  <c r="K307" i="14" s="1"/>
  <c r="J306" i="14"/>
  <c r="L306" i="14" s="1"/>
  <c r="I306" i="14"/>
  <c r="G306" i="14"/>
  <c r="K306" i="14" s="1"/>
  <c r="J305" i="14"/>
  <c r="L305" i="14" s="1"/>
  <c r="I305" i="14"/>
  <c r="G305" i="14"/>
  <c r="K305" i="14" s="1"/>
  <c r="J298" i="14"/>
  <c r="L298" i="14" s="1"/>
  <c r="I298" i="14"/>
  <c r="G298" i="14"/>
  <c r="K298" i="14" s="1"/>
  <c r="J297" i="14"/>
  <c r="L297" i="14" s="1"/>
  <c r="I297" i="14"/>
  <c r="G297" i="14"/>
  <c r="K297" i="14" s="1"/>
  <c r="J296" i="14"/>
  <c r="L296" i="14" s="1"/>
  <c r="I296" i="14"/>
  <c r="G296" i="14"/>
  <c r="K296" i="14" s="1"/>
  <c r="J295" i="14"/>
  <c r="L295" i="14" s="1"/>
  <c r="I295" i="14"/>
  <c r="G295" i="14"/>
  <c r="K295" i="14" s="1"/>
  <c r="J294" i="14"/>
  <c r="L294" i="14" s="1"/>
  <c r="I294" i="14"/>
  <c r="G294" i="14"/>
  <c r="K294" i="14" s="1"/>
  <c r="J293" i="14"/>
  <c r="L293" i="14" s="1"/>
  <c r="I293" i="14"/>
  <c r="G293" i="14"/>
  <c r="K293" i="14" s="1"/>
  <c r="J292" i="14"/>
  <c r="L292" i="14" s="1"/>
  <c r="I292" i="14"/>
  <c r="G292" i="14"/>
  <c r="K292" i="14" s="1"/>
  <c r="J291" i="14"/>
  <c r="L291" i="14" s="1"/>
  <c r="I291" i="14"/>
  <c r="G291" i="14"/>
  <c r="K291" i="14" s="1"/>
  <c r="J290" i="14"/>
  <c r="L290" i="14" s="1"/>
  <c r="I290" i="14"/>
  <c r="G290" i="14"/>
  <c r="K290" i="14" s="1"/>
  <c r="J289" i="14"/>
  <c r="L289" i="14" s="1"/>
  <c r="I289" i="14"/>
  <c r="G289" i="14"/>
  <c r="K289" i="14" s="1"/>
  <c r="J288" i="14"/>
  <c r="L288" i="14" s="1"/>
  <c r="I288" i="14"/>
  <c r="G288" i="14"/>
  <c r="K288" i="14" s="1"/>
  <c r="J287" i="14"/>
  <c r="L287" i="14" s="1"/>
  <c r="I287" i="14"/>
  <c r="G287" i="14"/>
  <c r="K287" i="14" s="1"/>
  <c r="J286" i="14"/>
  <c r="L286" i="14" s="1"/>
  <c r="I286" i="14"/>
  <c r="G286" i="14"/>
  <c r="K286" i="14" s="1"/>
  <c r="J285" i="14"/>
  <c r="L285" i="14" s="1"/>
  <c r="I285" i="14"/>
  <c r="G285" i="14"/>
  <c r="K285" i="14" s="1"/>
  <c r="J284" i="14"/>
  <c r="L284" i="14" s="1"/>
  <c r="I284" i="14"/>
  <c r="G284" i="14"/>
  <c r="K284" i="14" s="1"/>
  <c r="J283" i="14"/>
  <c r="L283" i="14" s="1"/>
  <c r="I283" i="14"/>
  <c r="G283" i="14"/>
  <c r="K283" i="14" s="1"/>
  <c r="J282" i="14"/>
  <c r="L282" i="14" s="1"/>
  <c r="I282" i="14"/>
  <c r="G282" i="14"/>
  <c r="K282" i="14" s="1"/>
  <c r="J281" i="14"/>
  <c r="L281" i="14" s="1"/>
  <c r="I281" i="14"/>
  <c r="G281" i="14"/>
  <c r="K281" i="14" s="1"/>
  <c r="J280" i="14"/>
  <c r="L280" i="14" s="1"/>
  <c r="I280" i="14"/>
  <c r="G280" i="14"/>
  <c r="K280" i="14" s="1"/>
  <c r="J279" i="14"/>
  <c r="L279" i="14" s="1"/>
  <c r="I279" i="14"/>
  <c r="G279" i="14"/>
  <c r="K279" i="14" s="1"/>
  <c r="J278" i="14"/>
  <c r="L278" i="14" s="1"/>
  <c r="I278" i="14"/>
  <c r="G278" i="14"/>
  <c r="K278" i="14" s="1"/>
  <c r="J277" i="14"/>
  <c r="L277" i="14" s="1"/>
  <c r="I277" i="14"/>
  <c r="G277" i="14"/>
  <c r="K277" i="14" s="1"/>
  <c r="L276" i="14"/>
  <c r="J276" i="14"/>
  <c r="I276" i="14"/>
  <c r="G276" i="14"/>
  <c r="K276" i="14" s="1"/>
  <c r="J275" i="14"/>
  <c r="L275" i="14" s="1"/>
  <c r="I275" i="14"/>
  <c r="G275" i="14"/>
  <c r="K275" i="14" s="1"/>
  <c r="J274" i="14"/>
  <c r="L274" i="14" s="1"/>
  <c r="I274" i="14"/>
  <c r="G274" i="14"/>
  <c r="K274" i="14" s="1"/>
  <c r="J273" i="14"/>
  <c r="L273" i="14" s="1"/>
  <c r="I273" i="14"/>
  <c r="G273" i="14"/>
  <c r="K273" i="14" s="1"/>
  <c r="J272" i="14"/>
  <c r="L272" i="14" s="1"/>
  <c r="I272" i="14"/>
  <c r="G272" i="14"/>
  <c r="K272" i="14" s="1"/>
  <c r="J271" i="14"/>
  <c r="L271" i="14" s="1"/>
  <c r="I271" i="14"/>
  <c r="G271" i="14"/>
  <c r="K271" i="14" s="1"/>
  <c r="J270" i="14"/>
  <c r="L270" i="14" s="1"/>
  <c r="I270" i="14"/>
  <c r="G270" i="14"/>
  <c r="K270" i="14" s="1"/>
  <c r="J269" i="14"/>
  <c r="L269" i="14" s="1"/>
  <c r="I269" i="14"/>
  <c r="G269" i="14"/>
  <c r="K269" i="14" s="1"/>
  <c r="J268" i="14"/>
  <c r="L268" i="14" s="1"/>
  <c r="I268" i="14"/>
  <c r="G268" i="14"/>
  <c r="K268" i="14" s="1"/>
  <c r="J267" i="14"/>
  <c r="L267" i="14" s="1"/>
  <c r="I267" i="14"/>
  <c r="G267" i="14"/>
  <c r="K267" i="14" s="1"/>
  <c r="J266" i="14"/>
  <c r="L266" i="14" s="1"/>
  <c r="I266" i="14"/>
  <c r="G266" i="14"/>
  <c r="K266" i="14" s="1"/>
  <c r="J265" i="14"/>
  <c r="L265" i="14" s="1"/>
  <c r="I265" i="14"/>
  <c r="G265" i="14"/>
  <c r="K265" i="14" s="1"/>
  <c r="J264" i="14"/>
  <c r="L264" i="14" s="1"/>
  <c r="I264" i="14"/>
  <c r="G264" i="14"/>
  <c r="K264" i="14" s="1"/>
  <c r="L263" i="14"/>
  <c r="J263" i="14"/>
  <c r="I263" i="14"/>
  <c r="G263" i="14"/>
  <c r="K263" i="14" s="1"/>
  <c r="J262" i="14"/>
  <c r="L262" i="14" s="1"/>
  <c r="I262" i="14"/>
  <c r="G262" i="14"/>
  <c r="K262" i="14" s="1"/>
  <c r="J261" i="14"/>
  <c r="L261" i="14" s="1"/>
  <c r="I261" i="14"/>
  <c r="G261" i="14"/>
  <c r="K261" i="14" s="1"/>
  <c r="J260" i="14"/>
  <c r="L260" i="14" s="1"/>
  <c r="I260" i="14"/>
  <c r="G260" i="14"/>
  <c r="K260" i="14" s="1"/>
  <c r="J259" i="14"/>
  <c r="L259" i="14" s="1"/>
  <c r="I259" i="14"/>
  <c r="G259" i="14"/>
  <c r="K259" i="14" s="1"/>
  <c r="J258" i="14"/>
  <c r="L258" i="14" s="1"/>
  <c r="I258" i="14"/>
  <c r="G258" i="14"/>
  <c r="K258" i="14" s="1"/>
  <c r="J257" i="14"/>
  <c r="L257" i="14" s="1"/>
  <c r="I257" i="14"/>
  <c r="G257" i="14"/>
  <c r="K257" i="14" s="1"/>
  <c r="J256" i="14"/>
  <c r="L256" i="14" s="1"/>
  <c r="I256" i="14"/>
  <c r="G256" i="14"/>
  <c r="K256" i="14" s="1"/>
  <c r="J255" i="14"/>
  <c r="L255" i="14" s="1"/>
  <c r="I255" i="14"/>
  <c r="G255" i="14"/>
  <c r="K255" i="14" s="1"/>
  <c r="J254" i="14"/>
  <c r="L254" i="14" s="1"/>
  <c r="I254" i="14"/>
  <c r="G254" i="14"/>
  <c r="K254" i="14" s="1"/>
  <c r="J253" i="14"/>
  <c r="L253" i="14" s="1"/>
  <c r="I253" i="14"/>
  <c r="G253" i="14"/>
  <c r="K253" i="14" s="1"/>
  <c r="J252" i="14"/>
  <c r="L252" i="14" s="1"/>
  <c r="I252" i="14"/>
  <c r="G252" i="14"/>
  <c r="K252" i="14" s="1"/>
  <c r="J251" i="14"/>
  <c r="L251" i="14" s="1"/>
  <c r="I251" i="14"/>
  <c r="G251" i="14"/>
  <c r="K251" i="14" s="1"/>
  <c r="J250" i="14"/>
  <c r="L250" i="14" s="1"/>
  <c r="I250" i="14"/>
  <c r="G250" i="14"/>
  <c r="K250" i="14" s="1"/>
  <c r="J249" i="14"/>
  <c r="L249" i="14" s="1"/>
  <c r="I249" i="14"/>
  <c r="G249" i="14"/>
  <c r="K249" i="14" s="1"/>
  <c r="J248" i="14"/>
  <c r="L248" i="14" s="1"/>
  <c r="I248" i="14"/>
  <c r="G248" i="14"/>
  <c r="K248" i="14" s="1"/>
  <c r="J247" i="14"/>
  <c r="L247" i="14" s="1"/>
  <c r="I247" i="14"/>
  <c r="G247" i="14"/>
  <c r="K247" i="14" s="1"/>
  <c r="J246" i="14"/>
  <c r="L246" i="14" s="1"/>
  <c r="I246" i="14"/>
  <c r="G246" i="14"/>
  <c r="K246" i="14" s="1"/>
  <c r="J245" i="14"/>
  <c r="L245" i="14" s="1"/>
  <c r="I245" i="14"/>
  <c r="G245" i="14"/>
  <c r="K245" i="14" s="1"/>
  <c r="J244" i="14"/>
  <c r="L244" i="14" s="1"/>
  <c r="I244" i="14"/>
  <c r="G244" i="14"/>
  <c r="K244" i="14" s="1"/>
  <c r="J243" i="14"/>
  <c r="L243" i="14" s="1"/>
  <c r="I243" i="14"/>
  <c r="G243" i="14"/>
  <c r="K243" i="14" s="1"/>
  <c r="J242" i="14"/>
  <c r="L242" i="14" s="1"/>
  <c r="I242" i="14"/>
  <c r="G242" i="14"/>
  <c r="K242" i="14" s="1"/>
  <c r="J241" i="14"/>
  <c r="L241" i="14" s="1"/>
  <c r="I241" i="14"/>
  <c r="G241" i="14"/>
  <c r="K241" i="14" s="1"/>
  <c r="J240" i="14"/>
  <c r="L240" i="14" s="1"/>
  <c r="I240" i="14"/>
  <c r="G240" i="14"/>
  <c r="K240" i="14" s="1"/>
  <c r="J239" i="14"/>
  <c r="L239" i="14" s="1"/>
  <c r="I239" i="14"/>
  <c r="G239" i="14"/>
  <c r="K239" i="14" s="1"/>
  <c r="J238" i="14"/>
  <c r="L238" i="14" s="1"/>
  <c r="I238" i="14"/>
  <c r="G238" i="14"/>
  <c r="K238" i="14" s="1"/>
  <c r="J237" i="14"/>
  <c r="L237" i="14" s="1"/>
  <c r="I237" i="14"/>
  <c r="G237" i="14"/>
  <c r="K237" i="14" s="1"/>
  <c r="J230" i="14"/>
  <c r="L230" i="14" s="1"/>
  <c r="I230" i="14"/>
  <c r="G230" i="14"/>
  <c r="K230" i="14" s="1"/>
  <c r="J229" i="14"/>
  <c r="L229" i="14" s="1"/>
  <c r="I229" i="14"/>
  <c r="G229" i="14"/>
  <c r="K229" i="14" s="1"/>
  <c r="J228" i="14"/>
  <c r="L228" i="14" s="1"/>
  <c r="I228" i="14"/>
  <c r="G228" i="14"/>
  <c r="K228" i="14" s="1"/>
  <c r="J227" i="14"/>
  <c r="L227" i="14" s="1"/>
  <c r="I227" i="14"/>
  <c r="G227" i="14"/>
  <c r="K227" i="14" s="1"/>
  <c r="J226" i="14"/>
  <c r="L226" i="14" s="1"/>
  <c r="I226" i="14"/>
  <c r="G226" i="14"/>
  <c r="K226" i="14" s="1"/>
  <c r="J225" i="14"/>
  <c r="L225" i="14" s="1"/>
  <c r="I225" i="14"/>
  <c r="G225" i="14"/>
  <c r="K225" i="14" s="1"/>
  <c r="J224" i="14"/>
  <c r="L224" i="14" s="1"/>
  <c r="I224" i="14"/>
  <c r="G224" i="14"/>
  <c r="K224" i="14" s="1"/>
  <c r="J223" i="14"/>
  <c r="L223" i="14" s="1"/>
  <c r="I223" i="14"/>
  <c r="G223" i="14"/>
  <c r="K223" i="14" s="1"/>
  <c r="J222" i="14"/>
  <c r="L222" i="14" s="1"/>
  <c r="I222" i="14"/>
  <c r="G222" i="14"/>
  <c r="K222" i="14" s="1"/>
  <c r="J221" i="14"/>
  <c r="L221" i="14" s="1"/>
  <c r="I221" i="14"/>
  <c r="G221" i="14"/>
  <c r="K221" i="14" s="1"/>
  <c r="J220" i="14"/>
  <c r="L220" i="14" s="1"/>
  <c r="I220" i="14"/>
  <c r="G220" i="14"/>
  <c r="K220" i="14" s="1"/>
  <c r="J219" i="14"/>
  <c r="L219" i="14" s="1"/>
  <c r="I219" i="14"/>
  <c r="G219" i="14"/>
  <c r="K219" i="14" s="1"/>
  <c r="J218" i="14"/>
  <c r="L218" i="14" s="1"/>
  <c r="I218" i="14"/>
  <c r="G218" i="14"/>
  <c r="K218" i="14" s="1"/>
  <c r="J217" i="14"/>
  <c r="L217" i="14" s="1"/>
  <c r="I217" i="14"/>
  <c r="G217" i="14"/>
  <c r="K217" i="14" s="1"/>
  <c r="J216" i="14"/>
  <c r="L216" i="14" s="1"/>
  <c r="I216" i="14"/>
  <c r="G216" i="14"/>
  <c r="K216" i="14" s="1"/>
  <c r="J215" i="14"/>
  <c r="L215" i="14" s="1"/>
  <c r="I215" i="14"/>
  <c r="G215" i="14"/>
  <c r="K215" i="14" s="1"/>
  <c r="J214" i="14"/>
  <c r="L214" i="14" s="1"/>
  <c r="I214" i="14"/>
  <c r="G214" i="14"/>
  <c r="K214" i="14" s="1"/>
  <c r="J213" i="14"/>
  <c r="L213" i="14" s="1"/>
  <c r="I213" i="14"/>
  <c r="G213" i="14"/>
  <c r="K213" i="14" s="1"/>
  <c r="J212" i="14"/>
  <c r="L212" i="14" s="1"/>
  <c r="I212" i="14"/>
  <c r="G212" i="14"/>
  <c r="K212" i="14" s="1"/>
  <c r="J211" i="14"/>
  <c r="L211" i="14" s="1"/>
  <c r="I211" i="14"/>
  <c r="G211" i="14"/>
  <c r="K211" i="14" s="1"/>
  <c r="J210" i="14"/>
  <c r="L210" i="14" s="1"/>
  <c r="I210" i="14"/>
  <c r="G210" i="14"/>
  <c r="K210" i="14" s="1"/>
  <c r="J209" i="14"/>
  <c r="L209" i="14" s="1"/>
  <c r="I209" i="14"/>
  <c r="G209" i="14"/>
  <c r="K209" i="14" s="1"/>
  <c r="J208" i="14"/>
  <c r="L208" i="14" s="1"/>
  <c r="I208" i="14"/>
  <c r="G208" i="14"/>
  <c r="K208" i="14" s="1"/>
  <c r="J207" i="14"/>
  <c r="L207" i="14" s="1"/>
  <c r="I207" i="14"/>
  <c r="G207" i="14"/>
  <c r="K207" i="14" s="1"/>
  <c r="J206" i="14"/>
  <c r="L206" i="14" s="1"/>
  <c r="I206" i="14"/>
  <c r="G206" i="14"/>
  <c r="K206" i="14" s="1"/>
  <c r="J205" i="14"/>
  <c r="L205" i="14" s="1"/>
  <c r="I205" i="14"/>
  <c r="G205" i="14"/>
  <c r="K205" i="14" s="1"/>
  <c r="J204" i="14"/>
  <c r="L204" i="14" s="1"/>
  <c r="I204" i="14"/>
  <c r="G204" i="14"/>
  <c r="K204" i="14" s="1"/>
  <c r="L203" i="14"/>
  <c r="J203" i="14"/>
  <c r="I203" i="14"/>
  <c r="G203" i="14"/>
  <c r="K203" i="14" s="1"/>
  <c r="J202" i="14"/>
  <c r="L202" i="14" s="1"/>
  <c r="I202" i="14"/>
  <c r="G202" i="14"/>
  <c r="K202" i="14" s="1"/>
  <c r="J201" i="14"/>
  <c r="L201" i="14" s="1"/>
  <c r="I201" i="14"/>
  <c r="G201" i="14"/>
  <c r="K201" i="14" s="1"/>
  <c r="J200" i="14"/>
  <c r="L200" i="14" s="1"/>
  <c r="I200" i="14"/>
  <c r="G200" i="14"/>
  <c r="K200" i="14" s="1"/>
  <c r="J199" i="14"/>
  <c r="L199" i="14" s="1"/>
  <c r="I199" i="14"/>
  <c r="G199" i="14"/>
  <c r="K199" i="14" s="1"/>
  <c r="J198" i="14"/>
  <c r="L198" i="14" s="1"/>
  <c r="I198" i="14"/>
  <c r="G198" i="14"/>
  <c r="K198" i="14" s="1"/>
  <c r="J197" i="14"/>
  <c r="L197" i="14" s="1"/>
  <c r="I197" i="14"/>
  <c r="G197" i="14"/>
  <c r="K197" i="14" s="1"/>
  <c r="J196" i="14"/>
  <c r="L196" i="14" s="1"/>
  <c r="I196" i="14"/>
  <c r="G196" i="14"/>
  <c r="K196" i="14" s="1"/>
  <c r="J195" i="14"/>
  <c r="L195" i="14" s="1"/>
  <c r="I195" i="14"/>
  <c r="G195" i="14"/>
  <c r="K195" i="14" s="1"/>
  <c r="J194" i="14"/>
  <c r="L194" i="14" s="1"/>
  <c r="I194" i="14"/>
  <c r="G194" i="14"/>
  <c r="K194" i="14" s="1"/>
  <c r="J193" i="14"/>
  <c r="L193" i="14" s="1"/>
  <c r="I193" i="14"/>
  <c r="G193" i="14"/>
  <c r="K193" i="14" s="1"/>
  <c r="J192" i="14"/>
  <c r="L192" i="14" s="1"/>
  <c r="I192" i="14"/>
  <c r="G192" i="14"/>
  <c r="K192" i="14" s="1"/>
  <c r="J191" i="14"/>
  <c r="L191" i="14" s="1"/>
  <c r="I191" i="14"/>
  <c r="G191" i="14"/>
  <c r="K191" i="14" s="1"/>
  <c r="J190" i="14"/>
  <c r="L190" i="14" s="1"/>
  <c r="I190" i="14"/>
  <c r="G190" i="14"/>
  <c r="K190" i="14" s="1"/>
  <c r="J189" i="14"/>
  <c r="L189" i="14" s="1"/>
  <c r="I189" i="14"/>
  <c r="G189" i="14"/>
  <c r="K189" i="14" s="1"/>
  <c r="J188" i="14"/>
  <c r="L188" i="14" s="1"/>
  <c r="I188" i="14"/>
  <c r="G188" i="14"/>
  <c r="K188" i="14" s="1"/>
  <c r="J187" i="14"/>
  <c r="L187" i="14" s="1"/>
  <c r="I187" i="14"/>
  <c r="G187" i="14"/>
  <c r="K187" i="14" s="1"/>
  <c r="J186" i="14"/>
  <c r="L186" i="14" s="1"/>
  <c r="I186" i="14"/>
  <c r="G186" i="14"/>
  <c r="K186" i="14" s="1"/>
  <c r="J185" i="14"/>
  <c r="L185" i="14" s="1"/>
  <c r="I185" i="14"/>
  <c r="G185" i="14"/>
  <c r="K185" i="14" s="1"/>
  <c r="J184" i="14"/>
  <c r="L184" i="14" s="1"/>
  <c r="I184" i="14"/>
  <c r="G184" i="14"/>
  <c r="K184" i="14" s="1"/>
  <c r="J183" i="14"/>
  <c r="L183" i="14" s="1"/>
  <c r="I183" i="14"/>
  <c r="G183" i="14"/>
  <c r="K183" i="14" s="1"/>
  <c r="J182" i="14"/>
  <c r="L182" i="14" s="1"/>
  <c r="I182" i="14"/>
  <c r="G182" i="14"/>
  <c r="K182" i="14" s="1"/>
  <c r="J181" i="14"/>
  <c r="L181" i="14" s="1"/>
  <c r="I181" i="14"/>
  <c r="G181" i="14"/>
  <c r="K181" i="14" s="1"/>
  <c r="J180" i="14"/>
  <c r="L180" i="14" s="1"/>
  <c r="I180" i="14"/>
  <c r="G180" i="14"/>
  <c r="K180" i="14" s="1"/>
  <c r="J179" i="14"/>
  <c r="L179" i="14" s="1"/>
  <c r="I179" i="14"/>
  <c r="G179" i="14"/>
  <c r="K179" i="14" s="1"/>
  <c r="J178" i="14"/>
  <c r="L178" i="14" s="1"/>
  <c r="I178" i="14"/>
  <c r="G178" i="14"/>
  <c r="K178" i="14" s="1"/>
  <c r="J177" i="14"/>
  <c r="L177" i="14" s="1"/>
  <c r="I177" i="14"/>
  <c r="G177" i="14"/>
  <c r="K177" i="14" s="1"/>
  <c r="J176" i="14"/>
  <c r="L176" i="14" s="1"/>
  <c r="I176" i="14"/>
  <c r="G176" i="14"/>
  <c r="K176" i="14" s="1"/>
  <c r="J175" i="14"/>
  <c r="L175" i="14" s="1"/>
  <c r="I175" i="14"/>
  <c r="G175" i="14"/>
  <c r="K175" i="14" s="1"/>
  <c r="J171" i="14"/>
  <c r="L171" i="14" s="1"/>
  <c r="I171" i="14"/>
  <c r="G171" i="14"/>
  <c r="K171" i="14" s="1"/>
  <c r="J170" i="14"/>
  <c r="L170" i="14" s="1"/>
  <c r="I170" i="14"/>
  <c r="G170" i="14"/>
  <c r="K170" i="14" s="1"/>
  <c r="J169" i="14"/>
  <c r="L169" i="14" s="1"/>
  <c r="I169" i="14"/>
  <c r="G169" i="14"/>
  <c r="K169" i="14" s="1"/>
  <c r="J168" i="14"/>
  <c r="L168" i="14" s="1"/>
  <c r="I168" i="14"/>
  <c r="G168" i="14"/>
  <c r="K168" i="14" s="1"/>
  <c r="J167" i="14"/>
  <c r="L167" i="14" s="1"/>
  <c r="I167" i="14"/>
  <c r="G167" i="14"/>
  <c r="K167" i="14" s="1"/>
  <c r="J166" i="14"/>
  <c r="L166" i="14" s="1"/>
  <c r="I166" i="14"/>
  <c r="G166" i="14"/>
  <c r="K166" i="14" s="1"/>
  <c r="J165" i="14"/>
  <c r="L165" i="14" s="1"/>
  <c r="I165" i="14"/>
  <c r="G165" i="14"/>
  <c r="K165" i="14" s="1"/>
  <c r="J164" i="14"/>
  <c r="L164" i="14" s="1"/>
  <c r="I164" i="14"/>
  <c r="G164" i="14"/>
  <c r="K164" i="14" s="1"/>
  <c r="J163" i="14"/>
  <c r="L163" i="14" s="1"/>
  <c r="I163" i="14"/>
  <c r="G163" i="14"/>
  <c r="K163" i="14" s="1"/>
  <c r="J162" i="14"/>
  <c r="L162" i="14" s="1"/>
  <c r="I162" i="14"/>
  <c r="G162" i="14"/>
  <c r="K162" i="14" s="1"/>
  <c r="J161" i="14"/>
  <c r="L161" i="14" s="1"/>
  <c r="I161" i="14"/>
  <c r="G161" i="14"/>
  <c r="K161" i="14" s="1"/>
  <c r="J160" i="14"/>
  <c r="L160" i="14" s="1"/>
  <c r="I160" i="14"/>
  <c r="G160" i="14"/>
  <c r="K160" i="14" s="1"/>
  <c r="J159" i="14"/>
  <c r="L159" i="14" s="1"/>
  <c r="I159" i="14"/>
  <c r="G159" i="14"/>
  <c r="K159" i="14" s="1"/>
  <c r="J158" i="14"/>
  <c r="L158" i="14" s="1"/>
  <c r="I158" i="14"/>
  <c r="G158" i="14"/>
  <c r="K158" i="14" s="1"/>
  <c r="J157" i="14"/>
  <c r="L157" i="14" s="1"/>
  <c r="I157" i="14"/>
  <c r="G157" i="14"/>
  <c r="K157" i="14" s="1"/>
  <c r="J156" i="14"/>
  <c r="L156" i="14" s="1"/>
  <c r="I156" i="14"/>
  <c r="G156" i="14"/>
  <c r="K156" i="14" s="1"/>
  <c r="J155" i="14"/>
  <c r="L155" i="14" s="1"/>
  <c r="I155" i="14"/>
  <c r="G155" i="14"/>
  <c r="K155" i="14" s="1"/>
  <c r="J154" i="14"/>
  <c r="L154" i="14" s="1"/>
  <c r="I154" i="14"/>
  <c r="G154" i="14"/>
  <c r="K154" i="14" s="1"/>
  <c r="J153" i="14"/>
  <c r="L153" i="14" s="1"/>
  <c r="I153" i="14"/>
  <c r="G153" i="14"/>
  <c r="K153" i="14" s="1"/>
  <c r="J152" i="14"/>
  <c r="L152" i="14" s="1"/>
  <c r="I152" i="14"/>
  <c r="G152" i="14"/>
  <c r="K152" i="14" s="1"/>
  <c r="J151" i="14"/>
  <c r="L151" i="14" s="1"/>
  <c r="I151" i="14"/>
  <c r="G151" i="14"/>
  <c r="K151" i="14" s="1"/>
  <c r="J150" i="14"/>
  <c r="L150" i="14" s="1"/>
  <c r="I150" i="14"/>
  <c r="G150" i="14"/>
  <c r="K150" i="14" s="1"/>
  <c r="J149" i="14"/>
  <c r="L149" i="14" s="1"/>
  <c r="I149" i="14"/>
  <c r="G149" i="14"/>
  <c r="K149" i="14" s="1"/>
  <c r="J148" i="14"/>
  <c r="L148" i="14" s="1"/>
  <c r="I148" i="14"/>
  <c r="G148" i="14"/>
  <c r="K148" i="14" s="1"/>
  <c r="J147" i="14"/>
  <c r="L147" i="14" s="1"/>
  <c r="I147" i="14"/>
  <c r="G147" i="14"/>
  <c r="K147" i="14" s="1"/>
  <c r="J146" i="14"/>
  <c r="L146" i="14" s="1"/>
  <c r="I146" i="14"/>
  <c r="G146" i="14"/>
  <c r="K146" i="14" s="1"/>
  <c r="J145" i="14"/>
  <c r="L145" i="14" s="1"/>
  <c r="I145" i="14"/>
  <c r="G145" i="14"/>
  <c r="K145" i="14" s="1"/>
  <c r="J144" i="14"/>
  <c r="L144" i="14" s="1"/>
  <c r="I144" i="14"/>
  <c r="G144" i="14"/>
  <c r="K144" i="14" s="1"/>
  <c r="J143" i="14"/>
  <c r="L143" i="14" s="1"/>
  <c r="I143" i="14"/>
  <c r="G143" i="14"/>
  <c r="K143" i="14" s="1"/>
  <c r="J142" i="14"/>
  <c r="L142" i="14" s="1"/>
  <c r="I142" i="14"/>
  <c r="G142" i="14"/>
  <c r="K142" i="14" s="1"/>
  <c r="J141" i="14"/>
  <c r="L141" i="14" s="1"/>
  <c r="I141" i="14"/>
  <c r="G141" i="14"/>
  <c r="K141" i="14" s="1"/>
  <c r="L140" i="14"/>
  <c r="J140" i="14"/>
  <c r="I140" i="14"/>
  <c r="G140" i="14"/>
  <c r="K140" i="14" s="1"/>
  <c r="J139" i="14"/>
  <c r="L139" i="14" s="1"/>
  <c r="I139" i="14"/>
  <c r="G139" i="14"/>
  <c r="K139" i="14" s="1"/>
  <c r="J138" i="14"/>
  <c r="L138" i="14" s="1"/>
  <c r="I138" i="14"/>
  <c r="G138" i="14"/>
  <c r="K138" i="14" s="1"/>
  <c r="J137" i="14"/>
  <c r="L137" i="14" s="1"/>
  <c r="I137" i="14"/>
  <c r="G137" i="14"/>
  <c r="K137" i="14" s="1"/>
  <c r="J136" i="14"/>
  <c r="L136" i="14" s="1"/>
  <c r="I136" i="14"/>
  <c r="G136" i="14"/>
  <c r="K136" i="14" s="1"/>
  <c r="J135" i="14"/>
  <c r="L135" i="14" s="1"/>
  <c r="I135" i="14"/>
  <c r="G135" i="14"/>
  <c r="K135" i="14" s="1"/>
  <c r="J134" i="14"/>
  <c r="L134" i="14" s="1"/>
  <c r="I134" i="14"/>
  <c r="G134" i="14"/>
  <c r="K134" i="14" s="1"/>
  <c r="J133" i="14"/>
  <c r="L133" i="14" s="1"/>
  <c r="I133" i="14"/>
  <c r="G133" i="14"/>
  <c r="K133" i="14" s="1"/>
  <c r="J132" i="14"/>
  <c r="L132" i="14" s="1"/>
  <c r="I132" i="14"/>
  <c r="G132" i="14"/>
  <c r="K132" i="14" s="1"/>
  <c r="J131" i="14"/>
  <c r="L131" i="14" s="1"/>
  <c r="I131" i="14"/>
  <c r="G131" i="14"/>
  <c r="K131" i="14" s="1"/>
  <c r="J130" i="14"/>
  <c r="L130" i="14" s="1"/>
  <c r="I130" i="14"/>
  <c r="G130" i="14"/>
  <c r="K130" i="14" s="1"/>
  <c r="J129" i="14"/>
  <c r="L129" i="14" s="1"/>
  <c r="I129" i="14"/>
  <c r="G129" i="14"/>
  <c r="K129" i="14" s="1"/>
  <c r="J128" i="14"/>
  <c r="L128" i="14" s="1"/>
  <c r="I128" i="14"/>
  <c r="G128" i="14"/>
  <c r="K128" i="14" s="1"/>
  <c r="J127" i="14"/>
  <c r="L127" i="14" s="1"/>
  <c r="I127" i="14"/>
  <c r="G127" i="14"/>
  <c r="K127" i="14" s="1"/>
  <c r="J126" i="14"/>
  <c r="L126" i="14" s="1"/>
  <c r="I126" i="14"/>
  <c r="G126" i="14"/>
  <c r="K126" i="14" s="1"/>
  <c r="J125" i="14"/>
  <c r="L125" i="14" s="1"/>
  <c r="I125" i="14"/>
  <c r="G125" i="14"/>
  <c r="K125" i="14" s="1"/>
  <c r="J121" i="14"/>
  <c r="L121" i="14" s="1"/>
  <c r="I121" i="14"/>
  <c r="G121" i="14"/>
  <c r="K121" i="14" s="1"/>
  <c r="J120" i="14"/>
  <c r="L120" i="14" s="1"/>
  <c r="I120" i="14"/>
  <c r="G120" i="14"/>
  <c r="K120" i="14" s="1"/>
  <c r="L119" i="14"/>
  <c r="J119" i="14"/>
  <c r="I119" i="14"/>
  <c r="G119" i="14"/>
  <c r="K119" i="14" s="1"/>
  <c r="J118" i="14"/>
  <c r="L118" i="14" s="1"/>
  <c r="I118" i="14"/>
  <c r="G118" i="14"/>
  <c r="K118" i="14" s="1"/>
  <c r="J117" i="14"/>
  <c r="L117" i="14" s="1"/>
  <c r="I117" i="14"/>
  <c r="G117" i="14"/>
  <c r="K117" i="14" s="1"/>
  <c r="J116" i="14"/>
  <c r="L116" i="14" s="1"/>
  <c r="I116" i="14"/>
  <c r="G116" i="14"/>
  <c r="K116" i="14" s="1"/>
  <c r="J115" i="14"/>
  <c r="L115" i="14" s="1"/>
  <c r="I115" i="14"/>
  <c r="G115" i="14"/>
  <c r="K115" i="14" s="1"/>
  <c r="J114" i="14"/>
  <c r="L114" i="14" s="1"/>
  <c r="I114" i="14"/>
  <c r="G114" i="14"/>
  <c r="K114" i="14" s="1"/>
  <c r="J113" i="14"/>
  <c r="L113" i="14" s="1"/>
  <c r="I113" i="14"/>
  <c r="G113" i="14"/>
  <c r="K113" i="14" s="1"/>
  <c r="J112" i="14"/>
  <c r="L112" i="14" s="1"/>
  <c r="I112" i="14"/>
  <c r="G112" i="14"/>
  <c r="K112" i="14" s="1"/>
  <c r="J111" i="14"/>
  <c r="L111" i="14" s="1"/>
  <c r="I111" i="14"/>
  <c r="G111" i="14"/>
  <c r="K111" i="14" s="1"/>
  <c r="J110" i="14"/>
  <c r="L110" i="14" s="1"/>
  <c r="I110" i="14"/>
  <c r="G110" i="14"/>
  <c r="K110" i="14" s="1"/>
  <c r="J109" i="14"/>
  <c r="L109" i="14" s="1"/>
  <c r="I109" i="14"/>
  <c r="G109" i="14"/>
  <c r="K109" i="14" s="1"/>
  <c r="J108" i="14"/>
  <c r="L108" i="14" s="1"/>
  <c r="I108" i="14"/>
  <c r="G108" i="14"/>
  <c r="K108" i="14" s="1"/>
  <c r="J107" i="14"/>
  <c r="L107" i="14" s="1"/>
  <c r="I107" i="14"/>
  <c r="G107" i="14"/>
  <c r="K107" i="14" s="1"/>
  <c r="J106" i="14"/>
  <c r="L106" i="14" s="1"/>
  <c r="I106" i="14"/>
  <c r="G106" i="14"/>
  <c r="K106" i="14" s="1"/>
  <c r="J105" i="14"/>
  <c r="L105" i="14" s="1"/>
  <c r="I105" i="14"/>
  <c r="G105" i="14"/>
  <c r="K105" i="14" s="1"/>
  <c r="J104" i="14"/>
  <c r="L104" i="14" s="1"/>
  <c r="I104" i="14"/>
  <c r="G104" i="14"/>
  <c r="K104" i="14" s="1"/>
  <c r="J103" i="14"/>
  <c r="L103" i="14" s="1"/>
  <c r="I103" i="14"/>
  <c r="G103" i="14"/>
  <c r="K103" i="14" s="1"/>
  <c r="J102" i="14"/>
  <c r="L102" i="14" s="1"/>
  <c r="I102" i="14"/>
  <c r="G102" i="14"/>
  <c r="K102" i="14" s="1"/>
  <c r="J101" i="14"/>
  <c r="L101" i="14" s="1"/>
  <c r="I101" i="14"/>
  <c r="G101" i="14"/>
  <c r="K101" i="14" s="1"/>
  <c r="J100" i="14"/>
  <c r="L100" i="14" s="1"/>
  <c r="I100" i="14"/>
  <c r="G100" i="14"/>
  <c r="K100" i="14" s="1"/>
  <c r="J99" i="14"/>
  <c r="L99" i="14" s="1"/>
  <c r="I99" i="14"/>
  <c r="G99" i="14"/>
  <c r="K99" i="14" s="1"/>
  <c r="J98" i="14"/>
  <c r="L98" i="14" s="1"/>
  <c r="I98" i="14"/>
  <c r="G98" i="14"/>
  <c r="K98" i="14" s="1"/>
  <c r="J97" i="14"/>
  <c r="L97" i="14" s="1"/>
  <c r="I97" i="14"/>
  <c r="G97" i="14"/>
  <c r="K97" i="14" s="1"/>
  <c r="J96" i="14"/>
  <c r="L96" i="14" s="1"/>
  <c r="I96" i="14"/>
  <c r="G96" i="14"/>
  <c r="K96" i="14" s="1"/>
  <c r="J95" i="14"/>
  <c r="L95" i="14" s="1"/>
  <c r="I95" i="14"/>
  <c r="G95" i="14"/>
  <c r="K95" i="14" s="1"/>
  <c r="J94" i="14"/>
  <c r="L94" i="14" s="1"/>
  <c r="I94" i="14"/>
  <c r="G94" i="14"/>
  <c r="K94" i="14" s="1"/>
  <c r="J93" i="14"/>
  <c r="L93" i="14" s="1"/>
  <c r="I93" i="14"/>
  <c r="G93" i="14"/>
  <c r="K93" i="14" s="1"/>
  <c r="J92" i="14"/>
  <c r="L92" i="14" s="1"/>
  <c r="I92" i="14"/>
  <c r="G92" i="14"/>
  <c r="K92" i="14" s="1"/>
  <c r="J91" i="14"/>
  <c r="L91" i="14" s="1"/>
  <c r="I91" i="14"/>
  <c r="G91" i="14"/>
  <c r="K91" i="14" s="1"/>
  <c r="J90" i="14"/>
  <c r="L90" i="14" s="1"/>
  <c r="I90" i="14"/>
  <c r="G90" i="14"/>
  <c r="K90" i="14" s="1"/>
  <c r="J89" i="14"/>
  <c r="L89" i="14" s="1"/>
  <c r="I89" i="14"/>
  <c r="G89" i="14"/>
  <c r="K89" i="14" s="1"/>
  <c r="J88" i="14"/>
  <c r="L88" i="14" s="1"/>
  <c r="I88" i="14"/>
  <c r="G88" i="14"/>
  <c r="K88" i="14" s="1"/>
  <c r="J87" i="14"/>
  <c r="L87" i="14" s="1"/>
  <c r="I87" i="14"/>
  <c r="G87" i="14"/>
  <c r="K87" i="14" s="1"/>
  <c r="J86" i="14"/>
  <c r="L86" i="14" s="1"/>
  <c r="I86" i="14"/>
  <c r="G86" i="14"/>
  <c r="K86" i="14" s="1"/>
  <c r="J85" i="14"/>
  <c r="L85" i="14" s="1"/>
  <c r="I85" i="14"/>
  <c r="G85" i="14"/>
  <c r="K85" i="14" s="1"/>
  <c r="J84" i="14"/>
  <c r="L84" i="14" s="1"/>
  <c r="I84" i="14"/>
  <c r="G84" i="14"/>
  <c r="K84" i="14" s="1"/>
  <c r="J83" i="14"/>
  <c r="L83" i="14" s="1"/>
  <c r="I83" i="14"/>
  <c r="G83" i="14"/>
  <c r="K83" i="14" s="1"/>
  <c r="J82" i="14"/>
  <c r="L82" i="14" s="1"/>
  <c r="M82" i="14" s="1"/>
  <c r="I82" i="14"/>
  <c r="G82" i="14"/>
  <c r="K82" i="14" s="1"/>
  <c r="J81" i="14"/>
  <c r="L81" i="14" s="1"/>
  <c r="I81" i="14"/>
  <c r="G81" i="14"/>
  <c r="K81" i="14" s="1"/>
  <c r="J80" i="14"/>
  <c r="L80" i="14" s="1"/>
  <c r="I80" i="14"/>
  <c r="G80" i="14"/>
  <c r="K80" i="14" s="1"/>
  <c r="J79" i="14"/>
  <c r="L79" i="14" s="1"/>
  <c r="I79" i="14"/>
  <c r="G79" i="14"/>
  <c r="K79" i="14" s="1"/>
  <c r="J78" i="14"/>
  <c r="L78" i="14" s="1"/>
  <c r="I78" i="14"/>
  <c r="G78" i="14"/>
  <c r="K78" i="14" s="1"/>
  <c r="J74" i="14"/>
  <c r="L74" i="14" s="1"/>
  <c r="I74" i="14"/>
  <c r="G74" i="14"/>
  <c r="K74" i="14" s="1"/>
  <c r="J73" i="14"/>
  <c r="L73" i="14" s="1"/>
  <c r="I73" i="14"/>
  <c r="G73" i="14"/>
  <c r="K73" i="14" s="1"/>
  <c r="J72" i="14"/>
  <c r="L72" i="14" s="1"/>
  <c r="I72" i="14"/>
  <c r="G72" i="14"/>
  <c r="K72" i="14" s="1"/>
  <c r="J71" i="14"/>
  <c r="L71" i="14" s="1"/>
  <c r="I71" i="14"/>
  <c r="G71" i="14"/>
  <c r="K71" i="14" s="1"/>
  <c r="J70" i="14"/>
  <c r="L70" i="14" s="1"/>
  <c r="I70" i="14"/>
  <c r="G70" i="14"/>
  <c r="K70" i="14" s="1"/>
  <c r="J69" i="14"/>
  <c r="L69" i="14" s="1"/>
  <c r="I69" i="14"/>
  <c r="G69" i="14"/>
  <c r="K69" i="14" s="1"/>
  <c r="L68" i="14"/>
  <c r="J68" i="14"/>
  <c r="I68" i="14"/>
  <c r="G68" i="14"/>
  <c r="K68" i="14" s="1"/>
  <c r="J67" i="14"/>
  <c r="L67" i="14" s="1"/>
  <c r="I67" i="14"/>
  <c r="G67" i="14"/>
  <c r="K67" i="14" s="1"/>
  <c r="J66" i="14"/>
  <c r="L66" i="14" s="1"/>
  <c r="I66" i="14"/>
  <c r="G66" i="14"/>
  <c r="K66" i="14" s="1"/>
  <c r="J65" i="14"/>
  <c r="L65" i="14" s="1"/>
  <c r="I65" i="14"/>
  <c r="G65" i="14"/>
  <c r="K65" i="14" s="1"/>
  <c r="J64" i="14"/>
  <c r="L64" i="14" s="1"/>
  <c r="I64" i="14"/>
  <c r="G64" i="14"/>
  <c r="K64" i="14" s="1"/>
  <c r="J63" i="14"/>
  <c r="L63" i="14" s="1"/>
  <c r="I63" i="14"/>
  <c r="G63" i="14"/>
  <c r="K63" i="14" s="1"/>
  <c r="J62" i="14"/>
  <c r="L62" i="14" s="1"/>
  <c r="I62" i="14"/>
  <c r="G62" i="14"/>
  <c r="K62" i="14" s="1"/>
  <c r="J61" i="14"/>
  <c r="L61" i="14" s="1"/>
  <c r="I61" i="14"/>
  <c r="G61" i="14"/>
  <c r="K61" i="14" s="1"/>
  <c r="J60" i="14"/>
  <c r="L60" i="14" s="1"/>
  <c r="I60" i="14"/>
  <c r="G60" i="14"/>
  <c r="K60" i="14" s="1"/>
  <c r="J59" i="14"/>
  <c r="L59" i="14" s="1"/>
  <c r="I59" i="14"/>
  <c r="G59" i="14"/>
  <c r="K59" i="14" s="1"/>
  <c r="J58" i="14"/>
  <c r="L58" i="14" s="1"/>
  <c r="I58" i="14"/>
  <c r="G58" i="14"/>
  <c r="K58" i="14" s="1"/>
  <c r="J57" i="14"/>
  <c r="L57" i="14" s="1"/>
  <c r="I57" i="14"/>
  <c r="G57" i="14"/>
  <c r="K57" i="14" s="1"/>
  <c r="J56" i="14"/>
  <c r="L56" i="14" s="1"/>
  <c r="I56" i="14"/>
  <c r="G56" i="14"/>
  <c r="K56" i="14" s="1"/>
  <c r="J55" i="14"/>
  <c r="L55" i="14" s="1"/>
  <c r="I55" i="14"/>
  <c r="G55" i="14"/>
  <c r="K55" i="14" s="1"/>
  <c r="J54" i="14"/>
  <c r="L54" i="14" s="1"/>
  <c r="I54" i="14"/>
  <c r="G54" i="14"/>
  <c r="K54" i="14" s="1"/>
  <c r="J53" i="14"/>
  <c r="L53" i="14" s="1"/>
  <c r="I53" i="14"/>
  <c r="G53" i="14"/>
  <c r="K53" i="14" s="1"/>
  <c r="J52" i="14"/>
  <c r="L52" i="14" s="1"/>
  <c r="I52" i="14"/>
  <c r="G52" i="14"/>
  <c r="K52" i="14" s="1"/>
  <c r="J51" i="14"/>
  <c r="L51" i="14" s="1"/>
  <c r="I51" i="14"/>
  <c r="G51" i="14"/>
  <c r="K51" i="14" s="1"/>
  <c r="J50" i="14"/>
  <c r="L50" i="14" s="1"/>
  <c r="I50" i="14"/>
  <c r="G50" i="14"/>
  <c r="K50" i="14" s="1"/>
  <c r="J49" i="14"/>
  <c r="L49" i="14" s="1"/>
  <c r="I49" i="14"/>
  <c r="G49" i="14"/>
  <c r="K49" i="14" s="1"/>
  <c r="J48" i="14"/>
  <c r="L48" i="14" s="1"/>
  <c r="I48" i="14"/>
  <c r="G48" i="14"/>
  <c r="K48" i="14" s="1"/>
  <c r="J47" i="14"/>
  <c r="L47" i="14" s="1"/>
  <c r="I47" i="14"/>
  <c r="G47" i="14"/>
  <c r="K47" i="14" s="1"/>
  <c r="J46" i="14"/>
  <c r="L46" i="14" s="1"/>
  <c r="I46" i="14"/>
  <c r="G46" i="14"/>
  <c r="K46" i="14" s="1"/>
  <c r="J45" i="14"/>
  <c r="L45" i="14" s="1"/>
  <c r="I45" i="14"/>
  <c r="G45" i="14"/>
  <c r="K45" i="14" s="1"/>
  <c r="J44" i="14"/>
  <c r="L44" i="14" s="1"/>
  <c r="I44" i="14"/>
  <c r="G44" i="14"/>
  <c r="K44" i="14" s="1"/>
  <c r="J43" i="14"/>
  <c r="L43" i="14" s="1"/>
  <c r="I43" i="14"/>
  <c r="G43" i="14"/>
  <c r="K43" i="14" s="1"/>
  <c r="J42" i="14"/>
  <c r="L42" i="14" s="1"/>
  <c r="I42" i="14"/>
  <c r="G42" i="14"/>
  <c r="K42" i="14" s="1"/>
  <c r="J41" i="14"/>
  <c r="L41" i="14" s="1"/>
  <c r="I41" i="14"/>
  <c r="G41" i="14"/>
  <c r="K41" i="14" s="1"/>
  <c r="J40" i="14"/>
  <c r="L40" i="14" s="1"/>
  <c r="I40" i="14"/>
  <c r="G40" i="14"/>
  <c r="K40" i="14" s="1"/>
  <c r="J39" i="14"/>
  <c r="L39" i="14" s="1"/>
  <c r="I39" i="14"/>
  <c r="G39" i="14"/>
  <c r="K39" i="14" s="1"/>
  <c r="J38" i="14"/>
  <c r="L38" i="14" s="1"/>
  <c r="I38" i="14"/>
  <c r="G38" i="14"/>
  <c r="K38" i="14" s="1"/>
  <c r="J37" i="14"/>
  <c r="L37" i="14" s="1"/>
  <c r="I37" i="14"/>
  <c r="G37" i="14"/>
  <c r="K37" i="14" s="1"/>
  <c r="J36" i="14"/>
  <c r="L36" i="14" s="1"/>
  <c r="I36" i="14"/>
  <c r="G36" i="14"/>
  <c r="K36" i="14" s="1"/>
  <c r="J35" i="14"/>
  <c r="L35" i="14" s="1"/>
  <c r="I35" i="14"/>
  <c r="G35" i="14"/>
  <c r="K35" i="14" s="1"/>
  <c r="J34" i="14"/>
  <c r="L34" i="14" s="1"/>
  <c r="I34" i="14"/>
  <c r="G34" i="14"/>
  <c r="K34" i="14" s="1"/>
  <c r="J33" i="14"/>
  <c r="L33" i="14" s="1"/>
  <c r="I33" i="14"/>
  <c r="G33" i="14"/>
  <c r="K33" i="14" s="1"/>
  <c r="J32" i="14"/>
  <c r="L32" i="14" s="1"/>
  <c r="I32" i="14"/>
  <c r="G32" i="14"/>
  <c r="K32" i="14" s="1"/>
  <c r="J31" i="14"/>
  <c r="L31" i="14" s="1"/>
  <c r="I31" i="14"/>
  <c r="G31" i="14"/>
  <c r="K31" i="14" s="1"/>
  <c r="J30" i="14"/>
  <c r="L30" i="14" s="1"/>
  <c r="I30" i="14"/>
  <c r="G30" i="14"/>
  <c r="K30" i="14" s="1"/>
  <c r="J29" i="14"/>
  <c r="L29" i="14" s="1"/>
  <c r="I29" i="14"/>
  <c r="G29" i="14"/>
  <c r="K29" i="14" s="1"/>
  <c r="J28" i="14"/>
  <c r="L28" i="14" s="1"/>
  <c r="I28" i="14"/>
  <c r="G28" i="14"/>
  <c r="K28" i="14" s="1"/>
  <c r="J27" i="14"/>
  <c r="L27" i="14" s="1"/>
  <c r="I27" i="14"/>
  <c r="G27" i="14"/>
  <c r="K27" i="14" s="1"/>
  <c r="J26" i="14"/>
  <c r="L26" i="14" s="1"/>
  <c r="I26" i="14"/>
  <c r="G26" i="14"/>
  <c r="K26" i="14" s="1"/>
  <c r="J25" i="14"/>
  <c r="L25" i="14" s="1"/>
  <c r="I25" i="14"/>
  <c r="G25" i="14"/>
  <c r="K25" i="14" s="1"/>
  <c r="J24" i="14"/>
  <c r="L24" i="14" s="1"/>
  <c r="I24" i="14"/>
  <c r="G24" i="14"/>
  <c r="K24" i="14" s="1"/>
  <c r="J23" i="14"/>
  <c r="L23" i="14" s="1"/>
  <c r="I23" i="14"/>
  <c r="G23" i="14"/>
  <c r="K23" i="14" s="1"/>
  <c r="J22" i="14"/>
  <c r="L22" i="14" s="1"/>
  <c r="I22" i="14"/>
  <c r="G22" i="14"/>
  <c r="K22" i="14" s="1"/>
  <c r="J21" i="14"/>
  <c r="L21" i="14" s="1"/>
  <c r="I21" i="14"/>
  <c r="G21" i="14"/>
  <c r="K21" i="14" s="1"/>
  <c r="J20" i="14"/>
  <c r="L20" i="14" s="1"/>
  <c r="I20" i="14"/>
  <c r="G20" i="14"/>
  <c r="K20" i="14" s="1"/>
  <c r="J19" i="14"/>
  <c r="L19" i="14" s="1"/>
  <c r="I19" i="14"/>
  <c r="G19" i="14"/>
  <c r="K19" i="14" s="1"/>
  <c r="J18" i="14"/>
  <c r="L18" i="14" s="1"/>
  <c r="I18" i="14"/>
  <c r="G18" i="14"/>
  <c r="K18" i="14" s="1"/>
  <c r="J17" i="14"/>
  <c r="L17" i="14" s="1"/>
  <c r="I17" i="14"/>
  <c r="G17" i="14"/>
  <c r="K17" i="14" s="1"/>
  <c r="J16" i="14"/>
  <c r="L16" i="14" s="1"/>
  <c r="I16" i="14"/>
  <c r="G16" i="14"/>
  <c r="K16" i="14" s="1"/>
  <c r="J15" i="14"/>
  <c r="L15" i="14" s="1"/>
  <c r="I15" i="14"/>
  <c r="G15" i="14"/>
  <c r="K15" i="14" s="1"/>
  <c r="J14" i="14"/>
  <c r="L14" i="14" s="1"/>
  <c r="I14" i="14"/>
  <c r="G14" i="14"/>
  <c r="K14" i="14" s="1"/>
  <c r="J13" i="14"/>
  <c r="L13" i="14" s="1"/>
  <c r="I13" i="14"/>
  <c r="G13" i="14"/>
  <c r="K13" i="14" s="1"/>
  <c r="L12" i="14"/>
  <c r="J12" i="14"/>
  <c r="I12" i="14"/>
  <c r="G12" i="14"/>
  <c r="K12" i="14" s="1"/>
  <c r="J11" i="14"/>
  <c r="L11" i="14" s="1"/>
  <c r="I11" i="14"/>
  <c r="G11" i="14"/>
  <c r="K11" i="14" s="1"/>
  <c r="J10" i="14"/>
  <c r="L10" i="14" s="1"/>
  <c r="I10" i="14"/>
  <c r="G10" i="14"/>
  <c r="K10" i="14" s="1"/>
  <c r="J9" i="14"/>
  <c r="L9" i="14" s="1"/>
  <c r="I9" i="14"/>
  <c r="G9" i="14"/>
  <c r="K9" i="14" s="1"/>
  <c r="J8" i="14"/>
  <c r="L8" i="14" s="1"/>
  <c r="I8" i="14"/>
  <c r="G8" i="14"/>
  <c r="K8" i="14" s="1"/>
  <c r="J7" i="14"/>
  <c r="L7" i="14" s="1"/>
  <c r="I7" i="14"/>
  <c r="G7" i="14"/>
  <c r="K7" i="14" s="1"/>
  <c r="J6" i="14"/>
  <c r="L6" i="14" s="1"/>
  <c r="I6" i="14"/>
  <c r="G6" i="14"/>
  <c r="K6" i="14" s="1"/>
  <c r="J5" i="14"/>
  <c r="L5" i="14" s="1"/>
  <c r="I5" i="14"/>
  <c r="G5" i="14"/>
  <c r="K5" i="14" s="1"/>
  <c r="J4" i="14"/>
  <c r="L4" i="14" s="1"/>
  <c r="I4" i="14"/>
  <c r="G4" i="14"/>
  <c r="K4" i="14" s="1"/>
  <c r="J3" i="14"/>
  <c r="L3" i="14" s="1"/>
  <c r="I3" i="14"/>
  <c r="G3" i="14"/>
  <c r="K3" i="14" s="1"/>
  <c r="J2" i="14"/>
  <c r="L2" i="14" s="1"/>
  <c r="I2" i="14"/>
  <c r="G2" i="14"/>
  <c r="K2" i="14" s="1"/>
  <c r="J484" i="13"/>
  <c r="L484" i="13" s="1"/>
  <c r="I484" i="13"/>
  <c r="G484" i="13"/>
  <c r="K484" i="13" s="1"/>
  <c r="J483" i="13"/>
  <c r="L483" i="13" s="1"/>
  <c r="I483" i="13"/>
  <c r="G483" i="13"/>
  <c r="K483" i="13" s="1"/>
  <c r="J482" i="13"/>
  <c r="L482" i="13" s="1"/>
  <c r="I482" i="13"/>
  <c r="G482" i="13"/>
  <c r="K482" i="13" s="1"/>
  <c r="J481" i="13"/>
  <c r="L481" i="13" s="1"/>
  <c r="I481" i="13"/>
  <c r="G481" i="13"/>
  <c r="K481" i="13" s="1"/>
  <c r="J480" i="13"/>
  <c r="L480" i="13" s="1"/>
  <c r="I480" i="13"/>
  <c r="G480" i="13"/>
  <c r="K480" i="13" s="1"/>
  <c r="J479" i="13"/>
  <c r="L479" i="13" s="1"/>
  <c r="I479" i="13"/>
  <c r="G479" i="13"/>
  <c r="K479" i="13" s="1"/>
  <c r="J478" i="13"/>
  <c r="L478" i="13" s="1"/>
  <c r="I478" i="13"/>
  <c r="G478" i="13"/>
  <c r="K478" i="13" s="1"/>
  <c r="J477" i="13"/>
  <c r="L477" i="13" s="1"/>
  <c r="I477" i="13"/>
  <c r="G477" i="13"/>
  <c r="K477" i="13" s="1"/>
  <c r="J476" i="13"/>
  <c r="L476" i="13" s="1"/>
  <c r="I476" i="13"/>
  <c r="G476" i="13"/>
  <c r="K476" i="13" s="1"/>
  <c r="J475" i="13"/>
  <c r="L475" i="13" s="1"/>
  <c r="I475" i="13"/>
  <c r="G475" i="13"/>
  <c r="K475" i="13" s="1"/>
  <c r="J474" i="13"/>
  <c r="L474" i="13" s="1"/>
  <c r="I474" i="13"/>
  <c r="G474" i="13"/>
  <c r="K474" i="13" s="1"/>
  <c r="J473" i="13"/>
  <c r="L473" i="13" s="1"/>
  <c r="I473" i="13"/>
  <c r="G473" i="13"/>
  <c r="K473" i="13" s="1"/>
  <c r="J472" i="13"/>
  <c r="L472" i="13" s="1"/>
  <c r="I472" i="13"/>
  <c r="G472" i="13"/>
  <c r="K472" i="13" s="1"/>
  <c r="J471" i="13"/>
  <c r="L471" i="13" s="1"/>
  <c r="I471" i="13"/>
  <c r="G471" i="13"/>
  <c r="K471" i="13" s="1"/>
  <c r="J470" i="13"/>
  <c r="L470" i="13" s="1"/>
  <c r="I470" i="13"/>
  <c r="G470" i="13"/>
  <c r="K470" i="13" s="1"/>
  <c r="J469" i="13"/>
  <c r="L469" i="13" s="1"/>
  <c r="I469" i="13"/>
  <c r="G469" i="13"/>
  <c r="K469" i="13" s="1"/>
  <c r="J468" i="13"/>
  <c r="L468" i="13" s="1"/>
  <c r="I468" i="13"/>
  <c r="G468" i="13"/>
  <c r="K468" i="13" s="1"/>
  <c r="J467" i="13"/>
  <c r="L467" i="13" s="1"/>
  <c r="I467" i="13"/>
  <c r="G467" i="13"/>
  <c r="K467" i="13" s="1"/>
  <c r="J466" i="13"/>
  <c r="L466" i="13" s="1"/>
  <c r="I466" i="13"/>
  <c r="G466" i="13"/>
  <c r="K466" i="13" s="1"/>
  <c r="J465" i="13"/>
  <c r="L465" i="13" s="1"/>
  <c r="I465" i="13"/>
  <c r="G465" i="13"/>
  <c r="K465" i="13" s="1"/>
  <c r="J464" i="13"/>
  <c r="L464" i="13" s="1"/>
  <c r="I464" i="13"/>
  <c r="G464" i="13"/>
  <c r="K464" i="13" s="1"/>
  <c r="J463" i="13"/>
  <c r="L463" i="13" s="1"/>
  <c r="I463" i="13"/>
  <c r="G463" i="13"/>
  <c r="K463" i="13" s="1"/>
  <c r="J462" i="13"/>
  <c r="L462" i="13" s="1"/>
  <c r="I462" i="13"/>
  <c r="G462" i="13"/>
  <c r="K462" i="13" s="1"/>
  <c r="J461" i="13"/>
  <c r="L461" i="13" s="1"/>
  <c r="I461" i="13"/>
  <c r="G461" i="13"/>
  <c r="K461" i="13" s="1"/>
  <c r="J460" i="13"/>
  <c r="L460" i="13" s="1"/>
  <c r="I460" i="13"/>
  <c r="G460" i="13"/>
  <c r="K460" i="13" s="1"/>
  <c r="J459" i="13"/>
  <c r="L459" i="13" s="1"/>
  <c r="I459" i="13"/>
  <c r="G459" i="13"/>
  <c r="K459" i="13" s="1"/>
  <c r="J458" i="13"/>
  <c r="L458" i="13" s="1"/>
  <c r="I458" i="13"/>
  <c r="G458" i="13"/>
  <c r="K458" i="13" s="1"/>
  <c r="J457" i="13"/>
  <c r="L457" i="13" s="1"/>
  <c r="I457" i="13"/>
  <c r="G457" i="13"/>
  <c r="K457" i="13" s="1"/>
  <c r="J456" i="13"/>
  <c r="L456" i="13" s="1"/>
  <c r="I456" i="13"/>
  <c r="G456" i="13"/>
  <c r="K456" i="13" s="1"/>
  <c r="J455" i="13"/>
  <c r="L455" i="13" s="1"/>
  <c r="I455" i="13"/>
  <c r="G455" i="13"/>
  <c r="K455" i="13" s="1"/>
  <c r="J454" i="13"/>
  <c r="L454" i="13" s="1"/>
  <c r="I454" i="13"/>
  <c r="G454" i="13"/>
  <c r="K454" i="13" s="1"/>
  <c r="J453" i="13"/>
  <c r="L453" i="13" s="1"/>
  <c r="I453" i="13"/>
  <c r="G453" i="13"/>
  <c r="K453" i="13" s="1"/>
  <c r="J452" i="13"/>
  <c r="L452" i="13" s="1"/>
  <c r="I452" i="13"/>
  <c r="G452" i="13"/>
  <c r="K452" i="13" s="1"/>
  <c r="J451" i="13"/>
  <c r="L451" i="13" s="1"/>
  <c r="I451" i="13"/>
  <c r="G451" i="13"/>
  <c r="K451" i="13" s="1"/>
  <c r="J450" i="13"/>
  <c r="L450" i="13" s="1"/>
  <c r="I450" i="13"/>
  <c r="G450" i="13"/>
  <c r="K450" i="13" s="1"/>
  <c r="J449" i="13"/>
  <c r="L449" i="13" s="1"/>
  <c r="I449" i="13"/>
  <c r="G449" i="13"/>
  <c r="K449" i="13" s="1"/>
  <c r="J448" i="13"/>
  <c r="L448" i="13" s="1"/>
  <c r="I448" i="13"/>
  <c r="G448" i="13"/>
  <c r="K448" i="13" s="1"/>
  <c r="J447" i="13"/>
  <c r="L447" i="13" s="1"/>
  <c r="I447" i="13"/>
  <c r="G447" i="13"/>
  <c r="K447" i="13" s="1"/>
  <c r="J446" i="13"/>
  <c r="L446" i="13" s="1"/>
  <c r="I446" i="13"/>
  <c r="G446" i="13"/>
  <c r="K446" i="13" s="1"/>
  <c r="J445" i="13"/>
  <c r="L445" i="13" s="1"/>
  <c r="I445" i="13"/>
  <c r="G445" i="13"/>
  <c r="K445" i="13" s="1"/>
  <c r="J444" i="13"/>
  <c r="L444" i="13" s="1"/>
  <c r="I444" i="13"/>
  <c r="G444" i="13"/>
  <c r="K444" i="13" s="1"/>
  <c r="J443" i="13"/>
  <c r="L443" i="13" s="1"/>
  <c r="I443" i="13"/>
  <c r="G443" i="13"/>
  <c r="K443" i="13" s="1"/>
  <c r="J442" i="13"/>
  <c r="L442" i="13" s="1"/>
  <c r="I442" i="13"/>
  <c r="G442" i="13"/>
  <c r="K442" i="13" s="1"/>
  <c r="J441" i="13"/>
  <c r="L441" i="13" s="1"/>
  <c r="I441" i="13"/>
  <c r="G441" i="13"/>
  <c r="K441" i="13" s="1"/>
  <c r="J440" i="13"/>
  <c r="L440" i="13" s="1"/>
  <c r="I440" i="13"/>
  <c r="G440" i="13"/>
  <c r="K440" i="13" s="1"/>
  <c r="J439" i="13"/>
  <c r="L439" i="13" s="1"/>
  <c r="I439" i="13"/>
  <c r="G439" i="13"/>
  <c r="K439" i="13" s="1"/>
  <c r="J438" i="13"/>
  <c r="L438" i="13" s="1"/>
  <c r="I438" i="13"/>
  <c r="G438" i="13"/>
  <c r="K438" i="13" s="1"/>
  <c r="J437" i="13"/>
  <c r="L437" i="13" s="1"/>
  <c r="I437" i="13"/>
  <c r="G437" i="13"/>
  <c r="K437" i="13" s="1"/>
  <c r="J436" i="13"/>
  <c r="L436" i="13" s="1"/>
  <c r="I436" i="13"/>
  <c r="G436" i="13"/>
  <c r="K436" i="13" s="1"/>
  <c r="J435" i="13"/>
  <c r="L435" i="13" s="1"/>
  <c r="I435" i="13"/>
  <c r="G435" i="13"/>
  <c r="K435" i="13" s="1"/>
  <c r="J434" i="13"/>
  <c r="L434" i="13" s="1"/>
  <c r="I434" i="13"/>
  <c r="G434" i="13"/>
  <c r="K434" i="13" s="1"/>
  <c r="J433" i="13"/>
  <c r="L433" i="13" s="1"/>
  <c r="I433" i="13"/>
  <c r="G433" i="13"/>
  <c r="K433" i="13" s="1"/>
  <c r="J432" i="13"/>
  <c r="L432" i="13" s="1"/>
  <c r="I432" i="13"/>
  <c r="G432" i="13"/>
  <c r="K432" i="13" s="1"/>
  <c r="J431" i="13"/>
  <c r="L431" i="13" s="1"/>
  <c r="I431" i="13"/>
  <c r="G431" i="13"/>
  <c r="K431" i="13" s="1"/>
  <c r="J430" i="13"/>
  <c r="L430" i="13" s="1"/>
  <c r="I430" i="13"/>
  <c r="G430" i="13"/>
  <c r="K430" i="13" s="1"/>
  <c r="J429" i="13"/>
  <c r="L429" i="13" s="1"/>
  <c r="I429" i="13"/>
  <c r="G429" i="13"/>
  <c r="K429" i="13" s="1"/>
  <c r="J428" i="13"/>
  <c r="L428" i="13" s="1"/>
  <c r="I428" i="13"/>
  <c r="G428" i="13"/>
  <c r="K428" i="13" s="1"/>
  <c r="J427" i="13"/>
  <c r="L427" i="13" s="1"/>
  <c r="I427" i="13"/>
  <c r="G427" i="13"/>
  <c r="K427" i="13" s="1"/>
  <c r="J426" i="13"/>
  <c r="L426" i="13" s="1"/>
  <c r="I426" i="13"/>
  <c r="G426" i="13"/>
  <c r="K426" i="13" s="1"/>
  <c r="J425" i="13"/>
  <c r="L425" i="13" s="1"/>
  <c r="I425" i="13"/>
  <c r="G425" i="13"/>
  <c r="K425" i="13" s="1"/>
  <c r="J418" i="13"/>
  <c r="L418" i="13" s="1"/>
  <c r="I418" i="13"/>
  <c r="G418" i="13"/>
  <c r="K418" i="13" s="1"/>
  <c r="J417" i="13"/>
  <c r="L417" i="13" s="1"/>
  <c r="I417" i="13"/>
  <c r="G417" i="13"/>
  <c r="K417" i="13" s="1"/>
  <c r="J416" i="13"/>
  <c r="L416" i="13" s="1"/>
  <c r="I416" i="13"/>
  <c r="G416" i="13"/>
  <c r="K416" i="13" s="1"/>
  <c r="J415" i="13"/>
  <c r="L415" i="13" s="1"/>
  <c r="I415" i="13"/>
  <c r="G415" i="13"/>
  <c r="K415" i="13" s="1"/>
  <c r="J414" i="13"/>
  <c r="L414" i="13" s="1"/>
  <c r="I414" i="13"/>
  <c r="G414" i="13"/>
  <c r="K414" i="13" s="1"/>
  <c r="J413" i="13"/>
  <c r="L413" i="13" s="1"/>
  <c r="I413" i="13"/>
  <c r="G413" i="13"/>
  <c r="K413" i="13" s="1"/>
  <c r="J412" i="13"/>
  <c r="L412" i="13" s="1"/>
  <c r="I412" i="13"/>
  <c r="G412" i="13"/>
  <c r="K412" i="13" s="1"/>
  <c r="J411" i="13"/>
  <c r="L411" i="13" s="1"/>
  <c r="I411" i="13"/>
  <c r="G411" i="13"/>
  <c r="K411" i="13" s="1"/>
  <c r="J410" i="13"/>
  <c r="L410" i="13" s="1"/>
  <c r="I410" i="13"/>
  <c r="G410" i="13"/>
  <c r="K410" i="13" s="1"/>
  <c r="J409" i="13"/>
  <c r="L409" i="13" s="1"/>
  <c r="I409" i="13"/>
  <c r="G409" i="13"/>
  <c r="K409" i="13" s="1"/>
  <c r="J408" i="13"/>
  <c r="L408" i="13" s="1"/>
  <c r="I408" i="13"/>
  <c r="G408" i="13"/>
  <c r="K408" i="13" s="1"/>
  <c r="J407" i="13"/>
  <c r="L407" i="13" s="1"/>
  <c r="I407" i="13"/>
  <c r="G407" i="13"/>
  <c r="K407" i="13" s="1"/>
  <c r="J406" i="13"/>
  <c r="L406" i="13" s="1"/>
  <c r="I406" i="13"/>
  <c r="G406" i="13"/>
  <c r="K406" i="13" s="1"/>
  <c r="J405" i="13"/>
  <c r="L405" i="13" s="1"/>
  <c r="I405" i="13"/>
  <c r="G405" i="13"/>
  <c r="K405" i="13" s="1"/>
  <c r="J404" i="13"/>
  <c r="L404" i="13" s="1"/>
  <c r="I404" i="13"/>
  <c r="G404" i="13"/>
  <c r="K404" i="13" s="1"/>
  <c r="J403" i="13"/>
  <c r="L403" i="13" s="1"/>
  <c r="I403" i="13"/>
  <c r="G403" i="13"/>
  <c r="K403" i="13" s="1"/>
  <c r="J402" i="13"/>
  <c r="L402" i="13" s="1"/>
  <c r="I402" i="13"/>
  <c r="G402" i="13"/>
  <c r="K402" i="13" s="1"/>
  <c r="J401" i="13"/>
  <c r="L401" i="13" s="1"/>
  <c r="I401" i="13"/>
  <c r="G401" i="13"/>
  <c r="K401" i="13" s="1"/>
  <c r="J400" i="13"/>
  <c r="L400" i="13" s="1"/>
  <c r="I400" i="13"/>
  <c r="G400" i="13"/>
  <c r="K400" i="13" s="1"/>
  <c r="J399" i="13"/>
  <c r="L399" i="13" s="1"/>
  <c r="I399" i="13"/>
  <c r="G399" i="13"/>
  <c r="K399" i="13" s="1"/>
  <c r="J398" i="13"/>
  <c r="L398" i="13" s="1"/>
  <c r="I398" i="13"/>
  <c r="G398" i="13"/>
  <c r="K398" i="13" s="1"/>
  <c r="J397" i="13"/>
  <c r="L397" i="13" s="1"/>
  <c r="I397" i="13"/>
  <c r="G397" i="13"/>
  <c r="K397" i="13" s="1"/>
  <c r="J396" i="13"/>
  <c r="L396" i="13" s="1"/>
  <c r="I396" i="13"/>
  <c r="G396" i="13"/>
  <c r="K396" i="13" s="1"/>
  <c r="J395" i="13"/>
  <c r="L395" i="13" s="1"/>
  <c r="I395" i="13"/>
  <c r="G395" i="13"/>
  <c r="K395" i="13" s="1"/>
  <c r="J394" i="13"/>
  <c r="L394" i="13" s="1"/>
  <c r="I394" i="13"/>
  <c r="G394" i="13"/>
  <c r="K394" i="13" s="1"/>
  <c r="J393" i="13"/>
  <c r="L393" i="13" s="1"/>
  <c r="I393" i="13"/>
  <c r="G393" i="13"/>
  <c r="K393" i="13" s="1"/>
  <c r="J392" i="13"/>
  <c r="L392" i="13" s="1"/>
  <c r="I392" i="13"/>
  <c r="G392" i="13"/>
  <c r="K392" i="13" s="1"/>
  <c r="J391" i="13"/>
  <c r="L391" i="13" s="1"/>
  <c r="I391" i="13"/>
  <c r="G391" i="13"/>
  <c r="K391" i="13" s="1"/>
  <c r="J390" i="13"/>
  <c r="L390" i="13" s="1"/>
  <c r="I390" i="13"/>
  <c r="G390" i="13"/>
  <c r="K390" i="13" s="1"/>
  <c r="J389" i="13"/>
  <c r="L389" i="13" s="1"/>
  <c r="I389" i="13"/>
  <c r="G389" i="13"/>
  <c r="K389" i="13" s="1"/>
  <c r="J388" i="13"/>
  <c r="L388" i="13" s="1"/>
  <c r="I388" i="13"/>
  <c r="G388" i="13"/>
  <c r="K388" i="13" s="1"/>
  <c r="J387" i="13"/>
  <c r="L387" i="13" s="1"/>
  <c r="I387" i="13"/>
  <c r="G387" i="13"/>
  <c r="K387" i="13" s="1"/>
  <c r="J386" i="13"/>
  <c r="L386" i="13" s="1"/>
  <c r="I386" i="13"/>
  <c r="G386" i="13"/>
  <c r="K386" i="13" s="1"/>
  <c r="J385" i="13"/>
  <c r="L385" i="13" s="1"/>
  <c r="I385" i="13"/>
  <c r="G385" i="13"/>
  <c r="K385" i="13" s="1"/>
  <c r="J384" i="13"/>
  <c r="L384" i="13" s="1"/>
  <c r="I384" i="13"/>
  <c r="G384" i="13"/>
  <c r="K384" i="13" s="1"/>
  <c r="J383" i="13"/>
  <c r="L383" i="13" s="1"/>
  <c r="I383" i="13"/>
  <c r="G383" i="13"/>
  <c r="K383" i="13" s="1"/>
  <c r="J382" i="13"/>
  <c r="L382" i="13" s="1"/>
  <c r="I382" i="13"/>
  <c r="G382" i="13"/>
  <c r="K382" i="13" s="1"/>
  <c r="J381" i="13"/>
  <c r="L381" i="13" s="1"/>
  <c r="I381" i="13"/>
  <c r="G381" i="13"/>
  <c r="K381" i="13" s="1"/>
  <c r="J380" i="13"/>
  <c r="L380" i="13" s="1"/>
  <c r="I380" i="13"/>
  <c r="G380" i="13"/>
  <c r="K380" i="13" s="1"/>
  <c r="J379" i="13"/>
  <c r="L379" i="13" s="1"/>
  <c r="I379" i="13"/>
  <c r="G379" i="13"/>
  <c r="K379" i="13" s="1"/>
  <c r="J378" i="13"/>
  <c r="L378" i="13" s="1"/>
  <c r="I378" i="13"/>
  <c r="G378" i="13"/>
  <c r="K378" i="13" s="1"/>
  <c r="J377" i="13"/>
  <c r="L377" i="13" s="1"/>
  <c r="I377" i="13"/>
  <c r="G377" i="13"/>
  <c r="K377" i="13" s="1"/>
  <c r="J376" i="13"/>
  <c r="L376" i="13" s="1"/>
  <c r="I376" i="13"/>
  <c r="G376" i="13"/>
  <c r="K376" i="13" s="1"/>
  <c r="J375" i="13"/>
  <c r="L375" i="13" s="1"/>
  <c r="I375" i="13"/>
  <c r="G375" i="13"/>
  <c r="K375" i="13" s="1"/>
  <c r="J374" i="13"/>
  <c r="L374" i="13" s="1"/>
  <c r="I374" i="13"/>
  <c r="G374" i="13"/>
  <c r="K374" i="13" s="1"/>
  <c r="J373" i="13"/>
  <c r="L373" i="13" s="1"/>
  <c r="I373" i="13"/>
  <c r="G373" i="13"/>
  <c r="K373" i="13" s="1"/>
  <c r="J372" i="13"/>
  <c r="L372" i="13" s="1"/>
  <c r="I372" i="13"/>
  <c r="G372" i="13"/>
  <c r="K372" i="13" s="1"/>
  <c r="J371" i="13"/>
  <c r="L371" i="13" s="1"/>
  <c r="I371" i="13"/>
  <c r="G371" i="13"/>
  <c r="K371" i="13" s="1"/>
  <c r="J370" i="13"/>
  <c r="L370" i="13" s="1"/>
  <c r="I370" i="13"/>
  <c r="G370" i="13"/>
  <c r="K370" i="13" s="1"/>
  <c r="J369" i="13"/>
  <c r="L369" i="13" s="1"/>
  <c r="I369" i="13"/>
  <c r="G369" i="13"/>
  <c r="K369" i="13" s="1"/>
  <c r="J368" i="13"/>
  <c r="L368" i="13" s="1"/>
  <c r="I368" i="13"/>
  <c r="G368" i="13"/>
  <c r="K368" i="13" s="1"/>
  <c r="J367" i="13"/>
  <c r="L367" i="13" s="1"/>
  <c r="I367" i="13"/>
  <c r="G367" i="13"/>
  <c r="K367" i="13" s="1"/>
  <c r="J366" i="13"/>
  <c r="L366" i="13" s="1"/>
  <c r="I366" i="13"/>
  <c r="G366" i="13"/>
  <c r="K366" i="13" s="1"/>
  <c r="J365" i="13"/>
  <c r="L365" i="13" s="1"/>
  <c r="I365" i="13"/>
  <c r="G365" i="13"/>
  <c r="K365" i="13" s="1"/>
  <c r="J364" i="13"/>
  <c r="L364" i="13" s="1"/>
  <c r="I364" i="13"/>
  <c r="G364" i="13"/>
  <c r="K364" i="13" s="1"/>
  <c r="J363" i="13"/>
  <c r="L363" i="13" s="1"/>
  <c r="I363" i="13"/>
  <c r="G363" i="13"/>
  <c r="K363" i="13" s="1"/>
  <c r="J362" i="13"/>
  <c r="L362" i="13" s="1"/>
  <c r="I362" i="13"/>
  <c r="G362" i="13"/>
  <c r="K362" i="13" s="1"/>
  <c r="J361" i="13"/>
  <c r="L361" i="13" s="1"/>
  <c r="I361" i="13"/>
  <c r="G361" i="13"/>
  <c r="K361" i="13" s="1"/>
  <c r="J360" i="13"/>
  <c r="L360" i="13" s="1"/>
  <c r="I360" i="13"/>
  <c r="G360" i="13"/>
  <c r="K360" i="13" s="1"/>
  <c r="J359" i="13"/>
  <c r="L359" i="13" s="1"/>
  <c r="I359" i="13"/>
  <c r="G359" i="13"/>
  <c r="K359" i="13" s="1"/>
  <c r="J352" i="13"/>
  <c r="L352" i="13" s="1"/>
  <c r="I352" i="13"/>
  <c r="G352" i="13"/>
  <c r="K352" i="13" s="1"/>
  <c r="J351" i="13"/>
  <c r="L351" i="13" s="1"/>
  <c r="I351" i="13"/>
  <c r="G351" i="13"/>
  <c r="K351" i="13" s="1"/>
  <c r="J350" i="13"/>
  <c r="L350" i="13" s="1"/>
  <c r="I350" i="13"/>
  <c r="G350" i="13"/>
  <c r="K350" i="13" s="1"/>
  <c r="J349" i="13"/>
  <c r="L349" i="13" s="1"/>
  <c r="I349" i="13"/>
  <c r="G349" i="13"/>
  <c r="K349" i="13" s="1"/>
  <c r="J348" i="13"/>
  <c r="L348" i="13" s="1"/>
  <c r="I348" i="13"/>
  <c r="G348" i="13"/>
  <c r="K348" i="13" s="1"/>
  <c r="J347" i="13"/>
  <c r="L347" i="13" s="1"/>
  <c r="I347" i="13"/>
  <c r="G347" i="13"/>
  <c r="K347" i="13" s="1"/>
  <c r="J346" i="13"/>
  <c r="L346" i="13" s="1"/>
  <c r="I346" i="13"/>
  <c r="G346" i="13"/>
  <c r="K346" i="13" s="1"/>
  <c r="J345" i="13"/>
  <c r="L345" i="13" s="1"/>
  <c r="I345" i="13"/>
  <c r="G345" i="13"/>
  <c r="K345" i="13" s="1"/>
  <c r="J344" i="13"/>
  <c r="L344" i="13" s="1"/>
  <c r="I344" i="13"/>
  <c r="G344" i="13"/>
  <c r="K344" i="13" s="1"/>
  <c r="J343" i="13"/>
  <c r="L343" i="13" s="1"/>
  <c r="I343" i="13"/>
  <c r="G343" i="13"/>
  <c r="K343" i="13" s="1"/>
  <c r="J342" i="13"/>
  <c r="L342" i="13" s="1"/>
  <c r="I342" i="13"/>
  <c r="G342" i="13"/>
  <c r="K342" i="13" s="1"/>
  <c r="J341" i="13"/>
  <c r="L341" i="13" s="1"/>
  <c r="I341" i="13"/>
  <c r="G341" i="13"/>
  <c r="K341" i="13" s="1"/>
  <c r="J340" i="13"/>
  <c r="L340" i="13" s="1"/>
  <c r="I340" i="13"/>
  <c r="G340" i="13"/>
  <c r="K340" i="13" s="1"/>
  <c r="J339" i="13"/>
  <c r="L339" i="13" s="1"/>
  <c r="I339" i="13"/>
  <c r="G339" i="13"/>
  <c r="K339" i="13" s="1"/>
  <c r="J338" i="13"/>
  <c r="L338" i="13" s="1"/>
  <c r="I338" i="13"/>
  <c r="G338" i="13"/>
  <c r="K338" i="13" s="1"/>
  <c r="J337" i="13"/>
  <c r="L337" i="13" s="1"/>
  <c r="I337" i="13"/>
  <c r="G337" i="13"/>
  <c r="K337" i="13" s="1"/>
  <c r="J336" i="13"/>
  <c r="L336" i="13" s="1"/>
  <c r="I336" i="13"/>
  <c r="G336" i="13"/>
  <c r="K336" i="13" s="1"/>
  <c r="J335" i="13"/>
  <c r="L335" i="13" s="1"/>
  <c r="I335" i="13"/>
  <c r="G335" i="13"/>
  <c r="K335" i="13" s="1"/>
  <c r="J334" i="13"/>
  <c r="L334" i="13" s="1"/>
  <c r="I334" i="13"/>
  <c r="G334" i="13"/>
  <c r="K334" i="13" s="1"/>
  <c r="J333" i="13"/>
  <c r="L333" i="13" s="1"/>
  <c r="I333" i="13"/>
  <c r="G333" i="13"/>
  <c r="K333" i="13" s="1"/>
  <c r="J332" i="13"/>
  <c r="L332" i="13" s="1"/>
  <c r="I332" i="13"/>
  <c r="G332" i="13"/>
  <c r="K332" i="13" s="1"/>
  <c r="J331" i="13"/>
  <c r="L331" i="13" s="1"/>
  <c r="I331" i="13"/>
  <c r="G331" i="13"/>
  <c r="K331" i="13" s="1"/>
  <c r="J330" i="13"/>
  <c r="L330" i="13" s="1"/>
  <c r="I330" i="13"/>
  <c r="G330" i="13"/>
  <c r="K330" i="13" s="1"/>
  <c r="J329" i="13"/>
  <c r="L329" i="13" s="1"/>
  <c r="I329" i="13"/>
  <c r="G329" i="13"/>
  <c r="K329" i="13" s="1"/>
  <c r="J328" i="13"/>
  <c r="L328" i="13" s="1"/>
  <c r="I328" i="13"/>
  <c r="G328" i="13"/>
  <c r="K328" i="13" s="1"/>
  <c r="J327" i="13"/>
  <c r="L327" i="13" s="1"/>
  <c r="I327" i="13"/>
  <c r="G327" i="13"/>
  <c r="K327" i="13" s="1"/>
  <c r="J326" i="13"/>
  <c r="L326" i="13" s="1"/>
  <c r="I326" i="13"/>
  <c r="G326" i="13"/>
  <c r="K326" i="13" s="1"/>
  <c r="J325" i="13"/>
  <c r="L325" i="13" s="1"/>
  <c r="I325" i="13"/>
  <c r="G325" i="13"/>
  <c r="K325" i="13" s="1"/>
  <c r="J324" i="13"/>
  <c r="L324" i="13" s="1"/>
  <c r="I324" i="13"/>
  <c r="G324" i="13"/>
  <c r="K324" i="13" s="1"/>
  <c r="J323" i="13"/>
  <c r="L323" i="13" s="1"/>
  <c r="I323" i="13"/>
  <c r="G323" i="13"/>
  <c r="K323" i="13" s="1"/>
  <c r="J322" i="13"/>
  <c r="L322" i="13" s="1"/>
  <c r="I322" i="13"/>
  <c r="G322" i="13"/>
  <c r="K322" i="13" s="1"/>
  <c r="J321" i="13"/>
  <c r="L321" i="13" s="1"/>
  <c r="I321" i="13"/>
  <c r="G321" i="13"/>
  <c r="K321" i="13" s="1"/>
  <c r="J320" i="13"/>
  <c r="L320" i="13" s="1"/>
  <c r="I320" i="13"/>
  <c r="G320" i="13"/>
  <c r="K320" i="13" s="1"/>
  <c r="J319" i="13"/>
  <c r="L319" i="13" s="1"/>
  <c r="I319" i="13"/>
  <c r="G319" i="13"/>
  <c r="K319" i="13" s="1"/>
  <c r="J318" i="13"/>
  <c r="L318" i="13" s="1"/>
  <c r="I318" i="13"/>
  <c r="G318" i="13"/>
  <c r="K318" i="13" s="1"/>
  <c r="J317" i="13"/>
  <c r="L317" i="13" s="1"/>
  <c r="I317" i="13"/>
  <c r="G317" i="13"/>
  <c r="K317" i="13" s="1"/>
  <c r="J316" i="13"/>
  <c r="L316" i="13" s="1"/>
  <c r="I316" i="13"/>
  <c r="G316" i="13"/>
  <c r="K316" i="13" s="1"/>
  <c r="J315" i="13"/>
  <c r="L315" i="13" s="1"/>
  <c r="I315" i="13"/>
  <c r="G315" i="13"/>
  <c r="K315" i="13" s="1"/>
  <c r="J314" i="13"/>
  <c r="L314" i="13" s="1"/>
  <c r="I314" i="13"/>
  <c r="G314" i="13"/>
  <c r="K314" i="13" s="1"/>
  <c r="J313" i="13"/>
  <c r="L313" i="13" s="1"/>
  <c r="I313" i="13"/>
  <c r="G313" i="13"/>
  <c r="K313" i="13" s="1"/>
  <c r="J312" i="13"/>
  <c r="L312" i="13" s="1"/>
  <c r="I312" i="13"/>
  <c r="G312" i="13"/>
  <c r="K312" i="13" s="1"/>
  <c r="J311" i="13"/>
  <c r="L311" i="13" s="1"/>
  <c r="I311" i="13"/>
  <c r="G311" i="13"/>
  <c r="K311" i="13" s="1"/>
  <c r="J310" i="13"/>
  <c r="L310" i="13" s="1"/>
  <c r="I310" i="13"/>
  <c r="G310" i="13"/>
  <c r="K310" i="13" s="1"/>
  <c r="J309" i="13"/>
  <c r="L309" i="13" s="1"/>
  <c r="I309" i="13"/>
  <c r="G309" i="13"/>
  <c r="K309" i="13" s="1"/>
  <c r="J308" i="13"/>
  <c r="L308" i="13" s="1"/>
  <c r="I308" i="13"/>
  <c r="G308" i="13"/>
  <c r="K308" i="13" s="1"/>
  <c r="J307" i="13"/>
  <c r="L307" i="13" s="1"/>
  <c r="I307" i="13"/>
  <c r="G307" i="13"/>
  <c r="K307" i="13" s="1"/>
  <c r="J306" i="13"/>
  <c r="L306" i="13" s="1"/>
  <c r="I306" i="13"/>
  <c r="G306" i="13"/>
  <c r="K306" i="13" s="1"/>
  <c r="J305" i="13"/>
  <c r="L305" i="13" s="1"/>
  <c r="I305" i="13"/>
  <c r="G305" i="13"/>
  <c r="K305" i="13" s="1"/>
  <c r="J304" i="13"/>
  <c r="L304" i="13" s="1"/>
  <c r="I304" i="13"/>
  <c r="G304" i="13"/>
  <c r="K304" i="13" s="1"/>
  <c r="J303" i="13"/>
  <c r="L303" i="13" s="1"/>
  <c r="I303" i="13"/>
  <c r="G303" i="13"/>
  <c r="K303" i="13" s="1"/>
  <c r="J302" i="13"/>
  <c r="L302" i="13" s="1"/>
  <c r="I302" i="13"/>
  <c r="G302" i="13"/>
  <c r="K302" i="13" s="1"/>
  <c r="J301" i="13"/>
  <c r="L301" i="13" s="1"/>
  <c r="I301" i="13"/>
  <c r="G301" i="13"/>
  <c r="K301" i="13" s="1"/>
  <c r="J300" i="13"/>
  <c r="L300" i="13" s="1"/>
  <c r="I300" i="13"/>
  <c r="G300" i="13"/>
  <c r="K300" i="13" s="1"/>
  <c r="J299" i="13"/>
  <c r="L299" i="13" s="1"/>
  <c r="I299" i="13"/>
  <c r="G299" i="13"/>
  <c r="K299" i="13" s="1"/>
  <c r="J298" i="13"/>
  <c r="L298" i="13" s="1"/>
  <c r="I298" i="13"/>
  <c r="G298" i="13"/>
  <c r="K298" i="13" s="1"/>
  <c r="J297" i="13"/>
  <c r="L297" i="13" s="1"/>
  <c r="I297" i="13"/>
  <c r="G297" i="13"/>
  <c r="K297" i="13" s="1"/>
  <c r="J296" i="13"/>
  <c r="L296" i="13" s="1"/>
  <c r="I296" i="13"/>
  <c r="G296" i="13"/>
  <c r="K296" i="13" s="1"/>
  <c r="J295" i="13"/>
  <c r="L295" i="13" s="1"/>
  <c r="I295" i="13"/>
  <c r="G295" i="13"/>
  <c r="K295" i="13" s="1"/>
  <c r="J294" i="13"/>
  <c r="L294" i="13" s="1"/>
  <c r="I294" i="13"/>
  <c r="G294" i="13"/>
  <c r="K294" i="13" s="1"/>
  <c r="J293" i="13"/>
  <c r="L293" i="13" s="1"/>
  <c r="I293" i="13"/>
  <c r="G293" i="13"/>
  <c r="K293" i="13" s="1"/>
  <c r="J286" i="13"/>
  <c r="L286" i="13" s="1"/>
  <c r="I286" i="13"/>
  <c r="G286" i="13"/>
  <c r="K286" i="13" s="1"/>
  <c r="J285" i="13"/>
  <c r="L285" i="13" s="1"/>
  <c r="I285" i="13"/>
  <c r="G285" i="13"/>
  <c r="K285" i="13" s="1"/>
  <c r="J284" i="13"/>
  <c r="L284" i="13" s="1"/>
  <c r="I284" i="13"/>
  <c r="G284" i="13"/>
  <c r="K284" i="13" s="1"/>
  <c r="J283" i="13"/>
  <c r="L283" i="13" s="1"/>
  <c r="I283" i="13"/>
  <c r="G283" i="13"/>
  <c r="K283" i="13" s="1"/>
  <c r="J282" i="13"/>
  <c r="L282" i="13" s="1"/>
  <c r="I282" i="13"/>
  <c r="G282" i="13"/>
  <c r="K282" i="13" s="1"/>
  <c r="J281" i="13"/>
  <c r="L281" i="13" s="1"/>
  <c r="I281" i="13"/>
  <c r="G281" i="13"/>
  <c r="K281" i="13" s="1"/>
  <c r="J280" i="13"/>
  <c r="L280" i="13" s="1"/>
  <c r="I280" i="13"/>
  <c r="G280" i="13"/>
  <c r="K280" i="13" s="1"/>
  <c r="J279" i="13"/>
  <c r="L279" i="13" s="1"/>
  <c r="I279" i="13"/>
  <c r="G279" i="13"/>
  <c r="K279" i="13" s="1"/>
  <c r="J278" i="13"/>
  <c r="L278" i="13" s="1"/>
  <c r="I278" i="13"/>
  <c r="G278" i="13"/>
  <c r="K278" i="13" s="1"/>
  <c r="J277" i="13"/>
  <c r="L277" i="13" s="1"/>
  <c r="I277" i="13"/>
  <c r="G277" i="13"/>
  <c r="K277" i="13" s="1"/>
  <c r="J276" i="13"/>
  <c r="L276" i="13" s="1"/>
  <c r="I276" i="13"/>
  <c r="G276" i="13"/>
  <c r="K276" i="13" s="1"/>
  <c r="J275" i="13"/>
  <c r="L275" i="13" s="1"/>
  <c r="I275" i="13"/>
  <c r="G275" i="13"/>
  <c r="K275" i="13" s="1"/>
  <c r="J274" i="13"/>
  <c r="L274" i="13" s="1"/>
  <c r="I274" i="13"/>
  <c r="G274" i="13"/>
  <c r="K274" i="13" s="1"/>
  <c r="J273" i="13"/>
  <c r="L273" i="13" s="1"/>
  <c r="I273" i="13"/>
  <c r="G273" i="13"/>
  <c r="K273" i="13" s="1"/>
  <c r="J272" i="13"/>
  <c r="L272" i="13" s="1"/>
  <c r="I272" i="13"/>
  <c r="G272" i="13"/>
  <c r="K272" i="13" s="1"/>
  <c r="J271" i="13"/>
  <c r="L271" i="13" s="1"/>
  <c r="I271" i="13"/>
  <c r="G271" i="13"/>
  <c r="K271" i="13" s="1"/>
  <c r="J270" i="13"/>
  <c r="L270" i="13" s="1"/>
  <c r="I270" i="13"/>
  <c r="G270" i="13"/>
  <c r="K270" i="13" s="1"/>
  <c r="J269" i="13"/>
  <c r="L269" i="13" s="1"/>
  <c r="I269" i="13"/>
  <c r="G269" i="13"/>
  <c r="K269" i="13" s="1"/>
  <c r="J268" i="13"/>
  <c r="L268" i="13" s="1"/>
  <c r="I268" i="13"/>
  <c r="G268" i="13"/>
  <c r="K268" i="13" s="1"/>
  <c r="J267" i="13"/>
  <c r="L267" i="13" s="1"/>
  <c r="I267" i="13"/>
  <c r="G267" i="13"/>
  <c r="K267" i="13" s="1"/>
  <c r="J266" i="13"/>
  <c r="L266" i="13" s="1"/>
  <c r="I266" i="13"/>
  <c r="G266" i="13"/>
  <c r="K266" i="13" s="1"/>
  <c r="J265" i="13"/>
  <c r="L265" i="13" s="1"/>
  <c r="I265" i="13"/>
  <c r="G265" i="13"/>
  <c r="K265" i="13" s="1"/>
  <c r="J264" i="13"/>
  <c r="L264" i="13" s="1"/>
  <c r="I264" i="13"/>
  <c r="G264" i="13"/>
  <c r="K264" i="13" s="1"/>
  <c r="J263" i="13"/>
  <c r="L263" i="13" s="1"/>
  <c r="I263" i="13"/>
  <c r="G263" i="13"/>
  <c r="K263" i="13" s="1"/>
  <c r="J262" i="13"/>
  <c r="L262" i="13" s="1"/>
  <c r="I262" i="13"/>
  <c r="G262" i="13"/>
  <c r="K262" i="13" s="1"/>
  <c r="J261" i="13"/>
  <c r="L261" i="13" s="1"/>
  <c r="I261" i="13"/>
  <c r="G261" i="13"/>
  <c r="K261" i="13" s="1"/>
  <c r="J260" i="13"/>
  <c r="L260" i="13" s="1"/>
  <c r="I260" i="13"/>
  <c r="G260" i="13"/>
  <c r="K260" i="13" s="1"/>
  <c r="J259" i="13"/>
  <c r="L259" i="13" s="1"/>
  <c r="I259" i="13"/>
  <c r="G259" i="13"/>
  <c r="K259" i="13" s="1"/>
  <c r="J258" i="13"/>
  <c r="L258" i="13" s="1"/>
  <c r="I258" i="13"/>
  <c r="G258" i="13"/>
  <c r="K258" i="13" s="1"/>
  <c r="J257" i="13"/>
  <c r="L257" i="13" s="1"/>
  <c r="I257" i="13"/>
  <c r="G257" i="13"/>
  <c r="K257" i="13" s="1"/>
  <c r="J256" i="13"/>
  <c r="L256" i="13" s="1"/>
  <c r="I256" i="13"/>
  <c r="G256" i="13"/>
  <c r="K256" i="13" s="1"/>
  <c r="J255" i="13"/>
  <c r="L255" i="13" s="1"/>
  <c r="I255" i="13"/>
  <c r="G255" i="13"/>
  <c r="K255" i="13" s="1"/>
  <c r="J254" i="13"/>
  <c r="L254" i="13" s="1"/>
  <c r="I254" i="13"/>
  <c r="G254" i="13"/>
  <c r="K254" i="13" s="1"/>
  <c r="J253" i="13"/>
  <c r="L253" i="13" s="1"/>
  <c r="I253" i="13"/>
  <c r="G253" i="13"/>
  <c r="K253" i="13" s="1"/>
  <c r="J252" i="13"/>
  <c r="L252" i="13" s="1"/>
  <c r="I252" i="13"/>
  <c r="G252" i="13"/>
  <c r="K252" i="13" s="1"/>
  <c r="J251" i="13"/>
  <c r="L251" i="13" s="1"/>
  <c r="I251" i="13"/>
  <c r="G251" i="13"/>
  <c r="K251" i="13" s="1"/>
  <c r="J250" i="13"/>
  <c r="L250" i="13" s="1"/>
  <c r="I250" i="13"/>
  <c r="G250" i="13"/>
  <c r="K250" i="13" s="1"/>
  <c r="J249" i="13"/>
  <c r="L249" i="13" s="1"/>
  <c r="I249" i="13"/>
  <c r="G249" i="13"/>
  <c r="K249" i="13" s="1"/>
  <c r="J248" i="13"/>
  <c r="L248" i="13" s="1"/>
  <c r="I248" i="13"/>
  <c r="G248" i="13"/>
  <c r="K248" i="13" s="1"/>
  <c r="J247" i="13"/>
  <c r="L247" i="13" s="1"/>
  <c r="I247" i="13"/>
  <c r="G247" i="13"/>
  <c r="K247" i="13" s="1"/>
  <c r="L246" i="13"/>
  <c r="J246" i="13"/>
  <c r="I246" i="13"/>
  <c r="G246" i="13"/>
  <c r="K246" i="13" s="1"/>
  <c r="J245" i="13"/>
  <c r="L245" i="13" s="1"/>
  <c r="I245" i="13"/>
  <c r="G245" i="13"/>
  <c r="K245" i="13" s="1"/>
  <c r="J244" i="13"/>
  <c r="L244" i="13" s="1"/>
  <c r="I244" i="13"/>
  <c r="G244" i="13"/>
  <c r="K244" i="13" s="1"/>
  <c r="J243" i="13"/>
  <c r="L243" i="13" s="1"/>
  <c r="I243" i="13"/>
  <c r="G243" i="13"/>
  <c r="K243" i="13" s="1"/>
  <c r="J242" i="13"/>
  <c r="L242" i="13" s="1"/>
  <c r="I242" i="13"/>
  <c r="G242" i="13"/>
  <c r="K242" i="13" s="1"/>
  <c r="J241" i="13"/>
  <c r="L241" i="13" s="1"/>
  <c r="I241" i="13"/>
  <c r="G241" i="13"/>
  <c r="K241" i="13" s="1"/>
  <c r="J240" i="13"/>
  <c r="L240" i="13" s="1"/>
  <c r="I240" i="13"/>
  <c r="G240" i="13"/>
  <c r="K240" i="13" s="1"/>
  <c r="J239" i="13"/>
  <c r="L239" i="13" s="1"/>
  <c r="I239" i="13"/>
  <c r="G239" i="13"/>
  <c r="K239" i="13" s="1"/>
  <c r="J238" i="13"/>
  <c r="L238" i="13" s="1"/>
  <c r="I238" i="13"/>
  <c r="G238" i="13"/>
  <c r="K238" i="13" s="1"/>
  <c r="J237" i="13"/>
  <c r="L237" i="13" s="1"/>
  <c r="I237" i="13"/>
  <c r="G237" i="13"/>
  <c r="K237" i="13" s="1"/>
  <c r="J236" i="13"/>
  <c r="L236" i="13" s="1"/>
  <c r="I236" i="13"/>
  <c r="G236" i="13"/>
  <c r="K236" i="13" s="1"/>
  <c r="J235" i="13"/>
  <c r="L235" i="13" s="1"/>
  <c r="I235" i="13"/>
  <c r="G235" i="13"/>
  <c r="K235" i="13" s="1"/>
  <c r="J234" i="13"/>
  <c r="L234" i="13" s="1"/>
  <c r="I234" i="13"/>
  <c r="G234" i="13"/>
  <c r="K234" i="13" s="1"/>
  <c r="J233" i="13"/>
  <c r="L233" i="13" s="1"/>
  <c r="I233" i="13"/>
  <c r="G233" i="13"/>
  <c r="K233" i="13" s="1"/>
  <c r="J232" i="13"/>
  <c r="L232" i="13" s="1"/>
  <c r="I232" i="13"/>
  <c r="G232" i="13"/>
  <c r="K232" i="13" s="1"/>
  <c r="J231" i="13"/>
  <c r="L231" i="13" s="1"/>
  <c r="I231" i="13"/>
  <c r="G231" i="13"/>
  <c r="K231" i="13" s="1"/>
  <c r="J230" i="13"/>
  <c r="L230" i="13" s="1"/>
  <c r="I230" i="13"/>
  <c r="G230" i="13"/>
  <c r="K230" i="13" s="1"/>
  <c r="J229" i="13"/>
  <c r="L229" i="13" s="1"/>
  <c r="I229" i="13"/>
  <c r="G229" i="13"/>
  <c r="K229" i="13" s="1"/>
  <c r="J228" i="13"/>
  <c r="L228" i="13" s="1"/>
  <c r="I228" i="13"/>
  <c r="G228" i="13"/>
  <c r="K228" i="13" s="1"/>
  <c r="J227" i="13"/>
  <c r="L227" i="13" s="1"/>
  <c r="I227" i="13"/>
  <c r="G227" i="13"/>
  <c r="K227" i="13" s="1"/>
  <c r="J220" i="13"/>
  <c r="L220" i="13" s="1"/>
  <c r="I220" i="13"/>
  <c r="G220" i="13"/>
  <c r="K220" i="13" s="1"/>
  <c r="J219" i="13"/>
  <c r="L219" i="13" s="1"/>
  <c r="I219" i="13"/>
  <c r="G219" i="13"/>
  <c r="K219" i="13" s="1"/>
  <c r="J218" i="13"/>
  <c r="L218" i="13" s="1"/>
  <c r="I218" i="13"/>
  <c r="G218" i="13"/>
  <c r="K218" i="13" s="1"/>
  <c r="J217" i="13"/>
  <c r="L217" i="13" s="1"/>
  <c r="I217" i="13"/>
  <c r="G217" i="13"/>
  <c r="K217" i="13" s="1"/>
  <c r="J216" i="13"/>
  <c r="L216" i="13" s="1"/>
  <c r="I216" i="13"/>
  <c r="G216" i="13"/>
  <c r="K216" i="13" s="1"/>
  <c r="J215" i="13"/>
  <c r="L215" i="13" s="1"/>
  <c r="I215" i="13"/>
  <c r="G215" i="13"/>
  <c r="K215" i="13" s="1"/>
  <c r="J214" i="13"/>
  <c r="L214" i="13" s="1"/>
  <c r="I214" i="13"/>
  <c r="G214" i="13"/>
  <c r="K214" i="13" s="1"/>
  <c r="J213" i="13"/>
  <c r="L213" i="13" s="1"/>
  <c r="I213" i="13"/>
  <c r="G213" i="13"/>
  <c r="K213" i="13" s="1"/>
  <c r="J212" i="13"/>
  <c r="L212" i="13" s="1"/>
  <c r="I212" i="13"/>
  <c r="G212" i="13"/>
  <c r="K212" i="13" s="1"/>
  <c r="J211" i="13"/>
  <c r="L211" i="13" s="1"/>
  <c r="I211" i="13"/>
  <c r="G211" i="13"/>
  <c r="K211" i="13" s="1"/>
  <c r="J210" i="13"/>
  <c r="L210" i="13" s="1"/>
  <c r="I210" i="13"/>
  <c r="G210" i="13"/>
  <c r="K210" i="13" s="1"/>
  <c r="J209" i="13"/>
  <c r="L209" i="13" s="1"/>
  <c r="I209" i="13"/>
  <c r="G209" i="13"/>
  <c r="K209" i="13" s="1"/>
  <c r="J208" i="13"/>
  <c r="L208" i="13" s="1"/>
  <c r="I208" i="13"/>
  <c r="G208" i="13"/>
  <c r="K208" i="13" s="1"/>
  <c r="J207" i="13"/>
  <c r="L207" i="13" s="1"/>
  <c r="I207" i="13"/>
  <c r="G207" i="13"/>
  <c r="K207" i="13" s="1"/>
  <c r="J206" i="13"/>
  <c r="L206" i="13" s="1"/>
  <c r="I206" i="13"/>
  <c r="G206" i="13"/>
  <c r="K206" i="13" s="1"/>
  <c r="J205" i="13"/>
  <c r="L205" i="13" s="1"/>
  <c r="I205" i="13"/>
  <c r="G205" i="13"/>
  <c r="K205" i="13" s="1"/>
  <c r="J204" i="13"/>
  <c r="L204" i="13" s="1"/>
  <c r="I204" i="13"/>
  <c r="G204" i="13"/>
  <c r="K204" i="13" s="1"/>
  <c r="J203" i="13"/>
  <c r="L203" i="13" s="1"/>
  <c r="I203" i="13"/>
  <c r="G203" i="13"/>
  <c r="K203" i="13" s="1"/>
  <c r="J202" i="13"/>
  <c r="L202" i="13" s="1"/>
  <c r="I202" i="13"/>
  <c r="G202" i="13"/>
  <c r="K202" i="13" s="1"/>
  <c r="J201" i="13"/>
  <c r="L201" i="13" s="1"/>
  <c r="I201" i="13"/>
  <c r="G201" i="13"/>
  <c r="K201" i="13" s="1"/>
  <c r="J200" i="13"/>
  <c r="L200" i="13" s="1"/>
  <c r="I200" i="13"/>
  <c r="G200" i="13"/>
  <c r="K200" i="13" s="1"/>
  <c r="J199" i="13"/>
  <c r="L199" i="13" s="1"/>
  <c r="I199" i="13"/>
  <c r="G199" i="13"/>
  <c r="K199" i="13" s="1"/>
  <c r="J198" i="13"/>
  <c r="L198" i="13" s="1"/>
  <c r="I198" i="13"/>
  <c r="G198" i="13"/>
  <c r="K198" i="13" s="1"/>
  <c r="J197" i="13"/>
  <c r="L197" i="13" s="1"/>
  <c r="I197" i="13"/>
  <c r="G197" i="13"/>
  <c r="K197" i="13" s="1"/>
  <c r="J196" i="13"/>
  <c r="L196" i="13" s="1"/>
  <c r="I196" i="13"/>
  <c r="G196" i="13"/>
  <c r="K196" i="13" s="1"/>
  <c r="J195" i="13"/>
  <c r="L195" i="13" s="1"/>
  <c r="I195" i="13"/>
  <c r="G195" i="13"/>
  <c r="K195" i="13" s="1"/>
  <c r="J194" i="13"/>
  <c r="L194" i="13" s="1"/>
  <c r="I194" i="13"/>
  <c r="G194" i="13"/>
  <c r="K194" i="13" s="1"/>
  <c r="J193" i="13"/>
  <c r="L193" i="13" s="1"/>
  <c r="I193" i="13"/>
  <c r="G193" i="13"/>
  <c r="K193" i="13" s="1"/>
  <c r="J192" i="13"/>
  <c r="L192" i="13" s="1"/>
  <c r="I192" i="13"/>
  <c r="G192" i="13"/>
  <c r="K192" i="13" s="1"/>
  <c r="J191" i="13"/>
  <c r="L191" i="13" s="1"/>
  <c r="I191" i="13"/>
  <c r="G191" i="13"/>
  <c r="K191" i="13" s="1"/>
  <c r="J190" i="13"/>
  <c r="L190" i="13" s="1"/>
  <c r="I190" i="13"/>
  <c r="G190" i="13"/>
  <c r="K190" i="13" s="1"/>
  <c r="J189" i="13"/>
  <c r="L189" i="13" s="1"/>
  <c r="I189" i="13"/>
  <c r="G189" i="13"/>
  <c r="K189" i="13" s="1"/>
  <c r="J188" i="13"/>
  <c r="L188" i="13" s="1"/>
  <c r="I188" i="13"/>
  <c r="G188" i="13"/>
  <c r="K188" i="13" s="1"/>
  <c r="J187" i="13"/>
  <c r="L187" i="13" s="1"/>
  <c r="I187" i="13"/>
  <c r="G187" i="13"/>
  <c r="K187" i="13" s="1"/>
  <c r="J186" i="13"/>
  <c r="L186" i="13" s="1"/>
  <c r="I186" i="13"/>
  <c r="G186" i="13"/>
  <c r="K186" i="13" s="1"/>
  <c r="J185" i="13"/>
  <c r="L185" i="13" s="1"/>
  <c r="I185" i="13"/>
  <c r="G185" i="13"/>
  <c r="K185" i="13" s="1"/>
  <c r="J184" i="13"/>
  <c r="L184" i="13" s="1"/>
  <c r="I184" i="13"/>
  <c r="G184" i="13"/>
  <c r="K184" i="13" s="1"/>
  <c r="J183" i="13"/>
  <c r="L183" i="13" s="1"/>
  <c r="I183" i="13"/>
  <c r="G183" i="13"/>
  <c r="K183" i="13" s="1"/>
  <c r="J182" i="13"/>
  <c r="L182" i="13" s="1"/>
  <c r="I182" i="13"/>
  <c r="G182" i="13"/>
  <c r="K182" i="13" s="1"/>
  <c r="J181" i="13"/>
  <c r="L181" i="13" s="1"/>
  <c r="I181" i="13"/>
  <c r="G181" i="13"/>
  <c r="K181" i="13" s="1"/>
  <c r="J180" i="13"/>
  <c r="L180" i="13" s="1"/>
  <c r="I180" i="13"/>
  <c r="G180" i="13"/>
  <c r="K180" i="13" s="1"/>
  <c r="J179" i="13"/>
  <c r="L179" i="13" s="1"/>
  <c r="I179" i="13"/>
  <c r="G179" i="13"/>
  <c r="K179" i="13" s="1"/>
  <c r="J178" i="13"/>
  <c r="L178" i="13" s="1"/>
  <c r="I178" i="13"/>
  <c r="G178" i="13"/>
  <c r="K178" i="13" s="1"/>
  <c r="J177" i="13"/>
  <c r="L177" i="13" s="1"/>
  <c r="I177" i="13"/>
  <c r="G177" i="13"/>
  <c r="K177" i="13" s="1"/>
  <c r="J176" i="13"/>
  <c r="L176" i="13" s="1"/>
  <c r="I176" i="13"/>
  <c r="G176" i="13"/>
  <c r="K176" i="13" s="1"/>
  <c r="J175" i="13"/>
  <c r="L175" i="13" s="1"/>
  <c r="I175" i="13"/>
  <c r="G175" i="13"/>
  <c r="K175" i="13" s="1"/>
  <c r="J174" i="13"/>
  <c r="L174" i="13" s="1"/>
  <c r="I174" i="13"/>
  <c r="G174" i="13"/>
  <c r="K174" i="13" s="1"/>
  <c r="J173" i="13"/>
  <c r="L173" i="13" s="1"/>
  <c r="I173" i="13"/>
  <c r="G173" i="13"/>
  <c r="K173" i="13" s="1"/>
  <c r="J172" i="13"/>
  <c r="L172" i="13" s="1"/>
  <c r="I172" i="13"/>
  <c r="G172" i="13"/>
  <c r="K172" i="13" s="1"/>
  <c r="J171" i="13"/>
  <c r="L171" i="13" s="1"/>
  <c r="I171" i="13"/>
  <c r="G171" i="13"/>
  <c r="K171" i="13" s="1"/>
  <c r="J170" i="13"/>
  <c r="L170" i="13" s="1"/>
  <c r="I170" i="13"/>
  <c r="G170" i="13"/>
  <c r="K170" i="13" s="1"/>
  <c r="J169" i="13"/>
  <c r="L169" i="13" s="1"/>
  <c r="I169" i="13"/>
  <c r="G169" i="13"/>
  <c r="K169" i="13" s="1"/>
  <c r="J168" i="13"/>
  <c r="L168" i="13" s="1"/>
  <c r="I168" i="13"/>
  <c r="G168" i="13"/>
  <c r="K168" i="13" s="1"/>
  <c r="J167" i="13"/>
  <c r="L167" i="13" s="1"/>
  <c r="I167" i="13"/>
  <c r="G167" i="13"/>
  <c r="K167" i="13" s="1"/>
  <c r="J163" i="13"/>
  <c r="L163" i="13" s="1"/>
  <c r="I163" i="13"/>
  <c r="G163" i="13"/>
  <c r="K163" i="13" s="1"/>
  <c r="J162" i="13"/>
  <c r="L162" i="13" s="1"/>
  <c r="I162" i="13"/>
  <c r="G162" i="13"/>
  <c r="K162" i="13" s="1"/>
  <c r="J161" i="13"/>
  <c r="L161" i="13" s="1"/>
  <c r="I161" i="13"/>
  <c r="G161" i="13"/>
  <c r="K161" i="13" s="1"/>
  <c r="J160" i="13"/>
  <c r="L160" i="13" s="1"/>
  <c r="I160" i="13"/>
  <c r="G160" i="13"/>
  <c r="K160" i="13" s="1"/>
  <c r="J159" i="13"/>
  <c r="L159" i="13" s="1"/>
  <c r="I159" i="13"/>
  <c r="G159" i="13"/>
  <c r="K159" i="13" s="1"/>
  <c r="J158" i="13"/>
  <c r="L158" i="13" s="1"/>
  <c r="I158" i="13"/>
  <c r="G158" i="13"/>
  <c r="K158" i="13" s="1"/>
  <c r="J157" i="13"/>
  <c r="L157" i="13" s="1"/>
  <c r="I157" i="13"/>
  <c r="G157" i="13"/>
  <c r="K157" i="13" s="1"/>
  <c r="J156" i="13"/>
  <c r="L156" i="13" s="1"/>
  <c r="I156" i="13"/>
  <c r="G156" i="13"/>
  <c r="K156" i="13" s="1"/>
  <c r="J155" i="13"/>
  <c r="L155" i="13" s="1"/>
  <c r="I155" i="13"/>
  <c r="G155" i="13"/>
  <c r="K155" i="13" s="1"/>
  <c r="J154" i="13"/>
  <c r="L154" i="13" s="1"/>
  <c r="I154" i="13"/>
  <c r="G154" i="13"/>
  <c r="K154" i="13" s="1"/>
  <c r="J153" i="13"/>
  <c r="L153" i="13" s="1"/>
  <c r="I153" i="13"/>
  <c r="G153" i="13"/>
  <c r="K153" i="13" s="1"/>
  <c r="J152" i="13"/>
  <c r="L152" i="13" s="1"/>
  <c r="I152" i="13"/>
  <c r="G152" i="13"/>
  <c r="K152" i="13" s="1"/>
  <c r="J151" i="13"/>
  <c r="L151" i="13" s="1"/>
  <c r="I151" i="13"/>
  <c r="G151" i="13"/>
  <c r="K151" i="13" s="1"/>
  <c r="J150" i="13"/>
  <c r="L150" i="13" s="1"/>
  <c r="I150" i="13"/>
  <c r="G150" i="13"/>
  <c r="K150" i="13" s="1"/>
  <c r="J149" i="13"/>
  <c r="L149" i="13" s="1"/>
  <c r="I149" i="13"/>
  <c r="G149" i="13"/>
  <c r="K149" i="13" s="1"/>
  <c r="J148" i="13"/>
  <c r="L148" i="13" s="1"/>
  <c r="I148" i="13"/>
  <c r="G148" i="13"/>
  <c r="K148" i="13" s="1"/>
  <c r="J147" i="13"/>
  <c r="L147" i="13" s="1"/>
  <c r="I147" i="13"/>
  <c r="G147" i="13"/>
  <c r="K147" i="13" s="1"/>
  <c r="J146" i="13"/>
  <c r="L146" i="13" s="1"/>
  <c r="I146" i="13"/>
  <c r="G146" i="13"/>
  <c r="K146" i="13" s="1"/>
  <c r="J145" i="13"/>
  <c r="L145" i="13" s="1"/>
  <c r="I145" i="13"/>
  <c r="G145" i="13"/>
  <c r="K145" i="13" s="1"/>
  <c r="J144" i="13"/>
  <c r="L144" i="13" s="1"/>
  <c r="I144" i="13"/>
  <c r="G144" i="13"/>
  <c r="K144" i="13" s="1"/>
  <c r="J143" i="13"/>
  <c r="L143" i="13" s="1"/>
  <c r="I143" i="13"/>
  <c r="G143" i="13"/>
  <c r="K143" i="13" s="1"/>
  <c r="J142" i="13"/>
  <c r="L142" i="13" s="1"/>
  <c r="I142" i="13"/>
  <c r="G142" i="13"/>
  <c r="K142" i="13" s="1"/>
  <c r="J141" i="13"/>
  <c r="L141" i="13" s="1"/>
  <c r="I141" i="13"/>
  <c r="G141" i="13"/>
  <c r="K141" i="13" s="1"/>
  <c r="J140" i="13"/>
  <c r="L140" i="13" s="1"/>
  <c r="I140" i="13"/>
  <c r="G140" i="13"/>
  <c r="K140" i="13" s="1"/>
  <c r="J139" i="13"/>
  <c r="L139" i="13" s="1"/>
  <c r="I139" i="13"/>
  <c r="G139" i="13"/>
  <c r="K139" i="13" s="1"/>
  <c r="J138" i="13"/>
  <c r="L138" i="13" s="1"/>
  <c r="I138" i="13"/>
  <c r="G138" i="13"/>
  <c r="K138" i="13" s="1"/>
  <c r="J137" i="13"/>
  <c r="L137" i="13" s="1"/>
  <c r="I137" i="13"/>
  <c r="G137" i="13"/>
  <c r="K137" i="13" s="1"/>
  <c r="J136" i="13"/>
  <c r="L136" i="13" s="1"/>
  <c r="I136" i="13"/>
  <c r="G136" i="13"/>
  <c r="K136" i="13" s="1"/>
  <c r="J135" i="13"/>
  <c r="L135" i="13" s="1"/>
  <c r="I135" i="13"/>
  <c r="G135" i="13"/>
  <c r="K135" i="13" s="1"/>
  <c r="J134" i="13"/>
  <c r="L134" i="13" s="1"/>
  <c r="I134" i="13"/>
  <c r="G134" i="13"/>
  <c r="K134" i="13" s="1"/>
  <c r="J133" i="13"/>
  <c r="L133" i="13" s="1"/>
  <c r="I133" i="13"/>
  <c r="G133" i="13"/>
  <c r="K133" i="13" s="1"/>
  <c r="J132" i="13"/>
  <c r="L132" i="13" s="1"/>
  <c r="I132" i="13"/>
  <c r="G132" i="13"/>
  <c r="K132" i="13" s="1"/>
  <c r="J131" i="13"/>
  <c r="L131" i="13" s="1"/>
  <c r="I131" i="13"/>
  <c r="G131" i="13"/>
  <c r="K131" i="13" s="1"/>
  <c r="J130" i="13"/>
  <c r="L130" i="13" s="1"/>
  <c r="I130" i="13"/>
  <c r="G130" i="13"/>
  <c r="K130" i="13" s="1"/>
  <c r="J129" i="13"/>
  <c r="L129" i="13" s="1"/>
  <c r="I129" i="13"/>
  <c r="G129" i="13"/>
  <c r="K129" i="13" s="1"/>
  <c r="J128" i="13"/>
  <c r="L128" i="13" s="1"/>
  <c r="I128" i="13"/>
  <c r="G128" i="13"/>
  <c r="K128" i="13" s="1"/>
  <c r="J127" i="13"/>
  <c r="L127" i="13" s="1"/>
  <c r="I127" i="13"/>
  <c r="G127" i="13"/>
  <c r="K127" i="13" s="1"/>
  <c r="J126" i="13"/>
  <c r="L126" i="13" s="1"/>
  <c r="I126" i="13"/>
  <c r="G126" i="13"/>
  <c r="K126" i="13" s="1"/>
  <c r="J125" i="13"/>
  <c r="L125" i="13" s="1"/>
  <c r="I125" i="13"/>
  <c r="G125" i="13"/>
  <c r="K125" i="13" s="1"/>
  <c r="J124" i="13"/>
  <c r="L124" i="13" s="1"/>
  <c r="I124" i="13"/>
  <c r="G124" i="13"/>
  <c r="K124" i="13" s="1"/>
  <c r="J123" i="13"/>
  <c r="L123" i="13" s="1"/>
  <c r="I123" i="13"/>
  <c r="G123" i="13"/>
  <c r="K123" i="13" s="1"/>
  <c r="J122" i="13"/>
  <c r="L122" i="13" s="1"/>
  <c r="I122" i="13"/>
  <c r="G122" i="13"/>
  <c r="K122" i="13" s="1"/>
  <c r="J121" i="13"/>
  <c r="L121" i="13" s="1"/>
  <c r="I121" i="13"/>
  <c r="G121" i="13"/>
  <c r="K121" i="13" s="1"/>
  <c r="J120" i="13"/>
  <c r="L120" i="13" s="1"/>
  <c r="I120" i="13"/>
  <c r="G120" i="13"/>
  <c r="K120" i="13" s="1"/>
  <c r="J119" i="13"/>
  <c r="L119" i="13" s="1"/>
  <c r="I119" i="13"/>
  <c r="G119" i="13"/>
  <c r="K119" i="13" s="1"/>
  <c r="J115" i="13"/>
  <c r="L115" i="13" s="1"/>
  <c r="I115" i="13"/>
  <c r="G115" i="13"/>
  <c r="K115" i="13" s="1"/>
  <c r="J114" i="13"/>
  <c r="L114" i="13" s="1"/>
  <c r="I114" i="13"/>
  <c r="G114" i="13"/>
  <c r="K114" i="13" s="1"/>
  <c r="J113" i="13"/>
  <c r="L113" i="13" s="1"/>
  <c r="I113" i="13"/>
  <c r="G113" i="13"/>
  <c r="K113" i="13" s="1"/>
  <c r="J112" i="13"/>
  <c r="L112" i="13" s="1"/>
  <c r="I112" i="13"/>
  <c r="G112" i="13"/>
  <c r="K112" i="13" s="1"/>
  <c r="J111" i="13"/>
  <c r="L111" i="13" s="1"/>
  <c r="I111" i="13"/>
  <c r="G111" i="13"/>
  <c r="K111" i="13" s="1"/>
  <c r="J110" i="13"/>
  <c r="L110" i="13" s="1"/>
  <c r="I110" i="13"/>
  <c r="G110" i="13"/>
  <c r="K110" i="13" s="1"/>
  <c r="J109" i="13"/>
  <c r="L109" i="13" s="1"/>
  <c r="I109" i="13"/>
  <c r="G109" i="13"/>
  <c r="K109" i="13" s="1"/>
  <c r="J108" i="13"/>
  <c r="L108" i="13" s="1"/>
  <c r="I108" i="13"/>
  <c r="G108" i="13"/>
  <c r="K108" i="13" s="1"/>
  <c r="J107" i="13"/>
  <c r="L107" i="13" s="1"/>
  <c r="I107" i="13"/>
  <c r="G107" i="13"/>
  <c r="K107" i="13" s="1"/>
  <c r="J106" i="13"/>
  <c r="L106" i="13" s="1"/>
  <c r="I106" i="13"/>
  <c r="G106" i="13"/>
  <c r="K106" i="13" s="1"/>
  <c r="J105" i="13"/>
  <c r="L105" i="13" s="1"/>
  <c r="I105" i="13"/>
  <c r="G105" i="13"/>
  <c r="K105" i="13" s="1"/>
  <c r="J104" i="13"/>
  <c r="L104" i="13" s="1"/>
  <c r="I104" i="13"/>
  <c r="G104" i="13"/>
  <c r="K104" i="13" s="1"/>
  <c r="J103" i="13"/>
  <c r="L103" i="13" s="1"/>
  <c r="I103" i="13"/>
  <c r="G103" i="13"/>
  <c r="K103" i="13" s="1"/>
  <c r="J102" i="13"/>
  <c r="L102" i="13" s="1"/>
  <c r="I102" i="13"/>
  <c r="G102" i="13"/>
  <c r="K102" i="13" s="1"/>
  <c r="J101" i="13"/>
  <c r="L101" i="13" s="1"/>
  <c r="I101" i="13"/>
  <c r="G101" i="13"/>
  <c r="K101" i="13" s="1"/>
  <c r="J100" i="13"/>
  <c r="L100" i="13" s="1"/>
  <c r="I100" i="13"/>
  <c r="G100" i="13"/>
  <c r="K100" i="13" s="1"/>
  <c r="J99" i="13"/>
  <c r="L99" i="13" s="1"/>
  <c r="I99" i="13"/>
  <c r="G99" i="13"/>
  <c r="K99" i="13" s="1"/>
  <c r="J98" i="13"/>
  <c r="L98" i="13" s="1"/>
  <c r="I98" i="13"/>
  <c r="G98" i="13"/>
  <c r="K98" i="13" s="1"/>
  <c r="J97" i="13"/>
  <c r="L97" i="13" s="1"/>
  <c r="I97" i="13"/>
  <c r="G97" i="13"/>
  <c r="K97" i="13" s="1"/>
  <c r="J96" i="13"/>
  <c r="L96" i="13" s="1"/>
  <c r="I96" i="13"/>
  <c r="G96" i="13"/>
  <c r="K96" i="13" s="1"/>
  <c r="J95" i="13"/>
  <c r="L95" i="13" s="1"/>
  <c r="I95" i="13"/>
  <c r="G95" i="13"/>
  <c r="K95" i="13" s="1"/>
  <c r="J94" i="13"/>
  <c r="L94" i="13" s="1"/>
  <c r="I94" i="13"/>
  <c r="G94" i="13"/>
  <c r="K94" i="13" s="1"/>
  <c r="J93" i="13"/>
  <c r="L93" i="13" s="1"/>
  <c r="I93" i="13"/>
  <c r="G93" i="13"/>
  <c r="K93" i="13" s="1"/>
  <c r="J92" i="13"/>
  <c r="L92" i="13" s="1"/>
  <c r="I92" i="13"/>
  <c r="G92" i="13"/>
  <c r="K92" i="13" s="1"/>
  <c r="J91" i="13"/>
  <c r="L91" i="13" s="1"/>
  <c r="I91" i="13"/>
  <c r="G91" i="13"/>
  <c r="K91" i="13" s="1"/>
  <c r="J90" i="13"/>
  <c r="L90" i="13" s="1"/>
  <c r="I90" i="13"/>
  <c r="G90" i="13"/>
  <c r="K90" i="13" s="1"/>
  <c r="J89" i="13"/>
  <c r="L89" i="13" s="1"/>
  <c r="I89" i="13"/>
  <c r="G89" i="13"/>
  <c r="K89" i="13" s="1"/>
  <c r="J88" i="13"/>
  <c r="L88" i="13" s="1"/>
  <c r="I88" i="13"/>
  <c r="G88" i="13"/>
  <c r="K88" i="13" s="1"/>
  <c r="J87" i="13"/>
  <c r="L87" i="13" s="1"/>
  <c r="I87" i="13"/>
  <c r="G87" i="13"/>
  <c r="K87" i="13" s="1"/>
  <c r="J86" i="13"/>
  <c r="L86" i="13" s="1"/>
  <c r="I86" i="13"/>
  <c r="G86" i="13"/>
  <c r="K86" i="13" s="1"/>
  <c r="J85" i="13"/>
  <c r="L85" i="13" s="1"/>
  <c r="I85" i="13"/>
  <c r="G85" i="13"/>
  <c r="K85" i="13" s="1"/>
  <c r="L84" i="13"/>
  <c r="J84" i="13"/>
  <c r="I84" i="13"/>
  <c r="G84" i="13"/>
  <c r="K84" i="13" s="1"/>
  <c r="J83" i="13"/>
  <c r="L83" i="13" s="1"/>
  <c r="I83" i="13"/>
  <c r="G83" i="13"/>
  <c r="K83" i="13" s="1"/>
  <c r="J82" i="13"/>
  <c r="L82" i="13" s="1"/>
  <c r="I82" i="13"/>
  <c r="G82" i="13"/>
  <c r="K82" i="13" s="1"/>
  <c r="L81" i="13"/>
  <c r="J81" i="13"/>
  <c r="I81" i="13"/>
  <c r="G81" i="13"/>
  <c r="K81" i="13" s="1"/>
  <c r="J80" i="13"/>
  <c r="L80" i="13" s="1"/>
  <c r="I80" i="13"/>
  <c r="G80" i="13"/>
  <c r="K80" i="13" s="1"/>
  <c r="J79" i="13"/>
  <c r="L79" i="13" s="1"/>
  <c r="I79" i="13"/>
  <c r="G79" i="13"/>
  <c r="K79" i="13" s="1"/>
  <c r="J78" i="13"/>
  <c r="L78" i="13" s="1"/>
  <c r="I78" i="13"/>
  <c r="G78" i="13"/>
  <c r="K78" i="13" s="1"/>
  <c r="J77" i="13"/>
  <c r="L77" i="13" s="1"/>
  <c r="I77" i="13"/>
  <c r="G77" i="13"/>
  <c r="K77" i="13" s="1"/>
  <c r="J76" i="13"/>
  <c r="L76" i="13" s="1"/>
  <c r="I76" i="13"/>
  <c r="G76" i="13"/>
  <c r="K76" i="13" s="1"/>
  <c r="J75" i="13"/>
  <c r="L75" i="13" s="1"/>
  <c r="I75" i="13"/>
  <c r="G75" i="13"/>
  <c r="K75" i="13" s="1"/>
  <c r="J74" i="13"/>
  <c r="L74" i="13" s="1"/>
  <c r="I74" i="13"/>
  <c r="G74" i="13"/>
  <c r="K74" i="13" s="1"/>
  <c r="J70" i="13"/>
  <c r="L70" i="13" s="1"/>
  <c r="I70" i="13"/>
  <c r="G70" i="13"/>
  <c r="K70" i="13" s="1"/>
  <c r="J69" i="13"/>
  <c r="L69" i="13" s="1"/>
  <c r="I69" i="13"/>
  <c r="G69" i="13"/>
  <c r="K69" i="13" s="1"/>
  <c r="J68" i="13"/>
  <c r="L68" i="13" s="1"/>
  <c r="I68" i="13"/>
  <c r="G68" i="13"/>
  <c r="K68" i="13" s="1"/>
  <c r="J67" i="13"/>
  <c r="L67" i="13" s="1"/>
  <c r="I67" i="13"/>
  <c r="G67" i="13"/>
  <c r="K67" i="13" s="1"/>
  <c r="J66" i="13"/>
  <c r="L66" i="13" s="1"/>
  <c r="I66" i="13"/>
  <c r="G66" i="13"/>
  <c r="K66" i="13" s="1"/>
  <c r="J65" i="13"/>
  <c r="L65" i="13" s="1"/>
  <c r="I65" i="13"/>
  <c r="G65" i="13"/>
  <c r="K65" i="13" s="1"/>
  <c r="J64" i="13"/>
  <c r="L64" i="13" s="1"/>
  <c r="I64" i="13"/>
  <c r="G64" i="13"/>
  <c r="K64" i="13" s="1"/>
  <c r="J63" i="13"/>
  <c r="L63" i="13" s="1"/>
  <c r="I63" i="13"/>
  <c r="G63" i="13"/>
  <c r="K63" i="13" s="1"/>
  <c r="L62" i="13"/>
  <c r="J62" i="13"/>
  <c r="I62" i="13"/>
  <c r="G62" i="13"/>
  <c r="K62" i="13" s="1"/>
  <c r="J61" i="13"/>
  <c r="L61" i="13" s="1"/>
  <c r="I61" i="13"/>
  <c r="G61" i="13"/>
  <c r="K61" i="13" s="1"/>
  <c r="J60" i="13"/>
  <c r="L60" i="13" s="1"/>
  <c r="I60" i="13"/>
  <c r="G60" i="13"/>
  <c r="K60" i="13" s="1"/>
  <c r="J59" i="13"/>
  <c r="L59" i="13" s="1"/>
  <c r="I59" i="13"/>
  <c r="G59" i="13"/>
  <c r="K59" i="13" s="1"/>
  <c r="J58" i="13"/>
  <c r="L58" i="13" s="1"/>
  <c r="I58" i="13"/>
  <c r="G58" i="13"/>
  <c r="K58" i="13" s="1"/>
  <c r="J57" i="13"/>
  <c r="L57" i="13" s="1"/>
  <c r="I57" i="13"/>
  <c r="G57" i="13"/>
  <c r="K57" i="13" s="1"/>
  <c r="J56" i="13"/>
  <c r="L56" i="13" s="1"/>
  <c r="I56" i="13"/>
  <c r="G56" i="13"/>
  <c r="K56" i="13" s="1"/>
  <c r="J55" i="13"/>
  <c r="L55" i="13" s="1"/>
  <c r="I55" i="13"/>
  <c r="G55" i="13"/>
  <c r="K55" i="13" s="1"/>
  <c r="J54" i="13"/>
  <c r="L54" i="13" s="1"/>
  <c r="I54" i="13"/>
  <c r="G54" i="13"/>
  <c r="K54" i="13" s="1"/>
  <c r="J53" i="13"/>
  <c r="L53" i="13" s="1"/>
  <c r="I53" i="13"/>
  <c r="G53" i="13"/>
  <c r="K53" i="13" s="1"/>
  <c r="J52" i="13"/>
  <c r="L52" i="13" s="1"/>
  <c r="I52" i="13"/>
  <c r="G52" i="13"/>
  <c r="K52" i="13" s="1"/>
  <c r="J51" i="13"/>
  <c r="L51" i="13" s="1"/>
  <c r="I51" i="13"/>
  <c r="G51" i="13"/>
  <c r="K51" i="13" s="1"/>
  <c r="J50" i="13"/>
  <c r="L50" i="13" s="1"/>
  <c r="I50" i="13"/>
  <c r="G50" i="13"/>
  <c r="K50" i="13" s="1"/>
  <c r="J49" i="13"/>
  <c r="L49" i="13" s="1"/>
  <c r="I49" i="13"/>
  <c r="G49" i="13"/>
  <c r="K49" i="13" s="1"/>
  <c r="J48" i="13"/>
  <c r="I48" i="13"/>
  <c r="G48" i="13"/>
  <c r="K48" i="13" s="1"/>
  <c r="J47" i="13"/>
  <c r="L47" i="13" s="1"/>
  <c r="I47" i="13"/>
  <c r="G47" i="13"/>
  <c r="K47" i="13" s="1"/>
  <c r="J46" i="13"/>
  <c r="L46" i="13" s="1"/>
  <c r="I46" i="13"/>
  <c r="G46" i="13"/>
  <c r="K46" i="13" s="1"/>
  <c r="J45" i="13"/>
  <c r="L45" i="13" s="1"/>
  <c r="I45" i="13"/>
  <c r="G45" i="13"/>
  <c r="K45" i="13" s="1"/>
  <c r="J44" i="13"/>
  <c r="L44" i="13" s="1"/>
  <c r="I44" i="13"/>
  <c r="G44" i="13"/>
  <c r="K44" i="13" s="1"/>
  <c r="J43" i="13"/>
  <c r="L43" i="13" s="1"/>
  <c r="I43" i="13"/>
  <c r="G43" i="13"/>
  <c r="K43" i="13" s="1"/>
  <c r="J42" i="13"/>
  <c r="L42" i="13" s="1"/>
  <c r="I42" i="13"/>
  <c r="G42" i="13"/>
  <c r="K42" i="13" s="1"/>
  <c r="J41" i="13"/>
  <c r="L41" i="13" s="1"/>
  <c r="I41" i="13"/>
  <c r="G41" i="13"/>
  <c r="K41" i="13" s="1"/>
  <c r="J40" i="13"/>
  <c r="L40" i="13" s="1"/>
  <c r="I40" i="13"/>
  <c r="G40" i="13"/>
  <c r="K40" i="13" s="1"/>
  <c r="J39" i="13"/>
  <c r="L39" i="13" s="1"/>
  <c r="I39" i="13"/>
  <c r="G39" i="13"/>
  <c r="K39" i="13" s="1"/>
  <c r="J38" i="13"/>
  <c r="I38" i="13"/>
  <c r="G38" i="13"/>
  <c r="K38" i="13" s="1"/>
  <c r="J37" i="13"/>
  <c r="L37" i="13" s="1"/>
  <c r="I37" i="13"/>
  <c r="G37" i="13"/>
  <c r="K37" i="13" s="1"/>
  <c r="J36" i="13"/>
  <c r="L36" i="13" s="1"/>
  <c r="I36" i="13"/>
  <c r="G36" i="13"/>
  <c r="K36" i="13" s="1"/>
  <c r="J35" i="13"/>
  <c r="L35" i="13" s="1"/>
  <c r="I35" i="13"/>
  <c r="G35" i="13"/>
  <c r="K35" i="13" s="1"/>
  <c r="J34" i="13"/>
  <c r="L34" i="13" s="1"/>
  <c r="I34" i="13"/>
  <c r="G34" i="13"/>
  <c r="K34" i="13" s="1"/>
  <c r="J33" i="13"/>
  <c r="I33" i="13"/>
  <c r="G33" i="13"/>
  <c r="K33" i="13" s="1"/>
  <c r="J32" i="13"/>
  <c r="L32" i="13" s="1"/>
  <c r="I32" i="13"/>
  <c r="G32" i="13"/>
  <c r="K32" i="13" s="1"/>
  <c r="J31" i="13"/>
  <c r="L31" i="13" s="1"/>
  <c r="I31" i="13"/>
  <c r="G31" i="13"/>
  <c r="K31" i="13" s="1"/>
  <c r="J30" i="13"/>
  <c r="I30" i="13"/>
  <c r="G30" i="13"/>
  <c r="K30" i="13" s="1"/>
  <c r="J29" i="13"/>
  <c r="L29" i="13" s="1"/>
  <c r="I29" i="13"/>
  <c r="G29" i="13"/>
  <c r="K29" i="13" s="1"/>
  <c r="J28" i="13"/>
  <c r="L28" i="13" s="1"/>
  <c r="I28" i="13"/>
  <c r="G28" i="13"/>
  <c r="K28" i="13" s="1"/>
  <c r="J27" i="13"/>
  <c r="L27" i="13" s="1"/>
  <c r="I27" i="13"/>
  <c r="G27" i="13"/>
  <c r="K27" i="13" s="1"/>
  <c r="J26" i="13"/>
  <c r="L26" i="13" s="1"/>
  <c r="I26" i="13"/>
  <c r="G26" i="13"/>
  <c r="K26" i="13" s="1"/>
  <c r="J25" i="13"/>
  <c r="I25" i="13"/>
  <c r="G25" i="13"/>
  <c r="K25" i="13" s="1"/>
  <c r="J24" i="13"/>
  <c r="L24" i="13" s="1"/>
  <c r="I24" i="13"/>
  <c r="G24" i="13"/>
  <c r="K24" i="13" s="1"/>
  <c r="J23" i="13"/>
  <c r="L23" i="13" s="1"/>
  <c r="I23" i="13"/>
  <c r="G23" i="13"/>
  <c r="K23" i="13" s="1"/>
  <c r="J22" i="13"/>
  <c r="I22" i="13"/>
  <c r="G22" i="13"/>
  <c r="K22" i="13" s="1"/>
  <c r="J21" i="13"/>
  <c r="L21" i="13" s="1"/>
  <c r="I21" i="13"/>
  <c r="G21" i="13"/>
  <c r="K21" i="13" s="1"/>
  <c r="L20" i="13"/>
  <c r="J20" i="13"/>
  <c r="I20" i="13"/>
  <c r="G20" i="13"/>
  <c r="K20" i="13" s="1"/>
  <c r="J19" i="13"/>
  <c r="L19" i="13" s="1"/>
  <c r="I19" i="13"/>
  <c r="G19" i="13"/>
  <c r="K19" i="13" s="1"/>
  <c r="J18" i="13"/>
  <c r="L18" i="13" s="1"/>
  <c r="I18" i="13"/>
  <c r="G18" i="13"/>
  <c r="K18" i="13" s="1"/>
  <c r="J17" i="13"/>
  <c r="I17" i="13"/>
  <c r="G17" i="13"/>
  <c r="K17" i="13" s="1"/>
  <c r="J16" i="13"/>
  <c r="L16" i="13" s="1"/>
  <c r="I16" i="13"/>
  <c r="G16" i="13"/>
  <c r="K16" i="13" s="1"/>
  <c r="J15" i="13"/>
  <c r="L15" i="13" s="1"/>
  <c r="I15" i="13"/>
  <c r="G15" i="13"/>
  <c r="K15" i="13" s="1"/>
  <c r="J14" i="13"/>
  <c r="L14" i="13" s="1"/>
  <c r="I14" i="13"/>
  <c r="G14" i="13"/>
  <c r="K14" i="13" s="1"/>
  <c r="J13" i="13"/>
  <c r="L13" i="13" s="1"/>
  <c r="I13" i="13"/>
  <c r="G13" i="13"/>
  <c r="K13" i="13" s="1"/>
  <c r="J12" i="13"/>
  <c r="I12" i="13"/>
  <c r="G12" i="13"/>
  <c r="K12" i="13" s="1"/>
  <c r="J11" i="13"/>
  <c r="L11" i="13" s="1"/>
  <c r="I11" i="13"/>
  <c r="G11" i="13"/>
  <c r="K11" i="13" s="1"/>
  <c r="J10" i="13"/>
  <c r="L10" i="13" s="1"/>
  <c r="I10" i="13"/>
  <c r="G10" i="13"/>
  <c r="K10" i="13" s="1"/>
  <c r="J9" i="13"/>
  <c r="I9" i="13"/>
  <c r="G9" i="13"/>
  <c r="K9" i="13" s="1"/>
  <c r="J8" i="13"/>
  <c r="L8" i="13" s="1"/>
  <c r="I8" i="13"/>
  <c r="G8" i="13"/>
  <c r="K8" i="13" s="1"/>
  <c r="J7" i="13"/>
  <c r="L7" i="13" s="1"/>
  <c r="I7" i="13"/>
  <c r="G7" i="13"/>
  <c r="K7" i="13" s="1"/>
  <c r="J6" i="13"/>
  <c r="L6" i="13" s="1"/>
  <c r="I6" i="13"/>
  <c r="G6" i="13"/>
  <c r="K6" i="13" s="1"/>
  <c r="J5" i="13"/>
  <c r="L5" i="13" s="1"/>
  <c r="I5" i="13"/>
  <c r="G5" i="13"/>
  <c r="K5" i="13" s="1"/>
  <c r="J4" i="13"/>
  <c r="I4" i="13"/>
  <c r="G4" i="13"/>
  <c r="K4" i="13" s="1"/>
  <c r="J3" i="13"/>
  <c r="L3" i="13" s="1"/>
  <c r="I3" i="13"/>
  <c r="G3" i="13"/>
  <c r="K3" i="13" s="1"/>
  <c r="J2" i="13"/>
  <c r="L2" i="13" s="1"/>
  <c r="I2" i="13"/>
  <c r="G2" i="13"/>
  <c r="K2" i="13" s="1"/>
  <c r="J484" i="12"/>
  <c r="L484" i="12" s="1"/>
  <c r="I484" i="12"/>
  <c r="G484" i="12"/>
  <c r="K484" i="12" s="1"/>
  <c r="J483" i="12"/>
  <c r="L483" i="12" s="1"/>
  <c r="I483" i="12"/>
  <c r="G483" i="12"/>
  <c r="K483" i="12" s="1"/>
  <c r="J482" i="12"/>
  <c r="L482" i="12" s="1"/>
  <c r="I482" i="12"/>
  <c r="G482" i="12"/>
  <c r="K482" i="12" s="1"/>
  <c r="L481" i="12"/>
  <c r="J481" i="12"/>
  <c r="I481" i="12"/>
  <c r="G481" i="12"/>
  <c r="K481" i="12" s="1"/>
  <c r="J480" i="12"/>
  <c r="L480" i="12" s="1"/>
  <c r="I480" i="12"/>
  <c r="G480" i="12"/>
  <c r="K480" i="12" s="1"/>
  <c r="J479" i="12"/>
  <c r="L479" i="12" s="1"/>
  <c r="I479" i="12"/>
  <c r="G479" i="12"/>
  <c r="K479" i="12" s="1"/>
  <c r="J478" i="12"/>
  <c r="L478" i="12" s="1"/>
  <c r="I478" i="12"/>
  <c r="G478" i="12"/>
  <c r="K478" i="12" s="1"/>
  <c r="J477" i="12"/>
  <c r="L477" i="12" s="1"/>
  <c r="I477" i="12"/>
  <c r="G477" i="12"/>
  <c r="K477" i="12" s="1"/>
  <c r="J476" i="12"/>
  <c r="L476" i="12" s="1"/>
  <c r="I476" i="12"/>
  <c r="G476" i="12"/>
  <c r="K476" i="12" s="1"/>
  <c r="J475" i="12"/>
  <c r="L475" i="12" s="1"/>
  <c r="I475" i="12"/>
  <c r="G475" i="12"/>
  <c r="K475" i="12" s="1"/>
  <c r="J474" i="12"/>
  <c r="L474" i="12" s="1"/>
  <c r="I474" i="12"/>
  <c r="G474" i="12"/>
  <c r="K474" i="12" s="1"/>
  <c r="J473" i="12"/>
  <c r="L473" i="12" s="1"/>
  <c r="I473" i="12"/>
  <c r="G473" i="12"/>
  <c r="K473" i="12" s="1"/>
  <c r="J472" i="12"/>
  <c r="L472" i="12" s="1"/>
  <c r="I472" i="12"/>
  <c r="G472" i="12"/>
  <c r="K472" i="12" s="1"/>
  <c r="J471" i="12"/>
  <c r="L471" i="12" s="1"/>
  <c r="I471" i="12"/>
  <c r="G471" i="12"/>
  <c r="K471" i="12" s="1"/>
  <c r="J470" i="12"/>
  <c r="L470" i="12" s="1"/>
  <c r="I470" i="12"/>
  <c r="G470" i="12"/>
  <c r="K470" i="12" s="1"/>
  <c r="J469" i="12"/>
  <c r="L469" i="12" s="1"/>
  <c r="I469" i="12"/>
  <c r="G469" i="12"/>
  <c r="K469" i="12" s="1"/>
  <c r="J468" i="12"/>
  <c r="L468" i="12" s="1"/>
  <c r="I468" i="12"/>
  <c r="G468" i="12"/>
  <c r="K468" i="12" s="1"/>
  <c r="J467" i="12"/>
  <c r="L467" i="12" s="1"/>
  <c r="I467" i="12"/>
  <c r="G467" i="12"/>
  <c r="K467" i="12" s="1"/>
  <c r="J466" i="12"/>
  <c r="L466" i="12" s="1"/>
  <c r="I466" i="12"/>
  <c r="G466" i="12"/>
  <c r="K466" i="12" s="1"/>
  <c r="J465" i="12"/>
  <c r="L465" i="12" s="1"/>
  <c r="I465" i="12"/>
  <c r="G465" i="12"/>
  <c r="K465" i="12" s="1"/>
  <c r="J464" i="12"/>
  <c r="L464" i="12" s="1"/>
  <c r="I464" i="12"/>
  <c r="G464" i="12"/>
  <c r="K464" i="12" s="1"/>
  <c r="J463" i="12"/>
  <c r="L463" i="12" s="1"/>
  <c r="I463" i="12"/>
  <c r="G463" i="12"/>
  <c r="K463" i="12" s="1"/>
  <c r="J462" i="12"/>
  <c r="L462" i="12" s="1"/>
  <c r="I462" i="12"/>
  <c r="G462" i="12"/>
  <c r="K462" i="12" s="1"/>
  <c r="J461" i="12"/>
  <c r="L461" i="12" s="1"/>
  <c r="I461" i="12"/>
  <c r="G461" i="12"/>
  <c r="K461" i="12" s="1"/>
  <c r="J460" i="12"/>
  <c r="L460" i="12" s="1"/>
  <c r="I460" i="12"/>
  <c r="G460" i="12"/>
  <c r="K460" i="12" s="1"/>
  <c r="J459" i="12"/>
  <c r="L459" i="12" s="1"/>
  <c r="I459" i="12"/>
  <c r="G459" i="12"/>
  <c r="K459" i="12" s="1"/>
  <c r="J458" i="12"/>
  <c r="L458" i="12" s="1"/>
  <c r="I458" i="12"/>
  <c r="G458" i="12"/>
  <c r="K458" i="12" s="1"/>
  <c r="J457" i="12"/>
  <c r="L457" i="12" s="1"/>
  <c r="I457" i="12"/>
  <c r="G457" i="12"/>
  <c r="K457" i="12" s="1"/>
  <c r="J456" i="12"/>
  <c r="L456" i="12" s="1"/>
  <c r="I456" i="12"/>
  <c r="G456" i="12"/>
  <c r="K456" i="12" s="1"/>
  <c r="J455" i="12"/>
  <c r="L455" i="12" s="1"/>
  <c r="I455" i="12"/>
  <c r="G455" i="12"/>
  <c r="K455" i="12" s="1"/>
  <c r="J454" i="12"/>
  <c r="L454" i="12" s="1"/>
  <c r="I454" i="12"/>
  <c r="G454" i="12"/>
  <c r="K454" i="12" s="1"/>
  <c r="J453" i="12"/>
  <c r="L453" i="12" s="1"/>
  <c r="I453" i="12"/>
  <c r="G453" i="12"/>
  <c r="K453" i="12" s="1"/>
  <c r="J452" i="12"/>
  <c r="L452" i="12" s="1"/>
  <c r="I452" i="12"/>
  <c r="G452" i="12"/>
  <c r="K452" i="12" s="1"/>
  <c r="J451" i="12"/>
  <c r="L451" i="12" s="1"/>
  <c r="I451" i="12"/>
  <c r="G451" i="12"/>
  <c r="K451" i="12" s="1"/>
  <c r="J450" i="12"/>
  <c r="L450" i="12" s="1"/>
  <c r="I450" i="12"/>
  <c r="G450" i="12"/>
  <c r="K450" i="12" s="1"/>
  <c r="J449" i="12"/>
  <c r="L449" i="12" s="1"/>
  <c r="I449" i="12"/>
  <c r="G449" i="12"/>
  <c r="K449" i="12" s="1"/>
  <c r="J448" i="12"/>
  <c r="L448" i="12" s="1"/>
  <c r="I448" i="12"/>
  <c r="G448" i="12"/>
  <c r="K448" i="12" s="1"/>
  <c r="J447" i="12"/>
  <c r="L447" i="12" s="1"/>
  <c r="I447" i="12"/>
  <c r="G447" i="12"/>
  <c r="K447" i="12" s="1"/>
  <c r="J446" i="12"/>
  <c r="L446" i="12" s="1"/>
  <c r="I446" i="12"/>
  <c r="G446" i="12"/>
  <c r="K446" i="12" s="1"/>
  <c r="J445" i="12"/>
  <c r="L445" i="12" s="1"/>
  <c r="I445" i="12"/>
  <c r="G445" i="12"/>
  <c r="K445" i="12" s="1"/>
  <c r="J444" i="12"/>
  <c r="L444" i="12" s="1"/>
  <c r="I444" i="12"/>
  <c r="G444" i="12"/>
  <c r="K444" i="12" s="1"/>
  <c r="J443" i="12"/>
  <c r="L443" i="12" s="1"/>
  <c r="I443" i="12"/>
  <c r="G443" i="12"/>
  <c r="K443" i="12" s="1"/>
  <c r="J442" i="12"/>
  <c r="L442" i="12" s="1"/>
  <c r="I442" i="12"/>
  <c r="G442" i="12"/>
  <c r="K442" i="12" s="1"/>
  <c r="J441" i="12"/>
  <c r="L441" i="12" s="1"/>
  <c r="I441" i="12"/>
  <c r="G441" i="12"/>
  <c r="K441" i="12" s="1"/>
  <c r="J440" i="12"/>
  <c r="L440" i="12" s="1"/>
  <c r="I440" i="12"/>
  <c r="G440" i="12"/>
  <c r="K440" i="12" s="1"/>
  <c r="J439" i="12"/>
  <c r="L439" i="12" s="1"/>
  <c r="I439" i="12"/>
  <c r="G439" i="12"/>
  <c r="K439" i="12" s="1"/>
  <c r="J438" i="12"/>
  <c r="L438" i="12" s="1"/>
  <c r="I438" i="12"/>
  <c r="G438" i="12"/>
  <c r="K438" i="12" s="1"/>
  <c r="J437" i="12"/>
  <c r="L437" i="12" s="1"/>
  <c r="I437" i="12"/>
  <c r="G437" i="12"/>
  <c r="K437" i="12" s="1"/>
  <c r="J436" i="12"/>
  <c r="L436" i="12" s="1"/>
  <c r="I436" i="12"/>
  <c r="G436" i="12"/>
  <c r="K436" i="12" s="1"/>
  <c r="J435" i="12"/>
  <c r="L435" i="12" s="1"/>
  <c r="I435" i="12"/>
  <c r="G435" i="12"/>
  <c r="K435" i="12" s="1"/>
  <c r="J434" i="12"/>
  <c r="L434" i="12" s="1"/>
  <c r="I434" i="12"/>
  <c r="G434" i="12"/>
  <c r="K434" i="12" s="1"/>
  <c r="J433" i="12"/>
  <c r="L433" i="12" s="1"/>
  <c r="I433" i="12"/>
  <c r="G433" i="12"/>
  <c r="K433" i="12" s="1"/>
  <c r="J432" i="12"/>
  <c r="L432" i="12" s="1"/>
  <c r="I432" i="12"/>
  <c r="G432" i="12"/>
  <c r="K432" i="12" s="1"/>
  <c r="J431" i="12"/>
  <c r="L431" i="12" s="1"/>
  <c r="I431" i="12"/>
  <c r="G431" i="12"/>
  <c r="K431" i="12" s="1"/>
  <c r="J430" i="12"/>
  <c r="L430" i="12" s="1"/>
  <c r="I430" i="12"/>
  <c r="G430" i="12"/>
  <c r="K430" i="12" s="1"/>
  <c r="J429" i="12"/>
  <c r="L429" i="12" s="1"/>
  <c r="I429" i="12"/>
  <c r="G429" i="12"/>
  <c r="K429" i="12" s="1"/>
  <c r="J428" i="12"/>
  <c r="L428" i="12" s="1"/>
  <c r="I428" i="12"/>
  <c r="G428" i="12"/>
  <c r="K428" i="12" s="1"/>
  <c r="J427" i="12"/>
  <c r="L427" i="12" s="1"/>
  <c r="I427" i="12"/>
  <c r="G427" i="12"/>
  <c r="K427" i="12" s="1"/>
  <c r="J426" i="12"/>
  <c r="L426" i="12" s="1"/>
  <c r="I426" i="12"/>
  <c r="G426" i="12"/>
  <c r="K426" i="12" s="1"/>
  <c r="J425" i="12"/>
  <c r="L425" i="12" s="1"/>
  <c r="I425" i="12"/>
  <c r="G425" i="12"/>
  <c r="K425" i="12" s="1"/>
  <c r="J418" i="12"/>
  <c r="L418" i="12" s="1"/>
  <c r="I418" i="12"/>
  <c r="G418" i="12"/>
  <c r="K418" i="12" s="1"/>
  <c r="J417" i="12"/>
  <c r="L417" i="12" s="1"/>
  <c r="I417" i="12"/>
  <c r="G417" i="12"/>
  <c r="K417" i="12" s="1"/>
  <c r="J416" i="12"/>
  <c r="L416" i="12" s="1"/>
  <c r="I416" i="12"/>
  <c r="G416" i="12"/>
  <c r="K416" i="12" s="1"/>
  <c r="J415" i="12"/>
  <c r="L415" i="12" s="1"/>
  <c r="I415" i="12"/>
  <c r="G415" i="12"/>
  <c r="K415" i="12" s="1"/>
  <c r="J414" i="12"/>
  <c r="L414" i="12" s="1"/>
  <c r="I414" i="12"/>
  <c r="G414" i="12"/>
  <c r="K414" i="12" s="1"/>
  <c r="J413" i="12"/>
  <c r="L413" i="12" s="1"/>
  <c r="I413" i="12"/>
  <c r="G413" i="12"/>
  <c r="K413" i="12" s="1"/>
  <c r="J412" i="12"/>
  <c r="L412" i="12" s="1"/>
  <c r="I412" i="12"/>
  <c r="G412" i="12"/>
  <c r="K412" i="12" s="1"/>
  <c r="J411" i="12"/>
  <c r="L411" i="12" s="1"/>
  <c r="I411" i="12"/>
  <c r="G411" i="12"/>
  <c r="K411" i="12" s="1"/>
  <c r="J410" i="12"/>
  <c r="L410" i="12" s="1"/>
  <c r="I410" i="12"/>
  <c r="G410" i="12"/>
  <c r="K410" i="12" s="1"/>
  <c r="J409" i="12"/>
  <c r="L409" i="12" s="1"/>
  <c r="I409" i="12"/>
  <c r="G409" i="12"/>
  <c r="K409" i="12" s="1"/>
  <c r="J408" i="12"/>
  <c r="L408" i="12" s="1"/>
  <c r="I408" i="12"/>
  <c r="G408" i="12"/>
  <c r="K408" i="12" s="1"/>
  <c r="J407" i="12"/>
  <c r="L407" i="12" s="1"/>
  <c r="I407" i="12"/>
  <c r="G407" i="12"/>
  <c r="K407" i="12" s="1"/>
  <c r="J406" i="12"/>
  <c r="L406" i="12" s="1"/>
  <c r="I406" i="12"/>
  <c r="G406" i="12"/>
  <c r="K406" i="12" s="1"/>
  <c r="J405" i="12"/>
  <c r="L405" i="12" s="1"/>
  <c r="I405" i="12"/>
  <c r="G405" i="12"/>
  <c r="K405" i="12" s="1"/>
  <c r="J404" i="12"/>
  <c r="L404" i="12" s="1"/>
  <c r="I404" i="12"/>
  <c r="G404" i="12"/>
  <c r="K404" i="12" s="1"/>
  <c r="J403" i="12"/>
  <c r="L403" i="12" s="1"/>
  <c r="I403" i="12"/>
  <c r="G403" i="12"/>
  <c r="K403" i="12" s="1"/>
  <c r="J402" i="12"/>
  <c r="L402" i="12" s="1"/>
  <c r="I402" i="12"/>
  <c r="G402" i="12"/>
  <c r="K402" i="12" s="1"/>
  <c r="J401" i="12"/>
  <c r="L401" i="12" s="1"/>
  <c r="I401" i="12"/>
  <c r="G401" i="12"/>
  <c r="K401" i="12" s="1"/>
  <c r="J400" i="12"/>
  <c r="L400" i="12" s="1"/>
  <c r="I400" i="12"/>
  <c r="G400" i="12"/>
  <c r="K400" i="12" s="1"/>
  <c r="J399" i="12"/>
  <c r="L399" i="12" s="1"/>
  <c r="I399" i="12"/>
  <c r="G399" i="12"/>
  <c r="K399" i="12" s="1"/>
  <c r="J398" i="12"/>
  <c r="L398" i="12" s="1"/>
  <c r="I398" i="12"/>
  <c r="G398" i="12"/>
  <c r="K398" i="12" s="1"/>
  <c r="J397" i="12"/>
  <c r="L397" i="12" s="1"/>
  <c r="I397" i="12"/>
  <c r="G397" i="12"/>
  <c r="K397" i="12" s="1"/>
  <c r="J396" i="12"/>
  <c r="L396" i="12" s="1"/>
  <c r="I396" i="12"/>
  <c r="G396" i="12"/>
  <c r="K396" i="12" s="1"/>
  <c r="J395" i="12"/>
  <c r="L395" i="12" s="1"/>
  <c r="I395" i="12"/>
  <c r="G395" i="12"/>
  <c r="K395" i="12" s="1"/>
  <c r="J394" i="12"/>
  <c r="L394" i="12" s="1"/>
  <c r="I394" i="12"/>
  <c r="G394" i="12"/>
  <c r="K394" i="12" s="1"/>
  <c r="J393" i="12"/>
  <c r="L393" i="12" s="1"/>
  <c r="I393" i="12"/>
  <c r="G393" i="12"/>
  <c r="K393" i="12" s="1"/>
  <c r="J392" i="12"/>
  <c r="L392" i="12" s="1"/>
  <c r="I392" i="12"/>
  <c r="G392" i="12"/>
  <c r="K392" i="12" s="1"/>
  <c r="J391" i="12"/>
  <c r="L391" i="12" s="1"/>
  <c r="I391" i="12"/>
  <c r="G391" i="12"/>
  <c r="K391" i="12" s="1"/>
  <c r="J390" i="12"/>
  <c r="L390" i="12" s="1"/>
  <c r="I390" i="12"/>
  <c r="G390" i="12"/>
  <c r="K390" i="12" s="1"/>
  <c r="J389" i="12"/>
  <c r="L389" i="12" s="1"/>
  <c r="I389" i="12"/>
  <c r="G389" i="12"/>
  <c r="K389" i="12" s="1"/>
  <c r="J388" i="12"/>
  <c r="L388" i="12" s="1"/>
  <c r="I388" i="12"/>
  <c r="G388" i="12"/>
  <c r="K388" i="12" s="1"/>
  <c r="J387" i="12"/>
  <c r="L387" i="12" s="1"/>
  <c r="I387" i="12"/>
  <c r="G387" i="12"/>
  <c r="K387" i="12" s="1"/>
  <c r="J386" i="12"/>
  <c r="L386" i="12" s="1"/>
  <c r="I386" i="12"/>
  <c r="G386" i="12"/>
  <c r="K386" i="12" s="1"/>
  <c r="J385" i="12"/>
  <c r="L385" i="12" s="1"/>
  <c r="I385" i="12"/>
  <c r="G385" i="12"/>
  <c r="K385" i="12" s="1"/>
  <c r="J384" i="12"/>
  <c r="L384" i="12" s="1"/>
  <c r="I384" i="12"/>
  <c r="G384" i="12"/>
  <c r="K384" i="12" s="1"/>
  <c r="J383" i="12"/>
  <c r="L383" i="12" s="1"/>
  <c r="I383" i="12"/>
  <c r="G383" i="12"/>
  <c r="K383" i="12" s="1"/>
  <c r="J382" i="12"/>
  <c r="L382" i="12" s="1"/>
  <c r="I382" i="12"/>
  <c r="G382" i="12"/>
  <c r="K382" i="12" s="1"/>
  <c r="J381" i="12"/>
  <c r="L381" i="12" s="1"/>
  <c r="I381" i="12"/>
  <c r="G381" i="12"/>
  <c r="K381" i="12" s="1"/>
  <c r="J380" i="12"/>
  <c r="L380" i="12" s="1"/>
  <c r="I380" i="12"/>
  <c r="G380" i="12"/>
  <c r="K380" i="12" s="1"/>
  <c r="J379" i="12"/>
  <c r="L379" i="12" s="1"/>
  <c r="I379" i="12"/>
  <c r="G379" i="12"/>
  <c r="K379" i="12" s="1"/>
  <c r="J378" i="12"/>
  <c r="L378" i="12" s="1"/>
  <c r="I378" i="12"/>
  <c r="G378" i="12"/>
  <c r="K378" i="12" s="1"/>
  <c r="J377" i="12"/>
  <c r="L377" i="12" s="1"/>
  <c r="I377" i="12"/>
  <c r="G377" i="12"/>
  <c r="K377" i="12" s="1"/>
  <c r="J376" i="12"/>
  <c r="L376" i="12" s="1"/>
  <c r="I376" i="12"/>
  <c r="G376" i="12"/>
  <c r="K376" i="12" s="1"/>
  <c r="J375" i="12"/>
  <c r="L375" i="12" s="1"/>
  <c r="I375" i="12"/>
  <c r="G375" i="12"/>
  <c r="K375" i="12" s="1"/>
  <c r="J374" i="12"/>
  <c r="L374" i="12" s="1"/>
  <c r="I374" i="12"/>
  <c r="G374" i="12"/>
  <c r="K374" i="12" s="1"/>
  <c r="J373" i="12"/>
  <c r="L373" i="12" s="1"/>
  <c r="I373" i="12"/>
  <c r="G373" i="12"/>
  <c r="K373" i="12" s="1"/>
  <c r="L372" i="12"/>
  <c r="J372" i="12"/>
  <c r="I372" i="12"/>
  <c r="G372" i="12"/>
  <c r="K372" i="12" s="1"/>
  <c r="J371" i="12"/>
  <c r="L371" i="12" s="1"/>
  <c r="I371" i="12"/>
  <c r="G371" i="12"/>
  <c r="K371" i="12" s="1"/>
  <c r="J370" i="12"/>
  <c r="L370" i="12" s="1"/>
  <c r="I370" i="12"/>
  <c r="G370" i="12"/>
  <c r="K370" i="12" s="1"/>
  <c r="J369" i="12"/>
  <c r="L369" i="12" s="1"/>
  <c r="I369" i="12"/>
  <c r="G369" i="12"/>
  <c r="K369" i="12" s="1"/>
  <c r="J368" i="12"/>
  <c r="L368" i="12" s="1"/>
  <c r="I368" i="12"/>
  <c r="G368" i="12"/>
  <c r="K368" i="12" s="1"/>
  <c r="J367" i="12"/>
  <c r="L367" i="12" s="1"/>
  <c r="I367" i="12"/>
  <c r="G367" i="12"/>
  <c r="K367" i="12" s="1"/>
  <c r="J366" i="12"/>
  <c r="L366" i="12" s="1"/>
  <c r="I366" i="12"/>
  <c r="G366" i="12"/>
  <c r="K366" i="12" s="1"/>
  <c r="J365" i="12"/>
  <c r="L365" i="12" s="1"/>
  <c r="I365" i="12"/>
  <c r="G365" i="12"/>
  <c r="K365" i="12" s="1"/>
  <c r="J364" i="12"/>
  <c r="L364" i="12" s="1"/>
  <c r="I364" i="12"/>
  <c r="G364" i="12"/>
  <c r="K364" i="12" s="1"/>
  <c r="J363" i="12"/>
  <c r="L363" i="12" s="1"/>
  <c r="I363" i="12"/>
  <c r="G363" i="12"/>
  <c r="K363" i="12" s="1"/>
  <c r="J362" i="12"/>
  <c r="L362" i="12" s="1"/>
  <c r="I362" i="12"/>
  <c r="G362" i="12"/>
  <c r="K362" i="12" s="1"/>
  <c r="J361" i="12"/>
  <c r="L361" i="12" s="1"/>
  <c r="I361" i="12"/>
  <c r="G361" i="12"/>
  <c r="K361" i="12" s="1"/>
  <c r="J360" i="12"/>
  <c r="L360" i="12" s="1"/>
  <c r="I360" i="12"/>
  <c r="G360" i="12"/>
  <c r="K360" i="12" s="1"/>
  <c r="J359" i="12"/>
  <c r="L359" i="12" s="1"/>
  <c r="I359" i="12"/>
  <c r="G359" i="12"/>
  <c r="K359" i="12" s="1"/>
  <c r="J352" i="12"/>
  <c r="L352" i="12" s="1"/>
  <c r="I352" i="12"/>
  <c r="G352" i="12"/>
  <c r="K352" i="12" s="1"/>
  <c r="J351" i="12"/>
  <c r="L351" i="12" s="1"/>
  <c r="I351" i="12"/>
  <c r="G351" i="12"/>
  <c r="K351" i="12" s="1"/>
  <c r="J350" i="12"/>
  <c r="L350" i="12" s="1"/>
  <c r="I350" i="12"/>
  <c r="G350" i="12"/>
  <c r="K350" i="12" s="1"/>
  <c r="J349" i="12"/>
  <c r="L349" i="12" s="1"/>
  <c r="I349" i="12"/>
  <c r="G349" i="12"/>
  <c r="K349" i="12" s="1"/>
  <c r="J348" i="12"/>
  <c r="L348" i="12" s="1"/>
  <c r="I348" i="12"/>
  <c r="G348" i="12"/>
  <c r="K348" i="12" s="1"/>
  <c r="J347" i="12"/>
  <c r="L347" i="12" s="1"/>
  <c r="I347" i="12"/>
  <c r="G347" i="12"/>
  <c r="K347" i="12" s="1"/>
  <c r="J346" i="12"/>
  <c r="L346" i="12" s="1"/>
  <c r="I346" i="12"/>
  <c r="G346" i="12"/>
  <c r="K346" i="12" s="1"/>
  <c r="J345" i="12"/>
  <c r="L345" i="12" s="1"/>
  <c r="I345" i="12"/>
  <c r="G345" i="12"/>
  <c r="K345" i="12" s="1"/>
  <c r="J344" i="12"/>
  <c r="L344" i="12" s="1"/>
  <c r="I344" i="12"/>
  <c r="G344" i="12"/>
  <c r="K344" i="12" s="1"/>
  <c r="J343" i="12"/>
  <c r="L343" i="12" s="1"/>
  <c r="I343" i="12"/>
  <c r="G343" i="12"/>
  <c r="K343" i="12" s="1"/>
  <c r="J342" i="12"/>
  <c r="L342" i="12" s="1"/>
  <c r="I342" i="12"/>
  <c r="G342" i="12"/>
  <c r="K342" i="12" s="1"/>
  <c r="J341" i="12"/>
  <c r="L341" i="12" s="1"/>
  <c r="I341" i="12"/>
  <c r="G341" i="12"/>
  <c r="K341" i="12" s="1"/>
  <c r="J340" i="12"/>
  <c r="L340" i="12" s="1"/>
  <c r="I340" i="12"/>
  <c r="G340" i="12"/>
  <c r="K340" i="12" s="1"/>
  <c r="J339" i="12"/>
  <c r="L339" i="12" s="1"/>
  <c r="I339" i="12"/>
  <c r="G339" i="12"/>
  <c r="K339" i="12" s="1"/>
  <c r="J338" i="12"/>
  <c r="L338" i="12" s="1"/>
  <c r="I338" i="12"/>
  <c r="G338" i="12"/>
  <c r="K338" i="12" s="1"/>
  <c r="J337" i="12"/>
  <c r="L337" i="12" s="1"/>
  <c r="I337" i="12"/>
  <c r="G337" i="12"/>
  <c r="K337" i="12" s="1"/>
  <c r="J336" i="12"/>
  <c r="L336" i="12" s="1"/>
  <c r="I336" i="12"/>
  <c r="G336" i="12"/>
  <c r="K336" i="12" s="1"/>
  <c r="J335" i="12"/>
  <c r="L335" i="12" s="1"/>
  <c r="I335" i="12"/>
  <c r="G335" i="12"/>
  <c r="K335" i="12" s="1"/>
  <c r="J334" i="12"/>
  <c r="L334" i="12" s="1"/>
  <c r="I334" i="12"/>
  <c r="G334" i="12"/>
  <c r="K334" i="12" s="1"/>
  <c r="J333" i="12"/>
  <c r="L333" i="12" s="1"/>
  <c r="I333" i="12"/>
  <c r="G333" i="12"/>
  <c r="K333" i="12" s="1"/>
  <c r="J332" i="12"/>
  <c r="L332" i="12" s="1"/>
  <c r="I332" i="12"/>
  <c r="G332" i="12"/>
  <c r="K332" i="12" s="1"/>
  <c r="J331" i="12"/>
  <c r="L331" i="12" s="1"/>
  <c r="I331" i="12"/>
  <c r="G331" i="12"/>
  <c r="K331" i="12" s="1"/>
  <c r="J330" i="12"/>
  <c r="L330" i="12" s="1"/>
  <c r="I330" i="12"/>
  <c r="G330" i="12"/>
  <c r="K330" i="12" s="1"/>
  <c r="J329" i="12"/>
  <c r="L329" i="12" s="1"/>
  <c r="I329" i="12"/>
  <c r="G329" i="12"/>
  <c r="K329" i="12" s="1"/>
  <c r="J328" i="12"/>
  <c r="L328" i="12" s="1"/>
  <c r="I328" i="12"/>
  <c r="G328" i="12"/>
  <c r="K328" i="12" s="1"/>
  <c r="J327" i="12"/>
  <c r="L327" i="12" s="1"/>
  <c r="I327" i="12"/>
  <c r="G327" i="12"/>
  <c r="K327" i="12" s="1"/>
  <c r="J326" i="12"/>
  <c r="L326" i="12" s="1"/>
  <c r="I326" i="12"/>
  <c r="G326" i="12"/>
  <c r="K326" i="12" s="1"/>
  <c r="J325" i="12"/>
  <c r="L325" i="12" s="1"/>
  <c r="I325" i="12"/>
  <c r="G325" i="12"/>
  <c r="K325" i="12" s="1"/>
  <c r="J324" i="12"/>
  <c r="L324" i="12" s="1"/>
  <c r="I324" i="12"/>
  <c r="G324" i="12"/>
  <c r="K324" i="12" s="1"/>
  <c r="J323" i="12"/>
  <c r="L323" i="12" s="1"/>
  <c r="I323" i="12"/>
  <c r="G323" i="12"/>
  <c r="K323" i="12" s="1"/>
  <c r="J322" i="12"/>
  <c r="L322" i="12" s="1"/>
  <c r="I322" i="12"/>
  <c r="G322" i="12"/>
  <c r="K322" i="12" s="1"/>
  <c r="J321" i="12"/>
  <c r="L321" i="12" s="1"/>
  <c r="I321" i="12"/>
  <c r="G321" i="12"/>
  <c r="K321" i="12" s="1"/>
  <c r="J320" i="12"/>
  <c r="L320" i="12" s="1"/>
  <c r="I320" i="12"/>
  <c r="G320" i="12"/>
  <c r="K320" i="12" s="1"/>
  <c r="J319" i="12"/>
  <c r="L319" i="12" s="1"/>
  <c r="I319" i="12"/>
  <c r="G319" i="12"/>
  <c r="K319" i="12" s="1"/>
  <c r="J318" i="12"/>
  <c r="L318" i="12" s="1"/>
  <c r="I318" i="12"/>
  <c r="G318" i="12"/>
  <c r="K318" i="12" s="1"/>
  <c r="J317" i="12"/>
  <c r="L317" i="12" s="1"/>
  <c r="I317" i="12"/>
  <c r="G317" i="12"/>
  <c r="K317" i="12" s="1"/>
  <c r="J316" i="12"/>
  <c r="L316" i="12" s="1"/>
  <c r="I316" i="12"/>
  <c r="G316" i="12"/>
  <c r="K316" i="12" s="1"/>
  <c r="J315" i="12"/>
  <c r="L315" i="12" s="1"/>
  <c r="I315" i="12"/>
  <c r="G315" i="12"/>
  <c r="K315" i="12" s="1"/>
  <c r="J314" i="12"/>
  <c r="L314" i="12" s="1"/>
  <c r="I314" i="12"/>
  <c r="G314" i="12"/>
  <c r="K314" i="12" s="1"/>
  <c r="J313" i="12"/>
  <c r="L313" i="12" s="1"/>
  <c r="I313" i="12"/>
  <c r="G313" i="12"/>
  <c r="K313" i="12" s="1"/>
  <c r="J312" i="12"/>
  <c r="L312" i="12" s="1"/>
  <c r="I312" i="12"/>
  <c r="G312" i="12"/>
  <c r="K312" i="12" s="1"/>
  <c r="J311" i="12"/>
  <c r="L311" i="12" s="1"/>
  <c r="I311" i="12"/>
  <c r="G311" i="12"/>
  <c r="K311" i="12" s="1"/>
  <c r="J310" i="12"/>
  <c r="L310" i="12" s="1"/>
  <c r="I310" i="12"/>
  <c r="G310" i="12"/>
  <c r="K310" i="12" s="1"/>
  <c r="J309" i="12"/>
  <c r="L309" i="12" s="1"/>
  <c r="I309" i="12"/>
  <c r="G309" i="12"/>
  <c r="K309" i="12" s="1"/>
  <c r="J308" i="12"/>
  <c r="L308" i="12" s="1"/>
  <c r="I308" i="12"/>
  <c r="G308" i="12"/>
  <c r="K308" i="12" s="1"/>
  <c r="J307" i="12"/>
  <c r="L307" i="12" s="1"/>
  <c r="I307" i="12"/>
  <c r="G307" i="12"/>
  <c r="K307" i="12" s="1"/>
  <c r="J306" i="12"/>
  <c r="L306" i="12" s="1"/>
  <c r="I306" i="12"/>
  <c r="G306" i="12"/>
  <c r="K306" i="12" s="1"/>
  <c r="J305" i="12"/>
  <c r="L305" i="12" s="1"/>
  <c r="I305" i="12"/>
  <c r="G305" i="12"/>
  <c r="K305" i="12" s="1"/>
  <c r="J304" i="12"/>
  <c r="L304" i="12" s="1"/>
  <c r="I304" i="12"/>
  <c r="G304" i="12"/>
  <c r="K304" i="12" s="1"/>
  <c r="J303" i="12"/>
  <c r="L303" i="12" s="1"/>
  <c r="I303" i="12"/>
  <c r="G303" i="12"/>
  <c r="K303" i="12" s="1"/>
  <c r="L302" i="12"/>
  <c r="J302" i="12"/>
  <c r="I302" i="12"/>
  <c r="G302" i="12"/>
  <c r="K302" i="12" s="1"/>
  <c r="J301" i="12"/>
  <c r="L301" i="12" s="1"/>
  <c r="I301" i="12"/>
  <c r="G301" i="12"/>
  <c r="K301" i="12" s="1"/>
  <c r="J300" i="12"/>
  <c r="L300" i="12" s="1"/>
  <c r="I300" i="12"/>
  <c r="G300" i="12"/>
  <c r="K300" i="12" s="1"/>
  <c r="J299" i="12"/>
  <c r="L299" i="12" s="1"/>
  <c r="I299" i="12"/>
  <c r="G299" i="12"/>
  <c r="K299" i="12" s="1"/>
  <c r="J298" i="12"/>
  <c r="L298" i="12" s="1"/>
  <c r="I298" i="12"/>
  <c r="G298" i="12"/>
  <c r="K298" i="12" s="1"/>
  <c r="J297" i="12"/>
  <c r="L297" i="12" s="1"/>
  <c r="I297" i="12"/>
  <c r="G297" i="12"/>
  <c r="K297" i="12" s="1"/>
  <c r="J296" i="12"/>
  <c r="L296" i="12" s="1"/>
  <c r="I296" i="12"/>
  <c r="G296" i="12"/>
  <c r="K296" i="12" s="1"/>
  <c r="J295" i="12"/>
  <c r="L295" i="12" s="1"/>
  <c r="I295" i="12"/>
  <c r="G295" i="12"/>
  <c r="K295" i="12" s="1"/>
  <c r="J294" i="12"/>
  <c r="L294" i="12" s="1"/>
  <c r="I294" i="12"/>
  <c r="G294" i="12"/>
  <c r="K294" i="12" s="1"/>
  <c r="J293" i="12"/>
  <c r="L293" i="12" s="1"/>
  <c r="I293" i="12"/>
  <c r="G293" i="12"/>
  <c r="K293" i="12" s="1"/>
  <c r="J286" i="12"/>
  <c r="L286" i="12" s="1"/>
  <c r="I286" i="12"/>
  <c r="G286" i="12"/>
  <c r="K286" i="12" s="1"/>
  <c r="J285" i="12"/>
  <c r="L285" i="12" s="1"/>
  <c r="I285" i="12"/>
  <c r="G285" i="12"/>
  <c r="K285" i="12" s="1"/>
  <c r="J284" i="12"/>
  <c r="L284" i="12" s="1"/>
  <c r="I284" i="12"/>
  <c r="G284" i="12"/>
  <c r="K284" i="12" s="1"/>
  <c r="J283" i="12"/>
  <c r="L283" i="12" s="1"/>
  <c r="I283" i="12"/>
  <c r="G283" i="12"/>
  <c r="K283" i="12" s="1"/>
  <c r="J282" i="12"/>
  <c r="L282" i="12" s="1"/>
  <c r="I282" i="12"/>
  <c r="G282" i="12"/>
  <c r="K282" i="12" s="1"/>
  <c r="J281" i="12"/>
  <c r="L281" i="12" s="1"/>
  <c r="I281" i="12"/>
  <c r="G281" i="12"/>
  <c r="K281" i="12" s="1"/>
  <c r="J280" i="12"/>
  <c r="L280" i="12" s="1"/>
  <c r="I280" i="12"/>
  <c r="G280" i="12"/>
  <c r="K280" i="12" s="1"/>
  <c r="J279" i="12"/>
  <c r="L279" i="12" s="1"/>
  <c r="I279" i="12"/>
  <c r="G279" i="12"/>
  <c r="K279" i="12" s="1"/>
  <c r="J278" i="12"/>
  <c r="L278" i="12" s="1"/>
  <c r="I278" i="12"/>
  <c r="G278" i="12"/>
  <c r="K278" i="12" s="1"/>
  <c r="J277" i="12"/>
  <c r="L277" i="12" s="1"/>
  <c r="I277" i="12"/>
  <c r="G277" i="12"/>
  <c r="K277" i="12" s="1"/>
  <c r="L276" i="12"/>
  <c r="J276" i="12"/>
  <c r="I276" i="12"/>
  <c r="G276" i="12"/>
  <c r="K276" i="12" s="1"/>
  <c r="J275" i="12"/>
  <c r="L275" i="12" s="1"/>
  <c r="I275" i="12"/>
  <c r="G275" i="12"/>
  <c r="K275" i="12" s="1"/>
  <c r="J274" i="12"/>
  <c r="L274" i="12" s="1"/>
  <c r="I274" i="12"/>
  <c r="G274" i="12"/>
  <c r="K274" i="12" s="1"/>
  <c r="J273" i="12"/>
  <c r="L273" i="12" s="1"/>
  <c r="I273" i="12"/>
  <c r="G273" i="12"/>
  <c r="K273" i="12" s="1"/>
  <c r="J272" i="12"/>
  <c r="L272" i="12" s="1"/>
  <c r="I272" i="12"/>
  <c r="G272" i="12"/>
  <c r="K272" i="12" s="1"/>
  <c r="J271" i="12"/>
  <c r="L271" i="12" s="1"/>
  <c r="I271" i="12"/>
  <c r="G271" i="12"/>
  <c r="K271" i="12" s="1"/>
  <c r="J270" i="12"/>
  <c r="L270" i="12" s="1"/>
  <c r="I270" i="12"/>
  <c r="G270" i="12"/>
  <c r="K270" i="12" s="1"/>
  <c r="L269" i="12"/>
  <c r="J269" i="12"/>
  <c r="I269" i="12"/>
  <c r="G269" i="12"/>
  <c r="K269" i="12" s="1"/>
  <c r="J268" i="12"/>
  <c r="L268" i="12" s="1"/>
  <c r="I268" i="12"/>
  <c r="G268" i="12"/>
  <c r="K268" i="12" s="1"/>
  <c r="J267" i="12"/>
  <c r="L267" i="12" s="1"/>
  <c r="I267" i="12"/>
  <c r="G267" i="12"/>
  <c r="K267" i="12" s="1"/>
  <c r="J266" i="12"/>
  <c r="L266" i="12" s="1"/>
  <c r="I266" i="12"/>
  <c r="G266" i="12"/>
  <c r="K266" i="12" s="1"/>
  <c r="J265" i="12"/>
  <c r="L265" i="12" s="1"/>
  <c r="I265" i="12"/>
  <c r="G265" i="12"/>
  <c r="K265" i="12" s="1"/>
  <c r="J264" i="12"/>
  <c r="L264" i="12" s="1"/>
  <c r="I264" i="12"/>
  <c r="G264" i="12"/>
  <c r="K264" i="12" s="1"/>
  <c r="J263" i="12"/>
  <c r="L263" i="12" s="1"/>
  <c r="I263" i="12"/>
  <c r="G263" i="12"/>
  <c r="K263" i="12" s="1"/>
  <c r="J262" i="12"/>
  <c r="L262" i="12" s="1"/>
  <c r="I262" i="12"/>
  <c r="G262" i="12"/>
  <c r="K262" i="12" s="1"/>
  <c r="J261" i="12"/>
  <c r="L261" i="12" s="1"/>
  <c r="I261" i="12"/>
  <c r="G261" i="12"/>
  <c r="K261" i="12" s="1"/>
  <c r="J260" i="12"/>
  <c r="L260" i="12" s="1"/>
  <c r="I260" i="12"/>
  <c r="G260" i="12"/>
  <c r="K260" i="12" s="1"/>
  <c r="J259" i="12"/>
  <c r="L259" i="12" s="1"/>
  <c r="I259" i="12"/>
  <c r="G259" i="12"/>
  <c r="K259" i="12" s="1"/>
  <c r="J258" i="12"/>
  <c r="L258" i="12" s="1"/>
  <c r="I258" i="12"/>
  <c r="G258" i="12"/>
  <c r="K258" i="12" s="1"/>
  <c r="J257" i="12"/>
  <c r="L257" i="12" s="1"/>
  <c r="I257" i="12"/>
  <c r="G257" i="12"/>
  <c r="K257" i="12" s="1"/>
  <c r="J256" i="12"/>
  <c r="L256" i="12" s="1"/>
  <c r="I256" i="12"/>
  <c r="G256" i="12"/>
  <c r="K256" i="12" s="1"/>
  <c r="J255" i="12"/>
  <c r="L255" i="12" s="1"/>
  <c r="I255" i="12"/>
  <c r="G255" i="12"/>
  <c r="K255" i="12" s="1"/>
  <c r="J254" i="12"/>
  <c r="L254" i="12" s="1"/>
  <c r="I254" i="12"/>
  <c r="G254" i="12"/>
  <c r="K254" i="12" s="1"/>
  <c r="J253" i="12"/>
  <c r="L253" i="12" s="1"/>
  <c r="I253" i="12"/>
  <c r="G253" i="12"/>
  <c r="K253" i="12" s="1"/>
  <c r="J252" i="12"/>
  <c r="L252" i="12" s="1"/>
  <c r="I252" i="12"/>
  <c r="G252" i="12"/>
  <c r="K252" i="12" s="1"/>
  <c r="J251" i="12"/>
  <c r="L251" i="12" s="1"/>
  <c r="I251" i="12"/>
  <c r="G251" i="12"/>
  <c r="K251" i="12" s="1"/>
  <c r="J250" i="12"/>
  <c r="L250" i="12" s="1"/>
  <c r="I250" i="12"/>
  <c r="G250" i="12"/>
  <c r="K250" i="12" s="1"/>
  <c r="J249" i="12"/>
  <c r="L249" i="12" s="1"/>
  <c r="I249" i="12"/>
  <c r="G249" i="12"/>
  <c r="K249" i="12" s="1"/>
  <c r="J248" i="12"/>
  <c r="L248" i="12" s="1"/>
  <c r="I248" i="12"/>
  <c r="G248" i="12"/>
  <c r="K248" i="12" s="1"/>
  <c r="J247" i="12"/>
  <c r="L247" i="12" s="1"/>
  <c r="I247" i="12"/>
  <c r="G247" i="12"/>
  <c r="K247" i="12" s="1"/>
  <c r="J246" i="12"/>
  <c r="L246" i="12" s="1"/>
  <c r="I246" i="12"/>
  <c r="G246" i="12"/>
  <c r="K246" i="12" s="1"/>
  <c r="J245" i="12"/>
  <c r="L245" i="12" s="1"/>
  <c r="I245" i="12"/>
  <c r="G245" i="12"/>
  <c r="K245" i="12" s="1"/>
  <c r="J244" i="12"/>
  <c r="L244" i="12" s="1"/>
  <c r="I244" i="12"/>
  <c r="G244" i="12"/>
  <c r="K244" i="12" s="1"/>
  <c r="J243" i="12"/>
  <c r="L243" i="12" s="1"/>
  <c r="I243" i="12"/>
  <c r="G243" i="12"/>
  <c r="K243" i="12" s="1"/>
  <c r="J242" i="12"/>
  <c r="L242" i="12" s="1"/>
  <c r="I242" i="12"/>
  <c r="G242" i="12"/>
  <c r="K242" i="12" s="1"/>
  <c r="J241" i="12"/>
  <c r="L241" i="12" s="1"/>
  <c r="I241" i="12"/>
  <c r="G241" i="12"/>
  <c r="K241" i="12" s="1"/>
  <c r="J240" i="12"/>
  <c r="L240" i="12" s="1"/>
  <c r="I240" i="12"/>
  <c r="G240" i="12"/>
  <c r="K240" i="12" s="1"/>
  <c r="J239" i="12"/>
  <c r="L239" i="12" s="1"/>
  <c r="I239" i="12"/>
  <c r="G239" i="12"/>
  <c r="K239" i="12" s="1"/>
  <c r="J238" i="12"/>
  <c r="L238" i="12" s="1"/>
  <c r="I238" i="12"/>
  <c r="G238" i="12"/>
  <c r="K238" i="12" s="1"/>
  <c r="J237" i="12"/>
  <c r="L237" i="12" s="1"/>
  <c r="I237" i="12"/>
  <c r="G237" i="12"/>
  <c r="K237" i="12" s="1"/>
  <c r="J236" i="12"/>
  <c r="L236" i="12" s="1"/>
  <c r="I236" i="12"/>
  <c r="G236" i="12"/>
  <c r="K236" i="12" s="1"/>
  <c r="J235" i="12"/>
  <c r="L235" i="12" s="1"/>
  <c r="I235" i="12"/>
  <c r="G235" i="12"/>
  <c r="K235" i="12" s="1"/>
  <c r="J234" i="12"/>
  <c r="L234" i="12" s="1"/>
  <c r="I234" i="12"/>
  <c r="G234" i="12"/>
  <c r="K234" i="12" s="1"/>
  <c r="J233" i="12"/>
  <c r="L233" i="12" s="1"/>
  <c r="I233" i="12"/>
  <c r="G233" i="12"/>
  <c r="K233" i="12" s="1"/>
  <c r="J232" i="12"/>
  <c r="L232" i="12" s="1"/>
  <c r="I232" i="12"/>
  <c r="G232" i="12"/>
  <c r="K232" i="12" s="1"/>
  <c r="J231" i="12"/>
  <c r="L231" i="12" s="1"/>
  <c r="I231" i="12"/>
  <c r="G231" i="12"/>
  <c r="K231" i="12" s="1"/>
  <c r="J230" i="12"/>
  <c r="L230" i="12" s="1"/>
  <c r="I230" i="12"/>
  <c r="G230" i="12"/>
  <c r="K230" i="12" s="1"/>
  <c r="J229" i="12"/>
  <c r="L229" i="12" s="1"/>
  <c r="I229" i="12"/>
  <c r="G229" i="12"/>
  <c r="K229" i="12" s="1"/>
  <c r="J228" i="12"/>
  <c r="L228" i="12" s="1"/>
  <c r="I228" i="12"/>
  <c r="G228" i="12"/>
  <c r="K228" i="12" s="1"/>
  <c r="J227" i="12"/>
  <c r="L227" i="12" s="1"/>
  <c r="I227" i="12"/>
  <c r="G227" i="12"/>
  <c r="K227" i="12" s="1"/>
  <c r="J220" i="12"/>
  <c r="L220" i="12" s="1"/>
  <c r="I220" i="12"/>
  <c r="G220" i="12"/>
  <c r="K220" i="12" s="1"/>
  <c r="J219" i="12"/>
  <c r="L219" i="12" s="1"/>
  <c r="I219" i="12"/>
  <c r="G219" i="12"/>
  <c r="K219" i="12" s="1"/>
  <c r="J218" i="12"/>
  <c r="L218" i="12" s="1"/>
  <c r="I218" i="12"/>
  <c r="G218" i="12"/>
  <c r="K218" i="12" s="1"/>
  <c r="J217" i="12"/>
  <c r="L217" i="12" s="1"/>
  <c r="I217" i="12"/>
  <c r="G217" i="12"/>
  <c r="K217" i="12" s="1"/>
  <c r="J216" i="12"/>
  <c r="L216" i="12" s="1"/>
  <c r="I216" i="12"/>
  <c r="G216" i="12"/>
  <c r="K216" i="12" s="1"/>
  <c r="J215" i="12"/>
  <c r="L215" i="12" s="1"/>
  <c r="I215" i="12"/>
  <c r="G215" i="12"/>
  <c r="K215" i="12" s="1"/>
  <c r="J214" i="12"/>
  <c r="L214" i="12" s="1"/>
  <c r="I214" i="12"/>
  <c r="G214" i="12"/>
  <c r="K214" i="12" s="1"/>
  <c r="J213" i="12"/>
  <c r="L213" i="12" s="1"/>
  <c r="I213" i="12"/>
  <c r="G213" i="12"/>
  <c r="K213" i="12" s="1"/>
  <c r="J212" i="12"/>
  <c r="L212" i="12" s="1"/>
  <c r="I212" i="12"/>
  <c r="G212" i="12"/>
  <c r="K212" i="12" s="1"/>
  <c r="J211" i="12"/>
  <c r="L211" i="12" s="1"/>
  <c r="I211" i="12"/>
  <c r="G211" i="12"/>
  <c r="K211" i="12" s="1"/>
  <c r="J210" i="12"/>
  <c r="L210" i="12" s="1"/>
  <c r="I210" i="12"/>
  <c r="G210" i="12"/>
  <c r="K210" i="12" s="1"/>
  <c r="J209" i="12"/>
  <c r="L209" i="12" s="1"/>
  <c r="I209" i="12"/>
  <c r="G209" i="12"/>
  <c r="K209" i="12" s="1"/>
  <c r="J208" i="12"/>
  <c r="L208" i="12" s="1"/>
  <c r="I208" i="12"/>
  <c r="G208" i="12"/>
  <c r="K208" i="12" s="1"/>
  <c r="L207" i="12"/>
  <c r="J207" i="12"/>
  <c r="I207" i="12"/>
  <c r="G207" i="12"/>
  <c r="K207" i="12" s="1"/>
  <c r="J206" i="12"/>
  <c r="L206" i="12" s="1"/>
  <c r="I206" i="12"/>
  <c r="G206" i="12"/>
  <c r="K206" i="12" s="1"/>
  <c r="J205" i="12"/>
  <c r="L205" i="12" s="1"/>
  <c r="I205" i="12"/>
  <c r="G205" i="12"/>
  <c r="K205" i="12" s="1"/>
  <c r="J204" i="12"/>
  <c r="L204" i="12" s="1"/>
  <c r="I204" i="12"/>
  <c r="G204" i="12"/>
  <c r="K204" i="12" s="1"/>
  <c r="J203" i="12"/>
  <c r="L203" i="12" s="1"/>
  <c r="I203" i="12"/>
  <c r="G203" i="12"/>
  <c r="K203" i="12" s="1"/>
  <c r="J202" i="12"/>
  <c r="L202" i="12" s="1"/>
  <c r="I202" i="12"/>
  <c r="G202" i="12"/>
  <c r="K202" i="12" s="1"/>
  <c r="J201" i="12"/>
  <c r="L201" i="12" s="1"/>
  <c r="I201" i="12"/>
  <c r="G201" i="12"/>
  <c r="K201" i="12" s="1"/>
  <c r="J200" i="12"/>
  <c r="L200" i="12" s="1"/>
  <c r="I200" i="12"/>
  <c r="G200" i="12"/>
  <c r="K200" i="12" s="1"/>
  <c r="J199" i="12"/>
  <c r="L199" i="12" s="1"/>
  <c r="I199" i="12"/>
  <c r="G199" i="12"/>
  <c r="K199" i="12" s="1"/>
  <c r="J198" i="12"/>
  <c r="L198" i="12" s="1"/>
  <c r="I198" i="12"/>
  <c r="G198" i="12"/>
  <c r="K198" i="12" s="1"/>
  <c r="J197" i="12"/>
  <c r="L197" i="12" s="1"/>
  <c r="I197" i="12"/>
  <c r="G197" i="12"/>
  <c r="K197" i="12" s="1"/>
  <c r="J196" i="12"/>
  <c r="L196" i="12" s="1"/>
  <c r="I196" i="12"/>
  <c r="G196" i="12"/>
  <c r="K196" i="12" s="1"/>
  <c r="J195" i="12"/>
  <c r="L195" i="12" s="1"/>
  <c r="I195" i="12"/>
  <c r="G195" i="12"/>
  <c r="K195" i="12" s="1"/>
  <c r="J194" i="12"/>
  <c r="L194" i="12" s="1"/>
  <c r="I194" i="12"/>
  <c r="G194" i="12"/>
  <c r="K194" i="12" s="1"/>
  <c r="J193" i="12"/>
  <c r="L193" i="12" s="1"/>
  <c r="I193" i="12"/>
  <c r="G193" i="12"/>
  <c r="K193" i="12" s="1"/>
  <c r="J192" i="12"/>
  <c r="L192" i="12" s="1"/>
  <c r="I192" i="12"/>
  <c r="G192" i="12"/>
  <c r="K192" i="12" s="1"/>
  <c r="J191" i="12"/>
  <c r="L191" i="12" s="1"/>
  <c r="I191" i="12"/>
  <c r="G191" i="12"/>
  <c r="K191" i="12" s="1"/>
  <c r="J190" i="12"/>
  <c r="L190" i="12" s="1"/>
  <c r="I190" i="12"/>
  <c r="G190" i="12"/>
  <c r="K190" i="12" s="1"/>
  <c r="J189" i="12"/>
  <c r="L189" i="12" s="1"/>
  <c r="I189" i="12"/>
  <c r="G189" i="12"/>
  <c r="K189" i="12" s="1"/>
  <c r="J188" i="12"/>
  <c r="L188" i="12" s="1"/>
  <c r="I188" i="12"/>
  <c r="G188" i="12"/>
  <c r="K188" i="12" s="1"/>
  <c r="J187" i="12"/>
  <c r="L187" i="12" s="1"/>
  <c r="I187" i="12"/>
  <c r="G187" i="12"/>
  <c r="K187" i="12" s="1"/>
  <c r="J186" i="12"/>
  <c r="L186" i="12" s="1"/>
  <c r="I186" i="12"/>
  <c r="G186" i="12"/>
  <c r="K186" i="12" s="1"/>
  <c r="J185" i="12"/>
  <c r="L185" i="12" s="1"/>
  <c r="I185" i="12"/>
  <c r="G185" i="12"/>
  <c r="K185" i="12" s="1"/>
  <c r="J184" i="12"/>
  <c r="L184" i="12" s="1"/>
  <c r="I184" i="12"/>
  <c r="G184" i="12"/>
  <c r="K184" i="12" s="1"/>
  <c r="J183" i="12"/>
  <c r="L183" i="12" s="1"/>
  <c r="I183" i="12"/>
  <c r="G183" i="12"/>
  <c r="K183" i="12" s="1"/>
  <c r="J182" i="12"/>
  <c r="L182" i="12" s="1"/>
  <c r="I182" i="12"/>
  <c r="G182" i="12"/>
  <c r="K182" i="12" s="1"/>
  <c r="J181" i="12"/>
  <c r="L181" i="12" s="1"/>
  <c r="I181" i="12"/>
  <c r="G181" i="12"/>
  <c r="K181" i="12" s="1"/>
  <c r="J180" i="12"/>
  <c r="L180" i="12" s="1"/>
  <c r="I180" i="12"/>
  <c r="G180" i="12"/>
  <c r="K180" i="12" s="1"/>
  <c r="J179" i="12"/>
  <c r="L179" i="12" s="1"/>
  <c r="I179" i="12"/>
  <c r="G179" i="12"/>
  <c r="K179" i="12" s="1"/>
  <c r="J178" i="12"/>
  <c r="L178" i="12" s="1"/>
  <c r="I178" i="12"/>
  <c r="G178" i="12"/>
  <c r="K178" i="12" s="1"/>
  <c r="J177" i="12"/>
  <c r="L177" i="12" s="1"/>
  <c r="I177" i="12"/>
  <c r="G177" i="12"/>
  <c r="K177" i="12" s="1"/>
  <c r="J176" i="12"/>
  <c r="L176" i="12" s="1"/>
  <c r="I176" i="12"/>
  <c r="G176" i="12"/>
  <c r="K176" i="12" s="1"/>
  <c r="J175" i="12"/>
  <c r="L175" i="12" s="1"/>
  <c r="I175" i="12"/>
  <c r="G175" i="12"/>
  <c r="K175" i="12" s="1"/>
  <c r="J174" i="12"/>
  <c r="L174" i="12" s="1"/>
  <c r="I174" i="12"/>
  <c r="G174" i="12"/>
  <c r="K174" i="12" s="1"/>
  <c r="J173" i="12"/>
  <c r="L173" i="12" s="1"/>
  <c r="I173" i="12"/>
  <c r="G173" i="12"/>
  <c r="K173" i="12" s="1"/>
  <c r="J172" i="12"/>
  <c r="L172" i="12" s="1"/>
  <c r="I172" i="12"/>
  <c r="G172" i="12"/>
  <c r="K172" i="12" s="1"/>
  <c r="J171" i="12"/>
  <c r="L171" i="12" s="1"/>
  <c r="I171" i="12"/>
  <c r="G171" i="12"/>
  <c r="K171" i="12" s="1"/>
  <c r="J170" i="12"/>
  <c r="L170" i="12" s="1"/>
  <c r="I170" i="12"/>
  <c r="G170" i="12"/>
  <c r="K170" i="12" s="1"/>
  <c r="J169" i="12"/>
  <c r="L169" i="12" s="1"/>
  <c r="I169" i="12"/>
  <c r="G169" i="12"/>
  <c r="K169" i="12" s="1"/>
  <c r="J168" i="12"/>
  <c r="L168" i="12" s="1"/>
  <c r="I168" i="12"/>
  <c r="G168" i="12"/>
  <c r="K168" i="12" s="1"/>
  <c r="J167" i="12"/>
  <c r="L167" i="12" s="1"/>
  <c r="I167" i="12"/>
  <c r="G167" i="12"/>
  <c r="K167" i="12" s="1"/>
  <c r="J163" i="12"/>
  <c r="L163" i="12" s="1"/>
  <c r="I163" i="12"/>
  <c r="G163" i="12"/>
  <c r="K163" i="12" s="1"/>
  <c r="J162" i="12"/>
  <c r="L162" i="12" s="1"/>
  <c r="I162" i="12"/>
  <c r="G162" i="12"/>
  <c r="K162" i="12" s="1"/>
  <c r="J161" i="12"/>
  <c r="L161" i="12" s="1"/>
  <c r="I161" i="12"/>
  <c r="G161" i="12"/>
  <c r="K161" i="12" s="1"/>
  <c r="J160" i="12"/>
  <c r="L160" i="12" s="1"/>
  <c r="I160" i="12"/>
  <c r="G160" i="12"/>
  <c r="K160" i="12" s="1"/>
  <c r="J159" i="12"/>
  <c r="L159" i="12" s="1"/>
  <c r="I159" i="12"/>
  <c r="G159" i="12"/>
  <c r="K159" i="12" s="1"/>
  <c r="J158" i="12"/>
  <c r="L158" i="12" s="1"/>
  <c r="I158" i="12"/>
  <c r="G158" i="12"/>
  <c r="K158" i="12" s="1"/>
  <c r="J157" i="12"/>
  <c r="L157" i="12" s="1"/>
  <c r="I157" i="12"/>
  <c r="G157" i="12"/>
  <c r="K157" i="12" s="1"/>
  <c r="J156" i="12"/>
  <c r="L156" i="12" s="1"/>
  <c r="I156" i="12"/>
  <c r="G156" i="12"/>
  <c r="K156" i="12" s="1"/>
  <c r="J155" i="12"/>
  <c r="L155" i="12" s="1"/>
  <c r="I155" i="12"/>
  <c r="G155" i="12"/>
  <c r="K155" i="12" s="1"/>
  <c r="J154" i="12"/>
  <c r="L154" i="12" s="1"/>
  <c r="I154" i="12"/>
  <c r="G154" i="12"/>
  <c r="K154" i="12" s="1"/>
  <c r="J153" i="12"/>
  <c r="L153" i="12" s="1"/>
  <c r="I153" i="12"/>
  <c r="G153" i="12"/>
  <c r="K153" i="12" s="1"/>
  <c r="J152" i="12"/>
  <c r="L152" i="12" s="1"/>
  <c r="I152" i="12"/>
  <c r="G152" i="12"/>
  <c r="K152" i="12" s="1"/>
  <c r="J151" i="12"/>
  <c r="L151" i="12" s="1"/>
  <c r="I151" i="12"/>
  <c r="G151" i="12"/>
  <c r="K151" i="12" s="1"/>
  <c r="J150" i="12"/>
  <c r="L150" i="12" s="1"/>
  <c r="I150" i="12"/>
  <c r="G150" i="12"/>
  <c r="K150" i="12" s="1"/>
  <c r="J149" i="12"/>
  <c r="L149" i="12" s="1"/>
  <c r="I149" i="12"/>
  <c r="G149" i="12"/>
  <c r="K149" i="12" s="1"/>
  <c r="J148" i="12"/>
  <c r="L148" i="12" s="1"/>
  <c r="I148" i="12"/>
  <c r="G148" i="12"/>
  <c r="K148" i="12" s="1"/>
  <c r="J147" i="12"/>
  <c r="L147" i="12" s="1"/>
  <c r="I147" i="12"/>
  <c r="G147" i="12"/>
  <c r="K147" i="12" s="1"/>
  <c r="J146" i="12"/>
  <c r="L146" i="12" s="1"/>
  <c r="I146" i="12"/>
  <c r="G146" i="12"/>
  <c r="K146" i="12" s="1"/>
  <c r="J145" i="12"/>
  <c r="L145" i="12" s="1"/>
  <c r="I145" i="12"/>
  <c r="G145" i="12"/>
  <c r="K145" i="12" s="1"/>
  <c r="J144" i="12"/>
  <c r="L144" i="12" s="1"/>
  <c r="I144" i="12"/>
  <c r="G144" i="12"/>
  <c r="K144" i="12" s="1"/>
  <c r="J143" i="12"/>
  <c r="L143" i="12" s="1"/>
  <c r="I143" i="12"/>
  <c r="G143" i="12"/>
  <c r="K143" i="12" s="1"/>
  <c r="J142" i="12"/>
  <c r="L142" i="12" s="1"/>
  <c r="I142" i="12"/>
  <c r="G142" i="12"/>
  <c r="K142" i="12" s="1"/>
  <c r="J141" i="12"/>
  <c r="L141" i="12" s="1"/>
  <c r="I141" i="12"/>
  <c r="G141" i="12"/>
  <c r="K141" i="12" s="1"/>
  <c r="J140" i="12"/>
  <c r="L140" i="12" s="1"/>
  <c r="I140" i="12"/>
  <c r="G140" i="12"/>
  <c r="K140" i="12" s="1"/>
  <c r="J139" i="12"/>
  <c r="L139" i="12" s="1"/>
  <c r="I139" i="12"/>
  <c r="G139" i="12"/>
  <c r="K139" i="12" s="1"/>
  <c r="J138" i="12"/>
  <c r="L138" i="12" s="1"/>
  <c r="I138" i="12"/>
  <c r="G138" i="12"/>
  <c r="K138" i="12" s="1"/>
  <c r="J137" i="12"/>
  <c r="L137" i="12" s="1"/>
  <c r="I137" i="12"/>
  <c r="G137" i="12"/>
  <c r="K137" i="12" s="1"/>
  <c r="J136" i="12"/>
  <c r="L136" i="12" s="1"/>
  <c r="I136" i="12"/>
  <c r="G136" i="12"/>
  <c r="K136" i="12" s="1"/>
  <c r="J135" i="12"/>
  <c r="L135" i="12" s="1"/>
  <c r="I135" i="12"/>
  <c r="G135" i="12"/>
  <c r="K135" i="12" s="1"/>
  <c r="J134" i="12"/>
  <c r="L134" i="12" s="1"/>
  <c r="I134" i="12"/>
  <c r="G134" i="12"/>
  <c r="K134" i="12" s="1"/>
  <c r="J133" i="12"/>
  <c r="L133" i="12" s="1"/>
  <c r="I133" i="12"/>
  <c r="G133" i="12"/>
  <c r="K133" i="12" s="1"/>
  <c r="J132" i="12"/>
  <c r="L132" i="12" s="1"/>
  <c r="I132" i="12"/>
  <c r="G132" i="12"/>
  <c r="K132" i="12" s="1"/>
  <c r="J131" i="12"/>
  <c r="L131" i="12" s="1"/>
  <c r="I131" i="12"/>
  <c r="G131" i="12"/>
  <c r="K131" i="12" s="1"/>
  <c r="J130" i="12"/>
  <c r="L130" i="12" s="1"/>
  <c r="I130" i="12"/>
  <c r="G130" i="12"/>
  <c r="K130" i="12" s="1"/>
  <c r="J129" i="12"/>
  <c r="L129" i="12" s="1"/>
  <c r="I129" i="12"/>
  <c r="G129" i="12"/>
  <c r="K129" i="12" s="1"/>
  <c r="J128" i="12"/>
  <c r="L128" i="12" s="1"/>
  <c r="I128" i="12"/>
  <c r="G128" i="12"/>
  <c r="K128" i="12" s="1"/>
  <c r="J127" i="12"/>
  <c r="L127" i="12" s="1"/>
  <c r="I127" i="12"/>
  <c r="G127" i="12"/>
  <c r="K127" i="12" s="1"/>
  <c r="J126" i="12"/>
  <c r="L126" i="12" s="1"/>
  <c r="I126" i="12"/>
  <c r="G126" i="12"/>
  <c r="K126" i="12" s="1"/>
  <c r="J125" i="12"/>
  <c r="L125" i="12" s="1"/>
  <c r="I125" i="12"/>
  <c r="G125" i="12"/>
  <c r="K125" i="12" s="1"/>
  <c r="J124" i="12"/>
  <c r="L124" i="12" s="1"/>
  <c r="I124" i="12"/>
  <c r="G124" i="12"/>
  <c r="K124" i="12" s="1"/>
  <c r="J123" i="12"/>
  <c r="L123" i="12" s="1"/>
  <c r="I123" i="12"/>
  <c r="G123" i="12"/>
  <c r="K123" i="12" s="1"/>
  <c r="J122" i="12"/>
  <c r="L122" i="12" s="1"/>
  <c r="I122" i="12"/>
  <c r="G122" i="12"/>
  <c r="K122" i="12" s="1"/>
  <c r="J121" i="12"/>
  <c r="L121" i="12" s="1"/>
  <c r="I121" i="12"/>
  <c r="G121" i="12"/>
  <c r="K121" i="12" s="1"/>
  <c r="J120" i="12"/>
  <c r="L120" i="12" s="1"/>
  <c r="I120" i="12"/>
  <c r="G120" i="12"/>
  <c r="K120" i="12" s="1"/>
  <c r="J119" i="12"/>
  <c r="L119" i="12" s="1"/>
  <c r="I119" i="12"/>
  <c r="G119" i="12"/>
  <c r="K119" i="12" s="1"/>
  <c r="J115" i="12"/>
  <c r="L115" i="12" s="1"/>
  <c r="I115" i="12"/>
  <c r="G115" i="12"/>
  <c r="K115" i="12" s="1"/>
  <c r="J114" i="12"/>
  <c r="L114" i="12" s="1"/>
  <c r="I114" i="12"/>
  <c r="G114" i="12"/>
  <c r="K114" i="12" s="1"/>
  <c r="J113" i="12"/>
  <c r="L113" i="12" s="1"/>
  <c r="I113" i="12"/>
  <c r="G113" i="12"/>
  <c r="K113" i="12" s="1"/>
  <c r="J112" i="12"/>
  <c r="L112" i="12" s="1"/>
  <c r="I112" i="12"/>
  <c r="G112" i="12"/>
  <c r="K112" i="12" s="1"/>
  <c r="J111" i="12"/>
  <c r="L111" i="12" s="1"/>
  <c r="I111" i="12"/>
  <c r="G111" i="12"/>
  <c r="K111" i="12" s="1"/>
  <c r="J110" i="12"/>
  <c r="L110" i="12" s="1"/>
  <c r="I110" i="12"/>
  <c r="G110" i="12"/>
  <c r="K110" i="12" s="1"/>
  <c r="J109" i="12"/>
  <c r="L109" i="12" s="1"/>
  <c r="I109" i="12"/>
  <c r="G109" i="12"/>
  <c r="K109" i="12" s="1"/>
  <c r="J108" i="12"/>
  <c r="L108" i="12" s="1"/>
  <c r="I108" i="12"/>
  <c r="G108" i="12"/>
  <c r="K108" i="12" s="1"/>
  <c r="J107" i="12"/>
  <c r="L107" i="12" s="1"/>
  <c r="I107" i="12"/>
  <c r="G107" i="12"/>
  <c r="K107" i="12" s="1"/>
  <c r="J106" i="12"/>
  <c r="L106" i="12" s="1"/>
  <c r="I106" i="12"/>
  <c r="G106" i="12"/>
  <c r="K106" i="12" s="1"/>
  <c r="J105" i="12"/>
  <c r="L105" i="12" s="1"/>
  <c r="I105" i="12"/>
  <c r="G105" i="12"/>
  <c r="K105" i="12" s="1"/>
  <c r="J104" i="12"/>
  <c r="L104" i="12" s="1"/>
  <c r="I104" i="12"/>
  <c r="G104" i="12"/>
  <c r="K104" i="12" s="1"/>
  <c r="J103" i="12"/>
  <c r="L103" i="12" s="1"/>
  <c r="I103" i="12"/>
  <c r="G103" i="12"/>
  <c r="K103" i="12" s="1"/>
  <c r="J102" i="12"/>
  <c r="L102" i="12" s="1"/>
  <c r="I102" i="12"/>
  <c r="G102" i="12"/>
  <c r="K102" i="12" s="1"/>
  <c r="J101" i="12"/>
  <c r="L101" i="12" s="1"/>
  <c r="I101" i="12"/>
  <c r="G101" i="12"/>
  <c r="K101" i="12" s="1"/>
  <c r="J100" i="12"/>
  <c r="L100" i="12" s="1"/>
  <c r="I100" i="12"/>
  <c r="G100" i="12"/>
  <c r="K100" i="12" s="1"/>
  <c r="J99" i="12"/>
  <c r="L99" i="12" s="1"/>
  <c r="I99" i="12"/>
  <c r="G99" i="12"/>
  <c r="K99" i="12" s="1"/>
  <c r="J98" i="12"/>
  <c r="L98" i="12" s="1"/>
  <c r="I98" i="12"/>
  <c r="G98" i="12"/>
  <c r="K98" i="12" s="1"/>
  <c r="J97" i="12"/>
  <c r="L97" i="12" s="1"/>
  <c r="I97" i="12"/>
  <c r="G97" i="12"/>
  <c r="K97" i="12" s="1"/>
  <c r="J96" i="12"/>
  <c r="L96" i="12" s="1"/>
  <c r="I96" i="12"/>
  <c r="G96" i="12"/>
  <c r="K96" i="12" s="1"/>
  <c r="L95" i="12"/>
  <c r="J95" i="12"/>
  <c r="I95" i="12"/>
  <c r="G95" i="12"/>
  <c r="K95" i="12" s="1"/>
  <c r="J94" i="12"/>
  <c r="L94" i="12" s="1"/>
  <c r="I94" i="12"/>
  <c r="G94" i="12"/>
  <c r="K94" i="12" s="1"/>
  <c r="J93" i="12"/>
  <c r="L93" i="12" s="1"/>
  <c r="I93" i="12"/>
  <c r="G93" i="12"/>
  <c r="K93" i="12" s="1"/>
  <c r="J92" i="12"/>
  <c r="L92" i="12" s="1"/>
  <c r="I92" i="12"/>
  <c r="G92" i="12"/>
  <c r="K92" i="12" s="1"/>
  <c r="J91" i="12"/>
  <c r="L91" i="12" s="1"/>
  <c r="I91" i="12"/>
  <c r="G91" i="12"/>
  <c r="K91" i="12" s="1"/>
  <c r="J90" i="12"/>
  <c r="L90" i="12" s="1"/>
  <c r="I90" i="12"/>
  <c r="G90" i="12"/>
  <c r="K90" i="12" s="1"/>
  <c r="J89" i="12"/>
  <c r="L89" i="12" s="1"/>
  <c r="I89" i="12"/>
  <c r="G89" i="12"/>
  <c r="K89" i="12" s="1"/>
  <c r="J88" i="12"/>
  <c r="L88" i="12" s="1"/>
  <c r="I88" i="12"/>
  <c r="G88" i="12"/>
  <c r="K88" i="12" s="1"/>
  <c r="J87" i="12"/>
  <c r="L87" i="12" s="1"/>
  <c r="I87" i="12"/>
  <c r="G87" i="12"/>
  <c r="K87" i="12" s="1"/>
  <c r="J86" i="12"/>
  <c r="L86" i="12" s="1"/>
  <c r="I86" i="12"/>
  <c r="G86" i="12"/>
  <c r="K86" i="12" s="1"/>
  <c r="J85" i="12"/>
  <c r="L85" i="12" s="1"/>
  <c r="I85" i="12"/>
  <c r="G85" i="12"/>
  <c r="K85" i="12" s="1"/>
  <c r="J84" i="12"/>
  <c r="L84" i="12" s="1"/>
  <c r="I84" i="12"/>
  <c r="G84" i="12"/>
  <c r="K84" i="12" s="1"/>
  <c r="J83" i="12"/>
  <c r="L83" i="12" s="1"/>
  <c r="I83" i="12"/>
  <c r="G83" i="12"/>
  <c r="K83" i="12" s="1"/>
  <c r="J82" i="12"/>
  <c r="L82" i="12" s="1"/>
  <c r="I82" i="12"/>
  <c r="G82" i="12"/>
  <c r="K82" i="12" s="1"/>
  <c r="J81" i="12"/>
  <c r="L81" i="12" s="1"/>
  <c r="I81" i="12"/>
  <c r="G81" i="12"/>
  <c r="K81" i="12" s="1"/>
  <c r="J80" i="12"/>
  <c r="L80" i="12" s="1"/>
  <c r="I80" i="12"/>
  <c r="G80" i="12"/>
  <c r="K80" i="12" s="1"/>
  <c r="J79" i="12"/>
  <c r="L79" i="12" s="1"/>
  <c r="I79" i="12"/>
  <c r="G79" i="12"/>
  <c r="K79" i="12" s="1"/>
  <c r="J78" i="12"/>
  <c r="L78" i="12" s="1"/>
  <c r="I78" i="12"/>
  <c r="G78" i="12"/>
  <c r="K78" i="12" s="1"/>
  <c r="J77" i="12"/>
  <c r="L77" i="12" s="1"/>
  <c r="I77" i="12"/>
  <c r="G77" i="12"/>
  <c r="K77" i="12" s="1"/>
  <c r="J76" i="12"/>
  <c r="L76" i="12" s="1"/>
  <c r="I76" i="12"/>
  <c r="G76" i="12"/>
  <c r="K76" i="12" s="1"/>
  <c r="J75" i="12"/>
  <c r="L75" i="12" s="1"/>
  <c r="I75" i="12"/>
  <c r="G75" i="12"/>
  <c r="K75" i="12" s="1"/>
  <c r="J74" i="12"/>
  <c r="L74" i="12" s="1"/>
  <c r="I74" i="12"/>
  <c r="G74" i="12"/>
  <c r="K74" i="12" s="1"/>
  <c r="J70" i="12"/>
  <c r="L70" i="12" s="1"/>
  <c r="I70" i="12"/>
  <c r="G70" i="12"/>
  <c r="K70" i="12" s="1"/>
  <c r="J69" i="12"/>
  <c r="L69" i="12" s="1"/>
  <c r="I69" i="12"/>
  <c r="G69" i="12"/>
  <c r="K69" i="12" s="1"/>
  <c r="J68" i="12"/>
  <c r="L68" i="12" s="1"/>
  <c r="I68" i="12"/>
  <c r="G68" i="12"/>
  <c r="K68" i="12" s="1"/>
  <c r="J67" i="12"/>
  <c r="L67" i="12" s="1"/>
  <c r="I67" i="12"/>
  <c r="G67" i="12"/>
  <c r="K67" i="12" s="1"/>
  <c r="J66" i="12"/>
  <c r="L66" i="12" s="1"/>
  <c r="I66" i="12"/>
  <c r="G66" i="12"/>
  <c r="K66" i="12" s="1"/>
  <c r="J65" i="12"/>
  <c r="L65" i="12" s="1"/>
  <c r="I65" i="12"/>
  <c r="G65" i="12"/>
  <c r="K65" i="12" s="1"/>
  <c r="J64" i="12"/>
  <c r="L64" i="12" s="1"/>
  <c r="I64" i="12"/>
  <c r="G64" i="12"/>
  <c r="K64" i="12" s="1"/>
  <c r="J63" i="12"/>
  <c r="L63" i="12" s="1"/>
  <c r="I63" i="12"/>
  <c r="G63" i="12"/>
  <c r="K63" i="12" s="1"/>
  <c r="J62" i="12"/>
  <c r="L62" i="12" s="1"/>
  <c r="I62" i="12"/>
  <c r="G62" i="12"/>
  <c r="K62" i="12" s="1"/>
  <c r="J61" i="12"/>
  <c r="L61" i="12" s="1"/>
  <c r="I61" i="12"/>
  <c r="G61" i="12"/>
  <c r="K61" i="12" s="1"/>
  <c r="J60" i="12"/>
  <c r="L60" i="12" s="1"/>
  <c r="I60" i="12"/>
  <c r="G60" i="12"/>
  <c r="K60" i="12" s="1"/>
  <c r="J59" i="12"/>
  <c r="L59" i="12" s="1"/>
  <c r="I59" i="12"/>
  <c r="G59" i="12"/>
  <c r="K59" i="12" s="1"/>
  <c r="J58" i="12"/>
  <c r="L58" i="12" s="1"/>
  <c r="I58" i="12"/>
  <c r="G58" i="12"/>
  <c r="K58" i="12" s="1"/>
  <c r="J57" i="12"/>
  <c r="L57" i="12" s="1"/>
  <c r="I57" i="12"/>
  <c r="G57" i="12"/>
  <c r="K57" i="12" s="1"/>
  <c r="J56" i="12"/>
  <c r="L56" i="12" s="1"/>
  <c r="I56" i="12"/>
  <c r="G56" i="12"/>
  <c r="K56" i="12" s="1"/>
  <c r="J55" i="12"/>
  <c r="L55" i="12" s="1"/>
  <c r="I55" i="12"/>
  <c r="G55" i="12"/>
  <c r="K55" i="12" s="1"/>
  <c r="J54" i="12"/>
  <c r="L54" i="12" s="1"/>
  <c r="I54" i="12"/>
  <c r="G54" i="12"/>
  <c r="K54" i="12" s="1"/>
  <c r="J53" i="12"/>
  <c r="L53" i="12" s="1"/>
  <c r="I53" i="12"/>
  <c r="G53" i="12"/>
  <c r="K53" i="12" s="1"/>
  <c r="J52" i="12"/>
  <c r="L52" i="12" s="1"/>
  <c r="I52" i="12"/>
  <c r="G52" i="12"/>
  <c r="K52" i="12" s="1"/>
  <c r="J51" i="12"/>
  <c r="L51" i="12" s="1"/>
  <c r="I51" i="12"/>
  <c r="G51" i="12"/>
  <c r="K51" i="12" s="1"/>
  <c r="J50" i="12"/>
  <c r="L50" i="12" s="1"/>
  <c r="I50" i="12"/>
  <c r="G50" i="12"/>
  <c r="K50" i="12" s="1"/>
  <c r="J49" i="12"/>
  <c r="L49" i="12" s="1"/>
  <c r="I49" i="12"/>
  <c r="G49" i="12"/>
  <c r="K49" i="12" s="1"/>
  <c r="J48" i="12"/>
  <c r="L48" i="12" s="1"/>
  <c r="I48" i="12"/>
  <c r="G48" i="12"/>
  <c r="K48" i="12" s="1"/>
  <c r="J47" i="12"/>
  <c r="L47" i="12" s="1"/>
  <c r="I47" i="12"/>
  <c r="G47" i="12"/>
  <c r="K47" i="12" s="1"/>
  <c r="J46" i="12"/>
  <c r="L46" i="12" s="1"/>
  <c r="I46" i="12"/>
  <c r="G46" i="12"/>
  <c r="K46" i="12" s="1"/>
  <c r="J45" i="12"/>
  <c r="L45" i="12" s="1"/>
  <c r="I45" i="12"/>
  <c r="G45" i="12"/>
  <c r="K45" i="12" s="1"/>
  <c r="J44" i="12"/>
  <c r="L44" i="12" s="1"/>
  <c r="I44" i="12"/>
  <c r="G44" i="12"/>
  <c r="K44" i="12" s="1"/>
  <c r="J43" i="12"/>
  <c r="L43" i="12" s="1"/>
  <c r="I43" i="12"/>
  <c r="G43" i="12"/>
  <c r="K43" i="12" s="1"/>
  <c r="J42" i="12"/>
  <c r="L42" i="12" s="1"/>
  <c r="I42" i="12"/>
  <c r="G42" i="12"/>
  <c r="K42" i="12" s="1"/>
  <c r="J41" i="12"/>
  <c r="L41" i="12" s="1"/>
  <c r="I41" i="12"/>
  <c r="G41" i="12"/>
  <c r="K41" i="12" s="1"/>
  <c r="J40" i="12"/>
  <c r="L40" i="12" s="1"/>
  <c r="I40" i="12"/>
  <c r="G40" i="12"/>
  <c r="K40" i="12" s="1"/>
  <c r="J39" i="12"/>
  <c r="L39" i="12" s="1"/>
  <c r="I39" i="12"/>
  <c r="G39" i="12"/>
  <c r="K39" i="12" s="1"/>
  <c r="J38" i="12"/>
  <c r="L38" i="12" s="1"/>
  <c r="I38" i="12"/>
  <c r="G38" i="12"/>
  <c r="K38" i="12" s="1"/>
  <c r="J37" i="12"/>
  <c r="L37" i="12" s="1"/>
  <c r="I37" i="12"/>
  <c r="G37" i="12"/>
  <c r="K37" i="12" s="1"/>
  <c r="J36" i="12"/>
  <c r="L36" i="12" s="1"/>
  <c r="I36" i="12"/>
  <c r="G36" i="12"/>
  <c r="K36" i="12" s="1"/>
  <c r="J35" i="12"/>
  <c r="L35" i="12" s="1"/>
  <c r="I35" i="12"/>
  <c r="G35" i="12"/>
  <c r="K35" i="12" s="1"/>
  <c r="J34" i="12"/>
  <c r="L34" i="12" s="1"/>
  <c r="I34" i="12"/>
  <c r="G34" i="12"/>
  <c r="K34" i="12" s="1"/>
  <c r="J33" i="12"/>
  <c r="L33" i="12" s="1"/>
  <c r="I33" i="12"/>
  <c r="G33" i="12"/>
  <c r="K33" i="12" s="1"/>
  <c r="J32" i="12"/>
  <c r="L32" i="12" s="1"/>
  <c r="I32" i="12"/>
  <c r="G32" i="12"/>
  <c r="K32" i="12" s="1"/>
  <c r="J31" i="12"/>
  <c r="L31" i="12" s="1"/>
  <c r="I31" i="12"/>
  <c r="G31" i="12"/>
  <c r="K31" i="12" s="1"/>
  <c r="J30" i="12"/>
  <c r="L30" i="12" s="1"/>
  <c r="I30" i="12"/>
  <c r="G30" i="12"/>
  <c r="K30" i="12" s="1"/>
  <c r="J29" i="12"/>
  <c r="L29" i="12" s="1"/>
  <c r="I29" i="12"/>
  <c r="G29" i="12"/>
  <c r="K29" i="12" s="1"/>
  <c r="J28" i="12"/>
  <c r="L28" i="12" s="1"/>
  <c r="I28" i="12"/>
  <c r="G28" i="12"/>
  <c r="K28" i="12" s="1"/>
  <c r="J27" i="12"/>
  <c r="L27" i="12" s="1"/>
  <c r="I27" i="12"/>
  <c r="G27" i="12"/>
  <c r="K27" i="12" s="1"/>
  <c r="J26" i="12"/>
  <c r="L26" i="12" s="1"/>
  <c r="I26" i="12"/>
  <c r="G26" i="12"/>
  <c r="K26" i="12" s="1"/>
  <c r="J25" i="12"/>
  <c r="L25" i="12" s="1"/>
  <c r="I25" i="12"/>
  <c r="G25" i="12"/>
  <c r="K25" i="12" s="1"/>
  <c r="J24" i="12"/>
  <c r="L24" i="12" s="1"/>
  <c r="I24" i="12"/>
  <c r="G24" i="12"/>
  <c r="K24" i="12" s="1"/>
  <c r="J23" i="12"/>
  <c r="L23" i="12" s="1"/>
  <c r="I23" i="12"/>
  <c r="G23" i="12"/>
  <c r="K23" i="12" s="1"/>
  <c r="J22" i="12"/>
  <c r="L22" i="12" s="1"/>
  <c r="I22" i="12"/>
  <c r="G22" i="12"/>
  <c r="K22" i="12" s="1"/>
  <c r="J21" i="12"/>
  <c r="L21" i="12" s="1"/>
  <c r="I21" i="12"/>
  <c r="G21" i="12"/>
  <c r="K21" i="12" s="1"/>
  <c r="J20" i="12"/>
  <c r="L20" i="12" s="1"/>
  <c r="I20" i="12"/>
  <c r="G20" i="12"/>
  <c r="K20" i="12" s="1"/>
  <c r="J19" i="12"/>
  <c r="L19" i="12" s="1"/>
  <c r="I19" i="12"/>
  <c r="G19" i="12"/>
  <c r="K19" i="12" s="1"/>
  <c r="J18" i="12"/>
  <c r="L18" i="12" s="1"/>
  <c r="I18" i="12"/>
  <c r="G18" i="12"/>
  <c r="K18" i="12" s="1"/>
  <c r="J17" i="12"/>
  <c r="L17" i="12" s="1"/>
  <c r="I17" i="12"/>
  <c r="G17" i="12"/>
  <c r="K17" i="12" s="1"/>
  <c r="J16" i="12"/>
  <c r="L16" i="12" s="1"/>
  <c r="I16" i="12"/>
  <c r="G16" i="12"/>
  <c r="K16" i="12" s="1"/>
  <c r="J15" i="12"/>
  <c r="L15" i="12" s="1"/>
  <c r="I15" i="12"/>
  <c r="G15" i="12"/>
  <c r="K15" i="12" s="1"/>
  <c r="J14" i="12"/>
  <c r="L14" i="12" s="1"/>
  <c r="I14" i="12"/>
  <c r="G14" i="12"/>
  <c r="K14" i="12" s="1"/>
  <c r="J13" i="12"/>
  <c r="L13" i="12" s="1"/>
  <c r="I13" i="12"/>
  <c r="G13" i="12"/>
  <c r="K13" i="12" s="1"/>
  <c r="J12" i="12"/>
  <c r="L12" i="12" s="1"/>
  <c r="I12" i="12"/>
  <c r="G12" i="12"/>
  <c r="K12" i="12" s="1"/>
  <c r="J11" i="12"/>
  <c r="L11" i="12" s="1"/>
  <c r="I11" i="12"/>
  <c r="G11" i="12"/>
  <c r="K11" i="12" s="1"/>
  <c r="J10" i="12"/>
  <c r="I10" i="12"/>
  <c r="G10" i="12"/>
  <c r="K10" i="12" s="1"/>
  <c r="J9" i="12"/>
  <c r="L9" i="12" s="1"/>
  <c r="I9" i="12"/>
  <c r="G9" i="12"/>
  <c r="K9" i="12" s="1"/>
  <c r="J8" i="12"/>
  <c r="L8" i="12" s="1"/>
  <c r="I8" i="12"/>
  <c r="G8" i="12"/>
  <c r="K8" i="12" s="1"/>
  <c r="J7" i="12"/>
  <c r="L7" i="12" s="1"/>
  <c r="I7" i="12"/>
  <c r="G7" i="12"/>
  <c r="K7" i="12" s="1"/>
  <c r="J6" i="12"/>
  <c r="L6" i="12" s="1"/>
  <c r="I6" i="12"/>
  <c r="G6" i="12"/>
  <c r="K6" i="12" s="1"/>
  <c r="J5" i="12"/>
  <c r="I5" i="12"/>
  <c r="G5" i="12"/>
  <c r="K5" i="12" s="1"/>
  <c r="J4" i="12"/>
  <c r="L4" i="12" s="1"/>
  <c r="I4" i="12"/>
  <c r="G4" i="12"/>
  <c r="K4" i="12" s="1"/>
  <c r="J3" i="12"/>
  <c r="L3" i="12" s="1"/>
  <c r="I3" i="12"/>
  <c r="G3" i="12"/>
  <c r="K3" i="12" s="1"/>
  <c r="J2" i="12"/>
  <c r="L2" i="12" s="1"/>
  <c r="I2" i="12"/>
  <c r="G2" i="12"/>
  <c r="K2" i="12" s="1"/>
  <c r="O521" i="4"/>
  <c r="P521" i="4"/>
  <c r="R521" i="4"/>
  <c r="S521" i="4"/>
  <c r="O522" i="4"/>
  <c r="P522" i="4"/>
  <c r="R522" i="4"/>
  <c r="S522" i="4"/>
  <c r="O523" i="4"/>
  <c r="P523" i="4"/>
  <c r="R523" i="4"/>
  <c r="S523" i="4"/>
  <c r="O524" i="4"/>
  <c r="P524" i="4"/>
  <c r="R524" i="4"/>
  <c r="S524" i="4"/>
  <c r="O525" i="4"/>
  <c r="P525" i="4"/>
  <c r="R525" i="4"/>
  <c r="S525" i="4"/>
  <c r="O526" i="4"/>
  <c r="P526" i="4"/>
  <c r="R526" i="4"/>
  <c r="S526" i="4"/>
  <c r="O527" i="4"/>
  <c r="P527" i="4"/>
  <c r="R527" i="4"/>
  <c r="S527" i="4"/>
  <c r="O528" i="4"/>
  <c r="P528" i="4"/>
  <c r="R528" i="4"/>
  <c r="S528" i="4"/>
  <c r="O529" i="4"/>
  <c r="P529" i="4"/>
  <c r="R529" i="4"/>
  <c r="S529" i="4"/>
  <c r="O530" i="4"/>
  <c r="P530" i="4"/>
  <c r="R530" i="4"/>
  <c r="S530" i="4"/>
  <c r="O531" i="4"/>
  <c r="P531" i="4"/>
  <c r="R531" i="4"/>
  <c r="S531" i="4"/>
  <c r="O532" i="4"/>
  <c r="P532" i="4"/>
  <c r="R532" i="4"/>
  <c r="S532" i="4"/>
  <c r="O533" i="4"/>
  <c r="P533" i="4"/>
  <c r="R533" i="4"/>
  <c r="S533" i="4"/>
  <c r="O534" i="4"/>
  <c r="P534" i="4"/>
  <c r="R534" i="4"/>
  <c r="S534" i="4"/>
  <c r="O535" i="4"/>
  <c r="P535" i="4"/>
  <c r="R535" i="4"/>
  <c r="S535" i="4"/>
  <c r="O536" i="4"/>
  <c r="P536" i="4"/>
  <c r="R536" i="4"/>
  <c r="S536" i="4"/>
  <c r="O537" i="4"/>
  <c r="P537" i="4"/>
  <c r="R537" i="4"/>
  <c r="S537" i="4"/>
  <c r="O538" i="4"/>
  <c r="P538" i="4"/>
  <c r="R538" i="4"/>
  <c r="S538" i="4"/>
  <c r="O539" i="4"/>
  <c r="P539" i="4"/>
  <c r="R539" i="4"/>
  <c r="S539" i="4"/>
  <c r="O540" i="4"/>
  <c r="P540" i="4"/>
  <c r="R540" i="4"/>
  <c r="S540" i="4"/>
  <c r="O541" i="4"/>
  <c r="P541" i="4"/>
  <c r="R541" i="4"/>
  <c r="Q541" i="4" s="1"/>
  <c r="S541" i="4"/>
  <c r="O542" i="4"/>
  <c r="P542" i="4"/>
  <c r="R542" i="4"/>
  <c r="Q542" i="4" s="1"/>
  <c r="S542" i="4"/>
  <c r="O543" i="4"/>
  <c r="P543" i="4"/>
  <c r="R543" i="4"/>
  <c r="Q543" i="4" s="1"/>
  <c r="S543" i="4"/>
  <c r="O544" i="4"/>
  <c r="P544" i="4"/>
  <c r="R544" i="4"/>
  <c r="Q544" i="4" s="1"/>
  <c r="S544" i="4"/>
  <c r="O545" i="4"/>
  <c r="P545" i="4"/>
  <c r="R545" i="4"/>
  <c r="Q545" i="4" s="1"/>
  <c r="S545" i="4"/>
  <c r="O546" i="4"/>
  <c r="P546" i="4"/>
  <c r="R546" i="4"/>
  <c r="Q546" i="4" s="1"/>
  <c r="S546" i="4"/>
  <c r="O547" i="4"/>
  <c r="P547" i="4"/>
  <c r="R547" i="4"/>
  <c r="Q547" i="4" s="1"/>
  <c r="S547" i="4"/>
  <c r="O548" i="4"/>
  <c r="P548" i="4"/>
  <c r="R548" i="4"/>
  <c r="Q548" i="4" s="1"/>
  <c r="S548" i="4"/>
  <c r="O549" i="4"/>
  <c r="P549" i="4"/>
  <c r="R549" i="4"/>
  <c r="Q549" i="4" s="1"/>
  <c r="S549" i="4"/>
  <c r="O550" i="4"/>
  <c r="P550" i="4"/>
  <c r="R550" i="4"/>
  <c r="Q550" i="4" s="1"/>
  <c r="S550" i="4"/>
  <c r="G521" i="4"/>
  <c r="K521" i="4" s="1"/>
  <c r="J521" i="4"/>
  <c r="L521" i="4" s="1"/>
  <c r="G522" i="4"/>
  <c r="K522" i="4" s="1"/>
  <c r="J522" i="4"/>
  <c r="L522" i="4" s="1"/>
  <c r="G523" i="4"/>
  <c r="K523" i="4" s="1"/>
  <c r="J523" i="4"/>
  <c r="L523" i="4" s="1"/>
  <c r="G524" i="4"/>
  <c r="K524" i="4" s="1"/>
  <c r="J524" i="4"/>
  <c r="L524" i="4" s="1"/>
  <c r="G525" i="4"/>
  <c r="K525" i="4" s="1"/>
  <c r="J525" i="4"/>
  <c r="L525" i="4" s="1"/>
  <c r="G526" i="4"/>
  <c r="K526" i="4" s="1"/>
  <c r="J526" i="4"/>
  <c r="G527" i="4"/>
  <c r="K527" i="4" s="1"/>
  <c r="J527" i="4"/>
  <c r="L527" i="4" s="1"/>
  <c r="G528" i="4"/>
  <c r="K528" i="4" s="1"/>
  <c r="J528" i="4"/>
  <c r="L528" i="4" s="1"/>
  <c r="G529" i="4"/>
  <c r="K529" i="4" s="1"/>
  <c r="J529" i="4"/>
  <c r="L529" i="4" s="1"/>
  <c r="G530" i="4"/>
  <c r="K530" i="4" s="1"/>
  <c r="J530" i="4"/>
  <c r="L530" i="4" s="1"/>
  <c r="G531" i="4"/>
  <c r="K531" i="4" s="1"/>
  <c r="J531" i="4"/>
  <c r="G532" i="4"/>
  <c r="K532" i="4" s="1"/>
  <c r="J532" i="4"/>
  <c r="L532" i="4" s="1"/>
  <c r="G533" i="4"/>
  <c r="K533" i="4" s="1"/>
  <c r="J533" i="4"/>
  <c r="L533" i="4" s="1"/>
  <c r="G534" i="4"/>
  <c r="K534" i="4" s="1"/>
  <c r="J534" i="4"/>
  <c r="L534" i="4" s="1"/>
  <c r="G535" i="4"/>
  <c r="K535" i="4" s="1"/>
  <c r="J535" i="4"/>
  <c r="L535" i="4" s="1"/>
  <c r="G536" i="4"/>
  <c r="K536" i="4" s="1"/>
  <c r="J536" i="4"/>
  <c r="L536" i="4" s="1"/>
  <c r="G537" i="4"/>
  <c r="K537" i="4" s="1"/>
  <c r="J537" i="4"/>
  <c r="L537" i="4" s="1"/>
  <c r="G538" i="4"/>
  <c r="K538" i="4" s="1"/>
  <c r="J538" i="4"/>
  <c r="L538" i="4" s="1"/>
  <c r="G539" i="4"/>
  <c r="K539" i="4" s="1"/>
  <c r="J539" i="4"/>
  <c r="L539" i="4" s="1"/>
  <c r="G540" i="4"/>
  <c r="K540" i="4" s="1"/>
  <c r="J540" i="4"/>
  <c r="L540" i="4" s="1"/>
  <c r="G541" i="4"/>
  <c r="K541" i="4" s="1"/>
  <c r="J541" i="4"/>
  <c r="L541" i="4" s="1"/>
  <c r="G542" i="4"/>
  <c r="K542" i="4" s="1"/>
  <c r="J542" i="4"/>
  <c r="L542" i="4" s="1"/>
  <c r="G543" i="4"/>
  <c r="K543" i="4" s="1"/>
  <c r="J543" i="4"/>
  <c r="L543" i="4" s="1"/>
  <c r="G544" i="4"/>
  <c r="K544" i="4" s="1"/>
  <c r="J544" i="4"/>
  <c r="L544" i="4" s="1"/>
  <c r="G545" i="4"/>
  <c r="K545" i="4" s="1"/>
  <c r="J545" i="4"/>
  <c r="L545" i="4" s="1"/>
  <c r="G546" i="4"/>
  <c r="K546" i="4" s="1"/>
  <c r="J546" i="4"/>
  <c r="L546" i="4" s="1"/>
  <c r="G547" i="4"/>
  <c r="K547" i="4" s="1"/>
  <c r="J547" i="4"/>
  <c r="L547" i="4" s="1"/>
  <c r="G548" i="4"/>
  <c r="K548" i="4" s="1"/>
  <c r="J548" i="4"/>
  <c r="G549" i="4"/>
  <c r="K549" i="4" s="1"/>
  <c r="J549" i="4"/>
  <c r="L549" i="4" s="1"/>
  <c r="G550" i="4"/>
  <c r="K550" i="4" s="1"/>
  <c r="J550" i="4"/>
  <c r="L550" i="4" s="1"/>
  <c r="X11" i="6"/>
  <c r="X10" i="6"/>
  <c r="X9" i="6"/>
  <c r="X8" i="6"/>
  <c r="X7" i="6"/>
  <c r="X6" i="6"/>
  <c r="X5" i="6"/>
  <c r="X4" i="6"/>
  <c r="X3" i="6"/>
  <c r="X2" i="6"/>
  <c r="W11" i="5"/>
  <c r="W10" i="5"/>
  <c r="W9" i="5"/>
  <c r="W8" i="5"/>
  <c r="W7" i="5"/>
  <c r="W6" i="5"/>
  <c r="W5" i="5"/>
  <c r="W4" i="5"/>
  <c r="W3" i="5"/>
  <c r="W2" i="5"/>
  <c r="W11" i="4"/>
  <c r="W10" i="4"/>
  <c r="W9" i="4"/>
  <c r="W8" i="4"/>
  <c r="W7" i="4"/>
  <c r="W6" i="4"/>
  <c r="W5" i="4"/>
  <c r="W4" i="4"/>
  <c r="W3" i="4"/>
  <c r="W2" i="4"/>
  <c r="AF10" i="3"/>
  <c r="AF11" i="3"/>
  <c r="AF12" i="3"/>
  <c r="AF13" i="3"/>
  <c r="AF14" i="3"/>
  <c r="AF15" i="3"/>
  <c r="AF16" i="3"/>
  <c r="AF9" i="3"/>
  <c r="O9" i="24" l="1"/>
  <c r="O15" i="24"/>
  <c r="O5" i="24"/>
  <c r="O13" i="24"/>
  <c r="O4" i="24"/>
  <c r="O2" i="24"/>
  <c r="O7" i="24"/>
  <c r="O12" i="24"/>
  <c r="O3" i="24"/>
  <c r="O8" i="24"/>
  <c r="O10" i="24"/>
  <c r="O14" i="24"/>
  <c r="O11" i="24"/>
  <c r="O6" i="24"/>
  <c r="O27" i="24"/>
  <c r="O22" i="24"/>
  <c r="O26" i="24"/>
  <c r="O23" i="24"/>
  <c r="O19" i="24"/>
  <c r="O25" i="24"/>
  <c r="O18" i="24"/>
  <c r="O20" i="24"/>
  <c r="O17" i="24"/>
  <c r="O30" i="24"/>
  <c r="O24" i="24"/>
  <c r="O29" i="24"/>
  <c r="O28" i="24"/>
  <c r="O21" i="24"/>
  <c r="O38" i="24"/>
  <c r="O36" i="24"/>
  <c r="O34" i="24"/>
  <c r="O40" i="24"/>
  <c r="O37" i="24"/>
  <c r="O43" i="24"/>
  <c r="O41" i="24"/>
  <c r="O39" i="24"/>
  <c r="O33" i="24"/>
  <c r="O32" i="24"/>
  <c r="O42" i="24"/>
  <c r="O45" i="24"/>
  <c r="O44" i="24"/>
  <c r="O35" i="24"/>
  <c r="O60" i="24"/>
  <c r="O56" i="24"/>
  <c r="O50" i="24"/>
  <c r="O54" i="24"/>
  <c r="O47" i="24"/>
  <c r="O58" i="24"/>
  <c r="O51" i="24"/>
  <c r="O52" i="24"/>
  <c r="O49" i="24"/>
  <c r="O57" i="24"/>
  <c r="O59" i="24"/>
  <c r="O53" i="24"/>
  <c r="O48" i="24"/>
  <c r="O55" i="24"/>
  <c r="O69" i="24"/>
  <c r="O68" i="24"/>
  <c r="O70" i="24"/>
  <c r="O63" i="24"/>
  <c r="O64" i="24"/>
  <c r="O66" i="24"/>
  <c r="O71" i="24"/>
  <c r="O72" i="24"/>
  <c r="O62" i="24"/>
  <c r="O67" i="24"/>
  <c r="O65" i="24"/>
  <c r="O76" i="24"/>
  <c r="O81" i="24"/>
  <c r="O78" i="24"/>
  <c r="O80" i="24"/>
  <c r="O77" i="24"/>
  <c r="O75" i="24"/>
  <c r="O74" i="24"/>
  <c r="O79" i="24"/>
  <c r="O89" i="24"/>
  <c r="O83" i="24"/>
  <c r="O90" i="24"/>
  <c r="O84" i="24"/>
  <c r="O88" i="24"/>
  <c r="O87" i="24"/>
  <c r="O86" i="24"/>
  <c r="O85" i="24"/>
  <c r="O98" i="24"/>
  <c r="O99" i="24"/>
  <c r="O93" i="24"/>
  <c r="O92" i="24"/>
  <c r="O94" i="24"/>
  <c r="O97" i="24"/>
  <c r="O95" i="24"/>
  <c r="O96" i="24"/>
  <c r="O102" i="24"/>
  <c r="O107" i="24"/>
  <c r="O108" i="24"/>
  <c r="O101" i="24"/>
  <c r="O103" i="24"/>
  <c r="O104" i="24"/>
  <c r="O105" i="24"/>
  <c r="O106" i="24"/>
  <c r="O110" i="24"/>
  <c r="O111" i="24"/>
  <c r="O116" i="24"/>
  <c r="O118" i="24"/>
  <c r="O112" i="24"/>
  <c r="O114" i="24"/>
  <c r="O115" i="24"/>
  <c r="O113" i="2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M306" i="14"/>
  <c r="Q540" i="5"/>
  <c r="Q536" i="5"/>
  <c r="Q530" i="5"/>
  <c r="Q526" i="5"/>
  <c r="Q522" i="5"/>
  <c r="Q548" i="5"/>
  <c r="M128" i="14"/>
  <c r="M280" i="14"/>
  <c r="Q542" i="5"/>
  <c r="Q538" i="5"/>
  <c r="Q533" i="5"/>
  <c r="Q532" i="5"/>
  <c r="Q528" i="5"/>
  <c r="Q524" i="5"/>
  <c r="Q550" i="5"/>
  <c r="Q545" i="5"/>
  <c r="Q439" i="10"/>
  <c r="Q441" i="10"/>
  <c r="Q443" i="10"/>
  <c r="Q445" i="10"/>
  <c r="Q447" i="10"/>
  <c r="Q449" i="10"/>
  <c r="Q457" i="10"/>
  <c r="Q459" i="10"/>
  <c r="Q461" i="10"/>
  <c r="Q463" i="10"/>
  <c r="Q465" i="10"/>
  <c r="Q467" i="10"/>
  <c r="Q469" i="10"/>
  <c r="Q471" i="10"/>
  <c r="Q473" i="10"/>
  <c r="Q475" i="10"/>
  <c r="Q477" i="10"/>
  <c r="Q479" i="10"/>
  <c r="Q481" i="10"/>
  <c r="Q483" i="10"/>
  <c r="Q485" i="10"/>
  <c r="Q487" i="10"/>
  <c r="Q489" i="10"/>
  <c r="Q491" i="10"/>
  <c r="Q493" i="10"/>
  <c r="Q495" i="10"/>
  <c r="Q497" i="10"/>
  <c r="Q499" i="10"/>
  <c r="Q501" i="10"/>
  <c r="Q503" i="10"/>
  <c r="Q505" i="10"/>
  <c r="Q507" i="10"/>
  <c r="Q509" i="10"/>
  <c r="Q511" i="10"/>
  <c r="Q513" i="10"/>
  <c r="Q515" i="10"/>
  <c r="Q517" i="10"/>
  <c r="Q519" i="10"/>
  <c r="Q468" i="10"/>
  <c r="Q470" i="10"/>
  <c r="Q472" i="10"/>
  <c r="Q474" i="10"/>
  <c r="Q476" i="10"/>
  <c r="Q478" i="10"/>
  <c r="Q480" i="10"/>
  <c r="Q482" i="10"/>
  <c r="Q484" i="10"/>
  <c r="Q486" i="10"/>
  <c r="Q488" i="10"/>
  <c r="Q490" i="10"/>
  <c r="Q492" i="10"/>
  <c r="Q494" i="10"/>
  <c r="Q496" i="10"/>
  <c r="Q498" i="10"/>
  <c r="Q500" i="10"/>
  <c r="Q502" i="10"/>
  <c r="Q504" i="10"/>
  <c r="Q506" i="10"/>
  <c r="Q508" i="10"/>
  <c r="Q510" i="10"/>
  <c r="Q512" i="10"/>
  <c r="Q514" i="10"/>
  <c r="Q516" i="10"/>
  <c r="Q518" i="10"/>
  <c r="Q520" i="10"/>
  <c r="Q467" i="13"/>
  <c r="Q469" i="13"/>
  <c r="Q471" i="13"/>
  <c r="Q473" i="13"/>
  <c r="Q475" i="13"/>
  <c r="Q477" i="13"/>
  <c r="Q479" i="13"/>
  <c r="Q481" i="13"/>
  <c r="Q483" i="13"/>
  <c r="Q481" i="12"/>
  <c r="Q483" i="12"/>
  <c r="Q3" i="10"/>
  <c r="Q15" i="10"/>
  <c r="Q40" i="10"/>
  <c r="Q2" i="10"/>
  <c r="Q4" i="10"/>
  <c r="Q14" i="10"/>
  <c r="Q16" i="10"/>
  <c r="Q39" i="10"/>
  <c r="Q41" i="10"/>
  <c r="M318" i="14"/>
  <c r="M51" i="14"/>
  <c r="M127" i="14"/>
  <c r="M329" i="14"/>
  <c r="M90" i="14"/>
  <c r="M106" i="14"/>
  <c r="M72" i="14"/>
  <c r="M291" i="14"/>
  <c r="M59" i="14"/>
  <c r="M97" i="14"/>
  <c r="M107" i="14"/>
  <c r="M109" i="14"/>
  <c r="M472" i="14"/>
  <c r="M414" i="14"/>
  <c r="M418" i="14"/>
  <c r="M67" i="14"/>
  <c r="M259" i="14"/>
  <c r="M87" i="14"/>
  <c r="M89" i="14"/>
  <c r="M399" i="14"/>
  <c r="M126" i="14"/>
  <c r="M384" i="14"/>
  <c r="Q37" i="14"/>
  <c r="Q39" i="14"/>
  <c r="M43" i="14"/>
  <c r="M252" i="14"/>
  <c r="M346" i="14"/>
  <c r="M392" i="14"/>
  <c r="M396" i="14"/>
  <c r="M423" i="14"/>
  <c r="M470" i="14"/>
  <c r="M287" i="14"/>
  <c r="M431" i="14"/>
  <c r="M337" i="14"/>
  <c r="M406" i="14"/>
  <c r="Q38" i="14"/>
  <c r="M179" i="13"/>
  <c r="Q36" i="13"/>
  <c r="Q35" i="13"/>
  <c r="Q37" i="13"/>
  <c r="M251" i="12"/>
  <c r="M394" i="12"/>
  <c r="M186" i="12"/>
  <c r="M275" i="14"/>
  <c r="M320" i="14"/>
  <c r="M478" i="14"/>
  <c r="M35" i="14"/>
  <c r="M178" i="14"/>
  <c r="M193" i="14"/>
  <c r="M195" i="14"/>
  <c r="M267" i="14"/>
  <c r="M314" i="14"/>
  <c r="M400" i="14"/>
  <c r="M407" i="14"/>
  <c r="M432" i="14"/>
  <c r="M27" i="14"/>
  <c r="M47" i="14"/>
  <c r="M63" i="14"/>
  <c r="M456" i="14"/>
  <c r="M476" i="14"/>
  <c r="M497" i="14"/>
  <c r="M78" i="14"/>
  <c r="M168" i="14"/>
  <c r="M186" i="14"/>
  <c r="M322" i="14"/>
  <c r="M350" i="14"/>
  <c r="M357" i="14"/>
  <c r="M391" i="14"/>
  <c r="M424" i="14"/>
  <c r="M428" i="14"/>
  <c r="M453" i="14"/>
  <c r="M460" i="14"/>
  <c r="M14" i="14"/>
  <c r="M289" i="14"/>
  <c r="M326" i="14"/>
  <c r="M501" i="14"/>
  <c r="M177" i="14"/>
  <c r="M179" i="14"/>
  <c r="M194" i="14"/>
  <c r="M255" i="14"/>
  <c r="M361" i="14"/>
  <c r="M268" i="14"/>
  <c r="M494" i="14"/>
  <c r="M134" i="14"/>
  <c r="M167" i="14"/>
  <c r="M185" i="14"/>
  <c r="M187" i="14"/>
  <c r="M321" i="14"/>
  <c r="M352" i="14"/>
  <c r="M354" i="14"/>
  <c r="M375" i="14"/>
  <c r="M383" i="14"/>
  <c r="M154" i="13"/>
  <c r="M263" i="13"/>
  <c r="M308" i="13"/>
  <c r="M256" i="13"/>
  <c r="M305" i="13"/>
  <c r="M344" i="13"/>
  <c r="M434" i="13"/>
  <c r="M316" i="13"/>
  <c r="M138" i="13"/>
  <c r="M238" i="13"/>
  <c r="M148" i="13"/>
  <c r="M162" i="13"/>
  <c r="M264" i="13"/>
  <c r="M309" i="13"/>
  <c r="M395" i="13"/>
  <c r="M410" i="13"/>
  <c r="M199" i="13"/>
  <c r="M441" i="13"/>
  <c r="M230" i="13"/>
  <c r="M232" i="13"/>
  <c r="M293" i="13"/>
  <c r="M334" i="13"/>
  <c r="M433" i="13"/>
  <c r="M449" i="13"/>
  <c r="M472" i="13"/>
  <c r="M173" i="13"/>
  <c r="M195" i="13"/>
  <c r="M300" i="13"/>
  <c r="M326" i="13"/>
  <c r="M361" i="13"/>
  <c r="M378" i="13"/>
  <c r="M402" i="13"/>
  <c r="M418" i="13"/>
  <c r="M474" i="13"/>
  <c r="M207" i="13"/>
  <c r="M235" i="13"/>
  <c r="M252" i="13"/>
  <c r="M278" i="13"/>
  <c r="M66" i="13"/>
  <c r="M101" i="13"/>
  <c r="M160" i="13"/>
  <c r="M200" i="13"/>
  <c r="M202" i="13"/>
  <c r="M206" i="13"/>
  <c r="M209" i="13"/>
  <c r="M246" i="13"/>
  <c r="M59" i="13"/>
  <c r="M85" i="13"/>
  <c r="M103" i="13"/>
  <c r="M178" i="13"/>
  <c r="M193" i="13"/>
  <c r="M228" i="13"/>
  <c r="M248" i="13"/>
  <c r="M322" i="13"/>
  <c r="M350" i="13"/>
  <c r="M432" i="13"/>
  <c r="M87" i="13"/>
  <c r="M120" i="13"/>
  <c r="M242" i="13"/>
  <c r="M262" i="13"/>
  <c r="M370" i="13"/>
  <c r="M388" i="13"/>
  <c r="M403" i="13"/>
  <c r="M68" i="13"/>
  <c r="M156" i="13"/>
  <c r="M189" i="13"/>
  <c r="M280" i="13"/>
  <c r="M333" i="13"/>
  <c r="M426" i="13"/>
  <c r="M466" i="13"/>
  <c r="M151" i="12"/>
  <c r="M258" i="12"/>
  <c r="M270" i="12"/>
  <c r="M296" i="12"/>
  <c r="M329" i="12"/>
  <c r="M387" i="12"/>
  <c r="M294" i="12"/>
  <c r="M399" i="12"/>
  <c r="M142" i="12"/>
  <c r="M340" i="12"/>
  <c r="M412" i="12"/>
  <c r="M416" i="12"/>
  <c r="M244" i="12"/>
  <c r="M342" i="12"/>
  <c r="M384" i="12"/>
  <c r="M434" i="12"/>
  <c r="M367" i="12"/>
  <c r="M349" i="12"/>
  <c r="M403" i="12"/>
  <c r="M444" i="12"/>
  <c r="M460" i="12"/>
  <c r="M461" i="12"/>
  <c r="M177" i="12"/>
  <c r="M240" i="12"/>
  <c r="M272" i="12"/>
  <c r="M333" i="12"/>
  <c r="M369" i="12"/>
  <c r="M374" i="12"/>
  <c r="M380" i="12"/>
  <c r="M390" i="12"/>
  <c r="M391" i="12"/>
  <c r="M413" i="12"/>
  <c r="M415" i="12"/>
  <c r="M430" i="12"/>
  <c r="M437" i="12"/>
  <c r="M454" i="12"/>
  <c r="M476" i="12"/>
  <c r="M133" i="12"/>
  <c r="M168" i="12"/>
  <c r="M178" i="12"/>
  <c r="M304" i="12"/>
  <c r="M310" i="12"/>
  <c r="M381" i="12"/>
  <c r="M383" i="12"/>
  <c r="M182" i="12"/>
  <c r="M202" i="12"/>
  <c r="M314" i="12"/>
  <c r="M321" i="12"/>
  <c r="M352" i="12"/>
  <c r="M360" i="12"/>
  <c r="M469" i="12"/>
  <c r="M169" i="12"/>
  <c r="M170" i="12"/>
  <c r="M254" i="12"/>
  <c r="M297" i="12"/>
  <c r="M406" i="12"/>
  <c r="M436" i="12"/>
  <c r="M450" i="12"/>
  <c r="M25" i="12"/>
  <c r="M41" i="12"/>
  <c r="M57" i="12"/>
  <c r="M76" i="12"/>
  <c r="M158" i="12"/>
  <c r="M190" i="12"/>
  <c r="M192" i="12"/>
  <c r="M255" i="12"/>
  <c r="M298" i="12"/>
  <c r="M301" i="12"/>
  <c r="M326" i="12"/>
  <c r="M425" i="12"/>
  <c r="M429" i="12"/>
  <c r="M466" i="12"/>
  <c r="M12" i="12"/>
  <c r="M27" i="12"/>
  <c r="M43" i="12"/>
  <c r="M59" i="12"/>
  <c r="M78" i="12"/>
  <c r="M131" i="12"/>
  <c r="M159" i="12"/>
  <c r="M161" i="12"/>
  <c r="M234" i="12"/>
  <c r="M247" i="12"/>
  <c r="M279" i="12"/>
  <c r="M366" i="12"/>
  <c r="M382" i="12"/>
  <c r="M392" i="12"/>
  <c r="M468" i="12"/>
  <c r="M525" i="5"/>
  <c r="M547" i="5"/>
  <c r="M541" i="5"/>
  <c r="M540" i="5"/>
  <c r="M550" i="5"/>
  <c r="M532" i="5"/>
  <c r="M522" i="5"/>
  <c r="M549" i="4"/>
  <c r="M211" i="14"/>
  <c r="M248" i="14"/>
  <c r="M274" i="14"/>
  <c r="M408" i="14"/>
  <c r="M410" i="14"/>
  <c r="M136" i="14"/>
  <c r="M156" i="14"/>
  <c r="M171" i="14"/>
  <c r="M213" i="14"/>
  <c r="M276" i="14"/>
  <c r="M466" i="14"/>
  <c r="M490" i="14"/>
  <c r="M226" i="14"/>
  <c r="M243" i="14"/>
  <c r="M312" i="14"/>
  <c r="M330" i="14"/>
  <c r="M335" i="14"/>
  <c r="M390" i="14"/>
  <c r="M452" i="14"/>
  <c r="M496" i="14"/>
  <c r="M71" i="14"/>
  <c r="M140" i="14"/>
  <c r="M162" i="14"/>
  <c r="M230" i="14"/>
  <c r="M256" i="14"/>
  <c r="M293" i="14"/>
  <c r="M360" i="14"/>
  <c r="M401" i="14"/>
  <c r="M422" i="14"/>
  <c r="M312" i="13"/>
  <c r="M205" i="13"/>
  <c r="M294" i="13"/>
  <c r="M8" i="13"/>
  <c r="M21" i="13"/>
  <c r="M37" i="13"/>
  <c r="M74" i="13"/>
  <c r="M90" i="13"/>
  <c r="M106" i="13"/>
  <c r="M130" i="13"/>
  <c r="M364" i="13"/>
  <c r="M404" i="13"/>
  <c r="M465" i="13"/>
  <c r="M3" i="13"/>
  <c r="M32" i="13"/>
  <c r="M76" i="13"/>
  <c r="M92" i="13"/>
  <c r="M108" i="13"/>
  <c r="M412" i="13"/>
  <c r="M6" i="12"/>
  <c r="M14" i="12"/>
  <c r="M89" i="12"/>
  <c r="M115" i="12"/>
  <c r="M300" i="12"/>
  <c r="M363" i="12"/>
  <c r="M410" i="12"/>
  <c r="M438" i="12"/>
  <c r="M457" i="12"/>
  <c r="M191" i="12"/>
  <c r="M348" i="12"/>
  <c r="M103" i="12"/>
  <c r="M140" i="12"/>
  <c r="M184" i="12"/>
  <c r="M127" i="12"/>
  <c r="M273" i="12"/>
  <c r="M275" i="12"/>
  <c r="M299" i="12"/>
  <c r="M364" i="12"/>
  <c r="M441" i="12"/>
  <c r="M543" i="5"/>
  <c r="M545" i="5"/>
  <c r="M531" i="5"/>
  <c r="M550" i="4"/>
  <c r="M527" i="4"/>
  <c r="M523" i="4"/>
  <c r="M547" i="4"/>
  <c r="M539" i="4"/>
  <c r="M528" i="4"/>
  <c r="M540" i="4"/>
  <c r="M532" i="4"/>
  <c r="M250" i="14"/>
  <c r="M261" i="14"/>
  <c r="M363" i="14"/>
  <c r="M415" i="14"/>
  <c r="M491" i="14"/>
  <c r="M493" i="14"/>
  <c r="M365" i="14"/>
  <c r="M388" i="14"/>
  <c r="M499" i="14"/>
  <c r="M117" i="14"/>
  <c r="M133" i="14"/>
  <c r="M144" i="14"/>
  <c r="M164" i="14"/>
  <c r="M184" i="14"/>
  <c r="M488" i="14"/>
  <c r="M98" i="14"/>
  <c r="M166" i="14"/>
  <c r="M201" i="14"/>
  <c r="M203" i="14"/>
  <c r="M223" i="14"/>
  <c r="M282" i="14"/>
  <c r="M288" i="14"/>
  <c r="M345" i="14"/>
  <c r="M429" i="14"/>
  <c r="M446" i="14"/>
  <c r="M492" i="14"/>
  <c r="M148" i="14"/>
  <c r="M244" i="14"/>
  <c r="M55" i="14"/>
  <c r="M121" i="14"/>
  <c r="M198" i="14"/>
  <c r="M246" i="14"/>
  <c r="M376" i="14"/>
  <c r="M481" i="14"/>
  <c r="M294" i="14"/>
  <c r="M313" i="14"/>
  <c r="M331" i="14"/>
  <c r="M338" i="14"/>
  <c r="M340" i="14"/>
  <c r="M378" i="14"/>
  <c r="M52" i="13"/>
  <c r="M270" i="13"/>
  <c r="M283" i="13"/>
  <c r="M394" i="13"/>
  <c r="M16" i="13"/>
  <c r="M29" i="13"/>
  <c r="M47" i="13"/>
  <c r="M63" i="13"/>
  <c r="M82" i="13"/>
  <c r="M98" i="13"/>
  <c r="M114" i="13"/>
  <c r="M302" i="13"/>
  <c r="M396" i="13"/>
  <c r="M445" i="13"/>
  <c r="M460" i="13"/>
  <c r="M11" i="13"/>
  <c r="M24" i="13"/>
  <c r="M65" i="13"/>
  <c r="M84" i="13"/>
  <c r="M100" i="13"/>
  <c r="M119" i="13"/>
  <c r="M150" i="13"/>
  <c r="M175" i="13"/>
  <c r="M182" i="13"/>
  <c r="M229" i="13"/>
  <c r="M265" i="13"/>
  <c r="M267" i="13"/>
  <c r="M299" i="13"/>
  <c r="M384" i="13"/>
  <c r="M442" i="13"/>
  <c r="M42" i="13"/>
  <c r="M325" i="13"/>
  <c r="M386" i="13"/>
  <c r="M453" i="13"/>
  <c r="M478" i="13"/>
  <c r="M244" i="13"/>
  <c r="M363" i="13"/>
  <c r="M372" i="13"/>
  <c r="M379" i="13"/>
  <c r="M480" i="13"/>
  <c r="M39" i="13"/>
  <c r="M127" i="13"/>
  <c r="M132" i="13"/>
  <c r="M50" i="13"/>
  <c r="M170" i="13"/>
  <c r="M183" i="13"/>
  <c r="M185" i="13"/>
  <c r="M187" i="13"/>
  <c r="M198" i="13"/>
  <c r="M213" i="13"/>
  <c r="M215" i="13"/>
  <c r="M217" i="13"/>
  <c r="M335" i="13"/>
  <c r="M401" i="13"/>
  <c r="M473" i="13"/>
  <c r="M217" i="12"/>
  <c r="M243" i="12"/>
  <c r="M452" i="12"/>
  <c r="M472" i="12"/>
  <c r="M157" i="12"/>
  <c r="M227" i="12"/>
  <c r="M458" i="12"/>
  <c r="M483" i="12"/>
  <c r="M17" i="12"/>
  <c r="M33" i="12"/>
  <c r="M49" i="12"/>
  <c r="M65" i="12"/>
  <c r="M84" i="12"/>
  <c r="M143" i="12"/>
  <c r="M198" i="12"/>
  <c r="M216" i="12"/>
  <c r="M262" i="12"/>
  <c r="M343" i="12"/>
  <c r="M345" i="12"/>
  <c r="M401" i="12"/>
  <c r="M433" i="12"/>
  <c r="M451" i="12"/>
  <c r="M453" i="12"/>
  <c r="M122" i="12"/>
  <c r="M154" i="12"/>
  <c r="M19" i="12"/>
  <c r="M35" i="12"/>
  <c r="M51" i="12"/>
  <c r="M67" i="12"/>
  <c r="M108" i="12"/>
  <c r="M147" i="12"/>
  <c r="M149" i="12"/>
  <c r="M189" i="12"/>
  <c r="M209" i="12"/>
  <c r="M248" i="12"/>
  <c r="M368" i="12"/>
  <c r="M4" i="12"/>
  <c r="M138" i="12"/>
  <c r="M250" i="12"/>
  <c r="M280" i="12"/>
  <c r="M6" i="14"/>
  <c r="M16" i="14"/>
  <c r="M2" i="14"/>
  <c r="M10" i="14"/>
  <c r="M44" i="14"/>
  <c r="M52" i="14"/>
  <c r="M60" i="14"/>
  <c r="M68" i="14"/>
  <c r="M73" i="14"/>
  <c r="M74" i="14"/>
  <c r="M86" i="14"/>
  <c r="M88" i="14"/>
  <c r="M112" i="14"/>
  <c r="M138" i="14"/>
  <c r="M160" i="14"/>
  <c r="M21" i="14"/>
  <c r="M39" i="14"/>
  <c r="M25" i="14"/>
  <c r="M28" i="14"/>
  <c r="M33" i="14"/>
  <c r="M36" i="14"/>
  <c r="M41" i="14"/>
  <c r="M49" i="14"/>
  <c r="M57" i="14"/>
  <c r="M65" i="14"/>
  <c r="M92" i="14"/>
  <c r="M94" i="14"/>
  <c r="M96" i="14"/>
  <c r="M115" i="14"/>
  <c r="M131" i="14"/>
  <c r="M445" i="14"/>
  <c r="M467" i="14"/>
  <c r="M18" i="14"/>
  <c r="M7" i="14"/>
  <c r="M108" i="14"/>
  <c r="M23" i="14"/>
  <c r="M125" i="14"/>
  <c r="M4" i="14"/>
  <c r="M79" i="14"/>
  <c r="M80" i="14"/>
  <c r="M81" i="14"/>
  <c r="M83" i="14"/>
  <c r="M111" i="14"/>
  <c r="M146" i="14"/>
  <c r="M358" i="14"/>
  <c r="M473" i="14"/>
  <c r="M13" i="14"/>
  <c r="M24" i="14"/>
  <c r="M40" i="14"/>
  <c r="M48" i="14"/>
  <c r="M56" i="14"/>
  <c r="M64" i="14"/>
  <c r="M84" i="14"/>
  <c r="M85" i="14"/>
  <c r="M271" i="14"/>
  <c r="M284" i="14"/>
  <c r="M286" i="14"/>
  <c r="M480" i="14"/>
  <c r="M31" i="14"/>
  <c r="M19" i="14"/>
  <c r="M53" i="14"/>
  <c r="M61" i="14"/>
  <c r="M69" i="14"/>
  <c r="M91" i="14"/>
  <c r="M93" i="14"/>
  <c r="M95" i="14"/>
  <c r="M99" i="14"/>
  <c r="M101" i="14"/>
  <c r="M103" i="14"/>
  <c r="M105" i="14"/>
  <c r="M116" i="14"/>
  <c r="M152" i="14"/>
  <c r="M154" i="14"/>
  <c r="M420" i="14"/>
  <c r="M308" i="14"/>
  <c r="M348" i="14"/>
  <c r="M366" i="14"/>
  <c r="M379" i="14"/>
  <c r="M386" i="14"/>
  <c r="M403" i="14"/>
  <c r="M416" i="14"/>
  <c r="M430" i="14"/>
  <c r="M458" i="14"/>
  <c r="M486" i="14"/>
  <c r="M142" i="14"/>
  <c r="M159" i="14"/>
  <c r="M163" i="14"/>
  <c r="M181" i="14"/>
  <c r="M191" i="14"/>
  <c r="M202" i="14"/>
  <c r="M206" i="14"/>
  <c r="M216" i="14"/>
  <c r="M217" i="14"/>
  <c r="M229" i="14"/>
  <c r="M239" i="14"/>
  <c r="M264" i="14"/>
  <c r="M279" i="14"/>
  <c r="M292" i="14"/>
  <c r="M298" i="14"/>
  <c r="M328" i="14"/>
  <c r="M333" i="14"/>
  <c r="M398" i="14"/>
  <c r="M413" i="14"/>
  <c r="M444" i="14"/>
  <c r="M151" i="14"/>
  <c r="M165" i="14"/>
  <c r="M170" i="14"/>
  <c r="M183" i="14"/>
  <c r="M209" i="14"/>
  <c r="M220" i="14"/>
  <c r="M225" i="14"/>
  <c r="M336" i="14"/>
  <c r="M465" i="14"/>
  <c r="M477" i="14"/>
  <c r="M498" i="14"/>
  <c r="M190" i="14"/>
  <c r="M200" i="14"/>
  <c r="M205" i="14"/>
  <c r="M221" i="14"/>
  <c r="M258" i="14"/>
  <c r="M263" i="14"/>
  <c r="M278" i="14"/>
  <c r="M296" i="14"/>
  <c r="M327" i="14"/>
  <c r="M332" i="14"/>
  <c r="M342" i="14"/>
  <c r="M353" i="14"/>
  <c r="M374" i="14"/>
  <c r="M402" i="14"/>
  <c r="M427" i="14"/>
  <c r="M442" i="14"/>
  <c r="M454" i="14"/>
  <c r="M474" i="14"/>
  <c r="M485" i="14"/>
  <c r="M100" i="14"/>
  <c r="M102" i="14"/>
  <c r="M104" i="14"/>
  <c r="M119" i="14"/>
  <c r="M132" i="14"/>
  <c r="M143" i="14"/>
  <c r="M147" i="14"/>
  <c r="M157" i="14"/>
  <c r="M158" i="14"/>
  <c r="M175" i="14"/>
  <c r="M218" i="14"/>
  <c r="M222" i="14"/>
  <c r="M227" i="14"/>
  <c r="M228" i="14"/>
  <c r="M251" i="14"/>
  <c r="M270" i="14"/>
  <c r="M305" i="14"/>
  <c r="M309" i="14"/>
  <c r="M324" i="14"/>
  <c r="M325" i="14"/>
  <c r="M344" i="14"/>
  <c r="M362" i="14"/>
  <c r="M380" i="14"/>
  <c r="M395" i="14"/>
  <c r="M404" i="14"/>
  <c r="M449" i="14"/>
  <c r="M471" i="14"/>
  <c r="M495" i="14"/>
  <c r="M500" i="14"/>
  <c r="M182" i="14"/>
  <c r="M192" i="14"/>
  <c r="M207" i="14"/>
  <c r="M219" i="14"/>
  <c r="M224" i="14"/>
  <c r="M240" i="14"/>
  <c r="M260" i="14"/>
  <c r="M266" i="14"/>
  <c r="M334" i="14"/>
  <c r="M359" i="14"/>
  <c r="M364" i="14"/>
  <c r="M382" i="14"/>
  <c r="M461" i="14"/>
  <c r="M482" i="14"/>
  <c r="M135" i="14"/>
  <c r="M139" i="14"/>
  <c r="M149" i="14"/>
  <c r="M150" i="14"/>
  <c r="M189" i="14"/>
  <c r="M199" i="14"/>
  <c r="M210" i="14"/>
  <c r="M214" i="14"/>
  <c r="M242" i="14"/>
  <c r="M247" i="14"/>
  <c r="M262" i="14"/>
  <c r="M283" i="14"/>
  <c r="M295" i="14"/>
  <c r="M316" i="14"/>
  <c r="M341" i="14"/>
  <c r="M411" i="14"/>
  <c r="M433" i="14"/>
  <c r="M434" i="14"/>
  <c r="M462" i="14"/>
  <c r="M469" i="14"/>
  <c r="M484" i="14"/>
  <c r="L4" i="13"/>
  <c r="M4" i="13" s="1"/>
  <c r="L33" i="13"/>
  <c r="M33" i="13" s="1"/>
  <c r="L38" i="13"/>
  <c r="M38" i="13" s="1"/>
  <c r="L12" i="13"/>
  <c r="M12" i="13" s="1"/>
  <c r="L17" i="13"/>
  <c r="M17" i="13" s="1"/>
  <c r="M13" i="13"/>
  <c r="M26" i="13"/>
  <c r="L30" i="13"/>
  <c r="M30" i="13" s="1"/>
  <c r="M34" i="13"/>
  <c r="M44" i="13"/>
  <c r="L48" i="13"/>
  <c r="M48" i="13" s="1"/>
  <c r="M140" i="13"/>
  <c r="M142" i="13"/>
  <c r="M239" i="13"/>
  <c r="M318" i="13"/>
  <c r="M348" i="13"/>
  <c r="M5" i="13"/>
  <c r="L9" i="13"/>
  <c r="M9" i="13" s="1"/>
  <c r="M18" i="13"/>
  <c r="L22" i="13"/>
  <c r="M22" i="13" s="1"/>
  <c r="M2" i="13"/>
  <c r="M10" i="13"/>
  <c r="M23" i="13"/>
  <c r="M31" i="13"/>
  <c r="M36" i="13"/>
  <c r="M49" i="13"/>
  <c r="L25" i="13"/>
  <c r="M25" i="13" s="1"/>
  <c r="M7" i="13"/>
  <c r="M15" i="13"/>
  <c r="M20" i="13"/>
  <c r="M28" i="13"/>
  <c r="M41" i="13"/>
  <c r="M51" i="13"/>
  <c r="M456" i="13"/>
  <c r="M458" i="13"/>
  <c r="M481" i="13"/>
  <c r="M43" i="13"/>
  <c r="M53" i="13"/>
  <c r="M77" i="13"/>
  <c r="M93" i="13"/>
  <c r="M109" i="13"/>
  <c r="M190" i="13"/>
  <c r="M203" i="13"/>
  <c r="M330" i="13"/>
  <c r="M341" i="13"/>
  <c r="M411" i="13"/>
  <c r="M58" i="13"/>
  <c r="M79" i="13"/>
  <c r="M95" i="13"/>
  <c r="M111" i="13"/>
  <c r="M135" i="13"/>
  <c r="M35" i="13"/>
  <c r="M55" i="13"/>
  <c r="M143" i="13"/>
  <c r="M60" i="13"/>
  <c r="M6" i="13"/>
  <c r="M14" i="13"/>
  <c r="M19" i="13"/>
  <c r="M27" i="13"/>
  <c r="M40" i="13"/>
  <c r="M45" i="13"/>
  <c r="M125" i="13"/>
  <c r="M271" i="13"/>
  <c r="M57" i="13"/>
  <c r="M124" i="13"/>
  <c r="M129" i="13"/>
  <c r="M152" i="13"/>
  <c r="M210" i="13"/>
  <c r="M218" i="13"/>
  <c r="M236" i="13"/>
  <c r="M255" i="13"/>
  <c r="M393" i="13"/>
  <c r="M450" i="13"/>
  <c r="M46" i="13"/>
  <c r="M54" i="13"/>
  <c r="M62" i="13"/>
  <c r="M70" i="13"/>
  <c r="M81" i="13"/>
  <c r="M89" i="13"/>
  <c r="M97" i="13"/>
  <c r="M105" i="13"/>
  <c r="M113" i="13"/>
  <c r="M131" i="13"/>
  <c r="M159" i="13"/>
  <c r="M163" i="13"/>
  <c r="M177" i="13"/>
  <c r="M191" i="13"/>
  <c r="M197" i="13"/>
  <c r="M211" i="13"/>
  <c r="M254" i="13"/>
  <c r="M285" i="13"/>
  <c r="M296" i="13"/>
  <c r="M306" i="13"/>
  <c r="M314" i="13"/>
  <c r="M373" i="13"/>
  <c r="M375" i="13"/>
  <c r="M408" i="13"/>
  <c r="M447" i="13"/>
  <c r="M448" i="13"/>
  <c r="M452" i="13"/>
  <c r="M67" i="13"/>
  <c r="M78" i="13"/>
  <c r="M86" i="13"/>
  <c r="M94" i="13"/>
  <c r="M102" i="13"/>
  <c r="M110" i="13"/>
  <c r="M121" i="13"/>
  <c r="M136" i="13"/>
  <c r="M144" i="13"/>
  <c r="M147" i="13"/>
  <c r="M155" i="13"/>
  <c r="M167" i="13"/>
  <c r="M184" i="13"/>
  <c r="M251" i="13"/>
  <c r="M261" i="13"/>
  <c r="M298" i="13"/>
  <c r="M321" i="13"/>
  <c r="M342" i="13"/>
  <c r="M360" i="13"/>
  <c r="M368" i="13"/>
  <c r="M371" i="13"/>
  <c r="M390" i="13"/>
  <c r="M440" i="13"/>
  <c r="M444" i="13"/>
  <c r="M477" i="13"/>
  <c r="M56" i="13"/>
  <c r="M64" i="13"/>
  <c r="M75" i="13"/>
  <c r="M83" i="13"/>
  <c r="M91" i="13"/>
  <c r="M99" i="13"/>
  <c r="M107" i="13"/>
  <c r="M115" i="13"/>
  <c r="M123" i="13"/>
  <c r="M128" i="13"/>
  <c r="M133" i="13"/>
  <c r="M146" i="13"/>
  <c r="M151" i="13"/>
  <c r="M169" i="13"/>
  <c r="M186" i="13"/>
  <c r="M194" i="13"/>
  <c r="M243" i="13"/>
  <c r="M272" i="13"/>
  <c r="M303" i="13"/>
  <c r="M332" i="13"/>
  <c r="M340" i="13"/>
  <c r="M349" i="13"/>
  <c r="M377" i="13"/>
  <c r="M380" i="13"/>
  <c r="M415" i="13"/>
  <c r="M431" i="13"/>
  <c r="M439" i="13"/>
  <c r="M61" i="13"/>
  <c r="M69" i="13"/>
  <c r="M80" i="13"/>
  <c r="M88" i="13"/>
  <c r="M96" i="13"/>
  <c r="M104" i="13"/>
  <c r="M112" i="13"/>
  <c r="M158" i="13"/>
  <c r="M171" i="13"/>
  <c r="M181" i="13"/>
  <c r="M201" i="13"/>
  <c r="M216" i="13"/>
  <c r="M240" i="13"/>
  <c r="M258" i="13"/>
  <c r="M274" i="13"/>
  <c r="M279" i="13"/>
  <c r="M284" i="13"/>
  <c r="M301" i="13"/>
  <c r="M323" i="13"/>
  <c r="M331" i="13"/>
  <c r="M337" i="13"/>
  <c r="M346" i="13"/>
  <c r="M362" i="13"/>
  <c r="M382" i="13"/>
  <c r="M387" i="13"/>
  <c r="M407" i="13"/>
  <c r="M446" i="13"/>
  <c r="M479" i="13"/>
  <c r="M482" i="13"/>
  <c r="M153" i="13"/>
  <c r="M260" i="13"/>
  <c r="M268" i="13"/>
  <c r="M276" i="13"/>
  <c r="M328" i="13"/>
  <c r="M338" i="13"/>
  <c r="M359" i="13"/>
  <c r="M476" i="13"/>
  <c r="M484" i="13"/>
  <c r="M220" i="13"/>
  <c r="M310" i="13"/>
  <c r="M376" i="13"/>
  <c r="M409" i="13"/>
  <c r="M463" i="13"/>
  <c r="M471" i="13"/>
  <c r="L10" i="12"/>
  <c r="M10" i="12" s="1"/>
  <c r="M2" i="12"/>
  <c r="M31" i="12"/>
  <c r="M39" i="12"/>
  <c r="M47" i="12"/>
  <c r="M55" i="12"/>
  <c r="M63" i="12"/>
  <c r="M74" i="12"/>
  <c r="M82" i="12"/>
  <c r="M87" i="12"/>
  <c r="M92" i="12"/>
  <c r="M97" i="12"/>
  <c r="M111" i="12"/>
  <c r="M153" i="12"/>
  <c r="M174" i="12"/>
  <c r="M194" i="12"/>
  <c r="M210" i="12"/>
  <c r="M236" i="12"/>
  <c r="M284" i="12"/>
  <c r="M376" i="12"/>
  <c r="M378" i="12"/>
  <c r="M448" i="12"/>
  <c r="L5" i="12"/>
  <c r="M5" i="12" s="1"/>
  <c r="M23" i="12"/>
  <c r="M7" i="12"/>
  <c r="M15" i="12"/>
  <c r="M20" i="12"/>
  <c r="M28" i="12"/>
  <c r="M36" i="12"/>
  <c r="M44" i="12"/>
  <c r="M52" i="12"/>
  <c r="M60" i="12"/>
  <c r="M68" i="12"/>
  <c r="M79" i="12"/>
  <c r="M99" i="12"/>
  <c r="M113" i="12"/>
  <c r="M126" i="12"/>
  <c r="M155" i="12"/>
  <c r="M359" i="12"/>
  <c r="M426" i="12"/>
  <c r="M465" i="12"/>
  <c r="M22" i="12"/>
  <c r="M30" i="12"/>
  <c r="M38" i="12"/>
  <c r="M46" i="12"/>
  <c r="M54" i="12"/>
  <c r="M62" i="12"/>
  <c r="M70" i="12"/>
  <c r="M81" i="12"/>
  <c r="M91" i="12"/>
  <c r="M96" i="12"/>
  <c r="M101" i="12"/>
  <c r="M120" i="12"/>
  <c r="M129" i="12"/>
  <c r="M145" i="12"/>
  <c r="M173" i="12"/>
  <c r="M371" i="12"/>
  <c r="M478" i="12"/>
  <c r="M346" i="12"/>
  <c r="M480" i="12"/>
  <c r="M3" i="12"/>
  <c r="M11" i="12"/>
  <c r="M24" i="12"/>
  <c r="M32" i="12"/>
  <c r="M40" i="12"/>
  <c r="M48" i="12"/>
  <c r="M56" i="12"/>
  <c r="M64" i="12"/>
  <c r="M75" i="12"/>
  <c r="M83" i="12"/>
  <c r="M88" i="12"/>
  <c r="M93" i="12"/>
  <c r="M105" i="12"/>
  <c r="M124" i="12"/>
  <c r="M135" i="12"/>
  <c r="M163" i="12"/>
  <c r="M228" i="12"/>
  <c r="M396" i="12"/>
  <c r="M473" i="12"/>
  <c r="M8" i="12"/>
  <c r="M21" i="12"/>
  <c r="M29" i="12"/>
  <c r="M37" i="12"/>
  <c r="M45" i="12"/>
  <c r="M53" i="12"/>
  <c r="M61" i="12"/>
  <c r="M69" i="12"/>
  <c r="M80" i="12"/>
  <c r="M95" i="12"/>
  <c r="M100" i="12"/>
  <c r="M107" i="12"/>
  <c r="M156" i="12"/>
  <c r="M9" i="12"/>
  <c r="M16" i="12"/>
  <c r="M13" i="12"/>
  <c r="M18" i="12"/>
  <c r="M26" i="12"/>
  <c r="M34" i="12"/>
  <c r="M42" i="12"/>
  <c r="M50" i="12"/>
  <c r="M58" i="12"/>
  <c r="M66" i="12"/>
  <c r="M77" i="12"/>
  <c r="M85" i="12"/>
  <c r="M90" i="12"/>
  <c r="M109" i="12"/>
  <c r="M119" i="12"/>
  <c r="M139" i="12"/>
  <c r="M308" i="12"/>
  <c r="M336" i="12"/>
  <c r="M325" i="12"/>
  <c r="M328" i="12"/>
  <c r="M372" i="12"/>
  <c r="M408" i="12"/>
  <c r="M432" i="12"/>
  <c r="M196" i="12"/>
  <c r="M205" i="12"/>
  <c r="M238" i="12"/>
  <c r="M260" i="12"/>
  <c r="M276" i="12"/>
  <c r="M283" i="12"/>
  <c r="M344" i="12"/>
  <c r="M470" i="12"/>
  <c r="M477" i="12"/>
  <c r="M212" i="12"/>
  <c r="M219" i="12"/>
  <c r="M220" i="12"/>
  <c r="M264" i="12"/>
  <c r="M302" i="12"/>
  <c r="M312" i="12"/>
  <c r="M331" i="12"/>
  <c r="M338" i="12"/>
  <c r="M341" i="12"/>
  <c r="M362" i="12"/>
  <c r="M388" i="12"/>
  <c r="M400" i="12"/>
  <c r="M440" i="12"/>
  <c r="M445" i="12"/>
  <c r="M464" i="12"/>
  <c r="M214" i="12"/>
  <c r="M256" i="12"/>
  <c r="M259" i="12"/>
  <c r="M274" i="12"/>
  <c r="M282" i="12"/>
  <c r="M322" i="12"/>
  <c r="M324" i="12"/>
  <c r="M402" i="12"/>
  <c r="M482" i="12"/>
  <c r="M266" i="12"/>
  <c r="M306" i="12"/>
  <c r="M317" i="12"/>
  <c r="M350" i="12"/>
  <c r="M395" i="12"/>
  <c r="M398" i="12"/>
  <c r="M442" i="12"/>
  <c r="M141" i="12"/>
  <c r="M146" i="12"/>
  <c r="M180" i="12"/>
  <c r="M185" i="12"/>
  <c r="M193" i="12"/>
  <c r="M197" i="12"/>
  <c r="M200" i="12"/>
  <c r="M206" i="12"/>
  <c r="M230" i="12"/>
  <c r="M261" i="12"/>
  <c r="M263" i="12"/>
  <c r="M268" i="12"/>
  <c r="M271" i="12"/>
  <c r="M286" i="12"/>
  <c r="M318" i="12"/>
  <c r="M330" i="12"/>
  <c r="M370" i="12"/>
  <c r="M414" i="12"/>
  <c r="M428" i="12"/>
  <c r="M462" i="12"/>
  <c r="M471" i="12"/>
  <c r="M201" i="12"/>
  <c r="M218" i="12"/>
  <c r="M231" i="12"/>
  <c r="M278" i="12"/>
  <c r="M293" i="12"/>
  <c r="M311" i="12"/>
  <c r="M313" i="12"/>
  <c r="M320" i="12"/>
  <c r="M332" i="12"/>
  <c r="M439" i="12"/>
  <c r="M446" i="12"/>
  <c r="M463" i="12"/>
  <c r="M542" i="5"/>
  <c r="M533" i="5"/>
  <c r="M535" i="5"/>
  <c r="M544" i="5"/>
  <c r="M538" i="5"/>
  <c r="M529" i="5"/>
  <c r="M549" i="5"/>
  <c r="M537" i="5"/>
  <c r="M527" i="5"/>
  <c r="M530" i="5"/>
  <c r="M524" i="5"/>
  <c r="L526" i="4"/>
  <c r="M526" i="4" s="1"/>
  <c r="L548" i="4"/>
  <c r="M548" i="4" s="1"/>
  <c r="L531" i="4"/>
  <c r="M531" i="4" s="1"/>
  <c r="M543" i="4"/>
  <c r="M538" i="4"/>
  <c r="M533" i="4"/>
  <c r="M545" i="4"/>
  <c r="M544" i="4"/>
  <c r="M535" i="4"/>
  <c r="M524" i="4"/>
  <c r="M536" i="4"/>
  <c r="M546" i="5"/>
  <c r="M548" i="5"/>
  <c r="M526" i="5"/>
  <c r="M528" i="5"/>
  <c r="M536" i="5"/>
  <c r="M534" i="5"/>
  <c r="M539" i="5"/>
  <c r="M523" i="5"/>
  <c r="M521" i="5"/>
  <c r="M30" i="14"/>
  <c r="M215" i="14"/>
  <c r="M197" i="14"/>
  <c r="M238" i="14"/>
  <c r="M9" i="14"/>
  <c r="M12" i="14"/>
  <c r="M15" i="14"/>
  <c r="M38" i="14"/>
  <c r="M46" i="14"/>
  <c r="M54" i="14"/>
  <c r="M62" i="14"/>
  <c r="M70" i="14"/>
  <c r="M113" i="14"/>
  <c r="M3" i="14"/>
  <c r="M26" i="14"/>
  <c r="M29" i="14"/>
  <c r="M32" i="14"/>
  <c r="M120" i="14"/>
  <c r="M17" i="14"/>
  <c r="M20" i="14"/>
  <c r="M5" i="14"/>
  <c r="M8" i="14"/>
  <c r="M11" i="14"/>
  <c r="M34" i="14"/>
  <c r="M37" i="14"/>
  <c r="M45" i="14"/>
  <c r="M130" i="14"/>
  <c r="M155" i="14"/>
  <c r="M290" i="14"/>
  <c r="M468" i="14"/>
  <c r="M22" i="14"/>
  <c r="M42" i="14"/>
  <c r="M50" i="14"/>
  <c r="M58" i="14"/>
  <c r="M66" i="14"/>
  <c r="M441" i="14"/>
  <c r="M448" i="14"/>
  <c r="M129" i="14"/>
  <c r="M161" i="14"/>
  <c r="M196" i="14"/>
  <c r="M237" i="14"/>
  <c r="M253" i="14"/>
  <c r="M273" i="14"/>
  <c r="M351" i="14"/>
  <c r="M377" i="14"/>
  <c r="M393" i="14"/>
  <c r="M373" i="14"/>
  <c r="M419" i="14"/>
  <c r="M464" i="14"/>
  <c r="M489" i="14"/>
  <c r="M118" i="14"/>
  <c r="M153" i="14"/>
  <c r="M188" i="14"/>
  <c r="M249" i="14"/>
  <c r="M269" i="14"/>
  <c r="M285" i="14"/>
  <c r="M311" i="14"/>
  <c r="M389" i="14"/>
  <c r="M409" i="14"/>
  <c r="M425" i="14"/>
  <c r="M451" i="14"/>
  <c r="M114" i="14"/>
  <c r="M265" i="14"/>
  <c r="M272" i="14"/>
  <c r="M317" i="14"/>
  <c r="M356" i="14"/>
  <c r="M405" i="14"/>
  <c r="M412" i="14"/>
  <c r="M457" i="14"/>
  <c r="M110" i="14"/>
  <c r="M145" i="14"/>
  <c r="M180" i="14"/>
  <c r="M212" i="14"/>
  <c r="M281" i="14"/>
  <c r="M307" i="14"/>
  <c r="M323" i="14"/>
  <c r="M343" i="14"/>
  <c r="M421" i="14"/>
  <c r="M447" i="14"/>
  <c r="M463" i="14"/>
  <c r="M502" i="14"/>
  <c r="M141" i="14"/>
  <c r="M176" i="14"/>
  <c r="M208" i="14"/>
  <c r="M254" i="14"/>
  <c r="M297" i="14"/>
  <c r="M310" i="14"/>
  <c r="M349" i="14"/>
  <c r="M394" i="14"/>
  <c r="M443" i="14"/>
  <c r="M450" i="14"/>
  <c r="M479" i="14"/>
  <c r="M137" i="14"/>
  <c r="M169" i="14"/>
  <c r="M204" i="14"/>
  <c r="M241" i="14"/>
  <c r="M257" i="14"/>
  <c r="M319" i="14"/>
  <c r="M339" i="14"/>
  <c r="M355" i="14"/>
  <c r="M381" i="14"/>
  <c r="M397" i="14"/>
  <c r="M459" i="14"/>
  <c r="M387" i="14"/>
  <c r="M426" i="14"/>
  <c r="M475" i="14"/>
  <c r="M245" i="14"/>
  <c r="M277" i="14"/>
  <c r="M315" i="14"/>
  <c r="M347" i="14"/>
  <c r="M385" i="14"/>
  <c r="M417" i="14"/>
  <c r="M455" i="14"/>
  <c r="M487" i="14"/>
  <c r="M483" i="14"/>
  <c r="M231" i="13"/>
  <c r="M122" i="13"/>
  <c r="M134" i="13"/>
  <c r="M139" i="13"/>
  <c r="M126" i="13"/>
  <c r="M174" i="13"/>
  <c r="M214" i="13"/>
  <c r="M168" i="13"/>
  <c r="M329" i="13"/>
  <c r="M406" i="13"/>
  <c r="M414" i="13"/>
  <c r="M430" i="13"/>
  <c r="M438" i="13"/>
  <c r="M461" i="13"/>
  <c r="M469" i="13"/>
  <c r="M161" i="13"/>
  <c r="M188" i="13"/>
  <c r="M204" i="13"/>
  <c r="M282" i="13"/>
  <c r="M304" i="13"/>
  <c r="M307" i="13"/>
  <c r="M313" i="13"/>
  <c r="M398" i="13"/>
  <c r="M416" i="13"/>
  <c r="M425" i="13"/>
  <c r="M157" i="13"/>
  <c r="M259" i="13"/>
  <c r="M234" i="13"/>
  <c r="M237" i="13"/>
  <c r="M367" i="13"/>
  <c r="M392" i="13"/>
  <c r="M400" i="13"/>
  <c r="M429" i="13"/>
  <c r="M437" i="13"/>
  <c r="M468" i="13"/>
  <c r="M149" i="13"/>
  <c r="M253" i="13"/>
  <c r="M286" i="13"/>
  <c r="M320" i="13"/>
  <c r="M336" i="13"/>
  <c r="M339" i="13"/>
  <c r="M345" i="13"/>
  <c r="M145" i="13"/>
  <c r="M180" i="13"/>
  <c r="M196" i="13"/>
  <c r="M212" i="13"/>
  <c r="M297" i="13"/>
  <c r="M317" i="13"/>
  <c r="M462" i="13"/>
  <c r="M470" i="13"/>
  <c r="M141" i="13"/>
  <c r="M176" i="13"/>
  <c r="M227" i="13"/>
  <c r="M233" i="13"/>
  <c r="M250" i="13"/>
  <c r="M266" i="13"/>
  <c r="M269" i="13"/>
  <c r="M275" i="13"/>
  <c r="M366" i="13"/>
  <c r="M369" i="13"/>
  <c r="M391" i="13"/>
  <c r="M399" i="13"/>
  <c r="M436" i="13"/>
  <c r="M454" i="13"/>
  <c r="M457" i="13"/>
  <c r="M137" i="13"/>
  <c r="M172" i="13"/>
  <c r="M192" i="13"/>
  <c r="M208" i="13"/>
  <c r="M247" i="13"/>
  <c r="M324" i="13"/>
  <c r="M352" i="13"/>
  <c r="M374" i="13"/>
  <c r="M383" i="13"/>
  <c r="M428" i="13"/>
  <c r="M464" i="13"/>
  <c r="M405" i="13"/>
  <c r="M443" i="13"/>
  <c r="M475" i="13"/>
  <c r="M219" i="13"/>
  <c r="M257" i="13"/>
  <c r="M295" i="13"/>
  <c r="M327" i="13"/>
  <c r="M365" i="13"/>
  <c r="M397" i="13"/>
  <c r="M435" i="13"/>
  <c r="M467" i="13"/>
  <c r="M249" i="13"/>
  <c r="M281" i="13"/>
  <c r="M319" i="13"/>
  <c r="M351" i="13"/>
  <c r="M389" i="13"/>
  <c r="M427" i="13"/>
  <c r="M459" i="13"/>
  <c r="M245" i="13"/>
  <c r="M277" i="13"/>
  <c r="M315" i="13"/>
  <c r="M347" i="13"/>
  <c r="M385" i="13"/>
  <c r="M417" i="13"/>
  <c r="M455" i="13"/>
  <c r="M241" i="13"/>
  <c r="M273" i="13"/>
  <c r="M311" i="13"/>
  <c r="M343" i="13"/>
  <c r="M381" i="13"/>
  <c r="M413" i="13"/>
  <c r="M451" i="13"/>
  <c r="M483" i="13"/>
  <c r="M98" i="12"/>
  <c r="M112" i="12"/>
  <c r="M172" i="12"/>
  <c r="M208" i="12"/>
  <c r="M213" i="12"/>
  <c r="M114" i="12"/>
  <c r="M150" i="12"/>
  <c r="M162" i="12"/>
  <c r="M102" i="12"/>
  <c r="M121" i="12"/>
  <c r="M137" i="12"/>
  <c r="M176" i="12"/>
  <c r="M181" i="12"/>
  <c r="M104" i="12"/>
  <c r="M123" i="12"/>
  <c r="M130" i="12"/>
  <c r="M188" i="12"/>
  <c r="M94" i="12"/>
  <c r="M106" i="12"/>
  <c r="M125" i="12"/>
  <c r="M134" i="12"/>
  <c r="M204" i="12"/>
  <c r="M86" i="12"/>
  <c r="M110" i="12"/>
  <c r="M128" i="12"/>
  <c r="M160" i="12"/>
  <c r="M195" i="12"/>
  <c r="M232" i="12"/>
  <c r="M235" i="12"/>
  <c r="M418" i="12"/>
  <c r="M152" i="12"/>
  <c r="M187" i="12"/>
  <c r="M267" i="12"/>
  <c r="M285" i="12"/>
  <c r="M337" i="12"/>
  <c r="M361" i="12"/>
  <c r="M407" i="12"/>
  <c r="M431" i="12"/>
  <c r="M148" i="12"/>
  <c r="M183" i="12"/>
  <c r="M215" i="12"/>
  <c r="M242" i="12"/>
  <c r="M253" i="12"/>
  <c r="M309" i="12"/>
  <c r="M379" i="12"/>
  <c r="M449" i="12"/>
  <c r="M144" i="12"/>
  <c r="M179" i="12"/>
  <c r="M211" i="12"/>
  <c r="M316" i="12"/>
  <c r="M334" i="12"/>
  <c r="M386" i="12"/>
  <c r="M404" i="12"/>
  <c r="M456" i="12"/>
  <c r="M474" i="12"/>
  <c r="M175" i="12"/>
  <c r="M207" i="12"/>
  <c r="M239" i="12"/>
  <c r="M484" i="12"/>
  <c r="M136" i="12"/>
  <c r="M171" i="12"/>
  <c r="M203" i="12"/>
  <c r="M252" i="12"/>
  <c r="M305" i="12"/>
  <c r="M323" i="12"/>
  <c r="M375" i="12"/>
  <c r="M393" i="12"/>
  <c r="M132" i="12"/>
  <c r="M167" i="12"/>
  <c r="M199" i="12"/>
  <c r="M229" i="12"/>
  <c r="M241" i="12"/>
  <c r="M246" i="12"/>
  <c r="M249" i="12"/>
  <c r="M411" i="12"/>
  <c r="M481" i="12"/>
  <c r="M281" i="12"/>
  <c r="M319" i="12"/>
  <c r="M351" i="12"/>
  <c r="M389" i="12"/>
  <c r="M427" i="12"/>
  <c r="M459" i="12"/>
  <c r="M245" i="12"/>
  <c r="M277" i="12"/>
  <c r="M315" i="12"/>
  <c r="M347" i="12"/>
  <c r="M385" i="12"/>
  <c r="M417" i="12"/>
  <c r="M455" i="12"/>
  <c r="M237" i="12"/>
  <c r="M269" i="12"/>
  <c r="M307" i="12"/>
  <c r="M339" i="12"/>
  <c r="M377" i="12"/>
  <c r="M409" i="12"/>
  <c r="M447" i="12"/>
  <c r="M479" i="12"/>
  <c r="M233" i="12"/>
  <c r="M265" i="12"/>
  <c r="M303" i="12"/>
  <c r="M335" i="12"/>
  <c r="M373" i="12"/>
  <c r="M405" i="12"/>
  <c r="M443" i="12"/>
  <c r="M475" i="12"/>
  <c r="M257" i="12"/>
  <c r="M295" i="12"/>
  <c r="M327" i="12"/>
  <c r="M365" i="12"/>
  <c r="M397" i="12"/>
  <c r="M435" i="12"/>
  <c r="M467" i="12"/>
  <c r="M530" i="4"/>
  <c r="M525" i="4"/>
  <c r="M542" i="4"/>
  <c r="M537" i="4"/>
  <c r="M522" i="4"/>
  <c r="M534" i="4"/>
  <c r="M529" i="4"/>
  <c r="M546" i="4"/>
  <c r="M541" i="4"/>
  <c r="M521" i="4"/>
  <c r="C118" i="9"/>
  <c r="C119" i="9"/>
  <c r="C120" i="9"/>
  <c r="C121" i="9"/>
  <c r="C122" i="9"/>
  <c r="C123" i="9"/>
  <c r="H502" i="23" l="1"/>
  <c r="H121" i="23"/>
  <c r="H74" i="23"/>
  <c r="H434" i="23"/>
  <c r="H366" i="23"/>
  <c r="H298" i="23"/>
  <c r="H171" i="23"/>
  <c r="H36" i="23"/>
  <c r="H230" i="23"/>
  <c r="H120" i="23"/>
  <c r="H73" i="23"/>
  <c r="H501" i="23"/>
  <c r="H433" i="23"/>
  <c r="H365" i="23"/>
  <c r="H170" i="23"/>
  <c r="H297" i="23"/>
  <c r="H35" i="23"/>
  <c r="H229" i="23"/>
  <c r="H502" i="14"/>
  <c r="H434" i="14"/>
  <c r="H366" i="14"/>
  <c r="H298" i="14"/>
  <c r="H74" i="14"/>
  <c r="H36" i="14"/>
  <c r="H230" i="14"/>
  <c r="H171" i="14"/>
  <c r="H121" i="14"/>
  <c r="H501" i="14"/>
  <c r="H433" i="14"/>
  <c r="H365" i="14"/>
  <c r="H297" i="14"/>
  <c r="H73" i="14"/>
  <c r="H35" i="14"/>
  <c r="H229" i="14"/>
  <c r="H170" i="14"/>
  <c r="H120" i="14"/>
  <c r="N438" i="14"/>
  <c r="N435" i="14"/>
  <c r="N437" i="14"/>
  <c r="N436" i="14"/>
  <c r="N439" i="14"/>
  <c r="N440" i="14"/>
  <c r="N371" i="14"/>
  <c r="N368" i="14"/>
  <c r="N370" i="14"/>
  <c r="N372" i="14"/>
  <c r="N367" i="14"/>
  <c r="N369" i="14"/>
  <c r="N300" i="14"/>
  <c r="N302" i="14"/>
  <c r="N303" i="14"/>
  <c r="N301" i="14"/>
  <c r="N304" i="14"/>
  <c r="N299" i="14"/>
  <c r="N232" i="14"/>
  <c r="N234" i="14"/>
  <c r="N231" i="14"/>
  <c r="N233" i="14"/>
  <c r="N235" i="14"/>
  <c r="N236" i="14"/>
  <c r="N174" i="14"/>
  <c r="N172" i="14"/>
  <c r="N173" i="14"/>
  <c r="N124" i="14"/>
  <c r="N122" i="14"/>
  <c r="N123" i="14"/>
  <c r="N162" i="14"/>
  <c r="N75" i="14"/>
  <c r="N77" i="14"/>
  <c r="N76" i="14"/>
  <c r="N422" i="13"/>
  <c r="N421" i="13"/>
  <c r="N420" i="13"/>
  <c r="N423" i="13"/>
  <c r="N419" i="13"/>
  <c r="N424" i="13"/>
  <c r="N354" i="13"/>
  <c r="N356" i="13"/>
  <c r="N357" i="13"/>
  <c r="N355" i="13"/>
  <c r="N358" i="13"/>
  <c r="N353" i="13"/>
  <c r="N288" i="13"/>
  <c r="N291" i="13"/>
  <c r="N292" i="13"/>
  <c r="N289" i="13"/>
  <c r="N287" i="13"/>
  <c r="N290" i="13"/>
  <c r="N222" i="13"/>
  <c r="N224" i="13"/>
  <c r="N223" i="13"/>
  <c r="N226" i="13"/>
  <c r="N221" i="13"/>
  <c r="N225" i="13"/>
  <c r="N166" i="13"/>
  <c r="N165" i="13"/>
  <c r="N164" i="13"/>
  <c r="N116" i="13"/>
  <c r="N117" i="13"/>
  <c r="N118" i="13"/>
  <c r="N73" i="13"/>
  <c r="N71" i="13"/>
  <c r="N72" i="13"/>
  <c r="N420" i="12"/>
  <c r="N423" i="12"/>
  <c r="N421" i="12"/>
  <c r="N424" i="12"/>
  <c r="N419" i="12"/>
  <c r="N422" i="12"/>
  <c r="N354" i="12"/>
  <c r="N353" i="12"/>
  <c r="N357" i="12"/>
  <c r="N356" i="12"/>
  <c r="N358" i="12"/>
  <c r="N355" i="12"/>
  <c r="N290" i="12"/>
  <c r="N288" i="12"/>
  <c r="N292" i="12"/>
  <c r="N289" i="12"/>
  <c r="N287" i="12"/>
  <c r="N291" i="12"/>
  <c r="N226" i="12"/>
  <c r="N224" i="12"/>
  <c r="N225" i="12"/>
  <c r="N221" i="12"/>
  <c r="N223" i="12"/>
  <c r="N222" i="12"/>
  <c r="N166" i="12"/>
  <c r="N164" i="12"/>
  <c r="N165" i="12"/>
  <c r="N118" i="12"/>
  <c r="N117" i="12"/>
  <c r="N116" i="12"/>
  <c r="N339" i="12"/>
  <c r="N71" i="12"/>
  <c r="N72" i="12"/>
  <c r="N73" i="12"/>
  <c r="N301" i="12"/>
  <c r="N445" i="12"/>
  <c r="N148" i="14"/>
  <c r="N140" i="14"/>
  <c r="N102" i="13"/>
  <c r="N9" i="14"/>
  <c r="N104" i="13"/>
  <c r="N9" i="13"/>
  <c r="N341" i="13"/>
  <c r="N13" i="12"/>
  <c r="N67" i="13"/>
  <c r="N12" i="13"/>
  <c r="N88" i="13"/>
  <c r="N5" i="12"/>
  <c r="N51" i="12"/>
  <c r="N42" i="12"/>
  <c r="N311" i="12"/>
  <c r="N10" i="12"/>
  <c r="N313" i="12"/>
  <c r="N31" i="12"/>
  <c r="N64" i="12"/>
  <c r="N132" i="14"/>
  <c r="N31" i="13"/>
  <c r="N32" i="13"/>
  <c r="N24" i="13"/>
  <c r="N26" i="13"/>
  <c r="N23" i="13"/>
  <c r="N34" i="13"/>
  <c r="N20" i="13"/>
  <c r="N19" i="13"/>
  <c r="N29" i="13"/>
  <c r="N21" i="13"/>
  <c r="N16" i="13"/>
  <c r="N28" i="13"/>
  <c r="N15" i="13"/>
  <c r="N14" i="13"/>
  <c r="N27" i="13"/>
  <c r="N18" i="13"/>
  <c r="N65" i="13"/>
  <c r="N57" i="13"/>
  <c r="N49" i="13"/>
  <c r="N41" i="13"/>
  <c r="N47" i="13"/>
  <c r="N66" i="13"/>
  <c r="N42" i="13"/>
  <c r="N64" i="13"/>
  <c r="N56" i="13"/>
  <c r="N40" i="13"/>
  <c r="N63" i="13"/>
  <c r="N39" i="13"/>
  <c r="N55" i="13"/>
  <c r="N70" i="13"/>
  <c r="N62" i="13"/>
  <c r="N54" i="13"/>
  <c r="N46" i="13"/>
  <c r="N52" i="13"/>
  <c r="N50" i="13"/>
  <c r="N61" i="13"/>
  <c r="N45" i="13"/>
  <c r="N37" i="13"/>
  <c r="N60" i="13"/>
  <c r="N68" i="13"/>
  <c r="N36" i="13"/>
  <c r="N59" i="13"/>
  <c r="N58" i="13"/>
  <c r="N51" i="13"/>
  <c r="N35" i="13"/>
  <c r="N69" i="13"/>
  <c r="N48" i="13"/>
  <c r="N53" i="13"/>
  <c r="N17" i="13"/>
  <c r="N108" i="13"/>
  <c r="N100" i="13"/>
  <c r="N92" i="13"/>
  <c r="N84" i="13"/>
  <c r="N76" i="13"/>
  <c r="N106" i="13"/>
  <c r="N90" i="13"/>
  <c r="N74" i="13"/>
  <c r="N109" i="13"/>
  <c r="N115" i="13"/>
  <c r="N107" i="13"/>
  <c r="N99" i="13"/>
  <c r="N91" i="13"/>
  <c r="N83" i="13"/>
  <c r="N75" i="13"/>
  <c r="N77" i="13"/>
  <c r="N114" i="13"/>
  <c r="N98" i="13"/>
  <c r="N82" i="13"/>
  <c r="N85" i="13"/>
  <c r="N113" i="13"/>
  <c r="N105" i="13"/>
  <c r="N97" i="13"/>
  <c r="N89" i="13"/>
  <c r="N81" i="13"/>
  <c r="N79" i="13"/>
  <c r="N78" i="13"/>
  <c r="N93" i="13"/>
  <c r="N112" i="13"/>
  <c r="N96" i="13"/>
  <c r="N80" i="13"/>
  <c r="N95" i="13"/>
  <c r="N94" i="13"/>
  <c r="N111" i="13"/>
  <c r="N103" i="13"/>
  <c r="N87" i="13"/>
  <c r="N101" i="13"/>
  <c r="N110" i="13"/>
  <c r="N44" i="13"/>
  <c r="N43" i="13"/>
  <c r="N33" i="13"/>
  <c r="N25" i="13"/>
  <c r="N4" i="13"/>
  <c r="N22" i="13"/>
  <c r="N11" i="13"/>
  <c r="N3" i="13"/>
  <c r="N10" i="13"/>
  <c r="N2" i="13"/>
  <c r="N5" i="13"/>
  <c r="N13" i="13"/>
  <c r="N8" i="13"/>
  <c r="N7" i="13"/>
  <c r="N6" i="13"/>
  <c r="N86" i="13"/>
  <c r="N30" i="13"/>
  <c r="N38" i="13"/>
  <c r="N19" i="12"/>
  <c r="N27" i="12"/>
  <c r="N305" i="12"/>
  <c r="N17" i="12"/>
  <c r="N70" i="12"/>
  <c r="N46" i="12"/>
  <c r="N52" i="12"/>
  <c r="N62" i="12"/>
  <c r="N38" i="12"/>
  <c r="N61" i="12"/>
  <c r="N53" i="12"/>
  <c r="N68" i="12"/>
  <c r="N36" i="12"/>
  <c r="N45" i="12"/>
  <c r="N60" i="12"/>
  <c r="N44" i="12"/>
  <c r="N54" i="12"/>
  <c r="N69" i="12"/>
  <c r="N37" i="12"/>
  <c r="N43" i="12"/>
  <c r="N58" i="12"/>
  <c r="N56" i="12"/>
  <c r="N28" i="12"/>
  <c r="N21" i="12"/>
  <c r="N16" i="12"/>
  <c r="N15" i="12"/>
  <c r="N20" i="12"/>
  <c r="N29" i="12"/>
  <c r="N35" i="12"/>
  <c r="N50" i="12"/>
  <c r="N65" i="12"/>
  <c r="N57" i="12"/>
  <c r="N48" i="12"/>
  <c r="N63" i="12"/>
  <c r="N14" i="12"/>
  <c r="N26" i="12"/>
  <c r="N23" i="12"/>
  <c r="N351" i="12"/>
  <c r="N49" i="12"/>
  <c r="N32" i="12"/>
  <c r="N55" i="12"/>
  <c r="N67" i="12"/>
  <c r="N18" i="12"/>
  <c r="N34" i="12"/>
  <c r="N33" i="12"/>
  <c r="N41" i="12"/>
  <c r="N24" i="12"/>
  <c r="N40" i="12"/>
  <c r="N47" i="12"/>
  <c r="N59" i="12"/>
  <c r="N12" i="12"/>
  <c r="N4" i="12"/>
  <c r="N11" i="12"/>
  <c r="N3" i="12"/>
  <c r="N7" i="12"/>
  <c r="N2" i="12"/>
  <c r="N8" i="12"/>
  <c r="N6" i="12"/>
  <c r="N9" i="12"/>
  <c r="N483" i="12"/>
  <c r="N25" i="12"/>
  <c r="N22" i="12"/>
  <c r="N66" i="12"/>
  <c r="N30" i="12"/>
  <c r="N39" i="12"/>
  <c r="N36" i="14"/>
  <c r="N28" i="14"/>
  <c r="N20" i="14"/>
  <c r="N15" i="14"/>
  <c r="N27" i="14"/>
  <c r="N14" i="14"/>
  <c r="N35" i="14"/>
  <c r="N19" i="14"/>
  <c r="N34" i="14"/>
  <c r="N26" i="14"/>
  <c r="N18" i="14"/>
  <c r="N30" i="14"/>
  <c r="N22" i="14"/>
  <c r="N21" i="14"/>
  <c r="N31" i="14"/>
  <c r="N16" i="14"/>
  <c r="N33" i="14"/>
  <c r="N17" i="14"/>
  <c r="N32" i="14"/>
  <c r="N29" i="14"/>
  <c r="N25" i="14"/>
  <c r="N24" i="14"/>
  <c r="N23" i="14"/>
  <c r="N230" i="14"/>
  <c r="N222" i="14"/>
  <c r="N214" i="14"/>
  <c r="N206" i="14"/>
  <c r="N198" i="14"/>
  <c r="N190" i="14"/>
  <c r="N182" i="14"/>
  <c r="N229" i="14"/>
  <c r="N221" i="14"/>
  <c r="N213" i="14"/>
  <c r="N205" i="14"/>
  <c r="N197" i="14"/>
  <c r="N189" i="14"/>
  <c r="N181" i="14"/>
  <c r="N226" i="14"/>
  <c r="N228" i="14"/>
  <c r="N220" i="14"/>
  <c r="N212" i="14"/>
  <c r="N204" i="14"/>
  <c r="N196" i="14"/>
  <c r="N188" i="14"/>
  <c r="N180" i="14"/>
  <c r="N227" i="14"/>
  <c r="N219" i="14"/>
  <c r="N211" i="14"/>
  <c r="N203" i="14"/>
  <c r="N195" i="14"/>
  <c r="N187" i="14"/>
  <c r="N179" i="14"/>
  <c r="N223" i="14"/>
  <c r="N215" i="14"/>
  <c r="N207" i="14"/>
  <c r="N199" i="14"/>
  <c r="N191" i="14"/>
  <c r="N183" i="14"/>
  <c r="N175" i="14"/>
  <c r="N225" i="14"/>
  <c r="N202" i="14"/>
  <c r="N184" i="14"/>
  <c r="N224" i="14"/>
  <c r="N201" i="14"/>
  <c r="N178" i="14"/>
  <c r="N218" i="14"/>
  <c r="N200" i="14"/>
  <c r="N177" i="14"/>
  <c r="N217" i="14"/>
  <c r="N194" i="14"/>
  <c r="N176" i="14"/>
  <c r="N216" i="14"/>
  <c r="N193" i="14"/>
  <c r="N210" i="14"/>
  <c r="N192" i="14"/>
  <c r="N209" i="14"/>
  <c r="N186" i="14"/>
  <c r="N208" i="14"/>
  <c r="N185" i="14"/>
  <c r="N502" i="14"/>
  <c r="N494" i="14"/>
  <c r="N486" i="14"/>
  <c r="N478" i="14"/>
  <c r="N470" i="14"/>
  <c r="N462" i="14"/>
  <c r="N454" i="14"/>
  <c r="N446" i="14"/>
  <c r="N501" i="14"/>
  <c r="N493" i="14"/>
  <c r="N485" i="14"/>
  <c r="N477" i="14"/>
  <c r="N469" i="14"/>
  <c r="N461" i="14"/>
  <c r="N453" i="14"/>
  <c r="N445" i="14"/>
  <c r="N500" i="14"/>
  <c r="N492" i="14"/>
  <c r="N484" i="14"/>
  <c r="N476" i="14"/>
  <c r="N468" i="14"/>
  <c r="N460" i="14"/>
  <c r="N452" i="14"/>
  <c r="N444" i="14"/>
  <c r="N499" i="14"/>
  <c r="N491" i="14"/>
  <c r="N483" i="14"/>
  <c r="N475" i="14"/>
  <c r="N467" i="14"/>
  <c r="N459" i="14"/>
  <c r="N451" i="14"/>
  <c r="N443" i="14"/>
  <c r="N498" i="14"/>
  <c r="N490" i="14"/>
  <c r="N482" i="14"/>
  <c r="N474" i="14"/>
  <c r="N466" i="14"/>
  <c r="N458" i="14"/>
  <c r="N450" i="14"/>
  <c r="N442" i="14"/>
  <c r="N497" i="14"/>
  <c r="N489" i="14"/>
  <c r="N481" i="14"/>
  <c r="N473" i="14"/>
  <c r="N465" i="14"/>
  <c r="N457" i="14"/>
  <c r="N449" i="14"/>
  <c r="N441" i="14"/>
  <c r="N496" i="14"/>
  <c r="N488" i="14"/>
  <c r="N480" i="14"/>
  <c r="N472" i="14"/>
  <c r="N464" i="14"/>
  <c r="N456" i="14"/>
  <c r="N448" i="14"/>
  <c r="N495" i="14"/>
  <c r="N487" i="14"/>
  <c r="N479" i="14"/>
  <c r="N471" i="14"/>
  <c r="N463" i="14"/>
  <c r="N455" i="14"/>
  <c r="N447" i="14"/>
  <c r="N292" i="14"/>
  <c r="N284" i="14"/>
  <c r="N276" i="14"/>
  <c r="N268" i="14"/>
  <c r="N260" i="14"/>
  <c r="N252" i="14"/>
  <c r="N244" i="14"/>
  <c r="N291" i="14"/>
  <c r="N283" i="14"/>
  <c r="N275" i="14"/>
  <c r="N267" i="14"/>
  <c r="N259" i="14"/>
  <c r="N251" i="14"/>
  <c r="N243" i="14"/>
  <c r="N264" i="14"/>
  <c r="N298" i="14"/>
  <c r="N290" i="14"/>
  <c r="N282" i="14"/>
  <c r="N274" i="14"/>
  <c r="N266" i="14"/>
  <c r="N258" i="14"/>
  <c r="N250" i="14"/>
  <c r="N242" i="14"/>
  <c r="N296" i="14"/>
  <c r="N272" i="14"/>
  <c r="N240" i="14"/>
  <c r="N297" i="14"/>
  <c r="N289" i="14"/>
  <c r="N281" i="14"/>
  <c r="N273" i="14"/>
  <c r="N265" i="14"/>
  <c r="N257" i="14"/>
  <c r="N249" i="14"/>
  <c r="N241" i="14"/>
  <c r="N288" i="14"/>
  <c r="N256" i="14"/>
  <c r="N280" i="14"/>
  <c r="N248" i="14"/>
  <c r="N293" i="14"/>
  <c r="N285" i="14"/>
  <c r="N277" i="14"/>
  <c r="N269" i="14"/>
  <c r="N261" i="14"/>
  <c r="N253" i="14"/>
  <c r="N245" i="14"/>
  <c r="N237" i="14"/>
  <c r="N295" i="14"/>
  <c r="N263" i="14"/>
  <c r="N294" i="14"/>
  <c r="N262" i="14"/>
  <c r="N287" i="14"/>
  <c r="N255" i="14"/>
  <c r="N286" i="14"/>
  <c r="N254" i="14"/>
  <c r="N279" i="14"/>
  <c r="N247" i="14"/>
  <c r="N278" i="14"/>
  <c r="N246" i="14"/>
  <c r="N271" i="14"/>
  <c r="N239" i="14"/>
  <c r="N270" i="14"/>
  <c r="N238" i="14"/>
  <c r="N68" i="14"/>
  <c r="N60" i="14"/>
  <c r="N52" i="14"/>
  <c r="N44" i="14"/>
  <c r="N67" i="14"/>
  <c r="N59" i="14"/>
  <c r="N51" i="14"/>
  <c r="N43" i="14"/>
  <c r="N74" i="14"/>
  <c r="N66" i="14"/>
  <c r="N58" i="14"/>
  <c r="N50" i="14"/>
  <c r="N42" i="14"/>
  <c r="N70" i="14"/>
  <c r="N62" i="14"/>
  <c r="N54" i="14"/>
  <c r="N46" i="14"/>
  <c r="N38" i="14"/>
  <c r="N69" i="14"/>
  <c r="N53" i="14"/>
  <c r="N37" i="14"/>
  <c r="N65" i="14"/>
  <c r="N49" i="14"/>
  <c r="N47" i="14"/>
  <c r="N64" i="14"/>
  <c r="N48" i="14"/>
  <c r="N63" i="14"/>
  <c r="N61" i="14"/>
  <c r="N45" i="14"/>
  <c r="N73" i="14"/>
  <c r="N57" i="14"/>
  <c r="N41" i="14"/>
  <c r="N72" i="14"/>
  <c r="N56" i="14"/>
  <c r="N40" i="14"/>
  <c r="N71" i="14"/>
  <c r="N55" i="14"/>
  <c r="N39" i="14"/>
  <c r="N120" i="14"/>
  <c r="N104" i="14"/>
  <c r="N88" i="14"/>
  <c r="N116" i="14"/>
  <c r="N100" i="14"/>
  <c r="N84" i="14"/>
  <c r="N115" i="14"/>
  <c r="N99" i="14"/>
  <c r="N83" i="14"/>
  <c r="N114" i="14"/>
  <c r="N98" i="14"/>
  <c r="N82" i="14"/>
  <c r="N112" i="14"/>
  <c r="N96" i="14"/>
  <c r="N80" i="14"/>
  <c r="N108" i="14"/>
  <c r="N92" i="14"/>
  <c r="N107" i="14"/>
  <c r="N91" i="14"/>
  <c r="N106" i="14"/>
  <c r="N90" i="14"/>
  <c r="N432" i="14"/>
  <c r="N424" i="14"/>
  <c r="N416" i="14"/>
  <c r="N408" i="14"/>
  <c r="N400" i="14"/>
  <c r="N392" i="14"/>
  <c r="N384" i="14"/>
  <c r="N376" i="14"/>
  <c r="N431" i="14"/>
  <c r="N423" i="14"/>
  <c r="N415" i="14"/>
  <c r="N407" i="14"/>
  <c r="N399" i="14"/>
  <c r="N391" i="14"/>
  <c r="N383" i="14"/>
  <c r="N375" i="14"/>
  <c r="N430" i="14"/>
  <c r="N422" i="14"/>
  <c r="N414" i="14"/>
  <c r="N406" i="14"/>
  <c r="N398" i="14"/>
  <c r="N390" i="14"/>
  <c r="N382" i="14"/>
  <c r="N374" i="14"/>
  <c r="N429" i="14"/>
  <c r="N421" i="14"/>
  <c r="N413" i="14"/>
  <c r="N405" i="14"/>
  <c r="N397" i="14"/>
  <c r="N389" i="14"/>
  <c r="N381" i="14"/>
  <c r="N373" i="14"/>
  <c r="N428" i="14"/>
  <c r="N420" i="14"/>
  <c r="N404" i="14"/>
  <c r="N388" i="14"/>
  <c r="N412" i="14"/>
  <c r="N396" i="14"/>
  <c r="N380" i="14"/>
  <c r="N427" i="14"/>
  <c r="N419" i="14"/>
  <c r="N411" i="14"/>
  <c r="N433" i="14"/>
  <c r="N425" i="14"/>
  <c r="N417" i="14"/>
  <c r="N409" i="14"/>
  <c r="N401" i="14"/>
  <c r="N393" i="14"/>
  <c r="N385" i="14"/>
  <c r="N377" i="14"/>
  <c r="N403" i="14"/>
  <c r="N402" i="14"/>
  <c r="N395" i="14"/>
  <c r="N394" i="14"/>
  <c r="N434" i="14"/>
  <c r="N387" i="14"/>
  <c r="N426" i="14"/>
  <c r="N386" i="14"/>
  <c r="N418" i="14"/>
  <c r="N379" i="14"/>
  <c r="N410" i="14"/>
  <c r="N378" i="14"/>
  <c r="N144" i="14"/>
  <c r="N161" i="14"/>
  <c r="N147" i="14"/>
  <c r="N7" i="14"/>
  <c r="N93" i="14"/>
  <c r="N118" i="14"/>
  <c r="N152" i="14"/>
  <c r="N169" i="14"/>
  <c r="N155" i="14"/>
  <c r="N81" i="14"/>
  <c r="N101" i="14"/>
  <c r="N78" i="14"/>
  <c r="N160" i="14"/>
  <c r="N130" i="14"/>
  <c r="N163" i="14"/>
  <c r="N89" i="14"/>
  <c r="N109" i="14"/>
  <c r="N79" i="14"/>
  <c r="N168" i="14"/>
  <c r="N138" i="14"/>
  <c r="N171" i="14"/>
  <c r="N97" i="14"/>
  <c r="N117" i="14"/>
  <c r="N87" i="14"/>
  <c r="N156" i="14"/>
  <c r="N129" i="14"/>
  <c r="N146" i="14"/>
  <c r="N105" i="14"/>
  <c r="N86" i="14"/>
  <c r="N95" i="14"/>
  <c r="N362" i="14"/>
  <c r="N354" i="14"/>
  <c r="N346" i="14"/>
  <c r="N338" i="14"/>
  <c r="N330" i="14"/>
  <c r="N322" i="14"/>
  <c r="N314" i="14"/>
  <c r="N306" i="14"/>
  <c r="N361" i="14"/>
  <c r="N353" i="14"/>
  <c r="N345" i="14"/>
  <c r="N337" i="14"/>
  <c r="N329" i="14"/>
  <c r="N321" i="14"/>
  <c r="N313" i="14"/>
  <c r="N305" i="14"/>
  <c r="N310" i="14"/>
  <c r="N360" i="14"/>
  <c r="N352" i="14"/>
  <c r="N344" i="14"/>
  <c r="N336" i="14"/>
  <c r="N328" i="14"/>
  <c r="N320" i="14"/>
  <c r="N312" i="14"/>
  <c r="N359" i="14"/>
  <c r="N351" i="14"/>
  <c r="N343" i="14"/>
  <c r="N335" i="14"/>
  <c r="N327" i="14"/>
  <c r="N319" i="14"/>
  <c r="N311" i="14"/>
  <c r="N366" i="14"/>
  <c r="N358" i="14"/>
  <c r="N350" i="14"/>
  <c r="N334" i="14"/>
  <c r="N326" i="14"/>
  <c r="N342" i="14"/>
  <c r="N318" i="14"/>
  <c r="N363" i="14"/>
  <c r="N355" i="14"/>
  <c r="N347" i="14"/>
  <c r="N339" i="14"/>
  <c r="N331" i="14"/>
  <c r="N323" i="14"/>
  <c r="N315" i="14"/>
  <c r="N307" i="14"/>
  <c r="N365" i="14"/>
  <c r="N333" i="14"/>
  <c r="N364" i="14"/>
  <c r="N332" i="14"/>
  <c r="N357" i="14"/>
  <c r="N325" i="14"/>
  <c r="N356" i="14"/>
  <c r="N324" i="14"/>
  <c r="N349" i="14"/>
  <c r="N317" i="14"/>
  <c r="N348" i="14"/>
  <c r="N316" i="14"/>
  <c r="N341" i="14"/>
  <c r="N309" i="14"/>
  <c r="N340" i="14"/>
  <c r="N308" i="14"/>
  <c r="N8" i="14"/>
  <c r="N4" i="14"/>
  <c r="N3" i="14"/>
  <c r="N2" i="14"/>
  <c r="N12" i="14"/>
  <c r="N11" i="14"/>
  <c r="N10" i="14"/>
  <c r="N164" i="14"/>
  <c r="N137" i="14"/>
  <c r="N154" i="14"/>
  <c r="N5" i="14"/>
  <c r="N113" i="14"/>
  <c r="N94" i="14"/>
  <c r="N103" i="14"/>
  <c r="N128" i="14"/>
  <c r="N145" i="14"/>
  <c r="N13" i="14"/>
  <c r="N121" i="14"/>
  <c r="N102" i="14"/>
  <c r="N111" i="14"/>
  <c r="N158" i="14"/>
  <c r="N139" i="14"/>
  <c r="N157" i="14"/>
  <c r="N135" i="14"/>
  <c r="N151" i="14"/>
  <c r="N134" i="14"/>
  <c r="N150" i="14"/>
  <c r="N133" i="14"/>
  <c r="N167" i="14"/>
  <c r="N149" i="14"/>
  <c r="N131" i="14"/>
  <c r="N166" i="14"/>
  <c r="N143" i="14"/>
  <c r="N127" i="14"/>
  <c r="N165" i="14"/>
  <c r="N142" i="14"/>
  <c r="N126" i="14"/>
  <c r="N159" i="14"/>
  <c r="N141" i="14"/>
  <c r="N125" i="14"/>
  <c r="N136" i="14"/>
  <c r="N153" i="14"/>
  <c r="N170" i="14"/>
  <c r="N6" i="14"/>
  <c r="N85" i="14"/>
  <c r="N110" i="14"/>
  <c r="N119" i="14"/>
  <c r="N217" i="13"/>
  <c r="N209" i="13"/>
  <c r="N201" i="13"/>
  <c r="N193" i="13"/>
  <c r="N185" i="13"/>
  <c r="N177" i="13"/>
  <c r="N169" i="13"/>
  <c r="N203" i="13"/>
  <c r="N216" i="13"/>
  <c r="N208" i="13"/>
  <c r="N200" i="13"/>
  <c r="N192" i="13"/>
  <c r="N184" i="13"/>
  <c r="N176" i="13"/>
  <c r="N168" i="13"/>
  <c r="N211" i="13"/>
  <c r="N215" i="13"/>
  <c r="N207" i="13"/>
  <c r="N199" i="13"/>
  <c r="N191" i="13"/>
  <c r="N183" i="13"/>
  <c r="N175" i="13"/>
  <c r="N167" i="13"/>
  <c r="N219" i="13"/>
  <c r="N171" i="13"/>
  <c r="N214" i="13"/>
  <c r="N206" i="13"/>
  <c r="N198" i="13"/>
  <c r="N190" i="13"/>
  <c r="N182" i="13"/>
  <c r="N174" i="13"/>
  <c r="N213" i="13"/>
  <c r="N205" i="13"/>
  <c r="N197" i="13"/>
  <c r="N189" i="13"/>
  <c r="N181" i="13"/>
  <c r="N173" i="13"/>
  <c r="N179" i="13"/>
  <c r="N220" i="13"/>
  <c r="N212" i="13"/>
  <c r="N204" i="13"/>
  <c r="N196" i="13"/>
  <c r="N188" i="13"/>
  <c r="N180" i="13"/>
  <c r="N172" i="13"/>
  <c r="N187" i="13"/>
  <c r="N218" i="13"/>
  <c r="N210" i="13"/>
  <c r="N202" i="13"/>
  <c r="N194" i="13"/>
  <c r="N186" i="13"/>
  <c r="N178" i="13"/>
  <c r="N170" i="13"/>
  <c r="N195" i="13"/>
  <c r="N293" i="13"/>
  <c r="N301" i="13"/>
  <c r="N279" i="13"/>
  <c r="N271" i="13"/>
  <c r="N263" i="13"/>
  <c r="N255" i="13"/>
  <c r="N247" i="13"/>
  <c r="N239" i="13"/>
  <c r="N231" i="13"/>
  <c r="N286" i="13"/>
  <c r="N278" i="13"/>
  <c r="N270" i="13"/>
  <c r="N262" i="13"/>
  <c r="N254" i="13"/>
  <c r="N246" i="13"/>
  <c r="N238" i="13"/>
  <c r="N230" i="13"/>
  <c r="N273" i="13"/>
  <c r="N285" i="13"/>
  <c r="N277" i="13"/>
  <c r="N269" i="13"/>
  <c r="N261" i="13"/>
  <c r="N253" i="13"/>
  <c r="N245" i="13"/>
  <c r="N237" i="13"/>
  <c r="N229" i="13"/>
  <c r="N281" i="13"/>
  <c r="N284" i="13"/>
  <c r="N276" i="13"/>
  <c r="N268" i="13"/>
  <c r="N260" i="13"/>
  <c r="N252" i="13"/>
  <c r="N244" i="13"/>
  <c r="N236" i="13"/>
  <c r="N228" i="13"/>
  <c r="N257" i="13"/>
  <c r="N283" i="13"/>
  <c r="N275" i="13"/>
  <c r="N267" i="13"/>
  <c r="N259" i="13"/>
  <c r="N251" i="13"/>
  <c r="N243" i="13"/>
  <c r="N235" i="13"/>
  <c r="N227" i="13"/>
  <c r="N241" i="13"/>
  <c r="N282" i="13"/>
  <c r="N274" i="13"/>
  <c r="N266" i="13"/>
  <c r="N258" i="13"/>
  <c r="N250" i="13"/>
  <c r="N242" i="13"/>
  <c r="N234" i="13"/>
  <c r="N233" i="13"/>
  <c r="N249" i="13"/>
  <c r="N280" i="13"/>
  <c r="N272" i="13"/>
  <c r="N264" i="13"/>
  <c r="N256" i="13"/>
  <c r="N248" i="13"/>
  <c r="N240" i="13"/>
  <c r="N232" i="13"/>
  <c r="N265" i="13"/>
  <c r="N309" i="13"/>
  <c r="N317" i="13"/>
  <c r="N325" i="13"/>
  <c r="N411" i="13"/>
  <c r="N403" i="13"/>
  <c r="N395" i="13"/>
  <c r="N387" i="13"/>
  <c r="N379" i="13"/>
  <c r="N371" i="13"/>
  <c r="N363" i="13"/>
  <c r="N417" i="13"/>
  <c r="N409" i="13"/>
  <c r="N400" i="13"/>
  <c r="N391" i="13"/>
  <c r="N382" i="13"/>
  <c r="N373" i="13"/>
  <c r="N364" i="13"/>
  <c r="N375" i="13"/>
  <c r="N418" i="13"/>
  <c r="N408" i="13"/>
  <c r="N399" i="13"/>
  <c r="N390" i="13"/>
  <c r="N381" i="13"/>
  <c r="N372" i="13"/>
  <c r="N362" i="13"/>
  <c r="N412" i="13"/>
  <c r="N416" i="13"/>
  <c r="N407" i="13"/>
  <c r="N398" i="13"/>
  <c r="N389" i="13"/>
  <c r="N380" i="13"/>
  <c r="N370" i="13"/>
  <c r="N361" i="13"/>
  <c r="N415" i="13"/>
  <c r="N406" i="13"/>
  <c r="N397" i="13"/>
  <c r="N388" i="13"/>
  <c r="N378" i="13"/>
  <c r="N369" i="13"/>
  <c r="N360" i="13"/>
  <c r="N366" i="13"/>
  <c r="N414" i="13"/>
  <c r="N405" i="13"/>
  <c r="N396" i="13"/>
  <c r="N386" i="13"/>
  <c r="N377" i="13"/>
  <c r="N368" i="13"/>
  <c r="N359" i="13"/>
  <c r="N393" i="13"/>
  <c r="N413" i="13"/>
  <c r="N404" i="13"/>
  <c r="N394" i="13"/>
  <c r="N385" i="13"/>
  <c r="N376" i="13"/>
  <c r="N367" i="13"/>
  <c r="N384" i="13"/>
  <c r="N402" i="13"/>
  <c r="N410" i="13"/>
  <c r="N401" i="13"/>
  <c r="N392" i="13"/>
  <c r="N383" i="13"/>
  <c r="N374" i="13"/>
  <c r="N365" i="13"/>
  <c r="N333" i="13"/>
  <c r="N158" i="13"/>
  <c r="N150" i="13"/>
  <c r="N142" i="13"/>
  <c r="N134" i="13"/>
  <c r="N126" i="13"/>
  <c r="N144" i="13"/>
  <c r="N157" i="13"/>
  <c r="N149" i="13"/>
  <c r="N141" i="13"/>
  <c r="N133" i="13"/>
  <c r="N125" i="13"/>
  <c r="N152" i="13"/>
  <c r="N156" i="13"/>
  <c r="N148" i="13"/>
  <c r="N140" i="13"/>
  <c r="N132" i="13"/>
  <c r="N124" i="13"/>
  <c r="N163" i="13"/>
  <c r="N155" i="13"/>
  <c r="N147" i="13"/>
  <c r="N139" i="13"/>
  <c r="N131" i="13"/>
  <c r="N123" i="13"/>
  <c r="N136" i="13"/>
  <c r="N162" i="13"/>
  <c r="N154" i="13"/>
  <c r="N146" i="13"/>
  <c r="N138" i="13"/>
  <c r="N130" i="13"/>
  <c r="N122" i="13"/>
  <c r="N161" i="13"/>
  <c r="N153" i="13"/>
  <c r="N145" i="13"/>
  <c r="N137" i="13"/>
  <c r="N129" i="13"/>
  <c r="N121" i="13"/>
  <c r="N160" i="13"/>
  <c r="N120" i="13"/>
  <c r="N159" i="13"/>
  <c r="N151" i="13"/>
  <c r="N143" i="13"/>
  <c r="N135" i="13"/>
  <c r="N127" i="13"/>
  <c r="N119" i="13"/>
  <c r="N128" i="13"/>
  <c r="N348" i="13"/>
  <c r="N339" i="13"/>
  <c r="N330" i="13"/>
  <c r="N321" i="13"/>
  <c r="N312" i="13"/>
  <c r="N303" i="13"/>
  <c r="N294" i="13"/>
  <c r="N296" i="13"/>
  <c r="N347" i="13"/>
  <c r="N338" i="13"/>
  <c r="N329" i="13"/>
  <c r="N320" i="13"/>
  <c r="N311" i="13"/>
  <c r="N302" i="13"/>
  <c r="N342" i="13"/>
  <c r="N346" i="13"/>
  <c r="N337" i="13"/>
  <c r="N328" i="13"/>
  <c r="N319" i="13"/>
  <c r="N310" i="13"/>
  <c r="N300" i="13"/>
  <c r="N351" i="13"/>
  <c r="N345" i="13"/>
  <c r="N336" i="13"/>
  <c r="N327" i="13"/>
  <c r="N318" i="13"/>
  <c r="N308" i="13"/>
  <c r="N299" i="13"/>
  <c r="N344" i="13"/>
  <c r="N335" i="13"/>
  <c r="N326" i="13"/>
  <c r="N316" i="13"/>
  <c r="N307" i="13"/>
  <c r="N298" i="13"/>
  <c r="N314" i="13"/>
  <c r="N352" i="13"/>
  <c r="N343" i="13"/>
  <c r="N334" i="13"/>
  <c r="N324" i="13"/>
  <c r="N315" i="13"/>
  <c r="N306" i="13"/>
  <c r="N297" i="13"/>
  <c r="N305" i="13"/>
  <c r="N323" i="13"/>
  <c r="N350" i="13"/>
  <c r="N340" i="13"/>
  <c r="N331" i="13"/>
  <c r="N322" i="13"/>
  <c r="N313" i="13"/>
  <c r="N304" i="13"/>
  <c r="N295" i="13"/>
  <c r="N332" i="13"/>
  <c r="N481" i="13"/>
  <c r="N473" i="13"/>
  <c r="N465" i="13"/>
  <c r="N457" i="13"/>
  <c r="N449" i="13"/>
  <c r="N441" i="13"/>
  <c r="N433" i="13"/>
  <c r="N425" i="13"/>
  <c r="N479" i="13"/>
  <c r="N471" i="13"/>
  <c r="N463" i="13"/>
  <c r="N455" i="13"/>
  <c r="N447" i="13"/>
  <c r="N439" i="13"/>
  <c r="N431" i="13"/>
  <c r="N478" i="13"/>
  <c r="N468" i="13"/>
  <c r="N458" i="13"/>
  <c r="N446" i="13"/>
  <c r="N436" i="13"/>
  <c r="N426" i="13"/>
  <c r="N477" i="13"/>
  <c r="N467" i="13"/>
  <c r="N456" i="13"/>
  <c r="N445" i="13"/>
  <c r="N435" i="13"/>
  <c r="N476" i="13"/>
  <c r="N466" i="13"/>
  <c r="N454" i="13"/>
  <c r="N444" i="13"/>
  <c r="N434" i="13"/>
  <c r="N450" i="13"/>
  <c r="N475" i="13"/>
  <c r="N464" i="13"/>
  <c r="N453" i="13"/>
  <c r="N443" i="13"/>
  <c r="N432" i="13"/>
  <c r="N438" i="13"/>
  <c r="N484" i="13"/>
  <c r="N474" i="13"/>
  <c r="N462" i="13"/>
  <c r="N452" i="13"/>
  <c r="N442" i="13"/>
  <c r="N430" i="13"/>
  <c r="N483" i="13"/>
  <c r="N472" i="13"/>
  <c r="N461" i="13"/>
  <c r="N451" i="13"/>
  <c r="N440" i="13"/>
  <c r="N429" i="13"/>
  <c r="N482" i="13"/>
  <c r="N470" i="13"/>
  <c r="N460" i="13"/>
  <c r="N480" i="13"/>
  <c r="N469" i="13"/>
  <c r="N459" i="13"/>
  <c r="N448" i="13"/>
  <c r="N437" i="13"/>
  <c r="N427" i="13"/>
  <c r="N428" i="13"/>
  <c r="N349" i="13"/>
  <c r="N455" i="12"/>
  <c r="N457" i="12"/>
  <c r="N459" i="12"/>
  <c r="N321" i="12"/>
  <c r="N309" i="12"/>
  <c r="N319" i="12"/>
  <c r="N453" i="12"/>
  <c r="N463" i="12"/>
  <c r="N465" i="12"/>
  <c r="N467" i="12"/>
  <c r="N329" i="12"/>
  <c r="N317" i="12"/>
  <c r="N327" i="12"/>
  <c r="N461" i="12"/>
  <c r="N471" i="12"/>
  <c r="N473" i="12"/>
  <c r="N475" i="12"/>
  <c r="N283" i="12"/>
  <c r="N275" i="12"/>
  <c r="N267" i="12"/>
  <c r="N259" i="12"/>
  <c r="N251" i="12"/>
  <c r="N243" i="12"/>
  <c r="N235" i="12"/>
  <c r="N227" i="12"/>
  <c r="N281" i="12"/>
  <c r="N272" i="12"/>
  <c r="N263" i="12"/>
  <c r="N254" i="12"/>
  <c r="N245" i="12"/>
  <c r="N236" i="12"/>
  <c r="N280" i="12"/>
  <c r="N271" i="12"/>
  <c r="N262" i="12"/>
  <c r="N253" i="12"/>
  <c r="N244" i="12"/>
  <c r="N234" i="12"/>
  <c r="N279" i="12"/>
  <c r="N270" i="12"/>
  <c r="N261" i="12"/>
  <c r="N252" i="12"/>
  <c r="N242" i="12"/>
  <c r="N233" i="12"/>
  <c r="N278" i="12"/>
  <c r="N269" i="12"/>
  <c r="N260" i="12"/>
  <c r="N250" i="12"/>
  <c r="N241" i="12"/>
  <c r="N232" i="12"/>
  <c r="N286" i="12"/>
  <c r="N277" i="12"/>
  <c r="N268" i="12"/>
  <c r="N258" i="12"/>
  <c r="N249" i="12"/>
  <c r="N240" i="12"/>
  <c r="N231" i="12"/>
  <c r="N285" i="12"/>
  <c r="N276" i="12"/>
  <c r="N266" i="12"/>
  <c r="N257" i="12"/>
  <c r="N248" i="12"/>
  <c r="N239" i="12"/>
  <c r="N230" i="12"/>
  <c r="N284" i="12"/>
  <c r="N274" i="12"/>
  <c r="N265" i="12"/>
  <c r="N256" i="12"/>
  <c r="N247" i="12"/>
  <c r="N238" i="12"/>
  <c r="N229" i="12"/>
  <c r="N282" i="12"/>
  <c r="N273" i="12"/>
  <c r="N264" i="12"/>
  <c r="N255" i="12"/>
  <c r="N246" i="12"/>
  <c r="N237" i="12"/>
  <c r="N228" i="12"/>
  <c r="N213" i="12"/>
  <c r="N205" i="12"/>
  <c r="N197" i="12"/>
  <c r="N189" i="12"/>
  <c r="N181" i="12"/>
  <c r="N173" i="12"/>
  <c r="N220" i="12"/>
  <c r="N211" i="12"/>
  <c r="N202" i="12"/>
  <c r="N193" i="12"/>
  <c r="N184" i="12"/>
  <c r="N175" i="12"/>
  <c r="N219" i="12"/>
  <c r="N210" i="12"/>
  <c r="N201" i="12"/>
  <c r="N192" i="12"/>
  <c r="N183" i="12"/>
  <c r="N174" i="12"/>
  <c r="N218" i="12"/>
  <c r="N209" i="12"/>
  <c r="N200" i="12"/>
  <c r="N191" i="12"/>
  <c r="N182" i="12"/>
  <c r="N172" i="12"/>
  <c r="N217" i="12"/>
  <c r="N208" i="12"/>
  <c r="N199" i="12"/>
  <c r="N190" i="12"/>
  <c r="N180" i="12"/>
  <c r="N171" i="12"/>
  <c r="N216" i="12"/>
  <c r="N207" i="12"/>
  <c r="N198" i="12"/>
  <c r="N188" i="12"/>
  <c r="N179" i="12"/>
  <c r="N170" i="12"/>
  <c r="N215" i="12"/>
  <c r="N206" i="12"/>
  <c r="N196" i="12"/>
  <c r="N187" i="12"/>
  <c r="N178" i="12"/>
  <c r="N169" i="12"/>
  <c r="N214" i="12"/>
  <c r="N204" i="12"/>
  <c r="N195" i="12"/>
  <c r="N186" i="12"/>
  <c r="N177" i="12"/>
  <c r="N168" i="12"/>
  <c r="N212" i="12"/>
  <c r="N203" i="12"/>
  <c r="N194" i="12"/>
  <c r="N185" i="12"/>
  <c r="N176" i="12"/>
  <c r="N167" i="12"/>
  <c r="N337" i="12"/>
  <c r="N325" i="12"/>
  <c r="N335" i="12"/>
  <c r="N469" i="12"/>
  <c r="N479" i="12"/>
  <c r="N481" i="12"/>
  <c r="N476" i="12"/>
  <c r="N460" i="12"/>
  <c r="N444" i="12"/>
  <c r="N428" i="12"/>
  <c r="N474" i="12"/>
  <c r="N458" i="12"/>
  <c r="N442" i="12"/>
  <c r="N426" i="12"/>
  <c r="N472" i="12"/>
  <c r="N456" i="12"/>
  <c r="N440" i="12"/>
  <c r="N470" i="12"/>
  <c r="N454" i="12"/>
  <c r="N438" i="12"/>
  <c r="N484" i="12"/>
  <c r="N468" i="12"/>
  <c r="N452" i="12"/>
  <c r="N436" i="12"/>
  <c r="N482" i="12"/>
  <c r="N466" i="12"/>
  <c r="N450" i="12"/>
  <c r="N434" i="12"/>
  <c r="N480" i="12"/>
  <c r="N464" i="12"/>
  <c r="N448" i="12"/>
  <c r="N432" i="12"/>
  <c r="N478" i="12"/>
  <c r="N462" i="12"/>
  <c r="N446" i="12"/>
  <c r="N430" i="12"/>
  <c r="N413" i="12"/>
  <c r="N405" i="12"/>
  <c r="N397" i="12"/>
  <c r="N389" i="12"/>
  <c r="N381" i="12"/>
  <c r="N373" i="12"/>
  <c r="N365" i="12"/>
  <c r="N411" i="12"/>
  <c r="N403" i="12"/>
  <c r="N395" i="12"/>
  <c r="N387" i="12"/>
  <c r="N379" i="12"/>
  <c r="N371" i="12"/>
  <c r="N363" i="12"/>
  <c r="N417" i="12"/>
  <c r="N409" i="12"/>
  <c r="N401" i="12"/>
  <c r="N393" i="12"/>
  <c r="N385" i="12"/>
  <c r="N377" i="12"/>
  <c r="N369" i="12"/>
  <c r="N361" i="12"/>
  <c r="N415" i="12"/>
  <c r="N407" i="12"/>
  <c r="N399" i="12"/>
  <c r="N391" i="12"/>
  <c r="N383" i="12"/>
  <c r="N375" i="12"/>
  <c r="N367" i="12"/>
  <c r="N359" i="12"/>
  <c r="N406" i="12"/>
  <c r="N390" i="12"/>
  <c r="N374" i="12"/>
  <c r="N404" i="12"/>
  <c r="N388" i="12"/>
  <c r="N372" i="12"/>
  <c r="N418" i="12"/>
  <c r="N402" i="12"/>
  <c r="N386" i="12"/>
  <c r="N370" i="12"/>
  <c r="N416" i="12"/>
  <c r="N400" i="12"/>
  <c r="N384" i="12"/>
  <c r="N368" i="12"/>
  <c r="N414" i="12"/>
  <c r="N398" i="12"/>
  <c r="N382" i="12"/>
  <c r="N366" i="12"/>
  <c r="N412" i="12"/>
  <c r="N396" i="12"/>
  <c r="N380" i="12"/>
  <c r="N364" i="12"/>
  <c r="N410" i="12"/>
  <c r="N394" i="12"/>
  <c r="N378" i="12"/>
  <c r="N362" i="12"/>
  <c r="N408" i="12"/>
  <c r="N392" i="12"/>
  <c r="N376" i="12"/>
  <c r="N360" i="12"/>
  <c r="N345" i="12"/>
  <c r="N333" i="12"/>
  <c r="N343" i="12"/>
  <c r="N163" i="12"/>
  <c r="N153" i="12"/>
  <c r="N144" i="12"/>
  <c r="N135" i="12"/>
  <c r="N127" i="12"/>
  <c r="N119" i="12"/>
  <c r="N161" i="12"/>
  <c r="N152" i="12"/>
  <c r="N143" i="12"/>
  <c r="N134" i="12"/>
  <c r="N126" i="12"/>
  <c r="N160" i="12"/>
  <c r="N151" i="12"/>
  <c r="N142" i="12"/>
  <c r="N133" i="12"/>
  <c r="N125" i="12"/>
  <c r="N159" i="12"/>
  <c r="N150" i="12"/>
  <c r="N141" i="12"/>
  <c r="N132" i="12"/>
  <c r="N124" i="12"/>
  <c r="N158" i="12"/>
  <c r="N149" i="12"/>
  <c r="N140" i="12"/>
  <c r="N131" i="12"/>
  <c r="N123" i="12"/>
  <c r="N157" i="12"/>
  <c r="N148" i="12"/>
  <c r="N139" i="12"/>
  <c r="N130" i="12"/>
  <c r="N122" i="12"/>
  <c r="N156" i="12"/>
  <c r="N147" i="12"/>
  <c r="N137" i="12"/>
  <c r="N129" i="12"/>
  <c r="N121" i="12"/>
  <c r="N155" i="12"/>
  <c r="N145" i="12"/>
  <c r="N136" i="12"/>
  <c r="N128" i="12"/>
  <c r="N120" i="12"/>
  <c r="N477" i="12"/>
  <c r="N425" i="12"/>
  <c r="N427" i="12"/>
  <c r="N138" i="12"/>
  <c r="N341" i="12"/>
  <c r="N431" i="12"/>
  <c r="N433" i="12"/>
  <c r="N435" i="12"/>
  <c r="N146" i="12"/>
  <c r="N352" i="12"/>
  <c r="N336" i="12"/>
  <c r="N323" i="12"/>
  <c r="N310" i="12"/>
  <c r="N298" i="12"/>
  <c r="N350" i="12"/>
  <c r="N334" i="12"/>
  <c r="N322" i="12"/>
  <c r="N308" i="12"/>
  <c r="N296" i="12"/>
  <c r="N348" i="12"/>
  <c r="N332" i="12"/>
  <c r="N320" i="12"/>
  <c r="N307" i="12"/>
  <c r="N295" i="12"/>
  <c r="N346" i="12"/>
  <c r="N331" i="12"/>
  <c r="N318" i="12"/>
  <c r="N306" i="12"/>
  <c r="N294" i="12"/>
  <c r="N344" i="12"/>
  <c r="N330" i="12"/>
  <c r="N316" i="12"/>
  <c r="N304" i="12"/>
  <c r="N342" i="12"/>
  <c r="N328" i="12"/>
  <c r="N315" i="12"/>
  <c r="N302" i="12"/>
  <c r="N340" i="12"/>
  <c r="N326" i="12"/>
  <c r="N314" i="12"/>
  <c r="N300" i="12"/>
  <c r="N338" i="12"/>
  <c r="N324" i="12"/>
  <c r="N312" i="12"/>
  <c r="N299" i="12"/>
  <c r="N297" i="12"/>
  <c r="N347" i="12"/>
  <c r="N349" i="12"/>
  <c r="N429" i="12"/>
  <c r="N439" i="12"/>
  <c r="N441" i="12"/>
  <c r="N443" i="12"/>
  <c r="N154" i="12"/>
  <c r="N293" i="12"/>
  <c r="N303" i="12"/>
  <c r="N108" i="12"/>
  <c r="N100" i="12"/>
  <c r="N92" i="12"/>
  <c r="N84" i="12"/>
  <c r="N76" i="12"/>
  <c r="N115" i="12"/>
  <c r="N107" i="12"/>
  <c r="N99" i="12"/>
  <c r="N91" i="12"/>
  <c r="N83" i="12"/>
  <c r="N75" i="12"/>
  <c r="N114" i="12"/>
  <c r="N106" i="12"/>
  <c r="N98" i="12"/>
  <c r="N90" i="12"/>
  <c r="N82" i="12"/>
  <c r="N74" i="12"/>
  <c r="N113" i="12"/>
  <c r="N105" i="12"/>
  <c r="N97" i="12"/>
  <c r="N89" i="12"/>
  <c r="N81" i="12"/>
  <c r="N112" i="12"/>
  <c r="N104" i="12"/>
  <c r="N96" i="12"/>
  <c r="N88" i="12"/>
  <c r="N80" i="12"/>
  <c r="N111" i="12"/>
  <c r="N103" i="12"/>
  <c r="N95" i="12"/>
  <c r="N87" i="12"/>
  <c r="N79" i="12"/>
  <c r="N110" i="12"/>
  <c r="N102" i="12"/>
  <c r="N94" i="12"/>
  <c r="N86" i="12"/>
  <c r="N78" i="12"/>
  <c r="N109" i="12"/>
  <c r="N101" i="12"/>
  <c r="N93" i="12"/>
  <c r="N85" i="12"/>
  <c r="N77" i="12"/>
  <c r="N437" i="12"/>
  <c r="N447" i="12"/>
  <c r="N449" i="12"/>
  <c r="N451" i="12"/>
  <c r="N162" i="12"/>
  <c r="Z11" i="3" l="1"/>
  <c r="Z9" i="3"/>
  <c r="Z8" i="3"/>
  <c r="Z10" i="3"/>
  <c r="G518" i="10"/>
  <c r="K518" i="10" s="1"/>
  <c r="H518" i="10"/>
  <c r="I518" i="10"/>
  <c r="J518" i="10"/>
  <c r="G519" i="10"/>
  <c r="K519" i="10" s="1"/>
  <c r="H519" i="10"/>
  <c r="I519" i="10"/>
  <c r="J519" i="10"/>
  <c r="G520" i="10"/>
  <c r="K520" i="10" s="1"/>
  <c r="H520" i="10"/>
  <c r="I520" i="10"/>
  <c r="J520" i="10"/>
  <c r="L520" i="10"/>
  <c r="L518" i="10" l="1"/>
  <c r="M518" i="10" s="1"/>
  <c r="L519" i="10"/>
  <c r="M519" i="10" s="1"/>
  <c r="M520" i="10"/>
  <c r="J517" i="10"/>
  <c r="I517" i="10"/>
  <c r="H517" i="10"/>
  <c r="G517" i="10"/>
  <c r="K517" i="10" s="1"/>
  <c r="J516" i="10"/>
  <c r="I516" i="10"/>
  <c r="G516" i="10"/>
  <c r="K516" i="10" s="1"/>
  <c r="J515" i="10"/>
  <c r="I515" i="10"/>
  <c r="G515" i="10"/>
  <c r="K515" i="10" s="1"/>
  <c r="J514" i="10"/>
  <c r="I514" i="10"/>
  <c r="G514" i="10"/>
  <c r="K514" i="10" s="1"/>
  <c r="J513" i="10"/>
  <c r="I513" i="10"/>
  <c r="G513" i="10"/>
  <c r="K513" i="10" s="1"/>
  <c r="J512" i="10"/>
  <c r="I512" i="10"/>
  <c r="G512" i="10"/>
  <c r="K512" i="10" s="1"/>
  <c r="J511" i="10"/>
  <c r="I511" i="10"/>
  <c r="G511" i="10"/>
  <c r="K511" i="10" s="1"/>
  <c r="J510" i="10"/>
  <c r="L510" i="10" s="1"/>
  <c r="I510" i="10"/>
  <c r="G510" i="10"/>
  <c r="K510" i="10" s="1"/>
  <c r="J509" i="10"/>
  <c r="I509" i="10"/>
  <c r="G509" i="10"/>
  <c r="K509" i="10" s="1"/>
  <c r="J508" i="10"/>
  <c r="I508" i="10"/>
  <c r="G508" i="10"/>
  <c r="K508" i="10" s="1"/>
  <c r="J507" i="10"/>
  <c r="I507" i="10"/>
  <c r="G507" i="10"/>
  <c r="K507" i="10" s="1"/>
  <c r="J506" i="10"/>
  <c r="I506" i="10"/>
  <c r="G506" i="10"/>
  <c r="K506" i="10" s="1"/>
  <c r="J505" i="10"/>
  <c r="I505" i="10"/>
  <c r="G505" i="10"/>
  <c r="K505" i="10" s="1"/>
  <c r="J504" i="10"/>
  <c r="I504" i="10"/>
  <c r="G504" i="10"/>
  <c r="K504" i="10" s="1"/>
  <c r="J503" i="10"/>
  <c r="L503" i="10" s="1"/>
  <c r="I503" i="10"/>
  <c r="G503" i="10"/>
  <c r="K503" i="10" s="1"/>
  <c r="L502" i="10"/>
  <c r="J502" i="10"/>
  <c r="I502" i="10"/>
  <c r="G502" i="10"/>
  <c r="K502" i="10" s="1"/>
  <c r="J501" i="10"/>
  <c r="I501" i="10"/>
  <c r="G501" i="10"/>
  <c r="K501" i="10" s="1"/>
  <c r="J500" i="10"/>
  <c r="I500" i="10"/>
  <c r="G500" i="10"/>
  <c r="K500" i="10" s="1"/>
  <c r="J499" i="10"/>
  <c r="L499" i="10" s="1"/>
  <c r="I499" i="10"/>
  <c r="G499" i="10"/>
  <c r="K499" i="10" s="1"/>
  <c r="J498" i="10"/>
  <c r="I498" i="10"/>
  <c r="G498" i="10"/>
  <c r="K498" i="10" s="1"/>
  <c r="J497" i="10"/>
  <c r="I497" i="10"/>
  <c r="G497" i="10"/>
  <c r="K497" i="10" s="1"/>
  <c r="J496" i="10"/>
  <c r="I496" i="10"/>
  <c r="G496" i="10"/>
  <c r="K496" i="10" s="1"/>
  <c r="J495" i="10"/>
  <c r="I495" i="10"/>
  <c r="G495" i="10"/>
  <c r="K495" i="10" s="1"/>
  <c r="J494" i="10"/>
  <c r="L494" i="10" s="1"/>
  <c r="I494" i="10"/>
  <c r="G494" i="10"/>
  <c r="K494" i="10" s="1"/>
  <c r="J493" i="10"/>
  <c r="I493" i="10"/>
  <c r="G493" i="10"/>
  <c r="K493" i="10" s="1"/>
  <c r="J492" i="10"/>
  <c r="I492" i="10"/>
  <c r="G492" i="10"/>
  <c r="K492" i="10" s="1"/>
  <c r="J491" i="10"/>
  <c r="L491" i="10" s="1"/>
  <c r="I491" i="10"/>
  <c r="G491" i="10"/>
  <c r="K491" i="10" s="1"/>
  <c r="J490" i="10"/>
  <c r="I490" i="10"/>
  <c r="G490" i="10"/>
  <c r="K490" i="10" s="1"/>
  <c r="J489" i="10"/>
  <c r="I489" i="10"/>
  <c r="G489" i="10"/>
  <c r="K489" i="10" s="1"/>
  <c r="J488" i="10"/>
  <c r="I488" i="10"/>
  <c r="G488" i="10"/>
  <c r="K488" i="10" s="1"/>
  <c r="J487" i="10"/>
  <c r="I487" i="10"/>
  <c r="G487" i="10"/>
  <c r="K487" i="10" s="1"/>
  <c r="J486" i="10"/>
  <c r="L486" i="10" s="1"/>
  <c r="I486" i="10"/>
  <c r="G486" i="10"/>
  <c r="K486" i="10" s="1"/>
  <c r="J485" i="10"/>
  <c r="I485" i="10"/>
  <c r="G485" i="10"/>
  <c r="K485" i="10" s="1"/>
  <c r="J484" i="10"/>
  <c r="I484" i="10"/>
  <c r="G484" i="10"/>
  <c r="K484" i="10" s="1"/>
  <c r="J483" i="10"/>
  <c r="L483" i="10" s="1"/>
  <c r="I483" i="10"/>
  <c r="G483" i="10"/>
  <c r="K483" i="10" s="1"/>
  <c r="J482" i="10"/>
  <c r="I482" i="10"/>
  <c r="G482" i="10"/>
  <c r="K482" i="10" s="1"/>
  <c r="J481" i="10"/>
  <c r="I481" i="10"/>
  <c r="G481" i="10"/>
  <c r="K481" i="10" s="1"/>
  <c r="J480" i="10"/>
  <c r="I480" i="10"/>
  <c r="G480" i="10"/>
  <c r="K480" i="10" s="1"/>
  <c r="J479" i="10"/>
  <c r="L479" i="10" s="1"/>
  <c r="I479" i="10"/>
  <c r="G479" i="10"/>
  <c r="K479" i="10" s="1"/>
  <c r="J478" i="10"/>
  <c r="L478" i="10" s="1"/>
  <c r="I478" i="10"/>
  <c r="G478" i="10"/>
  <c r="K478" i="10" s="1"/>
  <c r="J477" i="10"/>
  <c r="I477" i="10"/>
  <c r="G477" i="10"/>
  <c r="K477" i="10" s="1"/>
  <c r="L476" i="10"/>
  <c r="J476" i="10"/>
  <c r="I476" i="10"/>
  <c r="G476" i="10"/>
  <c r="K476" i="10" s="1"/>
  <c r="J475" i="10"/>
  <c r="L475" i="10" s="1"/>
  <c r="I475" i="10"/>
  <c r="G475" i="10"/>
  <c r="K475" i="10" s="1"/>
  <c r="J474" i="10"/>
  <c r="I474" i="10"/>
  <c r="G474" i="10"/>
  <c r="K474" i="10" s="1"/>
  <c r="J473" i="10"/>
  <c r="I473" i="10"/>
  <c r="G473" i="10"/>
  <c r="K473" i="10" s="1"/>
  <c r="J472" i="10"/>
  <c r="I472" i="10"/>
  <c r="G472" i="10"/>
  <c r="K472" i="10" s="1"/>
  <c r="J471" i="10"/>
  <c r="I471" i="10"/>
  <c r="G471" i="10"/>
  <c r="K471" i="10" s="1"/>
  <c r="J470" i="10"/>
  <c r="L470" i="10" s="1"/>
  <c r="I470" i="10"/>
  <c r="G470" i="10"/>
  <c r="K470" i="10" s="1"/>
  <c r="J469" i="10"/>
  <c r="I469" i="10"/>
  <c r="G469" i="10"/>
  <c r="K469" i="10" s="1"/>
  <c r="J468" i="10"/>
  <c r="L468" i="10" s="1"/>
  <c r="I468" i="10"/>
  <c r="G468" i="10"/>
  <c r="K468" i="10" s="1"/>
  <c r="J467" i="10"/>
  <c r="L467" i="10" s="1"/>
  <c r="I467" i="10"/>
  <c r="G467" i="10"/>
  <c r="K467" i="10" s="1"/>
  <c r="J466" i="10"/>
  <c r="I466" i="10"/>
  <c r="G466" i="10"/>
  <c r="K466" i="10" s="1"/>
  <c r="J465" i="10"/>
  <c r="I465" i="10"/>
  <c r="G465" i="10"/>
  <c r="K465" i="10" s="1"/>
  <c r="J464" i="10"/>
  <c r="I464" i="10"/>
  <c r="G464" i="10"/>
  <c r="K464" i="10" s="1"/>
  <c r="J463" i="10"/>
  <c r="L463" i="10" s="1"/>
  <c r="I463" i="10"/>
  <c r="G463" i="10"/>
  <c r="K463" i="10" s="1"/>
  <c r="J462" i="10"/>
  <c r="I462" i="10"/>
  <c r="G462" i="10"/>
  <c r="K462" i="10" s="1"/>
  <c r="J461" i="10"/>
  <c r="I461" i="10"/>
  <c r="G461" i="10"/>
  <c r="K461" i="10" s="1"/>
  <c r="J460" i="10"/>
  <c r="I460" i="10"/>
  <c r="G460" i="10"/>
  <c r="K460" i="10" s="1"/>
  <c r="J459" i="10"/>
  <c r="L459" i="10" s="1"/>
  <c r="I459" i="10"/>
  <c r="G459" i="10"/>
  <c r="K459" i="10" s="1"/>
  <c r="J458" i="10"/>
  <c r="I458" i="10"/>
  <c r="G458" i="10"/>
  <c r="K458" i="10" s="1"/>
  <c r="J457" i="10"/>
  <c r="I457" i="10"/>
  <c r="G457" i="10"/>
  <c r="K457" i="10" s="1"/>
  <c r="J450" i="10"/>
  <c r="I450" i="10"/>
  <c r="H450" i="10"/>
  <c r="G450" i="10"/>
  <c r="K450" i="10" s="1"/>
  <c r="J449" i="10"/>
  <c r="I449" i="10"/>
  <c r="H449" i="10"/>
  <c r="G449" i="10"/>
  <c r="K449" i="10" s="1"/>
  <c r="J448" i="10"/>
  <c r="I448" i="10"/>
  <c r="H448" i="10"/>
  <c r="G448" i="10"/>
  <c r="K448" i="10" s="1"/>
  <c r="J447" i="10"/>
  <c r="L447" i="10" s="1"/>
  <c r="I447" i="10"/>
  <c r="H447" i="10"/>
  <c r="G447" i="10"/>
  <c r="K447" i="10" s="1"/>
  <c r="J446" i="10"/>
  <c r="L446" i="10" s="1"/>
  <c r="I446" i="10"/>
  <c r="G446" i="10"/>
  <c r="K446" i="10" s="1"/>
  <c r="J445" i="10"/>
  <c r="I445" i="10"/>
  <c r="G445" i="10"/>
  <c r="K445" i="10" s="1"/>
  <c r="J444" i="10"/>
  <c r="I444" i="10"/>
  <c r="G444" i="10"/>
  <c r="K444" i="10" s="1"/>
  <c r="J443" i="10"/>
  <c r="I443" i="10"/>
  <c r="G443" i="10"/>
  <c r="K443" i="10" s="1"/>
  <c r="J442" i="10"/>
  <c r="I442" i="10"/>
  <c r="G442" i="10"/>
  <c r="K442" i="10" s="1"/>
  <c r="J441" i="10"/>
  <c r="L441" i="10" s="1"/>
  <c r="I441" i="10"/>
  <c r="G441" i="10"/>
  <c r="K441" i="10" s="1"/>
  <c r="J440" i="10"/>
  <c r="I440" i="10"/>
  <c r="G440" i="10"/>
  <c r="K440" i="10" s="1"/>
  <c r="J439" i="10"/>
  <c r="L439" i="10" s="1"/>
  <c r="I439" i="10"/>
  <c r="G439" i="10"/>
  <c r="K439" i="10" s="1"/>
  <c r="J438" i="10"/>
  <c r="I438" i="10"/>
  <c r="G438" i="10"/>
  <c r="K438" i="10" s="1"/>
  <c r="J437" i="10"/>
  <c r="L437" i="10" s="1"/>
  <c r="I437" i="10"/>
  <c r="G437" i="10"/>
  <c r="K437" i="10" s="1"/>
  <c r="J436" i="10"/>
  <c r="I436" i="10"/>
  <c r="G436" i="10"/>
  <c r="K436" i="10" s="1"/>
  <c r="J435" i="10"/>
  <c r="I435" i="10"/>
  <c r="G435" i="10"/>
  <c r="K435" i="10" s="1"/>
  <c r="J434" i="10"/>
  <c r="I434" i="10"/>
  <c r="G434" i="10"/>
  <c r="K434" i="10" s="1"/>
  <c r="J433" i="10"/>
  <c r="L433" i="10" s="1"/>
  <c r="I433" i="10"/>
  <c r="G433" i="10"/>
  <c r="K433" i="10" s="1"/>
  <c r="J432" i="10"/>
  <c r="I432" i="10"/>
  <c r="G432" i="10"/>
  <c r="K432" i="10" s="1"/>
  <c r="J431" i="10"/>
  <c r="I431" i="10"/>
  <c r="G431" i="10"/>
  <c r="K431" i="10" s="1"/>
  <c r="J430" i="10"/>
  <c r="L430" i="10" s="1"/>
  <c r="I430" i="10"/>
  <c r="G430" i="10"/>
  <c r="K430" i="10" s="1"/>
  <c r="J429" i="10"/>
  <c r="I429" i="10"/>
  <c r="G429" i="10"/>
  <c r="K429" i="10" s="1"/>
  <c r="J428" i="10"/>
  <c r="I428" i="10"/>
  <c r="G428" i="10"/>
  <c r="K428" i="10" s="1"/>
  <c r="J427" i="10"/>
  <c r="I427" i="10"/>
  <c r="G427" i="10"/>
  <c r="K427" i="10" s="1"/>
  <c r="J426" i="10"/>
  <c r="I426" i="10"/>
  <c r="G426" i="10"/>
  <c r="K426" i="10" s="1"/>
  <c r="J425" i="10"/>
  <c r="L425" i="10" s="1"/>
  <c r="I425" i="10"/>
  <c r="G425" i="10"/>
  <c r="K425" i="10" s="1"/>
  <c r="J424" i="10"/>
  <c r="L424" i="10" s="1"/>
  <c r="I424" i="10"/>
  <c r="G424" i="10"/>
  <c r="K424" i="10" s="1"/>
  <c r="J423" i="10"/>
  <c r="L423" i="10" s="1"/>
  <c r="I423" i="10"/>
  <c r="G423" i="10"/>
  <c r="K423" i="10" s="1"/>
  <c r="J422" i="10"/>
  <c r="L422" i="10" s="1"/>
  <c r="I422" i="10"/>
  <c r="G422" i="10"/>
  <c r="K422" i="10" s="1"/>
  <c r="J421" i="10"/>
  <c r="L421" i="10" s="1"/>
  <c r="I421" i="10"/>
  <c r="G421" i="10"/>
  <c r="K421" i="10" s="1"/>
  <c r="J420" i="10"/>
  <c r="I420" i="10"/>
  <c r="G420" i="10"/>
  <c r="K420" i="10" s="1"/>
  <c r="J419" i="10"/>
  <c r="I419" i="10"/>
  <c r="G419" i="10"/>
  <c r="K419" i="10" s="1"/>
  <c r="J418" i="10"/>
  <c r="I418" i="10"/>
  <c r="G418" i="10"/>
  <c r="K418" i="10" s="1"/>
  <c r="J417" i="10"/>
  <c r="I417" i="10"/>
  <c r="G417" i="10"/>
  <c r="K417" i="10" s="1"/>
  <c r="J416" i="10"/>
  <c r="I416" i="10"/>
  <c r="G416" i="10"/>
  <c r="K416" i="10" s="1"/>
  <c r="J415" i="10"/>
  <c r="I415" i="10"/>
  <c r="G415" i="10"/>
  <c r="K415" i="10" s="1"/>
  <c r="J414" i="10"/>
  <c r="I414" i="10"/>
  <c r="G414" i="10"/>
  <c r="K414" i="10" s="1"/>
  <c r="J413" i="10"/>
  <c r="I413" i="10"/>
  <c r="G413" i="10"/>
  <c r="K413" i="10" s="1"/>
  <c r="J412" i="10"/>
  <c r="I412" i="10"/>
  <c r="G412" i="10"/>
  <c r="K412" i="10" s="1"/>
  <c r="J411" i="10"/>
  <c r="I411" i="10"/>
  <c r="G411" i="10"/>
  <c r="K411" i="10" s="1"/>
  <c r="J410" i="10"/>
  <c r="I410" i="10"/>
  <c r="G410" i="10"/>
  <c r="K410" i="10" s="1"/>
  <c r="J409" i="10"/>
  <c r="L409" i="10" s="1"/>
  <c r="I409" i="10"/>
  <c r="G409" i="10"/>
  <c r="K409" i="10" s="1"/>
  <c r="J408" i="10"/>
  <c r="L408" i="10" s="1"/>
  <c r="I408" i="10"/>
  <c r="G408" i="10"/>
  <c r="K408" i="10" s="1"/>
  <c r="J407" i="10"/>
  <c r="L407" i="10" s="1"/>
  <c r="I407" i="10"/>
  <c r="G407" i="10"/>
  <c r="K407" i="10" s="1"/>
  <c r="J406" i="10"/>
  <c r="L406" i="10" s="1"/>
  <c r="I406" i="10"/>
  <c r="G406" i="10"/>
  <c r="K406" i="10" s="1"/>
  <c r="J405" i="10"/>
  <c r="L405" i="10" s="1"/>
  <c r="I405" i="10"/>
  <c r="G405" i="10"/>
  <c r="K405" i="10" s="1"/>
  <c r="J404" i="10"/>
  <c r="I404" i="10"/>
  <c r="G404" i="10"/>
  <c r="K404" i="10" s="1"/>
  <c r="J403" i="10"/>
  <c r="I403" i="10"/>
  <c r="G403" i="10"/>
  <c r="K403" i="10" s="1"/>
  <c r="J402" i="10"/>
  <c r="I402" i="10"/>
  <c r="G402" i="10"/>
  <c r="K402" i="10" s="1"/>
  <c r="J401" i="10"/>
  <c r="L401" i="10" s="1"/>
  <c r="I401" i="10"/>
  <c r="G401" i="10"/>
  <c r="K401" i="10" s="1"/>
  <c r="J400" i="10"/>
  <c r="I400" i="10"/>
  <c r="G400" i="10"/>
  <c r="K400" i="10" s="1"/>
  <c r="J399" i="10"/>
  <c r="L399" i="10" s="1"/>
  <c r="I399" i="10"/>
  <c r="G399" i="10"/>
  <c r="K399" i="10" s="1"/>
  <c r="J398" i="10"/>
  <c r="I398" i="10"/>
  <c r="G398" i="10"/>
  <c r="K398" i="10" s="1"/>
  <c r="J397" i="10"/>
  <c r="L397" i="10" s="1"/>
  <c r="I397" i="10"/>
  <c r="G397" i="10"/>
  <c r="K397" i="10" s="1"/>
  <c r="J396" i="10"/>
  <c r="I396" i="10"/>
  <c r="G396" i="10"/>
  <c r="K396" i="10" s="1"/>
  <c r="J395" i="10"/>
  <c r="I395" i="10"/>
  <c r="G395" i="10"/>
  <c r="K395" i="10" s="1"/>
  <c r="J394" i="10"/>
  <c r="I394" i="10"/>
  <c r="G394" i="10"/>
  <c r="K394" i="10" s="1"/>
  <c r="J393" i="10"/>
  <c r="L393" i="10" s="1"/>
  <c r="I393" i="10"/>
  <c r="G393" i="10"/>
  <c r="K393" i="10" s="1"/>
  <c r="L392" i="10"/>
  <c r="J392" i="10"/>
  <c r="I392" i="10"/>
  <c r="G392" i="10"/>
  <c r="K392" i="10" s="1"/>
  <c r="J391" i="10"/>
  <c r="I391" i="10"/>
  <c r="G391" i="10"/>
  <c r="K391" i="10" s="1"/>
  <c r="J390" i="10"/>
  <c r="L390" i="10" s="1"/>
  <c r="I390" i="10"/>
  <c r="G390" i="10"/>
  <c r="K390" i="10" s="1"/>
  <c r="J389" i="10"/>
  <c r="L389" i="10" s="1"/>
  <c r="I389" i="10"/>
  <c r="G389" i="10"/>
  <c r="K389" i="10" s="1"/>
  <c r="J388" i="10"/>
  <c r="I388" i="10"/>
  <c r="G388" i="10"/>
  <c r="K388" i="10" s="1"/>
  <c r="J387" i="10"/>
  <c r="I387" i="10"/>
  <c r="G387" i="10"/>
  <c r="K387" i="10" s="1"/>
  <c r="J380" i="10"/>
  <c r="I380" i="10"/>
  <c r="H380" i="10"/>
  <c r="G380" i="10"/>
  <c r="K380" i="10" s="1"/>
  <c r="J379" i="10"/>
  <c r="L379" i="10" s="1"/>
  <c r="I379" i="10"/>
  <c r="H379" i="10"/>
  <c r="G379" i="10"/>
  <c r="K379" i="10" s="1"/>
  <c r="J378" i="10"/>
  <c r="I378" i="10"/>
  <c r="H378" i="10"/>
  <c r="G378" i="10"/>
  <c r="K378" i="10" s="1"/>
  <c r="J377" i="10"/>
  <c r="L377" i="10" s="1"/>
  <c r="I377" i="10"/>
  <c r="H377" i="10"/>
  <c r="G377" i="10"/>
  <c r="K377" i="10" s="1"/>
  <c r="J376" i="10"/>
  <c r="L376" i="10" s="1"/>
  <c r="I376" i="10"/>
  <c r="G376" i="10"/>
  <c r="K376" i="10" s="1"/>
  <c r="J375" i="10"/>
  <c r="I375" i="10"/>
  <c r="G375" i="10"/>
  <c r="K375" i="10" s="1"/>
  <c r="J374" i="10"/>
  <c r="I374" i="10"/>
  <c r="G374" i="10"/>
  <c r="K374" i="10" s="1"/>
  <c r="J373" i="10"/>
  <c r="I373" i="10"/>
  <c r="G373" i="10"/>
  <c r="K373" i="10" s="1"/>
  <c r="J372" i="10"/>
  <c r="I372" i="10"/>
  <c r="G372" i="10"/>
  <c r="K372" i="10" s="1"/>
  <c r="J371" i="10"/>
  <c r="L371" i="10" s="1"/>
  <c r="I371" i="10"/>
  <c r="G371" i="10"/>
  <c r="K371" i="10" s="1"/>
  <c r="J370" i="10"/>
  <c r="L370" i="10" s="1"/>
  <c r="I370" i="10"/>
  <c r="G370" i="10"/>
  <c r="K370" i="10" s="1"/>
  <c r="J369" i="10"/>
  <c r="L369" i="10" s="1"/>
  <c r="I369" i="10"/>
  <c r="G369" i="10"/>
  <c r="K369" i="10" s="1"/>
  <c r="L368" i="10"/>
  <c r="J368" i="10"/>
  <c r="I368" i="10"/>
  <c r="G368" i="10"/>
  <c r="K368" i="10" s="1"/>
  <c r="J367" i="10"/>
  <c r="L367" i="10" s="1"/>
  <c r="I367" i="10"/>
  <c r="G367" i="10"/>
  <c r="K367" i="10" s="1"/>
  <c r="J366" i="10"/>
  <c r="I366" i="10"/>
  <c r="G366" i="10"/>
  <c r="K366" i="10" s="1"/>
  <c r="J365" i="10"/>
  <c r="I365" i="10"/>
  <c r="G365" i="10"/>
  <c r="K365" i="10" s="1"/>
  <c r="J364" i="10"/>
  <c r="I364" i="10"/>
  <c r="G364" i="10"/>
  <c r="K364" i="10" s="1"/>
  <c r="J363" i="10"/>
  <c r="I363" i="10"/>
  <c r="G363" i="10"/>
  <c r="K363" i="10" s="1"/>
  <c r="J362" i="10"/>
  <c r="I362" i="10"/>
  <c r="G362" i="10"/>
  <c r="K362" i="10" s="1"/>
  <c r="J361" i="10"/>
  <c r="I361" i="10"/>
  <c r="G361" i="10"/>
  <c r="K361" i="10" s="1"/>
  <c r="J360" i="10"/>
  <c r="I360" i="10"/>
  <c r="G360" i="10"/>
  <c r="K360" i="10" s="1"/>
  <c r="J359" i="10"/>
  <c r="I359" i="10"/>
  <c r="G359" i="10"/>
  <c r="K359" i="10" s="1"/>
  <c r="J358" i="10"/>
  <c r="I358" i="10"/>
  <c r="G358" i="10"/>
  <c r="K358" i="10" s="1"/>
  <c r="J357" i="10"/>
  <c r="I357" i="10"/>
  <c r="G357" i="10"/>
  <c r="K357" i="10" s="1"/>
  <c r="J356" i="10"/>
  <c r="I356" i="10"/>
  <c r="G356" i="10"/>
  <c r="K356" i="10" s="1"/>
  <c r="J355" i="10"/>
  <c r="L355" i="10" s="1"/>
  <c r="I355" i="10"/>
  <c r="G355" i="10"/>
  <c r="K355" i="10" s="1"/>
  <c r="J354" i="10"/>
  <c r="I354" i="10"/>
  <c r="G354" i="10"/>
  <c r="K354" i="10" s="1"/>
  <c r="J353" i="10"/>
  <c r="L353" i="10" s="1"/>
  <c r="I353" i="10"/>
  <c r="G353" i="10"/>
  <c r="K353" i="10" s="1"/>
  <c r="J352" i="10"/>
  <c r="L352" i="10" s="1"/>
  <c r="I352" i="10"/>
  <c r="G352" i="10"/>
  <c r="K352" i="10" s="1"/>
  <c r="L351" i="10"/>
  <c r="J351" i="10"/>
  <c r="I351" i="10"/>
  <c r="G351" i="10"/>
  <c r="K351" i="10" s="1"/>
  <c r="J350" i="10"/>
  <c r="I350" i="10"/>
  <c r="G350" i="10"/>
  <c r="K350" i="10" s="1"/>
  <c r="J349" i="10"/>
  <c r="I349" i="10"/>
  <c r="G349" i="10"/>
  <c r="K349" i="10" s="1"/>
  <c r="J348" i="10"/>
  <c r="I348" i="10"/>
  <c r="G348" i="10"/>
  <c r="K348" i="10" s="1"/>
  <c r="J347" i="10"/>
  <c r="L347" i="10" s="1"/>
  <c r="I347" i="10"/>
  <c r="G347" i="10"/>
  <c r="K347" i="10" s="1"/>
  <c r="J346" i="10"/>
  <c r="I346" i="10"/>
  <c r="G346" i="10"/>
  <c r="K346" i="10" s="1"/>
  <c r="J345" i="10"/>
  <c r="L345" i="10" s="1"/>
  <c r="I345" i="10"/>
  <c r="G345" i="10"/>
  <c r="K345" i="10" s="1"/>
  <c r="J344" i="10"/>
  <c r="I344" i="10"/>
  <c r="G344" i="10"/>
  <c r="K344" i="10" s="1"/>
  <c r="J343" i="10"/>
  <c r="L343" i="10" s="1"/>
  <c r="I343" i="10"/>
  <c r="G343" i="10"/>
  <c r="K343" i="10" s="1"/>
  <c r="J342" i="10"/>
  <c r="I342" i="10"/>
  <c r="G342" i="10"/>
  <c r="K342" i="10" s="1"/>
  <c r="J341" i="10"/>
  <c r="I341" i="10"/>
  <c r="G341" i="10"/>
  <c r="K341" i="10" s="1"/>
  <c r="J340" i="10"/>
  <c r="I340" i="10"/>
  <c r="G340" i="10"/>
  <c r="K340" i="10" s="1"/>
  <c r="J339" i="10"/>
  <c r="L339" i="10" s="1"/>
  <c r="I339" i="10"/>
  <c r="G339" i="10"/>
  <c r="K339" i="10" s="1"/>
  <c r="L338" i="10"/>
  <c r="J338" i="10"/>
  <c r="I338" i="10"/>
  <c r="G338" i="10"/>
  <c r="K338" i="10" s="1"/>
  <c r="J337" i="10"/>
  <c r="L337" i="10" s="1"/>
  <c r="I337" i="10"/>
  <c r="G337" i="10"/>
  <c r="K337" i="10" s="1"/>
  <c r="L336" i="10"/>
  <c r="M336" i="10" s="1"/>
  <c r="J336" i="10"/>
  <c r="I336" i="10"/>
  <c r="G336" i="10"/>
  <c r="K336" i="10" s="1"/>
  <c r="J335" i="10"/>
  <c r="I335" i="10"/>
  <c r="G335" i="10"/>
  <c r="K335" i="10" s="1"/>
  <c r="J334" i="10"/>
  <c r="L334" i="10" s="1"/>
  <c r="I334" i="10"/>
  <c r="G334" i="10"/>
  <c r="K334" i="10" s="1"/>
  <c r="J333" i="10"/>
  <c r="I333" i="10"/>
  <c r="G333" i="10"/>
  <c r="K333" i="10" s="1"/>
  <c r="J332" i="10"/>
  <c r="L332" i="10" s="1"/>
  <c r="I332" i="10"/>
  <c r="G332" i="10"/>
  <c r="K332" i="10" s="1"/>
  <c r="J331" i="10"/>
  <c r="I331" i="10"/>
  <c r="G331" i="10"/>
  <c r="K331" i="10" s="1"/>
  <c r="J330" i="10"/>
  <c r="I330" i="10"/>
  <c r="G330" i="10"/>
  <c r="K330" i="10" s="1"/>
  <c r="J329" i="10"/>
  <c r="I329" i="10"/>
  <c r="G329" i="10"/>
  <c r="K329" i="10" s="1"/>
  <c r="J328" i="10"/>
  <c r="I328" i="10"/>
  <c r="G328" i="10"/>
  <c r="K328" i="10" s="1"/>
  <c r="J327" i="10"/>
  <c r="I327" i="10"/>
  <c r="G327" i="10"/>
  <c r="K327" i="10" s="1"/>
  <c r="J326" i="10"/>
  <c r="L326" i="10" s="1"/>
  <c r="I326" i="10"/>
  <c r="G326" i="10"/>
  <c r="K326" i="10" s="1"/>
  <c r="J325" i="10"/>
  <c r="L325" i="10" s="1"/>
  <c r="I325" i="10"/>
  <c r="G325" i="10"/>
  <c r="K325" i="10" s="1"/>
  <c r="J324" i="10"/>
  <c r="L324" i="10" s="1"/>
  <c r="I324" i="10"/>
  <c r="G324" i="10"/>
  <c r="K324" i="10" s="1"/>
  <c r="J323" i="10"/>
  <c r="I323" i="10"/>
  <c r="G323" i="10"/>
  <c r="K323" i="10" s="1"/>
  <c r="J322" i="10"/>
  <c r="I322" i="10"/>
  <c r="G322" i="10"/>
  <c r="K322" i="10" s="1"/>
  <c r="J321" i="10"/>
  <c r="L321" i="10" s="1"/>
  <c r="I321" i="10"/>
  <c r="G321" i="10"/>
  <c r="K321" i="10" s="1"/>
  <c r="J320" i="10"/>
  <c r="L320" i="10" s="1"/>
  <c r="I320" i="10"/>
  <c r="G320" i="10"/>
  <c r="K320" i="10" s="1"/>
  <c r="J319" i="10"/>
  <c r="I319" i="10"/>
  <c r="G319" i="10"/>
  <c r="K319" i="10" s="1"/>
  <c r="J318" i="10"/>
  <c r="I318" i="10"/>
  <c r="G318" i="10"/>
  <c r="K318" i="10" s="1"/>
  <c r="J317" i="10"/>
  <c r="I317" i="10"/>
  <c r="G317" i="10"/>
  <c r="K317" i="10" s="1"/>
  <c r="L310" i="10"/>
  <c r="J310" i="10"/>
  <c r="I310" i="10"/>
  <c r="H310" i="10"/>
  <c r="G310" i="10"/>
  <c r="K310" i="10" s="1"/>
  <c r="J309" i="10"/>
  <c r="I309" i="10"/>
  <c r="H309" i="10"/>
  <c r="G309" i="10"/>
  <c r="K309" i="10" s="1"/>
  <c r="J308" i="10"/>
  <c r="I308" i="10"/>
  <c r="H308" i="10"/>
  <c r="G308" i="10"/>
  <c r="K308" i="10" s="1"/>
  <c r="J307" i="10"/>
  <c r="L307" i="10" s="1"/>
  <c r="I307" i="10"/>
  <c r="H307" i="10"/>
  <c r="G307" i="10"/>
  <c r="K307" i="10" s="1"/>
  <c r="J306" i="10"/>
  <c r="I306" i="10"/>
  <c r="G306" i="10"/>
  <c r="K306" i="10" s="1"/>
  <c r="J305" i="10"/>
  <c r="I305" i="10"/>
  <c r="G305" i="10"/>
  <c r="K305" i="10" s="1"/>
  <c r="J304" i="10"/>
  <c r="L304" i="10" s="1"/>
  <c r="I304" i="10"/>
  <c r="G304" i="10"/>
  <c r="K304" i="10" s="1"/>
  <c r="J303" i="10"/>
  <c r="L303" i="10" s="1"/>
  <c r="I303" i="10"/>
  <c r="G303" i="10"/>
  <c r="K303" i="10" s="1"/>
  <c r="J302" i="10"/>
  <c r="L302" i="10" s="1"/>
  <c r="I302" i="10"/>
  <c r="G302" i="10"/>
  <c r="K302" i="10" s="1"/>
  <c r="J301" i="10"/>
  <c r="I301" i="10"/>
  <c r="G301" i="10"/>
  <c r="K301" i="10" s="1"/>
  <c r="J300" i="10"/>
  <c r="I300" i="10"/>
  <c r="G300" i="10"/>
  <c r="K300" i="10" s="1"/>
  <c r="J299" i="10"/>
  <c r="I299" i="10"/>
  <c r="G299" i="10"/>
  <c r="K299" i="10" s="1"/>
  <c r="J298" i="10"/>
  <c r="L298" i="10" s="1"/>
  <c r="I298" i="10"/>
  <c r="G298" i="10"/>
  <c r="K298" i="10" s="1"/>
  <c r="J297" i="10"/>
  <c r="I297" i="10"/>
  <c r="G297" i="10"/>
  <c r="K297" i="10" s="1"/>
  <c r="J296" i="10"/>
  <c r="I296" i="10"/>
  <c r="G296" i="10"/>
  <c r="K296" i="10" s="1"/>
  <c r="J295" i="10"/>
  <c r="I295" i="10"/>
  <c r="G295" i="10"/>
  <c r="K295" i="10" s="1"/>
  <c r="J294" i="10"/>
  <c r="I294" i="10"/>
  <c r="G294" i="10"/>
  <c r="K294" i="10" s="1"/>
  <c r="J293" i="10"/>
  <c r="I293" i="10"/>
  <c r="G293" i="10"/>
  <c r="K293" i="10" s="1"/>
  <c r="J292" i="10"/>
  <c r="I292" i="10"/>
  <c r="G292" i="10"/>
  <c r="K292" i="10" s="1"/>
  <c r="J291" i="10"/>
  <c r="L291" i="10" s="1"/>
  <c r="I291" i="10"/>
  <c r="G291" i="10"/>
  <c r="K291" i="10" s="1"/>
  <c r="J290" i="10"/>
  <c r="L290" i="10" s="1"/>
  <c r="I290" i="10"/>
  <c r="G290" i="10"/>
  <c r="K290" i="10" s="1"/>
  <c r="J289" i="10"/>
  <c r="I289" i="10"/>
  <c r="G289" i="10"/>
  <c r="K289" i="10" s="1"/>
  <c r="J288" i="10"/>
  <c r="I288" i="10"/>
  <c r="G288" i="10"/>
  <c r="K288" i="10" s="1"/>
  <c r="J287" i="10"/>
  <c r="L287" i="10" s="1"/>
  <c r="I287" i="10"/>
  <c r="G287" i="10"/>
  <c r="K287" i="10" s="1"/>
  <c r="J286" i="10"/>
  <c r="I286" i="10"/>
  <c r="G286" i="10"/>
  <c r="K286" i="10" s="1"/>
  <c r="J285" i="10"/>
  <c r="I285" i="10"/>
  <c r="G285" i="10"/>
  <c r="K285" i="10" s="1"/>
  <c r="J284" i="10"/>
  <c r="I284" i="10"/>
  <c r="G284" i="10"/>
  <c r="K284" i="10" s="1"/>
  <c r="J283" i="10"/>
  <c r="L283" i="10" s="1"/>
  <c r="I283" i="10"/>
  <c r="G283" i="10"/>
  <c r="K283" i="10" s="1"/>
  <c r="J282" i="10"/>
  <c r="L282" i="10" s="1"/>
  <c r="I282" i="10"/>
  <c r="G282" i="10"/>
  <c r="K282" i="10" s="1"/>
  <c r="J281" i="10"/>
  <c r="I281" i="10"/>
  <c r="G281" i="10"/>
  <c r="K281" i="10" s="1"/>
  <c r="J280" i="10"/>
  <c r="L280" i="10" s="1"/>
  <c r="I280" i="10"/>
  <c r="G280" i="10"/>
  <c r="K280" i="10" s="1"/>
  <c r="J279" i="10"/>
  <c r="L279" i="10" s="1"/>
  <c r="I279" i="10"/>
  <c r="G279" i="10"/>
  <c r="K279" i="10" s="1"/>
  <c r="J278" i="10"/>
  <c r="L278" i="10" s="1"/>
  <c r="I278" i="10"/>
  <c r="G278" i="10"/>
  <c r="K278" i="10" s="1"/>
  <c r="J277" i="10"/>
  <c r="I277" i="10"/>
  <c r="G277" i="10"/>
  <c r="K277" i="10" s="1"/>
  <c r="J276" i="10"/>
  <c r="I276" i="10"/>
  <c r="G276" i="10"/>
  <c r="K276" i="10" s="1"/>
  <c r="J275" i="10"/>
  <c r="I275" i="10"/>
  <c r="G275" i="10"/>
  <c r="K275" i="10" s="1"/>
  <c r="J274" i="10"/>
  <c r="I274" i="10"/>
  <c r="G274" i="10"/>
  <c r="K274" i="10" s="1"/>
  <c r="J273" i="10"/>
  <c r="I273" i="10"/>
  <c r="G273" i="10"/>
  <c r="K273" i="10" s="1"/>
  <c r="J272" i="10"/>
  <c r="L272" i="10" s="1"/>
  <c r="I272" i="10"/>
  <c r="G272" i="10"/>
  <c r="K272" i="10" s="1"/>
  <c r="L271" i="10"/>
  <c r="J271" i="10"/>
  <c r="I271" i="10"/>
  <c r="G271" i="10"/>
  <c r="K271" i="10" s="1"/>
  <c r="J270" i="10"/>
  <c r="L270" i="10" s="1"/>
  <c r="I270" i="10"/>
  <c r="G270" i="10"/>
  <c r="K270" i="10" s="1"/>
  <c r="J269" i="10"/>
  <c r="I269" i="10"/>
  <c r="G269" i="10"/>
  <c r="K269" i="10" s="1"/>
  <c r="J268" i="10"/>
  <c r="I268" i="10"/>
  <c r="G268" i="10"/>
  <c r="K268" i="10" s="1"/>
  <c r="J267" i="10"/>
  <c r="L267" i="10" s="1"/>
  <c r="I267" i="10"/>
  <c r="G267" i="10"/>
  <c r="K267" i="10" s="1"/>
  <c r="J266" i="10"/>
  <c r="I266" i="10"/>
  <c r="G266" i="10"/>
  <c r="K266" i="10" s="1"/>
  <c r="J265" i="10"/>
  <c r="I265" i="10"/>
  <c r="G265" i="10"/>
  <c r="K265" i="10" s="1"/>
  <c r="J264" i="10"/>
  <c r="I264" i="10"/>
  <c r="G264" i="10"/>
  <c r="K264" i="10" s="1"/>
  <c r="J263" i="10"/>
  <c r="I263" i="10"/>
  <c r="G263" i="10"/>
  <c r="K263" i="10" s="1"/>
  <c r="J262" i="10"/>
  <c r="I262" i="10"/>
  <c r="G262" i="10"/>
  <c r="K262" i="10" s="1"/>
  <c r="J261" i="10"/>
  <c r="I261" i="10"/>
  <c r="G261" i="10"/>
  <c r="K261" i="10" s="1"/>
  <c r="J260" i="10"/>
  <c r="I260" i="10"/>
  <c r="G260" i="10"/>
  <c r="K260" i="10" s="1"/>
  <c r="L259" i="10"/>
  <c r="J259" i="10"/>
  <c r="I259" i="10"/>
  <c r="G259" i="10"/>
  <c r="K259" i="10" s="1"/>
  <c r="J258" i="10"/>
  <c r="L258" i="10" s="1"/>
  <c r="I258" i="10"/>
  <c r="G258" i="10"/>
  <c r="K258" i="10" s="1"/>
  <c r="J257" i="10"/>
  <c r="I257" i="10"/>
  <c r="G257" i="10"/>
  <c r="K257" i="10" s="1"/>
  <c r="J256" i="10"/>
  <c r="L256" i="10" s="1"/>
  <c r="I256" i="10"/>
  <c r="G256" i="10"/>
  <c r="K256" i="10" s="1"/>
  <c r="J255" i="10"/>
  <c r="I255" i="10"/>
  <c r="G255" i="10"/>
  <c r="K255" i="10" s="1"/>
  <c r="J254" i="10"/>
  <c r="L254" i="10" s="1"/>
  <c r="I254" i="10"/>
  <c r="G254" i="10"/>
  <c r="K254" i="10" s="1"/>
  <c r="J253" i="10"/>
  <c r="I253" i="10"/>
  <c r="G253" i="10"/>
  <c r="K253" i="10" s="1"/>
  <c r="J252" i="10"/>
  <c r="I252" i="10"/>
  <c r="G252" i="10"/>
  <c r="K252" i="10" s="1"/>
  <c r="J251" i="10"/>
  <c r="I251" i="10"/>
  <c r="G251" i="10"/>
  <c r="K251" i="10" s="1"/>
  <c r="J250" i="10"/>
  <c r="L250" i="10" s="1"/>
  <c r="I250" i="10"/>
  <c r="G250" i="10"/>
  <c r="K250" i="10" s="1"/>
  <c r="J249" i="10"/>
  <c r="I249" i="10"/>
  <c r="G249" i="10"/>
  <c r="K249" i="10" s="1"/>
  <c r="J248" i="10"/>
  <c r="L248" i="10" s="1"/>
  <c r="I248" i="10"/>
  <c r="G248" i="10"/>
  <c r="K248" i="10" s="1"/>
  <c r="J247" i="10"/>
  <c r="L247" i="10" s="1"/>
  <c r="I247" i="10"/>
  <c r="G247" i="10"/>
  <c r="K247" i="10" s="1"/>
  <c r="J240" i="10"/>
  <c r="I240" i="10"/>
  <c r="H240" i="10"/>
  <c r="G240" i="10"/>
  <c r="K240" i="10" s="1"/>
  <c r="J239" i="10"/>
  <c r="I239" i="10"/>
  <c r="H239" i="10"/>
  <c r="G239" i="10"/>
  <c r="K239" i="10" s="1"/>
  <c r="J238" i="10"/>
  <c r="I238" i="10"/>
  <c r="H238" i="10"/>
  <c r="G238" i="10"/>
  <c r="K238" i="10" s="1"/>
  <c r="J237" i="10"/>
  <c r="L237" i="10" s="1"/>
  <c r="I237" i="10"/>
  <c r="H237" i="10"/>
  <c r="G237" i="10"/>
  <c r="K237" i="10" s="1"/>
  <c r="J236" i="10"/>
  <c r="L236" i="10" s="1"/>
  <c r="I236" i="10"/>
  <c r="G236" i="10"/>
  <c r="K236" i="10" s="1"/>
  <c r="J235" i="10"/>
  <c r="I235" i="10"/>
  <c r="G235" i="10"/>
  <c r="K235" i="10" s="1"/>
  <c r="J234" i="10"/>
  <c r="I234" i="10"/>
  <c r="G234" i="10"/>
  <c r="K234" i="10" s="1"/>
  <c r="J233" i="10"/>
  <c r="I233" i="10"/>
  <c r="G233" i="10"/>
  <c r="K233" i="10" s="1"/>
  <c r="J232" i="10"/>
  <c r="I232" i="10"/>
  <c r="G232" i="10"/>
  <c r="K232" i="10" s="1"/>
  <c r="J231" i="10"/>
  <c r="I231" i="10"/>
  <c r="G231" i="10"/>
  <c r="K231" i="10" s="1"/>
  <c r="J230" i="10"/>
  <c r="I230" i="10"/>
  <c r="G230" i="10"/>
  <c r="K230" i="10" s="1"/>
  <c r="J229" i="10"/>
  <c r="L229" i="10" s="1"/>
  <c r="I229" i="10"/>
  <c r="G229" i="10"/>
  <c r="K229" i="10" s="1"/>
  <c r="J228" i="10"/>
  <c r="L228" i="10" s="1"/>
  <c r="I228" i="10"/>
  <c r="G228" i="10"/>
  <c r="K228" i="10" s="1"/>
  <c r="J227" i="10"/>
  <c r="I227" i="10"/>
  <c r="G227" i="10"/>
  <c r="K227" i="10" s="1"/>
  <c r="J226" i="10"/>
  <c r="L226" i="10" s="1"/>
  <c r="I226" i="10"/>
  <c r="G226" i="10"/>
  <c r="K226" i="10" s="1"/>
  <c r="J225" i="10"/>
  <c r="L225" i="10" s="1"/>
  <c r="I225" i="10"/>
  <c r="G225" i="10"/>
  <c r="K225" i="10" s="1"/>
  <c r="J224" i="10"/>
  <c r="L224" i="10" s="1"/>
  <c r="I224" i="10"/>
  <c r="G224" i="10"/>
  <c r="K224" i="10" s="1"/>
  <c r="J223" i="10"/>
  <c r="I223" i="10"/>
  <c r="G223" i="10"/>
  <c r="K223" i="10" s="1"/>
  <c r="J222" i="10"/>
  <c r="I222" i="10"/>
  <c r="G222" i="10"/>
  <c r="K222" i="10" s="1"/>
  <c r="J221" i="10"/>
  <c r="I221" i="10"/>
  <c r="G221" i="10"/>
  <c r="K221" i="10" s="1"/>
  <c r="J220" i="10"/>
  <c r="I220" i="10"/>
  <c r="G220" i="10"/>
  <c r="K220" i="10" s="1"/>
  <c r="J219" i="10"/>
  <c r="I219" i="10"/>
  <c r="G219" i="10"/>
  <c r="K219" i="10" s="1"/>
  <c r="J218" i="10"/>
  <c r="L218" i="10" s="1"/>
  <c r="I218" i="10"/>
  <c r="G218" i="10"/>
  <c r="K218" i="10" s="1"/>
  <c r="J217" i="10"/>
  <c r="L217" i="10" s="1"/>
  <c r="I217" i="10"/>
  <c r="G217" i="10"/>
  <c r="K217" i="10" s="1"/>
  <c r="L216" i="10"/>
  <c r="J216" i="10"/>
  <c r="I216" i="10"/>
  <c r="G216" i="10"/>
  <c r="K216" i="10" s="1"/>
  <c r="J215" i="10"/>
  <c r="I215" i="10"/>
  <c r="G215" i="10"/>
  <c r="K215" i="10" s="1"/>
  <c r="J214" i="10"/>
  <c r="I214" i="10"/>
  <c r="G214" i="10"/>
  <c r="K214" i="10" s="1"/>
  <c r="J213" i="10"/>
  <c r="I213" i="10"/>
  <c r="G213" i="10"/>
  <c r="K213" i="10" s="1"/>
  <c r="J212" i="10"/>
  <c r="I212" i="10"/>
  <c r="G212" i="10"/>
  <c r="K212" i="10" s="1"/>
  <c r="J211" i="10"/>
  <c r="I211" i="10"/>
  <c r="G211" i="10"/>
  <c r="K211" i="10" s="1"/>
  <c r="J210" i="10"/>
  <c r="I210" i="10"/>
  <c r="G210" i="10"/>
  <c r="K210" i="10" s="1"/>
  <c r="J209" i="10"/>
  <c r="I209" i="10"/>
  <c r="G209" i="10"/>
  <c r="K209" i="10" s="1"/>
  <c r="J208" i="10"/>
  <c r="L208" i="10" s="1"/>
  <c r="I208" i="10"/>
  <c r="G208" i="10"/>
  <c r="K208" i="10" s="1"/>
  <c r="J207" i="10"/>
  <c r="I207" i="10"/>
  <c r="G207" i="10"/>
  <c r="K207" i="10" s="1"/>
  <c r="J206" i="10"/>
  <c r="I206" i="10"/>
  <c r="G206" i="10"/>
  <c r="K206" i="10" s="1"/>
  <c r="J205" i="10"/>
  <c r="I205" i="10"/>
  <c r="G205" i="10"/>
  <c r="K205" i="10" s="1"/>
  <c r="J204" i="10"/>
  <c r="I204" i="10"/>
  <c r="G204" i="10"/>
  <c r="K204" i="10" s="1"/>
  <c r="J203" i="10"/>
  <c r="I203" i="10"/>
  <c r="G203" i="10"/>
  <c r="K203" i="10" s="1"/>
  <c r="J202" i="10"/>
  <c r="I202" i="10"/>
  <c r="G202" i="10"/>
  <c r="K202" i="10" s="1"/>
  <c r="J201" i="10"/>
  <c r="L201" i="10" s="1"/>
  <c r="I201" i="10"/>
  <c r="G201" i="10"/>
  <c r="K201" i="10" s="1"/>
  <c r="J200" i="10"/>
  <c r="I200" i="10"/>
  <c r="G200" i="10"/>
  <c r="K200" i="10" s="1"/>
  <c r="J199" i="10"/>
  <c r="I199" i="10"/>
  <c r="G199" i="10"/>
  <c r="K199" i="10" s="1"/>
  <c r="J198" i="10"/>
  <c r="I198" i="10"/>
  <c r="G198" i="10"/>
  <c r="K198" i="10" s="1"/>
  <c r="J197" i="10"/>
  <c r="I197" i="10"/>
  <c r="G197" i="10"/>
  <c r="K197" i="10" s="1"/>
  <c r="J196" i="10"/>
  <c r="I196" i="10"/>
  <c r="G196" i="10"/>
  <c r="K196" i="10" s="1"/>
  <c r="J195" i="10"/>
  <c r="I195" i="10"/>
  <c r="G195" i="10"/>
  <c r="K195" i="10" s="1"/>
  <c r="J194" i="10"/>
  <c r="I194" i="10"/>
  <c r="G194" i="10"/>
  <c r="K194" i="10" s="1"/>
  <c r="J193" i="10"/>
  <c r="I193" i="10"/>
  <c r="G193" i="10"/>
  <c r="K193" i="10" s="1"/>
  <c r="J192" i="10"/>
  <c r="I192" i="10"/>
  <c r="G192" i="10"/>
  <c r="K192" i="10" s="1"/>
  <c r="J191" i="10"/>
  <c r="I191" i="10"/>
  <c r="G191" i="10"/>
  <c r="K191" i="10" s="1"/>
  <c r="J190" i="10"/>
  <c r="I190" i="10"/>
  <c r="G190" i="10"/>
  <c r="K190" i="10" s="1"/>
  <c r="J189" i="10"/>
  <c r="I189" i="10"/>
  <c r="G189" i="10"/>
  <c r="K189" i="10" s="1"/>
  <c r="J188" i="10"/>
  <c r="I188" i="10"/>
  <c r="G188" i="10"/>
  <c r="K188" i="10" s="1"/>
  <c r="J187" i="10"/>
  <c r="I187" i="10"/>
  <c r="G187" i="10"/>
  <c r="K187" i="10" s="1"/>
  <c r="J186" i="10"/>
  <c r="I186" i="10"/>
  <c r="G186" i="10"/>
  <c r="K186" i="10" s="1"/>
  <c r="J185" i="10"/>
  <c r="I185" i="10"/>
  <c r="G185" i="10"/>
  <c r="K185" i="10" s="1"/>
  <c r="J184" i="10"/>
  <c r="I184" i="10"/>
  <c r="G184" i="10"/>
  <c r="K184" i="10" s="1"/>
  <c r="L183" i="10"/>
  <c r="J183" i="10"/>
  <c r="I183" i="10"/>
  <c r="G183" i="10"/>
  <c r="K183" i="10" s="1"/>
  <c r="J179" i="10"/>
  <c r="I179" i="10"/>
  <c r="H179" i="10"/>
  <c r="G179" i="10"/>
  <c r="K179" i="10" s="1"/>
  <c r="J178" i="10"/>
  <c r="I178" i="10"/>
  <c r="H178" i="10"/>
  <c r="G178" i="10"/>
  <c r="K178" i="10" s="1"/>
  <c r="J177" i="10"/>
  <c r="I177" i="10"/>
  <c r="H177" i="10"/>
  <c r="G177" i="10"/>
  <c r="K177" i="10" s="1"/>
  <c r="J176" i="10"/>
  <c r="I176" i="10"/>
  <c r="H176" i="10"/>
  <c r="G176" i="10"/>
  <c r="K176" i="10" s="1"/>
  <c r="J175" i="10"/>
  <c r="I175" i="10"/>
  <c r="G175" i="10"/>
  <c r="K175" i="10" s="1"/>
  <c r="J174" i="10"/>
  <c r="I174" i="10"/>
  <c r="G174" i="10"/>
  <c r="K174" i="10" s="1"/>
  <c r="J173" i="10"/>
  <c r="I173" i="10"/>
  <c r="G173" i="10"/>
  <c r="K173" i="10" s="1"/>
  <c r="L172" i="10"/>
  <c r="J172" i="10"/>
  <c r="I172" i="10"/>
  <c r="G172" i="10"/>
  <c r="K172" i="10" s="1"/>
  <c r="J171" i="10"/>
  <c r="I171" i="10"/>
  <c r="G171" i="10"/>
  <c r="K171" i="10" s="1"/>
  <c r="J170" i="10"/>
  <c r="I170" i="10"/>
  <c r="G170" i="10"/>
  <c r="K170" i="10" s="1"/>
  <c r="J169" i="10"/>
  <c r="I169" i="10"/>
  <c r="G169" i="10"/>
  <c r="K169" i="10" s="1"/>
  <c r="J168" i="10"/>
  <c r="L168" i="10" s="1"/>
  <c r="I168" i="10"/>
  <c r="G168" i="10"/>
  <c r="K168" i="10" s="1"/>
  <c r="J167" i="10"/>
  <c r="I167" i="10"/>
  <c r="G167" i="10"/>
  <c r="K167" i="10" s="1"/>
  <c r="J166" i="10"/>
  <c r="I166" i="10"/>
  <c r="G166" i="10"/>
  <c r="K166" i="10" s="1"/>
  <c r="J165" i="10"/>
  <c r="I165" i="10"/>
  <c r="G165" i="10"/>
  <c r="K165" i="10" s="1"/>
  <c r="J164" i="10"/>
  <c r="I164" i="10"/>
  <c r="G164" i="10"/>
  <c r="K164" i="10" s="1"/>
  <c r="J163" i="10"/>
  <c r="I163" i="10"/>
  <c r="G163" i="10"/>
  <c r="K163" i="10" s="1"/>
  <c r="J162" i="10"/>
  <c r="I162" i="10"/>
  <c r="G162" i="10"/>
  <c r="K162" i="10" s="1"/>
  <c r="J161" i="10"/>
  <c r="L161" i="10" s="1"/>
  <c r="I161" i="10"/>
  <c r="G161" i="10"/>
  <c r="K161" i="10" s="1"/>
  <c r="J160" i="10"/>
  <c r="I160" i="10"/>
  <c r="G160" i="10"/>
  <c r="K160" i="10" s="1"/>
  <c r="J159" i="10"/>
  <c r="I159" i="10"/>
  <c r="G159" i="10"/>
  <c r="K159" i="10" s="1"/>
  <c r="J158" i="10"/>
  <c r="I158" i="10"/>
  <c r="G158" i="10"/>
  <c r="K158" i="10" s="1"/>
  <c r="J157" i="10"/>
  <c r="L157" i="10" s="1"/>
  <c r="I157" i="10"/>
  <c r="G157" i="10"/>
  <c r="K157" i="10" s="1"/>
  <c r="J156" i="10"/>
  <c r="L156" i="10" s="1"/>
  <c r="I156" i="10"/>
  <c r="G156" i="10"/>
  <c r="K156" i="10" s="1"/>
  <c r="L155" i="10"/>
  <c r="J155" i="10"/>
  <c r="I155" i="10"/>
  <c r="G155" i="10"/>
  <c r="K155" i="10" s="1"/>
  <c r="J154" i="10"/>
  <c r="I154" i="10"/>
  <c r="G154" i="10"/>
  <c r="K154" i="10" s="1"/>
  <c r="J153" i="10"/>
  <c r="I153" i="10"/>
  <c r="G153" i="10"/>
  <c r="K153" i="10" s="1"/>
  <c r="J152" i="10"/>
  <c r="I152" i="10"/>
  <c r="G152" i="10"/>
  <c r="K152" i="10" s="1"/>
  <c r="J151" i="10"/>
  <c r="I151" i="10"/>
  <c r="G151" i="10"/>
  <c r="K151" i="10" s="1"/>
  <c r="J150" i="10"/>
  <c r="I150" i="10"/>
  <c r="G150" i="10"/>
  <c r="K150" i="10" s="1"/>
  <c r="J149" i="10"/>
  <c r="I149" i="10"/>
  <c r="G149" i="10"/>
  <c r="K149" i="10" s="1"/>
  <c r="J148" i="10"/>
  <c r="L148" i="10" s="1"/>
  <c r="I148" i="10"/>
  <c r="G148" i="10"/>
  <c r="K148" i="10" s="1"/>
  <c r="J147" i="10"/>
  <c r="I147" i="10"/>
  <c r="G147" i="10"/>
  <c r="K147" i="10" s="1"/>
  <c r="J146" i="10"/>
  <c r="I146" i="10"/>
  <c r="G146" i="10"/>
  <c r="K146" i="10" s="1"/>
  <c r="L145" i="10"/>
  <c r="J145" i="10"/>
  <c r="I145" i="10"/>
  <c r="G145" i="10"/>
  <c r="K145" i="10" s="1"/>
  <c r="J144" i="10"/>
  <c r="L144" i="10" s="1"/>
  <c r="I144" i="10"/>
  <c r="G144" i="10"/>
  <c r="K144" i="10" s="1"/>
  <c r="J143" i="10"/>
  <c r="I143" i="10"/>
  <c r="G143" i="10"/>
  <c r="K143" i="10" s="1"/>
  <c r="J142" i="10"/>
  <c r="I142" i="10"/>
  <c r="G142" i="10"/>
  <c r="K142" i="10" s="1"/>
  <c r="J141" i="10"/>
  <c r="I141" i="10"/>
  <c r="G141" i="10"/>
  <c r="K141" i="10" s="1"/>
  <c r="J140" i="10"/>
  <c r="I140" i="10"/>
  <c r="G140" i="10"/>
  <c r="K140" i="10" s="1"/>
  <c r="J139" i="10"/>
  <c r="I139" i="10"/>
  <c r="G139" i="10"/>
  <c r="K139" i="10" s="1"/>
  <c r="J138" i="10"/>
  <c r="I138" i="10"/>
  <c r="G138" i="10"/>
  <c r="K138" i="10" s="1"/>
  <c r="J137" i="10"/>
  <c r="I137" i="10"/>
  <c r="G137" i="10"/>
  <c r="K137" i="10" s="1"/>
  <c r="J136" i="10"/>
  <c r="L136" i="10" s="1"/>
  <c r="I136" i="10"/>
  <c r="G136" i="10"/>
  <c r="K136" i="10" s="1"/>
  <c r="J135" i="10"/>
  <c r="I135" i="10"/>
  <c r="G135" i="10"/>
  <c r="K135" i="10" s="1"/>
  <c r="J134" i="10"/>
  <c r="I134" i="10"/>
  <c r="G134" i="10"/>
  <c r="K134" i="10" s="1"/>
  <c r="J133" i="10"/>
  <c r="I133" i="10"/>
  <c r="G133" i="10"/>
  <c r="K133" i="10" s="1"/>
  <c r="J132" i="10"/>
  <c r="I132" i="10"/>
  <c r="G132" i="10"/>
  <c r="K132" i="10" s="1"/>
  <c r="J131" i="10"/>
  <c r="I131" i="10"/>
  <c r="G131" i="10"/>
  <c r="K131" i="10" s="1"/>
  <c r="J127" i="10"/>
  <c r="I127" i="10"/>
  <c r="H127" i="10"/>
  <c r="G127" i="10"/>
  <c r="K127" i="10" s="1"/>
  <c r="J126" i="10"/>
  <c r="L126" i="10" s="1"/>
  <c r="I126" i="10"/>
  <c r="H126" i="10"/>
  <c r="G126" i="10"/>
  <c r="K126" i="10" s="1"/>
  <c r="J125" i="10"/>
  <c r="I125" i="10"/>
  <c r="H125" i="10"/>
  <c r="G125" i="10"/>
  <c r="K125" i="10" s="1"/>
  <c r="J124" i="10"/>
  <c r="I124" i="10"/>
  <c r="H124" i="10"/>
  <c r="G124" i="10"/>
  <c r="K124" i="10" s="1"/>
  <c r="J123" i="10"/>
  <c r="I123" i="10"/>
  <c r="G123" i="10"/>
  <c r="K123" i="10" s="1"/>
  <c r="J122" i="10"/>
  <c r="L122" i="10" s="1"/>
  <c r="I122" i="10"/>
  <c r="G122" i="10"/>
  <c r="K122" i="10" s="1"/>
  <c r="J121" i="10"/>
  <c r="I121" i="10"/>
  <c r="G121" i="10"/>
  <c r="K121" i="10" s="1"/>
  <c r="J120" i="10"/>
  <c r="L120" i="10" s="1"/>
  <c r="I120" i="10"/>
  <c r="G120" i="10"/>
  <c r="K120" i="10" s="1"/>
  <c r="J119" i="10"/>
  <c r="I119" i="10"/>
  <c r="G119" i="10"/>
  <c r="K119" i="10" s="1"/>
  <c r="J118" i="10"/>
  <c r="L118" i="10" s="1"/>
  <c r="I118" i="10"/>
  <c r="G118" i="10"/>
  <c r="K118" i="10" s="1"/>
  <c r="J117" i="10"/>
  <c r="L117" i="10" s="1"/>
  <c r="I117" i="10"/>
  <c r="G117" i="10"/>
  <c r="K117" i="10" s="1"/>
  <c r="J116" i="10"/>
  <c r="I116" i="10"/>
  <c r="G116" i="10"/>
  <c r="K116" i="10" s="1"/>
  <c r="J115" i="10"/>
  <c r="I115" i="10"/>
  <c r="G115" i="10"/>
  <c r="K115" i="10" s="1"/>
  <c r="J114" i="10"/>
  <c r="I114" i="10"/>
  <c r="G114" i="10"/>
  <c r="K114" i="10" s="1"/>
  <c r="J113" i="10"/>
  <c r="I113" i="10"/>
  <c r="G113" i="10"/>
  <c r="K113" i="10" s="1"/>
  <c r="J112" i="10"/>
  <c r="I112" i="10"/>
  <c r="G112" i="10"/>
  <c r="K112" i="10" s="1"/>
  <c r="J111" i="10"/>
  <c r="I111" i="10"/>
  <c r="G111" i="10"/>
  <c r="K111" i="10" s="1"/>
  <c r="J110" i="10"/>
  <c r="I110" i="10"/>
  <c r="G110" i="10"/>
  <c r="K110" i="10" s="1"/>
  <c r="J109" i="10"/>
  <c r="L109" i="10" s="1"/>
  <c r="I109" i="10"/>
  <c r="G109" i="10"/>
  <c r="K109" i="10" s="1"/>
  <c r="J108" i="10"/>
  <c r="I108" i="10"/>
  <c r="G108" i="10"/>
  <c r="K108" i="10" s="1"/>
  <c r="J107" i="10"/>
  <c r="I107" i="10"/>
  <c r="G107" i="10"/>
  <c r="K107" i="10" s="1"/>
  <c r="J106" i="10"/>
  <c r="I106" i="10"/>
  <c r="G106" i="10"/>
  <c r="K106" i="10" s="1"/>
  <c r="J105" i="10"/>
  <c r="I105" i="10"/>
  <c r="G105" i="10"/>
  <c r="K105" i="10" s="1"/>
  <c r="J104" i="10"/>
  <c r="L104" i="10" s="1"/>
  <c r="I104" i="10"/>
  <c r="G104" i="10"/>
  <c r="K104" i="10" s="1"/>
  <c r="J103" i="10"/>
  <c r="I103" i="10"/>
  <c r="G103" i="10"/>
  <c r="K103" i="10" s="1"/>
  <c r="J102" i="10"/>
  <c r="L102" i="10" s="1"/>
  <c r="I102" i="10"/>
  <c r="G102" i="10"/>
  <c r="K102" i="10" s="1"/>
  <c r="J101" i="10"/>
  <c r="I101" i="10"/>
  <c r="G101" i="10"/>
  <c r="K101" i="10" s="1"/>
  <c r="J100" i="10"/>
  <c r="I100" i="10"/>
  <c r="G100" i="10"/>
  <c r="K100" i="10" s="1"/>
  <c r="J99" i="10"/>
  <c r="I99" i="10"/>
  <c r="G99" i="10"/>
  <c r="K99" i="10" s="1"/>
  <c r="J98" i="10"/>
  <c r="L98" i="10" s="1"/>
  <c r="I98" i="10"/>
  <c r="G98" i="10"/>
  <c r="K98" i="10" s="1"/>
  <c r="J97" i="10"/>
  <c r="L97" i="10" s="1"/>
  <c r="I97" i="10"/>
  <c r="G97" i="10"/>
  <c r="K97" i="10" s="1"/>
  <c r="J96" i="10"/>
  <c r="L96" i="10" s="1"/>
  <c r="I96" i="10"/>
  <c r="G96" i="10"/>
  <c r="K96" i="10" s="1"/>
  <c r="J95" i="10"/>
  <c r="I95" i="10"/>
  <c r="G95" i="10"/>
  <c r="K95" i="10" s="1"/>
  <c r="J94" i="10"/>
  <c r="I94" i="10"/>
  <c r="G94" i="10"/>
  <c r="K94" i="10" s="1"/>
  <c r="J93" i="10"/>
  <c r="L93" i="10" s="1"/>
  <c r="I93" i="10"/>
  <c r="G93" i="10"/>
  <c r="K93" i="10" s="1"/>
  <c r="J92" i="10"/>
  <c r="I92" i="10"/>
  <c r="G92" i="10"/>
  <c r="K92" i="10" s="1"/>
  <c r="J91" i="10"/>
  <c r="I91" i="10"/>
  <c r="G91" i="10"/>
  <c r="K91" i="10" s="1"/>
  <c r="J90" i="10"/>
  <c r="I90" i="10"/>
  <c r="G90" i="10"/>
  <c r="K90" i="10" s="1"/>
  <c r="J89" i="10"/>
  <c r="L89" i="10" s="1"/>
  <c r="I89" i="10"/>
  <c r="G89" i="10"/>
  <c r="K89" i="10" s="1"/>
  <c r="J88" i="10"/>
  <c r="I88" i="10"/>
  <c r="G88" i="10"/>
  <c r="K88" i="10" s="1"/>
  <c r="J87" i="10"/>
  <c r="I87" i="10"/>
  <c r="G87" i="10"/>
  <c r="K87" i="10" s="1"/>
  <c r="J86" i="10"/>
  <c r="I86" i="10"/>
  <c r="G86" i="10"/>
  <c r="K86" i="10" s="1"/>
  <c r="J85" i="10"/>
  <c r="L85" i="10" s="1"/>
  <c r="I85" i="10"/>
  <c r="G85" i="10"/>
  <c r="K85" i="10" s="1"/>
  <c r="J84" i="10"/>
  <c r="I84" i="10"/>
  <c r="G84" i="10"/>
  <c r="K84" i="10" s="1"/>
  <c r="J83" i="10"/>
  <c r="I83" i="10"/>
  <c r="G83" i="10"/>
  <c r="K83" i="10" s="1"/>
  <c r="J82" i="10"/>
  <c r="I82" i="10"/>
  <c r="G82" i="10"/>
  <c r="K82" i="10" s="1"/>
  <c r="L78" i="10"/>
  <c r="J78" i="10"/>
  <c r="I78" i="10"/>
  <c r="H78" i="10"/>
  <c r="G78" i="10"/>
  <c r="K78" i="10" s="1"/>
  <c r="J77" i="10"/>
  <c r="L77" i="10" s="1"/>
  <c r="I77" i="10"/>
  <c r="H77" i="10"/>
  <c r="G77" i="10"/>
  <c r="K77" i="10" s="1"/>
  <c r="J76" i="10"/>
  <c r="I76" i="10"/>
  <c r="H76" i="10"/>
  <c r="G76" i="10"/>
  <c r="K76" i="10" s="1"/>
  <c r="J75" i="10"/>
  <c r="L75" i="10" s="1"/>
  <c r="I75" i="10"/>
  <c r="H75" i="10"/>
  <c r="G75" i="10"/>
  <c r="K75" i="10" s="1"/>
  <c r="J74" i="10"/>
  <c r="I74" i="10"/>
  <c r="G74" i="10"/>
  <c r="K74" i="10" s="1"/>
  <c r="J73" i="10"/>
  <c r="I73" i="10"/>
  <c r="G73" i="10"/>
  <c r="K73" i="10" s="1"/>
  <c r="J72" i="10"/>
  <c r="I72" i="10"/>
  <c r="G72" i="10"/>
  <c r="K72" i="10" s="1"/>
  <c r="J71" i="10"/>
  <c r="L71" i="10" s="1"/>
  <c r="I71" i="10"/>
  <c r="G71" i="10"/>
  <c r="K71" i="10" s="1"/>
  <c r="J70" i="10"/>
  <c r="I70" i="10"/>
  <c r="G70" i="10"/>
  <c r="K70" i="10" s="1"/>
  <c r="J69" i="10"/>
  <c r="L69" i="10" s="1"/>
  <c r="I69" i="10"/>
  <c r="G69" i="10"/>
  <c r="K69" i="10" s="1"/>
  <c r="J68" i="10"/>
  <c r="I68" i="10"/>
  <c r="G68" i="10"/>
  <c r="K68" i="10" s="1"/>
  <c r="L67" i="10"/>
  <c r="J67" i="10"/>
  <c r="I67" i="10"/>
  <c r="G67" i="10"/>
  <c r="K67" i="10" s="1"/>
  <c r="J66" i="10"/>
  <c r="L66" i="10" s="1"/>
  <c r="I66" i="10"/>
  <c r="G66" i="10"/>
  <c r="K66" i="10" s="1"/>
  <c r="J65" i="10"/>
  <c r="I65" i="10"/>
  <c r="G65" i="10"/>
  <c r="K65" i="10" s="1"/>
  <c r="J64" i="10"/>
  <c r="I64" i="10"/>
  <c r="G64" i="10"/>
  <c r="K64" i="10" s="1"/>
  <c r="J63" i="10"/>
  <c r="I63" i="10"/>
  <c r="G63" i="10"/>
  <c r="K63" i="10" s="1"/>
  <c r="J62" i="10"/>
  <c r="L62" i="10" s="1"/>
  <c r="I62" i="10"/>
  <c r="G62" i="10"/>
  <c r="K62" i="10" s="1"/>
  <c r="J61" i="10"/>
  <c r="I61" i="10"/>
  <c r="G61" i="10"/>
  <c r="K61" i="10" s="1"/>
  <c r="J60" i="10"/>
  <c r="I60" i="10"/>
  <c r="G60" i="10"/>
  <c r="K60" i="10" s="1"/>
  <c r="J59" i="10"/>
  <c r="L59" i="10" s="1"/>
  <c r="I59" i="10"/>
  <c r="G59" i="10"/>
  <c r="K59" i="10" s="1"/>
  <c r="L58" i="10"/>
  <c r="J58" i="10"/>
  <c r="I58" i="10"/>
  <c r="G58" i="10"/>
  <c r="K58" i="10" s="1"/>
  <c r="J57" i="10"/>
  <c r="I57" i="10"/>
  <c r="G57" i="10"/>
  <c r="K57" i="10" s="1"/>
  <c r="J56" i="10"/>
  <c r="I56" i="10"/>
  <c r="G56" i="10"/>
  <c r="K56" i="10" s="1"/>
  <c r="J55" i="10"/>
  <c r="I55" i="10"/>
  <c r="G55" i="10"/>
  <c r="K55" i="10" s="1"/>
  <c r="J54" i="10"/>
  <c r="I54" i="10"/>
  <c r="G54" i="10"/>
  <c r="K54" i="10" s="1"/>
  <c r="L53" i="10"/>
  <c r="J53" i="10"/>
  <c r="I53" i="10"/>
  <c r="G53" i="10"/>
  <c r="K53" i="10" s="1"/>
  <c r="J52" i="10"/>
  <c r="I52" i="10"/>
  <c r="G52" i="10"/>
  <c r="K52" i="10" s="1"/>
  <c r="J51" i="10"/>
  <c r="L51" i="10" s="1"/>
  <c r="I51" i="10"/>
  <c r="G51" i="10"/>
  <c r="K51" i="10" s="1"/>
  <c r="J50" i="10"/>
  <c r="L50" i="10" s="1"/>
  <c r="I50" i="10"/>
  <c r="G50" i="10"/>
  <c r="K50" i="10" s="1"/>
  <c r="J49" i="10"/>
  <c r="I49" i="10"/>
  <c r="G49" i="10"/>
  <c r="K49" i="10" s="1"/>
  <c r="J48" i="10"/>
  <c r="I48" i="10"/>
  <c r="G48" i="10"/>
  <c r="K48" i="10" s="1"/>
  <c r="J47" i="10"/>
  <c r="I47" i="10"/>
  <c r="G47" i="10"/>
  <c r="K47" i="10" s="1"/>
  <c r="J46" i="10"/>
  <c r="I46" i="10"/>
  <c r="G46" i="10"/>
  <c r="K46" i="10" s="1"/>
  <c r="J45" i="10"/>
  <c r="I45" i="10"/>
  <c r="G45" i="10"/>
  <c r="K45" i="10" s="1"/>
  <c r="J44" i="10"/>
  <c r="I44" i="10"/>
  <c r="G44" i="10"/>
  <c r="K44" i="10" s="1"/>
  <c r="J43" i="10"/>
  <c r="I43" i="10"/>
  <c r="G43" i="10"/>
  <c r="K43" i="10" s="1"/>
  <c r="J42" i="10"/>
  <c r="L42" i="10" s="1"/>
  <c r="I42" i="10"/>
  <c r="G42" i="10"/>
  <c r="K42" i="10" s="1"/>
  <c r="J41" i="10"/>
  <c r="I41" i="10"/>
  <c r="G41" i="10"/>
  <c r="K41" i="10" s="1"/>
  <c r="J40" i="10"/>
  <c r="I40" i="10"/>
  <c r="G40" i="10"/>
  <c r="K40" i="10" s="1"/>
  <c r="J39" i="10"/>
  <c r="I39" i="10"/>
  <c r="G39" i="10"/>
  <c r="K39" i="10" s="1"/>
  <c r="J38" i="10"/>
  <c r="I38" i="10"/>
  <c r="H38" i="10"/>
  <c r="G38" i="10"/>
  <c r="K38" i="10" s="1"/>
  <c r="J37" i="10"/>
  <c r="I37" i="10"/>
  <c r="H37" i="10"/>
  <c r="G37" i="10"/>
  <c r="K37" i="10" s="1"/>
  <c r="J36" i="10"/>
  <c r="I36" i="10"/>
  <c r="H36" i="10"/>
  <c r="G36" i="10"/>
  <c r="K36" i="10" s="1"/>
  <c r="J35" i="10"/>
  <c r="L35" i="10" s="1"/>
  <c r="I35" i="10"/>
  <c r="H35" i="10"/>
  <c r="G35" i="10"/>
  <c r="K35" i="10" s="1"/>
  <c r="J34" i="10"/>
  <c r="I34" i="10"/>
  <c r="G34" i="10"/>
  <c r="K34" i="10" s="1"/>
  <c r="J33" i="10"/>
  <c r="L33" i="10" s="1"/>
  <c r="I33" i="10"/>
  <c r="G33" i="10"/>
  <c r="K33" i="10" s="1"/>
  <c r="J32" i="10"/>
  <c r="I32" i="10"/>
  <c r="G32" i="10"/>
  <c r="K32" i="10" s="1"/>
  <c r="J31" i="10"/>
  <c r="I31" i="10"/>
  <c r="G31" i="10"/>
  <c r="K31" i="10" s="1"/>
  <c r="J30" i="10"/>
  <c r="I30" i="10"/>
  <c r="G30" i="10"/>
  <c r="K30" i="10" s="1"/>
  <c r="J29" i="10"/>
  <c r="I29" i="10"/>
  <c r="G29" i="10"/>
  <c r="K29" i="10" s="1"/>
  <c r="J28" i="10"/>
  <c r="L28" i="10" s="1"/>
  <c r="I28" i="10"/>
  <c r="G28" i="10"/>
  <c r="K28" i="10" s="1"/>
  <c r="J27" i="10"/>
  <c r="L27" i="10" s="1"/>
  <c r="I27" i="10"/>
  <c r="G27" i="10"/>
  <c r="K27" i="10" s="1"/>
  <c r="J26" i="10"/>
  <c r="L26" i="10" s="1"/>
  <c r="I26" i="10"/>
  <c r="G26" i="10"/>
  <c r="K26" i="10" s="1"/>
  <c r="J25" i="10"/>
  <c r="L25" i="10" s="1"/>
  <c r="I25" i="10"/>
  <c r="G25" i="10"/>
  <c r="K25" i="10" s="1"/>
  <c r="J24" i="10"/>
  <c r="L24" i="10" s="1"/>
  <c r="I24" i="10"/>
  <c r="G24" i="10"/>
  <c r="K24" i="10" s="1"/>
  <c r="J23" i="10"/>
  <c r="I23" i="10"/>
  <c r="G23" i="10"/>
  <c r="K23" i="10" s="1"/>
  <c r="J22" i="10"/>
  <c r="I22" i="10"/>
  <c r="G22" i="10"/>
  <c r="K22" i="10" s="1"/>
  <c r="J21" i="10"/>
  <c r="I21" i="10"/>
  <c r="G21" i="10"/>
  <c r="K21" i="10" s="1"/>
  <c r="J20" i="10"/>
  <c r="L20" i="10" s="1"/>
  <c r="I20" i="10"/>
  <c r="G20" i="10"/>
  <c r="K20" i="10" s="1"/>
  <c r="I19" i="10"/>
  <c r="G19" i="10"/>
  <c r="K19" i="10" s="1"/>
  <c r="J18" i="10"/>
  <c r="L18" i="10" s="1"/>
  <c r="I18" i="10"/>
  <c r="G18" i="10"/>
  <c r="K18" i="10" s="1"/>
  <c r="J17" i="10"/>
  <c r="I17" i="10"/>
  <c r="G17" i="10"/>
  <c r="K17" i="10" s="1"/>
  <c r="J16" i="10"/>
  <c r="I16" i="10"/>
  <c r="G16" i="10"/>
  <c r="K16" i="10" s="1"/>
  <c r="J15" i="10"/>
  <c r="I15" i="10"/>
  <c r="G15" i="10"/>
  <c r="K15" i="10" s="1"/>
  <c r="J14" i="10"/>
  <c r="I14" i="10"/>
  <c r="G14" i="10"/>
  <c r="K14" i="10" s="1"/>
  <c r="J13" i="10"/>
  <c r="L13" i="10" s="1"/>
  <c r="I13" i="10"/>
  <c r="G13" i="10"/>
  <c r="K13" i="10" s="1"/>
  <c r="J12" i="10"/>
  <c r="I12" i="10"/>
  <c r="G12" i="10"/>
  <c r="K12" i="10" s="1"/>
  <c r="J11" i="10"/>
  <c r="L11" i="10" s="1"/>
  <c r="I11" i="10"/>
  <c r="G11" i="10"/>
  <c r="K11" i="10" s="1"/>
  <c r="J10" i="10"/>
  <c r="I10" i="10"/>
  <c r="G10" i="10"/>
  <c r="K10" i="10" s="1"/>
  <c r="J9" i="10"/>
  <c r="I9" i="10"/>
  <c r="G9" i="10"/>
  <c r="K9" i="10" s="1"/>
  <c r="J8" i="10"/>
  <c r="I8" i="10"/>
  <c r="G8" i="10"/>
  <c r="K8" i="10" s="1"/>
  <c r="J7" i="10"/>
  <c r="L7" i="10" s="1"/>
  <c r="I7" i="10"/>
  <c r="G7" i="10"/>
  <c r="K7" i="10" s="1"/>
  <c r="J6" i="10"/>
  <c r="I6" i="10"/>
  <c r="G6" i="10"/>
  <c r="K6" i="10" s="1"/>
  <c r="J5" i="10"/>
  <c r="L5" i="10" s="1"/>
  <c r="I5" i="10"/>
  <c r="G5" i="10"/>
  <c r="K5" i="10" s="1"/>
  <c r="J4" i="10"/>
  <c r="I4" i="10"/>
  <c r="G4" i="10"/>
  <c r="K4" i="10" s="1"/>
  <c r="J3" i="10"/>
  <c r="L3" i="10" s="1"/>
  <c r="I3" i="10"/>
  <c r="G3" i="10"/>
  <c r="K3" i="10" s="1"/>
  <c r="J2" i="10"/>
  <c r="I2" i="10"/>
  <c r="G2" i="10"/>
  <c r="K2" i="10" s="1"/>
  <c r="M310" i="10" l="1"/>
  <c r="M338" i="10"/>
  <c r="M332" i="10"/>
  <c r="M168" i="10"/>
  <c r="M155" i="10"/>
  <c r="M148" i="10"/>
  <c r="M224" i="10"/>
  <c r="M156" i="10"/>
  <c r="M136" i="10"/>
  <c r="M144" i="10"/>
  <c r="M109" i="10"/>
  <c r="M347" i="10"/>
  <c r="M510" i="10"/>
  <c r="M69" i="10"/>
  <c r="M97" i="10"/>
  <c r="M77" i="10"/>
  <c r="M96" i="10"/>
  <c r="M478" i="10"/>
  <c r="M27" i="10"/>
  <c r="M25" i="10"/>
  <c r="M470" i="10"/>
  <c r="M89" i="10"/>
  <c r="M117" i="10"/>
  <c r="M278" i="10"/>
  <c r="M408" i="10"/>
  <c r="M486" i="10"/>
  <c r="M58" i="10"/>
  <c r="M66" i="10"/>
  <c r="M258" i="10"/>
  <c r="M291" i="10"/>
  <c r="M321" i="10"/>
  <c r="M104" i="10"/>
  <c r="M254" i="10"/>
  <c r="M298" i="10"/>
  <c r="M267" i="10"/>
  <c r="M237" i="10"/>
  <c r="L2" i="10"/>
  <c r="M2" i="10" s="1"/>
  <c r="M93" i="10"/>
  <c r="M502" i="10"/>
  <c r="M53" i="10"/>
  <c r="M120" i="10"/>
  <c r="M183" i="10"/>
  <c r="L45" i="10"/>
  <c r="M45" i="10" s="1"/>
  <c r="L107" i="10"/>
  <c r="M107" i="10" s="1"/>
  <c r="L153" i="10"/>
  <c r="M153" i="10" s="1"/>
  <c r="L175" i="10"/>
  <c r="M175" i="10" s="1"/>
  <c r="L213" i="10"/>
  <c r="M213" i="10" s="1"/>
  <c r="L43" i="10"/>
  <c r="M43" i="10" s="1"/>
  <c r="L82" i="10"/>
  <c r="M82" i="10" s="1"/>
  <c r="L105" i="10"/>
  <c r="M105" i="10" s="1"/>
  <c r="L131" i="10"/>
  <c r="M131" i="10" s="1"/>
  <c r="L166" i="10"/>
  <c r="M166" i="10" s="1"/>
  <c r="L206" i="10"/>
  <c r="M206" i="10" s="1"/>
  <c r="L235" i="10"/>
  <c r="M235" i="10" s="1"/>
  <c r="L36" i="10"/>
  <c r="M36" i="10" s="1"/>
  <c r="L74" i="10"/>
  <c r="M74" i="10" s="1"/>
  <c r="L65" i="10"/>
  <c r="M65" i="10" s="1"/>
  <c r="L116" i="10"/>
  <c r="M116" i="10" s="1"/>
  <c r="L32" i="10"/>
  <c r="L94" i="10"/>
  <c r="M94" i="10" s="1"/>
  <c r="L164" i="10"/>
  <c r="M164" i="10" s="1"/>
  <c r="L233" i="10"/>
  <c r="L49" i="10"/>
  <c r="M49" i="10" s="1"/>
  <c r="L23" i="10"/>
  <c r="M23" i="10" s="1"/>
  <c r="L10" i="10"/>
  <c r="M10" i="10" s="1"/>
  <c r="L12" i="10"/>
  <c r="M12" i="10" s="1"/>
  <c r="L14" i="10"/>
  <c r="M14" i="10" s="1"/>
  <c r="L197" i="10"/>
  <c r="M197" i="10" s="1"/>
  <c r="L515" i="10"/>
  <c r="M515" i="10" s="1"/>
  <c r="L56" i="10"/>
  <c r="M56" i="10" s="1"/>
  <c r="L84" i="10"/>
  <c r="M84" i="10" s="1"/>
  <c r="L92" i="10"/>
  <c r="M92" i="10" s="1"/>
  <c r="L103" i="10"/>
  <c r="M103" i="10" s="1"/>
  <c r="L138" i="10"/>
  <c r="M138" i="10" s="1"/>
  <c r="L142" i="10"/>
  <c r="M142" i="10" s="1"/>
  <c r="L151" i="10"/>
  <c r="M151" i="10" s="1"/>
  <c r="L162" i="10"/>
  <c r="M162" i="10" s="1"/>
  <c r="L185" i="10"/>
  <c r="M185" i="10" s="1"/>
  <c r="L187" i="10"/>
  <c r="M187" i="10" s="1"/>
  <c r="L195" i="10"/>
  <c r="M195" i="10" s="1"/>
  <c r="L211" i="10"/>
  <c r="M211" i="10" s="1"/>
  <c r="L222" i="10"/>
  <c r="M222" i="10" s="1"/>
  <c r="L231" i="10"/>
  <c r="M231" i="10" s="1"/>
  <c r="L239" i="10"/>
  <c r="M239" i="10" s="1"/>
  <c r="L265" i="10"/>
  <c r="M265" i="10" s="1"/>
  <c r="L276" i="10"/>
  <c r="L285" i="10"/>
  <c r="M285" i="10" s="1"/>
  <c r="L330" i="10"/>
  <c r="M330" i="10" s="1"/>
  <c r="L341" i="10"/>
  <c r="M341" i="10" s="1"/>
  <c r="L350" i="10"/>
  <c r="M350" i="10" s="1"/>
  <c r="L354" i="10"/>
  <c r="M354" i="10" s="1"/>
  <c r="L395" i="10"/>
  <c r="M395" i="10" s="1"/>
  <c r="L404" i="10"/>
  <c r="M404" i="10" s="1"/>
  <c r="L435" i="10"/>
  <c r="L448" i="10"/>
  <c r="M448" i="10" s="1"/>
  <c r="L466" i="10"/>
  <c r="M466" i="10" s="1"/>
  <c r="L482" i="10"/>
  <c r="M482" i="10" s="1"/>
  <c r="L489" i="10"/>
  <c r="M489" i="10" s="1"/>
  <c r="L496" i="10"/>
  <c r="L501" i="10"/>
  <c r="M501" i="10" s="1"/>
  <c r="L508" i="10"/>
  <c r="M508" i="10" s="1"/>
  <c r="L300" i="10"/>
  <c r="L374" i="10"/>
  <c r="M374" i="10" s="1"/>
  <c r="L410" i="10"/>
  <c r="M410" i="10" s="1"/>
  <c r="L419" i="10"/>
  <c r="M419" i="10" s="1"/>
  <c r="L461" i="10"/>
  <c r="M461" i="10" s="1"/>
  <c r="L16" i="10"/>
  <c r="M16" i="10" s="1"/>
  <c r="L21" i="10"/>
  <c r="M21" i="10" s="1"/>
  <c r="L30" i="10"/>
  <c r="M30" i="10" s="1"/>
  <c r="L47" i="10"/>
  <c r="M47" i="10" s="1"/>
  <c r="L63" i="10"/>
  <c r="M63" i="10" s="1"/>
  <c r="L72" i="10"/>
  <c r="M72" i="10" s="1"/>
  <c r="L76" i="10"/>
  <c r="M76" i="10" s="1"/>
  <c r="L101" i="10"/>
  <c r="M101" i="10" s="1"/>
  <c r="L112" i="10"/>
  <c r="M112" i="10" s="1"/>
  <c r="L114" i="10"/>
  <c r="M114" i="10" s="1"/>
  <c r="L123" i="10"/>
  <c r="M123" i="10" s="1"/>
  <c r="L140" i="10"/>
  <c r="M140" i="10" s="1"/>
  <c r="L160" i="10"/>
  <c r="M160" i="10" s="1"/>
  <c r="L171" i="10"/>
  <c r="M171" i="10" s="1"/>
  <c r="L173" i="10"/>
  <c r="M173" i="10" s="1"/>
  <c r="L177" i="10"/>
  <c r="M177" i="10" s="1"/>
  <c r="L189" i="10"/>
  <c r="M189" i="10" s="1"/>
  <c r="L191" i="10"/>
  <c r="M191" i="10" s="1"/>
  <c r="L193" i="10"/>
  <c r="M193" i="10" s="1"/>
  <c r="L204" i="10"/>
  <c r="M204" i="10" s="1"/>
  <c r="L220" i="10"/>
  <c r="M220" i="10" s="1"/>
  <c r="L252" i="10"/>
  <c r="M252" i="10" s="1"/>
  <c r="L261" i="10"/>
  <c r="M261" i="10" s="1"/>
  <c r="L263" i="10"/>
  <c r="M263" i="10" s="1"/>
  <c r="L274" i="10"/>
  <c r="M274" i="10" s="1"/>
  <c r="L294" i="10"/>
  <c r="M294" i="10" s="1"/>
  <c r="L296" i="10"/>
  <c r="M296" i="10" s="1"/>
  <c r="L305" i="10"/>
  <c r="M305" i="10" s="1"/>
  <c r="L318" i="10"/>
  <c r="M318" i="10" s="1"/>
  <c r="L328" i="10"/>
  <c r="M328" i="10" s="1"/>
  <c r="L359" i="10"/>
  <c r="M359" i="10" s="1"/>
  <c r="L361" i="10"/>
  <c r="L363" i="10"/>
  <c r="M363" i="10" s="1"/>
  <c r="L372" i="10"/>
  <c r="M372" i="10" s="1"/>
  <c r="L378" i="10"/>
  <c r="M378" i="10" s="1"/>
  <c r="L391" i="10"/>
  <c r="M391" i="10" s="1"/>
  <c r="L413" i="10"/>
  <c r="M413" i="10" s="1"/>
  <c r="L415" i="10"/>
  <c r="M415" i="10" s="1"/>
  <c r="L417" i="10"/>
  <c r="M417" i="10" s="1"/>
  <c r="L426" i="10"/>
  <c r="L442" i="10"/>
  <c r="M442" i="10" s="1"/>
  <c r="L450" i="10"/>
  <c r="M450" i="10" s="1"/>
  <c r="L458" i="10"/>
  <c r="M458" i="10" s="1"/>
  <c r="L473" i="10"/>
  <c r="M473" i="10" s="1"/>
  <c r="M494" i="10"/>
  <c r="L506" i="10"/>
  <c r="M506" i="10" s="1"/>
  <c r="L513" i="10"/>
  <c r="M513" i="10" s="1"/>
  <c r="L444" i="10"/>
  <c r="M444" i="10" s="1"/>
  <c r="L8" i="10"/>
  <c r="M8" i="10" s="1"/>
  <c r="L4" i="10"/>
  <c r="M4" i="10" s="1"/>
  <c r="L6" i="10"/>
  <c r="M6" i="10" s="1"/>
  <c r="L17" i="10"/>
  <c r="M17" i="10" s="1"/>
  <c r="L19" i="10"/>
  <c r="M19" i="10" s="1"/>
  <c r="L38" i="10"/>
  <c r="M38" i="10" s="1"/>
  <c r="L40" i="10"/>
  <c r="M40" i="10" s="1"/>
  <c r="L52" i="10"/>
  <c r="M52" i="10" s="1"/>
  <c r="L54" i="10"/>
  <c r="M54" i="10" s="1"/>
  <c r="L61" i="10"/>
  <c r="M61" i="10" s="1"/>
  <c r="L68" i="10"/>
  <c r="M68" i="10" s="1"/>
  <c r="L70" i="10"/>
  <c r="M70" i="10" s="1"/>
  <c r="L86" i="10"/>
  <c r="M86" i="10" s="1"/>
  <c r="L88" i="10"/>
  <c r="M88" i="10" s="1"/>
  <c r="L90" i="10"/>
  <c r="M90" i="10" s="1"/>
  <c r="L99" i="10"/>
  <c r="M99" i="10" s="1"/>
  <c r="L108" i="10"/>
  <c r="M108" i="10" s="1"/>
  <c r="L110" i="10"/>
  <c r="M110" i="10" s="1"/>
  <c r="L119" i="10"/>
  <c r="M119" i="10" s="1"/>
  <c r="L121" i="10"/>
  <c r="M121" i="10" s="1"/>
  <c r="L125" i="10"/>
  <c r="M125" i="10" s="1"/>
  <c r="L133" i="10"/>
  <c r="M133" i="10" s="1"/>
  <c r="L135" i="10"/>
  <c r="M135" i="10" s="1"/>
  <c r="L147" i="10"/>
  <c r="M147" i="10" s="1"/>
  <c r="L149" i="10"/>
  <c r="M149" i="10" s="1"/>
  <c r="L158" i="10"/>
  <c r="M158" i="10" s="1"/>
  <c r="L167" i="10"/>
  <c r="M167" i="10" s="1"/>
  <c r="L169" i="10"/>
  <c r="M169" i="10" s="1"/>
  <c r="L179" i="10"/>
  <c r="M179" i="10" s="1"/>
  <c r="L200" i="10"/>
  <c r="M200" i="10" s="1"/>
  <c r="L202" i="10"/>
  <c r="M202" i="10" s="1"/>
  <c r="L207" i="10"/>
  <c r="M207" i="10" s="1"/>
  <c r="L209" i="10"/>
  <c r="M209" i="10" s="1"/>
  <c r="M216" i="10"/>
  <c r="L227" i="10"/>
  <c r="M227" i="10" s="1"/>
  <c r="M229" i="10"/>
  <c r="M270" i="10"/>
  <c r="L281" i="10"/>
  <c r="M281" i="10" s="1"/>
  <c r="M283" i="10"/>
  <c r="L292" i="10"/>
  <c r="M292" i="10" s="1"/>
  <c r="L301" i="10"/>
  <c r="M301" i="10" s="1"/>
  <c r="M307" i="10"/>
  <c r="L309" i="10"/>
  <c r="M309" i="10" s="1"/>
  <c r="M320" i="10"/>
  <c r="M324" i="10"/>
  <c r="L335" i="10"/>
  <c r="M335" i="10" s="1"/>
  <c r="M339" i="10"/>
  <c r="L348" i="10"/>
  <c r="M348" i="10" s="1"/>
  <c r="L357" i="10"/>
  <c r="M357" i="10" s="1"/>
  <c r="L366" i="10"/>
  <c r="M366" i="10" s="1"/>
  <c r="M370" i="10"/>
  <c r="L380" i="10"/>
  <c r="M380" i="10" s="1"/>
  <c r="L388" i="10"/>
  <c r="M388" i="10" s="1"/>
  <c r="L402" i="10"/>
  <c r="M402" i="10" s="1"/>
  <c r="L411" i="10"/>
  <c r="M411" i="10" s="1"/>
  <c r="L420" i="10"/>
  <c r="M420" i="10" s="1"/>
  <c r="M424" i="10"/>
  <c r="L440" i="10"/>
  <c r="M440" i="10" s="1"/>
  <c r="L464" i="10"/>
  <c r="M464" i="10" s="1"/>
  <c r="L480" i="10"/>
  <c r="M480" i="10" s="1"/>
  <c r="L485" i="10"/>
  <c r="M485" i="10" s="1"/>
  <c r="L487" i="10"/>
  <c r="M487" i="10" s="1"/>
  <c r="L492" i="10"/>
  <c r="M492" i="10" s="1"/>
  <c r="L516" i="10"/>
  <c r="M516" i="10" s="1"/>
  <c r="L289" i="10"/>
  <c r="M289" i="10" s="1"/>
  <c r="L57" i="10"/>
  <c r="M57" i="10" s="1"/>
  <c r="L127" i="10"/>
  <c r="M127" i="10" s="1"/>
  <c r="L143" i="10"/>
  <c r="M143" i="10" s="1"/>
  <c r="L154" i="10"/>
  <c r="M154" i="10" s="1"/>
  <c r="L198" i="10"/>
  <c r="M198" i="10" s="1"/>
  <c r="L214" i="10"/>
  <c r="M214" i="10" s="1"/>
  <c r="L223" i="10"/>
  <c r="M223" i="10" s="1"/>
  <c r="L249" i="10"/>
  <c r="M249" i="10" s="1"/>
  <c r="L257" i="10"/>
  <c r="M257" i="10" s="1"/>
  <c r="M259" i="10"/>
  <c r="L268" i="10"/>
  <c r="M268" i="10" s="1"/>
  <c r="L277" i="10"/>
  <c r="M277" i="10" s="1"/>
  <c r="M290" i="10"/>
  <c r="L322" i="10"/>
  <c r="M322" i="10" s="1"/>
  <c r="L331" i="10"/>
  <c r="M331" i="10" s="1"/>
  <c r="L333" i="10"/>
  <c r="M333" i="10" s="1"/>
  <c r="L342" i="10"/>
  <c r="M342" i="10" s="1"/>
  <c r="L344" i="10"/>
  <c r="M344" i="10" s="1"/>
  <c r="L346" i="10"/>
  <c r="M346" i="10" s="1"/>
  <c r="L375" i="10"/>
  <c r="M375" i="10" s="1"/>
  <c r="L396" i="10"/>
  <c r="M396" i="10" s="1"/>
  <c r="L398" i="10"/>
  <c r="M398" i="10" s="1"/>
  <c r="L400" i="10"/>
  <c r="M400" i="10" s="1"/>
  <c r="L429" i="10"/>
  <c r="M429" i="10" s="1"/>
  <c r="L431" i="10"/>
  <c r="M431" i="10" s="1"/>
  <c r="L436" i="10"/>
  <c r="M436" i="10" s="1"/>
  <c r="L438" i="10"/>
  <c r="M438" i="10" s="1"/>
  <c r="L445" i="10"/>
  <c r="M445" i="10" s="1"/>
  <c r="L460" i="10"/>
  <c r="M460" i="10" s="1"/>
  <c r="L462" i="10"/>
  <c r="M462" i="10" s="1"/>
  <c r="L469" i="10"/>
  <c r="M469" i="10" s="1"/>
  <c r="L471" i="10"/>
  <c r="M471" i="10" s="1"/>
  <c r="L490" i="10"/>
  <c r="M490" i="10" s="1"/>
  <c r="L497" i="10"/>
  <c r="M497" i="10" s="1"/>
  <c r="L504" i="10"/>
  <c r="M504" i="10" s="1"/>
  <c r="L509" i="10"/>
  <c r="M509" i="10" s="1"/>
  <c r="L511" i="10"/>
  <c r="M511" i="10" s="1"/>
  <c r="L356" i="10"/>
  <c r="M356" i="10" s="1"/>
  <c r="L365" i="10"/>
  <c r="M365" i="10" s="1"/>
  <c r="L44" i="10"/>
  <c r="M44" i="10" s="1"/>
  <c r="M50" i="10"/>
  <c r="L9" i="10"/>
  <c r="M9" i="10" s="1"/>
  <c r="L22" i="10"/>
  <c r="M22" i="10" s="1"/>
  <c r="L48" i="10"/>
  <c r="M48" i="10" s="1"/>
  <c r="L64" i="10"/>
  <c r="M64" i="10" s="1"/>
  <c r="L73" i="10"/>
  <c r="M73" i="10" s="1"/>
  <c r="L83" i="10"/>
  <c r="M83" i="10" s="1"/>
  <c r="L106" i="10"/>
  <c r="M106" i="10" s="1"/>
  <c r="L115" i="10"/>
  <c r="M115" i="10" s="1"/>
  <c r="L137" i="10"/>
  <c r="M137" i="10" s="1"/>
  <c r="L152" i="10"/>
  <c r="M152" i="10" s="1"/>
  <c r="L163" i="10"/>
  <c r="M163" i="10" s="1"/>
  <c r="L165" i="10"/>
  <c r="M165" i="10" s="1"/>
  <c r="L174" i="10"/>
  <c r="M174" i="10" s="1"/>
  <c r="L176" i="10"/>
  <c r="M176" i="10" s="1"/>
  <c r="L184" i="10"/>
  <c r="M184" i="10" s="1"/>
  <c r="L186" i="10"/>
  <c r="M186" i="10" s="1"/>
  <c r="L196" i="10"/>
  <c r="M196" i="10" s="1"/>
  <c r="L205" i="10"/>
  <c r="M205" i="10" s="1"/>
  <c r="L212" i="10"/>
  <c r="M212" i="10" s="1"/>
  <c r="L232" i="10"/>
  <c r="M232" i="10" s="1"/>
  <c r="L234" i="10"/>
  <c r="M234" i="10" s="1"/>
  <c r="L238" i="10"/>
  <c r="M238" i="10" s="1"/>
  <c r="L253" i="10"/>
  <c r="M253" i="10" s="1"/>
  <c r="L255" i="10"/>
  <c r="M255" i="10" s="1"/>
  <c r="L266" i="10"/>
  <c r="M266" i="10" s="1"/>
  <c r="L286" i="10"/>
  <c r="M286" i="10" s="1"/>
  <c r="L288" i="10"/>
  <c r="M288" i="10" s="1"/>
  <c r="L297" i="10"/>
  <c r="M297" i="10" s="1"/>
  <c r="L299" i="10"/>
  <c r="M299" i="10" s="1"/>
  <c r="L317" i="10"/>
  <c r="M317" i="10" s="1"/>
  <c r="L364" i="10"/>
  <c r="M364" i="10" s="1"/>
  <c r="L373" i="10"/>
  <c r="M373" i="10" s="1"/>
  <c r="L418" i="10"/>
  <c r="M418" i="10" s="1"/>
  <c r="L427" i="10"/>
  <c r="M427" i="10" s="1"/>
  <c r="L443" i="10"/>
  <c r="M443" i="10" s="1"/>
  <c r="L474" i="10"/>
  <c r="M474" i="10" s="1"/>
  <c r="L514" i="10"/>
  <c r="M514" i="10" s="1"/>
  <c r="L428" i="10"/>
  <c r="M428" i="10" s="1"/>
  <c r="L477" i="10"/>
  <c r="M477" i="10" s="1"/>
  <c r="L484" i="10"/>
  <c r="M484" i="10" s="1"/>
  <c r="M78" i="10"/>
  <c r="L95" i="10"/>
  <c r="M95" i="10" s="1"/>
  <c r="L31" i="10"/>
  <c r="M31" i="10" s="1"/>
  <c r="L15" i="10"/>
  <c r="M15" i="10" s="1"/>
  <c r="L37" i="10"/>
  <c r="M37" i="10" s="1"/>
  <c r="L46" i="10"/>
  <c r="M46" i="10" s="1"/>
  <c r="L55" i="10"/>
  <c r="M55" i="10" s="1"/>
  <c r="M85" i="10"/>
  <c r="L91" i="10"/>
  <c r="M91" i="10" s="1"/>
  <c r="L100" i="10"/>
  <c r="M100" i="10" s="1"/>
  <c r="L111" i="10"/>
  <c r="M111" i="10" s="1"/>
  <c r="L113" i="10"/>
  <c r="M113" i="10" s="1"/>
  <c r="L124" i="10"/>
  <c r="M124" i="10" s="1"/>
  <c r="L132" i="10"/>
  <c r="M132" i="10" s="1"/>
  <c r="L139" i="10"/>
  <c r="M139" i="10" s="1"/>
  <c r="L141" i="10"/>
  <c r="M141" i="10" s="1"/>
  <c r="L150" i="10"/>
  <c r="M150" i="10" s="1"/>
  <c r="L159" i="10"/>
  <c r="M159" i="10" s="1"/>
  <c r="L170" i="10"/>
  <c r="M170" i="10" s="1"/>
  <c r="M172" i="10"/>
  <c r="L178" i="10"/>
  <c r="M178" i="10" s="1"/>
  <c r="L188" i="10"/>
  <c r="M188" i="10" s="1"/>
  <c r="L190" i="10"/>
  <c r="M190" i="10" s="1"/>
  <c r="L192" i="10"/>
  <c r="M192" i="10" s="1"/>
  <c r="L194" i="10"/>
  <c r="M194" i="10" s="1"/>
  <c r="L203" i="10"/>
  <c r="M203" i="10" s="1"/>
  <c r="L210" i="10"/>
  <c r="M210" i="10" s="1"/>
  <c r="L219" i="10"/>
  <c r="M219" i="10" s="1"/>
  <c r="L221" i="10"/>
  <c r="M221" i="10" s="1"/>
  <c r="L230" i="10"/>
  <c r="M230" i="10" s="1"/>
  <c r="L240" i="10"/>
  <c r="M240" i="10" s="1"/>
  <c r="L251" i="10"/>
  <c r="M251" i="10" s="1"/>
  <c r="L262" i="10"/>
  <c r="M262" i="10" s="1"/>
  <c r="L264" i="10"/>
  <c r="M264" i="10" s="1"/>
  <c r="L273" i="10"/>
  <c r="M273" i="10" s="1"/>
  <c r="L275" i="10"/>
  <c r="M275" i="10" s="1"/>
  <c r="L284" i="10"/>
  <c r="M284" i="10" s="1"/>
  <c r="L293" i="10"/>
  <c r="M293" i="10" s="1"/>
  <c r="L295" i="10"/>
  <c r="M295" i="10" s="1"/>
  <c r="L306" i="10"/>
  <c r="M306" i="10" s="1"/>
  <c r="L319" i="10"/>
  <c r="M319" i="10" s="1"/>
  <c r="L327" i="10"/>
  <c r="M327" i="10" s="1"/>
  <c r="L329" i="10"/>
  <c r="M329" i="10" s="1"/>
  <c r="L340" i="10"/>
  <c r="M340" i="10" s="1"/>
  <c r="L349" i="10"/>
  <c r="M349" i="10" s="1"/>
  <c r="L358" i="10"/>
  <c r="M358" i="10" s="1"/>
  <c r="L360" i="10"/>
  <c r="M360" i="10" s="1"/>
  <c r="L362" i="10"/>
  <c r="M362" i="10" s="1"/>
  <c r="L394" i="10"/>
  <c r="M394" i="10" s="1"/>
  <c r="L403" i="10"/>
  <c r="M403" i="10" s="1"/>
  <c r="L412" i="10"/>
  <c r="M412" i="10" s="1"/>
  <c r="L414" i="10"/>
  <c r="M414" i="10" s="1"/>
  <c r="L416" i="10"/>
  <c r="M416" i="10" s="1"/>
  <c r="L434" i="10"/>
  <c r="M434" i="10" s="1"/>
  <c r="L449" i="10"/>
  <c r="M449" i="10" s="1"/>
  <c r="L457" i="10"/>
  <c r="M457" i="10" s="1"/>
  <c r="L465" i="10"/>
  <c r="M465" i="10" s="1"/>
  <c r="L481" i="10"/>
  <c r="M481" i="10" s="1"/>
  <c r="L488" i="10"/>
  <c r="M488" i="10" s="1"/>
  <c r="L493" i="10"/>
  <c r="M493" i="10" s="1"/>
  <c r="L495" i="10"/>
  <c r="M495" i="10" s="1"/>
  <c r="L500" i="10"/>
  <c r="M500" i="10" s="1"/>
  <c r="L507" i="10"/>
  <c r="M507" i="10" s="1"/>
  <c r="L29" i="10"/>
  <c r="M29" i="10" s="1"/>
  <c r="L34" i="10"/>
  <c r="M34" i="10" s="1"/>
  <c r="L39" i="10"/>
  <c r="M39" i="10" s="1"/>
  <c r="L41" i="10"/>
  <c r="M41" i="10" s="1"/>
  <c r="L60" i="10"/>
  <c r="M60" i="10" s="1"/>
  <c r="L87" i="10"/>
  <c r="M87" i="10" s="1"/>
  <c r="L134" i="10"/>
  <c r="M134" i="10" s="1"/>
  <c r="L146" i="10"/>
  <c r="M146" i="10" s="1"/>
  <c r="L199" i="10"/>
  <c r="M199" i="10" s="1"/>
  <c r="M208" i="10"/>
  <c r="L215" i="10"/>
  <c r="M215" i="10" s="1"/>
  <c r="L260" i="10"/>
  <c r="M260" i="10" s="1"/>
  <c r="L269" i="10"/>
  <c r="M269" i="10" s="1"/>
  <c r="M282" i="10"/>
  <c r="M302" i="10"/>
  <c r="L308" i="10"/>
  <c r="M308" i="10" s="1"/>
  <c r="L323" i="10"/>
  <c r="M323" i="10" s="1"/>
  <c r="L387" i="10"/>
  <c r="M387" i="10" s="1"/>
  <c r="M392" i="10"/>
  <c r="L432" i="10"/>
  <c r="M432" i="10" s="1"/>
  <c r="L472" i="10"/>
  <c r="M472" i="10" s="1"/>
  <c r="L498" i="10"/>
  <c r="M498" i="10" s="1"/>
  <c r="L505" i="10"/>
  <c r="M505" i="10" s="1"/>
  <c r="L512" i="10"/>
  <c r="M512" i="10" s="1"/>
  <c r="L517" i="10"/>
  <c r="M517" i="10" s="1"/>
  <c r="M399" i="10"/>
  <c r="M430" i="10"/>
  <c r="M28" i="10"/>
  <c r="M439" i="10"/>
  <c r="M33" i="10"/>
  <c r="M5" i="10"/>
  <c r="M13" i="10"/>
  <c r="M145" i="10"/>
  <c r="M71" i="10"/>
  <c r="M236" i="10"/>
  <c r="M75" i="10"/>
  <c r="M433" i="10"/>
  <c r="M491" i="10"/>
  <c r="M118" i="10"/>
  <c r="M423" i="10"/>
  <c r="M345" i="10"/>
  <c r="M276" i="10"/>
  <c r="M3" i="10"/>
  <c r="M20" i="10"/>
  <c r="M352" i="10"/>
  <c r="M369" i="10"/>
  <c r="M389" i="10"/>
  <c r="M248" i="10"/>
  <c r="M353" i="10"/>
  <c r="M468" i="10"/>
  <c r="M435" i="10"/>
  <c r="M26" i="10"/>
  <c r="M371" i="10"/>
  <c r="M376" i="10"/>
  <c r="M422" i="10"/>
  <c r="M483" i="10"/>
  <c r="M18" i="10"/>
  <c r="M32" i="10"/>
  <c r="M217" i="10"/>
  <c r="M225" i="10"/>
  <c r="M247" i="10"/>
  <c r="M271" i="10"/>
  <c r="M303" i="10"/>
  <c r="M405" i="10"/>
  <c r="M334" i="10"/>
  <c r="M401" i="10"/>
  <c r="M406" i="10"/>
  <c r="M35" i="10"/>
  <c r="M42" i="10"/>
  <c r="M62" i="10"/>
  <c r="M122" i="10"/>
  <c r="M126" i="10"/>
  <c r="M157" i="10"/>
  <c r="M161" i="10"/>
  <c r="M201" i="10"/>
  <c r="M228" i="10"/>
  <c r="M256" i="10"/>
  <c r="M326" i="10"/>
  <c r="M361" i="10"/>
  <c r="M397" i="10"/>
  <c r="M409" i="10"/>
  <c r="M51" i="10"/>
  <c r="M59" i="10"/>
  <c r="M98" i="10"/>
  <c r="M102" i="10"/>
  <c r="M250" i="10"/>
  <c r="M393" i="10"/>
  <c r="M437" i="10"/>
  <c r="M441" i="10"/>
  <c r="M475" i="10"/>
  <c r="M503" i="10"/>
  <c r="M11" i="10"/>
  <c r="M24" i="10"/>
  <c r="M233" i="10"/>
  <c r="M279" i="10"/>
  <c r="M367" i="10"/>
  <c r="M379" i="10"/>
  <c r="M390" i="10"/>
  <c r="M407" i="10"/>
  <c r="M446" i="10"/>
  <c r="M467" i="10"/>
  <c r="M479" i="10"/>
  <c r="M499" i="10"/>
  <c r="M272" i="10"/>
  <c r="M304" i="10"/>
  <c r="M226" i="10"/>
  <c r="M287" i="10"/>
  <c r="M325" i="10"/>
  <c r="M343" i="10"/>
  <c r="M368" i="10"/>
  <c r="M421" i="10"/>
  <c r="M447" i="10"/>
  <c r="M463" i="10"/>
  <c r="M476" i="10"/>
  <c r="M7" i="10"/>
  <c r="M280" i="10"/>
  <c r="M355" i="10"/>
  <c r="M377" i="10"/>
  <c r="M425" i="10"/>
  <c r="M459" i="10"/>
  <c r="M67" i="10"/>
  <c r="M218" i="10"/>
  <c r="M300" i="10"/>
  <c r="M496" i="10"/>
  <c r="M426" i="10"/>
  <c r="M337" i="10"/>
  <c r="M351" i="10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6" i="6"/>
  <c r="J425" i="6"/>
  <c r="J424" i="6"/>
  <c r="J423" i="6"/>
  <c r="J422" i="6"/>
  <c r="J421" i="6"/>
  <c r="J417" i="6"/>
  <c r="J416" i="6"/>
  <c r="J415" i="6"/>
  <c r="J414" i="6"/>
  <c r="J413" i="6"/>
  <c r="J412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0" i="6"/>
  <c r="J369" i="6"/>
  <c r="J368" i="6"/>
  <c r="J367" i="6"/>
  <c r="J366" i="6"/>
  <c r="J365" i="6"/>
  <c r="J361" i="6"/>
  <c r="J360" i="6"/>
  <c r="J359" i="6"/>
  <c r="J358" i="6"/>
  <c r="J357" i="6"/>
  <c r="J356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4" i="6"/>
  <c r="J313" i="6"/>
  <c r="J312" i="6"/>
  <c r="J311" i="6"/>
  <c r="J310" i="6"/>
  <c r="J309" i="6"/>
  <c r="J305" i="6"/>
  <c r="J304" i="6"/>
  <c r="J303" i="6"/>
  <c r="J302" i="6"/>
  <c r="J301" i="6"/>
  <c r="J300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58" i="6"/>
  <c r="J257" i="6"/>
  <c r="J256" i="6"/>
  <c r="J255" i="6"/>
  <c r="J254" i="6"/>
  <c r="J253" i="6"/>
  <c r="J249" i="6"/>
  <c r="J248" i="6"/>
  <c r="J247" i="6"/>
  <c r="J246" i="6"/>
  <c r="J245" i="6"/>
  <c r="J244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1" i="6"/>
  <c r="J210" i="6"/>
  <c r="J209" i="6"/>
  <c r="J208" i="6"/>
  <c r="J207" i="6"/>
  <c r="J206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5" i="6"/>
  <c r="J174" i="6"/>
  <c r="J173" i="6"/>
  <c r="J172" i="6"/>
  <c r="J171" i="6"/>
  <c r="J170" i="6"/>
  <c r="J169" i="6"/>
  <c r="J168" i="6"/>
  <c r="J167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N452" i="10" l="1"/>
  <c r="N451" i="10"/>
  <c r="N455" i="10"/>
  <c r="N456" i="10"/>
  <c r="N453" i="10"/>
  <c r="N454" i="10"/>
  <c r="N386" i="10"/>
  <c r="N382" i="10"/>
  <c r="N384" i="10"/>
  <c r="N381" i="10"/>
  <c r="N385" i="10"/>
  <c r="N383" i="10"/>
  <c r="N316" i="10"/>
  <c r="N312" i="10"/>
  <c r="N314" i="10"/>
  <c r="N311" i="10"/>
  <c r="N315" i="10"/>
  <c r="N313" i="10"/>
  <c r="N244" i="10"/>
  <c r="N243" i="10"/>
  <c r="N242" i="10"/>
  <c r="N241" i="10"/>
  <c r="N245" i="10"/>
  <c r="N246" i="10"/>
  <c r="N182" i="10"/>
  <c r="N180" i="10"/>
  <c r="N181" i="10"/>
  <c r="N129" i="10"/>
  <c r="N128" i="10"/>
  <c r="N130" i="10"/>
  <c r="N81" i="10"/>
  <c r="N80" i="10"/>
  <c r="N79" i="10"/>
  <c r="V16" i="8"/>
  <c r="V22" i="8"/>
  <c r="Y22" i="8" s="1"/>
  <c r="V28" i="8"/>
  <c r="Y28" i="8" s="1"/>
  <c r="V14" i="8"/>
  <c r="V23" i="8"/>
  <c r="V11" i="8"/>
  <c r="V26" i="8"/>
  <c r="V20" i="8"/>
  <c r="V15" i="8"/>
  <c r="V17" i="8"/>
  <c r="V21" i="8"/>
  <c r="V27" i="8"/>
  <c r="N93" i="10"/>
  <c r="N148" i="10"/>
  <c r="N213" i="10"/>
  <c r="N8" i="10"/>
  <c r="N45" i="10"/>
  <c r="N16" i="10"/>
  <c r="N215" i="10"/>
  <c r="N199" i="10"/>
  <c r="N10" i="10"/>
  <c r="N102" i="10"/>
  <c r="N116" i="10"/>
  <c r="N517" i="10"/>
  <c r="N4" i="10"/>
  <c r="N32" i="10"/>
  <c r="N491" i="10"/>
  <c r="N287" i="10"/>
  <c r="N284" i="10"/>
  <c r="N291" i="10"/>
  <c r="N283" i="10"/>
  <c r="N292" i="10"/>
  <c r="N259" i="10"/>
  <c r="N275" i="10"/>
  <c r="N258" i="10"/>
  <c r="N412" i="10"/>
  <c r="N441" i="10"/>
  <c r="N439" i="10"/>
  <c r="N434" i="10"/>
  <c r="N397" i="10"/>
  <c r="N446" i="10"/>
  <c r="N394" i="10"/>
  <c r="N430" i="10"/>
  <c r="N445" i="10"/>
  <c r="N449" i="10"/>
  <c r="N437" i="10"/>
  <c r="N392" i="10"/>
  <c r="N399" i="10"/>
  <c r="N421" i="10"/>
  <c r="N401" i="10"/>
  <c r="N423" i="10"/>
  <c r="N409" i="10"/>
  <c r="N427" i="10"/>
  <c r="N417" i="10"/>
  <c r="N406" i="10"/>
  <c r="N387" i="10"/>
  <c r="N389" i="10"/>
  <c r="N443" i="10"/>
  <c r="N403" i="10"/>
  <c r="N432" i="10"/>
  <c r="N414" i="10"/>
  <c r="N260" i="10"/>
  <c r="N391" i="10"/>
  <c r="N207" i="10"/>
  <c r="N224" i="10"/>
  <c r="N202" i="10"/>
  <c r="N184" i="10"/>
  <c r="N240" i="10"/>
  <c r="N233" i="10"/>
  <c r="N223" i="10"/>
  <c r="N204" i="10"/>
  <c r="N494" i="10"/>
  <c r="N179" i="10"/>
  <c r="N285" i="10"/>
  <c r="N341" i="10"/>
  <c r="N324" i="10"/>
  <c r="N368" i="10"/>
  <c r="N357" i="10"/>
  <c r="N342" i="10"/>
  <c r="N329" i="10"/>
  <c r="N325" i="10"/>
  <c r="N371" i="10"/>
  <c r="N334" i="10"/>
  <c r="N374" i="10"/>
  <c r="N365" i="10"/>
  <c r="N326" i="10"/>
  <c r="N370" i="10"/>
  <c r="N335" i="10"/>
  <c r="N317" i="10"/>
  <c r="N360" i="10"/>
  <c r="N349" i="10"/>
  <c r="N379" i="10"/>
  <c r="N343" i="10"/>
  <c r="N350" i="10"/>
  <c r="N366" i="10"/>
  <c r="N362" i="10"/>
  <c r="N327" i="10"/>
  <c r="N345" i="10"/>
  <c r="N347" i="10"/>
  <c r="N336" i="10"/>
  <c r="N376" i="10"/>
  <c r="N378" i="10"/>
  <c r="N320" i="10"/>
  <c r="N333" i="10"/>
  <c r="N318" i="10"/>
  <c r="N337" i="10"/>
  <c r="N372" i="10"/>
  <c r="N344" i="10"/>
  <c r="N322" i="10"/>
  <c r="N351" i="10"/>
  <c r="N352" i="10"/>
  <c r="N358" i="10"/>
  <c r="N319" i="10"/>
  <c r="N332" i="10"/>
  <c r="N328" i="10"/>
  <c r="N359" i="10"/>
  <c r="N339" i="10"/>
  <c r="N346" i="10"/>
  <c r="N375" i="10"/>
  <c r="N353" i="10"/>
  <c r="N364" i="10"/>
  <c r="N321" i="10"/>
  <c r="N369" i="10"/>
  <c r="N361" i="10"/>
  <c r="N331" i="10"/>
  <c r="N355" i="10"/>
  <c r="N356" i="10"/>
  <c r="N338" i="10"/>
  <c r="N373" i="10"/>
  <c r="N367" i="10"/>
  <c r="N340" i="10"/>
  <c r="N330" i="10"/>
  <c r="N363" i="10"/>
  <c r="N348" i="10"/>
  <c r="N380" i="10"/>
  <c r="N323" i="10"/>
  <c r="N354" i="10"/>
  <c r="N377" i="10"/>
  <c r="N67" i="10"/>
  <c r="N487" i="10"/>
  <c r="N133" i="10"/>
  <c r="N105" i="10"/>
  <c r="N512" i="10"/>
  <c r="N183" i="10"/>
  <c r="N60" i="10"/>
  <c r="N34" i="10"/>
  <c r="N217" i="10"/>
  <c r="N77" i="10"/>
  <c r="N5" i="10"/>
  <c r="N306" i="10"/>
  <c r="N238" i="10"/>
  <c r="N174" i="10"/>
  <c r="N139" i="10"/>
  <c r="N85" i="10"/>
  <c r="N48" i="10"/>
  <c r="N504" i="10"/>
  <c r="N476" i="10"/>
  <c r="N447" i="10"/>
  <c r="N407" i="10"/>
  <c r="N288" i="10"/>
  <c r="N257" i="10"/>
  <c r="N176" i="10"/>
  <c r="N137" i="10"/>
  <c r="N516" i="10"/>
  <c r="N480" i="10"/>
  <c r="N440" i="10"/>
  <c r="N411" i="10"/>
  <c r="N236" i="10"/>
  <c r="N99" i="10"/>
  <c r="N68" i="10"/>
  <c r="N50" i="10"/>
  <c r="N26" i="10"/>
  <c r="N250" i="10"/>
  <c r="N473" i="10"/>
  <c r="N433" i="10"/>
  <c r="N393" i="10"/>
  <c r="N247" i="10"/>
  <c r="N200" i="10"/>
  <c r="N125" i="10"/>
  <c r="N90" i="10"/>
  <c r="N63" i="10"/>
  <c r="N21" i="10"/>
  <c r="N461" i="10"/>
  <c r="N501" i="10"/>
  <c r="N415" i="10"/>
  <c r="N276" i="10"/>
  <c r="N231" i="10"/>
  <c r="N195" i="10"/>
  <c r="N173" i="10"/>
  <c r="N101" i="10"/>
  <c r="N515" i="10"/>
  <c r="N65" i="10"/>
  <c r="N206" i="10"/>
  <c r="N28" i="10"/>
  <c r="N482" i="10"/>
  <c r="N177" i="10"/>
  <c r="N142" i="10"/>
  <c r="N175" i="10"/>
  <c r="N479" i="10"/>
  <c r="N248" i="10"/>
  <c r="N465" i="10"/>
  <c r="N256" i="10"/>
  <c r="N472" i="10"/>
  <c r="N280" i="10"/>
  <c r="N226" i="10"/>
  <c r="N157" i="10"/>
  <c r="N126" i="10"/>
  <c r="N493" i="10"/>
  <c r="N425" i="10"/>
  <c r="N282" i="10"/>
  <c r="N210" i="10"/>
  <c r="N190" i="10"/>
  <c r="N168" i="10"/>
  <c r="N109" i="10"/>
  <c r="N71" i="10"/>
  <c r="N20" i="10"/>
  <c r="N3" i="10"/>
  <c r="N484" i="10"/>
  <c r="N514" i="10"/>
  <c r="N264" i="10"/>
  <c r="N194" i="10"/>
  <c r="N83" i="10"/>
  <c r="N106" i="10"/>
  <c r="N405" i="10"/>
  <c r="N286" i="10"/>
  <c r="N214" i="10"/>
  <c r="N165" i="10"/>
  <c r="N127" i="10"/>
  <c r="N290" i="10"/>
  <c r="N156" i="10"/>
  <c r="N42" i="10"/>
  <c r="N24" i="10"/>
  <c r="N38" i="10"/>
  <c r="N513" i="10"/>
  <c r="N426" i="10"/>
  <c r="N307" i="10"/>
  <c r="N272" i="10"/>
  <c r="N229" i="10"/>
  <c r="N123" i="10"/>
  <c r="N88" i="10"/>
  <c r="N300" i="10"/>
  <c r="N466" i="10"/>
  <c r="N413" i="10"/>
  <c r="N171" i="10"/>
  <c r="N140" i="10"/>
  <c r="N92" i="10"/>
  <c r="N23" i="10"/>
  <c r="N164" i="10"/>
  <c r="N82" i="10"/>
  <c r="N111" i="10"/>
  <c r="N7" i="10"/>
  <c r="N9" i="10"/>
  <c r="N459" i="10"/>
  <c r="N304" i="10"/>
  <c r="N159" i="10"/>
  <c r="N100" i="10"/>
  <c r="N69" i="10"/>
  <c r="N18" i="10"/>
  <c r="N31" i="10"/>
  <c r="N297" i="10"/>
  <c r="N262" i="10"/>
  <c r="N192" i="10"/>
  <c r="N172" i="10"/>
  <c r="N132" i="10"/>
  <c r="N46" i="10"/>
  <c r="N502" i="10"/>
  <c r="N469" i="10"/>
  <c r="N277" i="10"/>
  <c r="N255" i="10"/>
  <c r="N163" i="10"/>
  <c r="N511" i="10"/>
  <c r="N478" i="10"/>
  <c r="N438" i="10"/>
  <c r="N402" i="10"/>
  <c r="N309" i="10"/>
  <c r="N227" i="10"/>
  <c r="N119" i="10"/>
  <c r="N97" i="10"/>
  <c r="N66" i="10"/>
  <c r="N40" i="10"/>
  <c r="N458" i="10"/>
  <c r="N305" i="10"/>
  <c r="N270" i="10"/>
  <c r="N191" i="10"/>
  <c r="N169" i="10"/>
  <c r="N86" i="10"/>
  <c r="N61" i="10"/>
  <c r="N19" i="10"/>
  <c r="N419" i="10"/>
  <c r="N496" i="10"/>
  <c r="N404" i="10"/>
  <c r="N274" i="10"/>
  <c r="N222" i="10"/>
  <c r="N193" i="10"/>
  <c r="N162" i="10"/>
  <c r="N138" i="10"/>
  <c r="N166" i="10"/>
  <c r="N25" i="10"/>
  <c r="N153" i="10"/>
  <c r="N510" i="10"/>
  <c r="N278" i="10"/>
  <c r="N505" i="10"/>
  <c r="N310" i="10"/>
  <c r="N269" i="10"/>
  <c r="N146" i="10"/>
  <c r="N98" i="10"/>
  <c r="N51" i="10"/>
  <c r="N488" i="10"/>
  <c r="N457" i="10"/>
  <c r="N302" i="10"/>
  <c r="N273" i="10"/>
  <c r="N208" i="10"/>
  <c r="N62" i="10"/>
  <c r="N477" i="10"/>
  <c r="N507" i="10"/>
  <c r="N188" i="10"/>
  <c r="N115" i="10"/>
  <c r="N75" i="10"/>
  <c r="N37" i="10"/>
  <c r="N44" i="10"/>
  <c r="N497" i="10"/>
  <c r="N436" i="10"/>
  <c r="N249" i="10"/>
  <c r="N212" i="10"/>
  <c r="N154" i="10"/>
  <c r="N57" i="10"/>
  <c r="N492" i="10"/>
  <c r="N471" i="10"/>
  <c r="N431" i="10"/>
  <c r="N281" i="10"/>
  <c r="N506" i="10"/>
  <c r="N424" i="10"/>
  <c r="N218" i="10"/>
  <c r="N121" i="10"/>
  <c r="N76" i="10"/>
  <c r="N54" i="10"/>
  <c r="N17" i="10"/>
  <c r="N298" i="10"/>
  <c r="N448" i="10"/>
  <c r="N265" i="10"/>
  <c r="N187" i="10"/>
  <c r="N84" i="10"/>
  <c r="N197" i="10"/>
  <c r="N49" i="10"/>
  <c r="N94" i="10"/>
  <c r="N74" i="10"/>
  <c r="N43" i="10"/>
  <c r="N107" i="10"/>
  <c r="N483" i="10"/>
  <c r="N155" i="10"/>
  <c r="N118" i="10"/>
  <c r="N58" i="10"/>
  <c r="N29" i="10"/>
  <c r="N470" i="10"/>
  <c r="N2" i="10"/>
  <c r="N463" i="10"/>
  <c r="N308" i="10"/>
  <c r="N96" i="10"/>
  <c r="N41" i="10"/>
  <c r="N27" i="10"/>
  <c r="N228" i="10"/>
  <c r="N203" i="10"/>
  <c r="N178" i="10"/>
  <c r="N150" i="10"/>
  <c r="N122" i="10"/>
  <c r="N91" i="10"/>
  <c r="N55" i="10"/>
  <c r="N104" i="10"/>
  <c r="N495" i="10"/>
  <c r="N418" i="10"/>
  <c r="N295" i="10"/>
  <c r="N253" i="10"/>
  <c r="N221" i="10"/>
  <c r="N186" i="10"/>
  <c r="N73" i="10"/>
  <c r="N22" i="10"/>
  <c r="N237" i="10"/>
  <c r="N467" i="10"/>
  <c r="N396" i="10"/>
  <c r="N268" i="10"/>
  <c r="N198" i="10"/>
  <c r="N464" i="10"/>
  <c r="N429" i="10"/>
  <c r="N400" i="10"/>
  <c r="N225" i="10"/>
  <c r="N145" i="10"/>
  <c r="N117" i="10"/>
  <c r="N59" i="10"/>
  <c r="N13" i="10"/>
  <c r="N6" i="10"/>
  <c r="N450" i="10"/>
  <c r="N422" i="10"/>
  <c r="N303" i="10"/>
  <c r="N261" i="10"/>
  <c r="N216" i="10"/>
  <c r="N189" i="10"/>
  <c r="N149" i="10"/>
  <c r="N47" i="10"/>
  <c r="N410" i="10"/>
  <c r="N267" i="10"/>
  <c r="N395" i="10"/>
  <c r="N296" i="10"/>
  <c r="N220" i="10"/>
  <c r="N160" i="10"/>
  <c r="N114" i="10"/>
  <c r="N134" i="10"/>
  <c r="N141" i="10"/>
  <c r="N158" i="10"/>
  <c r="N70" i="10"/>
  <c r="N230" i="10"/>
  <c r="N124" i="10"/>
  <c r="N520" i="10"/>
  <c r="N518" i="10"/>
  <c r="N519" i="10"/>
  <c r="N498" i="10"/>
  <c r="N144" i="10"/>
  <c r="N87" i="10"/>
  <c r="N486" i="10"/>
  <c r="N293" i="10"/>
  <c r="N271" i="10"/>
  <c r="N120" i="10"/>
  <c r="N95" i="10"/>
  <c r="N475" i="10"/>
  <c r="N474" i="10"/>
  <c r="N161" i="10"/>
  <c r="N113" i="10"/>
  <c r="N503" i="10"/>
  <c r="N490" i="10"/>
  <c r="N462" i="10"/>
  <c r="N234" i="10"/>
  <c r="N152" i="10"/>
  <c r="N289" i="10"/>
  <c r="N398" i="10"/>
  <c r="N301" i="10"/>
  <c r="N279" i="10"/>
  <c r="N167" i="10"/>
  <c r="N135" i="10"/>
  <c r="N35" i="10"/>
  <c r="N11" i="10"/>
  <c r="N444" i="10"/>
  <c r="N499" i="10"/>
  <c r="N209" i="10"/>
  <c r="N147" i="10"/>
  <c r="N72" i="10"/>
  <c r="N254" i="10"/>
  <c r="N489" i="10"/>
  <c r="N435" i="10"/>
  <c r="N294" i="10"/>
  <c r="N263" i="10"/>
  <c r="N211" i="10"/>
  <c r="N185" i="10"/>
  <c r="N151" i="10"/>
  <c r="N112" i="10"/>
  <c r="N56" i="10"/>
  <c r="N14" i="10"/>
  <c r="N12" i="10"/>
  <c r="N36" i="10"/>
  <c r="N131" i="10"/>
  <c r="N170" i="10"/>
  <c r="N136" i="10"/>
  <c r="N39" i="10"/>
  <c r="N500" i="10"/>
  <c r="N481" i="10"/>
  <c r="N219" i="10"/>
  <c r="N201" i="10"/>
  <c r="N89" i="10"/>
  <c r="N53" i="10"/>
  <c r="N428" i="10"/>
  <c r="N416" i="10"/>
  <c r="N251" i="10"/>
  <c r="N205" i="10"/>
  <c r="N64" i="10"/>
  <c r="N15" i="10"/>
  <c r="N468" i="10"/>
  <c r="N509" i="10"/>
  <c r="N390" i="10"/>
  <c r="N299" i="10"/>
  <c r="N266" i="10"/>
  <c r="N232" i="10"/>
  <c r="N196" i="10"/>
  <c r="N143" i="10"/>
  <c r="N485" i="10"/>
  <c r="N460" i="10"/>
  <c r="N420" i="10"/>
  <c r="N388" i="10"/>
  <c r="N108" i="10"/>
  <c r="N78" i="10"/>
  <c r="N52" i="10"/>
  <c r="N33" i="10"/>
  <c r="N442" i="10"/>
  <c r="N252" i="10"/>
  <c r="N110" i="10"/>
  <c r="N30" i="10"/>
  <c r="N408" i="10"/>
  <c r="N508" i="10"/>
  <c r="N239" i="10"/>
  <c r="N103" i="10"/>
  <c r="N235" i="10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3" i="3"/>
  <c r="I4" i="3"/>
  <c r="I5" i="3"/>
  <c r="I6" i="3"/>
  <c r="I7" i="3"/>
  <c r="I8" i="3"/>
  <c r="I9" i="3"/>
  <c r="I10" i="3"/>
  <c r="I11" i="3"/>
  <c r="I12" i="3"/>
  <c r="I13" i="3"/>
  <c r="I2" i="3"/>
  <c r="K311" i="22"/>
  <c r="M342" i="22"/>
  <c r="G300" i="22"/>
  <c r="D340" i="22"/>
  <c r="I268" i="22"/>
  <c r="F296" i="22"/>
  <c r="H346" i="22"/>
  <c r="E312" i="22"/>
  <c r="M328" i="22"/>
  <c r="H331" i="22"/>
  <c r="I332" i="22"/>
  <c r="L295" i="22"/>
  <c r="K304" i="22"/>
  <c r="J279" i="22"/>
  <c r="M284" i="22"/>
  <c r="G292" i="22"/>
  <c r="G302" i="22"/>
  <c r="E331" i="22"/>
  <c r="G263" i="22"/>
  <c r="E344" i="22"/>
  <c r="M309" i="22"/>
  <c r="I281" i="22"/>
  <c r="M347" i="22"/>
  <c r="D289" i="22"/>
  <c r="D316" i="22"/>
  <c r="D313" i="22"/>
  <c r="E309" i="22"/>
  <c r="I338" i="22"/>
  <c r="E273" i="22"/>
  <c r="M345" i="22"/>
  <c r="F345" i="22"/>
  <c r="D326" i="22"/>
  <c r="M288" i="22"/>
  <c r="D329" i="22"/>
  <c r="F343" i="22"/>
  <c r="D282" i="22"/>
  <c r="G313" i="22"/>
  <c r="E319" i="22"/>
  <c r="I289" i="22"/>
  <c r="G332" i="22"/>
  <c r="M348" i="22"/>
  <c r="F270" i="22"/>
  <c r="L302" i="22"/>
  <c r="D263" i="22"/>
  <c r="M327" i="22"/>
  <c r="J335" i="22"/>
  <c r="L324" i="22"/>
  <c r="H278" i="22"/>
  <c r="J331" i="22"/>
  <c r="J299" i="22"/>
  <c r="G348" i="22"/>
  <c r="L340" i="22"/>
  <c r="D322" i="22"/>
  <c r="E277" i="22"/>
  <c r="J297" i="22"/>
  <c r="H336" i="22"/>
  <c r="M279" i="22"/>
  <c r="E287" i="22"/>
  <c r="D268" i="22"/>
  <c r="G314" i="22"/>
  <c r="H266" i="22"/>
  <c r="J330" i="22"/>
  <c r="D344" i="22"/>
  <c r="E314" i="22"/>
  <c r="M283" i="22"/>
  <c r="K333" i="22"/>
  <c r="F274" i="22"/>
  <c r="D266" i="22"/>
  <c r="I318" i="22"/>
  <c r="J307" i="22"/>
  <c r="G340" i="22"/>
  <c r="F344" i="22"/>
  <c r="K265" i="22"/>
  <c r="D338" i="22"/>
  <c r="E315" i="22"/>
  <c r="F263" i="22"/>
  <c r="M265" i="22"/>
  <c r="D275" i="22"/>
  <c r="K280" i="22"/>
  <c r="K291" i="22"/>
  <c r="F271" i="22"/>
  <c r="K337" i="22"/>
  <c r="K349" i="22"/>
  <c r="K309" i="22"/>
  <c r="F308" i="22"/>
  <c r="I347" i="22"/>
  <c r="I308" i="22"/>
  <c r="L347" i="22"/>
  <c r="L346" i="22"/>
  <c r="J322" i="22"/>
  <c r="H269" i="22"/>
  <c r="M300" i="22"/>
  <c r="E288" i="22"/>
  <c r="I313" i="22"/>
  <c r="L320" i="22"/>
  <c r="M339" i="22"/>
  <c r="F316" i="22"/>
  <c r="J316" i="22"/>
  <c r="L316" i="22"/>
  <c r="K286" i="22"/>
  <c r="I292" i="22"/>
  <c r="L341" i="22"/>
  <c r="K348" i="22"/>
  <c r="J287" i="22"/>
  <c r="I311" i="22"/>
  <c r="H301" i="22"/>
  <c r="M297" i="22"/>
  <c r="F326" i="22"/>
  <c r="H299" i="22"/>
  <c r="M270" i="22"/>
  <c r="E308" i="22"/>
  <c r="F280" i="22"/>
  <c r="G325" i="22"/>
  <c r="F347" i="22"/>
  <c r="K347" i="22"/>
  <c r="G296" i="22"/>
  <c r="L325" i="22"/>
  <c r="F264" i="22"/>
  <c r="M298" i="22"/>
  <c r="K266" i="22"/>
  <c r="E281" i="22"/>
  <c r="M333" i="22"/>
  <c r="M289" i="22"/>
  <c r="F331" i="22"/>
  <c r="D318" i="22"/>
  <c r="M346" i="22"/>
  <c r="J346" i="22"/>
  <c r="G344" i="22"/>
  <c r="L328" i="22"/>
  <c r="J317" i="22"/>
  <c r="L342" i="22"/>
  <c r="J313" i="22"/>
  <c r="H281" i="22"/>
  <c r="G280" i="22"/>
  <c r="L294" i="22"/>
  <c r="J310" i="22"/>
  <c r="G290" i="22"/>
  <c r="G307" i="22"/>
  <c r="F269" i="22"/>
  <c r="J314" i="22"/>
  <c r="M266" i="22"/>
  <c r="D315" i="22"/>
  <c r="I345" i="22"/>
  <c r="J280" i="22"/>
  <c r="E327" i="22"/>
  <c r="M349" i="22"/>
  <c r="I320" i="22"/>
  <c r="D280" i="22"/>
  <c r="K300" i="22"/>
  <c r="E347" i="22"/>
  <c r="G283" i="22"/>
  <c r="H300" i="22"/>
  <c r="J293" i="22"/>
  <c r="G323" i="22"/>
  <c r="L329" i="22"/>
  <c r="F340" i="22"/>
  <c r="D309" i="22"/>
  <c r="G266" i="22"/>
  <c r="E293" i="22"/>
  <c r="F312" i="22"/>
  <c r="F299" i="22"/>
  <c r="K314" i="22"/>
  <c r="G301" i="22"/>
  <c r="J291" i="22"/>
  <c r="D294" i="22"/>
  <c r="F348" i="22"/>
  <c r="I326" i="22"/>
  <c r="L331" i="22"/>
  <c r="H303" i="22"/>
  <c r="K312" i="22"/>
  <c r="H277" i="22"/>
  <c r="M329" i="22"/>
  <c r="J265" i="22"/>
  <c r="H333" i="22"/>
  <c r="G320" i="22"/>
  <c r="F297" i="22"/>
  <c r="H326" i="22"/>
  <c r="D332" i="22"/>
  <c r="L313" i="22"/>
  <c r="M307" i="22"/>
  <c r="K322" i="22"/>
  <c r="L332" i="22"/>
  <c r="F349" i="22"/>
  <c r="L293" i="22"/>
  <c r="G284" i="22"/>
  <c r="H308" i="22"/>
  <c r="I278" i="22"/>
  <c r="D270" i="22"/>
  <c r="F325" i="22"/>
  <c r="I291" i="22"/>
  <c r="L278" i="22"/>
  <c r="H309" i="22"/>
  <c r="K263" i="22"/>
  <c r="M275" i="22"/>
  <c r="E265" i="22"/>
  <c r="J266" i="22"/>
  <c r="H289" i="22"/>
  <c r="K335" i="22"/>
  <c r="E291" i="22"/>
  <c r="G279" i="22"/>
  <c r="J333" i="22"/>
  <c r="I296" i="22"/>
  <c r="E295" i="22"/>
  <c r="M311" i="22"/>
  <c r="G330" i="22"/>
  <c r="J285" i="22"/>
  <c r="E310" i="22"/>
  <c r="M281" i="22"/>
  <c r="L306" i="22"/>
  <c r="M310" i="22"/>
  <c r="D317" i="22"/>
  <c r="F320" i="22"/>
  <c r="I298" i="22"/>
  <c r="I312" i="22"/>
  <c r="K283" i="22"/>
  <c r="G281" i="22"/>
  <c r="G299" i="22"/>
  <c r="D323" i="22"/>
  <c r="F307" i="22"/>
  <c r="I323" i="22"/>
  <c r="I342" i="22"/>
  <c r="I341" i="22"/>
  <c r="K338" i="22"/>
  <c r="M332" i="22"/>
  <c r="G277" i="22"/>
  <c r="J332" i="22"/>
  <c r="J272" i="22"/>
  <c r="L330" i="22"/>
  <c r="H297" i="22"/>
  <c r="D302" i="22"/>
  <c r="K307" i="22"/>
  <c r="I273" i="22"/>
  <c r="I307" i="22"/>
  <c r="J278" i="22"/>
  <c r="M325" i="22"/>
  <c r="K328" i="22"/>
  <c r="K324" i="22"/>
  <c r="E280" i="22"/>
  <c r="F319" i="22"/>
  <c r="F324" i="22"/>
  <c r="I304" i="22"/>
  <c r="I283" i="22"/>
  <c r="F275" i="22"/>
  <c r="F341" i="22"/>
  <c r="M292" i="22"/>
  <c r="M338" i="22"/>
  <c r="E313" i="22"/>
  <c r="K271" i="22"/>
  <c r="L338" i="22"/>
  <c r="J334" i="22"/>
  <c r="F336" i="22"/>
  <c r="G276" i="22"/>
  <c r="H288" i="22"/>
  <c r="G339" i="22"/>
  <c r="G345" i="22"/>
  <c r="L336" i="22"/>
  <c r="H339" i="22"/>
  <c r="L300" i="22"/>
  <c r="E345" i="22"/>
  <c r="E321" i="22"/>
  <c r="H314" i="22"/>
  <c r="K340" i="22"/>
  <c r="H274" i="22"/>
  <c r="D285" i="22"/>
  <c r="D320" i="22"/>
  <c r="M296" i="22"/>
  <c r="F306" i="22"/>
  <c r="I333" i="22"/>
  <c r="E296" i="22"/>
  <c r="G321" i="22"/>
  <c r="D272" i="22"/>
  <c r="H344" i="22"/>
  <c r="L274" i="22"/>
  <c r="J298" i="22"/>
  <c r="L297" i="22"/>
  <c r="M282" i="22"/>
  <c r="M341" i="22"/>
  <c r="I293" i="22"/>
  <c r="F273" i="22"/>
  <c r="L303" i="22"/>
  <c r="H296" i="22"/>
  <c r="E285" i="22"/>
  <c r="H319" i="22"/>
  <c r="D314" i="22"/>
  <c r="G274" i="22"/>
  <c r="F322" i="22"/>
  <c r="L273" i="22"/>
  <c r="I348" i="22"/>
  <c r="L311" i="22"/>
  <c r="E329" i="22"/>
  <c r="H292" i="22"/>
  <c r="J271" i="22"/>
  <c r="H273" i="22"/>
  <c r="I279" i="22"/>
  <c r="E342" i="22"/>
  <c r="K343" i="22"/>
  <c r="D281" i="22"/>
  <c r="E335" i="22"/>
  <c r="L270" i="22"/>
  <c r="M290" i="22"/>
  <c r="J321" i="22"/>
  <c r="E311" i="22"/>
  <c r="G312" i="22"/>
  <c r="L286" i="22"/>
  <c r="M317" i="22"/>
  <c r="K284" i="22"/>
  <c r="L314" i="22"/>
  <c r="M306" i="22"/>
  <c r="G319" i="22"/>
  <c r="J341" i="22"/>
  <c r="I284" i="22"/>
  <c r="G265" i="22"/>
  <c r="G346" i="22"/>
  <c r="D267" i="22"/>
  <c r="H304" i="22"/>
  <c r="J264" i="22"/>
  <c r="K306" i="22"/>
  <c r="M293" i="22"/>
  <c r="F289" i="22"/>
  <c r="H312" i="22"/>
  <c r="F315" i="22"/>
  <c r="E317" i="22"/>
  <c r="L321" i="22"/>
  <c r="L279" i="22"/>
  <c r="E278" i="22"/>
  <c r="I309" i="22"/>
  <c r="J277" i="22"/>
  <c r="L333" i="22"/>
  <c r="E328" i="22"/>
  <c r="K316" i="22"/>
  <c r="E304" i="22"/>
  <c r="F281" i="22"/>
  <c r="F293" i="22"/>
  <c r="K276" i="22"/>
  <c r="J308" i="22"/>
  <c r="H321" i="22"/>
  <c r="G303" i="22"/>
  <c r="K327" i="22"/>
  <c r="J344" i="22"/>
  <c r="G295" i="22"/>
  <c r="E270" i="22"/>
  <c r="M299" i="22"/>
  <c r="K275" i="22"/>
  <c r="J327" i="22"/>
  <c r="E264" i="22"/>
  <c r="J294" i="22"/>
  <c r="F323" i="22"/>
  <c r="K330" i="22"/>
  <c r="G278" i="22"/>
  <c r="L315" i="22"/>
  <c r="M330" i="22"/>
  <c r="H268" i="22"/>
  <c r="H334" i="22"/>
  <c r="G306" i="22"/>
  <c r="I302" i="22"/>
  <c r="D278" i="22"/>
  <c r="J295" i="22"/>
  <c r="L281" i="22"/>
  <c r="J338" i="22"/>
  <c r="H337" i="22"/>
  <c r="D346" i="22"/>
  <c r="L335" i="22"/>
  <c r="M302" i="22"/>
  <c r="L327" i="22"/>
  <c r="H328" i="22"/>
  <c r="J311" i="22"/>
  <c r="K290" i="22"/>
  <c r="E282" i="22"/>
  <c r="K297" i="22"/>
  <c r="D349" i="22"/>
  <c r="J274" i="22"/>
  <c r="G264" i="22"/>
  <c r="M319" i="22"/>
  <c r="E333" i="22"/>
  <c r="D283" i="22"/>
  <c r="L349" i="22"/>
  <c r="D300" i="22"/>
  <c r="E263" i="22"/>
  <c r="K341" i="22"/>
  <c r="E346" i="22"/>
  <c r="H325" i="22"/>
  <c r="M305" i="22"/>
  <c r="E292" i="22"/>
  <c r="D265" i="22"/>
  <c r="G317" i="22"/>
  <c r="M276" i="22"/>
  <c r="E338" i="22"/>
  <c r="D277" i="22"/>
  <c r="I346" i="22"/>
  <c r="H265" i="22"/>
  <c r="G315" i="22"/>
  <c r="D288" i="22"/>
  <c r="E306" i="22"/>
  <c r="I285" i="22"/>
  <c r="L298" i="22"/>
  <c r="L348" i="22"/>
  <c r="K321" i="22"/>
  <c r="I334" i="22"/>
  <c r="I306" i="22"/>
  <c r="D321" i="22"/>
  <c r="I331" i="22"/>
  <c r="K270" i="22"/>
  <c r="L285" i="22"/>
  <c r="K272" i="22"/>
  <c r="J339" i="22"/>
  <c r="F346" i="22"/>
  <c r="K294" i="22"/>
  <c r="D331" i="22"/>
  <c r="H287" i="22"/>
  <c r="L304" i="22"/>
  <c r="K285" i="22"/>
  <c r="E276" i="22"/>
  <c r="H272" i="22"/>
  <c r="J304" i="22"/>
  <c r="F333" i="22"/>
  <c r="J275" i="22"/>
  <c r="M337" i="22"/>
  <c r="E320" i="22"/>
  <c r="K331" i="22"/>
  <c r="D291" i="22"/>
  <c r="E330" i="22"/>
  <c r="F286" i="22"/>
  <c r="F327" i="22"/>
  <c r="K302" i="22"/>
  <c r="H311" i="22"/>
  <c r="J276" i="22"/>
  <c r="F332" i="22"/>
  <c r="F300" i="22"/>
  <c r="L275" i="22"/>
  <c r="F279" i="22"/>
  <c r="K319" i="22"/>
  <c r="L309" i="22"/>
  <c r="K292" i="22"/>
  <c r="L322" i="22"/>
  <c r="L337" i="22"/>
  <c r="I305" i="22"/>
  <c r="L277" i="22"/>
  <c r="I337" i="22"/>
  <c r="D310" i="22"/>
  <c r="M344" i="22"/>
  <c r="F295" i="22"/>
  <c r="F292" i="22"/>
  <c r="I288" i="22"/>
  <c r="L267" i="22"/>
  <c r="M286" i="22"/>
  <c r="G324" i="22"/>
  <c r="D347" i="22"/>
  <c r="F272" i="22"/>
  <c r="I270" i="22"/>
  <c r="L265" i="22"/>
  <c r="J309" i="22"/>
  <c r="F265" i="22"/>
  <c r="G311" i="22"/>
  <c r="K303" i="22"/>
  <c r="D304" i="22"/>
  <c r="E298" i="22"/>
  <c r="J263" i="22"/>
  <c r="F338" i="22"/>
  <c r="F284" i="22"/>
  <c r="I315" i="22"/>
  <c r="M314" i="22"/>
  <c r="G270" i="22"/>
  <c r="L307" i="22"/>
  <c r="M274" i="22"/>
  <c r="G336" i="22"/>
  <c r="I300" i="22"/>
  <c r="L326" i="22"/>
  <c r="G269" i="22"/>
  <c r="D284" i="22"/>
  <c r="L290" i="22"/>
  <c r="H280" i="22"/>
  <c r="K298" i="22"/>
  <c r="M343" i="22"/>
  <c r="J273" i="22"/>
  <c r="G291" i="22"/>
  <c r="H324" i="22"/>
  <c r="J318" i="22"/>
  <c r="J286" i="22"/>
  <c r="I322" i="22"/>
  <c r="H313" i="22"/>
  <c r="L318" i="22"/>
  <c r="K288" i="22"/>
  <c r="E302" i="22"/>
  <c r="E339" i="22"/>
  <c r="M320" i="22"/>
  <c r="I265" i="22"/>
  <c r="I297" i="22"/>
  <c r="D293" i="22"/>
  <c r="F335" i="22"/>
  <c r="H283" i="22"/>
  <c r="F285" i="22"/>
  <c r="J347" i="22"/>
  <c r="F282" i="22"/>
  <c r="E316" i="22"/>
  <c r="F334" i="22"/>
  <c r="G335" i="22"/>
  <c r="I290" i="22"/>
  <c r="H307" i="22"/>
  <c r="M315" i="22"/>
  <c r="K287" i="22"/>
  <c r="H263" i="22"/>
  <c r="K342" i="22"/>
  <c r="K299" i="22"/>
  <c r="E348" i="22"/>
  <c r="D348" i="22"/>
  <c r="D301" i="22"/>
  <c r="E274" i="22"/>
  <c r="J343" i="22"/>
  <c r="E301" i="22"/>
  <c r="E300" i="22"/>
  <c r="K305" i="22"/>
  <c r="J345" i="22"/>
  <c r="K318" i="22"/>
  <c r="E318" i="22"/>
  <c r="H282" i="22"/>
  <c r="M326" i="22"/>
  <c r="D279" i="22"/>
  <c r="M303" i="22"/>
  <c r="G310" i="22"/>
  <c r="L287" i="22"/>
  <c r="M277" i="22"/>
  <c r="I330" i="22"/>
  <c r="E303" i="22"/>
  <c r="I264" i="22"/>
  <c r="J349" i="22"/>
  <c r="L301" i="22"/>
  <c r="E341" i="22"/>
  <c r="G273" i="22"/>
  <c r="J296" i="22"/>
  <c r="L310" i="22"/>
  <c r="I340" i="22"/>
  <c r="J302" i="22"/>
  <c r="K268" i="22"/>
  <c r="I266" i="22"/>
  <c r="E284" i="22"/>
  <c r="F337" i="22"/>
  <c r="F298" i="22"/>
  <c r="I275" i="22"/>
  <c r="D319" i="22"/>
  <c r="J320" i="22"/>
  <c r="D296" i="22"/>
  <c r="K264" i="22"/>
  <c r="M264" i="22"/>
  <c r="E290" i="22"/>
  <c r="L323" i="22"/>
  <c r="L343" i="22"/>
  <c r="G341" i="22"/>
  <c r="I287" i="22"/>
  <c r="J305" i="22"/>
  <c r="H318" i="22"/>
  <c r="G334" i="22"/>
  <c r="K269" i="22"/>
  <c r="H286" i="22"/>
  <c r="L339" i="22"/>
  <c r="J300" i="22"/>
  <c r="J319" i="22"/>
  <c r="I310" i="22"/>
  <c r="I277" i="22"/>
  <c r="H347" i="22"/>
  <c r="D295" i="22"/>
  <c r="E336" i="22"/>
  <c r="E267" i="22"/>
  <c r="M268" i="22"/>
  <c r="H285" i="22"/>
  <c r="L283" i="22"/>
  <c r="D342" i="22"/>
  <c r="H323" i="22"/>
  <c r="J328" i="22"/>
  <c r="I303" i="22"/>
  <c r="H298" i="22"/>
  <c r="K336" i="22"/>
  <c r="G298" i="22"/>
  <c r="G338" i="22"/>
  <c r="M323" i="22"/>
  <c r="K346" i="22"/>
  <c r="M340" i="22"/>
  <c r="F311" i="22"/>
  <c r="H348" i="22"/>
  <c r="G288" i="22"/>
  <c r="D311" i="22"/>
  <c r="J340" i="22"/>
  <c r="F266" i="22"/>
  <c r="K345" i="22"/>
  <c r="K279" i="22"/>
  <c r="M271" i="22"/>
  <c r="J306" i="22"/>
  <c r="G331" i="22"/>
  <c r="E324" i="22"/>
  <c r="E286" i="22"/>
  <c r="H330" i="22"/>
  <c r="I324" i="22"/>
  <c r="D290" i="22"/>
  <c r="D339" i="22"/>
  <c r="M294" i="22"/>
  <c r="G293" i="22"/>
  <c r="H284" i="22"/>
  <c r="I316" i="22"/>
  <c r="F303" i="22"/>
  <c r="J268" i="22"/>
  <c r="G308" i="22"/>
  <c r="H338" i="22"/>
  <c r="E322" i="22"/>
  <c r="F328" i="22"/>
  <c r="F283" i="22"/>
  <c r="I349" i="22"/>
  <c r="G287" i="22"/>
  <c r="E294" i="22"/>
  <c r="E337" i="22"/>
  <c r="I263" i="22"/>
  <c r="I274" i="22"/>
  <c r="I319" i="22"/>
  <c r="E275" i="22"/>
  <c r="G304" i="22"/>
  <c r="D276" i="22"/>
  <c r="J267" i="22"/>
  <c r="G349" i="22"/>
  <c r="H291" i="22"/>
  <c r="D264" i="22"/>
  <c r="I336" i="22"/>
  <c r="H271" i="22"/>
  <c r="G329" i="22"/>
  <c r="L312" i="22"/>
  <c r="J312" i="22"/>
  <c r="G316" i="22"/>
  <c r="J282" i="22"/>
  <c r="H294" i="22"/>
  <c r="L334" i="22"/>
  <c r="L289" i="22"/>
  <c r="I314" i="22"/>
  <c r="H349" i="22"/>
  <c r="J325" i="22"/>
  <c r="F301" i="22"/>
  <c r="J289" i="22"/>
  <c r="D306" i="22"/>
  <c r="M295" i="22"/>
  <c r="E326" i="22"/>
  <c r="H295" i="22"/>
  <c r="K277" i="22"/>
  <c r="K334" i="22"/>
  <c r="K315" i="22"/>
  <c r="H335" i="22"/>
  <c r="H305" i="22"/>
  <c r="L284" i="22"/>
  <c r="K289" i="22"/>
  <c r="D345" i="22"/>
  <c r="E272" i="22"/>
  <c r="F313" i="22"/>
  <c r="L269" i="22"/>
  <c r="D330" i="22"/>
  <c r="M272" i="22"/>
  <c r="D308" i="22"/>
  <c r="D333" i="22"/>
  <c r="D343" i="22"/>
  <c r="M291" i="22"/>
  <c r="I286" i="22"/>
  <c r="E334" i="22"/>
  <c r="I301" i="22"/>
  <c r="K339" i="22"/>
  <c r="G347" i="22"/>
  <c r="G271" i="22"/>
  <c r="H342" i="22"/>
  <c r="K281" i="22"/>
  <c r="M313" i="22"/>
  <c r="L272" i="22"/>
  <c r="G328" i="22"/>
  <c r="K267" i="22"/>
  <c r="D305" i="22"/>
  <c r="M301" i="22"/>
  <c r="G305" i="22"/>
  <c r="H343" i="22"/>
  <c r="E271" i="22"/>
  <c r="J270" i="22"/>
  <c r="J337" i="22"/>
  <c r="K344" i="22"/>
  <c r="D325" i="22"/>
  <c r="J315" i="22"/>
  <c r="K278" i="22"/>
  <c r="G337" i="22"/>
  <c r="J283" i="22"/>
  <c r="D324" i="22"/>
  <c r="H320" i="22"/>
  <c r="H340" i="22"/>
  <c r="M308" i="22"/>
  <c r="D269" i="22"/>
  <c r="F329" i="22"/>
  <c r="J301" i="22"/>
  <c r="F278" i="22"/>
  <c r="M263" i="22"/>
  <c r="I299" i="22"/>
  <c r="H332" i="22"/>
  <c r="J348" i="22"/>
  <c r="D297" i="22"/>
  <c r="L264" i="22"/>
  <c r="M331" i="22"/>
  <c r="D312" i="22"/>
  <c r="F267" i="22"/>
  <c r="G289" i="22"/>
  <c r="J342" i="22"/>
  <c r="G286" i="22"/>
  <c r="L344" i="22"/>
  <c r="D298" i="22"/>
  <c r="G272" i="22"/>
  <c r="G318" i="22"/>
  <c r="L308" i="22"/>
  <c r="L291" i="22"/>
  <c r="J323" i="22"/>
  <c r="M322" i="22"/>
  <c r="J326" i="22"/>
  <c r="D335" i="22"/>
  <c r="I343" i="22"/>
  <c r="G343" i="22"/>
  <c r="M312" i="22"/>
  <c r="D328" i="22"/>
  <c r="K296" i="22"/>
  <c r="D337" i="22"/>
  <c r="M335" i="22"/>
  <c r="H310" i="22"/>
  <c r="E305" i="22"/>
  <c r="I280" i="22"/>
  <c r="K313" i="22"/>
  <c r="G342" i="22"/>
  <c r="M280" i="22"/>
  <c r="E297" i="22"/>
  <c r="G275" i="22"/>
  <c r="D334" i="22"/>
  <c r="E266" i="22"/>
  <c r="F305" i="22"/>
  <c r="L299" i="22"/>
  <c r="K293" i="22"/>
  <c r="K295" i="22"/>
  <c r="I276" i="22"/>
  <c r="K325" i="22"/>
  <c r="D273" i="22"/>
  <c r="E279" i="22"/>
  <c r="I294" i="22"/>
  <c r="H276" i="22"/>
  <c r="H270" i="22"/>
  <c r="J290" i="22"/>
  <c r="I325" i="22"/>
  <c r="F321" i="22"/>
  <c r="L319" i="22"/>
  <c r="H302" i="22"/>
  <c r="K329" i="22"/>
  <c r="H317" i="22"/>
  <c r="H316" i="22"/>
  <c r="J336" i="22"/>
  <c r="H290" i="22"/>
  <c r="I269" i="22"/>
  <c r="E283" i="22"/>
  <c r="E340" i="22"/>
  <c r="F287" i="22"/>
  <c r="G282" i="22"/>
  <c r="K274" i="22"/>
  <c r="F268" i="22"/>
  <c r="G322" i="22"/>
  <c r="K310" i="22"/>
  <c r="L288" i="22"/>
  <c r="M324" i="22"/>
  <c r="L276" i="22"/>
  <c r="G267" i="22"/>
  <c r="I272" i="22"/>
  <c r="M321" i="22"/>
  <c r="E299" i="22"/>
  <c r="H329" i="22"/>
  <c r="E307" i="22"/>
  <c r="F330" i="22"/>
  <c r="I335" i="22"/>
  <c r="M318" i="22"/>
  <c r="H275" i="22"/>
  <c r="F309" i="22"/>
  <c r="L271" i="22"/>
  <c r="H264" i="22"/>
  <c r="H306" i="22"/>
  <c r="I282" i="22"/>
  <c r="F276" i="22"/>
  <c r="F294" i="22"/>
  <c r="D299" i="22"/>
  <c r="D292" i="22"/>
  <c r="H345" i="22"/>
  <c r="G309" i="22"/>
  <c r="M278" i="22"/>
  <c r="F288" i="22"/>
  <c r="F290" i="22"/>
  <c r="I329" i="22"/>
  <c r="K282" i="22"/>
  <c r="F318" i="22"/>
  <c r="I328" i="22"/>
  <c r="I271" i="22"/>
  <c r="H341" i="22"/>
  <c r="F342" i="22"/>
  <c r="G326" i="22"/>
  <c r="K326" i="22"/>
  <c r="I317" i="22"/>
  <c r="K317" i="22"/>
  <c r="D336" i="22"/>
  <c r="H267" i="22"/>
  <c r="J303" i="22"/>
  <c r="F304" i="22"/>
  <c r="E289" i="22"/>
  <c r="K301" i="22"/>
  <c r="M287" i="22"/>
  <c r="J269" i="22"/>
  <c r="J281" i="22"/>
  <c r="M336" i="22"/>
  <c r="L345" i="22"/>
  <c r="D327" i="22"/>
  <c r="H293" i="22"/>
  <c r="F317" i="22"/>
  <c r="I267" i="22"/>
  <c r="J292" i="22"/>
  <c r="I321" i="22"/>
  <c r="J288" i="22"/>
  <c r="M269" i="22"/>
  <c r="D307" i="22"/>
  <c r="L296" i="22"/>
  <c r="I327" i="22"/>
  <c r="G285" i="22"/>
  <c r="I295" i="22"/>
  <c r="J329" i="22"/>
  <c r="F310" i="22"/>
  <c r="F291" i="22"/>
  <c r="D271" i="22"/>
  <c r="E269" i="22"/>
  <c r="L305" i="22"/>
  <c r="L280" i="22"/>
  <c r="F314" i="22"/>
  <c r="E332" i="22"/>
  <c r="E323" i="22"/>
  <c r="M304" i="22"/>
  <c r="I344" i="22"/>
  <c r="I339" i="22"/>
  <c r="L292" i="22"/>
  <c r="L268" i="22"/>
  <c r="H327" i="22"/>
  <c r="K273" i="22"/>
  <c r="K323" i="22"/>
  <c r="L282" i="22"/>
  <c r="D286" i="22"/>
  <c r="F339" i="22"/>
  <c r="G297" i="22"/>
  <c r="H279" i="22"/>
  <c r="F302" i="22"/>
  <c r="M316" i="22"/>
  <c r="G268" i="22"/>
  <c r="H322" i="22"/>
  <c r="G333" i="22"/>
  <c r="M334" i="22"/>
  <c r="M273" i="22"/>
  <c r="L266" i="22"/>
  <c r="E268" i="22"/>
  <c r="D274" i="22"/>
  <c r="F277" i="22"/>
  <c r="E343" i="22"/>
  <c r="J284" i="22"/>
  <c r="K320" i="22"/>
  <c r="L317" i="22"/>
  <c r="M267" i="22"/>
  <c r="G294" i="22"/>
  <c r="G327" i="22"/>
  <c r="D287" i="22"/>
  <c r="D341" i="22"/>
  <c r="M285" i="22"/>
  <c r="K308" i="22"/>
  <c r="E325" i="22"/>
  <c r="L263" i="22"/>
  <c r="K332" i="22"/>
  <c r="H315" i="22"/>
  <c r="D303" i="22"/>
  <c r="E349" i="22"/>
  <c r="J324" i="22"/>
  <c r="X17" i="8" l="1"/>
  <c r="Y17" i="8"/>
  <c r="X20" i="8"/>
  <c r="Y20" i="8"/>
  <c r="X23" i="8"/>
  <c r="Y23" i="8"/>
  <c r="X15" i="8"/>
  <c r="Y15" i="8"/>
  <c r="X27" i="8"/>
  <c r="Y27" i="8"/>
  <c r="Y16" i="8"/>
  <c r="X26" i="8"/>
  <c r="Y26" i="8"/>
  <c r="Y14" i="8"/>
  <c r="X14" i="8"/>
  <c r="X21" i="8"/>
  <c r="Y21" i="8"/>
  <c r="X11" i="8"/>
  <c r="Y11" i="8"/>
  <c r="G5" i="8"/>
  <c r="K5" i="8" s="1"/>
  <c r="J5" i="8"/>
  <c r="O5" i="8"/>
  <c r="P5" i="8"/>
  <c r="R5" i="8"/>
  <c r="S5" i="8"/>
  <c r="G6" i="8"/>
  <c r="K6" i="8" s="1"/>
  <c r="J6" i="8"/>
  <c r="L6" i="8" s="1"/>
  <c r="O6" i="8"/>
  <c r="P6" i="8"/>
  <c r="R6" i="8"/>
  <c r="S6" i="8"/>
  <c r="G7" i="8"/>
  <c r="K7" i="8" s="1"/>
  <c r="J7" i="8"/>
  <c r="O7" i="8"/>
  <c r="P7" i="8"/>
  <c r="R7" i="8"/>
  <c r="S7" i="8"/>
  <c r="G8" i="8"/>
  <c r="K8" i="8" s="1"/>
  <c r="J8" i="8"/>
  <c r="O8" i="8"/>
  <c r="P8" i="8"/>
  <c r="R8" i="8"/>
  <c r="S8" i="8"/>
  <c r="G9" i="8"/>
  <c r="K9" i="8" s="1"/>
  <c r="J9" i="8"/>
  <c r="O9" i="8"/>
  <c r="P9" i="8"/>
  <c r="R9" i="8"/>
  <c r="S9" i="8"/>
  <c r="G10" i="8"/>
  <c r="K10" i="8" s="1"/>
  <c r="J10" i="8"/>
  <c r="O10" i="8"/>
  <c r="P10" i="8"/>
  <c r="R10" i="8"/>
  <c r="S10" i="8"/>
  <c r="G11" i="8"/>
  <c r="K11" i="8" s="1"/>
  <c r="J11" i="8"/>
  <c r="O11" i="8"/>
  <c r="P11" i="8"/>
  <c r="R11" i="8"/>
  <c r="S11" i="8"/>
  <c r="G12" i="8"/>
  <c r="K12" i="8" s="1"/>
  <c r="J12" i="8"/>
  <c r="O12" i="8"/>
  <c r="P12" i="8"/>
  <c r="R12" i="8"/>
  <c r="S12" i="8"/>
  <c r="G13" i="8"/>
  <c r="K13" i="8" s="1"/>
  <c r="J13" i="8"/>
  <c r="O13" i="8"/>
  <c r="P13" i="8"/>
  <c r="R13" i="8"/>
  <c r="S13" i="8"/>
  <c r="G14" i="8"/>
  <c r="K14" i="8" s="1"/>
  <c r="J14" i="8"/>
  <c r="O14" i="8"/>
  <c r="P14" i="8"/>
  <c r="R14" i="8"/>
  <c r="S14" i="8"/>
  <c r="G15" i="8"/>
  <c r="K15" i="8" s="1"/>
  <c r="J15" i="8"/>
  <c r="O15" i="8"/>
  <c r="P15" i="8"/>
  <c r="R15" i="8"/>
  <c r="Q15" i="8" s="1"/>
  <c r="S15" i="8"/>
  <c r="G16" i="8"/>
  <c r="K16" i="8" s="1"/>
  <c r="J16" i="8"/>
  <c r="O16" i="8"/>
  <c r="P16" i="8"/>
  <c r="R16" i="8"/>
  <c r="S16" i="8"/>
  <c r="G17" i="8"/>
  <c r="K17" i="8" s="1"/>
  <c r="J17" i="8"/>
  <c r="O17" i="8"/>
  <c r="P17" i="8"/>
  <c r="R17" i="8"/>
  <c r="Q17" i="8" s="1"/>
  <c r="S17" i="8"/>
  <c r="G18" i="8"/>
  <c r="K18" i="8" s="1"/>
  <c r="J18" i="8"/>
  <c r="O18" i="8"/>
  <c r="P18" i="8"/>
  <c r="R18" i="8"/>
  <c r="S18" i="8"/>
  <c r="G19" i="8"/>
  <c r="K19" i="8" s="1"/>
  <c r="J19" i="8"/>
  <c r="O19" i="8"/>
  <c r="P19" i="8"/>
  <c r="R19" i="8"/>
  <c r="S19" i="8"/>
  <c r="G20" i="8"/>
  <c r="K20" i="8" s="1"/>
  <c r="J20" i="8"/>
  <c r="L20" i="8" s="1"/>
  <c r="O20" i="8"/>
  <c r="P20" i="8"/>
  <c r="R20" i="8"/>
  <c r="Q20" i="8" s="1"/>
  <c r="S20" i="8"/>
  <c r="G21" i="8"/>
  <c r="K21" i="8" s="1"/>
  <c r="J21" i="8"/>
  <c r="O21" i="8"/>
  <c r="P21" i="8"/>
  <c r="R21" i="8"/>
  <c r="Q21" i="8" s="1"/>
  <c r="S21" i="8"/>
  <c r="G22" i="8"/>
  <c r="K22" i="8" s="1"/>
  <c r="J22" i="8"/>
  <c r="O22" i="8"/>
  <c r="P22" i="8"/>
  <c r="R22" i="8"/>
  <c r="S22" i="8"/>
  <c r="G23" i="8"/>
  <c r="K23" i="8" s="1"/>
  <c r="J23" i="8"/>
  <c r="O23" i="8"/>
  <c r="P23" i="8"/>
  <c r="R23" i="8"/>
  <c r="S23" i="8"/>
  <c r="G24" i="8"/>
  <c r="K24" i="8" s="1"/>
  <c r="J24" i="8"/>
  <c r="O24" i="8"/>
  <c r="P24" i="8"/>
  <c r="R24" i="8"/>
  <c r="Q24" i="8" s="1"/>
  <c r="S24" i="8"/>
  <c r="G25" i="8"/>
  <c r="K25" i="8" s="1"/>
  <c r="J25" i="8"/>
  <c r="O25" i="8"/>
  <c r="P25" i="8"/>
  <c r="R25" i="8"/>
  <c r="Q25" i="8" s="1"/>
  <c r="S25" i="8"/>
  <c r="G26" i="8"/>
  <c r="K26" i="8" s="1"/>
  <c r="J26" i="8"/>
  <c r="O26" i="8"/>
  <c r="P26" i="8"/>
  <c r="R26" i="8"/>
  <c r="S26" i="8"/>
  <c r="G27" i="8"/>
  <c r="K27" i="8" s="1"/>
  <c r="J27" i="8"/>
  <c r="O27" i="8"/>
  <c r="P27" i="8"/>
  <c r="R27" i="8"/>
  <c r="S27" i="8"/>
  <c r="G28" i="8"/>
  <c r="K28" i="8" s="1"/>
  <c r="J28" i="8"/>
  <c r="O28" i="8"/>
  <c r="P28" i="8"/>
  <c r="R28" i="8"/>
  <c r="S28" i="8"/>
  <c r="G29" i="8"/>
  <c r="K29" i="8" s="1"/>
  <c r="J29" i="8"/>
  <c r="O29" i="8"/>
  <c r="P29" i="8"/>
  <c r="R29" i="8"/>
  <c r="S29" i="8"/>
  <c r="G30" i="8"/>
  <c r="K30" i="8" s="1"/>
  <c r="J30" i="8"/>
  <c r="L30" i="8" s="1"/>
  <c r="O30" i="8"/>
  <c r="P30" i="8"/>
  <c r="R30" i="8"/>
  <c r="S30" i="8"/>
  <c r="G31" i="8"/>
  <c r="K31" i="8" s="1"/>
  <c r="J31" i="8"/>
  <c r="O31" i="8"/>
  <c r="P31" i="8"/>
  <c r="R31" i="8"/>
  <c r="S31" i="8"/>
  <c r="G32" i="8"/>
  <c r="K32" i="8" s="1"/>
  <c r="J32" i="8"/>
  <c r="O32" i="8"/>
  <c r="P32" i="8"/>
  <c r="R32" i="8"/>
  <c r="S32" i="8"/>
  <c r="G33" i="8"/>
  <c r="K33" i="8" s="1"/>
  <c r="J33" i="8"/>
  <c r="O33" i="8"/>
  <c r="P33" i="8"/>
  <c r="R33" i="8"/>
  <c r="S33" i="8"/>
  <c r="G34" i="8"/>
  <c r="K34" i="8" s="1"/>
  <c r="J34" i="8"/>
  <c r="O34" i="8"/>
  <c r="P34" i="8"/>
  <c r="R34" i="8"/>
  <c r="S34" i="8"/>
  <c r="G35" i="8"/>
  <c r="K35" i="8" s="1"/>
  <c r="J35" i="8"/>
  <c r="O35" i="8"/>
  <c r="P35" i="8"/>
  <c r="R35" i="8"/>
  <c r="S35" i="8"/>
  <c r="G36" i="8"/>
  <c r="K36" i="8" s="1"/>
  <c r="J36" i="8"/>
  <c r="O36" i="8"/>
  <c r="P36" i="8"/>
  <c r="R36" i="8"/>
  <c r="S36" i="8"/>
  <c r="G37" i="8"/>
  <c r="K37" i="8" s="1"/>
  <c r="J37" i="8"/>
  <c r="O37" i="8"/>
  <c r="P37" i="8"/>
  <c r="R37" i="8"/>
  <c r="S37" i="8"/>
  <c r="G38" i="8"/>
  <c r="K38" i="8" s="1"/>
  <c r="J38" i="8"/>
  <c r="O38" i="8"/>
  <c r="P38" i="8"/>
  <c r="R38" i="8"/>
  <c r="S38" i="8"/>
  <c r="G39" i="8"/>
  <c r="K39" i="8" s="1"/>
  <c r="J39" i="8"/>
  <c r="O39" i="8"/>
  <c r="P39" i="8"/>
  <c r="R39" i="8"/>
  <c r="S39" i="8"/>
  <c r="G40" i="8"/>
  <c r="K40" i="8" s="1"/>
  <c r="J40" i="8"/>
  <c r="O40" i="8"/>
  <c r="P40" i="8"/>
  <c r="R40" i="8"/>
  <c r="S40" i="8"/>
  <c r="G41" i="8"/>
  <c r="K41" i="8" s="1"/>
  <c r="J41" i="8"/>
  <c r="O41" i="8"/>
  <c r="P41" i="8"/>
  <c r="R41" i="8"/>
  <c r="S41" i="8"/>
  <c r="G42" i="8"/>
  <c r="K42" i="8" s="1"/>
  <c r="J42" i="8"/>
  <c r="O42" i="8"/>
  <c r="P42" i="8"/>
  <c r="R42" i="8"/>
  <c r="S42" i="8"/>
  <c r="G43" i="8"/>
  <c r="K43" i="8" s="1"/>
  <c r="J43" i="8"/>
  <c r="O43" i="8"/>
  <c r="P43" i="8"/>
  <c r="R43" i="8"/>
  <c r="S43" i="8"/>
  <c r="G44" i="8"/>
  <c r="K44" i="8" s="1"/>
  <c r="J44" i="8"/>
  <c r="O44" i="8"/>
  <c r="P44" i="8"/>
  <c r="R44" i="8"/>
  <c r="S44" i="8"/>
  <c r="G45" i="8"/>
  <c r="K45" i="8" s="1"/>
  <c r="J45" i="8"/>
  <c r="O45" i="8"/>
  <c r="P45" i="8"/>
  <c r="R45" i="8"/>
  <c r="S45" i="8"/>
  <c r="G46" i="8"/>
  <c r="K46" i="8" s="1"/>
  <c r="J46" i="8"/>
  <c r="L46" i="8" s="1"/>
  <c r="O46" i="8"/>
  <c r="P46" i="8"/>
  <c r="R46" i="8"/>
  <c r="S46" i="8"/>
  <c r="G47" i="8"/>
  <c r="K47" i="8" s="1"/>
  <c r="J47" i="8"/>
  <c r="O47" i="8"/>
  <c r="P47" i="8"/>
  <c r="R47" i="8"/>
  <c r="S47" i="8"/>
  <c r="G48" i="8"/>
  <c r="K48" i="8" s="1"/>
  <c r="J48" i="8"/>
  <c r="O48" i="8"/>
  <c r="P48" i="8"/>
  <c r="R48" i="8"/>
  <c r="S48" i="8"/>
  <c r="G49" i="8"/>
  <c r="K49" i="8" s="1"/>
  <c r="J49" i="8"/>
  <c r="O49" i="8"/>
  <c r="P49" i="8"/>
  <c r="R49" i="8"/>
  <c r="S49" i="8"/>
  <c r="G50" i="8"/>
  <c r="K50" i="8" s="1"/>
  <c r="J50" i="8"/>
  <c r="O50" i="8"/>
  <c r="P50" i="8"/>
  <c r="R50" i="8"/>
  <c r="S50" i="8"/>
  <c r="G51" i="8"/>
  <c r="K51" i="8" s="1"/>
  <c r="J51" i="8"/>
  <c r="O51" i="8"/>
  <c r="P51" i="8"/>
  <c r="R51" i="8"/>
  <c r="S51" i="8"/>
  <c r="G52" i="8"/>
  <c r="K52" i="8" s="1"/>
  <c r="J52" i="8"/>
  <c r="L52" i="8" s="1"/>
  <c r="O52" i="8"/>
  <c r="P52" i="8"/>
  <c r="R52" i="8"/>
  <c r="S52" i="8"/>
  <c r="G53" i="8"/>
  <c r="K53" i="8" s="1"/>
  <c r="J53" i="8"/>
  <c r="O53" i="8"/>
  <c r="P53" i="8"/>
  <c r="R53" i="8"/>
  <c r="S53" i="8"/>
  <c r="G54" i="8"/>
  <c r="K54" i="8" s="1"/>
  <c r="J54" i="8"/>
  <c r="O54" i="8"/>
  <c r="P54" i="8"/>
  <c r="R54" i="8"/>
  <c r="S54" i="8"/>
  <c r="G55" i="8"/>
  <c r="K55" i="8" s="1"/>
  <c r="J55" i="8"/>
  <c r="O55" i="8"/>
  <c r="P55" i="8"/>
  <c r="R55" i="8"/>
  <c r="S55" i="8"/>
  <c r="G56" i="8"/>
  <c r="K56" i="8" s="1"/>
  <c r="J56" i="8"/>
  <c r="O56" i="8"/>
  <c r="P56" i="8"/>
  <c r="R56" i="8"/>
  <c r="S56" i="8"/>
  <c r="G57" i="8"/>
  <c r="K57" i="8" s="1"/>
  <c r="J57" i="8"/>
  <c r="O57" i="8"/>
  <c r="P57" i="8"/>
  <c r="R57" i="8"/>
  <c r="S57" i="8"/>
  <c r="G58" i="8"/>
  <c r="K58" i="8" s="1"/>
  <c r="J58" i="8"/>
  <c r="O58" i="8"/>
  <c r="P58" i="8"/>
  <c r="R58" i="8"/>
  <c r="S58" i="8"/>
  <c r="G59" i="8"/>
  <c r="K59" i="8" s="1"/>
  <c r="J59" i="8"/>
  <c r="O59" i="8"/>
  <c r="P59" i="8"/>
  <c r="R59" i="8"/>
  <c r="S59" i="8"/>
  <c r="G60" i="8"/>
  <c r="K60" i="8" s="1"/>
  <c r="J60" i="8"/>
  <c r="L60" i="8" s="1"/>
  <c r="O60" i="8"/>
  <c r="P60" i="8"/>
  <c r="R60" i="8"/>
  <c r="S60" i="8"/>
  <c r="G61" i="8"/>
  <c r="K61" i="8" s="1"/>
  <c r="J61" i="8"/>
  <c r="O61" i="8"/>
  <c r="P61" i="8"/>
  <c r="R61" i="8"/>
  <c r="Q61" i="8" s="1"/>
  <c r="S61" i="8"/>
  <c r="G62" i="8"/>
  <c r="K62" i="8" s="1"/>
  <c r="J62" i="8"/>
  <c r="O62" i="8"/>
  <c r="P62" i="8"/>
  <c r="R62" i="8"/>
  <c r="S62" i="8"/>
  <c r="G63" i="8"/>
  <c r="K63" i="8" s="1"/>
  <c r="J63" i="8"/>
  <c r="O63" i="8"/>
  <c r="P63" i="8"/>
  <c r="R63" i="8"/>
  <c r="S63" i="8"/>
  <c r="G64" i="8"/>
  <c r="K64" i="8" s="1"/>
  <c r="J64" i="8"/>
  <c r="L64" i="8" s="1"/>
  <c r="O64" i="8"/>
  <c r="P64" i="8"/>
  <c r="R64" i="8"/>
  <c r="S64" i="8"/>
  <c r="G65" i="8"/>
  <c r="K65" i="8" s="1"/>
  <c r="J65" i="8"/>
  <c r="O65" i="8"/>
  <c r="P65" i="8"/>
  <c r="R65" i="8"/>
  <c r="S65" i="8"/>
  <c r="G66" i="8"/>
  <c r="K66" i="8" s="1"/>
  <c r="J66" i="8"/>
  <c r="O66" i="8"/>
  <c r="P66" i="8"/>
  <c r="R66" i="8"/>
  <c r="S66" i="8"/>
  <c r="G67" i="8"/>
  <c r="K67" i="8" s="1"/>
  <c r="J67" i="8"/>
  <c r="O67" i="8"/>
  <c r="P67" i="8"/>
  <c r="R67" i="8"/>
  <c r="S67" i="8"/>
  <c r="G68" i="8"/>
  <c r="K68" i="8" s="1"/>
  <c r="J68" i="8"/>
  <c r="L68" i="8" s="1"/>
  <c r="O68" i="8"/>
  <c r="P68" i="8"/>
  <c r="R68" i="8"/>
  <c r="S68" i="8"/>
  <c r="G69" i="8"/>
  <c r="K69" i="8" s="1"/>
  <c r="J69" i="8"/>
  <c r="O69" i="8"/>
  <c r="P69" i="8"/>
  <c r="R69" i="8"/>
  <c r="S69" i="8"/>
  <c r="G70" i="8"/>
  <c r="K70" i="8" s="1"/>
  <c r="J70" i="8"/>
  <c r="O70" i="8"/>
  <c r="P70" i="8"/>
  <c r="R70" i="8"/>
  <c r="S70" i="8"/>
  <c r="G71" i="8"/>
  <c r="K71" i="8" s="1"/>
  <c r="J71" i="8"/>
  <c r="O71" i="8"/>
  <c r="P71" i="8"/>
  <c r="R71" i="8"/>
  <c r="S71" i="8"/>
  <c r="G72" i="8"/>
  <c r="K72" i="8" s="1"/>
  <c r="J72" i="8"/>
  <c r="L72" i="8" s="1"/>
  <c r="O72" i="8"/>
  <c r="P72" i="8"/>
  <c r="R72" i="8"/>
  <c r="S72" i="8"/>
  <c r="G73" i="8"/>
  <c r="K73" i="8" s="1"/>
  <c r="J73" i="8"/>
  <c r="O73" i="8"/>
  <c r="P73" i="8"/>
  <c r="R73" i="8"/>
  <c r="S73" i="8"/>
  <c r="G74" i="8"/>
  <c r="K74" i="8" s="1"/>
  <c r="J74" i="8"/>
  <c r="O74" i="8"/>
  <c r="P74" i="8"/>
  <c r="R74" i="8"/>
  <c r="S74" i="8"/>
  <c r="G75" i="8"/>
  <c r="K75" i="8" s="1"/>
  <c r="J75" i="8"/>
  <c r="O75" i="8"/>
  <c r="P75" i="8"/>
  <c r="R75" i="8"/>
  <c r="S75" i="8"/>
  <c r="G76" i="8"/>
  <c r="K76" i="8" s="1"/>
  <c r="J76" i="8"/>
  <c r="O76" i="8"/>
  <c r="P76" i="8"/>
  <c r="R76" i="8"/>
  <c r="S76" i="8"/>
  <c r="G77" i="8"/>
  <c r="K77" i="8" s="1"/>
  <c r="J77" i="8"/>
  <c r="O77" i="8"/>
  <c r="P77" i="8"/>
  <c r="R77" i="8"/>
  <c r="S77" i="8"/>
  <c r="G78" i="8"/>
  <c r="K78" i="8" s="1"/>
  <c r="J78" i="8"/>
  <c r="O78" i="8"/>
  <c r="P78" i="8"/>
  <c r="R78" i="8"/>
  <c r="S78" i="8"/>
  <c r="G79" i="8"/>
  <c r="K79" i="8" s="1"/>
  <c r="J79" i="8"/>
  <c r="O79" i="8"/>
  <c r="P79" i="8"/>
  <c r="R79" i="8"/>
  <c r="S79" i="8"/>
  <c r="G80" i="8"/>
  <c r="K80" i="8" s="1"/>
  <c r="J80" i="8"/>
  <c r="O80" i="8"/>
  <c r="P80" i="8"/>
  <c r="R80" i="8"/>
  <c r="S80" i="8"/>
  <c r="G81" i="8"/>
  <c r="K81" i="8" s="1"/>
  <c r="J81" i="8"/>
  <c r="O81" i="8"/>
  <c r="P81" i="8"/>
  <c r="R81" i="8"/>
  <c r="S81" i="8"/>
  <c r="G82" i="8"/>
  <c r="K82" i="8" s="1"/>
  <c r="J82" i="8"/>
  <c r="O82" i="8"/>
  <c r="P82" i="8"/>
  <c r="R82" i="8"/>
  <c r="S82" i="8"/>
  <c r="G83" i="8"/>
  <c r="K83" i="8" s="1"/>
  <c r="J83" i="8"/>
  <c r="O83" i="8"/>
  <c r="P83" i="8"/>
  <c r="R83" i="8"/>
  <c r="S83" i="8"/>
  <c r="G84" i="8"/>
  <c r="K84" i="8" s="1"/>
  <c r="J84" i="8"/>
  <c r="O84" i="8"/>
  <c r="P84" i="8"/>
  <c r="R84" i="8"/>
  <c r="S84" i="8"/>
  <c r="G85" i="8"/>
  <c r="K85" i="8" s="1"/>
  <c r="J85" i="8"/>
  <c r="O85" i="8"/>
  <c r="P85" i="8"/>
  <c r="R85" i="8"/>
  <c r="S85" i="8"/>
  <c r="G86" i="8"/>
  <c r="K86" i="8" s="1"/>
  <c r="J86" i="8"/>
  <c r="L86" i="8" s="1"/>
  <c r="O86" i="8"/>
  <c r="P86" i="8"/>
  <c r="R86" i="8"/>
  <c r="S86" i="8"/>
  <c r="G87" i="8"/>
  <c r="K87" i="8" s="1"/>
  <c r="J87" i="8"/>
  <c r="O87" i="8"/>
  <c r="P87" i="8"/>
  <c r="R87" i="8"/>
  <c r="S87" i="8"/>
  <c r="G88" i="8"/>
  <c r="K88" i="8" s="1"/>
  <c r="J88" i="8"/>
  <c r="O88" i="8"/>
  <c r="P88" i="8"/>
  <c r="R88" i="8"/>
  <c r="S88" i="8"/>
  <c r="G89" i="8"/>
  <c r="K89" i="8" s="1"/>
  <c r="J89" i="8"/>
  <c r="O89" i="8"/>
  <c r="P89" i="8"/>
  <c r="R89" i="8"/>
  <c r="S89" i="8"/>
  <c r="G90" i="8"/>
  <c r="K90" i="8" s="1"/>
  <c r="J90" i="8"/>
  <c r="O90" i="8"/>
  <c r="P90" i="8"/>
  <c r="R90" i="8"/>
  <c r="S90" i="8"/>
  <c r="G91" i="8"/>
  <c r="K91" i="8" s="1"/>
  <c r="J91" i="8"/>
  <c r="O91" i="8"/>
  <c r="P91" i="8"/>
  <c r="R91" i="8"/>
  <c r="S91" i="8"/>
  <c r="G92" i="8"/>
  <c r="K92" i="8" s="1"/>
  <c r="J92" i="8"/>
  <c r="L92" i="8" s="1"/>
  <c r="O92" i="8"/>
  <c r="P92" i="8"/>
  <c r="R92" i="8"/>
  <c r="S92" i="8"/>
  <c r="G93" i="8"/>
  <c r="K93" i="8" s="1"/>
  <c r="J93" i="8"/>
  <c r="O93" i="8"/>
  <c r="P93" i="8"/>
  <c r="R93" i="8"/>
  <c r="S93" i="8"/>
  <c r="G94" i="8"/>
  <c r="K94" i="8" s="1"/>
  <c r="J94" i="8"/>
  <c r="O94" i="8"/>
  <c r="P94" i="8"/>
  <c r="R94" i="8"/>
  <c r="S94" i="8"/>
  <c r="G95" i="8"/>
  <c r="K95" i="8" s="1"/>
  <c r="J95" i="8"/>
  <c r="O95" i="8"/>
  <c r="P95" i="8"/>
  <c r="R95" i="8"/>
  <c r="S95" i="8"/>
  <c r="G96" i="8"/>
  <c r="K96" i="8" s="1"/>
  <c r="J96" i="8"/>
  <c r="O96" i="8"/>
  <c r="P96" i="8"/>
  <c r="R96" i="8"/>
  <c r="S96" i="8"/>
  <c r="G97" i="8"/>
  <c r="K97" i="8" s="1"/>
  <c r="J97" i="8"/>
  <c r="O97" i="8"/>
  <c r="P97" i="8"/>
  <c r="R97" i="8"/>
  <c r="S97" i="8"/>
  <c r="G98" i="8"/>
  <c r="K98" i="8" s="1"/>
  <c r="J98" i="8"/>
  <c r="O98" i="8"/>
  <c r="P98" i="8"/>
  <c r="R98" i="8"/>
  <c r="S98" i="8"/>
  <c r="G99" i="8"/>
  <c r="K99" i="8" s="1"/>
  <c r="J99" i="8"/>
  <c r="O99" i="8"/>
  <c r="P99" i="8"/>
  <c r="R99" i="8"/>
  <c r="S99" i="8"/>
  <c r="G100" i="8"/>
  <c r="K100" i="8" s="1"/>
  <c r="J100" i="8"/>
  <c r="O100" i="8"/>
  <c r="P100" i="8"/>
  <c r="R100" i="8"/>
  <c r="S100" i="8"/>
  <c r="G101" i="8"/>
  <c r="K101" i="8" s="1"/>
  <c r="J101" i="8"/>
  <c r="O101" i="8"/>
  <c r="P101" i="8"/>
  <c r="R101" i="8"/>
  <c r="S101" i="8"/>
  <c r="G102" i="8"/>
  <c r="K102" i="8" s="1"/>
  <c r="J102" i="8"/>
  <c r="O102" i="8"/>
  <c r="P102" i="8"/>
  <c r="R102" i="8"/>
  <c r="S102" i="8"/>
  <c r="G103" i="8"/>
  <c r="K103" i="8" s="1"/>
  <c r="J103" i="8"/>
  <c r="O103" i="8"/>
  <c r="P103" i="8"/>
  <c r="R103" i="8"/>
  <c r="S103" i="8"/>
  <c r="G104" i="8"/>
  <c r="K104" i="8" s="1"/>
  <c r="J104" i="8"/>
  <c r="O104" i="8"/>
  <c r="P104" i="8"/>
  <c r="R104" i="8"/>
  <c r="S104" i="8"/>
  <c r="G105" i="8"/>
  <c r="K105" i="8" s="1"/>
  <c r="J105" i="8"/>
  <c r="O105" i="8"/>
  <c r="P105" i="8"/>
  <c r="R105" i="8"/>
  <c r="S105" i="8"/>
  <c r="G106" i="8"/>
  <c r="K106" i="8" s="1"/>
  <c r="J106" i="8"/>
  <c r="O106" i="8"/>
  <c r="P106" i="8"/>
  <c r="R106" i="8"/>
  <c r="S106" i="8"/>
  <c r="G107" i="8"/>
  <c r="K107" i="8" s="1"/>
  <c r="J107" i="8"/>
  <c r="O107" i="8"/>
  <c r="P107" i="8"/>
  <c r="R107" i="8"/>
  <c r="S107" i="8"/>
  <c r="G108" i="8"/>
  <c r="K108" i="8" s="1"/>
  <c r="J108" i="8"/>
  <c r="L108" i="8" s="1"/>
  <c r="O108" i="8"/>
  <c r="P108" i="8"/>
  <c r="R108" i="8"/>
  <c r="S108" i="8"/>
  <c r="G109" i="8"/>
  <c r="K109" i="8" s="1"/>
  <c r="J109" i="8"/>
  <c r="O109" i="8"/>
  <c r="P109" i="8"/>
  <c r="R109" i="8"/>
  <c r="S109" i="8"/>
  <c r="G110" i="8"/>
  <c r="K110" i="8" s="1"/>
  <c r="J110" i="8"/>
  <c r="O110" i="8"/>
  <c r="P110" i="8"/>
  <c r="R110" i="8"/>
  <c r="S110" i="8"/>
  <c r="G111" i="8"/>
  <c r="K111" i="8" s="1"/>
  <c r="J111" i="8"/>
  <c r="O111" i="8"/>
  <c r="P111" i="8"/>
  <c r="R111" i="8"/>
  <c r="S111" i="8"/>
  <c r="G112" i="8"/>
  <c r="K112" i="8" s="1"/>
  <c r="J112" i="8"/>
  <c r="O112" i="8"/>
  <c r="P112" i="8"/>
  <c r="R112" i="8"/>
  <c r="S112" i="8"/>
  <c r="G113" i="8"/>
  <c r="K113" i="8" s="1"/>
  <c r="J113" i="8"/>
  <c r="O113" i="8"/>
  <c r="P113" i="8"/>
  <c r="R113" i="8"/>
  <c r="S113" i="8"/>
  <c r="G114" i="8"/>
  <c r="K114" i="8" s="1"/>
  <c r="J114" i="8"/>
  <c r="O114" i="8"/>
  <c r="P114" i="8"/>
  <c r="R114" i="8"/>
  <c r="S114" i="8"/>
  <c r="G115" i="8"/>
  <c r="K115" i="8" s="1"/>
  <c r="J115" i="8"/>
  <c r="O115" i="8"/>
  <c r="P115" i="8"/>
  <c r="R115" i="8"/>
  <c r="S115" i="8"/>
  <c r="G5" i="3"/>
  <c r="J5" i="3"/>
  <c r="O5" i="3"/>
  <c r="P5" i="3"/>
  <c r="R5" i="3"/>
  <c r="S5" i="3"/>
  <c r="G6" i="3"/>
  <c r="K6" i="3" s="1"/>
  <c r="J6" i="3"/>
  <c r="L6" i="3"/>
  <c r="O6" i="3"/>
  <c r="P6" i="3"/>
  <c r="R6" i="3"/>
  <c r="S6" i="3"/>
  <c r="G7" i="3"/>
  <c r="K7" i="3" s="1"/>
  <c r="J7" i="3"/>
  <c r="L7" i="3" s="1"/>
  <c r="O7" i="3"/>
  <c r="P7" i="3"/>
  <c r="R7" i="3"/>
  <c r="S7" i="3"/>
  <c r="G8" i="3"/>
  <c r="K8" i="3" s="1"/>
  <c r="J8" i="3"/>
  <c r="L8" i="3" s="1"/>
  <c r="O8" i="3"/>
  <c r="P8" i="3"/>
  <c r="R8" i="3"/>
  <c r="S8" i="3"/>
  <c r="G9" i="3"/>
  <c r="K9" i="3" s="1"/>
  <c r="J9" i="3"/>
  <c r="O9" i="3"/>
  <c r="P9" i="3"/>
  <c r="R9" i="3"/>
  <c r="S9" i="3"/>
  <c r="G10" i="3"/>
  <c r="K10" i="3" s="1"/>
  <c r="J10" i="3"/>
  <c r="O10" i="3"/>
  <c r="P10" i="3"/>
  <c r="R10" i="3"/>
  <c r="S10" i="3"/>
  <c r="G11" i="3"/>
  <c r="K11" i="3" s="1"/>
  <c r="J11" i="3"/>
  <c r="O11" i="3"/>
  <c r="P11" i="3"/>
  <c r="R11" i="3"/>
  <c r="S11" i="3"/>
  <c r="G12" i="3"/>
  <c r="K12" i="3" s="1"/>
  <c r="J12" i="3"/>
  <c r="O12" i="3"/>
  <c r="P12" i="3"/>
  <c r="R12" i="3"/>
  <c r="S12" i="3"/>
  <c r="G13" i="3"/>
  <c r="K13" i="3" s="1"/>
  <c r="J13" i="3"/>
  <c r="O13" i="3"/>
  <c r="P13" i="3"/>
  <c r="R13" i="3"/>
  <c r="S13" i="3"/>
  <c r="G14" i="3"/>
  <c r="J14" i="3"/>
  <c r="O14" i="3"/>
  <c r="P14" i="3"/>
  <c r="R14" i="3"/>
  <c r="S14" i="3"/>
  <c r="G15" i="3"/>
  <c r="K15" i="3" s="1"/>
  <c r="J15" i="3"/>
  <c r="O15" i="3"/>
  <c r="P15" i="3"/>
  <c r="R15" i="3"/>
  <c r="S15" i="3"/>
  <c r="G16" i="3"/>
  <c r="K16" i="3" s="1"/>
  <c r="J16" i="3"/>
  <c r="O16" i="3"/>
  <c r="P16" i="3"/>
  <c r="R16" i="3"/>
  <c r="S16" i="3"/>
  <c r="G17" i="3"/>
  <c r="J17" i="3"/>
  <c r="O17" i="3"/>
  <c r="P17" i="3"/>
  <c r="R17" i="3"/>
  <c r="S17" i="3"/>
  <c r="G18" i="3"/>
  <c r="K18" i="3" s="1"/>
  <c r="J18" i="3"/>
  <c r="O18" i="3"/>
  <c r="P18" i="3"/>
  <c r="R18" i="3"/>
  <c r="S18" i="3"/>
  <c r="G19" i="3"/>
  <c r="K19" i="3" s="1"/>
  <c r="J19" i="3"/>
  <c r="O19" i="3"/>
  <c r="P19" i="3"/>
  <c r="R19" i="3"/>
  <c r="S19" i="3"/>
  <c r="G20" i="3"/>
  <c r="K20" i="3" s="1"/>
  <c r="J20" i="3"/>
  <c r="O20" i="3"/>
  <c r="P20" i="3"/>
  <c r="R20" i="3"/>
  <c r="S20" i="3"/>
  <c r="G21" i="3"/>
  <c r="K21" i="3" s="1"/>
  <c r="J21" i="3"/>
  <c r="O21" i="3"/>
  <c r="P21" i="3"/>
  <c r="R21" i="3"/>
  <c r="S21" i="3"/>
  <c r="G22" i="3"/>
  <c r="K22" i="3" s="1"/>
  <c r="J22" i="3"/>
  <c r="O22" i="3"/>
  <c r="P22" i="3"/>
  <c r="R22" i="3"/>
  <c r="S22" i="3"/>
  <c r="G23" i="3"/>
  <c r="K23" i="3" s="1"/>
  <c r="J23" i="3"/>
  <c r="O23" i="3"/>
  <c r="P23" i="3"/>
  <c r="R23" i="3"/>
  <c r="S23" i="3"/>
  <c r="G24" i="3"/>
  <c r="K24" i="3" s="1"/>
  <c r="J24" i="3"/>
  <c r="O24" i="3"/>
  <c r="P24" i="3"/>
  <c r="R24" i="3"/>
  <c r="S24" i="3"/>
  <c r="G25" i="3"/>
  <c r="K25" i="3" s="1"/>
  <c r="J25" i="3"/>
  <c r="O25" i="3"/>
  <c r="P25" i="3"/>
  <c r="R25" i="3"/>
  <c r="S25" i="3"/>
  <c r="G26" i="3"/>
  <c r="K26" i="3" s="1"/>
  <c r="J26" i="3"/>
  <c r="O26" i="3"/>
  <c r="P26" i="3"/>
  <c r="R26" i="3"/>
  <c r="S26" i="3"/>
  <c r="G27" i="3"/>
  <c r="K27" i="3" s="1"/>
  <c r="J27" i="3"/>
  <c r="O27" i="3"/>
  <c r="P27" i="3"/>
  <c r="R27" i="3"/>
  <c r="S27" i="3"/>
  <c r="G28" i="3"/>
  <c r="K28" i="3" s="1"/>
  <c r="J28" i="3"/>
  <c r="O28" i="3"/>
  <c r="P28" i="3"/>
  <c r="R28" i="3"/>
  <c r="S28" i="3"/>
  <c r="G29" i="3"/>
  <c r="K29" i="3" s="1"/>
  <c r="J29" i="3"/>
  <c r="O29" i="3"/>
  <c r="P29" i="3"/>
  <c r="R29" i="3"/>
  <c r="S29" i="3"/>
  <c r="G30" i="3"/>
  <c r="K30" i="3" s="1"/>
  <c r="J30" i="3"/>
  <c r="O30" i="3"/>
  <c r="P30" i="3"/>
  <c r="R30" i="3"/>
  <c r="S30" i="3"/>
  <c r="G31" i="3"/>
  <c r="K31" i="3" s="1"/>
  <c r="J31" i="3"/>
  <c r="O31" i="3"/>
  <c r="P31" i="3"/>
  <c r="R31" i="3"/>
  <c r="S31" i="3"/>
  <c r="G32" i="3"/>
  <c r="K32" i="3" s="1"/>
  <c r="J32" i="3"/>
  <c r="O32" i="3"/>
  <c r="P32" i="3"/>
  <c r="R32" i="3"/>
  <c r="S32" i="3"/>
  <c r="G33" i="3"/>
  <c r="K33" i="3" s="1"/>
  <c r="J33" i="3"/>
  <c r="O33" i="3"/>
  <c r="P33" i="3"/>
  <c r="R33" i="3"/>
  <c r="S33" i="3"/>
  <c r="G34" i="3"/>
  <c r="K34" i="3" s="1"/>
  <c r="J34" i="3"/>
  <c r="O34" i="3"/>
  <c r="P34" i="3"/>
  <c r="R34" i="3"/>
  <c r="S34" i="3"/>
  <c r="G35" i="3"/>
  <c r="J35" i="3"/>
  <c r="O35" i="3"/>
  <c r="P35" i="3"/>
  <c r="R35" i="3"/>
  <c r="S35" i="3"/>
  <c r="G36" i="3"/>
  <c r="K36" i="3" s="1"/>
  <c r="J36" i="3"/>
  <c r="O36" i="3"/>
  <c r="P36" i="3"/>
  <c r="R36" i="3"/>
  <c r="S36" i="3"/>
  <c r="G37" i="3"/>
  <c r="K37" i="3" s="1"/>
  <c r="J37" i="3"/>
  <c r="O37" i="3"/>
  <c r="P37" i="3"/>
  <c r="R37" i="3"/>
  <c r="S37" i="3"/>
  <c r="G38" i="3"/>
  <c r="J38" i="3"/>
  <c r="O38" i="3"/>
  <c r="P38" i="3"/>
  <c r="R38" i="3"/>
  <c r="S38" i="3"/>
  <c r="G39" i="3"/>
  <c r="K39" i="3" s="1"/>
  <c r="J39" i="3"/>
  <c r="O39" i="3"/>
  <c r="P39" i="3"/>
  <c r="R39" i="3"/>
  <c r="S39" i="3"/>
  <c r="G40" i="3"/>
  <c r="K40" i="3" s="1"/>
  <c r="J40" i="3"/>
  <c r="O40" i="3"/>
  <c r="P40" i="3"/>
  <c r="R40" i="3"/>
  <c r="S40" i="3"/>
  <c r="G41" i="3"/>
  <c r="K41" i="3" s="1"/>
  <c r="J41" i="3"/>
  <c r="O41" i="3"/>
  <c r="P41" i="3"/>
  <c r="R41" i="3"/>
  <c r="S41" i="3"/>
  <c r="G42" i="3"/>
  <c r="K42" i="3" s="1"/>
  <c r="J42" i="3"/>
  <c r="O42" i="3"/>
  <c r="P42" i="3"/>
  <c r="R42" i="3"/>
  <c r="Q42" i="3" s="1"/>
  <c r="S42" i="3"/>
  <c r="G43" i="3"/>
  <c r="K43" i="3" s="1"/>
  <c r="J43" i="3"/>
  <c r="O43" i="3"/>
  <c r="P43" i="3"/>
  <c r="R43" i="3"/>
  <c r="S43" i="3"/>
  <c r="G44" i="3"/>
  <c r="J44" i="3"/>
  <c r="O44" i="3"/>
  <c r="P44" i="3"/>
  <c r="R44" i="3"/>
  <c r="S44" i="3"/>
  <c r="G45" i="3"/>
  <c r="K45" i="3" s="1"/>
  <c r="J45" i="3"/>
  <c r="O45" i="3"/>
  <c r="P45" i="3"/>
  <c r="R45" i="3"/>
  <c r="S45" i="3"/>
  <c r="G46" i="3"/>
  <c r="K46" i="3" s="1"/>
  <c r="J46" i="3"/>
  <c r="O46" i="3"/>
  <c r="P46" i="3"/>
  <c r="R46" i="3"/>
  <c r="S46" i="3"/>
  <c r="G47" i="3"/>
  <c r="K47" i="3" s="1"/>
  <c r="J47" i="3"/>
  <c r="O47" i="3"/>
  <c r="P47" i="3"/>
  <c r="R47" i="3"/>
  <c r="S47" i="3"/>
  <c r="G48" i="3"/>
  <c r="K48" i="3" s="1"/>
  <c r="J48" i="3"/>
  <c r="O48" i="3"/>
  <c r="P48" i="3"/>
  <c r="R48" i="3"/>
  <c r="S48" i="3"/>
  <c r="G49" i="3"/>
  <c r="K49" i="3" s="1"/>
  <c r="J49" i="3"/>
  <c r="O49" i="3"/>
  <c r="P49" i="3"/>
  <c r="R49" i="3"/>
  <c r="S49" i="3"/>
  <c r="G50" i="3"/>
  <c r="K50" i="3" s="1"/>
  <c r="J50" i="3"/>
  <c r="O50" i="3"/>
  <c r="P50" i="3"/>
  <c r="R50" i="3"/>
  <c r="S50" i="3"/>
  <c r="G51" i="3"/>
  <c r="K51" i="3" s="1"/>
  <c r="J51" i="3"/>
  <c r="O51" i="3"/>
  <c r="P51" i="3"/>
  <c r="R51" i="3"/>
  <c r="S51" i="3"/>
  <c r="G52" i="3"/>
  <c r="K52" i="3" s="1"/>
  <c r="J52" i="3"/>
  <c r="O52" i="3"/>
  <c r="P52" i="3"/>
  <c r="R52" i="3"/>
  <c r="S52" i="3"/>
  <c r="G53" i="3"/>
  <c r="K53" i="3" s="1"/>
  <c r="J53" i="3"/>
  <c r="O53" i="3"/>
  <c r="P53" i="3"/>
  <c r="R53" i="3"/>
  <c r="S53" i="3"/>
  <c r="G54" i="3"/>
  <c r="K54" i="3" s="1"/>
  <c r="J54" i="3"/>
  <c r="O54" i="3"/>
  <c r="P54" i="3"/>
  <c r="R54" i="3"/>
  <c r="S54" i="3"/>
  <c r="G55" i="3"/>
  <c r="K55" i="3" s="1"/>
  <c r="J55" i="3"/>
  <c r="O55" i="3"/>
  <c r="P55" i="3"/>
  <c r="R55" i="3"/>
  <c r="S55" i="3"/>
  <c r="G56" i="3"/>
  <c r="K56" i="3" s="1"/>
  <c r="J56" i="3"/>
  <c r="O56" i="3"/>
  <c r="P56" i="3"/>
  <c r="R56" i="3"/>
  <c r="S56" i="3"/>
  <c r="G57" i="3"/>
  <c r="K57" i="3" s="1"/>
  <c r="J57" i="3"/>
  <c r="O57" i="3"/>
  <c r="P57" i="3"/>
  <c r="R57" i="3"/>
  <c r="Q57" i="3" s="1"/>
  <c r="S57" i="3"/>
  <c r="G58" i="3"/>
  <c r="K58" i="3" s="1"/>
  <c r="J58" i="3"/>
  <c r="O58" i="3"/>
  <c r="P58" i="3"/>
  <c r="R58" i="3"/>
  <c r="S58" i="3"/>
  <c r="G59" i="3"/>
  <c r="K59" i="3" s="1"/>
  <c r="J59" i="3"/>
  <c r="O59" i="3"/>
  <c r="P59" i="3"/>
  <c r="R59" i="3"/>
  <c r="Q59" i="3" s="1"/>
  <c r="S59" i="3"/>
  <c r="G60" i="3"/>
  <c r="K60" i="3" s="1"/>
  <c r="J60" i="3"/>
  <c r="O60" i="3"/>
  <c r="P60" i="3"/>
  <c r="R60" i="3"/>
  <c r="S60" i="3"/>
  <c r="G61" i="3"/>
  <c r="K61" i="3" s="1"/>
  <c r="J61" i="3"/>
  <c r="O61" i="3"/>
  <c r="P61" i="3"/>
  <c r="R61" i="3"/>
  <c r="Q61" i="3" s="1"/>
  <c r="S61" i="3"/>
  <c r="G62" i="3"/>
  <c r="J62" i="3"/>
  <c r="O62" i="3"/>
  <c r="P62" i="3"/>
  <c r="R62" i="3"/>
  <c r="S62" i="3"/>
  <c r="G63" i="3"/>
  <c r="K63" i="3" s="1"/>
  <c r="J63" i="3"/>
  <c r="O63" i="3"/>
  <c r="P63" i="3"/>
  <c r="R63" i="3"/>
  <c r="Q63" i="3" s="1"/>
  <c r="S63" i="3"/>
  <c r="G64" i="3"/>
  <c r="K64" i="3" s="1"/>
  <c r="J64" i="3"/>
  <c r="O64" i="3"/>
  <c r="P64" i="3"/>
  <c r="R64" i="3"/>
  <c r="S64" i="3"/>
  <c r="G65" i="3"/>
  <c r="K65" i="3" s="1"/>
  <c r="J65" i="3"/>
  <c r="O65" i="3"/>
  <c r="P65" i="3"/>
  <c r="R65" i="3"/>
  <c r="Q65" i="3" s="1"/>
  <c r="S65" i="3"/>
  <c r="G66" i="3"/>
  <c r="K66" i="3" s="1"/>
  <c r="J66" i="3"/>
  <c r="O66" i="3"/>
  <c r="P66" i="3"/>
  <c r="R66" i="3"/>
  <c r="S66" i="3"/>
  <c r="G67" i="3"/>
  <c r="K67" i="3" s="1"/>
  <c r="J67" i="3"/>
  <c r="O67" i="3"/>
  <c r="P67" i="3"/>
  <c r="R67" i="3"/>
  <c r="Q67" i="3" s="1"/>
  <c r="S67" i="3"/>
  <c r="G68" i="3"/>
  <c r="K68" i="3" s="1"/>
  <c r="J68" i="3"/>
  <c r="O68" i="3"/>
  <c r="P68" i="3"/>
  <c r="R68" i="3"/>
  <c r="S68" i="3"/>
  <c r="G69" i="3"/>
  <c r="K69" i="3" s="1"/>
  <c r="J69" i="3"/>
  <c r="O69" i="3"/>
  <c r="P69" i="3"/>
  <c r="R69" i="3"/>
  <c r="Q69" i="3" s="1"/>
  <c r="S69" i="3"/>
  <c r="G70" i="3"/>
  <c r="K70" i="3" s="1"/>
  <c r="J70" i="3"/>
  <c r="O70" i="3"/>
  <c r="P70" i="3"/>
  <c r="R70" i="3"/>
  <c r="S70" i="3"/>
  <c r="G74" i="3"/>
  <c r="J74" i="3"/>
  <c r="O74" i="3"/>
  <c r="P74" i="3"/>
  <c r="R74" i="3"/>
  <c r="Q74" i="3" s="1"/>
  <c r="S74" i="3"/>
  <c r="G75" i="3"/>
  <c r="K75" i="3" s="1"/>
  <c r="J75" i="3"/>
  <c r="O75" i="3"/>
  <c r="P75" i="3"/>
  <c r="R75" i="3"/>
  <c r="S75" i="3"/>
  <c r="G76" i="3"/>
  <c r="K76" i="3" s="1"/>
  <c r="J76" i="3"/>
  <c r="O76" i="3"/>
  <c r="P76" i="3"/>
  <c r="R76" i="3"/>
  <c r="Q76" i="3" s="1"/>
  <c r="S76" i="3"/>
  <c r="G77" i="3"/>
  <c r="K77" i="3" s="1"/>
  <c r="J77" i="3"/>
  <c r="O77" i="3"/>
  <c r="P77" i="3"/>
  <c r="R77" i="3"/>
  <c r="S77" i="3"/>
  <c r="G78" i="3"/>
  <c r="K78" i="3" s="1"/>
  <c r="J78" i="3"/>
  <c r="O78" i="3"/>
  <c r="P78" i="3"/>
  <c r="R78" i="3"/>
  <c r="Q78" i="3" s="1"/>
  <c r="S78" i="3"/>
  <c r="G79" i="3"/>
  <c r="K79" i="3" s="1"/>
  <c r="J79" i="3"/>
  <c r="L79" i="3" s="1"/>
  <c r="O79" i="3"/>
  <c r="P79" i="3"/>
  <c r="R79" i="3"/>
  <c r="S79" i="3"/>
  <c r="G80" i="3"/>
  <c r="J80" i="3"/>
  <c r="O80" i="3"/>
  <c r="P80" i="3"/>
  <c r="R80" i="3"/>
  <c r="S80" i="3"/>
  <c r="G81" i="3"/>
  <c r="K81" i="3" s="1"/>
  <c r="J81" i="3"/>
  <c r="O81" i="3"/>
  <c r="P81" i="3"/>
  <c r="R81" i="3"/>
  <c r="S81" i="3"/>
  <c r="G82" i="3"/>
  <c r="K82" i="3" s="1"/>
  <c r="J82" i="3"/>
  <c r="O82" i="3"/>
  <c r="P82" i="3"/>
  <c r="R82" i="3"/>
  <c r="S82" i="3"/>
  <c r="G83" i="3"/>
  <c r="K83" i="3" s="1"/>
  <c r="J83" i="3"/>
  <c r="O83" i="3"/>
  <c r="P83" i="3"/>
  <c r="R83" i="3"/>
  <c r="S83" i="3"/>
  <c r="G84" i="3"/>
  <c r="K84" i="3" s="1"/>
  <c r="J84" i="3"/>
  <c r="O84" i="3"/>
  <c r="P84" i="3"/>
  <c r="R84" i="3"/>
  <c r="S84" i="3"/>
  <c r="G85" i="3"/>
  <c r="K85" i="3" s="1"/>
  <c r="J85" i="3"/>
  <c r="O85" i="3"/>
  <c r="P85" i="3"/>
  <c r="R85" i="3"/>
  <c r="S85" i="3"/>
  <c r="G86" i="3"/>
  <c r="K86" i="3" s="1"/>
  <c r="J86" i="3"/>
  <c r="O86" i="3"/>
  <c r="P86" i="3"/>
  <c r="R86" i="3"/>
  <c r="S86" i="3"/>
  <c r="G87" i="3"/>
  <c r="K87" i="3" s="1"/>
  <c r="J87" i="3"/>
  <c r="O87" i="3"/>
  <c r="P87" i="3"/>
  <c r="R87" i="3"/>
  <c r="S87" i="3"/>
  <c r="G88" i="3"/>
  <c r="K88" i="3" s="1"/>
  <c r="J88" i="3"/>
  <c r="O88" i="3"/>
  <c r="P88" i="3"/>
  <c r="R88" i="3"/>
  <c r="S88" i="3"/>
  <c r="G89" i="3"/>
  <c r="K89" i="3" s="1"/>
  <c r="J89" i="3"/>
  <c r="O89" i="3"/>
  <c r="P89" i="3"/>
  <c r="R89" i="3"/>
  <c r="S89" i="3"/>
  <c r="G90" i="3"/>
  <c r="K90" i="3" s="1"/>
  <c r="J90" i="3"/>
  <c r="O90" i="3"/>
  <c r="P90" i="3"/>
  <c r="R90" i="3"/>
  <c r="S90" i="3"/>
  <c r="G91" i="3"/>
  <c r="K91" i="3" s="1"/>
  <c r="J91" i="3"/>
  <c r="O91" i="3"/>
  <c r="P91" i="3"/>
  <c r="R91" i="3"/>
  <c r="S91" i="3"/>
  <c r="G92" i="3"/>
  <c r="K92" i="3" s="1"/>
  <c r="J92" i="3"/>
  <c r="O92" i="3"/>
  <c r="P92" i="3"/>
  <c r="R92" i="3"/>
  <c r="S92" i="3"/>
  <c r="G93" i="3"/>
  <c r="K93" i="3" s="1"/>
  <c r="J93" i="3"/>
  <c r="O93" i="3"/>
  <c r="P93" i="3"/>
  <c r="R93" i="3"/>
  <c r="S93" i="3"/>
  <c r="G94" i="3"/>
  <c r="K94" i="3" s="1"/>
  <c r="J94" i="3"/>
  <c r="O94" i="3"/>
  <c r="P94" i="3"/>
  <c r="R94" i="3"/>
  <c r="S94" i="3"/>
  <c r="G95" i="3"/>
  <c r="K95" i="3" s="1"/>
  <c r="J95" i="3"/>
  <c r="O95" i="3"/>
  <c r="P95" i="3"/>
  <c r="R95" i="3"/>
  <c r="S95" i="3"/>
  <c r="G96" i="3"/>
  <c r="K96" i="3" s="1"/>
  <c r="J96" i="3"/>
  <c r="O96" i="3"/>
  <c r="P96" i="3"/>
  <c r="R96" i="3"/>
  <c r="S96" i="3"/>
  <c r="G97" i="3"/>
  <c r="K97" i="3" s="1"/>
  <c r="J97" i="3"/>
  <c r="O97" i="3"/>
  <c r="P97" i="3"/>
  <c r="R97" i="3"/>
  <c r="S97" i="3"/>
  <c r="G98" i="3"/>
  <c r="J98" i="3"/>
  <c r="O98" i="3"/>
  <c r="P98" i="3"/>
  <c r="R98" i="3"/>
  <c r="S98" i="3"/>
  <c r="G99" i="3"/>
  <c r="K99" i="3" s="1"/>
  <c r="J99" i="3"/>
  <c r="O99" i="3"/>
  <c r="P99" i="3"/>
  <c r="R99" i="3"/>
  <c r="S99" i="3"/>
  <c r="G100" i="3"/>
  <c r="K100" i="3" s="1"/>
  <c r="J100" i="3"/>
  <c r="O100" i="3"/>
  <c r="P100" i="3"/>
  <c r="R100" i="3"/>
  <c r="S100" i="3"/>
  <c r="G101" i="3"/>
  <c r="K101" i="3" s="1"/>
  <c r="J101" i="3"/>
  <c r="O101" i="3"/>
  <c r="P101" i="3"/>
  <c r="R101" i="3"/>
  <c r="S101" i="3"/>
  <c r="G102" i="3"/>
  <c r="K102" i="3" s="1"/>
  <c r="J102" i="3"/>
  <c r="O102" i="3"/>
  <c r="P102" i="3"/>
  <c r="R102" i="3"/>
  <c r="S102" i="3"/>
  <c r="G103" i="3"/>
  <c r="K103" i="3" s="1"/>
  <c r="J103" i="3"/>
  <c r="O103" i="3"/>
  <c r="P103" i="3"/>
  <c r="R103" i="3"/>
  <c r="S103" i="3"/>
  <c r="G104" i="3"/>
  <c r="K104" i="3" s="1"/>
  <c r="J104" i="3"/>
  <c r="O104" i="3"/>
  <c r="P104" i="3"/>
  <c r="R104" i="3"/>
  <c r="S104" i="3"/>
  <c r="G105" i="3"/>
  <c r="K105" i="3" s="1"/>
  <c r="J105" i="3"/>
  <c r="L105" i="3" s="1"/>
  <c r="O105" i="3"/>
  <c r="P105" i="3"/>
  <c r="R105" i="3"/>
  <c r="S105" i="3"/>
  <c r="G106" i="3"/>
  <c r="K106" i="3" s="1"/>
  <c r="J106" i="3"/>
  <c r="L106" i="3" s="1"/>
  <c r="O106" i="3"/>
  <c r="P106" i="3"/>
  <c r="R106" i="3"/>
  <c r="S106" i="3"/>
  <c r="G107" i="3"/>
  <c r="K107" i="3" s="1"/>
  <c r="J107" i="3"/>
  <c r="L107" i="3" s="1"/>
  <c r="O107" i="3"/>
  <c r="P107" i="3"/>
  <c r="R107" i="3"/>
  <c r="S107" i="3"/>
  <c r="G108" i="3"/>
  <c r="K108" i="3" s="1"/>
  <c r="J108" i="3"/>
  <c r="O108" i="3"/>
  <c r="P108" i="3"/>
  <c r="R108" i="3"/>
  <c r="S108" i="3"/>
  <c r="G109" i="3"/>
  <c r="K109" i="3" s="1"/>
  <c r="J109" i="3"/>
  <c r="O109" i="3"/>
  <c r="P109" i="3"/>
  <c r="R109" i="3"/>
  <c r="S109" i="3"/>
  <c r="G110" i="3"/>
  <c r="K110" i="3" s="1"/>
  <c r="J110" i="3"/>
  <c r="O110" i="3"/>
  <c r="P110" i="3"/>
  <c r="R110" i="3"/>
  <c r="S110" i="3"/>
  <c r="G111" i="3"/>
  <c r="K111" i="3" s="1"/>
  <c r="J111" i="3"/>
  <c r="O111" i="3"/>
  <c r="P111" i="3"/>
  <c r="R111" i="3"/>
  <c r="S111" i="3"/>
  <c r="G112" i="3"/>
  <c r="K112" i="3" s="1"/>
  <c r="J112" i="3"/>
  <c r="O112" i="3"/>
  <c r="P112" i="3"/>
  <c r="R112" i="3"/>
  <c r="S112" i="3"/>
  <c r="G113" i="3"/>
  <c r="K113" i="3" s="1"/>
  <c r="J113" i="3"/>
  <c r="O113" i="3"/>
  <c r="P113" i="3"/>
  <c r="R113" i="3"/>
  <c r="S113" i="3"/>
  <c r="G114" i="3"/>
  <c r="K114" i="3" s="1"/>
  <c r="J114" i="3"/>
  <c r="O114" i="3"/>
  <c r="P114" i="3"/>
  <c r="R114" i="3"/>
  <c r="S114" i="3"/>
  <c r="G115" i="3"/>
  <c r="K115" i="3" s="1"/>
  <c r="J115" i="3"/>
  <c r="O115" i="3"/>
  <c r="P115" i="3"/>
  <c r="R115" i="3"/>
  <c r="S115" i="3"/>
  <c r="G119" i="3"/>
  <c r="J119" i="3"/>
  <c r="O119" i="3"/>
  <c r="P119" i="3"/>
  <c r="R119" i="3"/>
  <c r="S119" i="3"/>
  <c r="G120" i="3"/>
  <c r="K120" i="3" s="1"/>
  <c r="J120" i="3"/>
  <c r="O120" i="3"/>
  <c r="P120" i="3"/>
  <c r="R120" i="3"/>
  <c r="S120" i="3"/>
  <c r="G121" i="3"/>
  <c r="K121" i="3" s="1"/>
  <c r="J121" i="3"/>
  <c r="O121" i="3"/>
  <c r="P121" i="3"/>
  <c r="R121" i="3"/>
  <c r="S121" i="3"/>
  <c r="G122" i="3"/>
  <c r="J122" i="3"/>
  <c r="O122" i="3"/>
  <c r="P122" i="3"/>
  <c r="R122" i="3"/>
  <c r="S122" i="3"/>
  <c r="G123" i="3"/>
  <c r="K123" i="3" s="1"/>
  <c r="J123" i="3"/>
  <c r="O123" i="3"/>
  <c r="P123" i="3"/>
  <c r="R123" i="3"/>
  <c r="S123" i="3"/>
  <c r="G124" i="3"/>
  <c r="K124" i="3" s="1"/>
  <c r="J124" i="3"/>
  <c r="O124" i="3"/>
  <c r="P124" i="3"/>
  <c r="R124" i="3"/>
  <c r="S124" i="3"/>
  <c r="G125" i="3"/>
  <c r="K125" i="3" s="1"/>
  <c r="J125" i="3"/>
  <c r="O125" i="3"/>
  <c r="P125" i="3"/>
  <c r="R125" i="3"/>
  <c r="S125" i="3"/>
  <c r="G126" i="3"/>
  <c r="K126" i="3" s="1"/>
  <c r="J126" i="3"/>
  <c r="O126" i="3"/>
  <c r="P126" i="3"/>
  <c r="R126" i="3"/>
  <c r="S126" i="3"/>
  <c r="G127" i="3"/>
  <c r="K127" i="3" s="1"/>
  <c r="J127" i="3"/>
  <c r="O127" i="3"/>
  <c r="P127" i="3"/>
  <c r="R127" i="3"/>
  <c r="S127" i="3"/>
  <c r="G128" i="3"/>
  <c r="J128" i="3"/>
  <c r="O128" i="3"/>
  <c r="P128" i="3"/>
  <c r="R128" i="3"/>
  <c r="S128" i="3"/>
  <c r="G129" i="3"/>
  <c r="K129" i="3" s="1"/>
  <c r="J129" i="3"/>
  <c r="O129" i="3"/>
  <c r="P129" i="3"/>
  <c r="R129" i="3"/>
  <c r="S129" i="3"/>
  <c r="G130" i="3"/>
  <c r="K130" i="3" s="1"/>
  <c r="J130" i="3"/>
  <c r="O130" i="3"/>
  <c r="P130" i="3"/>
  <c r="R130" i="3"/>
  <c r="S130" i="3"/>
  <c r="G131" i="3"/>
  <c r="K131" i="3" s="1"/>
  <c r="J131" i="3"/>
  <c r="O131" i="3"/>
  <c r="P131" i="3"/>
  <c r="R131" i="3"/>
  <c r="S131" i="3"/>
  <c r="G132" i="3"/>
  <c r="K132" i="3" s="1"/>
  <c r="J132" i="3"/>
  <c r="O132" i="3"/>
  <c r="P132" i="3"/>
  <c r="R132" i="3"/>
  <c r="S132" i="3"/>
  <c r="G133" i="3"/>
  <c r="K133" i="3" s="1"/>
  <c r="J133" i="3"/>
  <c r="O133" i="3"/>
  <c r="P133" i="3"/>
  <c r="R133" i="3"/>
  <c r="S133" i="3"/>
  <c r="G134" i="3"/>
  <c r="K134" i="3" s="1"/>
  <c r="J134" i="3"/>
  <c r="O134" i="3"/>
  <c r="P134" i="3"/>
  <c r="R134" i="3"/>
  <c r="S134" i="3"/>
  <c r="G135" i="3"/>
  <c r="K135" i="3" s="1"/>
  <c r="J135" i="3"/>
  <c r="O135" i="3"/>
  <c r="P135" i="3"/>
  <c r="R135" i="3"/>
  <c r="S135" i="3"/>
  <c r="G136" i="3"/>
  <c r="K136" i="3" s="1"/>
  <c r="J136" i="3"/>
  <c r="O136" i="3"/>
  <c r="P136" i="3"/>
  <c r="R136" i="3"/>
  <c r="S136" i="3"/>
  <c r="G137" i="3"/>
  <c r="K137" i="3" s="1"/>
  <c r="J137" i="3"/>
  <c r="O137" i="3"/>
  <c r="P137" i="3"/>
  <c r="R137" i="3"/>
  <c r="S137" i="3"/>
  <c r="G138" i="3"/>
  <c r="K138" i="3" s="1"/>
  <c r="J138" i="3"/>
  <c r="O138" i="3"/>
  <c r="P138" i="3"/>
  <c r="R138" i="3"/>
  <c r="S138" i="3"/>
  <c r="G139" i="3"/>
  <c r="K139" i="3" s="1"/>
  <c r="J139" i="3"/>
  <c r="O139" i="3"/>
  <c r="P139" i="3"/>
  <c r="R139" i="3"/>
  <c r="S139" i="3"/>
  <c r="G140" i="3"/>
  <c r="K140" i="3" s="1"/>
  <c r="J140" i="3"/>
  <c r="O140" i="3"/>
  <c r="P140" i="3"/>
  <c r="R140" i="3"/>
  <c r="S140" i="3"/>
  <c r="G141" i="3"/>
  <c r="K141" i="3" s="1"/>
  <c r="J141" i="3"/>
  <c r="O141" i="3"/>
  <c r="P141" i="3"/>
  <c r="R141" i="3"/>
  <c r="S141" i="3"/>
  <c r="G142" i="3"/>
  <c r="K142" i="3" s="1"/>
  <c r="J142" i="3"/>
  <c r="O142" i="3"/>
  <c r="P142" i="3"/>
  <c r="R142" i="3"/>
  <c r="S142" i="3"/>
  <c r="G143" i="3"/>
  <c r="K143" i="3" s="1"/>
  <c r="J143" i="3"/>
  <c r="O143" i="3"/>
  <c r="P143" i="3"/>
  <c r="R143" i="3"/>
  <c r="S143" i="3"/>
  <c r="G144" i="3"/>
  <c r="K144" i="3" s="1"/>
  <c r="J144" i="3"/>
  <c r="O144" i="3"/>
  <c r="P144" i="3"/>
  <c r="R144" i="3"/>
  <c r="S144" i="3"/>
  <c r="G145" i="3"/>
  <c r="K145" i="3" s="1"/>
  <c r="J145" i="3"/>
  <c r="O145" i="3"/>
  <c r="P145" i="3"/>
  <c r="R145" i="3"/>
  <c r="S145" i="3"/>
  <c r="G146" i="3"/>
  <c r="J146" i="3"/>
  <c r="O146" i="3"/>
  <c r="P146" i="3"/>
  <c r="R146" i="3"/>
  <c r="S146" i="3"/>
  <c r="G147" i="3"/>
  <c r="K147" i="3" s="1"/>
  <c r="J147" i="3"/>
  <c r="O147" i="3"/>
  <c r="P147" i="3"/>
  <c r="R147" i="3"/>
  <c r="S147" i="3"/>
  <c r="G148" i="3"/>
  <c r="K148" i="3" s="1"/>
  <c r="J148" i="3"/>
  <c r="L148" i="3" s="1"/>
  <c r="O148" i="3"/>
  <c r="P148" i="3"/>
  <c r="R148" i="3"/>
  <c r="S148" i="3"/>
  <c r="G149" i="3"/>
  <c r="K149" i="3" s="1"/>
  <c r="J149" i="3"/>
  <c r="O149" i="3"/>
  <c r="P149" i="3"/>
  <c r="R149" i="3"/>
  <c r="S149" i="3"/>
  <c r="G150" i="3"/>
  <c r="K150" i="3" s="1"/>
  <c r="J150" i="3"/>
  <c r="O150" i="3"/>
  <c r="P150" i="3"/>
  <c r="R150" i="3"/>
  <c r="S150" i="3"/>
  <c r="G151" i="3"/>
  <c r="K151" i="3" s="1"/>
  <c r="J151" i="3"/>
  <c r="O151" i="3"/>
  <c r="P151" i="3"/>
  <c r="R151" i="3"/>
  <c r="S151" i="3"/>
  <c r="G152" i="3"/>
  <c r="K152" i="3" s="1"/>
  <c r="J152" i="3"/>
  <c r="O152" i="3"/>
  <c r="P152" i="3"/>
  <c r="R152" i="3"/>
  <c r="S152" i="3"/>
  <c r="G153" i="3"/>
  <c r="K153" i="3" s="1"/>
  <c r="J153" i="3"/>
  <c r="O153" i="3"/>
  <c r="P153" i="3"/>
  <c r="R153" i="3"/>
  <c r="S153" i="3"/>
  <c r="G154" i="3"/>
  <c r="K154" i="3" s="1"/>
  <c r="J154" i="3"/>
  <c r="O154" i="3"/>
  <c r="P154" i="3"/>
  <c r="R154" i="3"/>
  <c r="S154" i="3"/>
  <c r="G155" i="3"/>
  <c r="K155" i="3" s="1"/>
  <c r="J155" i="3"/>
  <c r="O155" i="3"/>
  <c r="P155" i="3"/>
  <c r="R155" i="3"/>
  <c r="S155" i="3"/>
  <c r="G156" i="3"/>
  <c r="K156" i="3" s="1"/>
  <c r="J156" i="3"/>
  <c r="O156" i="3"/>
  <c r="P156" i="3"/>
  <c r="R156" i="3"/>
  <c r="Q156" i="3" s="1"/>
  <c r="S156" i="3"/>
  <c r="G157" i="3"/>
  <c r="K157" i="3" s="1"/>
  <c r="J157" i="3"/>
  <c r="O157" i="3"/>
  <c r="P157" i="3"/>
  <c r="R157" i="3"/>
  <c r="S157" i="3"/>
  <c r="G158" i="3"/>
  <c r="K158" i="3" s="1"/>
  <c r="J158" i="3"/>
  <c r="O158" i="3"/>
  <c r="P158" i="3"/>
  <c r="R158" i="3"/>
  <c r="S158" i="3"/>
  <c r="G159" i="3"/>
  <c r="K159" i="3" s="1"/>
  <c r="J159" i="3"/>
  <c r="L159" i="3" s="1"/>
  <c r="O159" i="3"/>
  <c r="P159" i="3"/>
  <c r="R159" i="3"/>
  <c r="S159" i="3"/>
  <c r="G160" i="3"/>
  <c r="K160" i="3" s="1"/>
  <c r="J160" i="3"/>
  <c r="O160" i="3"/>
  <c r="P160" i="3"/>
  <c r="R160" i="3"/>
  <c r="S160" i="3"/>
  <c r="G161" i="3"/>
  <c r="K161" i="3" s="1"/>
  <c r="J161" i="3"/>
  <c r="L161" i="3" s="1"/>
  <c r="O161" i="3"/>
  <c r="P161" i="3"/>
  <c r="R161" i="3"/>
  <c r="Q161" i="3" s="1"/>
  <c r="S161" i="3"/>
  <c r="G162" i="3"/>
  <c r="K162" i="3" s="1"/>
  <c r="J162" i="3"/>
  <c r="O162" i="3"/>
  <c r="P162" i="3"/>
  <c r="R162" i="3"/>
  <c r="S162" i="3"/>
  <c r="G163" i="3"/>
  <c r="K163" i="3" s="1"/>
  <c r="J163" i="3"/>
  <c r="O163" i="3"/>
  <c r="P163" i="3"/>
  <c r="R163" i="3"/>
  <c r="Q163" i="3" s="1"/>
  <c r="S163" i="3"/>
  <c r="G167" i="3"/>
  <c r="J167" i="3"/>
  <c r="O167" i="3"/>
  <c r="P167" i="3"/>
  <c r="R167" i="3"/>
  <c r="Q167" i="3" s="1"/>
  <c r="S167" i="3"/>
  <c r="G168" i="3"/>
  <c r="K168" i="3" s="1"/>
  <c r="J168" i="3"/>
  <c r="O168" i="3"/>
  <c r="P168" i="3"/>
  <c r="R168" i="3"/>
  <c r="Q168" i="3" s="1"/>
  <c r="S168" i="3"/>
  <c r="G169" i="3"/>
  <c r="K169" i="3" s="1"/>
  <c r="J169" i="3"/>
  <c r="O169" i="3"/>
  <c r="P169" i="3"/>
  <c r="R169" i="3"/>
  <c r="S169" i="3"/>
  <c r="G170" i="3"/>
  <c r="J170" i="3"/>
  <c r="O170" i="3"/>
  <c r="P170" i="3"/>
  <c r="R170" i="3"/>
  <c r="Q170" i="3" s="1"/>
  <c r="S170" i="3"/>
  <c r="G171" i="3"/>
  <c r="K171" i="3" s="1"/>
  <c r="J171" i="3"/>
  <c r="O171" i="3"/>
  <c r="P171" i="3"/>
  <c r="R171" i="3"/>
  <c r="Q171" i="3" s="1"/>
  <c r="S171" i="3"/>
  <c r="G172" i="3"/>
  <c r="K172" i="3" s="1"/>
  <c r="J172" i="3"/>
  <c r="O172" i="3"/>
  <c r="P172" i="3"/>
  <c r="R172" i="3"/>
  <c r="Q172" i="3" s="1"/>
  <c r="S172" i="3"/>
  <c r="G173" i="3"/>
  <c r="K173" i="3" s="1"/>
  <c r="J173" i="3"/>
  <c r="O173" i="3"/>
  <c r="P173" i="3"/>
  <c r="R173" i="3"/>
  <c r="S173" i="3"/>
  <c r="G174" i="3"/>
  <c r="K174" i="3" s="1"/>
  <c r="J174" i="3"/>
  <c r="O174" i="3"/>
  <c r="P174" i="3"/>
  <c r="R174" i="3"/>
  <c r="Q174" i="3" s="1"/>
  <c r="S174" i="3"/>
  <c r="G175" i="3"/>
  <c r="K175" i="3" s="1"/>
  <c r="J175" i="3"/>
  <c r="O175" i="3"/>
  <c r="P175" i="3"/>
  <c r="R175" i="3"/>
  <c r="Q175" i="3" s="1"/>
  <c r="S175" i="3"/>
  <c r="G176" i="3"/>
  <c r="J176" i="3"/>
  <c r="O176" i="3"/>
  <c r="P176" i="3"/>
  <c r="R176" i="3"/>
  <c r="Q176" i="3" s="1"/>
  <c r="S176" i="3"/>
  <c r="G177" i="3"/>
  <c r="K177" i="3" s="1"/>
  <c r="J177" i="3"/>
  <c r="O177" i="3"/>
  <c r="P177" i="3"/>
  <c r="R177" i="3"/>
  <c r="S177" i="3"/>
  <c r="G178" i="3"/>
  <c r="K178" i="3" s="1"/>
  <c r="J178" i="3"/>
  <c r="O178" i="3"/>
  <c r="P178" i="3"/>
  <c r="R178" i="3"/>
  <c r="Q178" i="3" s="1"/>
  <c r="S178" i="3"/>
  <c r="G179" i="3"/>
  <c r="K179" i="3" s="1"/>
  <c r="J179" i="3"/>
  <c r="O179" i="3"/>
  <c r="P179" i="3"/>
  <c r="R179" i="3"/>
  <c r="Q179" i="3" s="1"/>
  <c r="S179" i="3"/>
  <c r="G180" i="3"/>
  <c r="K180" i="3" s="1"/>
  <c r="J180" i="3"/>
  <c r="O180" i="3"/>
  <c r="P180" i="3"/>
  <c r="R180" i="3"/>
  <c r="Q180" i="3" s="1"/>
  <c r="S180" i="3"/>
  <c r="G181" i="3"/>
  <c r="K181" i="3" s="1"/>
  <c r="J181" i="3"/>
  <c r="O181" i="3"/>
  <c r="P181" i="3"/>
  <c r="R181" i="3"/>
  <c r="S181" i="3"/>
  <c r="G182" i="3"/>
  <c r="K182" i="3" s="1"/>
  <c r="J182" i="3"/>
  <c r="O182" i="3"/>
  <c r="P182" i="3"/>
  <c r="R182" i="3"/>
  <c r="Q182" i="3" s="1"/>
  <c r="S182" i="3"/>
  <c r="G183" i="3"/>
  <c r="K183" i="3" s="1"/>
  <c r="J183" i="3"/>
  <c r="O183" i="3"/>
  <c r="P183" i="3"/>
  <c r="R183" i="3"/>
  <c r="Q183" i="3" s="1"/>
  <c r="S183" i="3"/>
  <c r="G184" i="3"/>
  <c r="K184" i="3" s="1"/>
  <c r="J184" i="3"/>
  <c r="L184" i="3"/>
  <c r="O184" i="3"/>
  <c r="P184" i="3"/>
  <c r="R184" i="3"/>
  <c r="S184" i="3"/>
  <c r="G185" i="3"/>
  <c r="K185" i="3" s="1"/>
  <c r="J185" i="3"/>
  <c r="L185" i="3" s="1"/>
  <c r="O185" i="3"/>
  <c r="P185" i="3"/>
  <c r="R185" i="3"/>
  <c r="S185" i="3"/>
  <c r="G186" i="3"/>
  <c r="K186" i="3" s="1"/>
  <c r="J186" i="3"/>
  <c r="O186" i="3"/>
  <c r="P186" i="3"/>
  <c r="R186" i="3"/>
  <c r="S186" i="3"/>
  <c r="G187" i="3"/>
  <c r="K187" i="3" s="1"/>
  <c r="J187" i="3"/>
  <c r="O187" i="3"/>
  <c r="P187" i="3"/>
  <c r="R187" i="3"/>
  <c r="S187" i="3"/>
  <c r="G188" i="3"/>
  <c r="K188" i="3" s="1"/>
  <c r="J188" i="3"/>
  <c r="O188" i="3"/>
  <c r="P188" i="3"/>
  <c r="R188" i="3"/>
  <c r="S188" i="3"/>
  <c r="G189" i="3"/>
  <c r="K189" i="3" s="1"/>
  <c r="J189" i="3"/>
  <c r="O189" i="3"/>
  <c r="P189" i="3"/>
  <c r="R189" i="3"/>
  <c r="S189" i="3"/>
  <c r="G190" i="3"/>
  <c r="K190" i="3" s="1"/>
  <c r="J190" i="3"/>
  <c r="O190" i="3"/>
  <c r="P190" i="3"/>
  <c r="R190" i="3"/>
  <c r="S190" i="3"/>
  <c r="G191" i="3"/>
  <c r="K191" i="3" s="1"/>
  <c r="J191" i="3"/>
  <c r="O191" i="3"/>
  <c r="P191" i="3"/>
  <c r="R191" i="3"/>
  <c r="S191" i="3"/>
  <c r="G192" i="3"/>
  <c r="K192" i="3" s="1"/>
  <c r="J192" i="3"/>
  <c r="O192" i="3"/>
  <c r="P192" i="3"/>
  <c r="R192" i="3"/>
  <c r="S192" i="3"/>
  <c r="G193" i="3"/>
  <c r="K193" i="3" s="1"/>
  <c r="J193" i="3"/>
  <c r="O193" i="3"/>
  <c r="P193" i="3"/>
  <c r="R193" i="3"/>
  <c r="S193" i="3"/>
  <c r="G194" i="3"/>
  <c r="J194" i="3"/>
  <c r="L194" i="3" s="1"/>
  <c r="O194" i="3"/>
  <c r="P194" i="3"/>
  <c r="R194" i="3"/>
  <c r="S194" i="3"/>
  <c r="G195" i="3"/>
  <c r="K195" i="3" s="1"/>
  <c r="J195" i="3"/>
  <c r="O195" i="3"/>
  <c r="P195" i="3"/>
  <c r="R195" i="3"/>
  <c r="S195" i="3"/>
  <c r="G196" i="3"/>
  <c r="K196" i="3" s="1"/>
  <c r="J196" i="3"/>
  <c r="O196" i="3"/>
  <c r="P196" i="3"/>
  <c r="R196" i="3"/>
  <c r="S196" i="3"/>
  <c r="G197" i="3"/>
  <c r="K197" i="3" s="1"/>
  <c r="J197" i="3"/>
  <c r="O197" i="3"/>
  <c r="P197" i="3"/>
  <c r="R197" i="3"/>
  <c r="S197" i="3"/>
  <c r="G198" i="3"/>
  <c r="K198" i="3" s="1"/>
  <c r="J198" i="3"/>
  <c r="O198" i="3"/>
  <c r="P198" i="3"/>
  <c r="R198" i="3"/>
  <c r="S198" i="3"/>
  <c r="G199" i="3"/>
  <c r="K199" i="3" s="1"/>
  <c r="J199" i="3"/>
  <c r="O199" i="3"/>
  <c r="P199" i="3"/>
  <c r="R199" i="3"/>
  <c r="S199" i="3"/>
  <c r="G200" i="3"/>
  <c r="K200" i="3" s="1"/>
  <c r="J200" i="3"/>
  <c r="O200" i="3"/>
  <c r="P200" i="3"/>
  <c r="R200" i="3"/>
  <c r="S200" i="3"/>
  <c r="G201" i="3"/>
  <c r="K201" i="3" s="1"/>
  <c r="J201" i="3"/>
  <c r="O201" i="3"/>
  <c r="P201" i="3"/>
  <c r="R201" i="3"/>
  <c r="S201" i="3"/>
  <c r="G202" i="3"/>
  <c r="K202" i="3" s="1"/>
  <c r="J202" i="3"/>
  <c r="O202" i="3"/>
  <c r="P202" i="3"/>
  <c r="R202" i="3"/>
  <c r="S202" i="3"/>
  <c r="G203" i="3"/>
  <c r="K203" i="3" s="1"/>
  <c r="J203" i="3"/>
  <c r="O203" i="3"/>
  <c r="P203" i="3"/>
  <c r="R203" i="3"/>
  <c r="S203" i="3"/>
  <c r="G204" i="3"/>
  <c r="K204" i="3" s="1"/>
  <c r="J204" i="3"/>
  <c r="O204" i="3"/>
  <c r="P204" i="3"/>
  <c r="R204" i="3"/>
  <c r="S204" i="3"/>
  <c r="G205" i="3"/>
  <c r="K205" i="3" s="1"/>
  <c r="J205" i="3"/>
  <c r="O205" i="3"/>
  <c r="P205" i="3"/>
  <c r="R205" i="3"/>
  <c r="S205" i="3"/>
  <c r="G206" i="3"/>
  <c r="K206" i="3" s="1"/>
  <c r="J206" i="3"/>
  <c r="O206" i="3"/>
  <c r="P206" i="3"/>
  <c r="R206" i="3"/>
  <c r="S206" i="3"/>
  <c r="G207" i="3"/>
  <c r="K207" i="3" s="1"/>
  <c r="J207" i="3"/>
  <c r="O207" i="3"/>
  <c r="P207" i="3"/>
  <c r="R207" i="3"/>
  <c r="S207" i="3"/>
  <c r="G208" i="3"/>
  <c r="K208" i="3" s="1"/>
  <c r="J208" i="3"/>
  <c r="O208" i="3"/>
  <c r="P208" i="3"/>
  <c r="R208" i="3"/>
  <c r="S208" i="3"/>
  <c r="G209" i="3"/>
  <c r="K209" i="3" s="1"/>
  <c r="J209" i="3"/>
  <c r="O209" i="3"/>
  <c r="P209" i="3"/>
  <c r="R209" i="3"/>
  <c r="S209" i="3"/>
  <c r="G210" i="3"/>
  <c r="K210" i="3" s="1"/>
  <c r="J210" i="3"/>
  <c r="L210" i="3" s="1"/>
  <c r="O210" i="3"/>
  <c r="P210" i="3"/>
  <c r="R210" i="3"/>
  <c r="S210" i="3"/>
  <c r="G211" i="3"/>
  <c r="K211" i="3" s="1"/>
  <c r="J211" i="3"/>
  <c r="O211" i="3"/>
  <c r="P211" i="3"/>
  <c r="R211" i="3"/>
  <c r="S211" i="3"/>
  <c r="G212" i="3"/>
  <c r="J212" i="3"/>
  <c r="L212" i="3" s="1"/>
  <c r="O212" i="3"/>
  <c r="P212" i="3"/>
  <c r="R212" i="3"/>
  <c r="S212" i="3"/>
  <c r="G213" i="3"/>
  <c r="K213" i="3" s="1"/>
  <c r="J213" i="3"/>
  <c r="O213" i="3"/>
  <c r="P213" i="3"/>
  <c r="R213" i="3"/>
  <c r="S213" i="3"/>
  <c r="G214" i="3"/>
  <c r="K214" i="3" s="1"/>
  <c r="J214" i="3"/>
  <c r="O214" i="3"/>
  <c r="P214" i="3"/>
  <c r="R214" i="3"/>
  <c r="S214" i="3"/>
  <c r="G215" i="3"/>
  <c r="K215" i="3" s="1"/>
  <c r="J215" i="3"/>
  <c r="O215" i="3"/>
  <c r="P215" i="3"/>
  <c r="R215" i="3"/>
  <c r="S215" i="3"/>
  <c r="G216" i="3"/>
  <c r="K216" i="3" s="1"/>
  <c r="J216" i="3"/>
  <c r="O216" i="3"/>
  <c r="P216" i="3"/>
  <c r="R216" i="3"/>
  <c r="S216" i="3"/>
  <c r="G217" i="3"/>
  <c r="K217" i="3" s="1"/>
  <c r="J217" i="3"/>
  <c r="O217" i="3"/>
  <c r="P217" i="3"/>
  <c r="R217" i="3"/>
  <c r="S217" i="3"/>
  <c r="G218" i="3"/>
  <c r="K218" i="3" s="1"/>
  <c r="J218" i="3"/>
  <c r="O218" i="3"/>
  <c r="P218" i="3"/>
  <c r="R218" i="3"/>
  <c r="S218" i="3"/>
  <c r="G219" i="3"/>
  <c r="K219" i="3" s="1"/>
  <c r="J219" i="3"/>
  <c r="O219" i="3"/>
  <c r="P219" i="3"/>
  <c r="R219" i="3"/>
  <c r="S219" i="3"/>
  <c r="G220" i="3"/>
  <c r="K220" i="3" s="1"/>
  <c r="J220" i="3"/>
  <c r="O220" i="3"/>
  <c r="P220" i="3"/>
  <c r="R220" i="3"/>
  <c r="S220" i="3"/>
  <c r="G227" i="3"/>
  <c r="J227" i="3"/>
  <c r="O227" i="3"/>
  <c r="P227" i="3"/>
  <c r="R227" i="3"/>
  <c r="S227" i="3"/>
  <c r="G228" i="3"/>
  <c r="K228" i="3" s="1"/>
  <c r="J228" i="3"/>
  <c r="O228" i="3"/>
  <c r="P228" i="3"/>
  <c r="R228" i="3"/>
  <c r="S228" i="3"/>
  <c r="G229" i="3"/>
  <c r="K229" i="3" s="1"/>
  <c r="J229" i="3"/>
  <c r="O229" i="3"/>
  <c r="P229" i="3"/>
  <c r="R229" i="3"/>
  <c r="S229" i="3"/>
  <c r="G230" i="3"/>
  <c r="K230" i="3" s="1"/>
  <c r="J230" i="3"/>
  <c r="O230" i="3"/>
  <c r="P230" i="3"/>
  <c r="R230" i="3"/>
  <c r="S230" i="3"/>
  <c r="G231" i="3"/>
  <c r="K231" i="3" s="1"/>
  <c r="J231" i="3"/>
  <c r="O231" i="3"/>
  <c r="P231" i="3"/>
  <c r="R231" i="3"/>
  <c r="S231" i="3"/>
  <c r="G232" i="3"/>
  <c r="K232" i="3" s="1"/>
  <c r="J232" i="3"/>
  <c r="O232" i="3"/>
  <c r="P232" i="3"/>
  <c r="R232" i="3"/>
  <c r="S232" i="3"/>
  <c r="G233" i="3"/>
  <c r="J233" i="3"/>
  <c r="O233" i="3"/>
  <c r="P233" i="3"/>
  <c r="R233" i="3"/>
  <c r="S233" i="3"/>
  <c r="G234" i="3"/>
  <c r="K234" i="3" s="1"/>
  <c r="J234" i="3"/>
  <c r="O234" i="3"/>
  <c r="P234" i="3"/>
  <c r="R234" i="3"/>
  <c r="S234" i="3"/>
  <c r="G235" i="3"/>
  <c r="K235" i="3" s="1"/>
  <c r="J235" i="3"/>
  <c r="O235" i="3"/>
  <c r="P235" i="3"/>
  <c r="R235" i="3"/>
  <c r="S235" i="3"/>
  <c r="G236" i="3"/>
  <c r="K236" i="3" s="1"/>
  <c r="J236" i="3"/>
  <c r="O236" i="3"/>
  <c r="P236" i="3"/>
  <c r="R236" i="3"/>
  <c r="S236" i="3"/>
  <c r="G237" i="3"/>
  <c r="K237" i="3" s="1"/>
  <c r="J237" i="3"/>
  <c r="O237" i="3"/>
  <c r="P237" i="3"/>
  <c r="R237" i="3"/>
  <c r="S237" i="3"/>
  <c r="G238" i="3"/>
  <c r="K238" i="3" s="1"/>
  <c r="J238" i="3"/>
  <c r="O238" i="3"/>
  <c r="P238" i="3"/>
  <c r="R238" i="3"/>
  <c r="S238" i="3"/>
  <c r="G239" i="3"/>
  <c r="K239" i="3" s="1"/>
  <c r="J239" i="3"/>
  <c r="O239" i="3"/>
  <c r="P239" i="3"/>
  <c r="R239" i="3"/>
  <c r="S239" i="3"/>
  <c r="G240" i="3"/>
  <c r="K240" i="3" s="1"/>
  <c r="J240" i="3"/>
  <c r="O240" i="3"/>
  <c r="P240" i="3"/>
  <c r="R240" i="3"/>
  <c r="S240" i="3"/>
  <c r="G241" i="3"/>
  <c r="K241" i="3" s="1"/>
  <c r="J241" i="3"/>
  <c r="O241" i="3"/>
  <c r="P241" i="3"/>
  <c r="R241" i="3"/>
  <c r="S241" i="3"/>
  <c r="G242" i="3"/>
  <c r="K242" i="3" s="1"/>
  <c r="J242" i="3"/>
  <c r="O242" i="3"/>
  <c r="P242" i="3"/>
  <c r="R242" i="3"/>
  <c r="S242" i="3"/>
  <c r="G243" i="3"/>
  <c r="K243" i="3" s="1"/>
  <c r="J243" i="3"/>
  <c r="O243" i="3"/>
  <c r="P243" i="3"/>
  <c r="R243" i="3"/>
  <c r="S243" i="3"/>
  <c r="G244" i="3"/>
  <c r="K244" i="3" s="1"/>
  <c r="J244" i="3"/>
  <c r="O244" i="3"/>
  <c r="P244" i="3"/>
  <c r="R244" i="3"/>
  <c r="S244" i="3"/>
  <c r="G245" i="3"/>
  <c r="K245" i="3" s="1"/>
  <c r="J245" i="3"/>
  <c r="O245" i="3"/>
  <c r="P245" i="3"/>
  <c r="R245" i="3"/>
  <c r="S245" i="3"/>
  <c r="G246" i="3"/>
  <c r="K246" i="3" s="1"/>
  <c r="J246" i="3"/>
  <c r="O246" i="3"/>
  <c r="P246" i="3"/>
  <c r="R246" i="3"/>
  <c r="S246" i="3"/>
  <c r="G247" i="3"/>
  <c r="K247" i="3" s="1"/>
  <c r="J247" i="3"/>
  <c r="L247" i="3" s="1"/>
  <c r="O247" i="3"/>
  <c r="P247" i="3"/>
  <c r="R247" i="3"/>
  <c r="S247" i="3"/>
  <c r="G248" i="3"/>
  <c r="K248" i="3" s="1"/>
  <c r="J248" i="3"/>
  <c r="O248" i="3"/>
  <c r="P248" i="3"/>
  <c r="R248" i="3"/>
  <c r="S248" i="3"/>
  <c r="G249" i="3"/>
  <c r="K249" i="3" s="1"/>
  <c r="J249" i="3"/>
  <c r="O249" i="3"/>
  <c r="P249" i="3"/>
  <c r="R249" i="3"/>
  <c r="S249" i="3"/>
  <c r="G250" i="3"/>
  <c r="K250" i="3" s="1"/>
  <c r="J250" i="3"/>
  <c r="O250" i="3"/>
  <c r="P250" i="3"/>
  <c r="R250" i="3"/>
  <c r="S250" i="3"/>
  <c r="G251" i="3"/>
  <c r="J251" i="3"/>
  <c r="O251" i="3"/>
  <c r="P251" i="3"/>
  <c r="R251" i="3"/>
  <c r="S251" i="3"/>
  <c r="G252" i="3"/>
  <c r="K252" i="3" s="1"/>
  <c r="J252" i="3"/>
  <c r="O252" i="3"/>
  <c r="P252" i="3"/>
  <c r="R252" i="3"/>
  <c r="S252" i="3"/>
  <c r="G253" i="3"/>
  <c r="K253" i="3" s="1"/>
  <c r="J253" i="3"/>
  <c r="O253" i="3"/>
  <c r="P253" i="3"/>
  <c r="R253" i="3"/>
  <c r="S253" i="3"/>
  <c r="G254" i="3"/>
  <c r="K254" i="3" s="1"/>
  <c r="J254" i="3"/>
  <c r="O254" i="3"/>
  <c r="P254" i="3"/>
  <c r="R254" i="3"/>
  <c r="S254" i="3"/>
  <c r="G255" i="3"/>
  <c r="K255" i="3" s="1"/>
  <c r="J255" i="3"/>
  <c r="O255" i="3"/>
  <c r="P255" i="3"/>
  <c r="R255" i="3"/>
  <c r="S255" i="3"/>
  <c r="G256" i="3"/>
  <c r="K256" i="3" s="1"/>
  <c r="J256" i="3"/>
  <c r="O256" i="3"/>
  <c r="P256" i="3"/>
  <c r="R256" i="3"/>
  <c r="S256" i="3"/>
  <c r="G257" i="3"/>
  <c r="K257" i="3" s="1"/>
  <c r="J257" i="3"/>
  <c r="O257" i="3"/>
  <c r="P257" i="3"/>
  <c r="R257" i="3"/>
  <c r="S257" i="3"/>
  <c r="G258" i="3"/>
  <c r="K258" i="3" s="1"/>
  <c r="J258" i="3"/>
  <c r="O258" i="3"/>
  <c r="P258" i="3"/>
  <c r="R258" i="3"/>
  <c r="S258" i="3"/>
  <c r="G259" i="3"/>
  <c r="K259" i="3" s="1"/>
  <c r="J259" i="3"/>
  <c r="O259" i="3"/>
  <c r="P259" i="3"/>
  <c r="R259" i="3"/>
  <c r="S259" i="3"/>
  <c r="G260" i="3"/>
  <c r="K260" i="3" s="1"/>
  <c r="J260" i="3"/>
  <c r="O260" i="3"/>
  <c r="P260" i="3"/>
  <c r="R260" i="3"/>
  <c r="S260" i="3"/>
  <c r="G261" i="3"/>
  <c r="K261" i="3" s="1"/>
  <c r="J261" i="3"/>
  <c r="O261" i="3"/>
  <c r="P261" i="3"/>
  <c r="R261" i="3"/>
  <c r="S261" i="3"/>
  <c r="G262" i="3"/>
  <c r="K262" i="3" s="1"/>
  <c r="J262" i="3"/>
  <c r="O262" i="3"/>
  <c r="P262" i="3"/>
  <c r="R262" i="3"/>
  <c r="S262" i="3"/>
  <c r="G263" i="3"/>
  <c r="K263" i="3" s="1"/>
  <c r="J263" i="3"/>
  <c r="O263" i="3"/>
  <c r="P263" i="3"/>
  <c r="R263" i="3"/>
  <c r="S263" i="3"/>
  <c r="G264" i="3"/>
  <c r="K264" i="3" s="1"/>
  <c r="J264" i="3"/>
  <c r="O264" i="3"/>
  <c r="P264" i="3"/>
  <c r="R264" i="3"/>
  <c r="S264" i="3"/>
  <c r="G265" i="3"/>
  <c r="K265" i="3" s="1"/>
  <c r="J265" i="3"/>
  <c r="O265" i="3"/>
  <c r="P265" i="3"/>
  <c r="R265" i="3"/>
  <c r="S265" i="3"/>
  <c r="G266" i="3"/>
  <c r="K266" i="3" s="1"/>
  <c r="J266" i="3"/>
  <c r="O266" i="3"/>
  <c r="P266" i="3"/>
  <c r="R266" i="3"/>
  <c r="S266" i="3"/>
  <c r="G267" i="3"/>
  <c r="K267" i="3" s="1"/>
  <c r="J267" i="3"/>
  <c r="O267" i="3"/>
  <c r="P267" i="3"/>
  <c r="R267" i="3"/>
  <c r="S267" i="3"/>
  <c r="G268" i="3"/>
  <c r="K268" i="3" s="1"/>
  <c r="J268" i="3"/>
  <c r="O268" i="3"/>
  <c r="P268" i="3"/>
  <c r="R268" i="3"/>
  <c r="S268" i="3"/>
  <c r="G269" i="3"/>
  <c r="J269" i="3"/>
  <c r="O269" i="3"/>
  <c r="P269" i="3"/>
  <c r="R269" i="3"/>
  <c r="S269" i="3"/>
  <c r="G270" i="3"/>
  <c r="K270" i="3" s="1"/>
  <c r="J270" i="3"/>
  <c r="O270" i="3"/>
  <c r="P270" i="3"/>
  <c r="R270" i="3"/>
  <c r="S270" i="3"/>
  <c r="G271" i="3"/>
  <c r="K271" i="3" s="1"/>
  <c r="J271" i="3"/>
  <c r="O271" i="3"/>
  <c r="P271" i="3"/>
  <c r="R271" i="3"/>
  <c r="S271" i="3"/>
  <c r="G272" i="3"/>
  <c r="K272" i="3" s="1"/>
  <c r="J272" i="3"/>
  <c r="O272" i="3"/>
  <c r="P272" i="3"/>
  <c r="R272" i="3"/>
  <c r="S272" i="3"/>
  <c r="G273" i="3"/>
  <c r="K273" i="3" s="1"/>
  <c r="J273" i="3"/>
  <c r="O273" i="3"/>
  <c r="P273" i="3"/>
  <c r="R273" i="3"/>
  <c r="S273" i="3"/>
  <c r="G274" i="3"/>
  <c r="K274" i="3" s="1"/>
  <c r="J274" i="3"/>
  <c r="O274" i="3"/>
  <c r="P274" i="3"/>
  <c r="R274" i="3"/>
  <c r="S274" i="3"/>
  <c r="G275" i="3"/>
  <c r="K275" i="3" s="1"/>
  <c r="J275" i="3"/>
  <c r="O275" i="3"/>
  <c r="P275" i="3"/>
  <c r="R275" i="3"/>
  <c r="S275" i="3"/>
  <c r="G276" i="3"/>
  <c r="K276" i="3" s="1"/>
  <c r="J276" i="3"/>
  <c r="O276" i="3"/>
  <c r="P276" i="3"/>
  <c r="R276" i="3"/>
  <c r="S276" i="3"/>
  <c r="G277" i="3"/>
  <c r="K277" i="3" s="1"/>
  <c r="J277" i="3"/>
  <c r="O277" i="3"/>
  <c r="P277" i="3"/>
  <c r="R277" i="3"/>
  <c r="S277" i="3"/>
  <c r="G278" i="3"/>
  <c r="K278" i="3" s="1"/>
  <c r="J278" i="3"/>
  <c r="O278" i="3"/>
  <c r="P278" i="3"/>
  <c r="R278" i="3"/>
  <c r="S278" i="3"/>
  <c r="G279" i="3"/>
  <c r="K279" i="3" s="1"/>
  <c r="J279" i="3"/>
  <c r="O279" i="3"/>
  <c r="P279" i="3"/>
  <c r="R279" i="3"/>
  <c r="S279" i="3"/>
  <c r="G280" i="3"/>
  <c r="K280" i="3" s="1"/>
  <c r="J280" i="3"/>
  <c r="O280" i="3"/>
  <c r="P280" i="3"/>
  <c r="R280" i="3"/>
  <c r="S280" i="3"/>
  <c r="G281" i="3"/>
  <c r="K281" i="3" s="1"/>
  <c r="J281" i="3"/>
  <c r="O281" i="3"/>
  <c r="P281" i="3"/>
  <c r="R281" i="3"/>
  <c r="S281" i="3"/>
  <c r="G282" i="3"/>
  <c r="K282" i="3" s="1"/>
  <c r="J282" i="3"/>
  <c r="O282" i="3"/>
  <c r="P282" i="3"/>
  <c r="R282" i="3"/>
  <c r="S282" i="3"/>
  <c r="G283" i="3"/>
  <c r="K283" i="3" s="1"/>
  <c r="J283" i="3"/>
  <c r="O283" i="3"/>
  <c r="P283" i="3"/>
  <c r="R283" i="3"/>
  <c r="S283" i="3"/>
  <c r="G284" i="3"/>
  <c r="K284" i="3" s="1"/>
  <c r="J284" i="3"/>
  <c r="O284" i="3"/>
  <c r="P284" i="3"/>
  <c r="R284" i="3"/>
  <c r="S284" i="3"/>
  <c r="G285" i="3"/>
  <c r="K285" i="3" s="1"/>
  <c r="J285" i="3"/>
  <c r="O285" i="3"/>
  <c r="P285" i="3"/>
  <c r="R285" i="3"/>
  <c r="S285" i="3"/>
  <c r="G286" i="3"/>
  <c r="K286" i="3" s="1"/>
  <c r="J286" i="3"/>
  <c r="O286" i="3"/>
  <c r="P286" i="3"/>
  <c r="R286" i="3"/>
  <c r="S286" i="3"/>
  <c r="G293" i="3"/>
  <c r="J293" i="3"/>
  <c r="O293" i="3"/>
  <c r="P293" i="3"/>
  <c r="R293" i="3"/>
  <c r="S293" i="3"/>
  <c r="G294" i="3"/>
  <c r="K294" i="3" s="1"/>
  <c r="J294" i="3"/>
  <c r="O294" i="3"/>
  <c r="P294" i="3"/>
  <c r="R294" i="3"/>
  <c r="S294" i="3"/>
  <c r="G295" i="3"/>
  <c r="K295" i="3" s="1"/>
  <c r="J295" i="3"/>
  <c r="O295" i="3"/>
  <c r="P295" i="3"/>
  <c r="R295" i="3"/>
  <c r="S295" i="3"/>
  <c r="G296" i="3"/>
  <c r="K296" i="3" s="1"/>
  <c r="J296" i="3"/>
  <c r="O296" i="3"/>
  <c r="P296" i="3"/>
  <c r="R296" i="3"/>
  <c r="S296" i="3"/>
  <c r="G297" i="3"/>
  <c r="K297" i="3" s="1"/>
  <c r="J297" i="3"/>
  <c r="O297" i="3"/>
  <c r="P297" i="3"/>
  <c r="R297" i="3"/>
  <c r="S297" i="3"/>
  <c r="G298" i="3"/>
  <c r="K298" i="3" s="1"/>
  <c r="J298" i="3"/>
  <c r="O298" i="3"/>
  <c r="P298" i="3"/>
  <c r="R298" i="3"/>
  <c r="S298" i="3"/>
  <c r="G299" i="3"/>
  <c r="J299" i="3"/>
  <c r="L299" i="3" s="1"/>
  <c r="O299" i="3"/>
  <c r="P299" i="3"/>
  <c r="R299" i="3"/>
  <c r="S299" i="3"/>
  <c r="G300" i="3"/>
  <c r="K300" i="3" s="1"/>
  <c r="J300" i="3"/>
  <c r="O300" i="3"/>
  <c r="P300" i="3"/>
  <c r="R300" i="3"/>
  <c r="S300" i="3"/>
  <c r="G301" i="3"/>
  <c r="K301" i="3" s="1"/>
  <c r="J301" i="3"/>
  <c r="O301" i="3"/>
  <c r="P301" i="3"/>
  <c r="R301" i="3"/>
  <c r="S301" i="3"/>
  <c r="G302" i="3"/>
  <c r="K302" i="3" s="1"/>
  <c r="J302" i="3"/>
  <c r="O302" i="3"/>
  <c r="P302" i="3"/>
  <c r="R302" i="3"/>
  <c r="S302" i="3"/>
  <c r="G303" i="3"/>
  <c r="K303" i="3" s="1"/>
  <c r="J303" i="3"/>
  <c r="O303" i="3"/>
  <c r="P303" i="3"/>
  <c r="R303" i="3"/>
  <c r="S303" i="3"/>
  <c r="G304" i="3"/>
  <c r="K304" i="3" s="1"/>
  <c r="J304" i="3"/>
  <c r="O304" i="3"/>
  <c r="P304" i="3"/>
  <c r="R304" i="3"/>
  <c r="S304" i="3"/>
  <c r="G305" i="3"/>
  <c r="K305" i="3" s="1"/>
  <c r="J305" i="3"/>
  <c r="O305" i="3"/>
  <c r="P305" i="3"/>
  <c r="R305" i="3"/>
  <c r="S305" i="3"/>
  <c r="G306" i="3"/>
  <c r="K306" i="3" s="1"/>
  <c r="J306" i="3"/>
  <c r="O306" i="3"/>
  <c r="P306" i="3"/>
  <c r="R306" i="3"/>
  <c r="S306" i="3"/>
  <c r="G307" i="3"/>
  <c r="K307" i="3" s="1"/>
  <c r="J307" i="3"/>
  <c r="O307" i="3"/>
  <c r="P307" i="3"/>
  <c r="R307" i="3"/>
  <c r="S307" i="3"/>
  <c r="G308" i="3"/>
  <c r="K308" i="3" s="1"/>
  <c r="J308" i="3"/>
  <c r="O308" i="3"/>
  <c r="P308" i="3"/>
  <c r="R308" i="3"/>
  <c r="S308" i="3"/>
  <c r="G309" i="3"/>
  <c r="K309" i="3" s="1"/>
  <c r="J309" i="3"/>
  <c r="O309" i="3"/>
  <c r="P309" i="3"/>
  <c r="R309" i="3"/>
  <c r="S309" i="3"/>
  <c r="G310" i="3"/>
  <c r="K310" i="3" s="1"/>
  <c r="J310" i="3"/>
  <c r="O310" i="3"/>
  <c r="P310" i="3"/>
  <c r="R310" i="3"/>
  <c r="S310" i="3"/>
  <c r="G311" i="3"/>
  <c r="K311" i="3" s="1"/>
  <c r="J311" i="3"/>
  <c r="O311" i="3"/>
  <c r="P311" i="3"/>
  <c r="R311" i="3"/>
  <c r="S311" i="3"/>
  <c r="G312" i="3"/>
  <c r="K312" i="3" s="1"/>
  <c r="J312" i="3"/>
  <c r="O312" i="3"/>
  <c r="P312" i="3"/>
  <c r="R312" i="3"/>
  <c r="S312" i="3"/>
  <c r="G313" i="3"/>
  <c r="K313" i="3" s="1"/>
  <c r="J313" i="3"/>
  <c r="O313" i="3"/>
  <c r="P313" i="3"/>
  <c r="R313" i="3"/>
  <c r="S313" i="3"/>
  <c r="G314" i="3"/>
  <c r="K314" i="3" s="1"/>
  <c r="J314" i="3"/>
  <c r="O314" i="3"/>
  <c r="P314" i="3"/>
  <c r="R314" i="3"/>
  <c r="S314" i="3"/>
  <c r="G315" i="3"/>
  <c r="K315" i="3" s="1"/>
  <c r="J315" i="3"/>
  <c r="O315" i="3"/>
  <c r="P315" i="3"/>
  <c r="R315" i="3"/>
  <c r="S315" i="3"/>
  <c r="G316" i="3"/>
  <c r="K316" i="3" s="1"/>
  <c r="J316" i="3"/>
  <c r="O316" i="3"/>
  <c r="P316" i="3"/>
  <c r="R316" i="3"/>
  <c r="S316" i="3"/>
  <c r="G317" i="3"/>
  <c r="J317" i="3"/>
  <c r="O317" i="3"/>
  <c r="P317" i="3"/>
  <c r="R317" i="3"/>
  <c r="S317" i="3"/>
  <c r="G318" i="3"/>
  <c r="K318" i="3" s="1"/>
  <c r="J318" i="3"/>
  <c r="O318" i="3"/>
  <c r="P318" i="3"/>
  <c r="R318" i="3"/>
  <c r="S318" i="3"/>
  <c r="G319" i="3"/>
  <c r="K319" i="3" s="1"/>
  <c r="J319" i="3"/>
  <c r="O319" i="3"/>
  <c r="P319" i="3"/>
  <c r="R319" i="3"/>
  <c r="S319" i="3"/>
  <c r="G320" i="3"/>
  <c r="K320" i="3" s="1"/>
  <c r="J320" i="3"/>
  <c r="O320" i="3"/>
  <c r="P320" i="3"/>
  <c r="R320" i="3"/>
  <c r="S320" i="3"/>
  <c r="G321" i="3"/>
  <c r="K321" i="3" s="1"/>
  <c r="J321" i="3"/>
  <c r="O321" i="3"/>
  <c r="P321" i="3"/>
  <c r="R321" i="3"/>
  <c r="S321" i="3"/>
  <c r="G322" i="3"/>
  <c r="K322" i="3" s="1"/>
  <c r="J322" i="3"/>
  <c r="O322" i="3"/>
  <c r="P322" i="3"/>
  <c r="R322" i="3"/>
  <c r="S322" i="3"/>
  <c r="G323" i="3"/>
  <c r="K323" i="3" s="1"/>
  <c r="J323" i="3"/>
  <c r="O323" i="3"/>
  <c r="P323" i="3"/>
  <c r="R323" i="3"/>
  <c r="S323" i="3"/>
  <c r="G324" i="3"/>
  <c r="K324" i="3" s="1"/>
  <c r="J324" i="3"/>
  <c r="O324" i="3"/>
  <c r="P324" i="3"/>
  <c r="R324" i="3"/>
  <c r="S324" i="3"/>
  <c r="G325" i="3"/>
  <c r="K325" i="3" s="1"/>
  <c r="J325" i="3"/>
  <c r="O325" i="3"/>
  <c r="P325" i="3"/>
  <c r="R325" i="3"/>
  <c r="S325" i="3"/>
  <c r="G326" i="3"/>
  <c r="K326" i="3" s="1"/>
  <c r="J326" i="3"/>
  <c r="O326" i="3"/>
  <c r="P326" i="3"/>
  <c r="R326" i="3"/>
  <c r="S326" i="3"/>
  <c r="G327" i="3"/>
  <c r="K327" i="3" s="1"/>
  <c r="J327" i="3"/>
  <c r="O327" i="3"/>
  <c r="P327" i="3"/>
  <c r="R327" i="3"/>
  <c r="S327" i="3"/>
  <c r="G328" i="3"/>
  <c r="K328" i="3" s="1"/>
  <c r="J328" i="3"/>
  <c r="O328" i="3"/>
  <c r="P328" i="3"/>
  <c r="R328" i="3"/>
  <c r="S328" i="3"/>
  <c r="G329" i="3"/>
  <c r="K329" i="3" s="1"/>
  <c r="J329" i="3"/>
  <c r="L329" i="3" s="1"/>
  <c r="O329" i="3"/>
  <c r="P329" i="3"/>
  <c r="R329" i="3"/>
  <c r="S329" i="3"/>
  <c r="G330" i="3"/>
  <c r="K330" i="3" s="1"/>
  <c r="J330" i="3"/>
  <c r="O330" i="3"/>
  <c r="P330" i="3"/>
  <c r="R330" i="3"/>
  <c r="S330" i="3"/>
  <c r="G331" i="3"/>
  <c r="K331" i="3" s="1"/>
  <c r="J331" i="3"/>
  <c r="O331" i="3"/>
  <c r="P331" i="3"/>
  <c r="R331" i="3"/>
  <c r="S331" i="3"/>
  <c r="G332" i="3"/>
  <c r="K332" i="3" s="1"/>
  <c r="J332" i="3"/>
  <c r="O332" i="3"/>
  <c r="P332" i="3"/>
  <c r="R332" i="3"/>
  <c r="S332" i="3"/>
  <c r="G333" i="3"/>
  <c r="K333" i="3" s="1"/>
  <c r="J333" i="3"/>
  <c r="O333" i="3"/>
  <c r="P333" i="3"/>
  <c r="R333" i="3"/>
  <c r="S333" i="3"/>
  <c r="G334" i="3"/>
  <c r="K334" i="3" s="1"/>
  <c r="J334" i="3"/>
  <c r="O334" i="3"/>
  <c r="P334" i="3"/>
  <c r="R334" i="3"/>
  <c r="S334" i="3"/>
  <c r="G335" i="3"/>
  <c r="J335" i="3"/>
  <c r="O335" i="3"/>
  <c r="P335" i="3"/>
  <c r="R335" i="3"/>
  <c r="S335" i="3"/>
  <c r="G336" i="3"/>
  <c r="K336" i="3" s="1"/>
  <c r="J336" i="3"/>
  <c r="O336" i="3"/>
  <c r="P336" i="3"/>
  <c r="R336" i="3"/>
  <c r="S336" i="3"/>
  <c r="G337" i="3"/>
  <c r="K337" i="3" s="1"/>
  <c r="J337" i="3"/>
  <c r="O337" i="3"/>
  <c r="P337" i="3"/>
  <c r="R337" i="3"/>
  <c r="S337" i="3"/>
  <c r="G338" i="3"/>
  <c r="K338" i="3" s="1"/>
  <c r="J338" i="3"/>
  <c r="O338" i="3"/>
  <c r="P338" i="3"/>
  <c r="R338" i="3"/>
  <c r="S338" i="3"/>
  <c r="G339" i="3"/>
  <c r="K339" i="3" s="1"/>
  <c r="J339" i="3"/>
  <c r="O339" i="3"/>
  <c r="P339" i="3"/>
  <c r="R339" i="3"/>
  <c r="S339" i="3"/>
  <c r="G340" i="3"/>
  <c r="K340" i="3" s="1"/>
  <c r="J340" i="3"/>
  <c r="O340" i="3"/>
  <c r="P340" i="3"/>
  <c r="R340" i="3"/>
  <c r="S340" i="3"/>
  <c r="G341" i="3"/>
  <c r="K341" i="3" s="1"/>
  <c r="J341" i="3"/>
  <c r="O341" i="3"/>
  <c r="P341" i="3"/>
  <c r="R341" i="3"/>
  <c r="S341" i="3"/>
  <c r="G342" i="3"/>
  <c r="K342" i="3" s="1"/>
  <c r="J342" i="3"/>
  <c r="O342" i="3"/>
  <c r="P342" i="3"/>
  <c r="R342" i="3"/>
  <c r="S342" i="3"/>
  <c r="G343" i="3"/>
  <c r="K343" i="3" s="1"/>
  <c r="J343" i="3"/>
  <c r="O343" i="3"/>
  <c r="P343" i="3"/>
  <c r="R343" i="3"/>
  <c r="S343" i="3"/>
  <c r="G344" i="3"/>
  <c r="K344" i="3" s="1"/>
  <c r="J344" i="3"/>
  <c r="O344" i="3"/>
  <c r="P344" i="3"/>
  <c r="R344" i="3"/>
  <c r="S344" i="3"/>
  <c r="G345" i="3"/>
  <c r="K345" i="3" s="1"/>
  <c r="J345" i="3"/>
  <c r="O345" i="3"/>
  <c r="P345" i="3"/>
  <c r="R345" i="3"/>
  <c r="S345" i="3"/>
  <c r="G346" i="3"/>
  <c r="K346" i="3" s="1"/>
  <c r="J346" i="3"/>
  <c r="O346" i="3"/>
  <c r="P346" i="3"/>
  <c r="R346" i="3"/>
  <c r="S346" i="3"/>
  <c r="G347" i="3"/>
  <c r="K347" i="3" s="1"/>
  <c r="J347" i="3"/>
  <c r="O347" i="3"/>
  <c r="P347" i="3"/>
  <c r="R347" i="3"/>
  <c r="S347" i="3"/>
  <c r="G348" i="3"/>
  <c r="K348" i="3" s="1"/>
  <c r="J348" i="3"/>
  <c r="O348" i="3"/>
  <c r="P348" i="3"/>
  <c r="R348" i="3"/>
  <c r="S348" i="3"/>
  <c r="G349" i="3"/>
  <c r="K349" i="3" s="1"/>
  <c r="J349" i="3"/>
  <c r="O349" i="3"/>
  <c r="P349" i="3"/>
  <c r="R349" i="3"/>
  <c r="S349" i="3"/>
  <c r="G350" i="3"/>
  <c r="K350" i="3" s="1"/>
  <c r="J350" i="3"/>
  <c r="O350" i="3"/>
  <c r="P350" i="3"/>
  <c r="R350" i="3"/>
  <c r="S350" i="3"/>
  <c r="G351" i="3"/>
  <c r="K351" i="3" s="1"/>
  <c r="J351" i="3"/>
  <c r="O351" i="3"/>
  <c r="P351" i="3"/>
  <c r="R351" i="3"/>
  <c r="S351" i="3"/>
  <c r="G352" i="3"/>
  <c r="K352" i="3" s="1"/>
  <c r="J352" i="3"/>
  <c r="O352" i="3"/>
  <c r="P352" i="3"/>
  <c r="R352" i="3"/>
  <c r="S352" i="3"/>
  <c r="G359" i="3"/>
  <c r="J359" i="3"/>
  <c r="O359" i="3"/>
  <c r="P359" i="3"/>
  <c r="R359" i="3"/>
  <c r="S359" i="3"/>
  <c r="G360" i="3"/>
  <c r="K360" i="3" s="1"/>
  <c r="J360" i="3"/>
  <c r="O360" i="3"/>
  <c r="P360" i="3"/>
  <c r="R360" i="3"/>
  <c r="S360" i="3"/>
  <c r="G361" i="3"/>
  <c r="K361" i="3" s="1"/>
  <c r="J361" i="3"/>
  <c r="L361" i="3" s="1"/>
  <c r="O361" i="3"/>
  <c r="P361" i="3"/>
  <c r="R361" i="3"/>
  <c r="S361" i="3"/>
  <c r="G362" i="3"/>
  <c r="K362" i="3" s="1"/>
  <c r="J362" i="3"/>
  <c r="O362" i="3"/>
  <c r="P362" i="3"/>
  <c r="R362" i="3"/>
  <c r="S362" i="3"/>
  <c r="G363" i="3"/>
  <c r="K363" i="3" s="1"/>
  <c r="J363" i="3"/>
  <c r="O363" i="3"/>
  <c r="P363" i="3"/>
  <c r="R363" i="3"/>
  <c r="S363" i="3"/>
  <c r="G364" i="3"/>
  <c r="K364" i="3" s="1"/>
  <c r="J364" i="3"/>
  <c r="O364" i="3"/>
  <c r="P364" i="3"/>
  <c r="R364" i="3"/>
  <c r="S364" i="3"/>
  <c r="G365" i="3"/>
  <c r="J365" i="3"/>
  <c r="O365" i="3"/>
  <c r="P365" i="3"/>
  <c r="R365" i="3"/>
  <c r="S365" i="3"/>
  <c r="G366" i="3"/>
  <c r="K366" i="3" s="1"/>
  <c r="J366" i="3"/>
  <c r="O366" i="3"/>
  <c r="P366" i="3"/>
  <c r="R366" i="3"/>
  <c r="S366" i="3"/>
  <c r="G367" i="3"/>
  <c r="K367" i="3" s="1"/>
  <c r="J367" i="3"/>
  <c r="O367" i="3"/>
  <c r="P367" i="3"/>
  <c r="R367" i="3"/>
  <c r="S367" i="3"/>
  <c r="G368" i="3"/>
  <c r="K368" i="3" s="1"/>
  <c r="J368" i="3"/>
  <c r="O368" i="3"/>
  <c r="P368" i="3"/>
  <c r="R368" i="3"/>
  <c r="S368" i="3"/>
  <c r="G369" i="3"/>
  <c r="K369" i="3" s="1"/>
  <c r="J369" i="3"/>
  <c r="O369" i="3"/>
  <c r="P369" i="3"/>
  <c r="R369" i="3"/>
  <c r="S369" i="3"/>
  <c r="G370" i="3"/>
  <c r="K370" i="3" s="1"/>
  <c r="J370" i="3"/>
  <c r="O370" i="3"/>
  <c r="P370" i="3"/>
  <c r="R370" i="3"/>
  <c r="Q370" i="3" s="1"/>
  <c r="S370" i="3"/>
  <c r="G371" i="3"/>
  <c r="K371" i="3" s="1"/>
  <c r="J371" i="3"/>
  <c r="O371" i="3"/>
  <c r="P371" i="3"/>
  <c r="R371" i="3"/>
  <c r="S371" i="3"/>
  <c r="G372" i="3"/>
  <c r="K372" i="3" s="1"/>
  <c r="J372" i="3"/>
  <c r="O372" i="3"/>
  <c r="P372" i="3"/>
  <c r="R372" i="3"/>
  <c r="S372" i="3"/>
  <c r="G373" i="3"/>
  <c r="K373" i="3" s="1"/>
  <c r="J373" i="3"/>
  <c r="O373" i="3"/>
  <c r="P373" i="3"/>
  <c r="R373" i="3"/>
  <c r="S373" i="3"/>
  <c r="G374" i="3"/>
  <c r="K374" i="3" s="1"/>
  <c r="J374" i="3"/>
  <c r="O374" i="3"/>
  <c r="P374" i="3"/>
  <c r="R374" i="3"/>
  <c r="Q374" i="3" s="1"/>
  <c r="S374" i="3"/>
  <c r="G375" i="3"/>
  <c r="K375" i="3" s="1"/>
  <c r="J375" i="3"/>
  <c r="O375" i="3"/>
  <c r="P375" i="3"/>
  <c r="R375" i="3"/>
  <c r="Q375" i="3" s="1"/>
  <c r="S375" i="3"/>
  <c r="G376" i="3"/>
  <c r="K376" i="3" s="1"/>
  <c r="J376" i="3"/>
  <c r="O376" i="3"/>
  <c r="P376" i="3"/>
  <c r="R376" i="3"/>
  <c r="S376" i="3"/>
  <c r="G377" i="3"/>
  <c r="K377" i="3" s="1"/>
  <c r="J377" i="3"/>
  <c r="O377" i="3"/>
  <c r="P377" i="3"/>
  <c r="R377" i="3"/>
  <c r="S377" i="3"/>
  <c r="G378" i="3"/>
  <c r="K378" i="3" s="1"/>
  <c r="J378" i="3"/>
  <c r="O378" i="3"/>
  <c r="P378" i="3"/>
  <c r="R378" i="3"/>
  <c r="Q378" i="3" s="1"/>
  <c r="S378" i="3"/>
  <c r="G379" i="3"/>
  <c r="K379" i="3" s="1"/>
  <c r="J379" i="3"/>
  <c r="O379" i="3"/>
  <c r="P379" i="3"/>
  <c r="R379" i="3"/>
  <c r="Q379" i="3" s="1"/>
  <c r="S379" i="3"/>
  <c r="G380" i="3"/>
  <c r="K380" i="3" s="1"/>
  <c r="J380" i="3"/>
  <c r="O380" i="3"/>
  <c r="P380" i="3"/>
  <c r="R380" i="3"/>
  <c r="S380" i="3"/>
  <c r="G381" i="3"/>
  <c r="K381" i="3" s="1"/>
  <c r="J381" i="3"/>
  <c r="O381" i="3"/>
  <c r="P381" i="3"/>
  <c r="R381" i="3"/>
  <c r="S381" i="3"/>
  <c r="G382" i="3"/>
  <c r="K382" i="3" s="1"/>
  <c r="J382" i="3"/>
  <c r="O382" i="3"/>
  <c r="P382" i="3"/>
  <c r="R382" i="3"/>
  <c r="Q382" i="3" s="1"/>
  <c r="S382" i="3"/>
  <c r="G383" i="3"/>
  <c r="J383" i="3"/>
  <c r="O383" i="3"/>
  <c r="P383" i="3"/>
  <c r="R383" i="3"/>
  <c r="Q383" i="3" s="1"/>
  <c r="S383" i="3"/>
  <c r="G384" i="3"/>
  <c r="K384" i="3" s="1"/>
  <c r="J384" i="3"/>
  <c r="O384" i="3"/>
  <c r="P384" i="3"/>
  <c r="R384" i="3"/>
  <c r="S384" i="3"/>
  <c r="G385" i="3"/>
  <c r="K385" i="3" s="1"/>
  <c r="J385" i="3"/>
  <c r="O385" i="3"/>
  <c r="P385" i="3"/>
  <c r="R385" i="3"/>
  <c r="S385" i="3"/>
  <c r="G386" i="3"/>
  <c r="K386" i="3" s="1"/>
  <c r="J386" i="3"/>
  <c r="O386" i="3"/>
  <c r="P386" i="3"/>
  <c r="R386" i="3"/>
  <c r="Q386" i="3" s="1"/>
  <c r="S386" i="3"/>
  <c r="G387" i="3"/>
  <c r="K387" i="3" s="1"/>
  <c r="J387" i="3"/>
  <c r="O387" i="3"/>
  <c r="P387" i="3"/>
  <c r="R387" i="3"/>
  <c r="Q387" i="3" s="1"/>
  <c r="S387" i="3"/>
  <c r="G388" i="3"/>
  <c r="K388" i="3" s="1"/>
  <c r="J388" i="3"/>
  <c r="O388" i="3"/>
  <c r="P388" i="3"/>
  <c r="R388" i="3"/>
  <c r="S388" i="3"/>
  <c r="G389" i="3"/>
  <c r="K389" i="3" s="1"/>
  <c r="J389" i="3"/>
  <c r="O389" i="3"/>
  <c r="P389" i="3"/>
  <c r="R389" i="3"/>
  <c r="S389" i="3"/>
  <c r="G390" i="3"/>
  <c r="K390" i="3" s="1"/>
  <c r="J390" i="3"/>
  <c r="O390" i="3"/>
  <c r="P390" i="3"/>
  <c r="R390" i="3"/>
  <c r="Q390" i="3" s="1"/>
  <c r="S390" i="3"/>
  <c r="G391" i="3"/>
  <c r="K391" i="3" s="1"/>
  <c r="J391" i="3"/>
  <c r="O391" i="3"/>
  <c r="P391" i="3"/>
  <c r="R391" i="3"/>
  <c r="Q391" i="3" s="1"/>
  <c r="S391" i="3"/>
  <c r="G392" i="3"/>
  <c r="K392" i="3" s="1"/>
  <c r="J392" i="3"/>
  <c r="O392" i="3"/>
  <c r="P392" i="3"/>
  <c r="R392" i="3"/>
  <c r="S392" i="3"/>
  <c r="G393" i="3"/>
  <c r="K393" i="3" s="1"/>
  <c r="J393" i="3"/>
  <c r="L393" i="3" s="1"/>
  <c r="O393" i="3"/>
  <c r="P393" i="3"/>
  <c r="R393" i="3"/>
  <c r="S393" i="3"/>
  <c r="G394" i="3"/>
  <c r="K394" i="3" s="1"/>
  <c r="J394" i="3"/>
  <c r="O394" i="3"/>
  <c r="P394" i="3"/>
  <c r="R394" i="3"/>
  <c r="Q394" i="3" s="1"/>
  <c r="S394" i="3"/>
  <c r="G395" i="3"/>
  <c r="K395" i="3" s="1"/>
  <c r="J395" i="3"/>
  <c r="O395" i="3"/>
  <c r="P395" i="3"/>
  <c r="R395" i="3"/>
  <c r="Q395" i="3" s="1"/>
  <c r="S395" i="3"/>
  <c r="G396" i="3"/>
  <c r="K396" i="3" s="1"/>
  <c r="J396" i="3"/>
  <c r="O396" i="3"/>
  <c r="P396" i="3"/>
  <c r="R396" i="3"/>
  <c r="S396" i="3"/>
  <c r="G397" i="3"/>
  <c r="K397" i="3" s="1"/>
  <c r="J397" i="3"/>
  <c r="O397" i="3"/>
  <c r="P397" i="3"/>
  <c r="R397" i="3"/>
  <c r="S397" i="3"/>
  <c r="G398" i="3"/>
  <c r="K398" i="3" s="1"/>
  <c r="J398" i="3"/>
  <c r="O398" i="3"/>
  <c r="P398" i="3"/>
  <c r="R398" i="3"/>
  <c r="Q398" i="3" s="1"/>
  <c r="S398" i="3"/>
  <c r="G399" i="3"/>
  <c r="K399" i="3" s="1"/>
  <c r="J399" i="3"/>
  <c r="O399" i="3"/>
  <c r="P399" i="3"/>
  <c r="R399" i="3"/>
  <c r="Q399" i="3" s="1"/>
  <c r="S399" i="3"/>
  <c r="G400" i="3"/>
  <c r="K400" i="3" s="1"/>
  <c r="J400" i="3"/>
  <c r="O400" i="3"/>
  <c r="P400" i="3"/>
  <c r="R400" i="3"/>
  <c r="S400" i="3"/>
  <c r="G401" i="3"/>
  <c r="J401" i="3"/>
  <c r="O401" i="3"/>
  <c r="P401" i="3"/>
  <c r="R401" i="3"/>
  <c r="S401" i="3"/>
  <c r="G402" i="3"/>
  <c r="K402" i="3" s="1"/>
  <c r="J402" i="3"/>
  <c r="O402" i="3"/>
  <c r="P402" i="3"/>
  <c r="R402" i="3"/>
  <c r="Q402" i="3" s="1"/>
  <c r="S402" i="3"/>
  <c r="G403" i="3"/>
  <c r="K403" i="3" s="1"/>
  <c r="J403" i="3"/>
  <c r="O403" i="3"/>
  <c r="P403" i="3"/>
  <c r="R403" i="3"/>
  <c r="Q403" i="3" s="1"/>
  <c r="S403" i="3"/>
  <c r="G404" i="3"/>
  <c r="K404" i="3" s="1"/>
  <c r="J404" i="3"/>
  <c r="O404" i="3"/>
  <c r="P404" i="3"/>
  <c r="R404" i="3"/>
  <c r="S404" i="3"/>
  <c r="G405" i="3"/>
  <c r="K405" i="3" s="1"/>
  <c r="J405" i="3"/>
  <c r="O405" i="3"/>
  <c r="P405" i="3"/>
  <c r="R405" i="3"/>
  <c r="S405" i="3"/>
  <c r="G406" i="3"/>
  <c r="K406" i="3" s="1"/>
  <c r="J406" i="3"/>
  <c r="O406" i="3"/>
  <c r="P406" i="3"/>
  <c r="R406" i="3"/>
  <c r="Q406" i="3" s="1"/>
  <c r="S406" i="3"/>
  <c r="G407" i="3"/>
  <c r="K407" i="3" s="1"/>
  <c r="J407" i="3"/>
  <c r="O407" i="3"/>
  <c r="P407" i="3"/>
  <c r="R407" i="3"/>
  <c r="Q407" i="3" s="1"/>
  <c r="S407" i="3"/>
  <c r="G408" i="3"/>
  <c r="K408" i="3" s="1"/>
  <c r="J408" i="3"/>
  <c r="O408" i="3"/>
  <c r="P408" i="3"/>
  <c r="R408" i="3"/>
  <c r="S408" i="3"/>
  <c r="G409" i="3"/>
  <c r="K409" i="3" s="1"/>
  <c r="J409" i="3"/>
  <c r="L409" i="3" s="1"/>
  <c r="O409" i="3"/>
  <c r="P409" i="3"/>
  <c r="R409" i="3"/>
  <c r="S409" i="3"/>
  <c r="G410" i="3"/>
  <c r="K410" i="3" s="1"/>
  <c r="J410" i="3"/>
  <c r="O410" i="3"/>
  <c r="P410" i="3"/>
  <c r="R410" i="3"/>
  <c r="Q410" i="3" s="1"/>
  <c r="S410" i="3"/>
  <c r="G411" i="3"/>
  <c r="K411" i="3" s="1"/>
  <c r="J411" i="3"/>
  <c r="O411" i="3"/>
  <c r="P411" i="3"/>
  <c r="R411" i="3"/>
  <c r="Q411" i="3" s="1"/>
  <c r="S411" i="3"/>
  <c r="G412" i="3"/>
  <c r="K412" i="3" s="1"/>
  <c r="J412" i="3"/>
  <c r="O412" i="3"/>
  <c r="P412" i="3"/>
  <c r="R412" i="3"/>
  <c r="S412" i="3"/>
  <c r="G413" i="3"/>
  <c r="K413" i="3" s="1"/>
  <c r="J413" i="3"/>
  <c r="O413" i="3"/>
  <c r="P413" i="3"/>
  <c r="R413" i="3"/>
  <c r="Q413" i="3" s="1"/>
  <c r="S413" i="3"/>
  <c r="G414" i="3"/>
  <c r="K414" i="3" s="1"/>
  <c r="J414" i="3"/>
  <c r="O414" i="3"/>
  <c r="P414" i="3"/>
  <c r="R414" i="3"/>
  <c r="Q414" i="3" s="1"/>
  <c r="S414" i="3"/>
  <c r="G415" i="3"/>
  <c r="K415" i="3" s="1"/>
  <c r="J415" i="3"/>
  <c r="O415" i="3"/>
  <c r="P415" i="3"/>
  <c r="R415" i="3"/>
  <c r="Q415" i="3" s="1"/>
  <c r="S415" i="3"/>
  <c r="G416" i="3"/>
  <c r="K416" i="3" s="1"/>
  <c r="J416" i="3"/>
  <c r="O416" i="3"/>
  <c r="P416" i="3"/>
  <c r="R416" i="3"/>
  <c r="S416" i="3"/>
  <c r="G417" i="3"/>
  <c r="K417" i="3" s="1"/>
  <c r="J417" i="3"/>
  <c r="O417" i="3"/>
  <c r="P417" i="3"/>
  <c r="R417" i="3"/>
  <c r="Q417" i="3" s="1"/>
  <c r="S417" i="3"/>
  <c r="G418" i="3"/>
  <c r="K418" i="3" s="1"/>
  <c r="J418" i="3"/>
  <c r="O418" i="3"/>
  <c r="P418" i="3"/>
  <c r="R418" i="3"/>
  <c r="Q418" i="3" s="1"/>
  <c r="S418" i="3"/>
  <c r="G425" i="3"/>
  <c r="J425" i="3"/>
  <c r="O425" i="3"/>
  <c r="P425" i="3"/>
  <c r="R425" i="3"/>
  <c r="Q425" i="3" s="1"/>
  <c r="S425" i="3"/>
  <c r="G426" i="3"/>
  <c r="K426" i="3" s="1"/>
  <c r="J426" i="3"/>
  <c r="O426" i="3"/>
  <c r="P426" i="3"/>
  <c r="R426" i="3"/>
  <c r="S426" i="3"/>
  <c r="G427" i="3"/>
  <c r="K427" i="3" s="1"/>
  <c r="J427" i="3"/>
  <c r="O427" i="3"/>
  <c r="P427" i="3"/>
  <c r="R427" i="3"/>
  <c r="Q427" i="3" s="1"/>
  <c r="S427" i="3"/>
  <c r="G428" i="3"/>
  <c r="K428" i="3" s="1"/>
  <c r="J428" i="3"/>
  <c r="O428" i="3"/>
  <c r="P428" i="3"/>
  <c r="R428" i="3"/>
  <c r="Q428" i="3" s="1"/>
  <c r="S428" i="3"/>
  <c r="G429" i="3"/>
  <c r="K429" i="3" s="1"/>
  <c r="J429" i="3"/>
  <c r="O429" i="3"/>
  <c r="P429" i="3"/>
  <c r="R429" i="3"/>
  <c r="Q429" i="3" s="1"/>
  <c r="S429" i="3"/>
  <c r="G430" i="3"/>
  <c r="K430" i="3" s="1"/>
  <c r="J430" i="3"/>
  <c r="O430" i="3"/>
  <c r="P430" i="3"/>
  <c r="R430" i="3"/>
  <c r="S430" i="3"/>
  <c r="G431" i="3"/>
  <c r="J431" i="3"/>
  <c r="O431" i="3"/>
  <c r="P431" i="3"/>
  <c r="R431" i="3"/>
  <c r="Q431" i="3" s="1"/>
  <c r="S431" i="3"/>
  <c r="G432" i="3"/>
  <c r="K432" i="3" s="1"/>
  <c r="J432" i="3"/>
  <c r="O432" i="3"/>
  <c r="P432" i="3"/>
  <c r="R432" i="3"/>
  <c r="Q432" i="3" s="1"/>
  <c r="S432" i="3"/>
  <c r="G433" i="3"/>
  <c r="K433" i="3" s="1"/>
  <c r="J433" i="3"/>
  <c r="O433" i="3"/>
  <c r="P433" i="3"/>
  <c r="R433" i="3"/>
  <c r="Q433" i="3" s="1"/>
  <c r="S433" i="3"/>
  <c r="G434" i="3"/>
  <c r="K434" i="3" s="1"/>
  <c r="J434" i="3"/>
  <c r="O434" i="3"/>
  <c r="P434" i="3"/>
  <c r="R434" i="3"/>
  <c r="S434" i="3"/>
  <c r="G435" i="3"/>
  <c r="K435" i="3" s="1"/>
  <c r="J435" i="3"/>
  <c r="O435" i="3"/>
  <c r="P435" i="3"/>
  <c r="R435" i="3"/>
  <c r="Q435" i="3" s="1"/>
  <c r="S435" i="3"/>
  <c r="G436" i="3"/>
  <c r="K436" i="3" s="1"/>
  <c r="J436" i="3"/>
  <c r="O436" i="3"/>
  <c r="P436" i="3"/>
  <c r="R436" i="3"/>
  <c r="Q436" i="3" s="1"/>
  <c r="S436" i="3"/>
  <c r="G437" i="3"/>
  <c r="K437" i="3" s="1"/>
  <c r="J437" i="3"/>
  <c r="O437" i="3"/>
  <c r="P437" i="3"/>
  <c r="R437" i="3"/>
  <c r="Q437" i="3" s="1"/>
  <c r="S437" i="3"/>
  <c r="G438" i="3"/>
  <c r="K438" i="3" s="1"/>
  <c r="J438" i="3"/>
  <c r="O438" i="3"/>
  <c r="P438" i="3"/>
  <c r="R438" i="3"/>
  <c r="S438" i="3"/>
  <c r="G439" i="3"/>
  <c r="K439" i="3" s="1"/>
  <c r="J439" i="3"/>
  <c r="O439" i="3"/>
  <c r="P439" i="3"/>
  <c r="R439" i="3"/>
  <c r="Q439" i="3" s="1"/>
  <c r="S439" i="3"/>
  <c r="G440" i="3"/>
  <c r="K440" i="3" s="1"/>
  <c r="J440" i="3"/>
  <c r="O440" i="3"/>
  <c r="P440" i="3"/>
  <c r="R440" i="3"/>
  <c r="Q440" i="3" s="1"/>
  <c r="S440" i="3"/>
  <c r="G441" i="3"/>
  <c r="K441" i="3" s="1"/>
  <c r="J441" i="3"/>
  <c r="L441" i="3" s="1"/>
  <c r="O441" i="3"/>
  <c r="P441" i="3"/>
  <c r="R441" i="3"/>
  <c r="Q441" i="3" s="1"/>
  <c r="S441" i="3"/>
  <c r="G442" i="3"/>
  <c r="K442" i="3" s="1"/>
  <c r="J442" i="3"/>
  <c r="O442" i="3"/>
  <c r="P442" i="3"/>
  <c r="R442" i="3"/>
  <c r="S442" i="3"/>
  <c r="G443" i="3"/>
  <c r="K443" i="3" s="1"/>
  <c r="J443" i="3"/>
  <c r="O443" i="3"/>
  <c r="P443" i="3"/>
  <c r="R443" i="3"/>
  <c r="Q443" i="3" s="1"/>
  <c r="S443" i="3"/>
  <c r="G444" i="3"/>
  <c r="K444" i="3" s="1"/>
  <c r="J444" i="3"/>
  <c r="O444" i="3"/>
  <c r="P444" i="3"/>
  <c r="R444" i="3"/>
  <c r="Q444" i="3" s="1"/>
  <c r="S444" i="3"/>
  <c r="G445" i="3"/>
  <c r="K445" i="3" s="1"/>
  <c r="J445" i="3"/>
  <c r="O445" i="3"/>
  <c r="P445" i="3"/>
  <c r="R445" i="3"/>
  <c r="Q445" i="3" s="1"/>
  <c r="S445" i="3"/>
  <c r="G446" i="3"/>
  <c r="K446" i="3" s="1"/>
  <c r="J446" i="3"/>
  <c r="L446" i="3" s="1"/>
  <c r="O446" i="3"/>
  <c r="P446" i="3"/>
  <c r="R446" i="3"/>
  <c r="S446" i="3"/>
  <c r="G447" i="3"/>
  <c r="K447" i="3" s="1"/>
  <c r="J447" i="3"/>
  <c r="O447" i="3"/>
  <c r="P447" i="3"/>
  <c r="R447" i="3"/>
  <c r="Q447" i="3" s="1"/>
  <c r="S447" i="3"/>
  <c r="G448" i="3"/>
  <c r="K448" i="3" s="1"/>
  <c r="J448" i="3"/>
  <c r="O448" i="3"/>
  <c r="P448" i="3"/>
  <c r="R448" i="3"/>
  <c r="Q448" i="3" s="1"/>
  <c r="S448" i="3"/>
  <c r="G449" i="3"/>
  <c r="J449" i="3"/>
  <c r="L449" i="3" s="1"/>
  <c r="O449" i="3"/>
  <c r="P449" i="3"/>
  <c r="R449" i="3"/>
  <c r="Q449" i="3" s="1"/>
  <c r="S449" i="3"/>
  <c r="G450" i="3"/>
  <c r="K450" i="3" s="1"/>
  <c r="J450" i="3"/>
  <c r="O450" i="3"/>
  <c r="P450" i="3"/>
  <c r="R450" i="3"/>
  <c r="S450" i="3"/>
  <c r="G451" i="3"/>
  <c r="K451" i="3" s="1"/>
  <c r="J451" i="3"/>
  <c r="O451" i="3"/>
  <c r="P451" i="3"/>
  <c r="R451" i="3"/>
  <c r="Q451" i="3" s="1"/>
  <c r="S451" i="3"/>
  <c r="G452" i="3"/>
  <c r="K452" i="3" s="1"/>
  <c r="J452" i="3"/>
  <c r="O452" i="3"/>
  <c r="P452" i="3"/>
  <c r="R452" i="3"/>
  <c r="Q452" i="3" s="1"/>
  <c r="S452" i="3"/>
  <c r="G453" i="3"/>
  <c r="K453" i="3" s="1"/>
  <c r="J453" i="3"/>
  <c r="L453" i="3"/>
  <c r="O453" i="3"/>
  <c r="P453" i="3"/>
  <c r="R453" i="3"/>
  <c r="S453" i="3"/>
  <c r="G454" i="3"/>
  <c r="K454" i="3" s="1"/>
  <c r="J454" i="3"/>
  <c r="O454" i="3"/>
  <c r="P454" i="3"/>
  <c r="R454" i="3"/>
  <c r="S454" i="3"/>
  <c r="G455" i="3"/>
  <c r="K455" i="3" s="1"/>
  <c r="J455" i="3"/>
  <c r="O455" i="3"/>
  <c r="P455" i="3"/>
  <c r="R455" i="3"/>
  <c r="S455" i="3"/>
  <c r="G456" i="3"/>
  <c r="K456" i="3" s="1"/>
  <c r="J456" i="3"/>
  <c r="O456" i="3"/>
  <c r="P456" i="3"/>
  <c r="R456" i="3"/>
  <c r="S456" i="3"/>
  <c r="G457" i="3"/>
  <c r="K457" i="3" s="1"/>
  <c r="J457" i="3"/>
  <c r="O457" i="3"/>
  <c r="P457" i="3"/>
  <c r="R457" i="3"/>
  <c r="S457" i="3"/>
  <c r="G458" i="3"/>
  <c r="K458" i="3" s="1"/>
  <c r="J458" i="3"/>
  <c r="O458" i="3"/>
  <c r="P458" i="3"/>
  <c r="R458" i="3"/>
  <c r="S458" i="3"/>
  <c r="G459" i="3"/>
  <c r="K459" i="3" s="1"/>
  <c r="J459" i="3"/>
  <c r="L459" i="3" s="1"/>
  <c r="O459" i="3"/>
  <c r="P459" i="3"/>
  <c r="R459" i="3"/>
  <c r="S459" i="3"/>
  <c r="G460" i="3"/>
  <c r="K460" i="3" s="1"/>
  <c r="J460" i="3"/>
  <c r="L460" i="3" s="1"/>
  <c r="O460" i="3"/>
  <c r="P460" i="3"/>
  <c r="R460" i="3"/>
  <c r="S460" i="3"/>
  <c r="G461" i="3"/>
  <c r="K461" i="3" s="1"/>
  <c r="J461" i="3"/>
  <c r="L461" i="3" s="1"/>
  <c r="O461" i="3"/>
  <c r="P461" i="3"/>
  <c r="R461" i="3"/>
  <c r="S461" i="3"/>
  <c r="G462" i="3"/>
  <c r="K462" i="3" s="1"/>
  <c r="J462" i="3"/>
  <c r="O462" i="3"/>
  <c r="P462" i="3"/>
  <c r="R462" i="3"/>
  <c r="S462" i="3"/>
  <c r="G463" i="3"/>
  <c r="K463" i="3" s="1"/>
  <c r="J463" i="3"/>
  <c r="O463" i="3"/>
  <c r="P463" i="3"/>
  <c r="R463" i="3"/>
  <c r="S463" i="3"/>
  <c r="G464" i="3"/>
  <c r="K464" i="3" s="1"/>
  <c r="J464" i="3"/>
  <c r="O464" i="3"/>
  <c r="P464" i="3"/>
  <c r="R464" i="3"/>
  <c r="S464" i="3"/>
  <c r="G465" i="3"/>
  <c r="K465" i="3" s="1"/>
  <c r="J465" i="3"/>
  <c r="O465" i="3"/>
  <c r="P465" i="3"/>
  <c r="R465" i="3"/>
  <c r="S465" i="3"/>
  <c r="G466" i="3"/>
  <c r="K466" i="3" s="1"/>
  <c r="J466" i="3"/>
  <c r="O466" i="3"/>
  <c r="P466" i="3"/>
  <c r="R466" i="3"/>
  <c r="S466" i="3"/>
  <c r="G467" i="3"/>
  <c r="J467" i="3"/>
  <c r="O467" i="3"/>
  <c r="P467" i="3"/>
  <c r="R467" i="3"/>
  <c r="S467" i="3"/>
  <c r="G468" i="3"/>
  <c r="K468" i="3" s="1"/>
  <c r="J468" i="3"/>
  <c r="O468" i="3"/>
  <c r="P468" i="3"/>
  <c r="R468" i="3"/>
  <c r="S468" i="3"/>
  <c r="G469" i="3"/>
  <c r="K469" i="3" s="1"/>
  <c r="J469" i="3"/>
  <c r="O469" i="3"/>
  <c r="P469" i="3"/>
  <c r="R469" i="3"/>
  <c r="S469" i="3"/>
  <c r="G470" i="3"/>
  <c r="K470" i="3" s="1"/>
  <c r="J470" i="3"/>
  <c r="O470" i="3"/>
  <c r="P470" i="3"/>
  <c r="R470" i="3"/>
  <c r="S470" i="3"/>
  <c r="G471" i="3"/>
  <c r="K471" i="3" s="1"/>
  <c r="J471" i="3"/>
  <c r="O471" i="3"/>
  <c r="P471" i="3"/>
  <c r="R471" i="3"/>
  <c r="S471" i="3"/>
  <c r="G472" i="3"/>
  <c r="K472" i="3" s="1"/>
  <c r="J472" i="3"/>
  <c r="O472" i="3"/>
  <c r="P472" i="3"/>
  <c r="R472" i="3"/>
  <c r="S472" i="3"/>
  <c r="G473" i="3"/>
  <c r="K473" i="3" s="1"/>
  <c r="J473" i="3"/>
  <c r="O473" i="3"/>
  <c r="P473" i="3"/>
  <c r="R473" i="3"/>
  <c r="S473" i="3"/>
  <c r="G474" i="3"/>
  <c r="K474" i="3" s="1"/>
  <c r="J474" i="3"/>
  <c r="L474" i="3" s="1"/>
  <c r="O474" i="3"/>
  <c r="P474" i="3"/>
  <c r="R474" i="3"/>
  <c r="S474" i="3"/>
  <c r="G475" i="3"/>
  <c r="K475" i="3" s="1"/>
  <c r="J475" i="3"/>
  <c r="L475" i="3" s="1"/>
  <c r="O475" i="3"/>
  <c r="P475" i="3"/>
  <c r="R475" i="3"/>
  <c r="S475" i="3"/>
  <c r="G476" i="3"/>
  <c r="K476" i="3" s="1"/>
  <c r="J476" i="3"/>
  <c r="L476" i="3" s="1"/>
  <c r="O476" i="3"/>
  <c r="P476" i="3"/>
  <c r="R476" i="3"/>
  <c r="S476" i="3"/>
  <c r="G477" i="3"/>
  <c r="K477" i="3" s="1"/>
  <c r="J477" i="3"/>
  <c r="L477" i="3" s="1"/>
  <c r="O477" i="3"/>
  <c r="P477" i="3"/>
  <c r="R477" i="3"/>
  <c r="S477" i="3"/>
  <c r="G478" i="3"/>
  <c r="K478" i="3" s="1"/>
  <c r="J478" i="3"/>
  <c r="O478" i="3"/>
  <c r="P478" i="3"/>
  <c r="R478" i="3"/>
  <c r="S478" i="3"/>
  <c r="G479" i="3"/>
  <c r="K479" i="3" s="1"/>
  <c r="J479" i="3"/>
  <c r="O479" i="3"/>
  <c r="P479" i="3"/>
  <c r="R479" i="3"/>
  <c r="S479" i="3"/>
  <c r="G480" i="3"/>
  <c r="K480" i="3" s="1"/>
  <c r="J480" i="3"/>
  <c r="O480" i="3"/>
  <c r="P480" i="3"/>
  <c r="R480" i="3"/>
  <c r="S480" i="3"/>
  <c r="G481" i="3"/>
  <c r="K481" i="3" s="1"/>
  <c r="J481" i="3"/>
  <c r="O481" i="3"/>
  <c r="P481" i="3"/>
  <c r="R481" i="3"/>
  <c r="S481" i="3"/>
  <c r="G482" i="3"/>
  <c r="K482" i="3" s="1"/>
  <c r="J482" i="3"/>
  <c r="O482" i="3"/>
  <c r="P482" i="3"/>
  <c r="R482" i="3"/>
  <c r="S482" i="3"/>
  <c r="G483" i="3"/>
  <c r="K483" i="3" s="1"/>
  <c r="J483" i="3"/>
  <c r="O483" i="3"/>
  <c r="P483" i="3"/>
  <c r="R483" i="3"/>
  <c r="S483" i="3"/>
  <c r="G484" i="3"/>
  <c r="K484" i="3" s="1"/>
  <c r="J484" i="3"/>
  <c r="O484" i="3"/>
  <c r="P484" i="3"/>
  <c r="R484" i="3"/>
  <c r="S484" i="3"/>
  <c r="G12" i="4"/>
  <c r="K12" i="4" s="1"/>
  <c r="J12" i="4"/>
  <c r="O12" i="4"/>
  <c r="P12" i="4"/>
  <c r="R12" i="4"/>
  <c r="S12" i="4"/>
  <c r="G13" i="4"/>
  <c r="K13" i="4" s="1"/>
  <c r="J13" i="4"/>
  <c r="O13" i="4"/>
  <c r="P13" i="4"/>
  <c r="R13" i="4"/>
  <c r="S13" i="4"/>
  <c r="G14" i="4"/>
  <c r="K14" i="4" s="1"/>
  <c r="J14" i="4"/>
  <c r="O14" i="4"/>
  <c r="P14" i="4"/>
  <c r="R14" i="4"/>
  <c r="S14" i="4"/>
  <c r="G15" i="4"/>
  <c r="K15" i="4" s="1"/>
  <c r="J15" i="4"/>
  <c r="O15" i="4"/>
  <c r="P15" i="4"/>
  <c r="R15" i="4"/>
  <c r="S15" i="4"/>
  <c r="G16" i="4"/>
  <c r="K16" i="4" s="1"/>
  <c r="J16" i="4"/>
  <c r="O16" i="4"/>
  <c r="P16" i="4"/>
  <c r="R16" i="4"/>
  <c r="S16" i="4"/>
  <c r="G17" i="4"/>
  <c r="K17" i="4" s="1"/>
  <c r="J17" i="4"/>
  <c r="O17" i="4"/>
  <c r="P17" i="4"/>
  <c r="R17" i="4"/>
  <c r="S17" i="4"/>
  <c r="G18" i="4"/>
  <c r="K18" i="4" s="1"/>
  <c r="J18" i="4"/>
  <c r="O18" i="4"/>
  <c r="P18" i="4"/>
  <c r="R18" i="4"/>
  <c r="S18" i="4"/>
  <c r="G19" i="4"/>
  <c r="K19" i="4" s="1"/>
  <c r="J19" i="4"/>
  <c r="O19" i="4"/>
  <c r="P19" i="4"/>
  <c r="R19" i="4"/>
  <c r="S19" i="4"/>
  <c r="G20" i="4"/>
  <c r="K20" i="4" s="1"/>
  <c r="J20" i="4"/>
  <c r="O20" i="4"/>
  <c r="P20" i="4"/>
  <c r="R20" i="4"/>
  <c r="S20" i="4"/>
  <c r="G21" i="4"/>
  <c r="K21" i="4" s="1"/>
  <c r="J21" i="4"/>
  <c r="O21" i="4"/>
  <c r="P21" i="4"/>
  <c r="R21" i="4"/>
  <c r="S21" i="4"/>
  <c r="G22" i="4"/>
  <c r="K22" i="4" s="1"/>
  <c r="J22" i="4"/>
  <c r="O22" i="4"/>
  <c r="P22" i="4"/>
  <c r="R22" i="4"/>
  <c r="S22" i="4"/>
  <c r="G23" i="4"/>
  <c r="K23" i="4" s="1"/>
  <c r="J23" i="4"/>
  <c r="O23" i="4"/>
  <c r="P23" i="4"/>
  <c r="R23" i="4"/>
  <c r="S23" i="4"/>
  <c r="G24" i="4"/>
  <c r="K24" i="4" s="1"/>
  <c r="J24" i="4"/>
  <c r="O24" i="4"/>
  <c r="P24" i="4"/>
  <c r="R24" i="4"/>
  <c r="S24" i="4"/>
  <c r="G25" i="4"/>
  <c r="K25" i="4" s="1"/>
  <c r="J25" i="4"/>
  <c r="O25" i="4"/>
  <c r="P25" i="4"/>
  <c r="R25" i="4"/>
  <c r="S25" i="4"/>
  <c r="G26" i="4"/>
  <c r="K26" i="4" s="1"/>
  <c r="J26" i="4"/>
  <c r="O26" i="4"/>
  <c r="P26" i="4"/>
  <c r="R26" i="4"/>
  <c r="S26" i="4"/>
  <c r="G27" i="4"/>
  <c r="K27" i="4" s="1"/>
  <c r="J27" i="4"/>
  <c r="O27" i="4"/>
  <c r="P27" i="4"/>
  <c r="R27" i="4"/>
  <c r="S27" i="4"/>
  <c r="G28" i="4"/>
  <c r="K28" i="4" s="1"/>
  <c r="J28" i="4"/>
  <c r="O28" i="4"/>
  <c r="P28" i="4"/>
  <c r="R28" i="4"/>
  <c r="S28" i="4"/>
  <c r="G29" i="4"/>
  <c r="K29" i="4" s="1"/>
  <c r="J29" i="4"/>
  <c r="O29" i="4"/>
  <c r="P29" i="4"/>
  <c r="R29" i="4"/>
  <c r="S29" i="4"/>
  <c r="G30" i="4"/>
  <c r="K30" i="4" s="1"/>
  <c r="J30" i="4"/>
  <c r="O30" i="4"/>
  <c r="P30" i="4"/>
  <c r="R30" i="4"/>
  <c r="S30" i="4"/>
  <c r="G31" i="4"/>
  <c r="K31" i="4" s="1"/>
  <c r="J31" i="4"/>
  <c r="O31" i="4"/>
  <c r="P31" i="4"/>
  <c r="R31" i="4"/>
  <c r="S31" i="4"/>
  <c r="G32" i="4"/>
  <c r="K32" i="4" s="1"/>
  <c r="J32" i="4"/>
  <c r="O32" i="4"/>
  <c r="P32" i="4"/>
  <c r="R32" i="4"/>
  <c r="S32" i="4"/>
  <c r="G33" i="4"/>
  <c r="K33" i="4" s="1"/>
  <c r="J33" i="4"/>
  <c r="O33" i="4"/>
  <c r="P33" i="4"/>
  <c r="R33" i="4"/>
  <c r="S33" i="4"/>
  <c r="G34" i="4"/>
  <c r="K34" i="4" s="1"/>
  <c r="J34" i="4"/>
  <c r="L34" i="4" s="1"/>
  <c r="O34" i="4"/>
  <c r="P34" i="4"/>
  <c r="R34" i="4"/>
  <c r="S34" i="4"/>
  <c r="G35" i="4"/>
  <c r="K35" i="4" s="1"/>
  <c r="J35" i="4"/>
  <c r="O35" i="4"/>
  <c r="P35" i="4"/>
  <c r="R35" i="4"/>
  <c r="S35" i="4"/>
  <c r="G36" i="4"/>
  <c r="K36" i="4" s="1"/>
  <c r="J36" i="4"/>
  <c r="L36" i="4" s="1"/>
  <c r="O36" i="4"/>
  <c r="P36" i="4"/>
  <c r="R36" i="4"/>
  <c r="S36" i="4"/>
  <c r="G37" i="4"/>
  <c r="K37" i="4" s="1"/>
  <c r="J37" i="4"/>
  <c r="O37" i="4"/>
  <c r="P37" i="4"/>
  <c r="R37" i="4"/>
  <c r="S37" i="4"/>
  <c r="G38" i="4"/>
  <c r="K38" i="4" s="1"/>
  <c r="J38" i="4"/>
  <c r="O38" i="4"/>
  <c r="P38" i="4"/>
  <c r="R38" i="4"/>
  <c r="S38" i="4"/>
  <c r="G39" i="4"/>
  <c r="K39" i="4" s="1"/>
  <c r="J39" i="4"/>
  <c r="O39" i="4"/>
  <c r="P39" i="4"/>
  <c r="R39" i="4"/>
  <c r="S39" i="4"/>
  <c r="G40" i="4"/>
  <c r="K40" i="4" s="1"/>
  <c r="J40" i="4"/>
  <c r="O40" i="4"/>
  <c r="P40" i="4"/>
  <c r="R40" i="4"/>
  <c r="S40" i="4"/>
  <c r="G41" i="4"/>
  <c r="K41" i="4" s="1"/>
  <c r="J41" i="4"/>
  <c r="O41" i="4"/>
  <c r="P41" i="4"/>
  <c r="R41" i="4"/>
  <c r="S41" i="4"/>
  <c r="G42" i="4"/>
  <c r="K42" i="4" s="1"/>
  <c r="J42" i="4"/>
  <c r="O42" i="4"/>
  <c r="P42" i="4"/>
  <c r="R42" i="4"/>
  <c r="S42" i="4"/>
  <c r="G43" i="4"/>
  <c r="K43" i="4" s="1"/>
  <c r="J43" i="4"/>
  <c r="O43" i="4"/>
  <c r="P43" i="4"/>
  <c r="R43" i="4"/>
  <c r="S43" i="4"/>
  <c r="G44" i="4"/>
  <c r="K44" i="4" s="1"/>
  <c r="J44" i="4"/>
  <c r="O44" i="4"/>
  <c r="P44" i="4"/>
  <c r="R44" i="4"/>
  <c r="S44" i="4"/>
  <c r="G45" i="4"/>
  <c r="K45" i="4" s="1"/>
  <c r="J45" i="4"/>
  <c r="O45" i="4"/>
  <c r="P45" i="4"/>
  <c r="R45" i="4"/>
  <c r="S45" i="4"/>
  <c r="G46" i="4"/>
  <c r="K46" i="4" s="1"/>
  <c r="J46" i="4"/>
  <c r="O46" i="4"/>
  <c r="P46" i="4"/>
  <c r="R46" i="4"/>
  <c r="S46" i="4"/>
  <c r="G47" i="4"/>
  <c r="K47" i="4" s="1"/>
  <c r="J47" i="4"/>
  <c r="O47" i="4"/>
  <c r="P47" i="4"/>
  <c r="R47" i="4"/>
  <c r="S47" i="4"/>
  <c r="G48" i="4"/>
  <c r="K48" i="4" s="1"/>
  <c r="J48" i="4"/>
  <c r="O48" i="4"/>
  <c r="P48" i="4"/>
  <c r="R48" i="4"/>
  <c r="S48" i="4"/>
  <c r="G49" i="4"/>
  <c r="K49" i="4" s="1"/>
  <c r="J49" i="4"/>
  <c r="O49" i="4"/>
  <c r="P49" i="4"/>
  <c r="R49" i="4"/>
  <c r="S49" i="4"/>
  <c r="G50" i="4"/>
  <c r="K50" i="4" s="1"/>
  <c r="J50" i="4"/>
  <c r="O50" i="4"/>
  <c r="P50" i="4"/>
  <c r="R50" i="4"/>
  <c r="S50" i="4"/>
  <c r="G51" i="4"/>
  <c r="K51" i="4" s="1"/>
  <c r="J51" i="4"/>
  <c r="O51" i="4"/>
  <c r="P51" i="4"/>
  <c r="R51" i="4"/>
  <c r="S51" i="4"/>
  <c r="G52" i="4"/>
  <c r="K52" i="4" s="1"/>
  <c r="J52" i="4"/>
  <c r="O52" i="4"/>
  <c r="P52" i="4"/>
  <c r="R52" i="4"/>
  <c r="S52" i="4"/>
  <c r="G53" i="4"/>
  <c r="K53" i="4" s="1"/>
  <c r="J53" i="4"/>
  <c r="O53" i="4"/>
  <c r="P53" i="4"/>
  <c r="R53" i="4"/>
  <c r="S53" i="4"/>
  <c r="G54" i="4"/>
  <c r="K54" i="4" s="1"/>
  <c r="J54" i="4"/>
  <c r="O54" i="4"/>
  <c r="P54" i="4"/>
  <c r="R54" i="4"/>
  <c r="S54" i="4"/>
  <c r="G55" i="4"/>
  <c r="K55" i="4" s="1"/>
  <c r="J55" i="4"/>
  <c r="O55" i="4"/>
  <c r="P55" i="4"/>
  <c r="R55" i="4"/>
  <c r="S55" i="4"/>
  <c r="G56" i="4"/>
  <c r="K56" i="4" s="1"/>
  <c r="J56" i="4"/>
  <c r="O56" i="4"/>
  <c r="P56" i="4"/>
  <c r="R56" i="4"/>
  <c r="S56" i="4"/>
  <c r="G57" i="4"/>
  <c r="K57" i="4" s="1"/>
  <c r="J57" i="4"/>
  <c r="O57" i="4"/>
  <c r="P57" i="4"/>
  <c r="R57" i="4"/>
  <c r="S57" i="4"/>
  <c r="G58" i="4"/>
  <c r="K58" i="4" s="1"/>
  <c r="J58" i="4"/>
  <c r="O58" i="4"/>
  <c r="P58" i="4"/>
  <c r="R58" i="4"/>
  <c r="S58" i="4"/>
  <c r="G59" i="4"/>
  <c r="K59" i="4" s="1"/>
  <c r="J59" i="4"/>
  <c r="O59" i="4"/>
  <c r="P59" i="4"/>
  <c r="R59" i="4"/>
  <c r="S59" i="4"/>
  <c r="G60" i="4"/>
  <c r="K60" i="4" s="1"/>
  <c r="J60" i="4"/>
  <c r="O60" i="4"/>
  <c r="P60" i="4"/>
  <c r="R60" i="4"/>
  <c r="S60" i="4"/>
  <c r="G61" i="4"/>
  <c r="K61" i="4" s="1"/>
  <c r="J61" i="4"/>
  <c r="O61" i="4"/>
  <c r="P61" i="4"/>
  <c r="R61" i="4"/>
  <c r="S61" i="4"/>
  <c r="G62" i="4"/>
  <c r="K62" i="4" s="1"/>
  <c r="J62" i="4"/>
  <c r="O62" i="4"/>
  <c r="P62" i="4"/>
  <c r="R62" i="4"/>
  <c r="S62" i="4"/>
  <c r="G63" i="4"/>
  <c r="K63" i="4" s="1"/>
  <c r="J63" i="4"/>
  <c r="O63" i="4"/>
  <c r="P63" i="4"/>
  <c r="R63" i="4"/>
  <c r="Q63" i="4" s="1"/>
  <c r="S63" i="4"/>
  <c r="G64" i="4"/>
  <c r="K64" i="4" s="1"/>
  <c r="J64" i="4"/>
  <c r="O64" i="4"/>
  <c r="P64" i="4"/>
  <c r="R64" i="4"/>
  <c r="S64" i="4"/>
  <c r="G65" i="4"/>
  <c r="K65" i="4" s="1"/>
  <c r="J65" i="4"/>
  <c r="O65" i="4"/>
  <c r="P65" i="4"/>
  <c r="R65" i="4"/>
  <c r="Q65" i="4" s="1"/>
  <c r="S65" i="4"/>
  <c r="G66" i="4"/>
  <c r="K66" i="4" s="1"/>
  <c r="J66" i="4"/>
  <c r="L66" i="4" s="1"/>
  <c r="O66" i="4"/>
  <c r="P66" i="4"/>
  <c r="R66" i="4"/>
  <c r="S66" i="4"/>
  <c r="G67" i="4"/>
  <c r="K67" i="4" s="1"/>
  <c r="J67" i="4"/>
  <c r="O67" i="4"/>
  <c r="P67" i="4"/>
  <c r="R67" i="4"/>
  <c r="Q67" i="4" s="1"/>
  <c r="S67" i="4"/>
  <c r="G68" i="4"/>
  <c r="K68" i="4" s="1"/>
  <c r="J68" i="4"/>
  <c r="L68" i="4" s="1"/>
  <c r="O68" i="4"/>
  <c r="P68" i="4"/>
  <c r="R68" i="4"/>
  <c r="S68" i="4"/>
  <c r="G69" i="4"/>
  <c r="K69" i="4" s="1"/>
  <c r="J69" i="4"/>
  <c r="O69" i="4"/>
  <c r="P69" i="4"/>
  <c r="R69" i="4"/>
  <c r="Q69" i="4" s="1"/>
  <c r="S69" i="4"/>
  <c r="G70" i="4"/>
  <c r="K70" i="4" s="1"/>
  <c r="J70" i="4"/>
  <c r="O70" i="4"/>
  <c r="P70" i="4"/>
  <c r="R70" i="4"/>
  <c r="S70" i="4"/>
  <c r="G71" i="4"/>
  <c r="K71" i="4" s="1"/>
  <c r="J71" i="4"/>
  <c r="O71" i="4"/>
  <c r="P71" i="4"/>
  <c r="R71" i="4"/>
  <c r="Q71" i="4" s="1"/>
  <c r="S71" i="4"/>
  <c r="G72" i="4"/>
  <c r="K72" i="4" s="1"/>
  <c r="J72" i="4"/>
  <c r="O72" i="4"/>
  <c r="P72" i="4"/>
  <c r="R72" i="4"/>
  <c r="S72" i="4"/>
  <c r="G73" i="4"/>
  <c r="K73" i="4" s="1"/>
  <c r="J73" i="4"/>
  <c r="O73" i="4"/>
  <c r="P73" i="4"/>
  <c r="R73" i="4"/>
  <c r="Q73" i="4" s="1"/>
  <c r="S73" i="4"/>
  <c r="G74" i="4"/>
  <c r="K74" i="4" s="1"/>
  <c r="J74" i="4"/>
  <c r="O74" i="4"/>
  <c r="P74" i="4"/>
  <c r="R74" i="4"/>
  <c r="S74" i="4"/>
  <c r="G75" i="4"/>
  <c r="K75" i="4" s="1"/>
  <c r="J75" i="4"/>
  <c r="O75" i="4"/>
  <c r="P75" i="4"/>
  <c r="R75" i="4"/>
  <c r="Q75" i="4" s="1"/>
  <c r="S75" i="4"/>
  <c r="G76" i="4"/>
  <c r="K76" i="4" s="1"/>
  <c r="J76" i="4"/>
  <c r="O76" i="4"/>
  <c r="P76" i="4"/>
  <c r="R76" i="4"/>
  <c r="S76" i="4"/>
  <c r="G77" i="4"/>
  <c r="K77" i="4" s="1"/>
  <c r="J77" i="4"/>
  <c r="O77" i="4"/>
  <c r="P77" i="4"/>
  <c r="R77" i="4"/>
  <c r="Q77" i="4" s="1"/>
  <c r="S77" i="4"/>
  <c r="G78" i="4"/>
  <c r="K78" i="4" s="1"/>
  <c r="J78" i="4"/>
  <c r="O78" i="4"/>
  <c r="P78" i="4"/>
  <c r="R78" i="4"/>
  <c r="S78" i="4"/>
  <c r="G79" i="4"/>
  <c r="K79" i="4" s="1"/>
  <c r="J79" i="4"/>
  <c r="O79" i="4"/>
  <c r="P79" i="4"/>
  <c r="R79" i="4"/>
  <c r="Q79" i="4" s="1"/>
  <c r="S79" i="4"/>
  <c r="G80" i="4"/>
  <c r="K80" i="4" s="1"/>
  <c r="J80" i="4"/>
  <c r="O80" i="4"/>
  <c r="P80" i="4"/>
  <c r="R80" i="4"/>
  <c r="S80" i="4"/>
  <c r="G81" i="4"/>
  <c r="K81" i="4" s="1"/>
  <c r="J81" i="4"/>
  <c r="O81" i="4"/>
  <c r="P81" i="4"/>
  <c r="R81" i="4"/>
  <c r="Q81" i="4" s="1"/>
  <c r="S81" i="4"/>
  <c r="G82" i="4"/>
  <c r="K82" i="4" s="1"/>
  <c r="J82" i="4"/>
  <c r="O82" i="4"/>
  <c r="P82" i="4"/>
  <c r="R82" i="4"/>
  <c r="S82" i="4"/>
  <c r="G83" i="4"/>
  <c r="K83" i="4" s="1"/>
  <c r="J83" i="4"/>
  <c r="O83" i="4"/>
  <c r="P83" i="4"/>
  <c r="R83" i="4"/>
  <c r="Q83" i="4" s="1"/>
  <c r="S83" i="4"/>
  <c r="G84" i="4"/>
  <c r="K84" i="4" s="1"/>
  <c r="J84" i="4"/>
  <c r="O84" i="4"/>
  <c r="P84" i="4"/>
  <c r="R84" i="4"/>
  <c r="S84" i="4"/>
  <c r="G85" i="4"/>
  <c r="K85" i="4" s="1"/>
  <c r="J85" i="4"/>
  <c r="O85" i="4"/>
  <c r="P85" i="4"/>
  <c r="R85" i="4"/>
  <c r="Q85" i="4" s="1"/>
  <c r="S85" i="4"/>
  <c r="G86" i="4"/>
  <c r="K86" i="4" s="1"/>
  <c r="J86" i="4"/>
  <c r="O86" i="4"/>
  <c r="P86" i="4"/>
  <c r="R86" i="4"/>
  <c r="S86" i="4"/>
  <c r="G87" i="4"/>
  <c r="K87" i="4" s="1"/>
  <c r="J87" i="4"/>
  <c r="O87" i="4"/>
  <c r="P87" i="4"/>
  <c r="R87" i="4"/>
  <c r="Q87" i="4" s="1"/>
  <c r="S87" i="4"/>
  <c r="G88" i="4"/>
  <c r="K88" i="4" s="1"/>
  <c r="J88" i="4"/>
  <c r="O88" i="4"/>
  <c r="P88" i="4"/>
  <c r="R88" i="4"/>
  <c r="S88" i="4"/>
  <c r="G89" i="4"/>
  <c r="K89" i="4" s="1"/>
  <c r="J89" i="4"/>
  <c r="O89" i="4"/>
  <c r="P89" i="4"/>
  <c r="R89" i="4"/>
  <c r="Q89" i="4" s="1"/>
  <c r="S89" i="4"/>
  <c r="G90" i="4"/>
  <c r="K90" i="4" s="1"/>
  <c r="J90" i="4"/>
  <c r="O90" i="4"/>
  <c r="P90" i="4"/>
  <c r="R90" i="4"/>
  <c r="S90" i="4"/>
  <c r="G91" i="4"/>
  <c r="K91" i="4" s="1"/>
  <c r="J91" i="4"/>
  <c r="O91" i="4"/>
  <c r="P91" i="4"/>
  <c r="R91" i="4"/>
  <c r="Q91" i="4" s="1"/>
  <c r="S91" i="4"/>
  <c r="G92" i="4"/>
  <c r="K92" i="4" s="1"/>
  <c r="J92" i="4"/>
  <c r="O92" i="4"/>
  <c r="P92" i="4"/>
  <c r="R92" i="4"/>
  <c r="S92" i="4"/>
  <c r="G93" i="4"/>
  <c r="K93" i="4" s="1"/>
  <c r="J93" i="4"/>
  <c r="O93" i="4"/>
  <c r="P93" i="4"/>
  <c r="R93" i="4"/>
  <c r="Q93" i="4" s="1"/>
  <c r="S93" i="4"/>
  <c r="G94" i="4"/>
  <c r="K94" i="4" s="1"/>
  <c r="J94" i="4"/>
  <c r="O94" i="4"/>
  <c r="P94" i="4"/>
  <c r="R94" i="4"/>
  <c r="S94" i="4"/>
  <c r="G95" i="4"/>
  <c r="K95" i="4" s="1"/>
  <c r="J95" i="4"/>
  <c r="O95" i="4"/>
  <c r="P95" i="4"/>
  <c r="R95" i="4"/>
  <c r="Q95" i="4" s="1"/>
  <c r="S95" i="4"/>
  <c r="G96" i="4"/>
  <c r="K96" i="4" s="1"/>
  <c r="J96" i="4"/>
  <c r="O96" i="4"/>
  <c r="P96" i="4"/>
  <c r="R96" i="4"/>
  <c r="S96" i="4"/>
  <c r="G97" i="4"/>
  <c r="K97" i="4" s="1"/>
  <c r="J97" i="4"/>
  <c r="O97" i="4"/>
  <c r="P97" i="4"/>
  <c r="R97" i="4"/>
  <c r="Q97" i="4" s="1"/>
  <c r="S97" i="4"/>
  <c r="G98" i="4"/>
  <c r="K98" i="4" s="1"/>
  <c r="J98" i="4"/>
  <c r="O98" i="4"/>
  <c r="P98" i="4"/>
  <c r="R98" i="4"/>
  <c r="S98" i="4"/>
  <c r="G99" i="4"/>
  <c r="K99" i="4" s="1"/>
  <c r="J99" i="4"/>
  <c r="O99" i="4"/>
  <c r="P99" i="4"/>
  <c r="R99" i="4"/>
  <c r="Q99" i="4" s="1"/>
  <c r="S99" i="4"/>
  <c r="G100" i="4"/>
  <c r="K100" i="4" s="1"/>
  <c r="J100" i="4"/>
  <c r="O100" i="4"/>
  <c r="P100" i="4"/>
  <c r="R100" i="4"/>
  <c r="S100" i="4"/>
  <c r="G101" i="4"/>
  <c r="K101" i="4" s="1"/>
  <c r="J101" i="4"/>
  <c r="O101" i="4"/>
  <c r="P101" i="4"/>
  <c r="R101" i="4"/>
  <c r="Q101" i="4" s="1"/>
  <c r="S101" i="4"/>
  <c r="G102" i="4"/>
  <c r="K102" i="4" s="1"/>
  <c r="J102" i="4"/>
  <c r="O102" i="4"/>
  <c r="P102" i="4"/>
  <c r="R102" i="4"/>
  <c r="S102" i="4"/>
  <c r="G103" i="4"/>
  <c r="K103" i="4" s="1"/>
  <c r="J103" i="4"/>
  <c r="O103" i="4"/>
  <c r="P103" i="4"/>
  <c r="R103" i="4"/>
  <c r="Q103" i="4" s="1"/>
  <c r="S103" i="4"/>
  <c r="G104" i="4"/>
  <c r="K104" i="4" s="1"/>
  <c r="J104" i="4"/>
  <c r="O104" i="4"/>
  <c r="P104" i="4"/>
  <c r="R104" i="4"/>
  <c r="Q104" i="4" s="1"/>
  <c r="S104" i="4"/>
  <c r="G105" i="4"/>
  <c r="K105" i="4" s="1"/>
  <c r="J105" i="4"/>
  <c r="O105" i="4"/>
  <c r="P105" i="4"/>
  <c r="R105" i="4"/>
  <c r="Q105" i="4" s="1"/>
  <c r="S105" i="4"/>
  <c r="G106" i="4"/>
  <c r="K106" i="4" s="1"/>
  <c r="J106" i="4"/>
  <c r="O106" i="4"/>
  <c r="P106" i="4"/>
  <c r="R106" i="4"/>
  <c r="Q106" i="4" s="1"/>
  <c r="S106" i="4"/>
  <c r="G107" i="4"/>
  <c r="K107" i="4" s="1"/>
  <c r="J107" i="4"/>
  <c r="O107" i="4"/>
  <c r="P107" i="4"/>
  <c r="R107" i="4"/>
  <c r="Q107" i="4" s="1"/>
  <c r="S107" i="4"/>
  <c r="G108" i="4"/>
  <c r="K108" i="4" s="1"/>
  <c r="J108" i="4"/>
  <c r="O108" i="4"/>
  <c r="P108" i="4"/>
  <c r="R108" i="4"/>
  <c r="Q108" i="4" s="1"/>
  <c r="S108" i="4"/>
  <c r="G109" i="4"/>
  <c r="K109" i="4" s="1"/>
  <c r="J109" i="4"/>
  <c r="O109" i="4"/>
  <c r="P109" i="4"/>
  <c r="R109" i="4"/>
  <c r="Q109" i="4" s="1"/>
  <c r="S109" i="4"/>
  <c r="G110" i="4"/>
  <c r="K110" i="4" s="1"/>
  <c r="J110" i="4"/>
  <c r="O110" i="4"/>
  <c r="P110" i="4"/>
  <c r="R110" i="4"/>
  <c r="Q110" i="4" s="1"/>
  <c r="S110" i="4"/>
  <c r="G111" i="4"/>
  <c r="K111" i="4" s="1"/>
  <c r="J111" i="4"/>
  <c r="O111" i="4"/>
  <c r="P111" i="4"/>
  <c r="R111" i="4"/>
  <c r="Q111" i="4" s="1"/>
  <c r="S111" i="4"/>
  <c r="G112" i="4"/>
  <c r="K112" i="4" s="1"/>
  <c r="J112" i="4"/>
  <c r="O112" i="4"/>
  <c r="P112" i="4"/>
  <c r="R112" i="4"/>
  <c r="Q112" i="4" s="1"/>
  <c r="S112" i="4"/>
  <c r="G113" i="4"/>
  <c r="K113" i="4" s="1"/>
  <c r="J113" i="4"/>
  <c r="O113" i="4"/>
  <c r="P113" i="4"/>
  <c r="R113" i="4"/>
  <c r="Q113" i="4" s="1"/>
  <c r="S113" i="4"/>
  <c r="G114" i="4"/>
  <c r="K114" i="4" s="1"/>
  <c r="J114" i="4"/>
  <c r="L114" i="4" s="1"/>
  <c r="O114" i="4"/>
  <c r="P114" i="4"/>
  <c r="R114" i="4"/>
  <c r="Q114" i="4" s="1"/>
  <c r="S114" i="4"/>
  <c r="G115" i="4"/>
  <c r="K115" i="4" s="1"/>
  <c r="J115" i="4"/>
  <c r="O115" i="4"/>
  <c r="P115" i="4"/>
  <c r="R115" i="4"/>
  <c r="Q115" i="4" s="1"/>
  <c r="S115" i="4"/>
  <c r="G116" i="4"/>
  <c r="K116" i="4" s="1"/>
  <c r="J116" i="4"/>
  <c r="O116" i="4"/>
  <c r="P116" i="4"/>
  <c r="R116" i="4"/>
  <c r="Q116" i="4" s="1"/>
  <c r="S116" i="4"/>
  <c r="G117" i="4"/>
  <c r="K117" i="4" s="1"/>
  <c r="J117" i="4"/>
  <c r="O117" i="4"/>
  <c r="P117" i="4"/>
  <c r="R117" i="4"/>
  <c r="Q117" i="4" s="1"/>
  <c r="S117" i="4"/>
  <c r="G118" i="4"/>
  <c r="K118" i="4" s="1"/>
  <c r="J118" i="4"/>
  <c r="O118" i="4"/>
  <c r="P118" i="4"/>
  <c r="R118" i="4"/>
  <c r="Q118" i="4" s="1"/>
  <c r="S118" i="4"/>
  <c r="G119" i="4"/>
  <c r="K119" i="4" s="1"/>
  <c r="J119" i="4"/>
  <c r="O119" i="4"/>
  <c r="P119" i="4"/>
  <c r="R119" i="4"/>
  <c r="Q119" i="4" s="1"/>
  <c r="S119" i="4"/>
  <c r="G120" i="4"/>
  <c r="K120" i="4" s="1"/>
  <c r="J120" i="4"/>
  <c r="O120" i="4"/>
  <c r="P120" i="4"/>
  <c r="R120" i="4"/>
  <c r="Q120" i="4" s="1"/>
  <c r="S120" i="4"/>
  <c r="G121" i="4"/>
  <c r="K121" i="4" s="1"/>
  <c r="J121" i="4"/>
  <c r="O121" i="4"/>
  <c r="P121" i="4"/>
  <c r="R121" i="4"/>
  <c r="Q121" i="4" s="1"/>
  <c r="S121" i="4"/>
  <c r="G122" i="4"/>
  <c r="K122" i="4" s="1"/>
  <c r="J122" i="4"/>
  <c r="O122" i="4"/>
  <c r="P122" i="4"/>
  <c r="R122" i="4"/>
  <c r="Q122" i="4" s="1"/>
  <c r="S122" i="4"/>
  <c r="G123" i="4"/>
  <c r="K123" i="4" s="1"/>
  <c r="J123" i="4"/>
  <c r="O123" i="4"/>
  <c r="P123" i="4"/>
  <c r="R123" i="4"/>
  <c r="Q123" i="4" s="1"/>
  <c r="S123" i="4"/>
  <c r="G124" i="4"/>
  <c r="K124" i="4" s="1"/>
  <c r="J124" i="4"/>
  <c r="O124" i="4"/>
  <c r="P124" i="4"/>
  <c r="R124" i="4"/>
  <c r="Q124" i="4" s="1"/>
  <c r="S124" i="4"/>
  <c r="G125" i="4"/>
  <c r="K125" i="4" s="1"/>
  <c r="J125" i="4"/>
  <c r="O125" i="4"/>
  <c r="P125" i="4"/>
  <c r="R125" i="4"/>
  <c r="Q125" i="4" s="1"/>
  <c r="S125" i="4"/>
  <c r="G126" i="4"/>
  <c r="K126" i="4" s="1"/>
  <c r="J126" i="4"/>
  <c r="O126" i="4"/>
  <c r="P126" i="4"/>
  <c r="R126" i="4"/>
  <c r="Q126" i="4" s="1"/>
  <c r="S126" i="4"/>
  <c r="G127" i="4"/>
  <c r="K127" i="4" s="1"/>
  <c r="J127" i="4"/>
  <c r="O127" i="4"/>
  <c r="P127" i="4"/>
  <c r="R127" i="4"/>
  <c r="Q127" i="4" s="1"/>
  <c r="S127" i="4"/>
  <c r="G128" i="4"/>
  <c r="K128" i="4" s="1"/>
  <c r="J128" i="4"/>
  <c r="O128" i="4"/>
  <c r="P128" i="4"/>
  <c r="R128" i="4"/>
  <c r="Q128" i="4" s="1"/>
  <c r="S128" i="4"/>
  <c r="G129" i="4"/>
  <c r="K129" i="4" s="1"/>
  <c r="J129" i="4"/>
  <c r="O129" i="4"/>
  <c r="P129" i="4"/>
  <c r="R129" i="4"/>
  <c r="Q129" i="4" s="1"/>
  <c r="S129" i="4"/>
  <c r="G130" i="4"/>
  <c r="K130" i="4" s="1"/>
  <c r="J130" i="4"/>
  <c r="O130" i="4"/>
  <c r="P130" i="4"/>
  <c r="R130" i="4"/>
  <c r="Q130" i="4" s="1"/>
  <c r="S130" i="4"/>
  <c r="G131" i="4"/>
  <c r="K131" i="4" s="1"/>
  <c r="J131" i="4"/>
  <c r="O131" i="4"/>
  <c r="P131" i="4"/>
  <c r="R131" i="4"/>
  <c r="Q131" i="4" s="1"/>
  <c r="S131" i="4"/>
  <c r="G132" i="4"/>
  <c r="K132" i="4" s="1"/>
  <c r="J132" i="4"/>
  <c r="O132" i="4"/>
  <c r="P132" i="4"/>
  <c r="R132" i="4"/>
  <c r="Q132" i="4" s="1"/>
  <c r="S132" i="4"/>
  <c r="G133" i="4"/>
  <c r="K133" i="4" s="1"/>
  <c r="J133" i="4"/>
  <c r="O133" i="4"/>
  <c r="P133" i="4"/>
  <c r="R133" i="4"/>
  <c r="Q133" i="4" s="1"/>
  <c r="S133" i="4"/>
  <c r="G134" i="4"/>
  <c r="K134" i="4" s="1"/>
  <c r="J134" i="4"/>
  <c r="O134" i="4"/>
  <c r="P134" i="4"/>
  <c r="R134" i="4"/>
  <c r="Q134" i="4" s="1"/>
  <c r="S134" i="4"/>
  <c r="G135" i="4"/>
  <c r="K135" i="4" s="1"/>
  <c r="J135" i="4"/>
  <c r="O135" i="4"/>
  <c r="P135" i="4"/>
  <c r="R135" i="4"/>
  <c r="Q135" i="4" s="1"/>
  <c r="S135" i="4"/>
  <c r="G136" i="4"/>
  <c r="K136" i="4" s="1"/>
  <c r="J136" i="4"/>
  <c r="O136" i="4"/>
  <c r="P136" i="4"/>
  <c r="R136" i="4"/>
  <c r="Q136" i="4" s="1"/>
  <c r="S136" i="4"/>
  <c r="G137" i="4"/>
  <c r="K137" i="4" s="1"/>
  <c r="J137" i="4"/>
  <c r="O137" i="4"/>
  <c r="P137" i="4"/>
  <c r="R137" i="4"/>
  <c r="Q137" i="4" s="1"/>
  <c r="S137" i="4"/>
  <c r="G138" i="4"/>
  <c r="K138" i="4" s="1"/>
  <c r="J138" i="4"/>
  <c r="O138" i="4"/>
  <c r="P138" i="4"/>
  <c r="R138" i="4"/>
  <c r="Q138" i="4" s="1"/>
  <c r="S138" i="4"/>
  <c r="G139" i="4"/>
  <c r="K139" i="4" s="1"/>
  <c r="J139" i="4"/>
  <c r="O139" i="4"/>
  <c r="P139" i="4"/>
  <c r="R139" i="4"/>
  <c r="Q139" i="4" s="1"/>
  <c r="S139" i="4"/>
  <c r="G140" i="4"/>
  <c r="K140" i="4" s="1"/>
  <c r="J140" i="4"/>
  <c r="O140" i="4"/>
  <c r="P140" i="4"/>
  <c r="R140" i="4"/>
  <c r="Q140" i="4" s="1"/>
  <c r="S140" i="4"/>
  <c r="G141" i="4"/>
  <c r="K141" i="4" s="1"/>
  <c r="J141" i="4"/>
  <c r="O141" i="4"/>
  <c r="P141" i="4"/>
  <c r="R141" i="4"/>
  <c r="Q141" i="4" s="1"/>
  <c r="S141" i="4"/>
  <c r="G142" i="4"/>
  <c r="K142" i="4" s="1"/>
  <c r="J142" i="4"/>
  <c r="O142" i="4"/>
  <c r="P142" i="4"/>
  <c r="R142" i="4"/>
  <c r="Q142" i="4" s="1"/>
  <c r="S142" i="4"/>
  <c r="G143" i="4"/>
  <c r="K143" i="4" s="1"/>
  <c r="J143" i="4"/>
  <c r="L143" i="4"/>
  <c r="O143" i="4"/>
  <c r="P143" i="4"/>
  <c r="R143" i="4"/>
  <c r="S143" i="4"/>
  <c r="G144" i="4"/>
  <c r="K144" i="4" s="1"/>
  <c r="J144" i="4"/>
  <c r="O144" i="4"/>
  <c r="P144" i="4"/>
  <c r="R144" i="4"/>
  <c r="S144" i="4"/>
  <c r="G145" i="4"/>
  <c r="K145" i="4" s="1"/>
  <c r="J145" i="4"/>
  <c r="O145" i="4"/>
  <c r="P145" i="4"/>
  <c r="R145" i="4"/>
  <c r="S145" i="4"/>
  <c r="G146" i="4"/>
  <c r="K146" i="4" s="1"/>
  <c r="J146" i="4"/>
  <c r="L146" i="4" s="1"/>
  <c r="O146" i="4"/>
  <c r="P146" i="4"/>
  <c r="R146" i="4"/>
  <c r="S146" i="4"/>
  <c r="G147" i="4"/>
  <c r="K147" i="4" s="1"/>
  <c r="J147" i="4"/>
  <c r="O147" i="4"/>
  <c r="P147" i="4"/>
  <c r="R147" i="4"/>
  <c r="S147" i="4"/>
  <c r="G148" i="4"/>
  <c r="K148" i="4" s="1"/>
  <c r="J148" i="4"/>
  <c r="L148" i="4" s="1"/>
  <c r="O148" i="4"/>
  <c r="P148" i="4"/>
  <c r="R148" i="4"/>
  <c r="S148" i="4"/>
  <c r="G149" i="4"/>
  <c r="K149" i="4" s="1"/>
  <c r="J149" i="4"/>
  <c r="O149" i="4"/>
  <c r="P149" i="4"/>
  <c r="R149" i="4"/>
  <c r="S149" i="4"/>
  <c r="G150" i="4"/>
  <c r="K150" i="4" s="1"/>
  <c r="J150" i="4"/>
  <c r="O150" i="4"/>
  <c r="P150" i="4"/>
  <c r="R150" i="4"/>
  <c r="S150" i="4"/>
  <c r="G151" i="4"/>
  <c r="K151" i="4" s="1"/>
  <c r="J151" i="4"/>
  <c r="O151" i="4"/>
  <c r="P151" i="4"/>
  <c r="R151" i="4"/>
  <c r="S151" i="4"/>
  <c r="G152" i="4"/>
  <c r="K152" i="4" s="1"/>
  <c r="J152" i="4"/>
  <c r="O152" i="4"/>
  <c r="P152" i="4"/>
  <c r="R152" i="4"/>
  <c r="S152" i="4"/>
  <c r="G153" i="4"/>
  <c r="K153" i="4" s="1"/>
  <c r="J153" i="4"/>
  <c r="O153" i="4"/>
  <c r="P153" i="4"/>
  <c r="R153" i="4"/>
  <c r="S153" i="4"/>
  <c r="G154" i="4"/>
  <c r="K154" i="4" s="1"/>
  <c r="J154" i="4"/>
  <c r="O154" i="4"/>
  <c r="P154" i="4"/>
  <c r="R154" i="4"/>
  <c r="S154" i="4"/>
  <c r="G155" i="4"/>
  <c r="K155" i="4" s="1"/>
  <c r="J155" i="4"/>
  <c r="O155" i="4"/>
  <c r="P155" i="4"/>
  <c r="R155" i="4"/>
  <c r="S155" i="4"/>
  <c r="G156" i="4"/>
  <c r="K156" i="4" s="1"/>
  <c r="J156" i="4"/>
  <c r="O156" i="4"/>
  <c r="P156" i="4"/>
  <c r="R156" i="4"/>
  <c r="S156" i="4"/>
  <c r="G157" i="4"/>
  <c r="K157" i="4" s="1"/>
  <c r="J157" i="4"/>
  <c r="O157" i="4"/>
  <c r="P157" i="4"/>
  <c r="R157" i="4"/>
  <c r="S157" i="4"/>
  <c r="G158" i="4"/>
  <c r="K158" i="4" s="1"/>
  <c r="J158" i="4"/>
  <c r="O158" i="4"/>
  <c r="P158" i="4"/>
  <c r="R158" i="4"/>
  <c r="S158" i="4"/>
  <c r="G159" i="4"/>
  <c r="K159" i="4" s="1"/>
  <c r="J159" i="4"/>
  <c r="L159" i="4" s="1"/>
  <c r="O159" i="4"/>
  <c r="P159" i="4"/>
  <c r="R159" i="4"/>
  <c r="S159" i="4"/>
  <c r="G160" i="4"/>
  <c r="K160" i="4" s="1"/>
  <c r="J160" i="4"/>
  <c r="O160" i="4"/>
  <c r="P160" i="4"/>
  <c r="R160" i="4"/>
  <c r="S160" i="4"/>
  <c r="G161" i="4"/>
  <c r="K161" i="4" s="1"/>
  <c r="J161" i="4"/>
  <c r="O161" i="4"/>
  <c r="P161" i="4"/>
  <c r="R161" i="4"/>
  <c r="S161" i="4"/>
  <c r="G162" i="4"/>
  <c r="K162" i="4" s="1"/>
  <c r="J162" i="4"/>
  <c r="O162" i="4"/>
  <c r="P162" i="4"/>
  <c r="R162" i="4"/>
  <c r="S162" i="4"/>
  <c r="G163" i="4"/>
  <c r="K163" i="4" s="1"/>
  <c r="J163" i="4"/>
  <c r="O163" i="4"/>
  <c r="P163" i="4"/>
  <c r="R163" i="4"/>
  <c r="S163" i="4"/>
  <c r="G164" i="4"/>
  <c r="K164" i="4" s="1"/>
  <c r="J164" i="4"/>
  <c r="O164" i="4"/>
  <c r="P164" i="4"/>
  <c r="R164" i="4"/>
  <c r="S164" i="4"/>
  <c r="G165" i="4"/>
  <c r="K165" i="4" s="1"/>
  <c r="J165" i="4"/>
  <c r="O165" i="4"/>
  <c r="P165" i="4"/>
  <c r="R165" i="4"/>
  <c r="S165" i="4"/>
  <c r="G166" i="4"/>
  <c r="K166" i="4" s="1"/>
  <c r="J166" i="4"/>
  <c r="O166" i="4"/>
  <c r="P166" i="4"/>
  <c r="R166" i="4"/>
  <c r="S166" i="4"/>
  <c r="G167" i="4"/>
  <c r="K167" i="4" s="1"/>
  <c r="J167" i="4"/>
  <c r="O167" i="4"/>
  <c r="P167" i="4"/>
  <c r="R167" i="4"/>
  <c r="S167" i="4"/>
  <c r="G168" i="4"/>
  <c r="K168" i="4" s="1"/>
  <c r="J168" i="4"/>
  <c r="O168" i="4"/>
  <c r="P168" i="4"/>
  <c r="R168" i="4"/>
  <c r="S168" i="4"/>
  <c r="G169" i="4"/>
  <c r="K169" i="4" s="1"/>
  <c r="J169" i="4"/>
  <c r="O169" i="4"/>
  <c r="P169" i="4"/>
  <c r="R169" i="4"/>
  <c r="S169" i="4"/>
  <c r="G170" i="4"/>
  <c r="K170" i="4" s="1"/>
  <c r="J170" i="4"/>
  <c r="O170" i="4"/>
  <c r="P170" i="4"/>
  <c r="R170" i="4"/>
  <c r="S170" i="4"/>
  <c r="G171" i="4"/>
  <c r="K171" i="4" s="1"/>
  <c r="J171" i="4"/>
  <c r="O171" i="4"/>
  <c r="P171" i="4"/>
  <c r="R171" i="4"/>
  <c r="S171" i="4"/>
  <c r="G172" i="4"/>
  <c r="K172" i="4" s="1"/>
  <c r="J172" i="4"/>
  <c r="O172" i="4"/>
  <c r="P172" i="4"/>
  <c r="R172" i="4"/>
  <c r="S172" i="4"/>
  <c r="G173" i="4"/>
  <c r="K173" i="4" s="1"/>
  <c r="J173" i="4"/>
  <c r="O173" i="4"/>
  <c r="P173" i="4"/>
  <c r="R173" i="4"/>
  <c r="S173" i="4"/>
  <c r="G174" i="4"/>
  <c r="K174" i="4" s="1"/>
  <c r="J174" i="4"/>
  <c r="O174" i="4"/>
  <c r="P174" i="4"/>
  <c r="R174" i="4"/>
  <c r="S174" i="4"/>
  <c r="G175" i="4"/>
  <c r="K175" i="4" s="1"/>
  <c r="J175" i="4"/>
  <c r="L175" i="4" s="1"/>
  <c r="O175" i="4"/>
  <c r="P175" i="4"/>
  <c r="R175" i="4"/>
  <c r="S175" i="4"/>
  <c r="G176" i="4"/>
  <c r="K176" i="4" s="1"/>
  <c r="J176" i="4"/>
  <c r="O176" i="4"/>
  <c r="P176" i="4"/>
  <c r="R176" i="4"/>
  <c r="S176" i="4"/>
  <c r="G177" i="4"/>
  <c r="K177" i="4" s="1"/>
  <c r="J177" i="4"/>
  <c r="O177" i="4"/>
  <c r="P177" i="4"/>
  <c r="R177" i="4"/>
  <c r="S177" i="4"/>
  <c r="G178" i="4"/>
  <c r="K178" i="4" s="1"/>
  <c r="J178" i="4"/>
  <c r="L178" i="4" s="1"/>
  <c r="O178" i="4"/>
  <c r="P178" i="4"/>
  <c r="R178" i="4"/>
  <c r="S178" i="4"/>
  <c r="G179" i="4"/>
  <c r="K179" i="4" s="1"/>
  <c r="J179" i="4"/>
  <c r="O179" i="4"/>
  <c r="P179" i="4"/>
  <c r="R179" i="4"/>
  <c r="S179" i="4"/>
  <c r="G180" i="4"/>
  <c r="K180" i="4" s="1"/>
  <c r="J180" i="4"/>
  <c r="O180" i="4"/>
  <c r="P180" i="4"/>
  <c r="R180" i="4"/>
  <c r="S180" i="4"/>
  <c r="G181" i="4"/>
  <c r="K181" i="4" s="1"/>
  <c r="J181" i="4"/>
  <c r="O181" i="4"/>
  <c r="P181" i="4"/>
  <c r="R181" i="4"/>
  <c r="S181" i="4"/>
  <c r="G182" i="4"/>
  <c r="K182" i="4" s="1"/>
  <c r="J182" i="4"/>
  <c r="O182" i="4"/>
  <c r="P182" i="4"/>
  <c r="R182" i="4"/>
  <c r="S182" i="4"/>
  <c r="G183" i="4"/>
  <c r="K183" i="4" s="1"/>
  <c r="J183" i="4"/>
  <c r="L183" i="4" s="1"/>
  <c r="O183" i="4"/>
  <c r="P183" i="4"/>
  <c r="R183" i="4"/>
  <c r="S183" i="4"/>
  <c r="G184" i="4"/>
  <c r="K184" i="4" s="1"/>
  <c r="J184" i="4"/>
  <c r="L184" i="4" s="1"/>
  <c r="O184" i="4"/>
  <c r="P184" i="4"/>
  <c r="R184" i="4"/>
  <c r="Q184" i="4" s="1"/>
  <c r="S184" i="4"/>
  <c r="G185" i="4"/>
  <c r="K185" i="4" s="1"/>
  <c r="J185" i="4"/>
  <c r="L185" i="4" s="1"/>
  <c r="O185" i="4"/>
  <c r="P185" i="4"/>
  <c r="R185" i="4"/>
  <c r="S185" i="4"/>
  <c r="G186" i="4"/>
  <c r="K186" i="4" s="1"/>
  <c r="J186" i="4"/>
  <c r="O186" i="4"/>
  <c r="P186" i="4"/>
  <c r="R186" i="4"/>
  <c r="Q186" i="4" s="1"/>
  <c r="S186" i="4"/>
  <c r="G187" i="4"/>
  <c r="K187" i="4" s="1"/>
  <c r="J187" i="4"/>
  <c r="O187" i="4"/>
  <c r="P187" i="4"/>
  <c r="R187" i="4"/>
  <c r="S187" i="4"/>
  <c r="G188" i="4"/>
  <c r="K188" i="4" s="1"/>
  <c r="J188" i="4"/>
  <c r="O188" i="4"/>
  <c r="P188" i="4"/>
  <c r="R188" i="4"/>
  <c r="Q188" i="4" s="1"/>
  <c r="S188" i="4"/>
  <c r="G189" i="4"/>
  <c r="K189" i="4" s="1"/>
  <c r="J189" i="4"/>
  <c r="O189" i="4"/>
  <c r="P189" i="4"/>
  <c r="R189" i="4"/>
  <c r="S189" i="4"/>
  <c r="G190" i="4"/>
  <c r="K190" i="4" s="1"/>
  <c r="J190" i="4"/>
  <c r="O190" i="4"/>
  <c r="P190" i="4"/>
  <c r="R190" i="4"/>
  <c r="Q190" i="4" s="1"/>
  <c r="S190" i="4"/>
  <c r="G191" i="4"/>
  <c r="K191" i="4" s="1"/>
  <c r="J191" i="4"/>
  <c r="L191" i="4" s="1"/>
  <c r="O191" i="4"/>
  <c r="P191" i="4"/>
  <c r="R191" i="4"/>
  <c r="S191" i="4"/>
  <c r="G192" i="4"/>
  <c r="K192" i="4" s="1"/>
  <c r="J192" i="4"/>
  <c r="O192" i="4"/>
  <c r="P192" i="4"/>
  <c r="R192" i="4"/>
  <c r="Q192" i="4" s="1"/>
  <c r="S192" i="4"/>
  <c r="G193" i="4"/>
  <c r="K193" i="4" s="1"/>
  <c r="J193" i="4"/>
  <c r="L193" i="4" s="1"/>
  <c r="O193" i="4"/>
  <c r="P193" i="4"/>
  <c r="R193" i="4"/>
  <c r="S193" i="4"/>
  <c r="G194" i="4"/>
  <c r="K194" i="4" s="1"/>
  <c r="J194" i="4"/>
  <c r="O194" i="4"/>
  <c r="P194" i="4"/>
  <c r="R194" i="4"/>
  <c r="Q194" i="4" s="1"/>
  <c r="S194" i="4"/>
  <c r="G195" i="4"/>
  <c r="K195" i="4" s="1"/>
  <c r="J195" i="4"/>
  <c r="O195" i="4"/>
  <c r="P195" i="4"/>
  <c r="R195" i="4"/>
  <c r="S195" i="4"/>
  <c r="G196" i="4"/>
  <c r="K196" i="4" s="1"/>
  <c r="J196" i="4"/>
  <c r="O196" i="4"/>
  <c r="P196" i="4"/>
  <c r="R196" i="4"/>
  <c r="Q196" i="4" s="1"/>
  <c r="S196" i="4"/>
  <c r="G197" i="4"/>
  <c r="K197" i="4" s="1"/>
  <c r="J197" i="4"/>
  <c r="O197" i="4"/>
  <c r="P197" i="4"/>
  <c r="R197" i="4"/>
  <c r="Q197" i="4" s="1"/>
  <c r="S197" i="4"/>
  <c r="G198" i="4"/>
  <c r="K198" i="4" s="1"/>
  <c r="J198" i="4"/>
  <c r="O198" i="4"/>
  <c r="P198" i="4"/>
  <c r="R198" i="4"/>
  <c r="Q198" i="4" s="1"/>
  <c r="S198" i="4"/>
  <c r="G199" i="4"/>
  <c r="K199" i="4" s="1"/>
  <c r="J199" i="4"/>
  <c r="L199" i="4"/>
  <c r="O199" i="4"/>
  <c r="P199" i="4"/>
  <c r="R199" i="4"/>
  <c r="S199" i="4"/>
  <c r="G200" i="4"/>
  <c r="K200" i="4" s="1"/>
  <c r="J200" i="4"/>
  <c r="L200" i="4" s="1"/>
  <c r="O200" i="4"/>
  <c r="P200" i="4"/>
  <c r="R200" i="4"/>
  <c r="S200" i="4"/>
  <c r="G201" i="4"/>
  <c r="K201" i="4" s="1"/>
  <c r="J201" i="4"/>
  <c r="L201" i="4" s="1"/>
  <c r="O201" i="4"/>
  <c r="P201" i="4"/>
  <c r="R201" i="4"/>
  <c r="S201" i="4"/>
  <c r="G202" i="4"/>
  <c r="K202" i="4" s="1"/>
  <c r="J202" i="4"/>
  <c r="O202" i="4"/>
  <c r="P202" i="4"/>
  <c r="R202" i="4"/>
  <c r="S202" i="4"/>
  <c r="G203" i="4"/>
  <c r="K203" i="4" s="1"/>
  <c r="J203" i="4"/>
  <c r="O203" i="4"/>
  <c r="P203" i="4"/>
  <c r="R203" i="4"/>
  <c r="S203" i="4"/>
  <c r="G204" i="4"/>
  <c r="K204" i="4" s="1"/>
  <c r="J204" i="4"/>
  <c r="O204" i="4"/>
  <c r="P204" i="4"/>
  <c r="R204" i="4"/>
  <c r="S204" i="4"/>
  <c r="G205" i="4"/>
  <c r="K205" i="4" s="1"/>
  <c r="J205" i="4"/>
  <c r="O205" i="4"/>
  <c r="P205" i="4"/>
  <c r="R205" i="4"/>
  <c r="S205" i="4"/>
  <c r="G206" i="4"/>
  <c r="K206" i="4" s="1"/>
  <c r="J206" i="4"/>
  <c r="O206" i="4"/>
  <c r="P206" i="4"/>
  <c r="R206" i="4"/>
  <c r="S206" i="4"/>
  <c r="G207" i="4"/>
  <c r="K207" i="4" s="1"/>
  <c r="J207" i="4"/>
  <c r="L207" i="4" s="1"/>
  <c r="O207" i="4"/>
  <c r="P207" i="4"/>
  <c r="R207" i="4"/>
  <c r="S207" i="4"/>
  <c r="G208" i="4"/>
  <c r="K208" i="4" s="1"/>
  <c r="J208" i="4"/>
  <c r="O208" i="4"/>
  <c r="P208" i="4"/>
  <c r="R208" i="4"/>
  <c r="S208" i="4"/>
  <c r="G209" i="4"/>
  <c r="K209" i="4" s="1"/>
  <c r="J209" i="4"/>
  <c r="L209" i="4" s="1"/>
  <c r="O209" i="4"/>
  <c r="P209" i="4"/>
  <c r="R209" i="4"/>
  <c r="S209" i="4"/>
  <c r="G210" i="4"/>
  <c r="K210" i="4" s="1"/>
  <c r="J210" i="4"/>
  <c r="O210" i="4"/>
  <c r="P210" i="4"/>
  <c r="R210" i="4"/>
  <c r="S210" i="4"/>
  <c r="G211" i="4"/>
  <c r="K211" i="4" s="1"/>
  <c r="J211" i="4"/>
  <c r="O211" i="4"/>
  <c r="P211" i="4"/>
  <c r="R211" i="4"/>
  <c r="S211" i="4"/>
  <c r="G212" i="4"/>
  <c r="K212" i="4" s="1"/>
  <c r="J212" i="4"/>
  <c r="O212" i="4"/>
  <c r="P212" i="4"/>
  <c r="R212" i="4"/>
  <c r="S212" i="4"/>
  <c r="G213" i="4"/>
  <c r="K213" i="4" s="1"/>
  <c r="J213" i="4"/>
  <c r="O213" i="4"/>
  <c r="P213" i="4"/>
  <c r="R213" i="4"/>
  <c r="S213" i="4"/>
  <c r="G214" i="4"/>
  <c r="K214" i="4" s="1"/>
  <c r="J214" i="4"/>
  <c r="O214" i="4"/>
  <c r="P214" i="4"/>
  <c r="R214" i="4"/>
  <c r="S214" i="4"/>
  <c r="G215" i="4"/>
  <c r="K215" i="4" s="1"/>
  <c r="J215" i="4"/>
  <c r="L215" i="4" s="1"/>
  <c r="O215" i="4"/>
  <c r="P215" i="4"/>
  <c r="R215" i="4"/>
  <c r="Q215" i="4" s="1"/>
  <c r="S215" i="4"/>
  <c r="G216" i="4"/>
  <c r="K216" i="4" s="1"/>
  <c r="J216" i="4"/>
  <c r="O216" i="4"/>
  <c r="P216" i="4"/>
  <c r="R216" i="4"/>
  <c r="S216" i="4"/>
  <c r="G217" i="4"/>
  <c r="K217" i="4" s="1"/>
  <c r="J217" i="4"/>
  <c r="L217" i="4" s="1"/>
  <c r="O217" i="4"/>
  <c r="P217" i="4"/>
  <c r="R217" i="4"/>
  <c r="Q217" i="4" s="1"/>
  <c r="S217" i="4"/>
  <c r="G218" i="4"/>
  <c r="K218" i="4" s="1"/>
  <c r="J218" i="4"/>
  <c r="O218" i="4"/>
  <c r="P218" i="4"/>
  <c r="R218" i="4"/>
  <c r="S218" i="4"/>
  <c r="G219" i="4"/>
  <c r="K219" i="4" s="1"/>
  <c r="J219" i="4"/>
  <c r="O219" i="4"/>
  <c r="P219" i="4"/>
  <c r="R219" i="4"/>
  <c r="Q219" i="4" s="1"/>
  <c r="S219" i="4"/>
  <c r="G220" i="4"/>
  <c r="K220" i="4" s="1"/>
  <c r="J220" i="4"/>
  <c r="O220" i="4"/>
  <c r="P220" i="4"/>
  <c r="R220" i="4"/>
  <c r="S220" i="4"/>
  <c r="G221" i="4"/>
  <c r="K221" i="4" s="1"/>
  <c r="J221" i="4"/>
  <c r="O221" i="4"/>
  <c r="P221" i="4"/>
  <c r="R221" i="4"/>
  <c r="Q221" i="4" s="1"/>
  <c r="S221" i="4"/>
  <c r="G222" i="4"/>
  <c r="K222" i="4" s="1"/>
  <c r="J222" i="4"/>
  <c r="O222" i="4"/>
  <c r="P222" i="4"/>
  <c r="R222" i="4"/>
  <c r="S222" i="4"/>
  <c r="G223" i="4"/>
  <c r="K223" i="4" s="1"/>
  <c r="J223" i="4"/>
  <c r="L223" i="4" s="1"/>
  <c r="O223" i="4"/>
  <c r="P223" i="4"/>
  <c r="R223" i="4"/>
  <c r="Q223" i="4" s="1"/>
  <c r="S223" i="4"/>
  <c r="G224" i="4"/>
  <c r="K224" i="4" s="1"/>
  <c r="J224" i="4"/>
  <c r="L224" i="4" s="1"/>
  <c r="O224" i="4"/>
  <c r="P224" i="4"/>
  <c r="R224" i="4"/>
  <c r="S224" i="4"/>
  <c r="G225" i="4"/>
  <c r="K225" i="4" s="1"/>
  <c r="J225" i="4"/>
  <c r="L225" i="4" s="1"/>
  <c r="O225" i="4"/>
  <c r="P225" i="4"/>
  <c r="R225" i="4"/>
  <c r="Q225" i="4" s="1"/>
  <c r="S225" i="4"/>
  <c r="G226" i="4"/>
  <c r="K226" i="4" s="1"/>
  <c r="J226" i="4"/>
  <c r="O226" i="4"/>
  <c r="P226" i="4"/>
  <c r="R226" i="4"/>
  <c r="S226" i="4"/>
  <c r="G227" i="4"/>
  <c r="K227" i="4" s="1"/>
  <c r="J227" i="4"/>
  <c r="O227" i="4"/>
  <c r="P227" i="4"/>
  <c r="R227" i="4"/>
  <c r="Q227" i="4" s="1"/>
  <c r="S227" i="4"/>
  <c r="G228" i="4"/>
  <c r="K228" i="4" s="1"/>
  <c r="J228" i="4"/>
  <c r="O228" i="4"/>
  <c r="P228" i="4"/>
  <c r="R228" i="4"/>
  <c r="S228" i="4"/>
  <c r="G229" i="4"/>
  <c r="K229" i="4" s="1"/>
  <c r="J229" i="4"/>
  <c r="O229" i="4"/>
  <c r="P229" i="4"/>
  <c r="R229" i="4"/>
  <c r="Q229" i="4" s="1"/>
  <c r="S229" i="4"/>
  <c r="G230" i="4"/>
  <c r="K230" i="4" s="1"/>
  <c r="J230" i="4"/>
  <c r="O230" i="4"/>
  <c r="P230" i="4"/>
  <c r="R230" i="4"/>
  <c r="Q230" i="4" s="1"/>
  <c r="S230" i="4"/>
  <c r="G231" i="4"/>
  <c r="K231" i="4" s="1"/>
  <c r="J231" i="4"/>
  <c r="L231" i="4" s="1"/>
  <c r="O231" i="4"/>
  <c r="P231" i="4"/>
  <c r="R231" i="4"/>
  <c r="Q231" i="4" s="1"/>
  <c r="S231" i="4"/>
  <c r="G232" i="4"/>
  <c r="K232" i="4" s="1"/>
  <c r="J232" i="4"/>
  <c r="L232" i="4" s="1"/>
  <c r="O232" i="4"/>
  <c r="P232" i="4"/>
  <c r="R232" i="4"/>
  <c r="Q232" i="4" s="1"/>
  <c r="S232" i="4"/>
  <c r="G233" i="4"/>
  <c r="K233" i="4" s="1"/>
  <c r="J233" i="4"/>
  <c r="L233" i="4"/>
  <c r="O233" i="4"/>
  <c r="P233" i="4"/>
  <c r="R233" i="4"/>
  <c r="S233" i="4"/>
  <c r="G234" i="4"/>
  <c r="K234" i="4" s="1"/>
  <c r="J234" i="4"/>
  <c r="O234" i="4"/>
  <c r="P234" i="4"/>
  <c r="R234" i="4"/>
  <c r="S234" i="4"/>
  <c r="G235" i="4"/>
  <c r="K235" i="4" s="1"/>
  <c r="J235" i="4"/>
  <c r="O235" i="4"/>
  <c r="P235" i="4"/>
  <c r="R235" i="4"/>
  <c r="S235" i="4"/>
  <c r="G236" i="4"/>
  <c r="K236" i="4" s="1"/>
  <c r="J236" i="4"/>
  <c r="O236" i="4"/>
  <c r="P236" i="4"/>
  <c r="R236" i="4"/>
  <c r="S236" i="4"/>
  <c r="G237" i="4"/>
  <c r="K237" i="4" s="1"/>
  <c r="J237" i="4"/>
  <c r="O237" i="4"/>
  <c r="P237" i="4"/>
  <c r="R237" i="4"/>
  <c r="S237" i="4"/>
  <c r="G238" i="4"/>
  <c r="K238" i="4" s="1"/>
  <c r="J238" i="4"/>
  <c r="O238" i="4"/>
  <c r="P238" i="4"/>
  <c r="R238" i="4"/>
  <c r="S238" i="4"/>
  <c r="G239" i="4"/>
  <c r="K239" i="4" s="1"/>
  <c r="J239" i="4"/>
  <c r="O239" i="4"/>
  <c r="P239" i="4"/>
  <c r="R239" i="4"/>
  <c r="S239" i="4"/>
  <c r="G240" i="4"/>
  <c r="K240" i="4" s="1"/>
  <c r="J240" i="4"/>
  <c r="O240" i="4"/>
  <c r="P240" i="4"/>
  <c r="R240" i="4"/>
  <c r="S240" i="4"/>
  <c r="G241" i="4"/>
  <c r="K241" i="4" s="1"/>
  <c r="J241" i="4"/>
  <c r="O241" i="4"/>
  <c r="P241" i="4"/>
  <c r="R241" i="4"/>
  <c r="S241" i="4"/>
  <c r="G242" i="4"/>
  <c r="K242" i="4" s="1"/>
  <c r="J242" i="4"/>
  <c r="O242" i="4"/>
  <c r="P242" i="4"/>
  <c r="R242" i="4"/>
  <c r="S242" i="4"/>
  <c r="G243" i="4"/>
  <c r="K243" i="4" s="1"/>
  <c r="J243" i="4"/>
  <c r="O243" i="4"/>
  <c r="P243" i="4"/>
  <c r="R243" i="4"/>
  <c r="S243" i="4"/>
  <c r="G244" i="4"/>
  <c r="K244" i="4" s="1"/>
  <c r="J244" i="4"/>
  <c r="O244" i="4"/>
  <c r="P244" i="4"/>
  <c r="R244" i="4"/>
  <c r="S244" i="4"/>
  <c r="G245" i="4"/>
  <c r="K245" i="4" s="1"/>
  <c r="J245" i="4"/>
  <c r="O245" i="4"/>
  <c r="P245" i="4"/>
  <c r="R245" i="4"/>
  <c r="S245" i="4"/>
  <c r="G246" i="4"/>
  <c r="K246" i="4" s="1"/>
  <c r="J246" i="4"/>
  <c r="O246" i="4"/>
  <c r="P246" i="4"/>
  <c r="R246" i="4"/>
  <c r="S246" i="4"/>
  <c r="G247" i="4"/>
  <c r="K247" i="4" s="1"/>
  <c r="J247" i="4"/>
  <c r="O247" i="4"/>
  <c r="P247" i="4"/>
  <c r="R247" i="4"/>
  <c r="S247" i="4"/>
  <c r="G248" i="4"/>
  <c r="K248" i="4" s="1"/>
  <c r="J248" i="4"/>
  <c r="O248" i="4"/>
  <c r="P248" i="4"/>
  <c r="R248" i="4"/>
  <c r="S248" i="4"/>
  <c r="G249" i="4"/>
  <c r="K249" i="4" s="1"/>
  <c r="J249" i="4"/>
  <c r="L249" i="4" s="1"/>
  <c r="O249" i="4"/>
  <c r="P249" i="4"/>
  <c r="R249" i="4"/>
  <c r="S249" i="4"/>
  <c r="G250" i="4"/>
  <c r="K250" i="4" s="1"/>
  <c r="J250" i="4"/>
  <c r="O250" i="4"/>
  <c r="P250" i="4"/>
  <c r="R250" i="4"/>
  <c r="S250" i="4"/>
  <c r="G251" i="4"/>
  <c r="K251" i="4" s="1"/>
  <c r="J251" i="4"/>
  <c r="O251" i="4"/>
  <c r="P251" i="4"/>
  <c r="R251" i="4"/>
  <c r="S251" i="4"/>
  <c r="G252" i="4"/>
  <c r="K252" i="4" s="1"/>
  <c r="J252" i="4"/>
  <c r="O252" i="4"/>
  <c r="P252" i="4"/>
  <c r="R252" i="4"/>
  <c r="S252" i="4"/>
  <c r="G253" i="4"/>
  <c r="K253" i="4" s="1"/>
  <c r="J253" i="4"/>
  <c r="O253" i="4"/>
  <c r="P253" i="4"/>
  <c r="R253" i="4"/>
  <c r="S253" i="4"/>
  <c r="G254" i="4"/>
  <c r="K254" i="4" s="1"/>
  <c r="J254" i="4"/>
  <c r="O254" i="4"/>
  <c r="P254" i="4"/>
  <c r="R254" i="4"/>
  <c r="S254" i="4"/>
  <c r="G255" i="4"/>
  <c r="K255" i="4" s="1"/>
  <c r="J255" i="4"/>
  <c r="O255" i="4"/>
  <c r="P255" i="4"/>
  <c r="R255" i="4"/>
  <c r="S255" i="4"/>
  <c r="G256" i="4"/>
  <c r="K256" i="4" s="1"/>
  <c r="J256" i="4"/>
  <c r="L256" i="4" s="1"/>
  <c r="O256" i="4"/>
  <c r="P256" i="4"/>
  <c r="R256" i="4"/>
  <c r="Q256" i="4" s="1"/>
  <c r="S256" i="4"/>
  <c r="G257" i="4"/>
  <c r="K257" i="4" s="1"/>
  <c r="J257" i="4"/>
  <c r="L257" i="4" s="1"/>
  <c r="O257" i="4"/>
  <c r="P257" i="4"/>
  <c r="R257" i="4"/>
  <c r="S257" i="4"/>
  <c r="G258" i="4"/>
  <c r="K258" i="4" s="1"/>
  <c r="J258" i="4"/>
  <c r="O258" i="4"/>
  <c r="P258" i="4"/>
  <c r="R258" i="4"/>
  <c r="Q258" i="4" s="1"/>
  <c r="S258" i="4"/>
  <c r="G259" i="4"/>
  <c r="K259" i="4" s="1"/>
  <c r="J259" i="4"/>
  <c r="O259" i="4"/>
  <c r="P259" i="4"/>
  <c r="R259" i="4"/>
  <c r="S259" i="4"/>
  <c r="G260" i="4"/>
  <c r="K260" i="4" s="1"/>
  <c r="J260" i="4"/>
  <c r="O260" i="4"/>
  <c r="P260" i="4"/>
  <c r="R260" i="4"/>
  <c r="Q260" i="4" s="1"/>
  <c r="S260" i="4"/>
  <c r="G261" i="4"/>
  <c r="K261" i="4" s="1"/>
  <c r="J261" i="4"/>
  <c r="O261" i="4"/>
  <c r="P261" i="4"/>
  <c r="R261" i="4"/>
  <c r="S261" i="4"/>
  <c r="G262" i="4"/>
  <c r="K262" i="4" s="1"/>
  <c r="J262" i="4"/>
  <c r="L262" i="4" s="1"/>
  <c r="O262" i="4"/>
  <c r="P262" i="4"/>
  <c r="R262" i="4"/>
  <c r="Q262" i="4" s="1"/>
  <c r="S262" i="4"/>
  <c r="G263" i="4"/>
  <c r="K263" i="4" s="1"/>
  <c r="J263" i="4"/>
  <c r="O263" i="4"/>
  <c r="P263" i="4"/>
  <c r="R263" i="4"/>
  <c r="S263" i="4"/>
  <c r="G264" i="4"/>
  <c r="K264" i="4" s="1"/>
  <c r="J264" i="4"/>
  <c r="L264" i="4" s="1"/>
  <c r="O264" i="4"/>
  <c r="P264" i="4"/>
  <c r="R264" i="4"/>
  <c r="Q264" i="4" s="1"/>
  <c r="S264" i="4"/>
  <c r="G265" i="4"/>
  <c r="K265" i="4" s="1"/>
  <c r="J265" i="4"/>
  <c r="O265" i="4"/>
  <c r="P265" i="4"/>
  <c r="R265" i="4"/>
  <c r="S265" i="4"/>
  <c r="G266" i="4"/>
  <c r="K266" i="4" s="1"/>
  <c r="J266" i="4"/>
  <c r="O266" i="4"/>
  <c r="P266" i="4"/>
  <c r="R266" i="4"/>
  <c r="Q266" i="4" s="1"/>
  <c r="S266" i="4"/>
  <c r="G267" i="4"/>
  <c r="K267" i="4" s="1"/>
  <c r="J267" i="4"/>
  <c r="O267" i="4"/>
  <c r="P267" i="4"/>
  <c r="R267" i="4"/>
  <c r="S267" i="4"/>
  <c r="G268" i="4"/>
  <c r="K268" i="4" s="1"/>
  <c r="J268" i="4"/>
  <c r="O268" i="4"/>
  <c r="P268" i="4"/>
  <c r="R268" i="4"/>
  <c r="Q268" i="4" s="1"/>
  <c r="S268" i="4"/>
  <c r="G269" i="4"/>
  <c r="K269" i="4" s="1"/>
  <c r="J269" i="4"/>
  <c r="O269" i="4"/>
  <c r="P269" i="4"/>
  <c r="R269" i="4"/>
  <c r="Q269" i="4" s="1"/>
  <c r="S269" i="4"/>
  <c r="G270" i="4"/>
  <c r="K270" i="4" s="1"/>
  <c r="J270" i="4"/>
  <c r="O270" i="4"/>
  <c r="P270" i="4"/>
  <c r="R270" i="4"/>
  <c r="Q270" i="4" s="1"/>
  <c r="S270" i="4"/>
  <c r="G271" i="4"/>
  <c r="K271" i="4" s="1"/>
  <c r="J271" i="4"/>
  <c r="O271" i="4"/>
  <c r="P271" i="4"/>
  <c r="R271" i="4"/>
  <c r="Q271" i="4" s="1"/>
  <c r="S271" i="4"/>
  <c r="G272" i="4"/>
  <c r="K272" i="4" s="1"/>
  <c r="J272" i="4"/>
  <c r="O272" i="4"/>
  <c r="P272" i="4"/>
  <c r="R272" i="4"/>
  <c r="Q272" i="4" s="1"/>
  <c r="S272" i="4"/>
  <c r="G273" i="4"/>
  <c r="K273" i="4" s="1"/>
  <c r="J273" i="4"/>
  <c r="O273" i="4"/>
  <c r="P273" i="4"/>
  <c r="R273" i="4"/>
  <c r="Q273" i="4" s="1"/>
  <c r="S273" i="4"/>
  <c r="G274" i="4"/>
  <c r="K274" i="4" s="1"/>
  <c r="J274" i="4"/>
  <c r="O274" i="4"/>
  <c r="P274" i="4"/>
  <c r="R274" i="4"/>
  <c r="Q274" i="4" s="1"/>
  <c r="S274" i="4"/>
  <c r="G275" i="4"/>
  <c r="K275" i="4" s="1"/>
  <c r="J275" i="4"/>
  <c r="O275" i="4"/>
  <c r="P275" i="4"/>
  <c r="R275" i="4"/>
  <c r="Q275" i="4" s="1"/>
  <c r="S275" i="4"/>
  <c r="G276" i="4"/>
  <c r="K276" i="4" s="1"/>
  <c r="J276" i="4"/>
  <c r="O276" i="4"/>
  <c r="P276" i="4"/>
  <c r="R276" i="4"/>
  <c r="Q276" i="4" s="1"/>
  <c r="S276" i="4"/>
  <c r="G277" i="4"/>
  <c r="K277" i="4" s="1"/>
  <c r="J277" i="4"/>
  <c r="O277" i="4"/>
  <c r="P277" i="4"/>
  <c r="R277" i="4"/>
  <c r="Q277" i="4" s="1"/>
  <c r="S277" i="4"/>
  <c r="G278" i="4"/>
  <c r="K278" i="4" s="1"/>
  <c r="J278" i="4"/>
  <c r="L278" i="4"/>
  <c r="O278" i="4"/>
  <c r="P278" i="4"/>
  <c r="R278" i="4"/>
  <c r="S278" i="4"/>
  <c r="G279" i="4"/>
  <c r="K279" i="4" s="1"/>
  <c r="J279" i="4"/>
  <c r="O279" i="4"/>
  <c r="P279" i="4"/>
  <c r="R279" i="4"/>
  <c r="S279" i="4"/>
  <c r="G280" i="4"/>
  <c r="K280" i="4" s="1"/>
  <c r="J280" i="4"/>
  <c r="O280" i="4"/>
  <c r="P280" i="4"/>
  <c r="R280" i="4"/>
  <c r="S280" i="4"/>
  <c r="G281" i="4"/>
  <c r="K281" i="4" s="1"/>
  <c r="J281" i="4"/>
  <c r="O281" i="4"/>
  <c r="P281" i="4"/>
  <c r="R281" i="4"/>
  <c r="S281" i="4"/>
  <c r="G282" i="4"/>
  <c r="K282" i="4" s="1"/>
  <c r="J282" i="4"/>
  <c r="O282" i="4"/>
  <c r="P282" i="4"/>
  <c r="R282" i="4"/>
  <c r="S282" i="4"/>
  <c r="G283" i="4"/>
  <c r="K283" i="4" s="1"/>
  <c r="J283" i="4"/>
  <c r="O283" i="4"/>
  <c r="P283" i="4"/>
  <c r="R283" i="4"/>
  <c r="S283" i="4"/>
  <c r="G284" i="4"/>
  <c r="K284" i="4" s="1"/>
  <c r="J284" i="4"/>
  <c r="O284" i="4"/>
  <c r="P284" i="4"/>
  <c r="R284" i="4"/>
  <c r="S284" i="4"/>
  <c r="G285" i="4"/>
  <c r="K285" i="4" s="1"/>
  <c r="J285" i="4"/>
  <c r="O285" i="4"/>
  <c r="P285" i="4"/>
  <c r="R285" i="4"/>
  <c r="S285" i="4"/>
  <c r="G286" i="4"/>
  <c r="K286" i="4" s="1"/>
  <c r="J286" i="4"/>
  <c r="O286" i="4"/>
  <c r="P286" i="4"/>
  <c r="R286" i="4"/>
  <c r="S286" i="4"/>
  <c r="G287" i="4"/>
  <c r="K287" i="4" s="1"/>
  <c r="J287" i="4"/>
  <c r="O287" i="4"/>
  <c r="P287" i="4"/>
  <c r="R287" i="4"/>
  <c r="S287" i="4"/>
  <c r="G288" i="4"/>
  <c r="K288" i="4" s="1"/>
  <c r="J288" i="4"/>
  <c r="O288" i="4"/>
  <c r="P288" i="4"/>
  <c r="R288" i="4"/>
  <c r="S288" i="4"/>
  <c r="G289" i="4"/>
  <c r="K289" i="4" s="1"/>
  <c r="J289" i="4"/>
  <c r="O289" i="4"/>
  <c r="P289" i="4"/>
  <c r="R289" i="4"/>
  <c r="S289" i="4"/>
  <c r="G290" i="4"/>
  <c r="K290" i="4" s="1"/>
  <c r="J290" i="4"/>
  <c r="O290" i="4"/>
  <c r="P290" i="4"/>
  <c r="R290" i="4"/>
  <c r="S290" i="4"/>
  <c r="G291" i="4"/>
  <c r="K291" i="4" s="1"/>
  <c r="J291" i="4"/>
  <c r="O291" i="4"/>
  <c r="P291" i="4"/>
  <c r="R291" i="4"/>
  <c r="S291" i="4"/>
  <c r="G292" i="4"/>
  <c r="K292" i="4" s="1"/>
  <c r="J292" i="4"/>
  <c r="O292" i="4"/>
  <c r="P292" i="4"/>
  <c r="R292" i="4"/>
  <c r="S292" i="4"/>
  <c r="G293" i="4"/>
  <c r="K293" i="4" s="1"/>
  <c r="J293" i="4"/>
  <c r="O293" i="4"/>
  <c r="P293" i="4"/>
  <c r="R293" i="4"/>
  <c r="S293" i="4"/>
  <c r="G294" i="4"/>
  <c r="K294" i="4" s="1"/>
  <c r="J294" i="4"/>
  <c r="O294" i="4"/>
  <c r="P294" i="4"/>
  <c r="R294" i="4"/>
  <c r="S294" i="4"/>
  <c r="G295" i="4"/>
  <c r="K295" i="4" s="1"/>
  <c r="J295" i="4"/>
  <c r="O295" i="4"/>
  <c r="P295" i="4"/>
  <c r="R295" i="4"/>
  <c r="S295" i="4"/>
  <c r="G296" i="4"/>
  <c r="K296" i="4" s="1"/>
  <c r="J296" i="4"/>
  <c r="O296" i="4"/>
  <c r="P296" i="4"/>
  <c r="R296" i="4"/>
  <c r="S296" i="4"/>
  <c r="G297" i="4"/>
  <c r="K297" i="4" s="1"/>
  <c r="J297" i="4"/>
  <c r="O297" i="4"/>
  <c r="P297" i="4"/>
  <c r="R297" i="4"/>
  <c r="S297" i="4"/>
  <c r="G298" i="4"/>
  <c r="K298" i="4" s="1"/>
  <c r="J298" i="4"/>
  <c r="O298" i="4"/>
  <c r="P298" i="4"/>
  <c r="R298" i="4"/>
  <c r="S298" i="4"/>
  <c r="G299" i="4"/>
  <c r="K299" i="4" s="1"/>
  <c r="J299" i="4"/>
  <c r="O299" i="4"/>
  <c r="P299" i="4"/>
  <c r="R299" i="4"/>
  <c r="S299" i="4"/>
  <c r="G300" i="4"/>
  <c r="K300" i="4" s="1"/>
  <c r="J300" i="4"/>
  <c r="O300" i="4"/>
  <c r="P300" i="4"/>
  <c r="R300" i="4"/>
  <c r="S300" i="4"/>
  <c r="G301" i="4"/>
  <c r="K301" i="4" s="1"/>
  <c r="J301" i="4"/>
  <c r="O301" i="4"/>
  <c r="P301" i="4"/>
  <c r="R301" i="4"/>
  <c r="S301" i="4"/>
  <c r="G302" i="4"/>
  <c r="K302" i="4" s="1"/>
  <c r="J302" i="4"/>
  <c r="L302" i="4" s="1"/>
  <c r="O302" i="4"/>
  <c r="P302" i="4"/>
  <c r="R302" i="4"/>
  <c r="S302" i="4"/>
  <c r="G303" i="4"/>
  <c r="K303" i="4" s="1"/>
  <c r="J303" i="4"/>
  <c r="O303" i="4"/>
  <c r="P303" i="4"/>
  <c r="R303" i="4"/>
  <c r="S303" i="4"/>
  <c r="G304" i="4"/>
  <c r="K304" i="4" s="1"/>
  <c r="J304" i="4"/>
  <c r="O304" i="4"/>
  <c r="P304" i="4"/>
  <c r="R304" i="4"/>
  <c r="S304" i="4"/>
  <c r="G305" i="4"/>
  <c r="K305" i="4" s="1"/>
  <c r="J305" i="4"/>
  <c r="O305" i="4"/>
  <c r="P305" i="4"/>
  <c r="R305" i="4"/>
  <c r="S305" i="4"/>
  <c r="G306" i="4"/>
  <c r="K306" i="4" s="1"/>
  <c r="J306" i="4"/>
  <c r="O306" i="4"/>
  <c r="P306" i="4"/>
  <c r="R306" i="4"/>
  <c r="S306" i="4"/>
  <c r="G307" i="4"/>
  <c r="K307" i="4" s="1"/>
  <c r="J307" i="4"/>
  <c r="O307" i="4"/>
  <c r="P307" i="4"/>
  <c r="R307" i="4"/>
  <c r="S307" i="4"/>
  <c r="G308" i="4"/>
  <c r="K308" i="4" s="1"/>
  <c r="J308" i="4"/>
  <c r="O308" i="4"/>
  <c r="P308" i="4"/>
  <c r="R308" i="4"/>
  <c r="S308" i="4"/>
  <c r="G309" i="4"/>
  <c r="K309" i="4" s="1"/>
  <c r="J309" i="4"/>
  <c r="O309" i="4"/>
  <c r="P309" i="4"/>
  <c r="R309" i="4"/>
  <c r="S309" i="4"/>
  <c r="G310" i="4"/>
  <c r="K310" i="4" s="1"/>
  <c r="J310" i="4"/>
  <c r="O310" i="4"/>
  <c r="P310" i="4"/>
  <c r="R310" i="4"/>
  <c r="S310" i="4"/>
  <c r="G311" i="4"/>
  <c r="K311" i="4" s="1"/>
  <c r="J311" i="4"/>
  <c r="O311" i="4"/>
  <c r="P311" i="4"/>
  <c r="R311" i="4"/>
  <c r="S311" i="4"/>
  <c r="G312" i="4"/>
  <c r="K312" i="4" s="1"/>
  <c r="J312" i="4"/>
  <c r="O312" i="4"/>
  <c r="P312" i="4"/>
  <c r="R312" i="4"/>
  <c r="S312" i="4"/>
  <c r="G313" i="4"/>
  <c r="K313" i="4" s="1"/>
  <c r="J313" i="4"/>
  <c r="O313" i="4"/>
  <c r="P313" i="4"/>
  <c r="R313" i="4"/>
  <c r="S313" i="4"/>
  <c r="G314" i="4"/>
  <c r="K314" i="4" s="1"/>
  <c r="J314" i="4"/>
  <c r="O314" i="4"/>
  <c r="P314" i="4"/>
  <c r="R314" i="4"/>
  <c r="S314" i="4"/>
  <c r="G315" i="4"/>
  <c r="K315" i="4" s="1"/>
  <c r="J315" i="4"/>
  <c r="O315" i="4"/>
  <c r="P315" i="4"/>
  <c r="R315" i="4"/>
  <c r="S315" i="4"/>
  <c r="G316" i="4"/>
  <c r="K316" i="4" s="1"/>
  <c r="J316" i="4"/>
  <c r="L316" i="4" s="1"/>
  <c r="O316" i="4"/>
  <c r="P316" i="4"/>
  <c r="R316" i="4"/>
  <c r="S316" i="4"/>
  <c r="G317" i="4"/>
  <c r="K317" i="4" s="1"/>
  <c r="J317" i="4"/>
  <c r="O317" i="4"/>
  <c r="P317" i="4"/>
  <c r="R317" i="4"/>
  <c r="S317" i="4"/>
  <c r="G318" i="4"/>
  <c r="K318" i="4" s="1"/>
  <c r="J318" i="4"/>
  <c r="O318" i="4"/>
  <c r="P318" i="4"/>
  <c r="R318" i="4"/>
  <c r="S318" i="4"/>
  <c r="G319" i="4"/>
  <c r="K319" i="4" s="1"/>
  <c r="J319" i="4"/>
  <c r="O319" i="4"/>
  <c r="P319" i="4"/>
  <c r="R319" i="4"/>
  <c r="S319" i="4"/>
  <c r="G320" i="4"/>
  <c r="K320" i="4" s="1"/>
  <c r="J320" i="4"/>
  <c r="O320" i="4"/>
  <c r="P320" i="4"/>
  <c r="R320" i="4"/>
  <c r="S320" i="4"/>
  <c r="G321" i="4"/>
  <c r="K321" i="4" s="1"/>
  <c r="J321" i="4"/>
  <c r="O321" i="4"/>
  <c r="P321" i="4"/>
  <c r="R321" i="4"/>
  <c r="S321" i="4"/>
  <c r="G322" i="4"/>
  <c r="K322" i="4" s="1"/>
  <c r="J322" i="4"/>
  <c r="O322" i="4"/>
  <c r="P322" i="4"/>
  <c r="R322" i="4"/>
  <c r="S322" i="4"/>
  <c r="G323" i="4"/>
  <c r="K323" i="4" s="1"/>
  <c r="J323" i="4"/>
  <c r="O323" i="4"/>
  <c r="P323" i="4"/>
  <c r="R323" i="4"/>
  <c r="S323" i="4"/>
  <c r="G324" i="4"/>
  <c r="K324" i="4" s="1"/>
  <c r="J324" i="4"/>
  <c r="O324" i="4"/>
  <c r="P324" i="4"/>
  <c r="R324" i="4"/>
  <c r="S324" i="4"/>
  <c r="G325" i="4"/>
  <c r="K325" i="4" s="1"/>
  <c r="J325" i="4"/>
  <c r="O325" i="4"/>
  <c r="P325" i="4"/>
  <c r="R325" i="4"/>
  <c r="Q325" i="4" s="1"/>
  <c r="S325" i="4"/>
  <c r="G326" i="4"/>
  <c r="K326" i="4" s="1"/>
  <c r="J326" i="4"/>
  <c r="L326" i="4" s="1"/>
  <c r="O326" i="4"/>
  <c r="P326" i="4"/>
  <c r="R326" i="4"/>
  <c r="S326" i="4"/>
  <c r="G327" i="4"/>
  <c r="K327" i="4" s="1"/>
  <c r="J327" i="4"/>
  <c r="O327" i="4"/>
  <c r="P327" i="4"/>
  <c r="R327" i="4"/>
  <c r="Q327" i="4" s="1"/>
  <c r="S327" i="4"/>
  <c r="G328" i="4"/>
  <c r="K328" i="4" s="1"/>
  <c r="J328" i="4"/>
  <c r="O328" i="4"/>
  <c r="P328" i="4"/>
  <c r="R328" i="4"/>
  <c r="S328" i="4"/>
  <c r="G329" i="4"/>
  <c r="K329" i="4" s="1"/>
  <c r="J329" i="4"/>
  <c r="O329" i="4"/>
  <c r="P329" i="4"/>
  <c r="R329" i="4"/>
  <c r="Q329" i="4" s="1"/>
  <c r="S329" i="4"/>
  <c r="G330" i="4"/>
  <c r="K330" i="4" s="1"/>
  <c r="J330" i="4"/>
  <c r="O330" i="4"/>
  <c r="P330" i="4"/>
  <c r="R330" i="4"/>
  <c r="S330" i="4"/>
  <c r="G331" i="4"/>
  <c r="K331" i="4" s="1"/>
  <c r="J331" i="4"/>
  <c r="O331" i="4"/>
  <c r="P331" i="4"/>
  <c r="R331" i="4"/>
  <c r="Q331" i="4" s="1"/>
  <c r="S331" i="4"/>
  <c r="G332" i="4"/>
  <c r="K332" i="4" s="1"/>
  <c r="J332" i="4"/>
  <c r="O332" i="4"/>
  <c r="P332" i="4"/>
  <c r="R332" i="4"/>
  <c r="S332" i="4"/>
  <c r="G333" i="4"/>
  <c r="K333" i="4" s="1"/>
  <c r="J333" i="4"/>
  <c r="L333" i="4" s="1"/>
  <c r="O333" i="4"/>
  <c r="P333" i="4"/>
  <c r="R333" i="4"/>
  <c r="Q333" i="4" s="1"/>
  <c r="S333" i="4"/>
  <c r="G334" i="4"/>
  <c r="K334" i="4" s="1"/>
  <c r="J334" i="4"/>
  <c r="L334" i="4" s="1"/>
  <c r="O334" i="4"/>
  <c r="P334" i="4"/>
  <c r="R334" i="4"/>
  <c r="S334" i="4"/>
  <c r="G335" i="4"/>
  <c r="K335" i="4" s="1"/>
  <c r="J335" i="4"/>
  <c r="L335" i="4" s="1"/>
  <c r="O335" i="4"/>
  <c r="P335" i="4"/>
  <c r="R335" i="4"/>
  <c r="Q335" i="4" s="1"/>
  <c r="S335" i="4"/>
  <c r="G336" i="4"/>
  <c r="K336" i="4" s="1"/>
  <c r="J336" i="4"/>
  <c r="O336" i="4"/>
  <c r="P336" i="4"/>
  <c r="R336" i="4"/>
  <c r="S336" i="4"/>
  <c r="G337" i="4"/>
  <c r="K337" i="4" s="1"/>
  <c r="J337" i="4"/>
  <c r="O337" i="4"/>
  <c r="P337" i="4"/>
  <c r="R337" i="4"/>
  <c r="Q337" i="4" s="1"/>
  <c r="S337" i="4"/>
  <c r="G338" i="4"/>
  <c r="K338" i="4" s="1"/>
  <c r="J338" i="4"/>
  <c r="O338" i="4"/>
  <c r="P338" i="4"/>
  <c r="R338" i="4"/>
  <c r="S338" i="4"/>
  <c r="G339" i="4"/>
  <c r="K339" i="4" s="1"/>
  <c r="J339" i="4"/>
  <c r="O339" i="4"/>
  <c r="P339" i="4"/>
  <c r="R339" i="4"/>
  <c r="Q339" i="4" s="1"/>
  <c r="S339" i="4"/>
  <c r="G340" i="4"/>
  <c r="K340" i="4" s="1"/>
  <c r="J340" i="4"/>
  <c r="O340" i="4"/>
  <c r="P340" i="4"/>
  <c r="R340" i="4"/>
  <c r="S340" i="4"/>
  <c r="G341" i="4"/>
  <c r="K341" i="4" s="1"/>
  <c r="J341" i="4"/>
  <c r="L341" i="4" s="1"/>
  <c r="O341" i="4"/>
  <c r="P341" i="4"/>
  <c r="R341" i="4"/>
  <c r="Q341" i="4" s="1"/>
  <c r="S341" i="4"/>
  <c r="G342" i="4"/>
  <c r="K342" i="4" s="1"/>
  <c r="J342" i="4"/>
  <c r="L342" i="4" s="1"/>
  <c r="O342" i="4"/>
  <c r="P342" i="4"/>
  <c r="R342" i="4"/>
  <c r="S342" i="4"/>
  <c r="G343" i="4"/>
  <c r="K343" i="4" s="1"/>
  <c r="J343" i="4"/>
  <c r="L343" i="4" s="1"/>
  <c r="O343" i="4"/>
  <c r="P343" i="4"/>
  <c r="R343" i="4"/>
  <c r="Q343" i="4" s="1"/>
  <c r="S343" i="4"/>
  <c r="G344" i="4"/>
  <c r="K344" i="4" s="1"/>
  <c r="J344" i="4"/>
  <c r="O344" i="4"/>
  <c r="P344" i="4"/>
  <c r="R344" i="4"/>
  <c r="S344" i="4"/>
  <c r="G345" i="4"/>
  <c r="K345" i="4" s="1"/>
  <c r="J345" i="4"/>
  <c r="O345" i="4"/>
  <c r="P345" i="4"/>
  <c r="R345" i="4"/>
  <c r="Q345" i="4" s="1"/>
  <c r="S345" i="4"/>
  <c r="G346" i="4"/>
  <c r="K346" i="4" s="1"/>
  <c r="J346" i="4"/>
  <c r="O346" i="4"/>
  <c r="P346" i="4"/>
  <c r="R346" i="4"/>
  <c r="S346" i="4"/>
  <c r="G347" i="4"/>
  <c r="K347" i="4" s="1"/>
  <c r="J347" i="4"/>
  <c r="O347" i="4"/>
  <c r="P347" i="4"/>
  <c r="R347" i="4"/>
  <c r="Q347" i="4" s="1"/>
  <c r="S347" i="4"/>
  <c r="G348" i="4"/>
  <c r="K348" i="4" s="1"/>
  <c r="J348" i="4"/>
  <c r="O348" i="4"/>
  <c r="P348" i="4"/>
  <c r="R348" i="4"/>
  <c r="S348" i="4"/>
  <c r="G349" i="4"/>
  <c r="K349" i="4" s="1"/>
  <c r="J349" i="4"/>
  <c r="O349" i="4"/>
  <c r="P349" i="4"/>
  <c r="R349" i="4"/>
  <c r="Q349" i="4" s="1"/>
  <c r="S349" i="4"/>
  <c r="G350" i="4"/>
  <c r="K350" i="4" s="1"/>
  <c r="J350" i="4"/>
  <c r="L350" i="4" s="1"/>
  <c r="O350" i="4"/>
  <c r="P350" i="4"/>
  <c r="R350" i="4"/>
  <c r="S350" i="4"/>
  <c r="G351" i="4"/>
  <c r="K351" i="4" s="1"/>
  <c r="J351" i="4"/>
  <c r="L351" i="4" s="1"/>
  <c r="O351" i="4"/>
  <c r="P351" i="4"/>
  <c r="R351" i="4"/>
  <c r="Q351" i="4" s="1"/>
  <c r="S351" i="4"/>
  <c r="G352" i="4"/>
  <c r="K352" i="4" s="1"/>
  <c r="J352" i="4"/>
  <c r="O352" i="4"/>
  <c r="P352" i="4"/>
  <c r="R352" i="4"/>
  <c r="S352" i="4"/>
  <c r="G353" i="4"/>
  <c r="K353" i="4" s="1"/>
  <c r="J353" i="4"/>
  <c r="O353" i="4"/>
  <c r="P353" i="4"/>
  <c r="R353" i="4"/>
  <c r="Q353" i="4" s="1"/>
  <c r="S353" i="4"/>
  <c r="G354" i="4"/>
  <c r="K354" i="4" s="1"/>
  <c r="J354" i="4"/>
  <c r="O354" i="4"/>
  <c r="P354" i="4"/>
  <c r="R354" i="4"/>
  <c r="S354" i="4"/>
  <c r="G355" i="4"/>
  <c r="K355" i="4" s="1"/>
  <c r="J355" i="4"/>
  <c r="O355" i="4"/>
  <c r="P355" i="4"/>
  <c r="R355" i="4"/>
  <c r="Q355" i="4" s="1"/>
  <c r="S355" i="4"/>
  <c r="G356" i="4"/>
  <c r="K356" i="4" s="1"/>
  <c r="J356" i="4"/>
  <c r="O356" i="4"/>
  <c r="P356" i="4"/>
  <c r="R356" i="4"/>
  <c r="S356" i="4"/>
  <c r="G357" i="4"/>
  <c r="K357" i="4" s="1"/>
  <c r="J357" i="4"/>
  <c r="O357" i="4"/>
  <c r="P357" i="4"/>
  <c r="R357" i="4"/>
  <c r="Q357" i="4" s="1"/>
  <c r="S357" i="4"/>
  <c r="G358" i="4"/>
  <c r="K358" i="4" s="1"/>
  <c r="J358" i="4"/>
  <c r="L358" i="4" s="1"/>
  <c r="O358" i="4"/>
  <c r="P358" i="4"/>
  <c r="R358" i="4"/>
  <c r="S358" i="4"/>
  <c r="G359" i="4"/>
  <c r="K359" i="4" s="1"/>
  <c r="J359" i="4"/>
  <c r="L359" i="4" s="1"/>
  <c r="O359" i="4"/>
  <c r="P359" i="4"/>
  <c r="R359" i="4"/>
  <c r="Q359" i="4" s="1"/>
  <c r="S359" i="4"/>
  <c r="G360" i="4"/>
  <c r="K360" i="4" s="1"/>
  <c r="J360" i="4"/>
  <c r="O360" i="4"/>
  <c r="P360" i="4"/>
  <c r="R360" i="4"/>
  <c r="S360" i="4"/>
  <c r="G361" i="4"/>
  <c r="K361" i="4" s="1"/>
  <c r="J361" i="4"/>
  <c r="O361" i="4"/>
  <c r="P361" i="4"/>
  <c r="R361" i="4"/>
  <c r="Q361" i="4" s="1"/>
  <c r="S361" i="4"/>
  <c r="G362" i="4"/>
  <c r="K362" i="4" s="1"/>
  <c r="J362" i="4"/>
  <c r="O362" i="4"/>
  <c r="P362" i="4"/>
  <c r="R362" i="4"/>
  <c r="S362" i="4"/>
  <c r="G363" i="4"/>
  <c r="K363" i="4" s="1"/>
  <c r="J363" i="4"/>
  <c r="O363" i="4"/>
  <c r="P363" i="4"/>
  <c r="R363" i="4"/>
  <c r="Q363" i="4" s="1"/>
  <c r="S363" i="4"/>
  <c r="G364" i="4"/>
  <c r="K364" i="4" s="1"/>
  <c r="J364" i="4"/>
  <c r="O364" i="4"/>
  <c r="P364" i="4"/>
  <c r="R364" i="4"/>
  <c r="S364" i="4"/>
  <c r="G365" i="4"/>
  <c r="K365" i="4" s="1"/>
  <c r="J365" i="4"/>
  <c r="O365" i="4"/>
  <c r="P365" i="4"/>
  <c r="R365" i="4"/>
  <c r="Q365" i="4" s="1"/>
  <c r="S365" i="4"/>
  <c r="G366" i="4"/>
  <c r="K366" i="4" s="1"/>
  <c r="J366" i="4"/>
  <c r="O366" i="4"/>
  <c r="P366" i="4"/>
  <c r="R366" i="4"/>
  <c r="S366" i="4"/>
  <c r="G367" i="4"/>
  <c r="K367" i="4" s="1"/>
  <c r="J367" i="4"/>
  <c r="L367" i="4" s="1"/>
  <c r="O367" i="4"/>
  <c r="P367" i="4"/>
  <c r="R367" i="4"/>
  <c r="Q367" i="4" s="1"/>
  <c r="S367" i="4"/>
  <c r="G368" i="4"/>
  <c r="K368" i="4" s="1"/>
  <c r="J368" i="4"/>
  <c r="O368" i="4"/>
  <c r="P368" i="4"/>
  <c r="R368" i="4"/>
  <c r="S368" i="4"/>
  <c r="G369" i="4"/>
  <c r="K369" i="4" s="1"/>
  <c r="J369" i="4"/>
  <c r="O369" i="4"/>
  <c r="P369" i="4"/>
  <c r="R369" i="4"/>
  <c r="Q369" i="4" s="1"/>
  <c r="S369" i="4"/>
  <c r="G370" i="4"/>
  <c r="K370" i="4" s="1"/>
  <c r="J370" i="4"/>
  <c r="O370" i="4"/>
  <c r="P370" i="4"/>
  <c r="R370" i="4"/>
  <c r="S370" i="4"/>
  <c r="G371" i="4"/>
  <c r="K371" i="4" s="1"/>
  <c r="J371" i="4"/>
  <c r="O371" i="4"/>
  <c r="P371" i="4"/>
  <c r="R371" i="4"/>
  <c r="Q371" i="4" s="1"/>
  <c r="S371" i="4"/>
  <c r="G372" i="4"/>
  <c r="K372" i="4" s="1"/>
  <c r="J372" i="4"/>
  <c r="O372" i="4"/>
  <c r="P372" i="4"/>
  <c r="R372" i="4"/>
  <c r="S372" i="4"/>
  <c r="G373" i="4"/>
  <c r="K373" i="4" s="1"/>
  <c r="J373" i="4"/>
  <c r="L373" i="4" s="1"/>
  <c r="O373" i="4"/>
  <c r="P373" i="4"/>
  <c r="R373" i="4"/>
  <c r="Q373" i="4" s="1"/>
  <c r="S373" i="4"/>
  <c r="G374" i="4"/>
  <c r="K374" i="4" s="1"/>
  <c r="J374" i="4"/>
  <c r="L374" i="4" s="1"/>
  <c r="O374" i="4"/>
  <c r="P374" i="4"/>
  <c r="R374" i="4"/>
  <c r="S374" i="4"/>
  <c r="G375" i="4"/>
  <c r="K375" i="4" s="1"/>
  <c r="J375" i="4"/>
  <c r="O375" i="4"/>
  <c r="P375" i="4"/>
  <c r="R375" i="4"/>
  <c r="Q375" i="4" s="1"/>
  <c r="S375" i="4"/>
  <c r="G376" i="4"/>
  <c r="K376" i="4" s="1"/>
  <c r="J376" i="4"/>
  <c r="O376" i="4"/>
  <c r="P376" i="4"/>
  <c r="R376" i="4"/>
  <c r="S376" i="4"/>
  <c r="G377" i="4"/>
  <c r="K377" i="4" s="1"/>
  <c r="J377" i="4"/>
  <c r="O377" i="4"/>
  <c r="P377" i="4"/>
  <c r="R377" i="4"/>
  <c r="Q377" i="4" s="1"/>
  <c r="S377" i="4"/>
  <c r="G378" i="4"/>
  <c r="K378" i="4" s="1"/>
  <c r="J378" i="4"/>
  <c r="O378" i="4"/>
  <c r="P378" i="4"/>
  <c r="R378" i="4"/>
  <c r="S378" i="4"/>
  <c r="G379" i="4"/>
  <c r="K379" i="4" s="1"/>
  <c r="J379" i="4"/>
  <c r="O379" i="4"/>
  <c r="P379" i="4"/>
  <c r="R379" i="4"/>
  <c r="Q379" i="4" s="1"/>
  <c r="S379" i="4"/>
  <c r="G380" i="4"/>
  <c r="K380" i="4" s="1"/>
  <c r="J380" i="4"/>
  <c r="O380" i="4"/>
  <c r="P380" i="4"/>
  <c r="R380" i="4"/>
  <c r="S380" i="4"/>
  <c r="G381" i="4"/>
  <c r="K381" i="4" s="1"/>
  <c r="J381" i="4"/>
  <c r="O381" i="4"/>
  <c r="P381" i="4"/>
  <c r="R381" i="4"/>
  <c r="Q381" i="4" s="1"/>
  <c r="S381" i="4"/>
  <c r="G382" i="4"/>
  <c r="K382" i="4" s="1"/>
  <c r="J382" i="4"/>
  <c r="L382" i="4" s="1"/>
  <c r="O382" i="4"/>
  <c r="P382" i="4"/>
  <c r="R382" i="4"/>
  <c r="S382" i="4"/>
  <c r="G383" i="4"/>
  <c r="K383" i="4" s="1"/>
  <c r="J383" i="4"/>
  <c r="L383" i="4" s="1"/>
  <c r="O383" i="4"/>
  <c r="P383" i="4"/>
  <c r="R383" i="4"/>
  <c r="Q383" i="4" s="1"/>
  <c r="S383" i="4"/>
  <c r="G384" i="4"/>
  <c r="K384" i="4" s="1"/>
  <c r="J384" i="4"/>
  <c r="O384" i="4"/>
  <c r="P384" i="4"/>
  <c r="R384" i="4"/>
  <c r="S384" i="4"/>
  <c r="G385" i="4"/>
  <c r="K385" i="4" s="1"/>
  <c r="J385" i="4"/>
  <c r="O385" i="4"/>
  <c r="P385" i="4"/>
  <c r="R385" i="4"/>
  <c r="Q385" i="4" s="1"/>
  <c r="S385" i="4"/>
  <c r="G386" i="4"/>
  <c r="K386" i="4" s="1"/>
  <c r="J386" i="4"/>
  <c r="O386" i="4"/>
  <c r="P386" i="4"/>
  <c r="R386" i="4"/>
  <c r="S386" i="4"/>
  <c r="G387" i="4"/>
  <c r="K387" i="4" s="1"/>
  <c r="J387" i="4"/>
  <c r="O387" i="4"/>
  <c r="P387" i="4"/>
  <c r="R387" i="4"/>
  <c r="Q387" i="4" s="1"/>
  <c r="S387" i="4"/>
  <c r="G388" i="4"/>
  <c r="K388" i="4" s="1"/>
  <c r="J388" i="4"/>
  <c r="O388" i="4"/>
  <c r="P388" i="4"/>
  <c r="R388" i="4"/>
  <c r="Q388" i="4" s="1"/>
  <c r="S388" i="4"/>
  <c r="G389" i="4"/>
  <c r="K389" i="4" s="1"/>
  <c r="J389" i="4"/>
  <c r="O389" i="4"/>
  <c r="P389" i="4"/>
  <c r="R389" i="4"/>
  <c r="Q389" i="4" s="1"/>
  <c r="S389" i="4"/>
  <c r="G390" i="4"/>
  <c r="K390" i="4" s="1"/>
  <c r="J390" i="4"/>
  <c r="L390" i="4" s="1"/>
  <c r="O390" i="4"/>
  <c r="P390" i="4"/>
  <c r="R390" i="4"/>
  <c r="Q390" i="4" s="1"/>
  <c r="S390" i="4"/>
  <c r="G391" i="4"/>
  <c r="K391" i="4" s="1"/>
  <c r="J391" i="4"/>
  <c r="L391" i="4"/>
  <c r="O391" i="4"/>
  <c r="P391" i="4"/>
  <c r="R391" i="4"/>
  <c r="S391" i="4"/>
  <c r="G392" i="4"/>
  <c r="K392" i="4" s="1"/>
  <c r="J392" i="4"/>
  <c r="O392" i="4"/>
  <c r="P392" i="4"/>
  <c r="R392" i="4"/>
  <c r="S392" i="4"/>
  <c r="G393" i="4"/>
  <c r="K393" i="4" s="1"/>
  <c r="J393" i="4"/>
  <c r="O393" i="4"/>
  <c r="P393" i="4"/>
  <c r="R393" i="4"/>
  <c r="S393" i="4"/>
  <c r="G394" i="4"/>
  <c r="K394" i="4" s="1"/>
  <c r="J394" i="4"/>
  <c r="O394" i="4"/>
  <c r="P394" i="4"/>
  <c r="R394" i="4"/>
  <c r="S394" i="4"/>
  <c r="G395" i="4"/>
  <c r="K395" i="4" s="1"/>
  <c r="J395" i="4"/>
  <c r="O395" i="4"/>
  <c r="P395" i="4"/>
  <c r="R395" i="4"/>
  <c r="S395" i="4"/>
  <c r="G396" i="4"/>
  <c r="K396" i="4" s="1"/>
  <c r="J396" i="4"/>
  <c r="O396" i="4"/>
  <c r="P396" i="4"/>
  <c r="R396" i="4"/>
  <c r="S396" i="4"/>
  <c r="G397" i="4"/>
  <c r="K397" i="4" s="1"/>
  <c r="J397" i="4"/>
  <c r="O397" i="4"/>
  <c r="P397" i="4"/>
  <c r="R397" i="4"/>
  <c r="S397" i="4"/>
  <c r="G398" i="4"/>
  <c r="K398" i="4" s="1"/>
  <c r="J398" i="4"/>
  <c r="L398" i="4" s="1"/>
  <c r="O398" i="4"/>
  <c r="P398" i="4"/>
  <c r="R398" i="4"/>
  <c r="S398" i="4"/>
  <c r="G399" i="4"/>
  <c r="K399" i="4" s="1"/>
  <c r="J399" i="4"/>
  <c r="O399" i="4"/>
  <c r="P399" i="4"/>
  <c r="R399" i="4"/>
  <c r="S399" i="4"/>
  <c r="G400" i="4"/>
  <c r="K400" i="4" s="1"/>
  <c r="J400" i="4"/>
  <c r="O400" i="4"/>
  <c r="P400" i="4"/>
  <c r="R400" i="4"/>
  <c r="S400" i="4"/>
  <c r="G401" i="4"/>
  <c r="K401" i="4" s="1"/>
  <c r="J401" i="4"/>
  <c r="O401" i="4"/>
  <c r="P401" i="4"/>
  <c r="R401" i="4"/>
  <c r="S401" i="4"/>
  <c r="G402" i="4"/>
  <c r="K402" i="4" s="1"/>
  <c r="J402" i="4"/>
  <c r="O402" i="4"/>
  <c r="P402" i="4"/>
  <c r="R402" i="4"/>
  <c r="S402" i="4"/>
  <c r="G403" i="4"/>
  <c r="K403" i="4" s="1"/>
  <c r="J403" i="4"/>
  <c r="O403" i="4"/>
  <c r="P403" i="4"/>
  <c r="R403" i="4"/>
  <c r="S403" i="4"/>
  <c r="G404" i="4"/>
  <c r="K404" i="4" s="1"/>
  <c r="J404" i="4"/>
  <c r="O404" i="4"/>
  <c r="P404" i="4"/>
  <c r="R404" i="4"/>
  <c r="S404" i="4"/>
  <c r="G405" i="4"/>
  <c r="K405" i="4" s="1"/>
  <c r="J405" i="4"/>
  <c r="O405" i="4"/>
  <c r="P405" i="4"/>
  <c r="R405" i="4"/>
  <c r="S405" i="4"/>
  <c r="G406" i="4"/>
  <c r="K406" i="4" s="1"/>
  <c r="J406" i="4"/>
  <c r="L406" i="4" s="1"/>
  <c r="O406" i="4"/>
  <c r="P406" i="4"/>
  <c r="R406" i="4"/>
  <c r="S406" i="4"/>
  <c r="G407" i="4"/>
  <c r="K407" i="4" s="1"/>
  <c r="J407" i="4"/>
  <c r="O407" i="4"/>
  <c r="P407" i="4"/>
  <c r="R407" i="4"/>
  <c r="S407" i="4"/>
  <c r="G408" i="4"/>
  <c r="K408" i="4" s="1"/>
  <c r="J408" i="4"/>
  <c r="O408" i="4"/>
  <c r="P408" i="4"/>
  <c r="R408" i="4"/>
  <c r="S408" i="4"/>
  <c r="G409" i="4"/>
  <c r="K409" i="4" s="1"/>
  <c r="J409" i="4"/>
  <c r="O409" i="4"/>
  <c r="P409" i="4"/>
  <c r="R409" i="4"/>
  <c r="S409" i="4"/>
  <c r="G410" i="4"/>
  <c r="K410" i="4" s="1"/>
  <c r="J410" i="4"/>
  <c r="O410" i="4"/>
  <c r="P410" i="4"/>
  <c r="R410" i="4"/>
  <c r="S410" i="4"/>
  <c r="G411" i="4"/>
  <c r="K411" i="4" s="1"/>
  <c r="J411" i="4"/>
  <c r="O411" i="4"/>
  <c r="P411" i="4"/>
  <c r="R411" i="4"/>
  <c r="S411" i="4"/>
  <c r="G412" i="4"/>
  <c r="K412" i="4" s="1"/>
  <c r="J412" i="4"/>
  <c r="O412" i="4"/>
  <c r="P412" i="4"/>
  <c r="R412" i="4"/>
  <c r="S412" i="4"/>
  <c r="G413" i="4"/>
  <c r="K413" i="4" s="1"/>
  <c r="J413" i="4"/>
  <c r="O413" i="4"/>
  <c r="P413" i="4"/>
  <c r="R413" i="4"/>
  <c r="S413" i="4"/>
  <c r="G414" i="4"/>
  <c r="K414" i="4" s="1"/>
  <c r="J414" i="4"/>
  <c r="L414" i="4" s="1"/>
  <c r="O414" i="4"/>
  <c r="P414" i="4"/>
  <c r="R414" i="4"/>
  <c r="S414" i="4"/>
  <c r="G415" i="4"/>
  <c r="K415" i="4" s="1"/>
  <c r="J415" i="4"/>
  <c r="O415" i="4"/>
  <c r="P415" i="4"/>
  <c r="R415" i="4"/>
  <c r="S415" i="4"/>
  <c r="G416" i="4"/>
  <c r="K416" i="4" s="1"/>
  <c r="J416" i="4"/>
  <c r="O416" i="4"/>
  <c r="P416" i="4"/>
  <c r="R416" i="4"/>
  <c r="S416" i="4"/>
  <c r="G417" i="4"/>
  <c r="K417" i="4" s="1"/>
  <c r="J417" i="4"/>
  <c r="O417" i="4"/>
  <c r="P417" i="4"/>
  <c r="R417" i="4"/>
  <c r="S417" i="4"/>
  <c r="G418" i="4"/>
  <c r="K418" i="4" s="1"/>
  <c r="J418" i="4"/>
  <c r="O418" i="4"/>
  <c r="P418" i="4"/>
  <c r="R418" i="4"/>
  <c r="S418" i="4"/>
  <c r="G419" i="4"/>
  <c r="K419" i="4" s="1"/>
  <c r="J419" i="4"/>
  <c r="O419" i="4"/>
  <c r="P419" i="4"/>
  <c r="R419" i="4"/>
  <c r="S419" i="4"/>
  <c r="G420" i="4"/>
  <c r="K420" i="4" s="1"/>
  <c r="J420" i="4"/>
  <c r="O420" i="4"/>
  <c r="P420" i="4"/>
  <c r="R420" i="4"/>
  <c r="S420" i="4"/>
  <c r="G421" i="4"/>
  <c r="K421" i="4" s="1"/>
  <c r="J421" i="4"/>
  <c r="O421" i="4"/>
  <c r="P421" i="4"/>
  <c r="R421" i="4"/>
  <c r="S421" i="4"/>
  <c r="G422" i="4"/>
  <c r="K422" i="4" s="1"/>
  <c r="J422" i="4"/>
  <c r="L422" i="4" s="1"/>
  <c r="O422" i="4"/>
  <c r="P422" i="4"/>
  <c r="R422" i="4"/>
  <c r="S422" i="4"/>
  <c r="G423" i="4"/>
  <c r="K423" i="4" s="1"/>
  <c r="J423" i="4"/>
  <c r="L423" i="4" s="1"/>
  <c r="O423" i="4"/>
  <c r="P423" i="4"/>
  <c r="R423" i="4"/>
  <c r="S423" i="4"/>
  <c r="G424" i="4"/>
  <c r="K424" i="4" s="1"/>
  <c r="J424" i="4"/>
  <c r="O424" i="4"/>
  <c r="P424" i="4"/>
  <c r="R424" i="4"/>
  <c r="S424" i="4"/>
  <c r="G425" i="4"/>
  <c r="K425" i="4" s="1"/>
  <c r="J425" i="4"/>
  <c r="O425" i="4"/>
  <c r="P425" i="4"/>
  <c r="R425" i="4"/>
  <c r="S425" i="4"/>
  <c r="G426" i="4"/>
  <c r="K426" i="4" s="1"/>
  <c r="J426" i="4"/>
  <c r="O426" i="4"/>
  <c r="P426" i="4"/>
  <c r="R426" i="4"/>
  <c r="S426" i="4"/>
  <c r="G427" i="4"/>
  <c r="K427" i="4" s="1"/>
  <c r="J427" i="4"/>
  <c r="O427" i="4"/>
  <c r="P427" i="4"/>
  <c r="R427" i="4"/>
  <c r="S427" i="4"/>
  <c r="G428" i="4"/>
  <c r="K428" i="4" s="1"/>
  <c r="J428" i="4"/>
  <c r="O428" i="4"/>
  <c r="P428" i="4"/>
  <c r="R428" i="4"/>
  <c r="S428" i="4"/>
  <c r="G429" i="4"/>
  <c r="K429" i="4" s="1"/>
  <c r="J429" i="4"/>
  <c r="O429" i="4"/>
  <c r="P429" i="4"/>
  <c r="R429" i="4"/>
  <c r="S429" i="4"/>
  <c r="G430" i="4"/>
  <c r="K430" i="4" s="1"/>
  <c r="J430" i="4"/>
  <c r="L430" i="4" s="1"/>
  <c r="O430" i="4"/>
  <c r="P430" i="4"/>
  <c r="R430" i="4"/>
  <c r="S430" i="4"/>
  <c r="G431" i="4"/>
  <c r="K431" i="4" s="1"/>
  <c r="J431" i="4"/>
  <c r="O431" i="4"/>
  <c r="P431" i="4"/>
  <c r="R431" i="4"/>
  <c r="S431" i="4"/>
  <c r="G432" i="4"/>
  <c r="K432" i="4" s="1"/>
  <c r="J432" i="4"/>
  <c r="O432" i="4"/>
  <c r="P432" i="4"/>
  <c r="R432" i="4"/>
  <c r="S432" i="4"/>
  <c r="G433" i="4"/>
  <c r="K433" i="4" s="1"/>
  <c r="J433" i="4"/>
  <c r="O433" i="4"/>
  <c r="P433" i="4"/>
  <c r="R433" i="4"/>
  <c r="S433" i="4"/>
  <c r="G434" i="4"/>
  <c r="K434" i="4" s="1"/>
  <c r="J434" i="4"/>
  <c r="O434" i="4"/>
  <c r="P434" i="4"/>
  <c r="R434" i="4"/>
  <c r="S434" i="4"/>
  <c r="G435" i="4"/>
  <c r="K435" i="4" s="1"/>
  <c r="J435" i="4"/>
  <c r="O435" i="4"/>
  <c r="P435" i="4"/>
  <c r="R435" i="4"/>
  <c r="S435" i="4"/>
  <c r="G436" i="4"/>
  <c r="K436" i="4" s="1"/>
  <c r="J436" i="4"/>
  <c r="O436" i="4"/>
  <c r="P436" i="4"/>
  <c r="R436" i="4"/>
  <c r="S436" i="4"/>
  <c r="G437" i="4"/>
  <c r="K437" i="4" s="1"/>
  <c r="J437" i="4"/>
  <c r="O437" i="4"/>
  <c r="P437" i="4"/>
  <c r="R437" i="4"/>
  <c r="S437" i="4"/>
  <c r="G438" i="4"/>
  <c r="K438" i="4" s="1"/>
  <c r="J438" i="4"/>
  <c r="O438" i="4"/>
  <c r="P438" i="4"/>
  <c r="R438" i="4"/>
  <c r="S438" i="4"/>
  <c r="G439" i="4"/>
  <c r="K439" i="4" s="1"/>
  <c r="J439" i="4"/>
  <c r="O439" i="4"/>
  <c r="P439" i="4"/>
  <c r="R439" i="4"/>
  <c r="S439" i="4"/>
  <c r="G440" i="4"/>
  <c r="K440" i="4" s="1"/>
  <c r="J440" i="4"/>
  <c r="O440" i="4"/>
  <c r="P440" i="4"/>
  <c r="R440" i="4"/>
  <c r="S440" i="4"/>
  <c r="G441" i="4"/>
  <c r="K441" i="4" s="1"/>
  <c r="J441" i="4"/>
  <c r="O441" i="4"/>
  <c r="P441" i="4"/>
  <c r="R441" i="4"/>
  <c r="S441" i="4"/>
  <c r="G442" i="4"/>
  <c r="K442" i="4" s="1"/>
  <c r="J442" i="4"/>
  <c r="O442" i="4"/>
  <c r="P442" i="4"/>
  <c r="R442" i="4"/>
  <c r="S442" i="4"/>
  <c r="G443" i="4"/>
  <c r="K443" i="4" s="1"/>
  <c r="J443" i="4"/>
  <c r="O443" i="4"/>
  <c r="P443" i="4"/>
  <c r="R443" i="4"/>
  <c r="S443" i="4"/>
  <c r="G444" i="4"/>
  <c r="K444" i="4" s="1"/>
  <c r="J444" i="4"/>
  <c r="O444" i="4"/>
  <c r="P444" i="4"/>
  <c r="R444" i="4"/>
  <c r="S444" i="4"/>
  <c r="G445" i="4"/>
  <c r="K445" i="4" s="1"/>
  <c r="J445" i="4"/>
  <c r="O445" i="4"/>
  <c r="P445" i="4"/>
  <c r="R445" i="4"/>
  <c r="S445" i="4"/>
  <c r="G446" i="4"/>
  <c r="K446" i="4" s="1"/>
  <c r="J446" i="4"/>
  <c r="O446" i="4"/>
  <c r="P446" i="4"/>
  <c r="R446" i="4"/>
  <c r="S446" i="4"/>
  <c r="G447" i="4"/>
  <c r="K447" i="4" s="1"/>
  <c r="J447" i="4"/>
  <c r="L447" i="4" s="1"/>
  <c r="O447" i="4"/>
  <c r="P447" i="4"/>
  <c r="R447" i="4"/>
  <c r="S447" i="4"/>
  <c r="G448" i="4"/>
  <c r="K448" i="4" s="1"/>
  <c r="J448" i="4"/>
  <c r="O448" i="4"/>
  <c r="P448" i="4"/>
  <c r="R448" i="4"/>
  <c r="Q448" i="4" s="1"/>
  <c r="S448" i="4"/>
  <c r="G449" i="4"/>
  <c r="K449" i="4" s="1"/>
  <c r="J449" i="4"/>
  <c r="O449" i="4"/>
  <c r="P449" i="4"/>
  <c r="R449" i="4"/>
  <c r="S449" i="4"/>
  <c r="G450" i="4"/>
  <c r="K450" i="4" s="1"/>
  <c r="J450" i="4"/>
  <c r="O450" i="4"/>
  <c r="P450" i="4"/>
  <c r="R450" i="4"/>
  <c r="Q450" i="4" s="1"/>
  <c r="S450" i="4"/>
  <c r="G451" i="4"/>
  <c r="K451" i="4" s="1"/>
  <c r="J451" i="4"/>
  <c r="O451" i="4"/>
  <c r="P451" i="4"/>
  <c r="R451" i="4"/>
  <c r="S451" i="4"/>
  <c r="G452" i="4"/>
  <c r="K452" i="4" s="1"/>
  <c r="J452" i="4"/>
  <c r="O452" i="4"/>
  <c r="P452" i="4"/>
  <c r="R452" i="4"/>
  <c r="Q452" i="4" s="1"/>
  <c r="S452" i="4"/>
  <c r="G453" i="4"/>
  <c r="K453" i="4" s="1"/>
  <c r="J453" i="4"/>
  <c r="O453" i="4"/>
  <c r="P453" i="4"/>
  <c r="R453" i="4"/>
  <c r="S453" i="4"/>
  <c r="G454" i="4"/>
  <c r="K454" i="4" s="1"/>
  <c r="J454" i="4"/>
  <c r="O454" i="4"/>
  <c r="P454" i="4"/>
  <c r="R454" i="4"/>
  <c r="Q454" i="4" s="1"/>
  <c r="S454" i="4"/>
  <c r="G455" i="4"/>
  <c r="K455" i="4" s="1"/>
  <c r="J455" i="4"/>
  <c r="L455" i="4"/>
  <c r="O455" i="4"/>
  <c r="P455" i="4"/>
  <c r="R455" i="4"/>
  <c r="S455" i="4"/>
  <c r="G456" i="4"/>
  <c r="K456" i="4" s="1"/>
  <c r="J456" i="4"/>
  <c r="O456" i="4"/>
  <c r="P456" i="4"/>
  <c r="R456" i="4"/>
  <c r="Q456" i="4" s="1"/>
  <c r="S456" i="4"/>
  <c r="G457" i="4"/>
  <c r="K457" i="4" s="1"/>
  <c r="J457" i="4"/>
  <c r="O457" i="4"/>
  <c r="P457" i="4"/>
  <c r="R457" i="4"/>
  <c r="S457" i="4"/>
  <c r="G458" i="4"/>
  <c r="K458" i="4" s="1"/>
  <c r="J458" i="4"/>
  <c r="O458" i="4"/>
  <c r="P458" i="4"/>
  <c r="R458" i="4"/>
  <c r="Q458" i="4" s="1"/>
  <c r="S458" i="4"/>
  <c r="G459" i="4"/>
  <c r="K459" i="4" s="1"/>
  <c r="J459" i="4"/>
  <c r="O459" i="4"/>
  <c r="P459" i="4"/>
  <c r="R459" i="4"/>
  <c r="S459" i="4"/>
  <c r="G460" i="4"/>
  <c r="K460" i="4" s="1"/>
  <c r="J460" i="4"/>
  <c r="O460" i="4"/>
  <c r="P460" i="4"/>
  <c r="R460" i="4"/>
  <c r="Q460" i="4" s="1"/>
  <c r="S460" i="4"/>
  <c r="G461" i="4"/>
  <c r="K461" i="4" s="1"/>
  <c r="J461" i="4"/>
  <c r="O461" i="4"/>
  <c r="P461" i="4"/>
  <c r="R461" i="4"/>
  <c r="S461" i="4"/>
  <c r="G462" i="4"/>
  <c r="K462" i="4" s="1"/>
  <c r="J462" i="4"/>
  <c r="O462" i="4"/>
  <c r="P462" i="4"/>
  <c r="R462" i="4"/>
  <c r="Q462" i="4" s="1"/>
  <c r="S462" i="4"/>
  <c r="G463" i="4"/>
  <c r="K463" i="4" s="1"/>
  <c r="J463" i="4"/>
  <c r="O463" i="4"/>
  <c r="P463" i="4"/>
  <c r="R463" i="4"/>
  <c r="S463" i="4"/>
  <c r="G464" i="4"/>
  <c r="K464" i="4" s="1"/>
  <c r="J464" i="4"/>
  <c r="O464" i="4"/>
  <c r="P464" i="4"/>
  <c r="R464" i="4"/>
  <c r="Q464" i="4" s="1"/>
  <c r="S464" i="4"/>
  <c r="G465" i="4"/>
  <c r="K465" i="4" s="1"/>
  <c r="J465" i="4"/>
  <c r="O465" i="4"/>
  <c r="P465" i="4"/>
  <c r="R465" i="4"/>
  <c r="S465" i="4"/>
  <c r="G466" i="4"/>
  <c r="K466" i="4" s="1"/>
  <c r="J466" i="4"/>
  <c r="O466" i="4"/>
  <c r="P466" i="4"/>
  <c r="R466" i="4"/>
  <c r="Q466" i="4" s="1"/>
  <c r="S466" i="4"/>
  <c r="G467" i="4"/>
  <c r="K467" i="4" s="1"/>
  <c r="J467" i="4"/>
  <c r="O467" i="4"/>
  <c r="P467" i="4"/>
  <c r="R467" i="4"/>
  <c r="S467" i="4"/>
  <c r="G468" i="4"/>
  <c r="K468" i="4" s="1"/>
  <c r="J468" i="4"/>
  <c r="O468" i="4"/>
  <c r="P468" i="4"/>
  <c r="R468" i="4"/>
  <c r="Q468" i="4" s="1"/>
  <c r="S468" i="4"/>
  <c r="G469" i="4"/>
  <c r="K469" i="4" s="1"/>
  <c r="J469" i="4"/>
  <c r="O469" i="4"/>
  <c r="P469" i="4"/>
  <c r="R469" i="4"/>
  <c r="S469" i="4"/>
  <c r="G470" i="4"/>
  <c r="K470" i="4" s="1"/>
  <c r="J470" i="4"/>
  <c r="O470" i="4"/>
  <c r="P470" i="4"/>
  <c r="R470" i="4"/>
  <c r="Q470" i="4" s="1"/>
  <c r="S470" i="4"/>
  <c r="G471" i="4"/>
  <c r="K471" i="4" s="1"/>
  <c r="J471" i="4"/>
  <c r="O471" i="4"/>
  <c r="P471" i="4"/>
  <c r="R471" i="4"/>
  <c r="S471" i="4"/>
  <c r="G472" i="4"/>
  <c r="K472" i="4" s="1"/>
  <c r="J472" i="4"/>
  <c r="O472" i="4"/>
  <c r="P472" i="4"/>
  <c r="R472" i="4"/>
  <c r="Q472" i="4" s="1"/>
  <c r="S472" i="4"/>
  <c r="G473" i="4"/>
  <c r="K473" i="4" s="1"/>
  <c r="J473" i="4"/>
  <c r="O473" i="4"/>
  <c r="P473" i="4"/>
  <c r="R473" i="4"/>
  <c r="S473" i="4"/>
  <c r="G474" i="4"/>
  <c r="K474" i="4" s="1"/>
  <c r="J474" i="4"/>
  <c r="O474" i="4"/>
  <c r="P474" i="4"/>
  <c r="R474" i="4"/>
  <c r="Q474" i="4" s="1"/>
  <c r="S474" i="4"/>
  <c r="G475" i="4"/>
  <c r="K475" i="4" s="1"/>
  <c r="J475" i="4"/>
  <c r="O475" i="4"/>
  <c r="P475" i="4"/>
  <c r="R475" i="4"/>
  <c r="S475" i="4"/>
  <c r="G476" i="4"/>
  <c r="K476" i="4" s="1"/>
  <c r="J476" i="4"/>
  <c r="L476" i="4" s="1"/>
  <c r="O476" i="4"/>
  <c r="P476" i="4"/>
  <c r="R476" i="4"/>
  <c r="Q476" i="4" s="1"/>
  <c r="S476" i="4"/>
  <c r="G477" i="4"/>
  <c r="K477" i="4" s="1"/>
  <c r="J477" i="4"/>
  <c r="O477" i="4"/>
  <c r="P477" i="4"/>
  <c r="R477" i="4"/>
  <c r="S477" i="4"/>
  <c r="G478" i="4"/>
  <c r="K478" i="4" s="1"/>
  <c r="J478" i="4"/>
  <c r="L478" i="4" s="1"/>
  <c r="O478" i="4"/>
  <c r="P478" i="4"/>
  <c r="R478" i="4"/>
  <c r="Q478" i="4" s="1"/>
  <c r="S478" i="4"/>
  <c r="G479" i="4"/>
  <c r="K479" i="4" s="1"/>
  <c r="J479" i="4"/>
  <c r="O479" i="4"/>
  <c r="P479" i="4"/>
  <c r="R479" i="4"/>
  <c r="S479" i="4"/>
  <c r="G480" i="4"/>
  <c r="K480" i="4" s="1"/>
  <c r="J480" i="4"/>
  <c r="O480" i="4"/>
  <c r="P480" i="4"/>
  <c r="R480" i="4"/>
  <c r="Q480" i="4" s="1"/>
  <c r="S480" i="4"/>
  <c r="G481" i="4"/>
  <c r="K481" i="4" s="1"/>
  <c r="J481" i="4"/>
  <c r="O481" i="4"/>
  <c r="P481" i="4"/>
  <c r="R481" i="4"/>
  <c r="S481" i="4"/>
  <c r="G482" i="4"/>
  <c r="K482" i="4" s="1"/>
  <c r="J482" i="4"/>
  <c r="O482" i="4"/>
  <c r="P482" i="4"/>
  <c r="R482" i="4"/>
  <c r="Q482" i="4" s="1"/>
  <c r="S482" i="4"/>
  <c r="G483" i="4"/>
  <c r="K483" i="4" s="1"/>
  <c r="J483" i="4"/>
  <c r="L483" i="4" s="1"/>
  <c r="O483" i="4"/>
  <c r="P483" i="4"/>
  <c r="R483" i="4"/>
  <c r="S483" i="4"/>
  <c r="G484" i="4"/>
  <c r="K484" i="4" s="1"/>
  <c r="J484" i="4"/>
  <c r="O484" i="4"/>
  <c r="P484" i="4"/>
  <c r="R484" i="4"/>
  <c r="Q484" i="4" s="1"/>
  <c r="S484" i="4"/>
  <c r="G485" i="4"/>
  <c r="K485" i="4" s="1"/>
  <c r="J485" i="4"/>
  <c r="O485" i="4"/>
  <c r="P485" i="4"/>
  <c r="R485" i="4"/>
  <c r="S485" i="4"/>
  <c r="G486" i="4"/>
  <c r="K486" i="4" s="1"/>
  <c r="J486" i="4"/>
  <c r="L486" i="4" s="1"/>
  <c r="O486" i="4"/>
  <c r="P486" i="4"/>
  <c r="R486" i="4"/>
  <c r="Q486" i="4" s="1"/>
  <c r="S486" i="4"/>
  <c r="G487" i="4"/>
  <c r="K487" i="4" s="1"/>
  <c r="J487" i="4"/>
  <c r="O487" i="4"/>
  <c r="P487" i="4"/>
  <c r="R487" i="4"/>
  <c r="S487" i="4"/>
  <c r="G488" i="4"/>
  <c r="K488" i="4" s="1"/>
  <c r="J488" i="4"/>
  <c r="O488" i="4"/>
  <c r="P488" i="4"/>
  <c r="R488" i="4"/>
  <c r="Q488" i="4" s="1"/>
  <c r="S488" i="4"/>
  <c r="G489" i="4"/>
  <c r="K489" i="4" s="1"/>
  <c r="J489" i="4"/>
  <c r="O489" i="4"/>
  <c r="P489" i="4"/>
  <c r="R489" i="4"/>
  <c r="S489" i="4"/>
  <c r="G490" i="4"/>
  <c r="K490" i="4" s="1"/>
  <c r="J490" i="4"/>
  <c r="O490" i="4"/>
  <c r="P490" i="4"/>
  <c r="R490" i="4"/>
  <c r="Q490" i="4" s="1"/>
  <c r="S490" i="4"/>
  <c r="G491" i="4"/>
  <c r="K491" i="4" s="1"/>
  <c r="J491" i="4"/>
  <c r="O491" i="4"/>
  <c r="P491" i="4"/>
  <c r="R491" i="4"/>
  <c r="S491" i="4"/>
  <c r="G492" i="4"/>
  <c r="K492" i="4" s="1"/>
  <c r="J492" i="4"/>
  <c r="L492" i="4" s="1"/>
  <c r="O492" i="4"/>
  <c r="P492" i="4"/>
  <c r="R492" i="4"/>
  <c r="Q492" i="4" s="1"/>
  <c r="S492" i="4"/>
  <c r="G493" i="4"/>
  <c r="K493" i="4" s="1"/>
  <c r="J493" i="4"/>
  <c r="O493" i="4"/>
  <c r="P493" i="4"/>
  <c r="R493" i="4"/>
  <c r="S493" i="4"/>
  <c r="G494" i="4"/>
  <c r="K494" i="4" s="1"/>
  <c r="J494" i="4"/>
  <c r="O494" i="4"/>
  <c r="P494" i="4"/>
  <c r="R494" i="4"/>
  <c r="Q494" i="4" s="1"/>
  <c r="S494" i="4"/>
  <c r="G495" i="4"/>
  <c r="K495" i="4" s="1"/>
  <c r="J495" i="4"/>
  <c r="O495" i="4"/>
  <c r="P495" i="4"/>
  <c r="R495" i="4"/>
  <c r="S495" i="4"/>
  <c r="G496" i="4"/>
  <c r="K496" i="4" s="1"/>
  <c r="J496" i="4"/>
  <c r="O496" i="4"/>
  <c r="P496" i="4"/>
  <c r="R496" i="4"/>
  <c r="Q496" i="4" s="1"/>
  <c r="S496" i="4"/>
  <c r="G497" i="4"/>
  <c r="K497" i="4" s="1"/>
  <c r="J497" i="4"/>
  <c r="O497" i="4"/>
  <c r="P497" i="4"/>
  <c r="R497" i="4"/>
  <c r="Q497" i="4" s="1"/>
  <c r="S497" i="4"/>
  <c r="G498" i="4"/>
  <c r="K498" i="4" s="1"/>
  <c r="J498" i="4"/>
  <c r="O498" i="4"/>
  <c r="P498" i="4"/>
  <c r="R498" i="4"/>
  <c r="Q498" i="4" s="1"/>
  <c r="S498" i="4"/>
  <c r="G499" i="4"/>
  <c r="K499" i="4" s="1"/>
  <c r="J499" i="4"/>
  <c r="O499" i="4"/>
  <c r="P499" i="4"/>
  <c r="R499" i="4"/>
  <c r="Q499" i="4" s="1"/>
  <c r="S499" i="4"/>
  <c r="G500" i="4"/>
  <c r="K500" i="4" s="1"/>
  <c r="J500" i="4"/>
  <c r="O500" i="4"/>
  <c r="P500" i="4"/>
  <c r="R500" i="4"/>
  <c r="Q500" i="4" s="1"/>
  <c r="S500" i="4"/>
  <c r="G501" i="4"/>
  <c r="K501" i="4" s="1"/>
  <c r="J501" i="4"/>
  <c r="O501" i="4"/>
  <c r="P501" i="4"/>
  <c r="R501" i="4"/>
  <c r="Q501" i="4" s="1"/>
  <c r="S501" i="4"/>
  <c r="G502" i="4"/>
  <c r="K502" i="4" s="1"/>
  <c r="J502" i="4"/>
  <c r="L502" i="4"/>
  <c r="O502" i="4"/>
  <c r="P502" i="4"/>
  <c r="R502" i="4"/>
  <c r="S502" i="4"/>
  <c r="G503" i="4"/>
  <c r="K503" i="4" s="1"/>
  <c r="J503" i="4"/>
  <c r="O503" i="4"/>
  <c r="P503" i="4"/>
  <c r="R503" i="4"/>
  <c r="S503" i="4"/>
  <c r="G504" i="4"/>
  <c r="K504" i="4" s="1"/>
  <c r="J504" i="4"/>
  <c r="O504" i="4"/>
  <c r="P504" i="4"/>
  <c r="R504" i="4"/>
  <c r="S504" i="4"/>
  <c r="G505" i="4"/>
  <c r="K505" i="4" s="1"/>
  <c r="J505" i="4"/>
  <c r="O505" i="4"/>
  <c r="P505" i="4"/>
  <c r="R505" i="4"/>
  <c r="S505" i="4"/>
  <c r="G506" i="4"/>
  <c r="K506" i="4" s="1"/>
  <c r="J506" i="4"/>
  <c r="O506" i="4"/>
  <c r="P506" i="4"/>
  <c r="R506" i="4"/>
  <c r="S506" i="4"/>
  <c r="G507" i="4"/>
  <c r="K507" i="4" s="1"/>
  <c r="J507" i="4"/>
  <c r="O507" i="4"/>
  <c r="P507" i="4"/>
  <c r="R507" i="4"/>
  <c r="S507" i="4"/>
  <c r="G508" i="4"/>
  <c r="K508" i="4" s="1"/>
  <c r="J508" i="4"/>
  <c r="L508" i="4" s="1"/>
  <c r="O508" i="4"/>
  <c r="P508" i="4"/>
  <c r="R508" i="4"/>
  <c r="S508" i="4"/>
  <c r="G509" i="4"/>
  <c r="K509" i="4" s="1"/>
  <c r="J509" i="4"/>
  <c r="O509" i="4"/>
  <c r="P509" i="4"/>
  <c r="R509" i="4"/>
  <c r="S509" i="4"/>
  <c r="G510" i="4"/>
  <c r="K510" i="4" s="1"/>
  <c r="J510" i="4"/>
  <c r="O510" i="4"/>
  <c r="P510" i="4"/>
  <c r="R510" i="4"/>
  <c r="S510" i="4"/>
  <c r="G511" i="4"/>
  <c r="K511" i="4" s="1"/>
  <c r="J511" i="4"/>
  <c r="O511" i="4"/>
  <c r="P511" i="4"/>
  <c r="R511" i="4"/>
  <c r="S511" i="4"/>
  <c r="G512" i="4"/>
  <c r="K512" i="4" s="1"/>
  <c r="J512" i="4"/>
  <c r="O512" i="4"/>
  <c r="P512" i="4"/>
  <c r="R512" i="4"/>
  <c r="S512" i="4"/>
  <c r="G513" i="4"/>
  <c r="K513" i="4" s="1"/>
  <c r="J513" i="4"/>
  <c r="O513" i="4"/>
  <c r="P513" i="4"/>
  <c r="R513" i="4"/>
  <c r="S513" i="4"/>
  <c r="G514" i="4"/>
  <c r="K514" i="4" s="1"/>
  <c r="J514" i="4"/>
  <c r="O514" i="4"/>
  <c r="P514" i="4"/>
  <c r="R514" i="4"/>
  <c r="S514" i="4"/>
  <c r="G515" i="4"/>
  <c r="K515" i="4" s="1"/>
  <c r="J515" i="4"/>
  <c r="O515" i="4"/>
  <c r="P515" i="4"/>
  <c r="R515" i="4"/>
  <c r="S515" i="4"/>
  <c r="G516" i="4"/>
  <c r="K516" i="4" s="1"/>
  <c r="J516" i="4"/>
  <c r="O516" i="4"/>
  <c r="P516" i="4"/>
  <c r="R516" i="4"/>
  <c r="S516" i="4"/>
  <c r="G517" i="4"/>
  <c r="K517" i="4" s="1"/>
  <c r="J517" i="4"/>
  <c r="O517" i="4"/>
  <c r="P517" i="4"/>
  <c r="R517" i="4"/>
  <c r="S517" i="4"/>
  <c r="G518" i="4"/>
  <c r="K518" i="4" s="1"/>
  <c r="J518" i="4"/>
  <c r="O518" i="4"/>
  <c r="P518" i="4"/>
  <c r="R518" i="4"/>
  <c r="S518" i="4"/>
  <c r="G519" i="4"/>
  <c r="K519" i="4" s="1"/>
  <c r="J519" i="4"/>
  <c r="O519" i="4"/>
  <c r="P519" i="4"/>
  <c r="R519" i="4"/>
  <c r="S519" i="4"/>
  <c r="G520" i="4"/>
  <c r="K520" i="4" s="1"/>
  <c r="J520" i="4"/>
  <c r="O520" i="4"/>
  <c r="P520" i="4"/>
  <c r="R520" i="4"/>
  <c r="S520" i="4"/>
  <c r="G11" i="5"/>
  <c r="K11" i="5" s="1"/>
  <c r="J11" i="5"/>
  <c r="O11" i="5"/>
  <c r="P11" i="5"/>
  <c r="R11" i="5"/>
  <c r="S11" i="5"/>
  <c r="G12" i="5"/>
  <c r="K12" i="5" s="1"/>
  <c r="J12" i="5"/>
  <c r="O12" i="5"/>
  <c r="P12" i="5"/>
  <c r="R12" i="5"/>
  <c r="S12" i="5"/>
  <c r="G13" i="5"/>
  <c r="K13" i="5" s="1"/>
  <c r="J13" i="5"/>
  <c r="O13" i="5"/>
  <c r="P13" i="5"/>
  <c r="R13" i="5"/>
  <c r="S13" i="5"/>
  <c r="G14" i="5"/>
  <c r="K14" i="5" s="1"/>
  <c r="J14" i="5"/>
  <c r="O14" i="5"/>
  <c r="P14" i="5"/>
  <c r="R14" i="5"/>
  <c r="S14" i="5"/>
  <c r="G15" i="5"/>
  <c r="K15" i="5" s="1"/>
  <c r="J15" i="5"/>
  <c r="L15" i="5" s="1"/>
  <c r="O15" i="5"/>
  <c r="P15" i="5"/>
  <c r="R15" i="5"/>
  <c r="S15" i="5"/>
  <c r="G16" i="5"/>
  <c r="K16" i="5" s="1"/>
  <c r="J16" i="5"/>
  <c r="O16" i="5"/>
  <c r="P16" i="5"/>
  <c r="R16" i="5"/>
  <c r="S16" i="5"/>
  <c r="G17" i="5"/>
  <c r="K17" i="5" s="1"/>
  <c r="J17" i="5"/>
  <c r="O17" i="5"/>
  <c r="P17" i="5"/>
  <c r="R17" i="5"/>
  <c r="S17" i="5"/>
  <c r="G18" i="5"/>
  <c r="K18" i="5" s="1"/>
  <c r="J18" i="5"/>
  <c r="O18" i="5"/>
  <c r="P18" i="5"/>
  <c r="R18" i="5"/>
  <c r="S18" i="5"/>
  <c r="G19" i="5"/>
  <c r="K19" i="5" s="1"/>
  <c r="J19" i="5"/>
  <c r="O19" i="5"/>
  <c r="P19" i="5"/>
  <c r="R19" i="5"/>
  <c r="S19" i="5"/>
  <c r="G20" i="5"/>
  <c r="K20" i="5" s="1"/>
  <c r="J20" i="5"/>
  <c r="O20" i="5"/>
  <c r="P20" i="5"/>
  <c r="R20" i="5"/>
  <c r="S20" i="5"/>
  <c r="G21" i="5"/>
  <c r="K21" i="5" s="1"/>
  <c r="J21" i="5"/>
  <c r="O21" i="5"/>
  <c r="P21" i="5"/>
  <c r="R21" i="5"/>
  <c r="S21" i="5"/>
  <c r="G22" i="5"/>
  <c r="K22" i="5" s="1"/>
  <c r="J22" i="5"/>
  <c r="O22" i="5"/>
  <c r="P22" i="5"/>
  <c r="R22" i="5"/>
  <c r="S22" i="5"/>
  <c r="G23" i="5"/>
  <c r="K23" i="5" s="1"/>
  <c r="J23" i="5"/>
  <c r="L23" i="5" s="1"/>
  <c r="O23" i="5"/>
  <c r="P23" i="5"/>
  <c r="R23" i="5"/>
  <c r="S23" i="5"/>
  <c r="G24" i="5"/>
  <c r="K24" i="5" s="1"/>
  <c r="J24" i="5"/>
  <c r="O24" i="5"/>
  <c r="P24" i="5"/>
  <c r="R24" i="5"/>
  <c r="S24" i="5"/>
  <c r="G25" i="5"/>
  <c r="K25" i="5" s="1"/>
  <c r="J25" i="5"/>
  <c r="O25" i="5"/>
  <c r="P25" i="5"/>
  <c r="R25" i="5"/>
  <c r="S25" i="5"/>
  <c r="G26" i="5"/>
  <c r="K26" i="5" s="1"/>
  <c r="J26" i="5"/>
  <c r="O26" i="5"/>
  <c r="P26" i="5"/>
  <c r="R26" i="5"/>
  <c r="S26" i="5"/>
  <c r="G27" i="5"/>
  <c r="K27" i="5" s="1"/>
  <c r="J27" i="5"/>
  <c r="O27" i="5"/>
  <c r="P27" i="5"/>
  <c r="R27" i="5"/>
  <c r="S27" i="5"/>
  <c r="G28" i="5"/>
  <c r="K28" i="5" s="1"/>
  <c r="J28" i="5"/>
  <c r="O28" i="5"/>
  <c r="P28" i="5"/>
  <c r="R28" i="5"/>
  <c r="S28" i="5"/>
  <c r="G29" i="5"/>
  <c r="K29" i="5" s="1"/>
  <c r="J29" i="5"/>
  <c r="O29" i="5"/>
  <c r="P29" i="5"/>
  <c r="R29" i="5"/>
  <c r="S29" i="5"/>
  <c r="G30" i="5"/>
  <c r="K30" i="5" s="1"/>
  <c r="J30" i="5"/>
  <c r="L30" i="5"/>
  <c r="O30" i="5"/>
  <c r="P30" i="5"/>
  <c r="R30" i="5"/>
  <c r="S30" i="5"/>
  <c r="G31" i="5"/>
  <c r="K31" i="5" s="1"/>
  <c r="J31" i="5"/>
  <c r="L31" i="5"/>
  <c r="O31" i="5"/>
  <c r="P31" i="5"/>
  <c r="R31" i="5"/>
  <c r="S31" i="5"/>
  <c r="G32" i="5"/>
  <c r="K32" i="5" s="1"/>
  <c r="J32" i="5"/>
  <c r="O32" i="5"/>
  <c r="P32" i="5"/>
  <c r="R32" i="5"/>
  <c r="S32" i="5"/>
  <c r="G33" i="5"/>
  <c r="K33" i="5" s="1"/>
  <c r="J33" i="5"/>
  <c r="O33" i="5"/>
  <c r="P33" i="5"/>
  <c r="R33" i="5"/>
  <c r="S33" i="5"/>
  <c r="G34" i="5"/>
  <c r="K34" i="5" s="1"/>
  <c r="J34" i="5"/>
  <c r="O34" i="5"/>
  <c r="P34" i="5"/>
  <c r="R34" i="5"/>
  <c r="S34" i="5"/>
  <c r="G35" i="5"/>
  <c r="K35" i="5" s="1"/>
  <c r="J35" i="5"/>
  <c r="O35" i="5"/>
  <c r="P35" i="5"/>
  <c r="R35" i="5"/>
  <c r="S35" i="5"/>
  <c r="G36" i="5"/>
  <c r="K36" i="5" s="1"/>
  <c r="J36" i="5"/>
  <c r="O36" i="5"/>
  <c r="P36" i="5"/>
  <c r="R36" i="5"/>
  <c r="S36" i="5"/>
  <c r="G37" i="5"/>
  <c r="K37" i="5" s="1"/>
  <c r="J37" i="5"/>
  <c r="O37" i="5"/>
  <c r="P37" i="5"/>
  <c r="R37" i="5"/>
  <c r="S37" i="5"/>
  <c r="G38" i="5"/>
  <c r="K38" i="5" s="1"/>
  <c r="J38" i="5"/>
  <c r="O38" i="5"/>
  <c r="P38" i="5"/>
  <c r="R38" i="5"/>
  <c r="S38" i="5"/>
  <c r="G39" i="5"/>
  <c r="K39" i="5" s="1"/>
  <c r="J39" i="5"/>
  <c r="O39" i="5"/>
  <c r="P39" i="5"/>
  <c r="R39" i="5"/>
  <c r="S39" i="5"/>
  <c r="G40" i="5"/>
  <c r="K40" i="5" s="1"/>
  <c r="J40" i="5"/>
  <c r="O40" i="5"/>
  <c r="P40" i="5"/>
  <c r="R40" i="5"/>
  <c r="Q40" i="5" s="1"/>
  <c r="S40" i="5"/>
  <c r="G41" i="5"/>
  <c r="K41" i="5" s="1"/>
  <c r="J41" i="5"/>
  <c r="O41" i="5"/>
  <c r="P41" i="5"/>
  <c r="R41" i="5"/>
  <c r="S41" i="5"/>
  <c r="G42" i="5"/>
  <c r="K42" i="5" s="1"/>
  <c r="J42" i="5"/>
  <c r="O42" i="5"/>
  <c r="P42" i="5"/>
  <c r="R42" i="5"/>
  <c r="Q42" i="5" s="1"/>
  <c r="S42" i="5"/>
  <c r="G43" i="5"/>
  <c r="K43" i="5" s="1"/>
  <c r="J43" i="5"/>
  <c r="O43" i="5"/>
  <c r="P43" i="5"/>
  <c r="R43" i="5"/>
  <c r="S43" i="5"/>
  <c r="G44" i="5"/>
  <c r="K44" i="5" s="1"/>
  <c r="J44" i="5"/>
  <c r="O44" i="5"/>
  <c r="P44" i="5"/>
  <c r="R44" i="5"/>
  <c r="Q44" i="5" s="1"/>
  <c r="S44" i="5"/>
  <c r="G45" i="5"/>
  <c r="K45" i="5" s="1"/>
  <c r="J45" i="5"/>
  <c r="O45" i="5"/>
  <c r="P45" i="5"/>
  <c r="R45" i="5"/>
  <c r="S45" i="5"/>
  <c r="G46" i="5"/>
  <c r="K46" i="5" s="1"/>
  <c r="J46" i="5"/>
  <c r="L46" i="5" s="1"/>
  <c r="O46" i="5"/>
  <c r="P46" i="5"/>
  <c r="R46" i="5"/>
  <c r="Q46" i="5" s="1"/>
  <c r="S46" i="5"/>
  <c r="G47" i="5"/>
  <c r="K47" i="5" s="1"/>
  <c r="J47" i="5"/>
  <c r="O47" i="5"/>
  <c r="P47" i="5"/>
  <c r="R47" i="5"/>
  <c r="S47" i="5"/>
  <c r="G48" i="5"/>
  <c r="K48" i="5" s="1"/>
  <c r="J48" i="5"/>
  <c r="O48" i="5"/>
  <c r="P48" i="5"/>
  <c r="R48" i="5"/>
  <c r="Q48" i="5" s="1"/>
  <c r="S48" i="5"/>
  <c r="G49" i="5"/>
  <c r="K49" i="5" s="1"/>
  <c r="J49" i="5"/>
  <c r="O49" i="5"/>
  <c r="P49" i="5"/>
  <c r="R49" i="5"/>
  <c r="S49" i="5"/>
  <c r="G50" i="5"/>
  <c r="K50" i="5" s="1"/>
  <c r="J50" i="5"/>
  <c r="O50" i="5"/>
  <c r="P50" i="5"/>
  <c r="R50" i="5"/>
  <c r="Q50" i="5" s="1"/>
  <c r="S50" i="5"/>
  <c r="G51" i="5"/>
  <c r="K51" i="5" s="1"/>
  <c r="J51" i="5"/>
  <c r="O51" i="5"/>
  <c r="P51" i="5"/>
  <c r="R51" i="5"/>
  <c r="S51" i="5"/>
  <c r="G52" i="5"/>
  <c r="K52" i="5" s="1"/>
  <c r="J52" i="5"/>
  <c r="O52" i="5"/>
  <c r="P52" i="5"/>
  <c r="R52" i="5"/>
  <c r="Q52" i="5" s="1"/>
  <c r="S52" i="5"/>
  <c r="G53" i="5"/>
  <c r="K53" i="5" s="1"/>
  <c r="J53" i="5"/>
  <c r="O53" i="5"/>
  <c r="P53" i="5"/>
  <c r="R53" i="5"/>
  <c r="S53" i="5"/>
  <c r="G54" i="5"/>
  <c r="K54" i="5" s="1"/>
  <c r="J54" i="5"/>
  <c r="O54" i="5"/>
  <c r="P54" i="5"/>
  <c r="R54" i="5"/>
  <c r="Q54" i="5" s="1"/>
  <c r="S54" i="5"/>
  <c r="G55" i="5"/>
  <c r="K55" i="5" s="1"/>
  <c r="J55" i="5"/>
  <c r="O55" i="5"/>
  <c r="P55" i="5"/>
  <c r="R55" i="5"/>
  <c r="S55" i="5"/>
  <c r="G56" i="5"/>
  <c r="K56" i="5" s="1"/>
  <c r="J56" i="5"/>
  <c r="O56" i="5"/>
  <c r="P56" i="5"/>
  <c r="R56" i="5"/>
  <c r="Q56" i="5" s="1"/>
  <c r="S56" i="5"/>
  <c r="G57" i="5"/>
  <c r="K57" i="5" s="1"/>
  <c r="J57" i="5"/>
  <c r="O57" i="5"/>
  <c r="P57" i="5"/>
  <c r="R57" i="5"/>
  <c r="S57" i="5"/>
  <c r="G58" i="5"/>
  <c r="K58" i="5" s="1"/>
  <c r="J58" i="5"/>
  <c r="O58" i="5"/>
  <c r="P58" i="5"/>
  <c r="R58" i="5"/>
  <c r="Q58" i="5" s="1"/>
  <c r="S58" i="5"/>
  <c r="G59" i="5"/>
  <c r="K59" i="5" s="1"/>
  <c r="J59" i="5"/>
  <c r="O59" i="5"/>
  <c r="P59" i="5"/>
  <c r="R59" i="5"/>
  <c r="S59" i="5"/>
  <c r="G60" i="5"/>
  <c r="K60" i="5" s="1"/>
  <c r="J60" i="5"/>
  <c r="O60" i="5"/>
  <c r="P60" i="5"/>
  <c r="R60" i="5"/>
  <c r="Q60" i="5" s="1"/>
  <c r="S60" i="5"/>
  <c r="G61" i="5"/>
  <c r="K61" i="5" s="1"/>
  <c r="J61" i="5"/>
  <c r="L61" i="5"/>
  <c r="O61" i="5"/>
  <c r="P61" i="5"/>
  <c r="R61" i="5"/>
  <c r="S61" i="5"/>
  <c r="G62" i="5"/>
  <c r="K62" i="5" s="1"/>
  <c r="J62" i="5"/>
  <c r="L62" i="5" s="1"/>
  <c r="O62" i="5"/>
  <c r="P62" i="5"/>
  <c r="R62" i="5"/>
  <c r="Q62" i="5" s="1"/>
  <c r="S62" i="5"/>
  <c r="G63" i="5"/>
  <c r="K63" i="5" s="1"/>
  <c r="J63" i="5"/>
  <c r="L63" i="5" s="1"/>
  <c r="O63" i="5"/>
  <c r="P63" i="5"/>
  <c r="R63" i="5"/>
  <c r="Q63" i="5" s="1"/>
  <c r="S63" i="5"/>
  <c r="G64" i="5"/>
  <c r="K64" i="5" s="1"/>
  <c r="J64" i="5"/>
  <c r="O64" i="5"/>
  <c r="P64" i="5"/>
  <c r="R64" i="5"/>
  <c r="S64" i="5"/>
  <c r="G65" i="5"/>
  <c r="K65" i="5" s="1"/>
  <c r="J65" i="5"/>
  <c r="O65" i="5"/>
  <c r="P65" i="5"/>
  <c r="R65" i="5"/>
  <c r="Q65" i="5" s="1"/>
  <c r="S65" i="5"/>
  <c r="G66" i="5"/>
  <c r="K66" i="5" s="1"/>
  <c r="J66" i="5"/>
  <c r="O66" i="5"/>
  <c r="P66" i="5"/>
  <c r="R66" i="5"/>
  <c r="S66" i="5"/>
  <c r="G67" i="5"/>
  <c r="K67" i="5" s="1"/>
  <c r="J67" i="5"/>
  <c r="O67" i="5"/>
  <c r="P67" i="5"/>
  <c r="R67" i="5"/>
  <c r="Q67" i="5" s="1"/>
  <c r="S67" i="5"/>
  <c r="G68" i="5"/>
  <c r="K68" i="5" s="1"/>
  <c r="J68" i="5"/>
  <c r="O68" i="5"/>
  <c r="P68" i="5"/>
  <c r="R68" i="5"/>
  <c r="S68" i="5"/>
  <c r="G69" i="5"/>
  <c r="K69" i="5" s="1"/>
  <c r="J69" i="5"/>
  <c r="L69" i="5" s="1"/>
  <c r="O69" i="5"/>
  <c r="P69" i="5"/>
  <c r="R69" i="5"/>
  <c r="Q69" i="5" s="1"/>
  <c r="S69" i="5"/>
  <c r="G70" i="5"/>
  <c r="K70" i="5" s="1"/>
  <c r="J70" i="5"/>
  <c r="L70" i="5" s="1"/>
  <c r="O70" i="5"/>
  <c r="P70" i="5"/>
  <c r="R70" i="5"/>
  <c r="Q70" i="5" s="1"/>
  <c r="S70" i="5"/>
  <c r="G71" i="5"/>
  <c r="K71" i="5" s="1"/>
  <c r="J71" i="5"/>
  <c r="L71" i="5" s="1"/>
  <c r="O71" i="5"/>
  <c r="P71" i="5"/>
  <c r="R71" i="5"/>
  <c r="Q71" i="5" s="1"/>
  <c r="S71" i="5"/>
  <c r="G72" i="5"/>
  <c r="K72" i="5" s="1"/>
  <c r="J72" i="5"/>
  <c r="O72" i="5"/>
  <c r="P72" i="5"/>
  <c r="R72" i="5"/>
  <c r="Q72" i="5" s="1"/>
  <c r="S72" i="5"/>
  <c r="G73" i="5"/>
  <c r="K73" i="5" s="1"/>
  <c r="J73" i="5"/>
  <c r="O73" i="5"/>
  <c r="P73" i="5"/>
  <c r="R73" i="5"/>
  <c r="Q73" i="5" s="1"/>
  <c r="S73" i="5"/>
  <c r="G74" i="5"/>
  <c r="K74" i="5" s="1"/>
  <c r="J74" i="5"/>
  <c r="O74" i="5"/>
  <c r="P74" i="5"/>
  <c r="R74" i="5"/>
  <c r="Q74" i="5" s="1"/>
  <c r="S74" i="5"/>
  <c r="G75" i="5"/>
  <c r="K75" i="5" s="1"/>
  <c r="J75" i="5"/>
  <c r="O75" i="5"/>
  <c r="P75" i="5"/>
  <c r="R75" i="5"/>
  <c r="Q75" i="5" s="1"/>
  <c r="S75" i="5"/>
  <c r="G76" i="5"/>
  <c r="K76" i="5" s="1"/>
  <c r="J76" i="5"/>
  <c r="O76" i="5"/>
  <c r="P76" i="5"/>
  <c r="R76" i="5"/>
  <c r="Q76" i="5" s="1"/>
  <c r="S76" i="5"/>
  <c r="G77" i="5"/>
  <c r="K77" i="5" s="1"/>
  <c r="J77" i="5"/>
  <c r="L77" i="5" s="1"/>
  <c r="O77" i="5"/>
  <c r="P77" i="5"/>
  <c r="R77" i="5"/>
  <c r="Q77" i="5" s="1"/>
  <c r="S77" i="5"/>
  <c r="G78" i="5"/>
  <c r="K78" i="5" s="1"/>
  <c r="J78" i="5"/>
  <c r="L78" i="5" s="1"/>
  <c r="O78" i="5"/>
  <c r="P78" i="5"/>
  <c r="R78" i="5"/>
  <c r="Q78" i="5" s="1"/>
  <c r="S78" i="5"/>
  <c r="G79" i="5"/>
  <c r="K79" i="5" s="1"/>
  <c r="J79" i="5"/>
  <c r="L79" i="5"/>
  <c r="O79" i="5"/>
  <c r="P79" i="5"/>
  <c r="R79" i="5"/>
  <c r="S79" i="5"/>
  <c r="G80" i="5"/>
  <c r="K80" i="5" s="1"/>
  <c r="J80" i="5"/>
  <c r="O80" i="5"/>
  <c r="P80" i="5"/>
  <c r="R80" i="5"/>
  <c r="Q80" i="5" s="1"/>
  <c r="S80" i="5"/>
  <c r="G81" i="5"/>
  <c r="K81" i="5" s="1"/>
  <c r="J81" i="5"/>
  <c r="O81" i="5"/>
  <c r="P81" i="5"/>
  <c r="R81" i="5"/>
  <c r="S81" i="5"/>
  <c r="G82" i="5"/>
  <c r="K82" i="5" s="1"/>
  <c r="J82" i="5"/>
  <c r="O82" i="5"/>
  <c r="P82" i="5"/>
  <c r="R82" i="5"/>
  <c r="Q82" i="5" s="1"/>
  <c r="S82" i="5"/>
  <c r="G83" i="5"/>
  <c r="K83" i="5" s="1"/>
  <c r="J83" i="5"/>
  <c r="O83" i="5"/>
  <c r="P83" i="5"/>
  <c r="R83" i="5"/>
  <c r="S83" i="5"/>
  <c r="G84" i="5"/>
  <c r="K84" i="5" s="1"/>
  <c r="J84" i="5"/>
  <c r="O84" i="5"/>
  <c r="P84" i="5"/>
  <c r="R84" i="5"/>
  <c r="Q84" i="5" s="1"/>
  <c r="S84" i="5"/>
  <c r="G85" i="5"/>
  <c r="K85" i="5" s="1"/>
  <c r="J85" i="5"/>
  <c r="O85" i="5"/>
  <c r="P85" i="5"/>
  <c r="R85" i="5"/>
  <c r="S85" i="5"/>
  <c r="G86" i="5"/>
  <c r="K86" i="5" s="1"/>
  <c r="J86" i="5"/>
  <c r="L86" i="5" s="1"/>
  <c r="O86" i="5"/>
  <c r="P86" i="5"/>
  <c r="R86" i="5"/>
  <c r="Q86" i="5" s="1"/>
  <c r="S86" i="5"/>
  <c r="G87" i="5"/>
  <c r="K87" i="5" s="1"/>
  <c r="J87" i="5"/>
  <c r="L87" i="5" s="1"/>
  <c r="O87" i="5"/>
  <c r="P87" i="5"/>
  <c r="R87" i="5"/>
  <c r="Q87" i="5" s="1"/>
  <c r="S87" i="5"/>
  <c r="G88" i="5"/>
  <c r="K88" i="5" s="1"/>
  <c r="J88" i="5"/>
  <c r="O88" i="5"/>
  <c r="P88" i="5"/>
  <c r="R88" i="5"/>
  <c r="S88" i="5"/>
  <c r="G89" i="5"/>
  <c r="K89" i="5" s="1"/>
  <c r="J89" i="5"/>
  <c r="O89" i="5"/>
  <c r="P89" i="5"/>
  <c r="R89" i="5"/>
  <c r="Q89" i="5" s="1"/>
  <c r="S89" i="5"/>
  <c r="G90" i="5"/>
  <c r="K90" i="5" s="1"/>
  <c r="J90" i="5"/>
  <c r="O90" i="5"/>
  <c r="P90" i="5"/>
  <c r="R90" i="5"/>
  <c r="S90" i="5"/>
  <c r="G91" i="5"/>
  <c r="K91" i="5" s="1"/>
  <c r="J91" i="5"/>
  <c r="O91" i="5"/>
  <c r="P91" i="5"/>
  <c r="R91" i="5"/>
  <c r="Q91" i="5" s="1"/>
  <c r="S91" i="5"/>
  <c r="G92" i="5"/>
  <c r="K92" i="5" s="1"/>
  <c r="J92" i="5"/>
  <c r="O92" i="5"/>
  <c r="P92" i="5"/>
  <c r="R92" i="5"/>
  <c r="S92" i="5"/>
  <c r="G93" i="5"/>
  <c r="K93" i="5" s="1"/>
  <c r="J93" i="5"/>
  <c r="L93" i="5"/>
  <c r="O93" i="5"/>
  <c r="P93" i="5"/>
  <c r="R93" i="5"/>
  <c r="S93" i="5"/>
  <c r="G94" i="5"/>
  <c r="K94" i="5" s="1"/>
  <c r="J94" i="5"/>
  <c r="L94" i="5" s="1"/>
  <c r="O94" i="5"/>
  <c r="P94" i="5"/>
  <c r="R94" i="5"/>
  <c r="Q94" i="5" s="1"/>
  <c r="S94" i="5"/>
  <c r="G95" i="5"/>
  <c r="K95" i="5" s="1"/>
  <c r="J95" i="5"/>
  <c r="L95" i="5"/>
  <c r="O95" i="5"/>
  <c r="P95" i="5"/>
  <c r="R95" i="5"/>
  <c r="S95" i="5"/>
  <c r="G96" i="5"/>
  <c r="K96" i="5" s="1"/>
  <c r="J96" i="5"/>
  <c r="O96" i="5"/>
  <c r="P96" i="5"/>
  <c r="R96" i="5"/>
  <c r="Q96" i="5" s="1"/>
  <c r="S96" i="5"/>
  <c r="G97" i="5"/>
  <c r="K97" i="5" s="1"/>
  <c r="J97" i="5"/>
  <c r="O97" i="5"/>
  <c r="P97" i="5"/>
  <c r="R97" i="5"/>
  <c r="S97" i="5"/>
  <c r="G98" i="5"/>
  <c r="K98" i="5" s="1"/>
  <c r="J98" i="5"/>
  <c r="O98" i="5"/>
  <c r="P98" i="5"/>
  <c r="R98" i="5"/>
  <c r="Q98" i="5" s="1"/>
  <c r="S98" i="5"/>
  <c r="G99" i="5"/>
  <c r="K99" i="5" s="1"/>
  <c r="J99" i="5"/>
  <c r="O99" i="5"/>
  <c r="P99" i="5"/>
  <c r="R99" i="5"/>
  <c r="S99" i="5"/>
  <c r="G100" i="5"/>
  <c r="K100" i="5" s="1"/>
  <c r="J100" i="5"/>
  <c r="O100" i="5"/>
  <c r="P100" i="5"/>
  <c r="R100" i="5"/>
  <c r="Q100" i="5" s="1"/>
  <c r="S100" i="5"/>
  <c r="G101" i="5"/>
  <c r="K101" i="5" s="1"/>
  <c r="J101" i="5"/>
  <c r="O101" i="5"/>
  <c r="P101" i="5"/>
  <c r="R101" i="5"/>
  <c r="S101" i="5"/>
  <c r="G102" i="5"/>
  <c r="K102" i="5" s="1"/>
  <c r="J102" i="5"/>
  <c r="O102" i="5"/>
  <c r="P102" i="5"/>
  <c r="R102" i="5"/>
  <c r="Q102" i="5" s="1"/>
  <c r="S102" i="5"/>
  <c r="G103" i="5"/>
  <c r="K103" i="5" s="1"/>
  <c r="J103" i="5"/>
  <c r="O103" i="5"/>
  <c r="P103" i="5"/>
  <c r="R103" i="5"/>
  <c r="S103" i="5"/>
  <c r="G104" i="5"/>
  <c r="K104" i="5" s="1"/>
  <c r="J104" i="5"/>
  <c r="O104" i="5"/>
  <c r="P104" i="5"/>
  <c r="R104" i="5"/>
  <c r="Q104" i="5" s="1"/>
  <c r="S104" i="5"/>
  <c r="G105" i="5"/>
  <c r="K105" i="5" s="1"/>
  <c r="J105" i="5"/>
  <c r="O105" i="5"/>
  <c r="P105" i="5"/>
  <c r="R105" i="5"/>
  <c r="S105" i="5"/>
  <c r="G106" i="5"/>
  <c r="K106" i="5" s="1"/>
  <c r="J106" i="5"/>
  <c r="O106" i="5"/>
  <c r="P106" i="5"/>
  <c r="R106" i="5"/>
  <c r="Q106" i="5" s="1"/>
  <c r="S106" i="5"/>
  <c r="G107" i="5"/>
  <c r="K107" i="5" s="1"/>
  <c r="J107" i="5"/>
  <c r="O107" i="5"/>
  <c r="P107" i="5"/>
  <c r="R107" i="5"/>
  <c r="S107" i="5"/>
  <c r="G108" i="5"/>
  <c r="K108" i="5" s="1"/>
  <c r="J108" i="5"/>
  <c r="O108" i="5"/>
  <c r="P108" i="5"/>
  <c r="R108" i="5"/>
  <c r="Q108" i="5" s="1"/>
  <c r="S108" i="5"/>
  <c r="G109" i="5"/>
  <c r="K109" i="5" s="1"/>
  <c r="J109" i="5"/>
  <c r="O109" i="5"/>
  <c r="P109" i="5"/>
  <c r="R109" i="5"/>
  <c r="S109" i="5"/>
  <c r="G110" i="5"/>
  <c r="K110" i="5" s="1"/>
  <c r="J110" i="5"/>
  <c r="L110" i="5"/>
  <c r="O110" i="5"/>
  <c r="P110" i="5"/>
  <c r="R110" i="5"/>
  <c r="S110" i="5"/>
  <c r="G111" i="5"/>
  <c r="K111" i="5" s="1"/>
  <c r="J111" i="5"/>
  <c r="L111" i="5" s="1"/>
  <c r="O111" i="5"/>
  <c r="P111" i="5"/>
  <c r="R111" i="5"/>
  <c r="Q111" i="5" s="1"/>
  <c r="S111" i="5"/>
  <c r="G112" i="5"/>
  <c r="K112" i="5" s="1"/>
  <c r="J112" i="5"/>
  <c r="O112" i="5"/>
  <c r="P112" i="5"/>
  <c r="R112" i="5"/>
  <c r="S112" i="5"/>
  <c r="G113" i="5"/>
  <c r="K113" i="5" s="1"/>
  <c r="J113" i="5"/>
  <c r="O113" i="5"/>
  <c r="P113" i="5"/>
  <c r="R113" i="5"/>
  <c r="Q113" i="5" s="1"/>
  <c r="S113" i="5"/>
  <c r="G114" i="5"/>
  <c r="K114" i="5" s="1"/>
  <c r="J114" i="5"/>
  <c r="O114" i="5"/>
  <c r="P114" i="5"/>
  <c r="R114" i="5"/>
  <c r="S114" i="5"/>
  <c r="G115" i="5"/>
  <c r="K115" i="5" s="1"/>
  <c r="J115" i="5"/>
  <c r="O115" i="5"/>
  <c r="P115" i="5"/>
  <c r="R115" i="5"/>
  <c r="Q115" i="5" s="1"/>
  <c r="S115" i="5"/>
  <c r="G116" i="5"/>
  <c r="K116" i="5" s="1"/>
  <c r="J116" i="5"/>
  <c r="O116" i="5"/>
  <c r="P116" i="5"/>
  <c r="R116" i="5"/>
  <c r="S116" i="5"/>
  <c r="G117" i="5"/>
  <c r="K117" i="5" s="1"/>
  <c r="J117" i="5"/>
  <c r="O117" i="5"/>
  <c r="P117" i="5"/>
  <c r="R117" i="5"/>
  <c r="Q117" i="5" s="1"/>
  <c r="S117" i="5"/>
  <c r="G118" i="5"/>
  <c r="K118" i="5" s="1"/>
  <c r="J118" i="5"/>
  <c r="O118" i="5"/>
  <c r="P118" i="5"/>
  <c r="R118" i="5"/>
  <c r="S118" i="5"/>
  <c r="G119" i="5"/>
  <c r="K119" i="5" s="1"/>
  <c r="J119" i="5"/>
  <c r="O119" i="5"/>
  <c r="P119" i="5"/>
  <c r="R119" i="5"/>
  <c r="Q119" i="5" s="1"/>
  <c r="S119" i="5"/>
  <c r="G120" i="5"/>
  <c r="K120" i="5" s="1"/>
  <c r="J120" i="5"/>
  <c r="O120" i="5"/>
  <c r="P120" i="5"/>
  <c r="R120" i="5"/>
  <c r="S120" i="5"/>
  <c r="G121" i="5"/>
  <c r="K121" i="5" s="1"/>
  <c r="J121" i="5"/>
  <c r="O121" i="5"/>
  <c r="P121" i="5"/>
  <c r="R121" i="5"/>
  <c r="Q121" i="5" s="1"/>
  <c r="S121" i="5"/>
  <c r="G122" i="5"/>
  <c r="K122" i="5" s="1"/>
  <c r="J122" i="5"/>
  <c r="O122" i="5"/>
  <c r="P122" i="5"/>
  <c r="R122" i="5"/>
  <c r="S122" i="5"/>
  <c r="G123" i="5"/>
  <c r="K123" i="5" s="1"/>
  <c r="J123" i="5"/>
  <c r="O123" i="5"/>
  <c r="P123" i="5"/>
  <c r="R123" i="5"/>
  <c r="Q123" i="5" s="1"/>
  <c r="S123" i="5"/>
  <c r="G124" i="5"/>
  <c r="K124" i="5" s="1"/>
  <c r="J124" i="5"/>
  <c r="O124" i="5"/>
  <c r="P124" i="5"/>
  <c r="R124" i="5"/>
  <c r="S124" i="5"/>
  <c r="G125" i="5"/>
  <c r="K125" i="5" s="1"/>
  <c r="J125" i="5"/>
  <c r="O125" i="5"/>
  <c r="P125" i="5"/>
  <c r="R125" i="5"/>
  <c r="Q125" i="5" s="1"/>
  <c r="S125" i="5"/>
  <c r="G126" i="5"/>
  <c r="K126" i="5" s="1"/>
  <c r="J126" i="5"/>
  <c r="O126" i="5"/>
  <c r="P126" i="5"/>
  <c r="R126" i="5"/>
  <c r="S126" i="5"/>
  <c r="G127" i="5"/>
  <c r="K127" i="5" s="1"/>
  <c r="J127" i="5"/>
  <c r="O127" i="5"/>
  <c r="P127" i="5"/>
  <c r="R127" i="5"/>
  <c r="Q127" i="5" s="1"/>
  <c r="S127" i="5"/>
  <c r="G128" i="5"/>
  <c r="K128" i="5" s="1"/>
  <c r="J128" i="5"/>
  <c r="O128" i="5"/>
  <c r="P128" i="5"/>
  <c r="R128" i="5"/>
  <c r="S128" i="5"/>
  <c r="G129" i="5"/>
  <c r="K129" i="5" s="1"/>
  <c r="J129" i="5"/>
  <c r="O129" i="5"/>
  <c r="P129" i="5"/>
  <c r="R129" i="5"/>
  <c r="Q129" i="5" s="1"/>
  <c r="S129" i="5"/>
  <c r="G130" i="5"/>
  <c r="K130" i="5" s="1"/>
  <c r="J130" i="5"/>
  <c r="O130" i="5"/>
  <c r="P130" i="5"/>
  <c r="R130" i="5"/>
  <c r="S130" i="5"/>
  <c r="G131" i="5"/>
  <c r="K131" i="5" s="1"/>
  <c r="J131" i="5"/>
  <c r="O131" i="5"/>
  <c r="P131" i="5"/>
  <c r="R131" i="5"/>
  <c r="Q131" i="5" s="1"/>
  <c r="S131" i="5"/>
  <c r="G132" i="5"/>
  <c r="K132" i="5" s="1"/>
  <c r="J132" i="5"/>
  <c r="O132" i="5"/>
  <c r="P132" i="5"/>
  <c r="R132" i="5"/>
  <c r="S132" i="5"/>
  <c r="G133" i="5"/>
  <c r="K133" i="5" s="1"/>
  <c r="J133" i="5"/>
  <c r="O133" i="5"/>
  <c r="P133" i="5"/>
  <c r="R133" i="5"/>
  <c r="Q133" i="5" s="1"/>
  <c r="S133" i="5"/>
  <c r="G134" i="5"/>
  <c r="K134" i="5" s="1"/>
  <c r="J134" i="5"/>
  <c r="O134" i="5"/>
  <c r="P134" i="5"/>
  <c r="R134" i="5"/>
  <c r="S134" i="5"/>
  <c r="G135" i="5"/>
  <c r="K135" i="5" s="1"/>
  <c r="J135" i="5"/>
  <c r="O135" i="5"/>
  <c r="P135" i="5"/>
  <c r="R135" i="5"/>
  <c r="Q135" i="5" s="1"/>
  <c r="S135" i="5"/>
  <c r="G136" i="5"/>
  <c r="K136" i="5" s="1"/>
  <c r="J136" i="5"/>
  <c r="O136" i="5"/>
  <c r="P136" i="5"/>
  <c r="R136" i="5"/>
  <c r="S136" i="5"/>
  <c r="G137" i="5"/>
  <c r="K137" i="5" s="1"/>
  <c r="J137" i="5"/>
  <c r="O137" i="5"/>
  <c r="P137" i="5"/>
  <c r="R137" i="5"/>
  <c r="Q137" i="5" s="1"/>
  <c r="S137" i="5"/>
  <c r="G138" i="5"/>
  <c r="K138" i="5" s="1"/>
  <c r="J138" i="5"/>
  <c r="O138" i="5"/>
  <c r="P138" i="5"/>
  <c r="R138" i="5"/>
  <c r="S138" i="5"/>
  <c r="G139" i="5"/>
  <c r="K139" i="5" s="1"/>
  <c r="J139" i="5"/>
  <c r="O139" i="5"/>
  <c r="P139" i="5"/>
  <c r="R139" i="5"/>
  <c r="Q139" i="5" s="1"/>
  <c r="S139" i="5"/>
  <c r="G140" i="5"/>
  <c r="K140" i="5" s="1"/>
  <c r="J140" i="5"/>
  <c r="O140" i="5"/>
  <c r="P140" i="5"/>
  <c r="R140" i="5"/>
  <c r="S140" i="5"/>
  <c r="G141" i="5"/>
  <c r="K141" i="5" s="1"/>
  <c r="J141" i="5"/>
  <c r="L141" i="5"/>
  <c r="O141" i="5"/>
  <c r="P141" i="5"/>
  <c r="R141" i="5"/>
  <c r="S141" i="5"/>
  <c r="G142" i="5"/>
  <c r="K142" i="5" s="1"/>
  <c r="J142" i="5"/>
  <c r="O142" i="5"/>
  <c r="P142" i="5"/>
  <c r="R142" i="5"/>
  <c r="S142" i="5"/>
  <c r="G143" i="5"/>
  <c r="K143" i="5" s="1"/>
  <c r="J143" i="5"/>
  <c r="L143" i="5"/>
  <c r="O143" i="5"/>
  <c r="P143" i="5"/>
  <c r="R143" i="5"/>
  <c r="S143" i="5"/>
  <c r="G144" i="5"/>
  <c r="K144" i="5" s="1"/>
  <c r="J144" i="5"/>
  <c r="O144" i="5"/>
  <c r="P144" i="5"/>
  <c r="R144" i="5"/>
  <c r="Q144" i="5" s="1"/>
  <c r="S144" i="5"/>
  <c r="G145" i="5"/>
  <c r="K145" i="5" s="1"/>
  <c r="J145" i="5"/>
  <c r="O145" i="5"/>
  <c r="P145" i="5"/>
  <c r="R145" i="5"/>
  <c r="S145" i="5"/>
  <c r="G146" i="5"/>
  <c r="K146" i="5" s="1"/>
  <c r="J146" i="5"/>
  <c r="O146" i="5"/>
  <c r="P146" i="5"/>
  <c r="R146" i="5"/>
  <c r="Q146" i="5" s="1"/>
  <c r="S146" i="5"/>
  <c r="G147" i="5"/>
  <c r="K147" i="5" s="1"/>
  <c r="J147" i="5"/>
  <c r="O147" i="5"/>
  <c r="P147" i="5"/>
  <c r="R147" i="5"/>
  <c r="Q147" i="5" s="1"/>
  <c r="S147" i="5"/>
  <c r="G148" i="5"/>
  <c r="K148" i="5" s="1"/>
  <c r="J148" i="5"/>
  <c r="O148" i="5"/>
  <c r="P148" i="5"/>
  <c r="R148" i="5"/>
  <c r="Q148" i="5" s="1"/>
  <c r="S148" i="5"/>
  <c r="G149" i="5"/>
  <c r="K149" i="5" s="1"/>
  <c r="J149" i="5"/>
  <c r="O149" i="5"/>
  <c r="P149" i="5"/>
  <c r="R149" i="5"/>
  <c r="Q149" i="5" s="1"/>
  <c r="S149" i="5"/>
  <c r="G150" i="5"/>
  <c r="K150" i="5" s="1"/>
  <c r="J150" i="5"/>
  <c r="O150" i="5"/>
  <c r="P150" i="5"/>
  <c r="R150" i="5"/>
  <c r="Q150" i="5" s="1"/>
  <c r="S150" i="5"/>
  <c r="G151" i="5"/>
  <c r="K151" i="5" s="1"/>
  <c r="J151" i="5"/>
  <c r="O151" i="5"/>
  <c r="P151" i="5"/>
  <c r="R151" i="5"/>
  <c r="Q151" i="5" s="1"/>
  <c r="S151" i="5"/>
  <c r="G152" i="5"/>
  <c r="K152" i="5" s="1"/>
  <c r="J152" i="5"/>
  <c r="O152" i="5"/>
  <c r="P152" i="5"/>
  <c r="R152" i="5"/>
  <c r="Q152" i="5" s="1"/>
  <c r="S152" i="5"/>
  <c r="G153" i="5"/>
  <c r="K153" i="5" s="1"/>
  <c r="J153" i="5"/>
  <c r="O153" i="5"/>
  <c r="P153" i="5"/>
  <c r="R153" i="5"/>
  <c r="Q153" i="5" s="1"/>
  <c r="S153" i="5"/>
  <c r="G154" i="5"/>
  <c r="K154" i="5" s="1"/>
  <c r="J154" i="5"/>
  <c r="O154" i="5"/>
  <c r="P154" i="5"/>
  <c r="R154" i="5"/>
  <c r="Q154" i="5" s="1"/>
  <c r="S154" i="5"/>
  <c r="G155" i="5"/>
  <c r="K155" i="5" s="1"/>
  <c r="J155" i="5"/>
  <c r="O155" i="5"/>
  <c r="P155" i="5"/>
  <c r="R155" i="5"/>
  <c r="Q155" i="5" s="1"/>
  <c r="S155" i="5"/>
  <c r="G156" i="5"/>
  <c r="K156" i="5" s="1"/>
  <c r="J156" i="5"/>
  <c r="O156" i="5"/>
  <c r="P156" i="5"/>
  <c r="R156" i="5"/>
  <c r="Q156" i="5" s="1"/>
  <c r="S156" i="5"/>
  <c r="G157" i="5"/>
  <c r="K157" i="5" s="1"/>
  <c r="J157" i="5"/>
  <c r="O157" i="5"/>
  <c r="P157" i="5"/>
  <c r="R157" i="5"/>
  <c r="Q157" i="5" s="1"/>
  <c r="S157" i="5"/>
  <c r="G158" i="5"/>
  <c r="K158" i="5" s="1"/>
  <c r="J158" i="5"/>
  <c r="O158" i="5"/>
  <c r="P158" i="5"/>
  <c r="R158" i="5"/>
  <c r="Q158" i="5" s="1"/>
  <c r="S158" i="5"/>
  <c r="G159" i="5"/>
  <c r="K159" i="5" s="1"/>
  <c r="J159" i="5"/>
  <c r="O159" i="5"/>
  <c r="P159" i="5"/>
  <c r="R159" i="5"/>
  <c r="Q159" i="5" s="1"/>
  <c r="S159" i="5"/>
  <c r="G160" i="5"/>
  <c r="K160" i="5" s="1"/>
  <c r="J160" i="5"/>
  <c r="O160" i="5"/>
  <c r="P160" i="5"/>
  <c r="R160" i="5"/>
  <c r="Q160" i="5" s="1"/>
  <c r="S160" i="5"/>
  <c r="G161" i="5"/>
  <c r="K161" i="5" s="1"/>
  <c r="J161" i="5"/>
  <c r="O161" i="5"/>
  <c r="P161" i="5"/>
  <c r="R161" i="5"/>
  <c r="Q161" i="5" s="1"/>
  <c r="S161" i="5"/>
  <c r="G162" i="5"/>
  <c r="K162" i="5" s="1"/>
  <c r="J162" i="5"/>
  <c r="O162" i="5"/>
  <c r="P162" i="5"/>
  <c r="R162" i="5"/>
  <c r="Q162" i="5" s="1"/>
  <c r="S162" i="5"/>
  <c r="G163" i="5"/>
  <c r="K163" i="5" s="1"/>
  <c r="J163" i="5"/>
  <c r="O163" i="5"/>
  <c r="P163" i="5"/>
  <c r="R163" i="5"/>
  <c r="Q163" i="5" s="1"/>
  <c r="S163" i="5"/>
  <c r="G164" i="5"/>
  <c r="K164" i="5" s="1"/>
  <c r="J164" i="5"/>
  <c r="O164" i="5"/>
  <c r="P164" i="5"/>
  <c r="R164" i="5"/>
  <c r="Q164" i="5" s="1"/>
  <c r="S164" i="5"/>
  <c r="G165" i="5"/>
  <c r="K165" i="5" s="1"/>
  <c r="J165" i="5"/>
  <c r="L165" i="5"/>
  <c r="O165" i="5"/>
  <c r="P165" i="5"/>
  <c r="R165" i="5"/>
  <c r="S165" i="5"/>
  <c r="G166" i="5"/>
  <c r="K166" i="5" s="1"/>
  <c r="J166" i="5"/>
  <c r="L166" i="5" s="1"/>
  <c r="O166" i="5"/>
  <c r="P166" i="5"/>
  <c r="R166" i="5"/>
  <c r="Q166" i="5" s="1"/>
  <c r="S166" i="5"/>
  <c r="G167" i="5"/>
  <c r="K167" i="5" s="1"/>
  <c r="J167" i="5"/>
  <c r="L167" i="5"/>
  <c r="O167" i="5"/>
  <c r="P167" i="5"/>
  <c r="R167" i="5"/>
  <c r="S167" i="5"/>
  <c r="G168" i="5"/>
  <c r="K168" i="5" s="1"/>
  <c r="J168" i="5"/>
  <c r="O168" i="5"/>
  <c r="P168" i="5"/>
  <c r="R168" i="5"/>
  <c r="S168" i="5"/>
  <c r="G169" i="5"/>
  <c r="K169" i="5" s="1"/>
  <c r="J169" i="5"/>
  <c r="O169" i="5"/>
  <c r="P169" i="5"/>
  <c r="R169" i="5"/>
  <c r="S169" i="5"/>
  <c r="G170" i="5"/>
  <c r="K170" i="5" s="1"/>
  <c r="J170" i="5"/>
  <c r="O170" i="5"/>
  <c r="P170" i="5"/>
  <c r="R170" i="5"/>
  <c r="S170" i="5"/>
  <c r="G171" i="5"/>
  <c r="K171" i="5" s="1"/>
  <c r="J171" i="5"/>
  <c r="O171" i="5"/>
  <c r="P171" i="5"/>
  <c r="R171" i="5"/>
  <c r="S171" i="5"/>
  <c r="G172" i="5"/>
  <c r="K172" i="5" s="1"/>
  <c r="J172" i="5"/>
  <c r="O172" i="5"/>
  <c r="P172" i="5"/>
  <c r="R172" i="5"/>
  <c r="S172" i="5"/>
  <c r="G173" i="5"/>
  <c r="K173" i="5" s="1"/>
  <c r="J173" i="5"/>
  <c r="O173" i="5"/>
  <c r="P173" i="5"/>
  <c r="R173" i="5"/>
  <c r="S173" i="5"/>
  <c r="G174" i="5"/>
  <c r="K174" i="5" s="1"/>
  <c r="J174" i="5"/>
  <c r="O174" i="5"/>
  <c r="P174" i="5"/>
  <c r="R174" i="5"/>
  <c r="S174" i="5"/>
  <c r="G175" i="5"/>
  <c r="K175" i="5" s="1"/>
  <c r="J175" i="5"/>
  <c r="O175" i="5"/>
  <c r="P175" i="5"/>
  <c r="R175" i="5"/>
  <c r="S175" i="5"/>
  <c r="G176" i="5"/>
  <c r="K176" i="5" s="1"/>
  <c r="J176" i="5"/>
  <c r="O176" i="5"/>
  <c r="P176" i="5"/>
  <c r="R176" i="5"/>
  <c r="S176" i="5"/>
  <c r="G177" i="5"/>
  <c r="K177" i="5" s="1"/>
  <c r="J177" i="5"/>
  <c r="O177" i="5"/>
  <c r="P177" i="5"/>
  <c r="R177" i="5"/>
  <c r="S177" i="5"/>
  <c r="G178" i="5"/>
  <c r="K178" i="5" s="1"/>
  <c r="J178" i="5"/>
  <c r="O178" i="5"/>
  <c r="P178" i="5"/>
  <c r="R178" i="5"/>
  <c r="S178" i="5"/>
  <c r="G179" i="5"/>
  <c r="K179" i="5" s="1"/>
  <c r="J179" i="5"/>
  <c r="O179" i="5"/>
  <c r="P179" i="5"/>
  <c r="R179" i="5"/>
  <c r="S179" i="5"/>
  <c r="G180" i="5"/>
  <c r="K180" i="5" s="1"/>
  <c r="J180" i="5"/>
  <c r="O180" i="5"/>
  <c r="P180" i="5"/>
  <c r="R180" i="5"/>
  <c r="S180" i="5"/>
  <c r="G181" i="5"/>
  <c r="K181" i="5" s="1"/>
  <c r="J181" i="5"/>
  <c r="O181" i="5"/>
  <c r="P181" i="5"/>
  <c r="R181" i="5"/>
  <c r="S181" i="5"/>
  <c r="G182" i="5"/>
  <c r="K182" i="5" s="1"/>
  <c r="J182" i="5"/>
  <c r="L182" i="5" s="1"/>
  <c r="O182" i="5"/>
  <c r="P182" i="5"/>
  <c r="R182" i="5"/>
  <c r="Q182" i="5" s="1"/>
  <c r="S182" i="5"/>
  <c r="G183" i="5"/>
  <c r="K183" i="5" s="1"/>
  <c r="J183" i="5"/>
  <c r="O183" i="5"/>
  <c r="P183" i="5"/>
  <c r="R183" i="5"/>
  <c r="S183" i="5"/>
  <c r="G184" i="5"/>
  <c r="K184" i="5" s="1"/>
  <c r="J184" i="5"/>
  <c r="O184" i="5"/>
  <c r="P184" i="5"/>
  <c r="R184" i="5"/>
  <c r="Q184" i="5" s="1"/>
  <c r="S184" i="5"/>
  <c r="G185" i="5"/>
  <c r="K185" i="5" s="1"/>
  <c r="J185" i="5"/>
  <c r="L185" i="5" s="1"/>
  <c r="O185" i="5"/>
  <c r="P185" i="5"/>
  <c r="R185" i="5"/>
  <c r="Q185" i="5" s="1"/>
  <c r="S185" i="5"/>
  <c r="G186" i="5"/>
  <c r="K186" i="5" s="1"/>
  <c r="J186" i="5"/>
  <c r="O186" i="5"/>
  <c r="P186" i="5"/>
  <c r="R186" i="5"/>
  <c r="S186" i="5"/>
  <c r="G187" i="5"/>
  <c r="K187" i="5" s="1"/>
  <c r="J187" i="5"/>
  <c r="O187" i="5"/>
  <c r="P187" i="5"/>
  <c r="R187" i="5"/>
  <c r="Q187" i="5" s="1"/>
  <c r="S187" i="5"/>
  <c r="G188" i="5"/>
  <c r="K188" i="5" s="1"/>
  <c r="J188" i="5"/>
  <c r="O188" i="5"/>
  <c r="P188" i="5"/>
  <c r="R188" i="5"/>
  <c r="S188" i="5"/>
  <c r="G189" i="5"/>
  <c r="K189" i="5" s="1"/>
  <c r="J189" i="5"/>
  <c r="O189" i="5"/>
  <c r="P189" i="5"/>
  <c r="R189" i="5"/>
  <c r="Q189" i="5" s="1"/>
  <c r="S189" i="5"/>
  <c r="G190" i="5"/>
  <c r="K190" i="5" s="1"/>
  <c r="J190" i="5"/>
  <c r="O190" i="5"/>
  <c r="P190" i="5"/>
  <c r="R190" i="5"/>
  <c r="S190" i="5"/>
  <c r="G191" i="5"/>
  <c r="K191" i="5" s="1"/>
  <c r="J191" i="5"/>
  <c r="O191" i="5"/>
  <c r="P191" i="5"/>
  <c r="R191" i="5"/>
  <c r="Q191" i="5" s="1"/>
  <c r="S191" i="5"/>
  <c r="G192" i="5"/>
  <c r="K192" i="5" s="1"/>
  <c r="J192" i="5"/>
  <c r="O192" i="5"/>
  <c r="P192" i="5"/>
  <c r="R192" i="5"/>
  <c r="S192" i="5"/>
  <c r="G193" i="5"/>
  <c r="K193" i="5" s="1"/>
  <c r="J193" i="5"/>
  <c r="O193" i="5"/>
  <c r="P193" i="5"/>
  <c r="R193" i="5"/>
  <c r="Q193" i="5" s="1"/>
  <c r="S193" i="5"/>
  <c r="G194" i="5"/>
  <c r="K194" i="5" s="1"/>
  <c r="J194" i="5"/>
  <c r="O194" i="5"/>
  <c r="P194" i="5"/>
  <c r="R194" i="5"/>
  <c r="S194" i="5"/>
  <c r="G195" i="5"/>
  <c r="K195" i="5" s="1"/>
  <c r="J195" i="5"/>
  <c r="O195" i="5"/>
  <c r="P195" i="5"/>
  <c r="R195" i="5"/>
  <c r="Q195" i="5" s="1"/>
  <c r="S195" i="5"/>
  <c r="G196" i="5"/>
  <c r="K196" i="5" s="1"/>
  <c r="J196" i="5"/>
  <c r="O196" i="5"/>
  <c r="P196" i="5"/>
  <c r="R196" i="5"/>
  <c r="S196" i="5"/>
  <c r="G197" i="5"/>
  <c r="K197" i="5" s="1"/>
  <c r="J197" i="5"/>
  <c r="O197" i="5"/>
  <c r="P197" i="5"/>
  <c r="R197" i="5"/>
  <c r="Q197" i="5" s="1"/>
  <c r="S197" i="5"/>
  <c r="G198" i="5"/>
  <c r="K198" i="5" s="1"/>
  <c r="J198" i="5"/>
  <c r="O198" i="5"/>
  <c r="P198" i="5"/>
  <c r="R198" i="5"/>
  <c r="S198" i="5"/>
  <c r="G199" i="5"/>
  <c r="K199" i="5" s="1"/>
  <c r="J199" i="5"/>
  <c r="O199" i="5"/>
  <c r="P199" i="5"/>
  <c r="R199" i="5"/>
  <c r="Q199" i="5" s="1"/>
  <c r="S199" i="5"/>
  <c r="G200" i="5"/>
  <c r="K200" i="5" s="1"/>
  <c r="J200" i="5"/>
  <c r="O200" i="5"/>
  <c r="P200" i="5"/>
  <c r="R200" i="5"/>
  <c r="S200" i="5"/>
  <c r="G201" i="5"/>
  <c r="K201" i="5" s="1"/>
  <c r="J201" i="5"/>
  <c r="O201" i="5"/>
  <c r="P201" i="5"/>
  <c r="R201" i="5"/>
  <c r="Q201" i="5" s="1"/>
  <c r="S201" i="5"/>
  <c r="G202" i="5"/>
  <c r="K202" i="5" s="1"/>
  <c r="J202" i="5"/>
  <c r="O202" i="5"/>
  <c r="P202" i="5"/>
  <c r="R202" i="5"/>
  <c r="S202" i="5"/>
  <c r="G203" i="5"/>
  <c r="K203" i="5" s="1"/>
  <c r="J203" i="5"/>
  <c r="O203" i="5"/>
  <c r="P203" i="5"/>
  <c r="R203" i="5"/>
  <c r="Q203" i="5" s="1"/>
  <c r="S203" i="5"/>
  <c r="G204" i="5"/>
  <c r="K204" i="5" s="1"/>
  <c r="J204" i="5"/>
  <c r="O204" i="5"/>
  <c r="P204" i="5"/>
  <c r="R204" i="5"/>
  <c r="S204" i="5"/>
  <c r="G205" i="5"/>
  <c r="K205" i="5" s="1"/>
  <c r="J205" i="5"/>
  <c r="O205" i="5"/>
  <c r="P205" i="5"/>
  <c r="R205" i="5"/>
  <c r="Q205" i="5" s="1"/>
  <c r="S205" i="5"/>
  <c r="G206" i="5"/>
  <c r="K206" i="5" s="1"/>
  <c r="J206" i="5"/>
  <c r="L206" i="5"/>
  <c r="O206" i="5"/>
  <c r="P206" i="5"/>
  <c r="R206" i="5"/>
  <c r="S206" i="5"/>
  <c r="G207" i="5"/>
  <c r="K207" i="5" s="1"/>
  <c r="J207" i="5"/>
  <c r="L207" i="5" s="1"/>
  <c r="O207" i="5"/>
  <c r="P207" i="5"/>
  <c r="R207" i="5"/>
  <c r="Q207" i="5" s="1"/>
  <c r="S207" i="5"/>
  <c r="G208" i="5"/>
  <c r="K208" i="5" s="1"/>
  <c r="J208" i="5"/>
  <c r="O208" i="5"/>
  <c r="P208" i="5"/>
  <c r="R208" i="5"/>
  <c r="S208" i="5"/>
  <c r="G209" i="5"/>
  <c r="K209" i="5" s="1"/>
  <c r="J209" i="5"/>
  <c r="L209" i="5"/>
  <c r="O209" i="5"/>
  <c r="P209" i="5"/>
  <c r="R209" i="5"/>
  <c r="S209" i="5"/>
  <c r="G210" i="5"/>
  <c r="K210" i="5" s="1"/>
  <c r="J210" i="5"/>
  <c r="O210" i="5"/>
  <c r="P210" i="5"/>
  <c r="R210" i="5"/>
  <c r="Q210" i="5" s="1"/>
  <c r="S210" i="5"/>
  <c r="G211" i="5"/>
  <c r="K211" i="5" s="1"/>
  <c r="J211" i="5"/>
  <c r="O211" i="5"/>
  <c r="P211" i="5"/>
  <c r="R211" i="5"/>
  <c r="S211" i="5"/>
  <c r="G212" i="5"/>
  <c r="K212" i="5" s="1"/>
  <c r="J212" i="5"/>
  <c r="O212" i="5"/>
  <c r="P212" i="5"/>
  <c r="R212" i="5"/>
  <c r="Q212" i="5" s="1"/>
  <c r="S212" i="5"/>
  <c r="G213" i="5"/>
  <c r="K213" i="5" s="1"/>
  <c r="J213" i="5"/>
  <c r="O213" i="5"/>
  <c r="P213" i="5"/>
  <c r="R213" i="5"/>
  <c r="Q213" i="5" s="1"/>
  <c r="S213" i="5"/>
  <c r="G214" i="5"/>
  <c r="K214" i="5" s="1"/>
  <c r="J214" i="5"/>
  <c r="O214" i="5"/>
  <c r="P214" i="5"/>
  <c r="R214" i="5"/>
  <c r="Q214" i="5" s="1"/>
  <c r="S214" i="5"/>
  <c r="G215" i="5"/>
  <c r="K215" i="5" s="1"/>
  <c r="J215" i="5"/>
  <c r="L215" i="5"/>
  <c r="O215" i="5"/>
  <c r="P215" i="5"/>
  <c r="R215" i="5"/>
  <c r="S215" i="5"/>
  <c r="G216" i="5"/>
  <c r="K216" i="5" s="1"/>
  <c r="J216" i="5"/>
  <c r="L216" i="5" s="1"/>
  <c r="O216" i="5"/>
  <c r="P216" i="5"/>
  <c r="R216" i="5"/>
  <c r="S216" i="5"/>
  <c r="G217" i="5"/>
  <c r="K217" i="5" s="1"/>
  <c r="J217" i="5"/>
  <c r="L217" i="5" s="1"/>
  <c r="O217" i="5"/>
  <c r="P217" i="5"/>
  <c r="R217" i="5"/>
  <c r="Q217" i="5" s="1"/>
  <c r="S217" i="5"/>
  <c r="G218" i="5"/>
  <c r="K218" i="5" s="1"/>
  <c r="J218" i="5"/>
  <c r="O218" i="5"/>
  <c r="P218" i="5"/>
  <c r="R218" i="5"/>
  <c r="Q218" i="5" s="1"/>
  <c r="S218" i="5"/>
  <c r="G219" i="5"/>
  <c r="K219" i="5" s="1"/>
  <c r="J219" i="5"/>
  <c r="O219" i="5"/>
  <c r="P219" i="5"/>
  <c r="R219" i="5"/>
  <c r="Q219" i="5" s="1"/>
  <c r="S219" i="5"/>
  <c r="G220" i="5"/>
  <c r="K220" i="5" s="1"/>
  <c r="J220" i="5"/>
  <c r="O220" i="5"/>
  <c r="P220" i="5"/>
  <c r="R220" i="5"/>
  <c r="Q220" i="5" s="1"/>
  <c r="S220" i="5"/>
  <c r="G221" i="5"/>
  <c r="K221" i="5" s="1"/>
  <c r="J221" i="5"/>
  <c r="O221" i="5"/>
  <c r="P221" i="5"/>
  <c r="R221" i="5"/>
  <c r="Q221" i="5" s="1"/>
  <c r="S221" i="5"/>
  <c r="G222" i="5"/>
  <c r="K222" i="5" s="1"/>
  <c r="J222" i="5"/>
  <c r="O222" i="5"/>
  <c r="P222" i="5"/>
  <c r="R222" i="5"/>
  <c r="Q222" i="5" s="1"/>
  <c r="S222" i="5"/>
  <c r="G223" i="5"/>
  <c r="K223" i="5" s="1"/>
  <c r="J223" i="5"/>
  <c r="O223" i="5"/>
  <c r="P223" i="5"/>
  <c r="R223" i="5"/>
  <c r="Q223" i="5" s="1"/>
  <c r="S223" i="5"/>
  <c r="G224" i="5"/>
  <c r="K224" i="5" s="1"/>
  <c r="J224" i="5"/>
  <c r="O224" i="5"/>
  <c r="P224" i="5"/>
  <c r="R224" i="5"/>
  <c r="Q224" i="5" s="1"/>
  <c r="S224" i="5"/>
  <c r="G225" i="5"/>
  <c r="K225" i="5" s="1"/>
  <c r="J225" i="5"/>
  <c r="O225" i="5"/>
  <c r="P225" i="5"/>
  <c r="R225" i="5"/>
  <c r="Q225" i="5" s="1"/>
  <c r="S225" i="5"/>
  <c r="G226" i="5"/>
  <c r="K226" i="5" s="1"/>
  <c r="J226" i="5"/>
  <c r="O226" i="5"/>
  <c r="P226" i="5"/>
  <c r="R226" i="5"/>
  <c r="Q226" i="5" s="1"/>
  <c r="S226" i="5"/>
  <c r="G227" i="5"/>
  <c r="K227" i="5" s="1"/>
  <c r="J227" i="5"/>
  <c r="O227" i="5"/>
  <c r="P227" i="5"/>
  <c r="R227" i="5"/>
  <c r="Q227" i="5" s="1"/>
  <c r="S227" i="5"/>
  <c r="G228" i="5"/>
  <c r="K228" i="5" s="1"/>
  <c r="J228" i="5"/>
  <c r="O228" i="5"/>
  <c r="P228" i="5"/>
  <c r="R228" i="5"/>
  <c r="Q228" i="5" s="1"/>
  <c r="S228" i="5"/>
  <c r="G229" i="5"/>
  <c r="K229" i="5" s="1"/>
  <c r="J229" i="5"/>
  <c r="O229" i="5"/>
  <c r="P229" i="5"/>
  <c r="R229" i="5"/>
  <c r="Q229" i="5" s="1"/>
  <c r="S229" i="5"/>
  <c r="G230" i="5"/>
  <c r="K230" i="5" s="1"/>
  <c r="J230" i="5"/>
  <c r="L230" i="5" s="1"/>
  <c r="O230" i="5"/>
  <c r="P230" i="5"/>
  <c r="R230" i="5"/>
  <c r="Q230" i="5" s="1"/>
  <c r="S230" i="5"/>
  <c r="G231" i="5"/>
  <c r="K231" i="5" s="1"/>
  <c r="J231" i="5"/>
  <c r="O231" i="5"/>
  <c r="P231" i="5"/>
  <c r="R231" i="5"/>
  <c r="Q231" i="5" s="1"/>
  <c r="S231" i="5"/>
  <c r="G232" i="5"/>
  <c r="K232" i="5" s="1"/>
  <c r="J232" i="5"/>
  <c r="O232" i="5"/>
  <c r="P232" i="5"/>
  <c r="R232" i="5"/>
  <c r="Q232" i="5" s="1"/>
  <c r="S232" i="5"/>
  <c r="G233" i="5"/>
  <c r="K233" i="5" s="1"/>
  <c r="J233" i="5"/>
  <c r="O233" i="5"/>
  <c r="P233" i="5"/>
  <c r="R233" i="5"/>
  <c r="Q233" i="5" s="1"/>
  <c r="S233" i="5"/>
  <c r="G234" i="5"/>
  <c r="K234" i="5" s="1"/>
  <c r="J234" i="5"/>
  <c r="O234" i="5"/>
  <c r="P234" i="5"/>
  <c r="R234" i="5"/>
  <c r="Q234" i="5" s="1"/>
  <c r="S234" i="5"/>
  <c r="G235" i="5"/>
  <c r="K235" i="5" s="1"/>
  <c r="J235" i="5"/>
  <c r="O235" i="5"/>
  <c r="P235" i="5"/>
  <c r="R235" i="5"/>
  <c r="Q235" i="5" s="1"/>
  <c r="S235" i="5"/>
  <c r="G236" i="5"/>
  <c r="K236" i="5" s="1"/>
  <c r="J236" i="5"/>
  <c r="O236" i="5"/>
  <c r="P236" i="5"/>
  <c r="R236" i="5"/>
  <c r="Q236" i="5" s="1"/>
  <c r="S236" i="5"/>
  <c r="G237" i="5"/>
  <c r="K237" i="5" s="1"/>
  <c r="J237" i="5"/>
  <c r="L237" i="5"/>
  <c r="O237" i="5"/>
  <c r="P237" i="5"/>
  <c r="R237" i="5"/>
  <c r="S237" i="5"/>
  <c r="G238" i="5"/>
  <c r="K238" i="5" s="1"/>
  <c r="J238" i="5"/>
  <c r="O238" i="5"/>
  <c r="P238" i="5"/>
  <c r="R238" i="5"/>
  <c r="S238" i="5"/>
  <c r="G239" i="5"/>
  <c r="K239" i="5" s="1"/>
  <c r="J239" i="5"/>
  <c r="O239" i="5"/>
  <c r="P239" i="5"/>
  <c r="R239" i="5"/>
  <c r="S239" i="5"/>
  <c r="G240" i="5"/>
  <c r="K240" i="5" s="1"/>
  <c r="J240" i="5"/>
  <c r="O240" i="5"/>
  <c r="P240" i="5"/>
  <c r="R240" i="5"/>
  <c r="S240" i="5"/>
  <c r="G241" i="5"/>
  <c r="K241" i="5" s="1"/>
  <c r="J241" i="5"/>
  <c r="O241" i="5"/>
  <c r="P241" i="5"/>
  <c r="R241" i="5"/>
  <c r="S241" i="5"/>
  <c r="G242" i="5"/>
  <c r="K242" i="5" s="1"/>
  <c r="J242" i="5"/>
  <c r="O242" i="5"/>
  <c r="P242" i="5"/>
  <c r="R242" i="5"/>
  <c r="S242" i="5"/>
  <c r="G243" i="5"/>
  <c r="K243" i="5" s="1"/>
  <c r="J243" i="5"/>
  <c r="O243" i="5"/>
  <c r="P243" i="5"/>
  <c r="R243" i="5"/>
  <c r="S243" i="5"/>
  <c r="G244" i="5"/>
  <c r="K244" i="5" s="1"/>
  <c r="J244" i="5"/>
  <c r="O244" i="5"/>
  <c r="P244" i="5"/>
  <c r="R244" i="5"/>
  <c r="S244" i="5"/>
  <c r="G245" i="5"/>
  <c r="K245" i="5" s="1"/>
  <c r="J245" i="5"/>
  <c r="O245" i="5"/>
  <c r="P245" i="5"/>
  <c r="R245" i="5"/>
  <c r="S245" i="5"/>
  <c r="G246" i="5"/>
  <c r="K246" i="5" s="1"/>
  <c r="J246" i="5"/>
  <c r="O246" i="5"/>
  <c r="P246" i="5"/>
  <c r="R246" i="5"/>
  <c r="S246" i="5"/>
  <c r="G247" i="5"/>
  <c r="K247" i="5" s="1"/>
  <c r="J247" i="5"/>
  <c r="L247" i="5" s="1"/>
  <c r="O247" i="5"/>
  <c r="P247" i="5"/>
  <c r="R247" i="5"/>
  <c r="Q247" i="5" s="1"/>
  <c r="S247" i="5"/>
  <c r="G248" i="5"/>
  <c r="K248" i="5" s="1"/>
  <c r="J248" i="5"/>
  <c r="L248" i="5"/>
  <c r="O248" i="5"/>
  <c r="P248" i="5"/>
  <c r="R248" i="5"/>
  <c r="S248" i="5"/>
  <c r="G249" i="5"/>
  <c r="K249" i="5" s="1"/>
  <c r="J249" i="5"/>
  <c r="L249" i="5" s="1"/>
  <c r="O249" i="5"/>
  <c r="P249" i="5"/>
  <c r="R249" i="5"/>
  <c r="S249" i="5"/>
  <c r="G250" i="5"/>
  <c r="K250" i="5" s="1"/>
  <c r="J250" i="5"/>
  <c r="O250" i="5"/>
  <c r="P250" i="5"/>
  <c r="R250" i="5"/>
  <c r="S250" i="5"/>
  <c r="G251" i="5"/>
  <c r="K251" i="5" s="1"/>
  <c r="J251" i="5"/>
  <c r="O251" i="5"/>
  <c r="P251" i="5"/>
  <c r="R251" i="5"/>
  <c r="S251" i="5"/>
  <c r="G252" i="5"/>
  <c r="K252" i="5" s="1"/>
  <c r="J252" i="5"/>
  <c r="O252" i="5"/>
  <c r="P252" i="5"/>
  <c r="R252" i="5"/>
  <c r="S252" i="5"/>
  <c r="G253" i="5"/>
  <c r="K253" i="5" s="1"/>
  <c r="J253" i="5"/>
  <c r="O253" i="5"/>
  <c r="P253" i="5"/>
  <c r="R253" i="5"/>
  <c r="S253" i="5"/>
  <c r="G254" i="5"/>
  <c r="K254" i="5" s="1"/>
  <c r="J254" i="5"/>
  <c r="L254" i="5" s="1"/>
  <c r="O254" i="5"/>
  <c r="P254" i="5"/>
  <c r="R254" i="5"/>
  <c r="Q254" i="5" s="1"/>
  <c r="S254" i="5"/>
  <c r="G255" i="5"/>
  <c r="K255" i="5" s="1"/>
  <c r="J255" i="5"/>
  <c r="L255" i="5" s="1"/>
  <c r="O255" i="5"/>
  <c r="P255" i="5"/>
  <c r="R255" i="5"/>
  <c r="Q255" i="5" s="1"/>
  <c r="S255" i="5"/>
  <c r="G256" i="5"/>
  <c r="K256" i="5" s="1"/>
  <c r="J256" i="5"/>
  <c r="L256" i="5"/>
  <c r="O256" i="5"/>
  <c r="P256" i="5"/>
  <c r="R256" i="5"/>
  <c r="S256" i="5"/>
  <c r="G257" i="5"/>
  <c r="K257" i="5" s="1"/>
  <c r="J257" i="5"/>
  <c r="L257" i="5" s="1"/>
  <c r="O257" i="5"/>
  <c r="P257" i="5"/>
  <c r="R257" i="5"/>
  <c r="S257" i="5"/>
  <c r="G258" i="5"/>
  <c r="K258" i="5" s="1"/>
  <c r="J258" i="5"/>
  <c r="O258" i="5"/>
  <c r="P258" i="5"/>
  <c r="R258" i="5"/>
  <c r="S258" i="5"/>
  <c r="G259" i="5"/>
  <c r="K259" i="5" s="1"/>
  <c r="J259" i="5"/>
  <c r="O259" i="5"/>
  <c r="P259" i="5"/>
  <c r="R259" i="5"/>
  <c r="S259" i="5"/>
  <c r="G260" i="5"/>
  <c r="K260" i="5" s="1"/>
  <c r="J260" i="5"/>
  <c r="O260" i="5"/>
  <c r="P260" i="5"/>
  <c r="R260" i="5"/>
  <c r="S260" i="5"/>
  <c r="G261" i="5"/>
  <c r="K261" i="5" s="1"/>
  <c r="J261" i="5"/>
  <c r="L261" i="5" s="1"/>
  <c r="O261" i="5"/>
  <c r="P261" i="5"/>
  <c r="R261" i="5"/>
  <c r="Q261" i="5" s="1"/>
  <c r="S261" i="5"/>
  <c r="G262" i="5"/>
  <c r="K262" i="5" s="1"/>
  <c r="J262" i="5"/>
  <c r="L262" i="5" s="1"/>
  <c r="O262" i="5"/>
  <c r="P262" i="5"/>
  <c r="R262" i="5"/>
  <c r="Q262" i="5" s="1"/>
  <c r="S262" i="5"/>
  <c r="G263" i="5"/>
  <c r="K263" i="5" s="1"/>
  <c r="J263" i="5"/>
  <c r="O263" i="5"/>
  <c r="P263" i="5"/>
  <c r="R263" i="5"/>
  <c r="Q263" i="5" s="1"/>
  <c r="S263" i="5"/>
  <c r="G264" i="5"/>
  <c r="K264" i="5" s="1"/>
  <c r="J264" i="5"/>
  <c r="O264" i="5"/>
  <c r="P264" i="5"/>
  <c r="R264" i="5"/>
  <c r="Q264" i="5" s="1"/>
  <c r="S264" i="5"/>
  <c r="G265" i="5"/>
  <c r="K265" i="5" s="1"/>
  <c r="J265" i="5"/>
  <c r="O265" i="5"/>
  <c r="P265" i="5"/>
  <c r="R265" i="5"/>
  <c r="Q265" i="5" s="1"/>
  <c r="S265" i="5"/>
  <c r="G266" i="5"/>
  <c r="K266" i="5" s="1"/>
  <c r="J266" i="5"/>
  <c r="O266" i="5"/>
  <c r="P266" i="5"/>
  <c r="R266" i="5"/>
  <c r="Q266" i="5" s="1"/>
  <c r="S266" i="5"/>
  <c r="G267" i="5"/>
  <c r="K267" i="5" s="1"/>
  <c r="J267" i="5"/>
  <c r="O267" i="5"/>
  <c r="P267" i="5"/>
  <c r="R267" i="5"/>
  <c r="Q267" i="5" s="1"/>
  <c r="S267" i="5"/>
  <c r="G268" i="5"/>
  <c r="K268" i="5" s="1"/>
  <c r="J268" i="5"/>
  <c r="O268" i="5"/>
  <c r="P268" i="5"/>
  <c r="R268" i="5"/>
  <c r="Q268" i="5" s="1"/>
  <c r="S268" i="5"/>
  <c r="G269" i="5"/>
  <c r="K269" i="5" s="1"/>
  <c r="J269" i="5"/>
  <c r="L269" i="5"/>
  <c r="O269" i="5"/>
  <c r="P269" i="5"/>
  <c r="R269" i="5"/>
  <c r="S269" i="5"/>
  <c r="G270" i="5"/>
  <c r="K270" i="5" s="1"/>
  <c r="J270" i="5"/>
  <c r="O270" i="5"/>
  <c r="P270" i="5"/>
  <c r="R270" i="5"/>
  <c r="S270" i="5"/>
  <c r="G271" i="5"/>
  <c r="K271" i="5" s="1"/>
  <c r="J271" i="5"/>
  <c r="L271" i="5" s="1"/>
  <c r="O271" i="5"/>
  <c r="P271" i="5"/>
  <c r="R271" i="5"/>
  <c r="Q271" i="5" s="1"/>
  <c r="S271" i="5"/>
  <c r="G272" i="5"/>
  <c r="K272" i="5" s="1"/>
  <c r="J272" i="5"/>
  <c r="L272" i="5"/>
  <c r="O272" i="5"/>
  <c r="P272" i="5"/>
  <c r="R272" i="5"/>
  <c r="S272" i="5"/>
  <c r="G273" i="5"/>
  <c r="K273" i="5" s="1"/>
  <c r="J273" i="5"/>
  <c r="L273" i="5" s="1"/>
  <c r="O273" i="5"/>
  <c r="P273" i="5"/>
  <c r="R273" i="5"/>
  <c r="S273" i="5"/>
  <c r="G274" i="5"/>
  <c r="K274" i="5" s="1"/>
  <c r="J274" i="5"/>
  <c r="O274" i="5"/>
  <c r="P274" i="5"/>
  <c r="R274" i="5"/>
  <c r="S274" i="5"/>
  <c r="G275" i="5"/>
  <c r="K275" i="5" s="1"/>
  <c r="J275" i="5"/>
  <c r="O275" i="5"/>
  <c r="P275" i="5"/>
  <c r="R275" i="5"/>
  <c r="S275" i="5"/>
  <c r="G276" i="5"/>
  <c r="K276" i="5" s="1"/>
  <c r="J276" i="5"/>
  <c r="O276" i="5"/>
  <c r="P276" i="5"/>
  <c r="R276" i="5"/>
  <c r="S276" i="5"/>
  <c r="G277" i="5"/>
  <c r="K277" i="5" s="1"/>
  <c r="J277" i="5"/>
  <c r="O277" i="5"/>
  <c r="P277" i="5"/>
  <c r="R277" i="5"/>
  <c r="S277" i="5"/>
  <c r="G278" i="5"/>
  <c r="K278" i="5" s="1"/>
  <c r="J278" i="5"/>
  <c r="O278" i="5"/>
  <c r="P278" i="5"/>
  <c r="R278" i="5"/>
  <c r="S278" i="5"/>
  <c r="G279" i="5"/>
  <c r="K279" i="5" s="1"/>
  <c r="J279" i="5"/>
  <c r="O279" i="5"/>
  <c r="P279" i="5"/>
  <c r="R279" i="5"/>
  <c r="S279" i="5"/>
  <c r="G280" i="5"/>
  <c r="K280" i="5" s="1"/>
  <c r="J280" i="5"/>
  <c r="O280" i="5"/>
  <c r="P280" i="5"/>
  <c r="R280" i="5"/>
  <c r="S280" i="5"/>
  <c r="G281" i="5"/>
  <c r="K281" i="5" s="1"/>
  <c r="J281" i="5"/>
  <c r="O281" i="5"/>
  <c r="P281" i="5"/>
  <c r="R281" i="5"/>
  <c r="S281" i="5"/>
  <c r="G282" i="5"/>
  <c r="K282" i="5" s="1"/>
  <c r="J282" i="5"/>
  <c r="O282" i="5"/>
  <c r="P282" i="5"/>
  <c r="R282" i="5"/>
  <c r="S282" i="5"/>
  <c r="G283" i="5"/>
  <c r="K283" i="5" s="1"/>
  <c r="J283" i="5"/>
  <c r="O283" i="5"/>
  <c r="P283" i="5"/>
  <c r="R283" i="5"/>
  <c r="S283" i="5"/>
  <c r="G284" i="5"/>
  <c r="K284" i="5" s="1"/>
  <c r="J284" i="5"/>
  <c r="O284" i="5"/>
  <c r="P284" i="5"/>
  <c r="R284" i="5"/>
  <c r="S284" i="5"/>
  <c r="G285" i="5"/>
  <c r="K285" i="5" s="1"/>
  <c r="J285" i="5"/>
  <c r="O285" i="5"/>
  <c r="P285" i="5"/>
  <c r="R285" i="5"/>
  <c r="S285" i="5"/>
  <c r="G286" i="5"/>
  <c r="K286" i="5" s="1"/>
  <c r="J286" i="5"/>
  <c r="O286" i="5"/>
  <c r="P286" i="5"/>
  <c r="R286" i="5"/>
  <c r="S286" i="5"/>
  <c r="G287" i="5"/>
  <c r="K287" i="5" s="1"/>
  <c r="J287" i="5"/>
  <c r="O287" i="5"/>
  <c r="P287" i="5"/>
  <c r="R287" i="5"/>
  <c r="S287" i="5"/>
  <c r="G288" i="5"/>
  <c r="K288" i="5" s="1"/>
  <c r="J288" i="5"/>
  <c r="O288" i="5"/>
  <c r="P288" i="5"/>
  <c r="R288" i="5"/>
  <c r="S288" i="5"/>
  <c r="G289" i="5"/>
  <c r="K289" i="5" s="1"/>
  <c r="J289" i="5"/>
  <c r="O289" i="5"/>
  <c r="P289" i="5"/>
  <c r="R289" i="5"/>
  <c r="S289" i="5"/>
  <c r="G290" i="5"/>
  <c r="K290" i="5" s="1"/>
  <c r="J290" i="5"/>
  <c r="O290" i="5"/>
  <c r="P290" i="5"/>
  <c r="R290" i="5"/>
  <c r="S290" i="5"/>
  <c r="G291" i="5"/>
  <c r="K291" i="5" s="1"/>
  <c r="J291" i="5"/>
  <c r="O291" i="5"/>
  <c r="P291" i="5"/>
  <c r="R291" i="5"/>
  <c r="S291" i="5"/>
  <c r="G292" i="5"/>
  <c r="K292" i="5" s="1"/>
  <c r="J292" i="5"/>
  <c r="O292" i="5"/>
  <c r="P292" i="5"/>
  <c r="R292" i="5"/>
  <c r="S292" i="5"/>
  <c r="G293" i="5"/>
  <c r="K293" i="5" s="1"/>
  <c r="J293" i="5"/>
  <c r="O293" i="5"/>
  <c r="P293" i="5"/>
  <c r="R293" i="5"/>
  <c r="S293" i="5"/>
  <c r="G294" i="5"/>
  <c r="K294" i="5" s="1"/>
  <c r="J294" i="5"/>
  <c r="O294" i="5"/>
  <c r="P294" i="5"/>
  <c r="R294" i="5"/>
  <c r="S294" i="5"/>
  <c r="G295" i="5"/>
  <c r="K295" i="5" s="1"/>
  <c r="J295" i="5"/>
  <c r="O295" i="5"/>
  <c r="P295" i="5"/>
  <c r="R295" i="5"/>
  <c r="S295" i="5"/>
  <c r="G296" i="5"/>
  <c r="K296" i="5" s="1"/>
  <c r="J296" i="5"/>
  <c r="O296" i="5"/>
  <c r="P296" i="5"/>
  <c r="R296" i="5"/>
  <c r="S296" i="5"/>
  <c r="G297" i="5"/>
  <c r="K297" i="5" s="1"/>
  <c r="J297" i="5"/>
  <c r="O297" i="5"/>
  <c r="P297" i="5"/>
  <c r="R297" i="5"/>
  <c r="S297" i="5"/>
  <c r="G298" i="5"/>
  <c r="K298" i="5" s="1"/>
  <c r="J298" i="5"/>
  <c r="O298" i="5"/>
  <c r="P298" i="5"/>
  <c r="R298" i="5"/>
  <c r="S298" i="5"/>
  <c r="G299" i="5"/>
  <c r="K299" i="5" s="1"/>
  <c r="J299" i="5"/>
  <c r="O299" i="5"/>
  <c r="P299" i="5"/>
  <c r="R299" i="5"/>
  <c r="S299" i="5"/>
  <c r="G300" i="5"/>
  <c r="K300" i="5" s="1"/>
  <c r="J300" i="5"/>
  <c r="O300" i="5"/>
  <c r="P300" i="5"/>
  <c r="R300" i="5"/>
  <c r="S300" i="5"/>
  <c r="G301" i="5"/>
  <c r="K301" i="5" s="1"/>
  <c r="J301" i="5"/>
  <c r="O301" i="5"/>
  <c r="P301" i="5"/>
  <c r="R301" i="5"/>
  <c r="S301" i="5"/>
  <c r="G302" i="5"/>
  <c r="K302" i="5" s="1"/>
  <c r="J302" i="5"/>
  <c r="L302" i="5" s="1"/>
  <c r="O302" i="5"/>
  <c r="P302" i="5"/>
  <c r="R302" i="5"/>
  <c r="Q302" i="5" s="1"/>
  <c r="S302" i="5"/>
  <c r="G303" i="5"/>
  <c r="K303" i="5" s="1"/>
  <c r="J303" i="5"/>
  <c r="O303" i="5"/>
  <c r="P303" i="5"/>
  <c r="R303" i="5"/>
  <c r="Q303" i="5" s="1"/>
  <c r="S303" i="5"/>
  <c r="G304" i="5"/>
  <c r="K304" i="5" s="1"/>
  <c r="J304" i="5"/>
  <c r="O304" i="5"/>
  <c r="P304" i="5"/>
  <c r="R304" i="5"/>
  <c r="Q304" i="5" s="1"/>
  <c r="S304" i="5"/>
  <c r="G305" i="5"/>
  <c r="K305" i="5" s="1"/>
  <c r="J305" i="5"/>
  <c r="O305" i="5"/>
  <c r="P305" i="5"/>
  <c r="R305" i="5"/>
  <c r="Q305" i="5" s="1"/>
  <c r="S305" i="5"/>
  <c r="G306" i="5"/>
  <c r="K306" i="5" s="1"/>
  <c r="J306" i="5"/>
  <c r="O306" i="5"/>
  <c r="P306" i="5"/>
  <c r="R306" i="5"/>
  <c r="Q306" i="5" s="1"/>
  <c r="S306" i="5"/>
  <c r="G307" i="5"/>
  <c r="K307" i="5" s="1"/>
  <c r="J307" i="5"/>
  <c r="O307" i="5"/>
  <c r="P307" i="5"/>
  <c r="R307" i="5"/>
  <c r="Q307" i="5" s="1"/>
  <c r="S307" i="5"/>
  <c r="G308" i="5"/>
  <c r="K308" i="5" s="1"/>
  <c r="J308" i="5"/>
  <c r="O308" i="5"/>
  <c r="P308" i="5"/>
  <c r="R308" i="5"/>
  <c r="Q308" i="5" s="1"/>
  <c r="S308" i="5"/>
  <c r="G309" i="5"/>
  <c r="K309" i="5" s="1"/>
  <c r="J309" i="5"/>
  <c r="O309" i="5"/>
  <c r="P309" i="5"/>
  <c r="R309" i="5"/>
  <c r="Q309" i="5" s="1"/>
  <c r="S309" i="5"/>
  <c r="G310" i="5"/>
  <c r="K310" i="5" s="1"/>
  <c r="J310" i="5"/>
  <c r="L310" i="5" s="1"/>
  <c r="O310" i="5"/>
  <c r="P310" i="5"/>
  <c r="R310" i="5"/>
  <c r="Q310" i="5" s="1"/>
  <c r="S310" i="5"/>
  <c r="G311" i="5"/>
  <c r="K311" i="5" s="1"/>
  <c r="J311" i="5"/>
  <c r="O311" i="5"/>
  <c r="P311" i="5"/>
  <c r="R311" i="5"/>
  <c r="Q311" i="5" s="1"/>
  <c r="S311" i="5"/>
  <c r="G312" i="5"/>
  <c r="K312" i="5" s="1"/>
  <c r="J312" i="5"/>
  <c r="O312" i="5"/>
  <c r="P312" i="5"/>
  <c r="R312" i="5"/>
  <c r="Q312" i="5" s="1"/>
  <c r="S312" i="5"/>
  <c r="G313" i="5"/>
  <c r="K313" i="5" s="1"/>
  <c r="J313" i="5"/>
  <c r="O313" i="5"/>
  <c r="P313" i="5"/>
  <c r="R313" i="5"/>
  <c r="Q313" i="5" s="1"/>
  <c r="S313" i="5"/>
  <c r="G314" i="5"/>
  <c r="K314" i="5" s="1"/>
  <c r="J314" i="5"/>
  <c r="O314" i="5"/>
  <c r="P314" i="5"/>
  <c r="R314" i="5"/>
  <c r="Q314" i="5" s="1"/>
  <c r="S314" i="5"/>
  <c r="G315" i="5"/>
  <c r="K315" i="5" s="1"/>
  <c r="J315" i="5"/>
  <c r="O315" i="5"/>
  <c r="P315" i="5"/>
  <c r="R315" i="5"/>
  <c r="Q315" i="5" s="1"/>
  <c r="S315" i="5"/>
  <c r="G316" i="5"/>
  <c r="K316" i="5" s="1"/>
  <c r="J316" i="5"/>
  <c r="O316" i="5"/>
  <c r="P316" i="5"/>
  <c r="R316" i="5"/>
  <c r="Q316" i="5" s="1"/>
  <c r="S316" i="5"/>
  <c r="G317" i="5"/>
  <c r="K317" i="5" s="1"/>
  <c r="J317" i="5"/>
  <c r="O317" i="5"/>
  <c r="P317" i="5"/>
  <c r="R317" i="5"/>
  <c r="Q317" i="5" s="1"/>
  <c r="S317" i="5"/>
  <c r="G318" i="5"/>
  <c r="K318" i="5" s="1"/>
  <c r="J318" i="5"/>
  <c r="O318" i="5"/>
  <c r="P318" i="5"/>
  <c r="R318" i="5"/>
  <c r="Q318" i="5" s="1"/>
  <c r="S318" i="5"/>
  <c r="G319" i="5"/>
  <c r="K319" i="5" s="1"/>
  <c r="J319" i="5"/>
  <c r="L319" i="5"/>
  <c r="O319" i="5"/>
  <c r="P319" i="5"/>
  <c r="R319" i="5"/>
  <c r="S319" i="5"/>
  <c r="G320" i="5"/>
  <c r="K320" i="5" s="1"/>
  <c r="J320" i="5"/>
  <c r="L320" i="5" s="1"/>
  <c r="O320" i="5"/>
  <c r="P320" i="5"/>
  <c r="R320" i="5"/>
  <c r="S320" i="5"/>
  <c r="G321" i="5"/>
  <c r="K321" i="5" s="1"/>
  <c r="J321" i="5"/>
  <c r="L321" i="5" s="1"/>
  <c r="O321" i="5"/>
  <c r="P321" i="5"/>
  <c r="R321" i="5"/>
  <c r="Q321" i="5" s="1"/>
  <c r="S321" i="5"/>
  <c r="G322" i="5"/>
  <c r="K322" i="5" s="1"/>
  <c r="J322" i="5"/>
  <c r="O322" i="5"/>
  <c r="P322" i="5"/>
  <c r="R322" i="5"/>
  <c r="Q322" i="5" s="1"/>
  <c r="S322" i="5"/>
  <c r="G323" i="5"/>
  <c r="K323" i="5" s="1"/>
  <c r="J323" i="5"/>
  <c r="O323" i="5"/>
  <c r="P323" i="5"/>
  <c r="R323" i="5"/>
  <c r="Q323" i="5" s="1"/>
  <c r="S323" i="5"/>
  <c r="G324" i="5"/>
  <c r="K324" i="5" s="1"/>
  <c r="J324" i="5"/>
  <c r="O324" i="5"/>
  <c r="P324" i="5"/>
  <c r="R324" i="5"/>
  <c r="Q324" i="5" s="1"/>
  <c r="S324" i="5"/>
  <c r="G325" i="5"/>
  <c r="K325" i="5" s="1"/>
  <c r="J325" i="5"/>
  <c r="O325" i="5"/>
  <c r="P325" i="5"/>
  <c r="R325" i="5"/>
  <c r="Q325" i="5" s="1"/>
  <c r="S325" i="5"/>
  <c r="G326" i="5"/>
  <c r="K326" i="5" s="1"/>
  <c r="J326" i="5"/>
  <c r="O326" i="5"/>
  <c r="P326" i="5"/>
  <c r="R326" i="5"/>
  <c r="Q326" i="5" s="1"/>
  <c r="S326" i="5"/>
  <c r="G327" i="5"/>
  <c r="K327" i="5" s="1"/>
  <c r="J327" i="5"/>
  <c r="L327" i="5"/>
  <c r="O327" i="5"/>
  <c r="P327" i="5"/>
  <c r="R327" i="5"/>
  <c r="S327" i="5"/>
  <c r="G328" i="5"/>
  <c r="K328" i="5" s="1"/>
  <c r="J328" i="5"/>
  <c r="O328" i="5"/>
  <c r="P328" i="5"/>
  <c r="R328" i="5"/>
  <c r="S328" i="5"/>
  <c r="G329" i="5"/>
  <c r="K329" i="5" s="1"/>
  <c r="J329" i="5"/>
  <c r="O329" i="5"/>
  <c r="P329" i="5"/>
  <c r="R329" i="5"/>
  <c r="S329" i="5"/>
  <c r="G330" i="5"/>
  <c r="K330" i="5" s="1"/>
  <c r="J330" i="5"/>
  <c r="O330" i="5"/>
  <c r="P330" i="5"/>
  <c r="R330" i="5"/>
  <c r="S330" i="5"/>
  <c r="G331" i="5"/>
  <c r="K331" i="5" s="1"/>
  <c r="J331" i="5"/>
  <c r="O331" i="5"/>
  <c r="P331" i="5"/>
  <c r="R331" i="5"/>
  <c r="S331" i="5"/>
  <c r="G332" i="5"/>
  <c r="K332" i="5" s="1"/>
  <c r="J332" i="5"/>
  <c r="O332" i="5"/>
  <c r="P332" i="5"/>
  <c r="R332" i="5"/>
  <c r="S332" i="5"/>
  <c r="G333" i="5"/>
  <c r="K333" i="5" s="1"/>
  <c r="J333" i="5"/>
  <c r="O333" i="5"/>
  <c r="P333" i="5"/>
  <c r="R333" i="5"/>
  <c r="S333" i="5"/>
  <c r="G334" i="5"/>
  <c r="K334" i="5" s="1"/>
  <c r="J334" i="5"/>
  <c r="O334" i="5"/>
  <c r="P334" i="5"/>
  <c r="R334" i="5"/>
  <c r="S334" i="5"/>
  <c r="G335" i="5"/>
  <c r="K335" i="5" s="1"/>
  <c r="J335" i="5"/>
  <c r="O335" i="5"/>
  <c r="P335" i="5"/>
  <c r="R335" i="5"/>
  <c r="S335" i="5"/>
  <c r="G336" i="5"/>
  <c r="K336" i="5" s="1"/>
  <c r="J336" i="5"/>
  <c r="O336" i="5"/>
  <c r="P336" i="5"/>
  <c r="R336" i="5"/>
  <c r="S336" i="5"/>
  <c r="G337" i="5"/>
  <c r="K337" i="5" s="1"/>
  <c r="J337" i="5"/>
  <c r="O337" i="5"/>
  <c r="P337" i="5"/>
  <c r="R337" i="5"/>
  <c r="S337" i="5"/>
  <c r="G338" i="5"/>
  <c r="K338" i="5" s="1"/>
  <c r="J338" i="5"/>
  <c r="O338" i="5"/>
  <c r="P338" i="5"/>
  <c r="R338" i="5"/>
  <c r="S338" i="5"/>
  <c r="G339" i="5"/>
  <c r="K339" i="5" s="1"/>
  <c r="J339" i="5"/>
  <c r="O339" i="5"/>
  <c r="P339" i="5"/>
  <c r="R339" i="5"/>
  <c r="S339" i="5"/>
  <c r="G340" i="5"/>
  <c r="K340" i="5" s="1"/>
  <c r="J340" i="5"/>
  <c r="O340" i="5"/>
  <c r="P340" i="5"/>
  <c r="R340" i="5"/>
  <c r="S340" i="5"/>
  <c r="G341" i="5"/>
  <c r="K341" i="5" s="1"/>
  <c r="J341" i="5"/>
  <c r="O341" i="5"/>
  <c r="P341" i="5"/>
  <c r="R341" i="5"/>
  <c r="S341" i="5"/>
  <c r="G342" i="5"/>
  <c r="K342" i="5" s="1"/>
  <c r="J342" i="5"/>
  <c r="O342" i="5"/>
  <c r="P342" i="5"/>
  <c r="R342" i="5"/>
  <c r="S342" i="5"/>
  <c r="G343" i="5"/>
  <c r="K343" i="5" s="1"/>
  <c r="J343" i="5"/>
  <c r="O343" i="5"/>
  <c r="P343" i="5"/>
  <c r="R343" i="5"/>
  <c r="S343" i="5"/>
  <c r="G344" i="5"/>
  <c r="K344" i="5" s="1"/>
  <c r="J344" i="5"/>
  <c r="O344" i="5"/>
  <c r="P344" i="5"/>
  <c r="R344" i="5"/>
  <c r="S344" i="5"/>
  <c r="G345" i="5"/>
  <c r="K345" i="5" s="1"/>
  <c r="J345" i="5"/>
  <c r="O345" i="5"/>
  <c r="P345" i="5"/>
  <c r="R345" i="5"/>
  <c r="S345" i="5"/>
  <c r="G346" i="5"/>
  <c r="K346" i="5" s="1"/>
  <c r="J346" i="5"/>
  <c r="L346" i="5" s="1"/>
  <c r="O346" i="5"/>
  <c r="P346" i="5"/>
  <c r="R346" i="5"/>
  <c r="Q346" i="5" s="1"/>
  <c r="S346" i="5"/>
  <c r="G347" i="5"/>
  <c r="K347" i="5" s="1"/>
  <c r="J347" i="5"/>
  <c r="L347" i="5"/>
  <c r="O347" i="5"/>
  <c r="P347" i="5"/>
  <c r="R347" i="5"/>
  <c r="S347" i="5"/>
  <c r="G348" i="5"/>
  <c r="K348" i="5" s="1"/>
  <c r="J348" i="5"/>
  <c r="O348" i="5"/>
  <c r="P348" i="5"/>
  <c r="R348" i="5"/>
  <c r="S348" i="5"/>
  <c r="G349" i="5"/>
  <c r="K349" i="5" s="1"/>
  <c r="J349" i="5"/>
  <c r="O349" i="5"/>
  <c r="P349" i="5"/>
  <c r="R349" i="5"/>
  <c r="S349" i="5"/>
  <c r="G350" i="5"/>
  <c r="K350" i="5" s="1"/>
  <c r="J350" i="5"/>
  <c r="O350" i="5"/>
  <c r="P350" i="5"/>
  <c r="R350" i="5"/>
  <c r="S350" i="5"/>
  <c r="G351" i="5"/>
  <c r="K351" i="5" s="1"/>
  <c r="J351" i="5"/>
  <c r="O351" i="5"/>
  <c r="P351" i="5"/>
  <c r="R351" i="5"/>
  <c r="S351" i="5"/>
  <c r="G352" i="5"/>
  <c r="K352" i="5" s="1"/>
  <c r="J352" i="5"/>
  <c r="O352" i="5"/>
  <c r="P352" i="5"/>
  <c r="R352" i="5"/>
  <c r="S352" i="5"/>
  <c r="G353" i="5"/>
  <c r="K353" i="5" s="1"/>
  <c r="J353" i="5"/>
  <c r="O353" i="5"/>
  <c r="P353" i="5"/>
  <c r="R353" i="5"/>
  <c r="S353" i="5"/>
  <c r="G354" i="5"/>
  <c r="K354" i="5" s="1"/>
  <c r="J354" i="5"/>
  <c r="O354" i="5"/>
  <c r="P354" i="5"/>
  <c r="R354" i="5"/>
  <c r="S354" i="5"/>
  <c r="G355" i="5"/>
  <c r="K355" i="5" s="1"/>
  <c r="J355" i="5"/>
  <c r="O355" i="5"/>
  <c r="P355" i="5"/>
  <c r="R355" i="5"/>
  <c r="Q355" i="5" s="1"/>
  <c r="S355" i="5"/>
  <c r="G356" i="5"/>
  <c r="K356" i="5" s="1"/>
  <c r="J356" i="5"/>
  <c r="O356" i="5"/>
  <c r="P356" i="5"/>
  <c r="R356" i="5"/>
  <c r="S356" i="5"/>
  <c r="G357" i="5"/>
  <c r="K357" i="5" s="1"/>
  <c r="J357" i="5"/>
  <c r="O357" i="5"/>
  <c r="P357" i="5"/>
  <c r="R357" i="5"/>
  <c r="Q357" i="5" s="1"/>
  <c r="S357" i="5"/>
  <c r="G358" i="5"/>
  <c r="K358" i="5" s="1"/>
  <c r="J358" i="5"/>
  <c r="O358" i="5"/>
  <c r="P358" i="5"/>
  <c r="R358" i="5"/>
  <c r="S358" i="5"/>
  <c r="G359" i="5"/>
  <c r="K359" i="5" s="1"/>
  <c r="J359" i="5"/>
  <c r="O359" i="5"/>
  <c r="P359" i="5"/>
  <c r="R359" i="5"/>
  <c r="Q359" i="5" s="1"/>
  <c r="S359" i="5"/>
  <c r="G360" i="5"/>
  <c r="K360" i="5" s="1"/>
  <c r="J360" i="5"/>
  <c r="O360" i="5"/>
  <c r="P360" i="5"/>
  <c r="R360" i="5"/>
  <c r="S360" i="5"/>
  <c r="G361" i="5"/>
  <c r="K361" i="5" s="1"/>
  <c r="J361" i="5"/>
  <c r="O361" i="5"/>
  <c r="P361" i="5"/>
  <c r="R361" i="5"/>
  <c r="Q361" i="5" s="1"/>
  <c r="S361" i="5"/>
  <c r="G362" i="5"/>
  <c r="K362" i="5" s="1"/>
  <c r="J362" i="5"/>
  <c r="L362" i="5" s="1"/>
  <c r="O362" i="5"/>
  <c r="P362" i="5"/>
  <c r="R362" i="5"/>
  <c r="Q362" i="5" s="1"/>
  <c r="S362" i="5"/>
  <c r="G363" i="5"/>
  <c r="K363" i="5" s="1"/>
  <c r="J363" i="5"/>
  <c r="L363" i="5"/>
  <c r="O363" i="5"/>
  <c r="P363" i="5"/>
  <c r="R363" i="5"/>
  <c r="S363" i="5"/>
  <c r="G364" i="5"/>
  <c r="K364" i="5" s="1"/>
  <c r="J364" i="5"/>
  <c r="O364" i="5"/>
  <c r="P364" i="5"/>
  <c r="R364" i="5"/>
  <c r="Q364" i="5" s="1"/>
  <c r="S364" i="5"/>
  <c r="G365" i="5"/>
  <c r="K365" i="5" s="1"/>
  <c r="J365" i="5"/>
  <c r="O365" i="5"/>
  <c r="P365" i="5"/>
  <c r="R365" i="5"/>
  <c r="S365" i="5"/>
  <c r="G366" i="5"/>
  <c r="K366" i="5" s="1"/>
  <c r="J366" i="5"/>
  <c r="O366" i="5"/>
  <c r="P366" i="5"/>
  <c r="R366" i="5"/>
  <c r="Q366" i="5" s="1"/>
  <c r="S366" i="5"/>
  <c r="G367" i="5"/>
  <c r="K367" i="5" s="1"/>
  <c r="J367" i="5"/>
  <c r="O367" i="5"/>
  <c r="P367" i="5"/>
  <c r="R367" i="5"/>
  <c r="S367" i="5"/>
  <c r="G368" i="5"/>
  <c r="K368" i="5" s="1"/>
  <c r="J368" i="5"/>
  <c r="O368" i="5"/>
  <c r="P368" i="5"/>
  <c r="R368" i="5"/>
  <c r="Q368" i="5" s="1"/>
  <c r="S368" i="5"/>
  <c r="G369" i="5"/>
  <c r="K369" i="5" s="1"/>
  <c r="J369" i="5"/>
  <c r="O369" i="5"/>
  <c r="P369" i="5"/>
  <c r="R369" i="5"/>
  <c r="S369" i="5"/>
  <c r="G370" i="5"/>
  <c r="K370" i="5" s="1"/>
  <c r="J370" i="5"/>
  <c r="L370" i="5"/>
  <c r="O370" i="5"/>
  <c r="P370" i="5"/>
  <c r="R370" i="5"/>
  <c r="S370" i="5"/>
  <c r="G371" i="5"/>
  <c r="K371" i="5" s="1"/>
  <c r="J371" i="5"/>
  <c r="L371" i="5" s="1"/>
  <c r="O371" i="5"/>
  <c r="P371" i="5"/>
  <c r="R371" i="5"/>
  <c r="Q371" i="5" s="1"/>
  <c r="S371" i="5"/>
  <c r="G372" i="5"/>
  <c r="K372" i="5" s="1"/>
  <c r="J372" i="5"/>
  <c r="O372" i="5"/>
  <c r="P372" i="5"/>
  <c r="R372" i="5"/>
  <c r="S372" i="5"/>
  <c r="G373" i="5"/>
  <c r="K373" i="5" s="1"/>
  <c r="J373" i="5"/>
  <c r="O373" i="5"/>
  <c r="P373" i="5"/>
  <c r="R373" i="5"/>
  <c r="Q373" i="5" s="1"/>
  <c r="S373" i="5"/>
  <c r="G374" i="5"/>
  <c r="K374" i="5" s="1"/>
  <c r="J374" i="5"/>
  <c r="O374" i="5"/>
  <c r="P374" i="5"/>
  <c r="R374" i="5"/>
  <c r="S374" i="5"/>
  <c r="G375" i="5"/>
  <c r="K375" i="5" s="1"/>
  <c r="J375" i="5"/>
  <c r="O375" i="5"/>
  <c r="P375" i="5"/>
  <c r="R375" i="5"/>
  <c r="Q375" i="5" s="1"/>
  <c r="S375" i="5"/>
  <c r="G376" i="5"/>
  <c r="K376" i="5" s="1"/>
  <c r="J376" i="5"/>
  <c r="O376" i="5"/>
  <c r="P376" i="5"/>
  <c r="R376" i="5"/>
  <c r="S376" i="5"/>
  <c r="G377" i="5"/>
  <c r="K377" i="5" s="1"/>
  <c r="J377" i="5"/>
  <c r="O377" i="5"/>
  <c r="P377" i="5"/>
  <c r="R377" i="5"/>
  <c r="Q377" i="5" s="1"/>
  <c r="S377" i="5"/>
  <c r="G378" i="5"/>
  <c r="K378" i="5" s="1"/>
  <c r="J378" i="5"/>
  <c r="L378" i="5"/>
  <c r="O378" i="5"/>
  <c r="P378" i="5"/>
  <c r="R378" i="5"/>
  <c r="S378" i="5"/>
  <c r="G379" i="5"/>
  <c r="K379" i="5" s="1"/>
  <c r="J379" i="5"/>
  <c r="L379" i="5" s="1"/>
  <c r="O379" i="5"/>
  <c r="P379" i="5"/>
  <c r="R379" i="5"/>
  <c r="Q379" i="5" s="1"/>
  <c r="S379" i="5"/>
  <c r="G380" i="5"/>
  <c r="K380" i="5" s="1"/>
  <c r="J380" i="5"/>
  <c r="O380" i="5"/>
  <c r="P380" i="5"/>
  <c r="R380" i="5"/>
  <c r="S380" i="5"/>
  <c r="G381" i="5"/>
  <c r="K381" i="5" s="1"/>
  <c r="J381" i="5"/>
  <c r="O381" i="5"/>
  <c r="P381" i="5"/>
  <c r="R381" i="5"/>
  <c r="Q381" i="5" s="1"/>
  <c r="S381" i="5"/>
  <c r="G382" i="5"/>
  <c r="K382" i="5" s="1"/>
  <c r="J382" i="5"/>
  <c r="O382" i="5"/>
  <c r="P382" i="5"/>
  <c r="R382" i="5"/>
  <c r="S382" i="5"/>
  <c r="G383" i="5"/>
  <c r="K383" i="5" s="1"/>
  <c r="J383" i="5"/>
  <c r="O383" i="5"/>
  <c r="P383" i="5"/>
  <c r="R383" i="5"/>
  <c r="Q383" i="5" s="1"/>
  <c r="S383" i="5"/>
  <c r="G384" i="5"/>
  <c r="K384" i="5" s="1"/>
  <c r="J384" i="5"/>
  <c r="O384" i="5"/>
  <c r="P384" i="5"/>
  <c r="R384" i="5"/>
  <c r="S384" i="5"/>
  <c r="G385" i="5"/>
  <c r="K385" i="5" s="1"/>
  <c r="J385" i="5"/>
  <c r="O385" i="5"/>
  <c r="P385" i="5"/>
  <c r="R385" i="5"/>
  <c r="Q385" i="5" s="1"/>
  <c r="S385" i="5"/>
  <c r="G386" i="5"/>
  <c r="K386" i="5" s="1"/>
  <c r="J386" i="5"/>
  <c r="O386" i="5"/>
  <c r="P386" i="5"/>
  <c r="R386" i="5"/>
  <c r="S386" i="5"/>
  <c r="G387" i="5"/>
  <c r="K387" i="5" s="1"/>
  <c r="J387" i="5"/>
  <c r="O387" i="5"/>
  <c r="P387" i="5"/>
  <c r="R387" i="5"/>
  <c r="Q387" i="5" s="1"/>
  <c r="S387" i="5"/>
  <c r="G388" i="5"/>
  <c r="K388" i="5" s="1"/>
  <c r="J388" i="5"/>
  <c r="O388" i="5"/>
  <c r="P388" i="5"/>
  <c r="R388" i="5"/>
  <c r="S388" i="5"/>
  <c r="G389" i="5"/>
  <c r="K389" i="5" s="1"/>
  <c r="J389" i="5"/>
  <c r="O389" i="5"/>
  <c r="P389" i="5"/>
  <c r="R389" i="5"/>
  <c r="Q389" i="5" s="1"/>
  <c r="S389" i="5"/>
  <c r="G390" i="5"/>
  <c r="K390" i="5" s="1"/>
  <c r="J390" i="5"/>
  <c r="O390" i="5"/>
  <c r="P390" i="5"/>
  <c r="R390" i="5"/>
  <c r="S390" i="5"/>
  <c r="G391" i="5"/>
  <c r="K391" i="5" s="1"/>
  <c r="J391" i="5"/>
  <c r="O391" i="5"/>
  <c r="P391" i="5"/>
  <c r="R391" i="5"/>
  <c r="Q391" i="5" s="1"/>
  <c r="S391" i="5"/>
  <c r="G392" i="5"/>
  <c r="K392" i="5" s="1"/>
  <c r="J392" i="5"/>
  <c r="O392" i="5"/>
  <c r="P392" i="5"/>
  <c r="R392" i="5"/>
  <c r="S392" i="5"/>
  <c r="G393" i="5"/>
  <c r="K393" i="5" s="1"/>
  <c r="J393" i="5"/>
  <c r="O393" i="5"/>
  <c r="P393" i="5"/>
  <c r="R393" i="5"/>
  <c r="Q393" i="5" s="1"/>
  <c r="S393" i="5"/>
  <c r="G394" i="5"/>
  <c r="K394" i="5" s="1"/>
  <c r="J394" i="5"/>
  <c r="O394" i="5"/>
  <c r="P394" i="5"/>
  <c r="R394" i="5"/>
  <c r="Q394" i="5" s="1"/>
  <c r="S394" i="5"/>
  <c r="G395" i="5"/>
  <c r="K395" i="5" s="1"/>
  <c r="J395" i="5"/>
  <c r="O395" i="5"/>
  <c r="P395" i="5"/>
  <c r="R395" i="5"/>
  <c r="Q395" i="5" s="1"/>
  <c r="S395" i="5"/>
  <c r="G396" i="5"/>
  <c r="K396" i="5" s="1"/>
  <c r="J396" i="5"/>
  <c r="O396" i="5"/>
  <c r="P396" i="5"/>
  <c r="R396" i="5"/>
  <c r="Q396" i="5" s="1"/>
  <c r="S396" i="5"/>
  <c r="G397" i="5"/>
  <c r="K397" i="5" s="1"/>
  <c r="J397" i="5"/>
  <c r="O397" i="5"/>
  <c r="P397" i="5"/>
  <c r="R397" i="5"/>
  <c r="Q397" i="5" s="1"/>
  <c r="S397" i="5"/>
  <c r="G398" i="5"/>
  <c r="K398" i="5" s="1"/>
  <c r="J398" i="5"/>
  <c r="O398" i="5"/>
  <c r="P398" i="5"/>
  <c r="R398" i="5"/>
  <c r="Q398" i="5" s="1"/>
  <c r="S398" i="5"/>
  <c r="G399" i="5"/>
  <c r="K399" i="5" s="1"/>
  <c r="J399" i="5"/>
  <c r="O399" i="5"/>
  <c r="P399" i="5"/>
  <c r="R399" i="5"/>
  <c r="Q399" i="5" s="1"/>
  <c r="S399" i="5"/>
  <c r="G400" i="5"/>
  <c r="K400" i="5" s="1"/>
  <c r="J400" i="5"/>
  <c r="O400" i="5"/>
  <c r="P400" i="5"/>
  <c r="R400" i="5"/>
  <c r="Q400" i="5" s="1"/>
  <c r="S400" i="5"/>
  <c r="G401" i="5"/>
  <c r="K401" i="5" s="1"/>
  <c r="J401" i="5"/>
  <c r="O401" i="5"/>
  <c r="P401" i="5"/>
  <c r="R401" i="5"/>
  <c r="Q401" i="5" s="1"/>
  <c r="S401" i="5"/>
  <c r="G402" i="5"/>
  <c r="K402" i="5" s="1"/>
  <c r="J402" i="5"/>
  <c r="L402" i="5" s="1"/>
  <c r="O402" i="5"/>
  <c r="P402" i="5"/>
  <c r="R402" i="5"/>
  <c r="Q402" i="5" s="1"/>
  <c r="S402" i="5"/>
  <c r="G403" i="5"/>
  <c r="K403" i="5" s="1"/>
  <c r="J403" i="5"/>
  <c r="L403" i="5" s="1"/>
  <c r="O403" i="5"/>
  <c r="P403" i="5"/>
  <c r="R403" i="5"/>
  <c r="Q403" i="5" s="1"/>
  <c r="S403" i="5"/>
  <c r="G404" i="5"/>
  <c r="K404" i="5" s="1"/>
  <c r="J404" i="5"/>
  <c r="O404" i="5"/>
  <c r="P404" i="5"/>
  <c r="R404" i="5"/>
  <c r="Q404" i="5" s="1"/>
  <c r="S404" i="5"/>
  <c r="G405" i="5"/>
  <c r="K405" i="5" s="1"/>
  <c r="J405" i="5"/>
  <c r="O405" i="5"/>
  <c r="P405" i="5"/>
  <c r="R405" i="5"/>
  <c r="Q405" i="5" s="1"/>
  <c r="S405" i="5"/>
  <c r="G406" i="5"/>
  <c r="K406" i="5" s="1"/>
  <c r="J406" i="5"/>
  <c r="O406" i="5"/>
  <c r="P406" i="5"/>
  <c r="R406" i="5"/>
  <c r="Q406" i="5" s="1"/>
  <c r="S406" i="5"/>
  <c r="G407" i="5"/>
  <c r="K407" i="5" s="1"/>
  <c r="J407" i="5"/>
  <c r="O407" i="5"/>
  <c r="P407" i="5"/>
  <c r="R407" i="5"/>
  <c r="Q407" i="5" s="1"/>
  <c r="S407" i="5"/>
  <c r="G408" i="5"/>
  <c r="K408" i="5" s="1"/>
  <c r="J408" i="5"/>
  <c r="O408" i="5"/>
  <c r="P408" i="5"/>
  <c r="R408" i="5"/>
  <c r="Q408" i="5" s="1"/>
  <c r="S408" i="5"/>
  <c r="G409" i="5"/>
  <c r="K409" i="5" s="1"/>
  <c r="J409" i="5"/>
  <c r="O409" i="5"/>
  <c r="P409" i="5"/>
  <c r="R409" i="5"/>
  <c r="Q409" i="5" s="1"/>
  <c r="S409" i="5"/>
  <c r="G410" i="5"/>
  <c r="K410" i="5" s="1"/>
  <c r="J410" i="5"/>
  <c r="L410" i="5" s="1"/>
  <c r="O410" i="5"/>
  <c r="P410" i="5"/>
  <c r="R410" i="5"/>
  <c r="Q410" i="5" s="1"/>
  <c r="S410" i="5"/>
  <c r="G411" i="5"/>
  <c r="K411" i="5" s="1"/>
  <c r="J411" i="5"/>
  <c r="L411" i="5"/>
  <c r="O411" i="5"/>
  <c r="P411" i="5"/>
  <c r="R411" i="5"/>
  <c r="S411" i="5"/>
  <c r="G412" i="5"/>
  <c r="K412" i="5" s="1"/>
  <c r="J412" i="5"/>
  <c r="O412" i="5"/>
  <c r="P412" i="5"/>
  <c r="R412" i="5"/>
  <c r="S412" i="5"/>
  <c r="G413" i="5"/>
  <c r="K413" i="5" s="1"/>
  <c r="J413" i="5"/>
  <c r="O413" i="5"/>
  <c r="P413" i="5"/>
  <c r="R413" i="5"/>
  <c r="S413" i="5"/>
  <c r="G414" i="5"/>
  <c r="K414" i="5" s="1"/>
  <c r="J414" i="5"/>
  <c r="O414" i="5"/>
  <c r="P414" i="5"/>
  <c r="R414" i="5"/>
  <c r="S414" i="5"/>
  <c r="G415" i="5"/>
  <c r="K415" i="5" s="1"/>
  <c r="J415" i="5"/>
  <c r="O415" i="5"/>
  <c r="P415" i="5"/>
  <c r="R415" i="5"/>
  <c r="S415" i="5"/>
  <c r="G416" i="5"/>
  <c r="K416" i="5" s="1"/>
  <c r="J416" i="5"/>
  <c r="O416" i="5"/>
  <c r="P416" i="5"/>
  <c r="R416" i="5"/>
  <c r="S416" i="5"/>
  <c r="G417" i="5"/>
  <c r="K417" i="5" s="1"/>
  <c r="J417" i="5"/>
  <c r="O417" i="5"/>
  <c r="P417" i="5"/>
  <c r="R417" i="5"/>
  <c r="S417" i="5"/>
  <c r="G418" i="5"/>
  <c r="K418" i="5" s="1"/>
  <c r="J418" i="5"/>
  <c r="O418" i="5"/>
  <c r="P418" i="5"/>
  <c r="R418" i="5"/>
  <c r="S418" i="5"/>
  <c r="G419" i="5"/>
  <c r="K419" i="5" s="1"/>
  <c r="J419" i="5"/>
  <c r="L419" i="5" s="1"/>
  <c r="O419" i="5"/>
  <c r="P419" i="5"/>
  <c r="R419" i="5"/>
  <c r="Q419" i="5" s="1"/>
  <c r="S419" i="5"/>
  <c r="G420" i="5"/>
  <c r="K420" i="5" s="1"/>
  <c r="J420" i="5"/>
  <c r="O420" i="5"/>
  <c r="P420" i="5"/>
  <c r="R420" i="5"/>
  <c r="Q420" i="5" s="1"/>
  <c r="S420" i="5"/>
  <c r="G421" i="5"/>
  <c r="K421" i="5" s="1"/>
  <c r="J421" i="5"/>
  <c r="O421" i="5"/>
  <c r="P421" i="5"/>
  <c r="R421" i="5"/>
  <c r="Q421" i="5" s="1"/>
  <c r="S421" i="5"/>
  <c r="G422" i="5"/>
  <c r="K422" i="5" s="1"/>
  <c r="J422" i="5"/>
  <c r="O422" i="5"/>
  <c r="P422" i="5"/>
  <c r="R422" i="5"/>
  <c r="Q422" i="5" s="1"/>
  <c r="S422" i="5"/>
  <c r="G423" i="5"/>
  <c r="K423" i="5" s="1"/>
  <c r="J423" i="5"/>
  <c r="O423" i="5"/>
  <c r="P423" i="5"/>
  <c r="R423" i="5"/>
  <c r="Q423" i="5" s="1"/>
  <c r="S423" i="5"/>
  <c r="G424" i="5"/>
  <c r="K424" i="5" s="1"/>
  <c r="J424" i="5"/>
  <c r="O424" i="5"/>
  <c r="P424" i="5"/>
  <c r="R424" i="5"/>
  <c r="Q424" i="5" s="1"/>
  <c r="S424" i="5"/>
  <c r="G425" i="5"/>
  <c r="K425" i="5" s="1"/>
  <c r="J425" i="5"/>
  <c r="O425" i="5"/>
  <c r="P425" i="5"/>
  <c r="R425" i="5"/>
  <c r="Q425" i="5" s="1"/>
  <c r="S425" i="5"/>
  <c r="G426" i="5"/>
  <c r="K426" i="5" s="1"/>
  <c r="J426" i="5"/>
  <c r="O426" i="5"/>
  <c r="P426" i="5"/>
  <c r="R426" i="5"/>
  <c r="Q426" i="5" s="1"/>
  <c r="S426" i="5"/>
  <c r="G427" i="5"/>
  <c r="K427" i="5" s="1"/>
  <c r="J427" i="5"/>
  <c r="O427" i="5"/>
  <c r="P427" i="5"/>
  <c r="R427" i="5"/>
  <c r="Q427" i="5" s="1"/>
  <c r="S427" i="5"/>
  <c r="G428" i="5"/>
  <c r="K428" i="5" s="1"/>
  <c r="J428" i="5"/>
  <c r="O428" i="5"/>
  <c r="P428" i="5"/>
  <c r="R428" i="5"/>
  <c r="Q428" i="5" s="1"/>
  <c r="S428" i="5"/>
  <c r="G429" i="5"/>
  <c r="K429" i="5" s="1"/>
  <c r="J429" i="5"/>
  <c r="O429" i="5"/>
  <c r="P429" i="5"/>
  <c r="R429" i="5"/>
  <c r="Q429" i="5" s="1"/>
  <c r="S429" i="5"/>
  <c r="G430" i="5"/>
  <c r="K430" i="5" s="1"/>
  <c r="J430" i="5"/>
  <c r="O430" i="5"/>
  <c r="P430" i="5"/>
  <c r="R430" i="5"/>
  <c r="Q430" i="5" s="1"/>
  <c r="S430" i="5"/>
  <c r="G431" i="5"/>
  <c r="K431" i="5" s="1"/>
  <c r="J431" i="5"/>
  <c r="O431" i="5"/>
  <c r="P431" i="5"/>
  <c r="R431" i="5"/>
  <c r="Q431" i="5" s="1"/>
  <c r="S431" i="5"/>
  <c r="G432" i="5"/>
  <c r="K432" i="5" s="1"/>
  <c r="J432" i="5"/>
  <c r="O432" i="5"/>
  <c r="P432" i="5"/>
  <c r="R432" i="5"/>
  <c r="Q432" i="5" s="1"/>
  <c r="S432" i="5"/>
  <c r="G433" i="5"/>
  <c r="K433" i="5" s="1"/>
  <c r="J433" i="5"/>
  <c r="O433" i="5"/>
  <c r="P433" i="5"/>
  <c r="R433" i="5"/>
  <c r="Q433" i="5" s="1"/>
  <c r="S433" i="5"/>
  <c r="G434" i="5"/>
  <c r="K434" i="5" s="1"/>
  <c r="J434" i="5"/>
  <c r="O434" i="5"/>
  <c r="P434" i="5"/>
  <c r="R434" i="5"/>
  <c r="Q434" i="5" s="1"/>
  <c r="S434" i="5"/>
  <c r="G435" i="5"/>
  <c r="K435" i="5" s="1"/>
  <c r="J435" i="5"/>
  <c r="O435" i="5"/>
  <c r="P435" i="5"/>
  <c r="R435" i="5"/>
  <c r="Q435" i="5" s="1"/>
  <c r="S435" i="5"/>
  <c r="G436" i="5"/>
  <c r="K436" i="5" s="1"/>
  <c r="J436" i="5"/>
  <c r="O436" i="5"/>
  <c r="P436" i="5"/>
  <c r="R436" i="5"/>
  <c r="Q436" i="5" s="1"/>
  <c r="S436" i="5"/>
  <c r="G437" i="5"/>
  <c r="K437" i="5" s="1"/>
  <c r="J437" i="5"/>
  <c r="L437" i="5"/>
  <c r="O437" i="5"/>
  <c r="P437" i="5"/>
  <c r="R437" i="5"/>
  <c r="S437" i="5"/>
  <c r="G438" i="5"/>
  <c r="K438" i="5" s="1"/>
  <c r="J438" i="5"/>
  <c r="O438" i="5"/>
  <c r="P438" i="5"/>
  <c r="R438" i="5"/>
  <c r="S438" i="5"/>
  <c r="G439" i="5"/>
  <c r="K439" i="5" s="1"/>
  <c r="J439" i="5"/>
  <c r="O439" i="5"/>
  <c r="P439" i="5"/>
  <c r="R439" i="5"/>
  <c r="S439" i="5"/>
  <c r="G440" i="5"/>
  <c r="K440" i="5" s="1"/>
  <c r="J440" i="5"/>
  <c r="O440" i="5"/>
  <c r="P440" i="5"/>
  <c r="R440" i="5"/>
  <c r="S440" i="5"/>
  <c r="G441" i="5"/>
  <c r="K441" i="5" s="1"/>
  <c r="J441" i="5"/>
  <c r="O441" i="5"/>
  <c r="P441" i="5"/>
  <c r="R441" i="5"/>
  <c r="S441" i="5"/>
  <c r="G442" i="5"/>
  <c r="K442" i="5" s="1"/>
  <c r="J442" i="5"/>
  <c r="O442" i="5"/>
  <c r="P442" i="5"/>
  <c r="R442" i="5"/>
  <c r="S442" i="5"/>
  <c r="G443" i="5"/>
  <c r="K443" i="5" s="1"/>
  <c r="J443" i="5"/>
  <c r="L443" i="5" s="1"/>
  <c r="O443" i="5"/>
  <c r="P443" i="5"/>
  <c r="R443" i="5"/>
  <c r="Q443" i="5" s="1"/>
  <c r="S443" i="5"/>
  <c r="G444" i="5"/>
  <c r="K444" i="5" s="1"/>
  <c r="J444" i="5"/>
  <c r="O444" i="5"/>
  <c r="P444" i="5"/>
  <c r="R444" i="5"/>
  <c r="Q444" i="5" s="1"/>
  <c r="S444" i="5"/>
  <c r="G445" i="5"/>
  <c r="K445" i="5" s="1"/>
  <c r="J445" i="5"/>
  <c r="O445" i="5"/>
  <c r="P445" i="5"/>
  <c r="R445" i="5"/>
  <c r="Q445" i="5" s="1"/>
  <c r="S445" i="5"/>
  <c r="G446" i="5"/>
  <c r="K446" i="5" s="1"/>
  <c r="J446" i="5"/>
  <c r="O446" i="5"/>
  <c r="P446" i="5"/>
  <c r="R446" i="5"/>
  <c r="Q446" i="5" s="1"/>
  <c r="S446" i="5"/>
  <c r="G447" i="5"/>
  <c r="K447" i="5" s="1"/>
  <c r="J447" i="5"/>
  <c r="O447" i="5"/>
  <c r="P447" i="5"/>
  <c r="R447" i="5"/>
  <c r="Q447" i="5" s="1"/>
  <c r="S447" i="5"/>
  <c r="G448" i="5"/>
  <c r="K448" i="5" s="1"/>
  <c r="J448" i="5"/>
  <c r="O448" i="5"/>
  <c r="P448" i="5"/>
  <c r="R448" i="5"/>
  <c r="Q448" i="5" s="1"/>
  <c r="S448" i="5"/>
  <c r="G449" i="5"/>
  <c r="K449" i="5" s="1"/>
  <c r="J449" i="5"/>
  <c r="O449" i="5"/>
  <c r="P449" i="5"/>
  <c r="R449" i="5"/>
  <c r="Q449" i="5" s="1"/>
  <c r="S449" i="5"/>
  <c r="G450" i="5"/>
  <c r="K450" i="5" s="1"/>
  <c r="J450" i="5"/>
  <c r="O450" i="5"/>
  <c r="P450" i="5"/>
  <c r="R450" i="5"/>
  <c r="Q450" i="5" s="1"/>
  <c r="S450" i="5"/>
  <c r="G451" i="5"/>
  <c r="K451" i="5" s="1"/>
  <c r="J451" i="5"/>
  <c r="O451" i="5"/>
  <c r="P451" i="5"/>
  <c r="R451" i="5"/>
  <c r="Q451" i="5" s="1"/>
  <c r="S451" i="5"/>
  <c r="G452" i="5"/>
  <c r="K452" i="5" s="1"/>
  <c r="J452" i="5"/>
  <c r="O452" i="5"/>
  <c r="P452" i="5"/>
  <c r="R452" i="5"/>
  <c r="Q452" i="5" s="1"/>
  <c r="S452" i="5"/>
  <c r="G453" i="5"/>
  <c r="K453" i="5" s="1"/>
  <c r="J453" i="5"/>
  <c r="L453" i="5" s="1"/>
  <c r="O453" i="5"/>
  <c r="P453" i="5"/>
  <c r="R453" i="5"/>
  <c r="Q453" i="5" s="1"/>
  <c r="S453" i="5"/>
  <c r="G454" i="5"/>
  <c r="K454" i="5" s="1"/>
  <c r="J454" i="5"/>
  <c r="O454" i="5"/>
  <c r="P454" i="5"/>
  <c r="R454" i="5"/>
  <c r="Q454" i="5" s="1"/>
  <c r="S454" i="5"/>
  <c r="G455" i="5"/>
  <c r="K455" i="5" s="1"/>
  <c r="J455" i="5"/>
  <c r="O455" i="5"/>
  <c r="P455" i="5"/>
  <c r="R455" i="5"/>
  <c r="Q455" i="5" s="1"/>
  <c r="S455" i="5"/>
  <c r="G456" i="5"/>
  <c r="K456" i="5" s="1"/>
  <c r="J456" i="5"/>
  <c r="O456" i="5"/>
  <c r="P456" i="5"/>
  <c r="R456" i="5"/>
  <c r="Q456" i="5" s="1"/>
  <c r="S456" i="5"/>
  <c r="G457" i="5"/>
  <c r="K457" i="5" s="1"/>
  <c r="J457" i="5"/>
  <c r="O457" i="5"/>
  <c r="P457" i="5"/>
  <c r="R457" i="5"/>
  <c r="Q457" i="5" s="1"/>
  <c r="S457" i="5"/>
  <c r="G458" i="5"/>
  <c r="K458" i="5" s="1"/>
  <c r="J458" i="5"/>
  <c r="O458" i="5"/>
  <c r="P458" i="5"/>
  <c r="R458" i="5"/>
  <c r="Q458" i="5" s="1"/>
  <c r="S458" i="5"/>
  <c r="G459" i="5"/>
  <c r="K459" i="5" s="1"/>
  <c r="J459" i="5"/>
  <c r="O459" i="5"/>
  <c r="P459" i="5"/>
  <c r="R459" i="5"/>
  <c r="Q459" i="5" s="1"/>
  <c r="S459" i="5"/>
  <c r="G460" i="5"/>
  <c r="K460" i="5" s="1"/>
  <c r="J460" i="5"/>
  <c r="O460" i="5"/>
  <c r="P460" i="5"/>
  <c r="R460" i="5"/>
  <c r="Q460" i="5" s="1"/>
  <c r="S460" i="5"/>
  <c r="G461" i="5"/>
  <c r="K461" i="5" s="1"/>
  <c r="J461" i="5"/>
  <c r="O461" i="5"/>
  <c r="P461" i="5"/>
  <c r="R461" i="5"/>
  <c r="Q461" i="5" s="1"/>
  <c r="S461" i="5"/>
  <c r="G462" i="5"/>
  <c r="K462" i="5" s="1"/>
  <c r="J462" i="5"/>
  <c r="O462" i="5"/>
  <c r="P462" i="5"/>
  <c r="R462" i="5"/>
  <c r="Q462" i="5" s="1"/>
  <c r="S462" i="5"/>
  <c r="G463" i="5"/>
  <c r="K463" i="5" s="1"/>
  <c r="J463" i="5"/>
  <c r="O463" i="5"/>
  <c r="P463" i="5"/>
  <c r="R463" i="5"/>
  <c r="Q463" i="5" s="1"/>
  <c r="S463" i="5"/>
  <c r="G464" i="5"/>
  <c r="K464" i="5" s="1"/>
  <c r="J464" i="5"/>
  <c r="O464" i="5"/>
  <c r="P464" i="5"/>
  <c r="R464" i="5"/>
  <c r="Q464" i="5" s="1"/>
  <c r="S464" i="5"/>
  <c r="G465" i="5"/>
  <c r="K465" i="5" s="1"/>
  <c r="J465" i="5"/>
  <c r="O465" i="5"/>
  <c r="P465" i="5"/>
  <c r="R465" i="5"/>
  <c r="Q465" i="5" s="1"/>
  <c r="S465" i="5"/>
  <c r="G466" i="5"/>
  <c r="K466" i="5" s="1"/>
  <c r="J466" i="5"/>
  <c r="L466" i="5" s="1"/>
  <c r="O466" i="5"/>
  <c r="P466" i="5"/>
  <c r="R466" i="5"/>
  <c r="Q466" i="5" s="1"/>
  <c r="S466" i="5"/>
  <c r="G467" i="5"/>
  <c r="K467" i="5" s="1"/>
  <c r="J467" i="5"/>
  <c r="O467" i="5"/>
  <c r="P467" i="5"/>
  <c r="R467" i="5"/>
  <c r="Q467" i="5" s="1"/>
  <c r="S467" i="5"/>
  <c r="G468" i="5"/>
  <c r="K468" i="5" s="1"/>
  <c r="J468" i="5"/>
  <c r="O468" i="5"/>
  <c r="P468" i="5"/>
  <c r="R468" i="5"/>
  <c r="Q468" i="5" s="1"/>
  <c r="S468" i="5"/>
  <c r="G469" i="5"/>
  <c r="K469" i="5" s="1"/>
  <c r="J469" i="5"/>
  <c r="L469" i="5" s="1"/>
  <c r="O469" i="5"/>
  <c r="P469" i="5"/>
  <c r="R469" i="5"/>
  <c r="Q469" i="5" s="1"/>
  <c r="S469" i="5"/>
  <c r="G470" i="5"/>
  <c r="K470" i="5" s="1"/>
  <c r="J470" i="5"/>
  <c r="O470" i="5"/>
  <c r="P470" i="5"/>
  <c r="R470" i="5"/>
  <c r="Q470" i="5" s="1"/>
  <c r="S470" i="5"/>
  <c r="G471" i="5"/>
  <c r="K471" i="5" s="1"/>
  <c r="J471" i="5"/>
  <c r="O471" i="5"/>
  <c r="P471" i="5"/>
  <c r="R471" i="5"/>
  <c r="Q471" i="5" s="1"/>
  <c r="S471" i="5"/>
  <c r="G472" i="5"/>
  <c r="K472" i="5" s="1"/>
  <c r="J472" i="5"/>
  <c r="O472" i="5"/>
  <c r="P472" i="5"/>
  <c r="R472" i="5"/>
  <c r="Q472" i="5" s="1"/>
  <c r="S472" i="5"/>
  <c r="G473" i="5"/>
  <c r="K473" i="5" s="1"/>
  <c r="J473" i="5"/>
  <c r="O473" i="5"/>
  <c r="P473" i="5"/>
  <c r="R473" i="5"/>
  <c r="Q473" i="5" s="1"/>
  <c r="S473" i="5"/>
  <c r="G474" i="5"/>
  <c r="K474" i="5" s="1"/>
  <c r="J474" i="5"/>
  <c r="L474" i="5"/>
  <c r="O474" i="5"/>
  <c r="P474" i="5"/>
  <c r="R474" i="5"/>
  <c r="S474" i="5"/>
  <c r="G475" i="5"/>
  <c r="K475" i="5" s="1"/>
  <c r="J475" i="5"/>
  <c r="O475" i="5"/>
  <c r="P475" i="5"/>
  <c r="R475" i="5"/>
  <c r="S475" i="5"/>
  <c r="G476" i="5"/>
  <c r="K476" i="5" s="1"/>
  <c r="J476" i="5"/>
  <c r="O476" i="5"/>
  <c r="P476" i="5"/>
  <c r="R476" i="5"/>
  <c r="S476" i="5"/>
  <c r="G477" i="5"/>
  <c r="K477" i="5" s="1"/>
  <c r="J477" i="5"/>
  <c r="L477" i="5" s="1"/>
  <c r="O477" i="5"/>
  <c r="P477" i="5"/>
  <c r="R477" i="5"/>
  <c r="Q477" i="5" s="1"/>
  <c r="S477" i="5"/>
  <c r="G478" i="5"/>
  <c r="K478" i="5" s="1"/>
  <c r="J478" i="5"/>
  <c r="O478" i="5"/>
  <c r="P478" i="5"/>
  <c r="R478" i="5"/>
  <c r="Q478" i="5" s="1"/>
  <c r="S478" i="5"/>
  <c r="G479" i="5"/>
  <c r="K479" i="5" s="1"/>
  <c r="J479" i="5"/>
  <c r="O479" i="5"/>
  <c r="P479" i="5"/>
  <c r="R479" i="5"/>
  <c r="Q479" i="5" s="1"/>
  <c r="S479" i="5"/>
  <c r="G480" i="5"/>
  <c r="K480" i="5" s="1"/>
  <c r="J480" i="5"/>
  <c r="O480" i="5"/>
  <c r="P480" i="5"/>
  <c r="R480" i="5"/>
  <c r="Q480" i="5" s="1"/>
  <c r="S480" i="5"/>
  <c r="G481" i="5"/>
  <c r="K481" i="5" s="1"/>
  <c r="J481" i="5"/>
  <c r="O481" i="5"/>
  <c r="P481" i="5"/>
  <c r="R481" i="5"/>
  <c r="Q481" i="5" s="1"/>
  <c r="S481" i="5"/>
  <c r="G482" i="5"/>
  <c r="K482" i="5" s="1"/>
  <c r="J482" i="5"/>
  <c r="L482" i="5"/>
  <c r="O482" i="5"/>
  <c r="P482" i="5"/>
  <c r="R482" i="5"/>
  <c r="S482" i="5"/>
  <c r="G483" i="5"/>
  <c r="K483" i="5" s="1"/>
  <c r="J483" i="5"/>
  <c r="L483" i="5" s="1"/>
  <c r="O483" i="5"/>
  <c r="P483" i="5"/>
  <c r="R483" i="5"/>
  <c r="S483" i="5"/>
  <c r="G484" i="5"/>
  <c r="K484" i="5" s="1"/>
  <c r="J484" i="5"/>
  <c r="O484" i="5"/>
  <c r="P484" i="5"/>
  <c r="R484" i="5"/>
  <c r="S484" i="5"/>
  <c r="G485" i="5"/>
  <c r="K485" i="5" s="1"/>
  <c r="J485" i="5"/>
  <c r="O485" i="5"/>
  <c r="P485" i="5"/>
  <c r="R485" i="5"/>
  <c r="S485" i="5"/>
  <c r="G486" i="5"/>
  <c r="K486" i="5" s="1"/>
  <c r="J486" i="5"/>
  <c r="O486" i="5"/>
  <c r="P486" i="5"/>
  <c r="R486" i="5"/>
  <c r="S486" i="5"/>
  <c r="G487" i="5"/>
  <c r="K487" i="5" s="1"/>
  <c r="J487" i="5"/>
  <c r="O487" i="5"/>
  <c r="P487" i="5"/>
  <c r="R487" i="5"/>
  <c r="S487" i="5"/>
  <c r="G488" i="5"/>
  <c r="K488" i="5" s="1"/>
  <c r="J488" i="5"/>
  <c r="O488" i="5"/>
  <c r="P488" i="5"/>
  <c r="R488" i="5"/>
  <c r="S488" i="5"/>
  <c r="G489" i="5"/>
  <c r="K489" i="5" s="1"/>
  <c r="J489" i="5"/>
  <c r="O489" i="5"/>
  <c r="P489" i="5"/>
  <c r="R489" i="5"/>
  <c r="S489" i="5"/>
  <c r="G490" i="5"/>
  <c r="K490" i="5" s="1"/>
  <c r="J490" i="5"/>
  <c r="L490" i="5" s="1"/>
  <c r="O490" i="5"/>
  <c r="P490" i="5"/>
  <c r="R490" i="5"/>
  <c r="Q490" i="5" s="1"/>
  <c r="S490" i="5"/>
  <c r="G491" i="5"/>
  <c r="K491" i="5" s="1"/>
  <c r="J491" i="5"/>
  <c r="O491" i="5"/>
  <c r="P491" i="5"/>
  <c r="R491" i="5"/>
  <c r="Q491" i="5" s="1"/>
  <c r="S491" i="5"/>
  <c r="G492" i="5"/>
  <c r="K492" i="5" s="1"/>
  <c r="J492" i="5"/>
  <c r="O492" i="5"/>
  <c r="P492" i="5"/>
  <c r="R492" i="5"/>
  <c r="Q492" i="5" s="1"/>
  <c r="S492" i="5"/>
  <c r="G493" i="5"/>
  <c r="K493" i="5" s="1"/>
  <c r="J493" i="5"/>
  <c r="O493" i="5"/>
  <c r="P493" i="5"/>
  <c r="R493" i="5"/>
  <c r="Q493" i="5" s="1"/>
  <c r="S493" i="5"/>
  <c r="G494" i="5"/>
  <c r="K494" i="5" s="1"/>
  <c r="J494" i="5"/>
  <c r="L494" i="5" s="1"/>
  <c r="O494" i="5"/>
  <c r="P494" i="5"/>
  <c r="R494" i="5"/>
  <c r="Q494" i="5" s="1"/>
  <c r="S494" i="5"/>
  <c r="G495" i="5"/>
  <c r="K495" i="5" s="1"/>
  <c r="J495" i="5"/>
  <c r="O495" i="5"/>
  <c r="P495" i="5"/>
  <c r="R495" i="5"/>
  <c r="Q495" i="5" s="1"/>
  <c r="S495" i="5"/>
  <c r="G496" i="5"/>
  <c r="K496" i="5" s="1"/>
  <c r="J496" i="5"/>
  <c r="O496" i="5"/>
  <c r="P496" i="5"/>
  <c r="R496" i="5"/>
  <c r="Q496" i="5" s="1"/>
  <c r="S496" i="5"/>
  <c r="G497" i="5"/>
  <c r="K497" i="5" s="1"/>
  <c r="J497" i="5"/>
  <c r="O497" i="5"/>
  <c r="P497" i="5"/>
  <c r="R497" i="5"/>
  <c r="Q497" i="5" s="1"/>
  <c r="S497" i="5"/>
  <c r="G498" i="5"/>
  <c r="K498" i="5" s="1"/>
  <c r="J498" i="5"/>
  <c r="O498" i="5"/>
  <c r="P498" i="5"/>
  <c r="R498" i="5"/>
  <c r="Q498" i="5" s="1"/>
  <c r="S498" i="5"/>
  <c r="G499" i="5"/>
  <c r="K499" i="5" s="1"/>
  <c r="J499" i="5"/>
  <c r="O499" i="5"/>
  <c r="P499" i="5"/>
  <c r="R499" i="5"/>
  <c r="Q499" i="5" s="1"/>
  <c r="S499" i="5"/>
  <c r="G500" i="5"/>
  <c r="K500" i="5" s="1"/>
  <c r="J500" i="5"/>
  <c r="O500" i="5"/>
  <c r="P500" i="5"/>
  <c r="R500" i="5"/>
  <c r="Q500" i="5" s="1"/>
  <c r="S500" i="5"/>
  <c r="G501" i="5"/>
  <c r="K501" i="5" s="1"/>
  <c r="J501" i="5"/>
  <c r="O501" i="5"/>
  <c r="P501" i="5"/>
  <c r="R501" i="5"/>
  <c r="Q501" i="5" s="1"/>
  <c r="S501" i="5"/>
  <c r="G502" i="5"/>
  <c r="K502" i="5" s="1"/>
  <c r="J502" i="5"/>
  <c r="O502" i="5"/>
  <c r="P502" i="5"/>
  <c r="R502" i="5"/>
  <c r="Q502" i="5" s="1"/>
  <c r="S502" i="5"/>
  <c r="G503" i="5"/>
  <c r="K503" i="5" s="1"/>
  <c r="J503" i="5"/>
  <c r="L503" i="5"/>
  <c r="O503" i="5"/>
  <c r="P503" i="5"/>
  <c r="R503" i="5"/>
  <c r="S503" i="5"/>
  <c r="G504" i="5"/>
  <c r="K504" i="5" s="1"/>
  <c r="J504" i="5"/>
  <c r="L504" i="5" s="1"/>
  <c r="O504" i="5"/>
  <c r="P504" i="5"/>
  <c r="R504" i="5"/>
  <c r="Q504" i="5" s="1"/>
  <c r="S504" i="5"/>
  <c r="G505" i="5"/>
  <c r="K505" i="5" s="1"/>
  <c r="J505" i="5"/>
  <c r="L505" i="5" s="1"/>
  <c r="O505" i="5"/>
  <c r="P505" i="5"/>
  <c r="R505" i="5"/>
  <c r="Q505" i="5" s="1"/>
  <c r="S505" i="5"/>
  <c r="G506" i="5"/>
  <c r="K506" i="5" s="1"/>
  <c r="J506" i="5"/>
  <c r="O506" i="5"/>
  <c r="P506" i="5"/>
  <c r="R506" i="5"/>
  <c r="Q506" i="5" s="1"/>
  <c r="S506" i="5"/>
  <c r="G507" i="5"/>
  <c r="K507" i="5" s="1"/>
  <c r="J507" i="5"/>
  <c r="O507" i="5"/>
  <c r="P507" i="5"/>
  <c r="R507" i="5"/>
  <c r="Q507" i="5" s="1"/>
  <c r="S507" i="5"/>
  <c r="G508" i="5"/>
  <c r="K508" i="5" s="1"/>
  <c r="J508" i="5"/>
  <c r="O508" i="5"/>
  <c r="P508" i="5"/>
  <c r="R508" i="5"/>
  <c r="Q508" i="5" s="1"/>
  <c r="S508" i="5"/>
  <c r="G509" i="5"/>
  <c r="K509" i="5" s="1"/>
  <c r="J509" i="5"/>
  <c r="O509" i="5"/>
  <c r="P509" i="5"/>
  <c r="R509" i="5"/>
  <c r="Q509" i="5" s="1"/>
  <c r="S509" i="5"/>
  <c r="G510" i="5"/>
  <c r="K510" i="5" s="1"/>
  <c r="J510" i="5"/>
  <c r="O510" i="5"/>
  <c r="P510" i="5"/>
  <c r="R510" i="5"/>
  <c r="Q510" i="5" s="1"/>
  <c r="S510" i="5"/>
  <c r="G511" i="5"/>
  <c r="K511" i="5" s="1"/>
  <c r="J511" i="5"/>
  <c r="L511" i="5"/>
  <c r="O511" i="5"/>
  <c r="P511" i="5"/>
  <c r="R511" i="5"/>
  <c r="S511" i="5"/>
  <c r="G512" i="5"/>
  <c r="K512" i="5" s="1"/>
  <c r="J512" i="5"/>
  <c r="L512" i="5" s="1"/>
  <c r="O512" i="5"/>
  <c r="P512" i="5"/>
  <c r="R512" i="5"/>
  <c r="S512" i="5"/>
  <c r="G513" i="5"/>
  <c r="K513" i="5" s="1"/>
  <c r="J513" i="5"/>
  <c r="O513" i="5"/>
  <c r="P513" i="5"/>
  <c r="R513" i="5"/>
  <c r="S513" i="5"/>
  <c r="G514" i="5"/>
  <c r="K514" i="5" s="1"/>
  <c r="J514" i="5"/>
  <c r="O514" i="5"/>
  <c r="P514" i="5"/>
  <c r="R514" i="5"/>
  <c r="S514" i="5"/>
  <c r="G515" i="5"/>
  <c r="K515" i="5" s="1"/>
  <c r="J515" i="5"/>
  <c r="O515" i="5"/>
  <c r="P515" i="5"/>
  <c r="R515" i="5"/>
  <c r="S515" i="5"/>
  <c r="G516" i="5"/>
  <c r="K516" i="5" s="1"/>
  <c r="J516" i="5"/>
  <c r="O516" i="5"/>
  <c r="P516" i="5"/>
  <c r="R516" i="5"/>
  <c r="S516" i="5"/>
  <c r="G517" i="5"/>
  <c r="K517" i="5" s="1"/>
  <c r="J517" i="5"/>
  <c r="O517" i="5"/>
  <c r="P517" i="5"/>
  <c r="R517" i="5"/>
  <c r="S517" i="5"/>
  <c r="G518" i="5"/>
  <c r="K518" i="5" s="1"/>
  <c r="J518" i="5"/>
  <c r="O518" i="5"/>
  <c r="P518" i="5"/>
  <c r="R518" i="5"/>
  <c r="S518" i="5"/>
  <c r="G519" i="5"/>
  <c r="K519" i="5" s="1"/>
  <c r="J519" i="5"/>
  <c r="O519" i="5"/>
  <c r="P519" i="5"/>
  <c r="R519" i="5"/>
  <c r="S519" i="5"/>
  <c r="G520" i="5"/>
  <c r="K520" i="5" s="1"/>
  <c r="J520" i="5"/>
  <c r="O520" i="5"/>
  <c r="P520" i="5"/>
  <c r="R520" i="5"/>
  <c r="S520" i="5"/>
  <c r="L6" i="6"/>
  <c r="K6" i="6"/>
  <c r="P6" i="6"/>
  <c r="Q6" i="6"/>
  <c r="S6" i="6"/>
  <c r="T6" i="6"/>
  <c r="L7" i="6"/>
  <c r="K7" i="6"/>
  <c r="M7" i="6" s="1"/>
  <c r="P7" i="6"/>
  <c r="Q7" i="6"/>
  <c r="S7" i="6"/>
  <c r="T7" i="6"/>
  <c r="L8" i="6"/>
  <c r="K8" i="6"/>
  <c r="P8" i="6"/>
  <c r="Q8" i="6"/>
  <c r="S8" i="6"/>
  <c r="T8" i="6"/>
  <c r="L9" i="6"/>
  <c r="K9" i="6"/>
  <c r="P9" i="6"/>
  <c r="Q9" i="6"/>
  <c r="S9" i="6"/>
  <c r="T9" i="6"/>
  <c r="L10" i="6"/>
  <c r="K10" i="6"/>
  <c r="P10" i="6"/>
  <c r="Q10" i="6"/>
  <c r="S10" i="6"/>
  <c r="T10" i="6"/>
  <c r="L11" i="6"/>
  <c r="K11" i="6"/>
  <c r="P11" i="6"/>
  <c r="Q11" i="6"/>
  <c r="S11" i="6"/>
  <c r="T11" i="6"/>
  <c r="L12" i="6"/>
  <c r="K12" i="6"/>
  <c r="P12" i="6"/>
  <c r="Q12" i="6"/>
  <c r="S12" i="6"/>
  <c r="T12" i="6"/>
  <c r="L13" i="6"/>
  <c r="K13" i="6"/>
  <c r="P13" i="6"/>
  <c r="Q13" i="6"/>
  <c r="S13" i="6"/>
  <c r="T13" i="6"/>
  <c r="L14" i="6"/>
  <c r="K14" i="6"/>
  <c r="P14" i="6"/>
  <c r="Q14" i="6"/>
  <c r="S14" i="6"/>
  <c r="T14" i="6"/>
  <c r="L15" i="6"/>
  <c r="K15" i="6"/>
  <c r="P15" i="6"/>
  <c r="Q15" i="6"/>
  <c r="S15" i="6"/>
  <c r="T15" i="6"/>
  <c r="L16" i="6"/>
  <c r="K16" i="6"/>
  <c r="P16" i="6"/>
  <c r="Q16" i="6"/>
  <c r="S16" i="6"/>
  <c r="T16" i="6"/>
  <c r="L20" i="6"/>
  <c r="K20" i="6"/>
  <c r="P20" i="6"/>
  <c r="Q20" i="6"/>
  <c r="S20" i="6"/>
  <c r="T20" i="6"/>
  <c r="L21" i="6"/>
  <c r="K21" i="6"/>
  <c r="P21" i="6"/>
  <c r="Q21" i="6"/>
  <c r="S21" i="6"/>
  <c r="T21" i="6"/>
  <c r="L22" i="6"/>
  <c r="K22" i="6"/>
  <c r="P22" i="6"/>
  <c r="Q22" i="6"/>
  <c r="S22" i="6"/>
  <c r="T22" i="6"/>
  <c r="L23" i="6"/>
  <c r="K23" i="6"/>
  <c r="P23" i="6"/>
  <c r="Q23" i="6"/>
  <c r="S23" i="6"/>
  <c r="T23" i="6"/>
  <c r="L24" i="6"/>
  <c r="K24" i="6"/>
  <c r="P24" i="6"/>
  <c r="Q24" i="6"/>
  <c r="S24" i="6"/>
  <c r="T24" i="6"/>
  <c r="L25" i="6"/>
  <c r="K25" i="6"/>
  <c r="P25" i="6"/>
  <c r="Q25" i="6"/>
  <c r="S25" i="6"/>
  <c r="T25" i="6"/>
  <c r="L26" i="6"/>
  <c r="K26" i="6"/>
  <c r="P26" i="6"/>
  <c r="Q26" i="6"/>
  <c r="S26" i="6"/>
  <c r="T26" i="6"/>
  <c r="L27" i="6"/>
  <c r="K27" i="6"/>
  <c r="P27" i="6"/>
  <c r="Q27" i="6"/>
  <c r="S27" i="6"/>
  <c r="T27" i="6"/>
  <c r="L28" i="6"/>
  <c r="K28" i="6"/>
  <c r="P28" i="6"/>
  <c r="Q28" i="6"/>
  <c r="S28" i="6"/>
  <c r="T28" i="6"/>
  <c r="L29" i="6"/>
  <c r="K29" i="6"/>
  <c r="P29" i="6"/>
  <c r="Q29" i="6"/>
  <c r="S29" i="6"/>
  <c r="T29" i="6"/>
  <c r="L30" i="6"/>
  <c r="K30" i="6"/>
  <c r="P30" i="6"/>
  <c r="Q30" i="6"/>
  <c r="S30" i="6"/>
  <c r="T30" i="6"/>
  <c r="L31" i="6"/>
  <c r="K31" i="6"/>
  <c r="P31" i="6"/>
  <c r="Q31" i="6"/>
  <c r="S31" i="6"/>
  <c r="T31" i="6"/>
  <c r="L32" i="6"/>
  <c r="K32" i="6"/>
  <c r="P32" i="6"/>
  <c r="Q32" i="6"/>
  <c r="S32" i="6"/>
  <c r="T32" i="6"/>
  <c r="L33" i="6"/>
  <c r="K33" i="6"/>
  <c r="P33" i="6"/>
  <c r="Q33" i="6"/>
  <c r="S33" i="6"/>
  <c r="T33" i="6"/>
  <c r="L34" i="6"/>
  <c r="K34" i="6"/>
  <c r="P34" i="6"/>
  <c r="Q34" i="6"/>
  <c r="S34" i="6"/>
  <c r="T34" i="6"/>
  <c r="L35" i="6"/>
  <c r="K35" i="6"/>
  <c r="P35" i="6"/>
  <c r="Q35" i="6"/>
  <c r="S35" i="6"/>
  <c r="T35" i="6"/>
  <c r="L36" i="6"/>
  <c r="K36" i="6"/>
  <c r="P36" i="6"/>
  <c r="Q36" i="6"/>
  <c r="S36" i="6"/>
  <c r="T36" i="6"/>
  <c r="L37" i="6"/>
  <c r="K37" i="6"/>
  <c r="P37" i="6"/>
  <c r="Q37" i="6"/>
  <c r="S37" i="6"/>
  <c r="T37" i="6"/>
  <c r="L38" i="6"/>
  <c r="K38" i="6"/>
  <c r="P38" i="6"/>
  <c r="Q38" i="6"/>
  <c r="S38" i="6"/>
  <c r="T38" i="6"/>
  <c r="L39" i="6"/>
  <c r="K39" i="6"/>
  <c r="P39" i="6"/>
  <c r="Q39" i="6"/>
  <c r="S39" i="6"/>
  <c r="T39" i="6"/>
  <c r="L40" i="6"/>
  <c r="K40" i="6"/>
  <c r="P40" i="6"/>
  <c r="Q40" i="6"/>
  <c r="S40" i="6"/>
  <c r="T40" i="6"/>
  <c r="L41" i="6"/>
  <c r="K41" i="6"/>
  <c r="P41" i="6"/>
  <c r="Q41" i="6"/>
  <c r="S41" i="6"/>
  <c r="T41" i="6"/>
  <c r="L42" i="6"/>
  <c r="K42" i="6"/>
  <c r="M42" i="6" s="1"/>
  <c r="P42" i="6"/>
  <c r="Q42" i="6"/>
  <c r="S42" i="6"/>
  <c r="T42" i="6"/>
  <c r="L43" i="6"/>
  <c r="K43" i="6"/>
  <c r="P43" i="6"/>
  <c r="Q43" i="6"/>
  <c r="S43" i="6"/>
  <c r="T43" i="6"/>
  <c r="L44" i="6"/>
  <c r="K44" i="6"/>
  <c r="P44" i="6"/>
  <c r="Q44" i="6"/>
  <c r="S44" i="6"/>
  <c r="T44" i="6"/>
  <c r="L45" i="6"/>
  <c r="K45" i="6"/>
  <c r="M45" i="6" s="1"/>
  <c r="P45" i="6"/>
  <c r="Q45" i="6"/>
  <c r="S45" i="6"/>
  <c r="T45" i="6"/>
  <c r="L46" i="6"/>
  <c r="K46" i="6"/>
  <c r="P46" i="6"/>
  <c r="Q46" i="6"/>
  <c r="S46" i="6"/>
  <c r="T46" i="6"/>
  <c r="L50" i="6"/>
  <c r="K50" i="6"/>
  <c r="P50" i="6"/>
  <c r="Q50" i="6"/>
  <c r="S50" i="6"/>
  <c r="T50" i="6"/>
  <c r="L51" i="6"/>
  <c r="K51" i="6"/>
  <c r="P51" i="6"/>
  <c r="Q51" i="6"/>
  <c r="S51" i="6"/>
  <c r="T51" i="6"/>
  <c r="L52" i="6"/>
  <c r="K52" i="6"/>
  <c r="P52" i="6"/>
  <c r="Q52" i="6"/>
  <c r="S52" i="6"/>
  <c r="T52" i="6"/>
  <c r="L53" i="6"/>
  <c r="K53" i="6"/>
  <c r="M53" i="6" s="1"/>
  <c r="P53" i="6"/>
  <c r="Q53" i="6"/>
  <c r="S53" i="6"/>
  <c r="T53" i="6"/>
  <c r="L54" i="6"/>
  <c r="K54" i="6"/>
  <c r="P54" i="6"/>
  <c r="Q54" i="6"/>
  <c r="S54" i="6"/>
  <c r="T54" i="6"/>
  <c r="L55" i="6"/>
  <c r="K55" i="6"/>
  <c r="P55" i="6"/>
  <c r="Q55" i="6"/>
  <c r="S55" i="6"/>
  <c r="T55" i="6"/>
  <c r="L56" i="6"/>
  <c r="K56" i="6"/>
  <c r="P56" i="6"/>
  <c r="Q56" i="6"/>
  <c r="S56" i="6"/>
  <c r="T56" i="6"/>
  <c r="L57" i="6"/>
  <c r="K57" i="6"/>
  <c r="P57" i="6"/>
  <c r="Q57" i="6"/>
  <c r="S57" i="6"/>
  <c r="T57" i="6"/>
  <c r="L58" i="6"/>
  <c r="K58" i="6"/>
  <c r="P58" i="6"/>
  <c r="Q58" i="6"/>
  <c r="S58" i="6"/>
  <c r="T58" i="6"/>
  <c r="L59" i="6"/>
  <c r="K59" i="6"/>
  <c r="P59" i="6"/>
  <c r="Q59" i="6"/>
  <c r="S59" i="6"/>
  <c r="T59" i="6"/>
  <c r="L60" i="6"/>
  <c r="K60" i="6"/>
  <c r="P60" i="6"/>
  <c r="Q60" i="6"/>
  <c r="S60" i="6"/>
  <c r="T60" i="6"/>
  <c r="L61" i="6"/>
  <c r="K61" i="6"/>
  <c r="P61" i="6"/>
  <c r="Q61" i="6"/>
  <c r="S61" i="6"/>
  <c r="T61" i="6"/>
  <c r="L62" i="6"/>
  <c r="K62" i="6"/>
  <c r="P62" i="6"/>
  <c r="Q62" i="6"/>
  <c r="S62" i="6"/>
  <c r="T62" i="6"/>
  <c r="L63" i="6"/>
  <c r="K63" i="6"/>
  <c r="P63" i="6"/>
  <c r="Q63" i="6"/>
  <c r="S63" i="6"/>
  <c r="T63" i="6"/>
  <c r="L64" i="6"/>
  <c r="K64" i="6"/>
  <c r="P64" i="6"/>
  <c r="Q64" i="6"/>
  <c r="S64" i="6"/>
  <c r="T64" i="6"/>
  <c r="L65" i="6"/>
  <c r="K65" i="6"/>
  <c r="P65" i="6"/>
  <c r="Q65" i="6"/>
  <c r="S65" i="6"/>
  <c r="T65" i="6"/>
  <c r="L66" i="6"/>
  <c r="K66" i="6"/>
  <c r="P66" i="6"/>
  <c r="Q66" i="6"/>
  <c r="S66" i="6"/>
  <c r="T66" i="6"/>
  <c r="L67" i="6"/>
  <c r="K67" i="6"/>
  <c r="P67" i="6"/>
  <c r="Q67" i="6"/>
  <c r="S67" i="6"/>
  <c r="T67" i="6"/>
  <c r="L68" i="6"/>
  <c r="K68" i="6"/>
  <c r="P68" i="6"/>
  <c r="Q68" i="6"/>
  <c r="S68" i="6"/>
  <c r="T68" i="6"/>
  <c r="L69" i="6"/>
  <c r="K69" i="6"/>
  <c r="M69" i="6" s="1"/>
  <c r="P69" i="6"/>
  <c r="Q69" i="6"/>
  <c r="S69" i="6"/>
  <c r="T69" i="6"/>
  <c r="L70" i="6"/>
  <c r="K70" i="6"/>
  <c r="P70" i="6"/>
  <c r="Q70" i="6"/>
  <c r="S70" i="6"/>
  <c r="T70" i="6"/>
  <c r="L71" i="6"/>
  <c r="K71" i="6"/>
  <c r="P71" i="6"/>
  <c r="Q71" i="6"/>
  <c r="S71" i="6"/>
  <c r="T71" i="6"/>
  <c r="L72" i="6"/>
  <c r="K72" i="6"/>
  <c r="M72" i="6" s="1"/>
  <c r="P72" i="6"/>
  <c r="Q72" i="6"/>
  <c r="S72" i="6"/>
  <c r="T72" i="6"/>
  <c r="L73" i="6"/>
  <c r="K73" i="6"/>
  <c r="P73" i="6"/>
  <c r="Q73" i="6"/>
  <c r="S73" i="6"/>
  <c r="T73" i="6"/>
  <c r="L74" i="6"/>
  <c r="K74" i="6"/>
  <c r="P74" i="6"/>
  <c r="Q74" i="6"/>
  <c r="S74" i="6"/>
  <c r="T74" i="6"/>
  <c r="L75" i="6"/>
  <c r="K75" i="6"/>
  <c r="P75" i="6"/>
  <c r="Q75" i="6"/>
  <c r="S75" i="6"/>
  <c r="T75" i="6"/>
  <c r="L76" i="6"/>
  <c r="K76" i="6"/>
  <c r="P76" i="6"/>
  <c r="Q76" i="6"/>
  <c r="S76" i="6"/>
  <c r="T76" i="6"/>
  <c r="L77" i="6"/>
  <c r="K77" i="6"/>
  <c r="P77" i="6"/>
  <c r="Q77" i="6"/>
  <c r="S77" i="6"/>
  <c r="T77" i="6"/>
  <c r="L78" i="6"/>
  <c r="K78" i="6"/>
  <c r="P78" i="6"/>
  <c r="Q78" i="6"/>
  <c r="S78" i="6"/>
  <c r="T78" i="6"/>
  <c r="L79" i="6"/>
  <c r="K79" i="6"/>
  <c r="P79" i="6"/>
  <c r="Q79" i="6"/>
  <c r="S79" i="6"/>
  <c r="T79" i="6"/>
  <c r="L80" i="6"/>
  <c r="K80" i="6"/>
  <c r="P80" i="6"/>
  <c r="Q80" i="6"/>
  <c r="S80" i="6"/>
  <c r="T80" i="6"/>
  <c r="L81" i="6"/>
  <c r="K81" i="6"/>
  <c r="P81" i="6"/>
  <c r="Q81" i="6"/>
  <c r="S81" i="6"/>
  <c r="T81" i="6"/>
  <c r="L82" i="6"/>
  <c r="K82" i="6"/>
  <c r="P82" i="6"/>
  <c r="Q82" i="6"/>
  <c r="S82" i="6"/>
  <c r="T82" i="6"/>
  <c r="L83" i="6"/>
  <c r="K83" i="6"/>
  <c r="P83" i="6"/>
  <c r="Q83" i="6"/>
  <c r="S83" i="6"/>
  <c r="T83" i="6"/>
  <c r="L84" i="6"/>
  <c r="K84" i="6"/>
  <c r="P84" i="6"/>
  <c r="Q84" i="6"/>
  <c r="S84" i="6"/>
  <c r="T84" i="6"/>
  <c r="L85" i="6"/>
  <c r="K85" i="6"/>
  <c r="P85" i="6"/>
  <c r="Q85" i="6"/>
  <c r="S85" i="6"/>
  <c r="T85" i="6"/>
  <c r="L89" i="6"/>
  <c r="K89" i="6"/>
  <c r="P89" i="6"/>
  <c r="Q89" i="6"/>
  <c r="S89" i="6"/>
  <c r="T89" i="6"/>
  <c r="L90" i="6"/>
  <c r="K90" i="6"/>
  <c r="P90" i="6"/>
  <c r="Q90" i="6"/>
  <c r="S90" i="6"/>
  <c r="T90" i="6"/>
  <c r="L91" i="6"/>
  <c r="K91" i="6"/>
  <c r="P91" i="6"/>
  <c r="Q91" i="6"/>
  <c r="S91" i="6"/>
  <c r="T91" i="6"/>
  <c r="L92" i="6"/>
  <c r="K92" i="6"/>
  <c r="P92" i="6"/>
  <c r="Q92" i="6"/>
  <c r="S92" i="6"/>
  <c r="T92" i="6"/>
  <c r="L93" i="6"/>
  <c r="K93" i="6"/>
  <c r="P93" i="6"/>
  <c r="Q93" i="6"/>
  <c r="S93" i="6"/>
  <c r="T93" i="6"/>
  <c r="L94" i="6"/>
  <c r="K94" i="6"/>
  <c r="P94" i="6"/>
  <c r="Q94" i="6"/>
  <c r="S94" i="6"/>
  <c r="T94" i="6"/>
  <c r="L95" i="6"/>
  <c r="K95" i="6"/>
  <c r="P95" i="6"/>
  <c r="Q95" i="6"/>
  <c r="S95" i="6"/>
  <c r="T95" i="6"/>
  <c r="L96" i="6"/>
  <c r="K96" i="6"/>
  <c r="P96" i="6"/>
  <c r="Q96" i="6"/>
  <c r="S96" i="6"/>
  <c r="T96" i="6"/>
  <c r="L97" i="6"/>
  <c r="K97" i="6"/>
  <c r="P97" i="6"/>
  <c r="Q97" i="6"/>
  <c r="S97" i="6"/>
  <c r="T97" i="6"/>
  <c r="L98" i="6"/>
  <c r="K98" i="6"/>
  <c r="P98" i="6"/>
  <c r="Q98" i="6"/>
  <c r="S98" i="6"/>
  <c r="T98" i="6"/>
  <c r="L99" i="6"/>
  <c r="K99" i="6"/>
  <c r="P99" i="6"/>
  <c r="Q99" i="6"/>
  <c r="S99" i="6"/>
  <c r="T99" i="6"/>
  <c r="L100" i="6"/>
  <c r="K100" i="6"/>
  <c r="P100" i="6"/>
  <c r="Q100" i="6"/>
  <c r="S100" i="6"/>
  <c r="T100" i="6"/>
  <c r="L101" i="6"/>
  <c r="K101" i="6"/>
  <c r="P101" i="6"/>
  <c r="Q101" i="6"/>
  <c r="S101" i="6"/>
  <c r="T101" i="6"/>
  <c r="L102" i="6"/>
  <c r="K102" i="6"/>
  <c r="P102" i="6"/>
  <c r="Q102" i="6"/>
  <c r="S102" i="6"/>
  <c r="T102" i="6"/>
  <c r="L103" i="6"/>
  <c r="K103" i="6"/>
  <c r="P103" i="6"/>
  <c r="Q103" i="6"/>
  <c r="S103" i="6"/>
  <c r="T103" i="6"/>
  <c r="L104" i="6"/>
  <c r="K104" i="6"/>
  <c r="P104" i="6"/>
  <c r="Q104" i="6"/>
  <c r="S104" i="6"/>
  <c r="T104" i="6"/>
  <c r="L105" i="6"/>
  <c r="K105" i="6"/>
  <c r="P105" i="6"/>
  <c r="Q105" i="6"/>
  <c r="S105" i="6"/>
  <c r="T105" i="6"/>
  <c r="L106" i="6"/>
  <c r="K106" i="6"/>
  <c r="P106" i="6"/>
  <c r="Q106" i="6"/>
  <c r="S106" i="6"/>
  <c r="T106" i="6"/>
  <c r="L107" i="6"/>
  <c r="K107" i="6"/>
  <c r="P107" i="6"/>
  <c r="Q107" i="6"/>
  <c r="S107" i="6"/>
  <c r="T107" i="6"/>
  <c r="L108" i="6"/>
  <c r="K108" i="6"/>
  <c r="P108" i="6"/>
  <c r="Q108" i="6"/>
  <c r="S108" i="6"/>
  <c r="T108" i="6"/>
  <c r="L109" i="6"/>
  <c r="K109" i="6"/>
  <c r="P109" i="6"/>
  <c r="Q109" i="6"/>
  <c r="S109" i="6"/>
  <c r="T109" i="6"/>
  <c r="L110" i="6"/>
  <c r="K110" i="6"/>
  <c r="P110" i="6"/>
  <c r="Q110" i="6"/>
  <c r="S110" i="6"/>
  <c r="T110" i="6"/>
  <c r="L111" i="6"/>
  <c r="K111" i="6"/>
  <c r="P111" i="6"/>
  <c r="Q111" i="6"/>
  <c r="S111" i="6"/>
  <c r="T111" i="6"/>
  <c r="L112" i="6"/>
  <c r="K112" i="6"/>
  <c r="P112" i="6"/>
  <c r="Q112" i="6"/>
  <c r="S112" i="6"/>
  <c r="T112" i="6"/>
  <c r="L113" i="6"/>
  <c r="K113" i="6"/>
  <c r="P113" i="6"/>
  <c r="Q113" i="6"/>
  <c r="S113" i="6"/>
  <c r="T113" i="6"/>
  <c r="L114" i="6"/>
  <c r="K114" i="6"/>
  <c r="P114" i="6"/>
  <c r="Q114" i="6"/>
  <c r="S114" i="6"/>
  <c r="T114" i="6"/>
  <c r="L115" i="6"/>
  <c r="K115" i="6"/>
  <c r="P115" i="6"/>
  <c r="Q115" i="6"/>
  <c r="S115" i="6"/>
  <c r="T115" i="6"/>
  <c r="L116" i="6"/>
  <c r="K116" i="6"/>
  <c r="P116" i="6"/>
  <c r="Q116" i="6"/>
  <c r="S116" i="6"/>
  <c r="T116" i="6"/>
  <c r="L117" i="6"/>
  <c r="K117" i="6"/>
  <c r="P117" i="6"/>
  <c r="Q117" i="6"/>
  <c r="S117" i="6"/>
  <c r="T117" i="6"/>
  <c r="L118" i="6"/>
  <c r="K118" i="6"/>
  <c r="P118" i="6"/>
  <c r="Q118" i="6"/>
  <c r="S118" i="6"/>
  <c r="T118" i="6"/>
  <c r="L119" i="6"/>
  <c r="K119" i="6"/>
  <c r="P119" i="6"/>
  <c r="Q119" i="6"/>
  <c r="S119" i="6"/>
  <c r="T119" i="6"/>
  <c r="L120" i="6"/>
  <c r="K120" i="6"/>
  <c r="P120" i="6"/>
  <c r="Q120" i="6"/>
  <c r="S120" i="6"/>
  <c r="T120" i="6"/>
  <c r="L121" i="6"/>
  <c r="K121" i="6"/>
  <c r="P121" i="6"/>
  <c r="Q121" i="6"/>
  <c r="S121" i="6"/>
  <c r="T121" i="6"/>
  <c r="L122" i="6"/>
  <c r="K122" i="6"/>
  <c r="P122" i="6"/>
  <c r="Q122" i="6"/>
  <c r="S122" i="6"/>
  <c r="T122" i="6"/>
  <c r="L123" i="6"/>
  <c r="K123" i="6"/>
  <c r="P123" i="6"/>
  <c r="Q123" i="6"/>
  <c r="S123" i="6"/>
  <c r="T123" i="6"/>
  <c r="L124" i="6"/>
  <c r="K124" i="6"/>
  <c r="P124" i="6"/>
  <c r="Q124" i="6"/>
  <c r="S124" i="6"/>
  <c r="T124" i="6"/>
  <c r="L125" i="6"/>
  <c r="K125" i="6"/>
  <c r="P125" i="6"/>
  <c r="Q125" i="6"/>
  <c r="S125" i="6"/>
  <c r="T125" i="6"/>
  <c r="L126" i="6"/>
  <c r="K126" i="6"/>
  <c r="P126" i="6"/>
  <c r="Q126" i="6"/>
  <c r="S126" i="6"/>
  <c r="T126" i="6"/>
  <c r="L127" i="6"/>
  <c r="K127" i="6"/>
  <c r="P127" i="6"/>
  <c r="Q127" i="6"/>
  <c r="S127" i="6"/>
  <c r="T127" i="6"/>
  <c r="L128" i="6"/>
  <c r="K128" i="6"/>
  <c r="P128" i="6"/>
  <c r="Q128" i="6"/>
  <c r="S128" i="6"/>
  <c r="T128" i="6"/>
  <c r="L129" i="6"/>
  <c r="K129" i="6"/>
  <c r="P129" i="6"/>
  <c r="Q129" i="6"/>
  <c r="S129" i="6"/>
  <c r="T129" i="6"/>
  <c r="L130" i="6"/>
  <c r="K130" i="6"/>
  <c r="P130" i="6"/>
  <c r="Q130" i="6"/>
  <c r="S130" i="6"/>
  <c r="T130" i="6"/>
  <c r="L131" i="6"/>
  <c r="K131" i="6"/>
  <c r="P131" i="6"/>
  <c r="Q131" i="6"/>
  <c r="S131" i="6"/>
  <c r="T131" i="6"/>
  <c r="L132" i="6"/>
  <c r="K132" i="6"/>
  <c r="P132" i="6"/>
  <c r="Q132" i="6"/>
  <c r="S132" i="6"/>
  <c r="T132" i="6"/>
  <c r="L133" i="6"/>
  <c r="K133" i="6"/>
  <c r="P133" i="6"/>
  <c r="Q133" i="6"/>
  <c r="S133" i="6"/>
  <c r="T133" i="6"/>
  <c r="L137" i="6"/>
  <c r="K137" i="6"/>
  <c r="P137" i="6"/>
  <c r="Q137" i="6"/>
  <c r="S137" i="6"/>
  <c r="T137" i="6"/>
  <c r="L138" i="6"/>
  <c r="K138" i="6"/>
  <c r="P138" i="6"/>
  <c r="Q138" i="6"/>
  <c r="S138" i="6"/>
  <c r="T138" i="6"/>
  <c r="L139" i="6"/>
  <c r="K139" i="6"/>
  <c r="P139" i="6"/>
  <c r="Q139" i="6"/>
  <c r="S139" i="6"/>
  <c r="T139" i="6"/>
  <c r="L140" i="6"/>
  <c r="K140" i="6"/>
  <c r="P140" i="6"/>
  <c r="Q140" i="6"/>
  <c r="S140" i="6"/>
  <c r="T140" i="6"/>
  <c r="L141" i="6"/>
  <c r="K141" i="6"/>
  <c r="P141" i="6"/>
  <c r="Q141" i="6"/>
  <c r="S141" i="6"/>
  <c r="T141" i="6"/>
  <c r="L142" i="6"/>
  <c r="K142" i="6"/>
  <c r="P142" i="6"/>
  <c r="Q142" i="6"/>
  <c r="S142" i="6"/>
  <c r="T142" i="6"/>
  <c r="L143" i="6"/>
  <c r="K143" i="6"/>
  <c r="P143" i="6"/>
  <c r="Q143" i="6"/>
  <c r="S143" i="6"/>
  <c r="T143" i="6"/>
  <c r="L144" i="6"/>
  <c r="K144" i="6"/>
  <c r="P144" i="6"/>
  <c r="Q144" i="6"/>
  <c r="S144" i="6"/>
  <c r="T144" i="6"/>
  <c r="L145" i="6"/>
  <c r="K145" i="6"/>
  <c r="P145" i="6"/>
  <c r="Q145" i="6"/>
  <c r="S145" i="6"/>
  <c r="T145" i="6"/>
  <c r="L146" i="6"/>
  <c r="K146" i="6"/>
  <c r="P146" i="6"/>
  <c r="Q146" i="6"/>
  <c r="S146" i="6"/>
  <c r="T146" i="6"/>
  <c r="L147" i="6"/>
  <c r="K147" i="6"/>
  <c r="P147" i="6"/>
  <c r="Q147" i="6"/>
  <c r="S147" i="6"/>
  <c r="T147" i="6"/>
  <c r="L148" i="6"/>
  <c r="K148" i="6"/>
  <c r="P148" i="6"/>
  <c r="Q148" i="6"/>
  <c r="S148" i="6"/>
  <c r="T148" i="6"/>
  <c r="L149" i="6"/>
  <c r="K149" i="6"/>
  <c r="P149" i="6"/>
  <c r="Q149" i="6"/>
  <c r="S149" i="6"/>
  <c r="T149" i="6"/>
  <c r="L150" i="6"/>
  <c r="K150" i="6"/>
  <c r="P150" i="6"/>
  <c r="Q150" i="6"/>
  <c r="S150" i="6"/>
  <c r="T150" i="6"/>
  <c r="L151" i="6"/>
  <c r="K151" i="6"/>
  <c r="P151" i="6"/>
  <c r="Q151" i="6"/>
  <c r="S151" i="6"/>
  <c r="T151" i="6"/>
  <c r="L152" i="6"/>
  <c r="K152" i="6"/>
  <c r="P152" i="6"/>
  <c r="Q152" i="6"/>
  <c r="S152" i="6"/>
  <c r="T152" i="6"/>
  <c r="L153" i="6"/>
  <c r="K153" i="6"/>
  <c r="P153" i="6"/>
  <c r="Q153" i="6"/>
  <c r="S153" i="6"/>
  <c r="T153" i="6"/>
  <c r="L154" i="6"/>
  <c r="K154" i="6"/>
  <c r="P154" i="6"/>
  <c r="Q154" i="6"/>
  <c r="S154" i="6"/>
  <c r="T154" i="6"/>
  <c r="L155" i="6"/>
  <c r="K155" i="6"/>
  <c r="P155" i="6"/>
  <c r="Q155" i="6"/>
  <c r="S155" i="6"/>
  <c r="T155" i="6"/>
  <c r="L156" i="6"/>
  <c r="K156" i="6"/>
  <c r="P156" i="6"/>
  <c r="Q156" i="6"/>
  <c r="S156" i="6"/>
  <c r="T156" i="6"/>
  <c r="L157" i="6"/>
  <c r="K157" i="6"/>
  <c r="P157" i="6"/>
  <c r="Q157" i="6"/>
  <c r="S157" i="6"/>
  <c r="T157" i="6"/>
  <c r="L158" i="6"/>
  <c r="K158" i="6"/>
  <c r="P158" i="6"/>
  <c r="Q158" i="6"/>
  <c r="S158" i="6"/>
  <c r="T158" i="6"/>
  <c r="L159" i="6"/>
  <c r="K159" i="6"/>
  <c r="P159" i="6"/>
  <c r="Q159" i="6"/>
  <c r="S159" i="6"/>
  <c r="T159" i="6"/>
  <c r="L160" i="6"/>
  <c r="K160" i="6"/>
  <c r="P160" i="6"/>
  <c r="Q160" i="6"/>
  <c r="S160" i="6"/>
  <c r="T160" i="6"/>
  <c r="L161" i="6"/>
  <c r="K161" i="6"/>
  <c r="P161" i="6"/>
  <c r="Q161" i="6"/>
  <c r="S161" i="6"/>
  <c r="T161" i="6"/>
  <c r="L162" i="6"/>
  <c r="K162" i="6"/>
  <c r="P162" i="6"/>
  <c r="Q162" i="6"/>
  <c r="S162" i="6"/>
  <c r="T162" i="6"/>
  <c r="L163" i="6"/>
  <c r="K163" i="6"/>
  <c r="M163" i="6" s="1"/>
  <c r="P163" i="6"/>
  <c r="Q163" i="6"/>
  <c r="S163" i="6"/>
  <c r="T163" i="6"/>
  <c r="L167" i="6"/>
  <c r="K167" i="6"/>
  <c r="P167" i="6"/>
  <c r="Q167" i="6"/>
  <c r="S167" i="6"/>
  <c r="T167" i="6"/>
  <c r="L168" i="6"/>
  <c r="K168" i="6"/>
  <c r="P168" i="6"/>
  <c r="Q168" i="6"/>
  <c r="S168" i="6"/>
  <c r="T168" i="6"/>
  <c r="L169" i="6"/>
  <c r="K169" i="6"/>
  <c r="M169" i="6" s="1"/>
  <c r="P169" i="6"/>
  <c r="Q169" i="6"/>
  <c r="S169" i="6"/>
  <c r="T169" i="6"/>
  <c r="L170" i="6"/>
  <c r="K170" i="6"/>
  <c r="P170" i="6"/>
  <c r="Q170" i="6"/>
  <c r="S170" i="6"/>
  <c r="T170" i="6"/>
  <c r="L171" i="6"/>
  <c r="K171" i="6"/>
  <c r="P171" i="6"/>
  <c r="Q171" i="6"/>
  <c r="S171" i="6"/>
  <c r="T171" i="6"/>
  <c r="L172" i="6"/>
  <c r="K172" i="6"/>
  <c r="P172" i="6"/>
  <c r="Q172" i="6"/>
  <c r="S172" i="6"/>
  <c r="T172" i="6"/>
  <c r="L173" i="6"/>
  <c r="K173" i="6"/>
  <c r="P173" i="6"/>
  <c r="Q173" i="6"/>
  <c r="S173" i="6"/>
  <c r="T173" i="6"/>
  <c r="L174" i="6"/>
  <c r="K174" i="6"/>
  <c r="M174" i="6" s="1"/>
  <c r="P174" i="6"/>
  <c r="Q174" i="6"/>
  <c r="S174" i="6"/>
  <c r="T174" i="6"/>
  <c r="L175" i="6"/>
  <c r="K175" i="6"/>
  <c r="P175" i="6"/>
  <c r="Q175" i="6"/>
  <c r="S175" i="6"/>
  <c r="T175" i="6"/>
  <c r="L179" i="6"/>
  <c r="K179" i="6"/>
  <c r="P179" i="6"/>
  <c r="Q179" i="6"/>
  <c r="S179" i="6"/>
  <c r="T179" i="6"/>
  <c r="L180" i="6"/>
  <c r="K180" i="6"/>
  <c r="M180" i="6" s="1"/>
  <c r="P180" i="6"/>
  <c r="Q180" i="6"/>
  <c r="S180" i="6"/>
  <c r="T180" i="6"/>
  <c r="L181" i="6"/>
  <c r="K181" i="6"/>
  <c r="P181" i="6"/>
  <c r="Q181" i="6"/>
  <c r="S181" i="6"/>
  <c r="T181" i="6"/>
  <c r="L182" i="6"/>
  <c r="K182" i="6"/>
  <c r="P182" i="6"/>
  <c r="Q182" i="6"/>
  <c r="S182" i="6"/>
  <c r="T182" i="6"/>
  <c r="L183" i="6"/>
  <c r="K183" i="6"/>
  <c r="P183" i="6"/>
  <c r="Q183" i="6"/>
  <c r="S183" i="6"/>
  <c r="T183" i="6"/>
  <c r="L184" i="6"/>
  <c r="K184" i="6"/>
  <c r="P184" i="6"/>
  <c r="Q184" i="6"/>
  <c r="S184" i="6"/>
  <c r="T184" i="6"/>
  <c r="L185" i="6"/>
  <c r="K185" i="6"/>
  <c r="P185" i="6"/>
  <c r="Q185" i="6"/>
  <c r="S185" i="6"/>
  <c r="T185" i="6"/>
  <c r="L186" i="6"/>
  <c r="K186" i="6"/>
  <c r="P186" i="6"/>
  <c r="Q186" i="6"/>
  <c r="S186" i="6"/>
  <c r="T186" i="6"/>
  <c r="L187" i="6"/>
  <c r="K187" i="6"/>
  <c r="P187" i="6"/>
  <c r="Q187" i="6"/>
  <c r="S187" i="6"/>
  <c r="T187" i="6"/>
  <c r="L188" i="6"/>
  <c r="K188" i="6"/>
  <c r="M188" i="6" s="1"/>
  <c r="P188" i="6"/>
  <c r="Q188" i="6"/>
  <c r="S188" i="6"/>
  <c r="T188" i="6"/>
  <c r="L189" i="6"/>
  <c r="K189" i="6"/>
  <c r="P189" i="6"/>
  <c r="Q189" i="6"/>
  <c r="S189" i="6"/>
  <c r="T189" i="6"/>
  <c r="L190" i="6"/>
  <c r="K190" i="6"/>
  <c r="M190" i="6" s="1"/>
  <c r="P190" i="6"/>
  <c r="Q190" i="6"/>
  <c r="S190" i="6"/>
  <c r="T190" i="6"/>
  <c r="L191" i="6"/>
  <c r="K191" i="6"/>
  <c r="P191" i="6"/>
  <c r="Q191" i="6"/>
  <c r="S191" i="6"/>
  <c r="T191" i="6"/>
  <c r="L192" i="6"/>
  <c r="K192" i="6"/>
  <c r="M192" i="6" s="1"/>
  <c r="P192" i="6"/>
  <c r="Q192" i="6"/>
  <c r="S192" i="6"/>
  <c r="T192" i="6"/>
  <c r="L193" i="6"/>
  <c r="K193" i="6"/>
  <c r="P193" i="6"/>
  <c r="Q193" i="6"/>
  <c r="S193" i="6"/>
  <c r="T193" i="6"/>
  <c r="L194" i="6"/>
  <c r="K194" i="6"/>
  <c r="P194" i="6"/>
  <c r="Q194" i="6"/>
  <c r="S194" i="6"/>
  <c r="T194" i="6"/>
  <c r="L195" i="6"/>
  <c r="K195" i="6"/>
  <c r="P195" i="6"/>
  <c r="Q195" i="6"/>
  <c r="S195" i="6"/>
  <c r="T195" i="6"/>
  <c r="L196" i="6"/>
  <c r="K196" i="6"/>
  <c r="P196" i="6"/>
  <c r="Q196" i="6"/>
  <c r="S196" i="6"/>
  <c r="T196" i="6"/>
  <c r="L197" i="6"/>
  <c r="K197" i="6"/>
  <c r="P197" i="6"/>
  <c r="Q197" i="6"/>
  <c r="S197" i="6"/>
  <c r="T197" i="6"/>
  <c r="L198" i="6"/>
  <c r="K198" i="6"/>
  <c r="P198" i="6"/>
  <c r="Q198" i="6"/>
  <c r="S198" i="6"/>
  <c r="T198" i="6"/>
  <c r="L199" i="6"/>
  <c r="K199" i="6"/>
  <c r="P199" i="6"/>
  <c r="Q199" i="6"/>
  <c r="S199" i="6"/>
  <c r="T199" i="6"/>
  <c r="L200" i="6"/>
  <c r="K200" i="6"/>
  <c r="P200" i="6"/>
  <c r="Q200" i="6"/>
  <c r="S200" i="6"/>
  <c r="T200" i="6"/>
  <c r="L201" i="6"/>
  <c r="K201" i="6"/>
  <c r="P201" i="6"/>
  <c r="Q201" i="6"/>
  <c r="S201" i="6"/>
  <c r="T201" i="6"/>
  <c r="L202" i="6"/>
  <c r="K202" i="6"/>
  <c r="P202" i="6"/>
  <c r="Q202" i="6"/>
  <c r="S202" i="6"/>
  <c r="T202" i="6"/>
  <c r="L206" i="6"/>
  <c r="K206" i="6"/>
  <c r="P206" i="6"/>
  <c r="Q206" i="6"/>
  <c r="S206" i="6"/>
  <c r="T206" i="6"/>
  <c r="L207" i="6"/>
  <c r="K207" i="6"/>
  <c r="P207" i="6"/>
  <c r="Q207" i="6"/>
  <c r="S207" i="6"/>
  <c r="T207" i="6"/>
  <c r="L208" i="6"/>
  <c r="K208" i="6"/>
  <c r="P208" i="6"/>
  <c r="Q208" i="6"/>
  <c r="S208" i="6"/>
  <c r="T208" i="6"/>
  <c r="L209" i="6"/>
  <c r="K209" i="6"/>
  <c r="P209" i="6"/>
  <c r="Q209" i="6"/>
  <c r="S209" i="6"/>
  <c r="T209" i="6"/>
  <c r="L210" i="6"/>
  <c r="K210" i="6"/>
  <c r="P210" i="6"/>
  <c r="Q210" i="6"/>
  <c r="S210" i="6"/>
  <c r="T210" i="6"/>
  <c r="L211" i="6"/>
  <c r="K211" i="6"/>
  <c r="P211" i="6"/>
  <c r="Q211" i="6"/>
  <c r="S211" i="6"/>
  <c r="T211" i="6"/>
  <c r="L215" i="6"/>
  <c r="K215" i="6"/>
  <c r="P215" i="6"/>
  <c r="Q215" i="6"/>
  <c r="S215" i="6"/>
  <c r="T215" i="6"/>
  <c r="L216" i="6"/>
  <c r="K216" i="6"/>
  <c r="P216" i="6"/>
  <c r="Q216" i="6"/>
  <c r="S216" i="6"/>
  <c r="T216" i="6"/>
  <c r="L217" i="6"/>
  <c r="K217" i="6"/>
  <c r="P217" i="6"/>
  <c r="Q217" i="6"/>
  <c r="S217" i="6"/>
  <c r="T217" i="6"/>
  <c r="L218" i="6"/>
  <c r="K218" i="6"/>
  <c r="P218" i="6"/>
  <c r="Q218" i="6"/>
  <c r="S218" i="6"/>
  <c r="T218" i="6"/>
  <c r="L219" i="6"/>
  <c r="K219" i="6"/>
  <c r="P219" i="6"/>
  <c r="Q219" i="6"/>
  <c r="S219" i="6"/>
  <c r="T219" i="6"/>
  <c r="L220" i="6"/>
  <c r="K220" i="6"/>
  <c r="P220" i="6"/>
  <c r="Q220" i="6"/>
  <c r="S220" i="6"/>
  <c r="T220" i="6"/>
  <c r="L221" i="6"/>
  <c r="K221" i="6"/>
  <c r="M221" i="6" s="1"/>
  <c r="P221" i="6"/>
  <c r="Q221" i="6"/>
  <c r="S221" i="6"/>
  <c r="T221" i="6"/>
  <c r="L222" i="6"/>
  <c r="K222" i="6"/>
  <c r="P222" i="6"/>
  <c r="Q222" i="6"/>
  <c r="S222" i="6"/>
  <c r="T222" i="6"/>
  <c r="L223" i="6"/>
  <c r="K223" i="6"/>
  <c r="P223" i="6"/>
  <c r="Q223" i="6"/>
  <c r="S223" i="6"/>
  <c r="T223" i="6"/>
  <c r="L224" i="6"/>
  <c r="K224" i="6"/>
  <c r="P224" i="6"/>
  <c r="Q224" i="6"/>
  <c r="S224" i="6"/>
  <c r="T224" i="6"/>
  <c r="L225" i="6"/>
  <c r="K225" i="6"/>
  <c r="P225" i="6"/>
  <c r="Q225" i="6"/>
  <c r="S225" i="6"/>
  <c r="T225" i="6"/>
  <c r="L226" i="6"/>
  <c r="K226" i="6"/>
  <c r="P226" i="6"/>
  <c r="Q226" i="6"/>
  <c r="S226" i="6"/>
  <c r="T226" i="6"/>
  <c r="L227" i="6"/>
  <c r="K227" i="6"/>
  <c r="P227" i="6"/>
  <c r="Q227" i="6"/>
  <c r="S227" i="6"/>
  <c r="T227" i="6"/>
  <c r="L228" i="6"/>
  <c r="K228" i="6"/>
  <c r="P228" i="6"/>
  <c r="Q228" i="6"/>
  <c r="S228" i="6"/>
  <c r="T228" i="6"/>
  <c r="L229" i="6"/>
  <c r="K229" i="6"/>
  <c r="P229" i="6"/>
  <c r="Q229" i="6"/>
  <c r="S229" i="6"/>
  <c r="T229" i="6"/>
  <c r="L230" i="6"/>
  <c r="K230" i="6"/>
  <c r="P230" i="6"/>
  <c r="Q230" i="6"/>
  <c r="S230" i="6"/>
  <c r="T230" i="6"/>
  <c r="L231" i="6"/>
  <c r="K231" i="6"/>
  <c r="P231" i="6"/>
  <c r="Q231" i="6"/>
  <c r="S231" i="6"/>
  <c r="T231" i="6"/>
  <c r="L232" i="6"/>
  <c r="K232" i="6"/>
  <c r="P232" i="6"/>
  <c r="Q232" i="6"/>
  <c r="S232" i="6"/>
  <c r="T232" i="6"/>
  <c r="L233" i="6"/>
  <c r="K233" i="6"/>
  <c r="P233" i="6"/>
  <c r="Q233" i="6"/>
  <c r="S233" i="6"/>
  <c r="T233" i="6"/>
  <c r="L234" i="6"/>
  <c r="K234" i="6"/>
  <c r="P234" i="6"/>
  <c r="Q234" i="6"/>
  <c r="S234" i="6"/>
  <c r="T234" i="6"/>
  <c r="L235" i="6"/>
  <c r="K235" i="6"/>
  <c r="P235" i="6"/>
  <c r="Q235" i="6"/>
  <c r="S235" i="6"/>
  <c r="T235" i="6"/>
  <c r="L236" i="6"/>
  <c r="K236" i="6"/>
  <c r="P236" i="6"/>
  <c r="Q236" i="6"/>
  <c r="S236" i="6"/>
  <c r="T236" i="6"/>
  <c r="L237" i="6"/>
  <c r="K237" i="6"/>
  <c r="P237" i="6"/>
  <c r="Q237" i="6"/>
  <c r="S237" i="6"/>
  <c r="T237" i="6"/>
  <c r="L238" i="6"/>
  <c r="K238" i="6"/>
  <c r="P238" i="6"/>
  <c r="Q238" i="6"/>
  <c r="S238" i="6"/>
  <c r="T238" i="6"/>
  <c r="L239" i="6"/>
  <c r="K239" i="6"/>
  <c r="P239" i="6"/>
  <c r="Q239" i="6"/>
  <c r="S239" i="6"/>
  <c r="T239" i="6"/>
  <c r="L240" i="6"/>
  <c r="K240" i="6"/>
  <c r="P240" i="6"/>
  <c r="Q240" i="6"/>
  <c r="S240" i="6"/>
  <c r="T240" i="6"/>
  <c r="L241" i="6"/>
  <c r="K241" i="6"/>
  <c r="P241" i="6"/>
  <c r="Q241" i="6"/>
  <c r="S241" i="6"/>
  <c r="T241" i="6"/>
  <c r="L244" i="6"/>
  <c r="K244" i="6"/>
  <c r="P244" i="6"/>
  <c r="Q244" i="6"/>
  <c r="S244" i="6"/>
  <c r="T244" i="6"/>
  <c r="L245" i="6"/>
  <c r="K245" i="6"/>
  <c r="P245" i="6"/>
  <c r="Q245" i="6"/>
  <c r="S245" i="6"/>
  <c r="T245" i="6"/>
  <c r="L246" i="6"/>
  <c r="K246" i="6"/>
  <c r="P246" i="6"/>
  <c r="Q246" i="6"/>
  <c r="S246" i="6"/>
  <c r="T246" i="6"/>
  <c r="L247" i="6"/>
  <c r="K247" i="6"/>
  <c r="P247" i="6"/>
  <c r="Q247" i="6"/>
  <c r="S247" i="6"/>
  <c r="T247" i="6"/>
  <c r="L248" i="6"/>
  <c r="K248" i="6"/>
  <c r="P248" i="6"/>
  <c r="Q248" i="6"/>
  <c r="S248" i="6"/>
  <c r="T248" i="6"/>
  <c r="L249" i="6"/>
  <c r="K249" i="6"/>
  <c r="P249" i="6"/>
  <c r="Q249" i="6"/>
  <c r="S249" i="6"/>
  <c r="T249" i="6"/>
  <c r="L253" i="6"/>
  <c r="K253" i="6"/>
  <c r="P253" i="6"/>
  <c r="Q253" i="6"/>
  <c r="S253" i="6"/>
  <c r="T253" i="6"/>
  <c r="L254" i="6"/>
  <c r="K254" i="6"/>
  <c r="P254" i="6"/>
  <c r="Q254" i="6"/>
  <c r="S254" i="6"/>
  <c r="T254" i="6"/>
  <c r="L255" i="6"/>
  <c r="K255" i="6"/>
  <c r="P255" i="6"/>
  <c r="Q255" i="6"/>
  <c r="S255" i="6"/>
  <c r="T255" i="6"/>
  <c r="L256" i="6"/>
  <c r="K256" i="6"/>
  <c r="P256" i="6"/>
  <c r="Q256" i="6"/>
  <c r="S256" i="6"/>
  <c r="T256" i="6"/>
  <c r="L257" i="6"/>
  <c r="K257" i="6"/>
  <c r="P257" i="6"/>
  <c r="Q257" i="6"/>
  <c r="S257" i="6"/>
  <c r="T257" i="6"/>
  <c r="L258" i="6"/>
  <c r="K258" i="6"/>
  <c r="M258" i="6" s="1"/>
  <c r="P258" i="6"/>
  <c r="Q258" i="6"/>
  <c r="S258" i="6"/>
  <c r="T258" i="6"/>
  <c r="L262" i="6"/>
  <c r="K262" i="6"/>
  <c r="P262" i="6"/>
  <c r="Q262" i="6"/>
  <c r="S262" i="6"/>
  <c r="T262" i="6"/>
  <c r="L263" i="6"/>
  <c r="K263" i="6"/>
  <c r="P263" i="6"/>
  <c r="Q263" i="6"/>
  <c r="S263" i="6"/>
  <c r="T263" i="6"/>
  <c r="L264" i="6"/>
  <c r="K264" i="6"/>
  <c r="P264" i="6"/>
  <c r="Q264" i="6"/>
  <c r="S264" i="6"/>
  <c r="T264" i="6"/>
  <c r="L265" i="6"/>
  <c r="K265" i="6"/>
  <c r="M265" i="6" s="1"/>
  <c r="P265" i="6"/>
  <c r="Q265" i="6"/>
  <c r="S265" i="6"/>
  <c r="T265" i="6"/>
  <c r="L266" i="6"/>
  <c r="K266" i="6"/>
  <c r="P266" i="6"/>
  <c r="Q266" i="6"/>
  <c r="S266" i="6"/>
  <c r="T266" i="6"/>
  <c r="L267" i="6"/>
  <c r="K267" i="6"/>
  <c r="P267" i="6"/>
  <c r="Q267" i="6"/>
  <c r="S267" i="6"/>
  <c r="T267" i="6"/>
  <c r="L268" i="6"/>
  <c r="K268" i="6"/>
  <c r="P268" i="6"/>
  <c r="Q268" i="6"/>
  <c r="S268" i="6"/>
  <c r="T268" i="6"/>
  <c r="L269" i="6"/>
  <c r="K269" i="6"/>
  <c r="M269" i="6" s="1"/>
  <c r="P269" i="6"/>
  <c r="Q269" i="6"/>
  <c r="S269" i="6"/>
  <c r="T269" i="6"/>
  <c r="L270" i="6"/>
  <c r="K270" i="6"/>
  <c r="P270" i="6"/>
  <c r="Q270" i="6"/>
  <c r="S270" i="6"/>
  <c r="T270" i="6"/>
  <c r="L271" i="6"/>
  <c r="K271" i="6"/>
  <c r="P271" i="6"/>
  <c r="Q271" i="6"/>
  <c r="S271" i="6"/>
  <c r="T271" i="6"/>
  <c r="L272" i="6"/>
  <c r="K272" i="6"/>
  <c r="P272" i="6"/>
  <c r="Q272" i="6"/>
  <c r="S272" i="6"/>
  <c r="T272" i="6"/>
  <c r="L273" i="6"/>
  <c r="K273" i="6"/>
  <c r="M273" i="6" s="1"/>
  <c r="P273" i="6"/>
  <c r="Q273" i="6"/>
  <c r="S273" i="6"/>
  <c r="T273" i="6"/>
  <c r="L274" i="6"/>
  <c r="K274" i="6"/>
  <c r="P274" i="6"/>
  <c r="Q274" i="6"/>
  <c r="S274" i="6"/>
  <c r="T274" i="6"/>
  <c r="L275" i="6"/>
  <c r="K275" i="6"/>
  <c r="P275" i="6"/>
  <c r="Q275" i="6"/>
  <c r="S275" i="6"/>
  <c r="T275" i="6"/>
  <c r="L276" i="6"/>
  <c r="K276" i="6"/>
  <c r="P276" i="6"/>
  <c r="Q276" i="6"/>
  <c r="S276" i="6"/>
  <c r="T276" i="6"/>
  <c r="L277" i="6"/>
  <c r="K277" i="6"/>
  <c r="P277" i="6"/>
  <c r="Q277" i="6"/>
  <c r="S277" i="6"/>
  <c r="T277" i="6"/>
  <c r="L278" i="6"/>
  <c r="K278" i="6"/>
  <c r="P278" i="6"/>
  <c r="Q278" i="6"/>
  <c r="S278" i="6"/>
  <c r="T278" i="6"/>
  <c r="L279" i="6"/>
  <c r="K279" i="6"/>
  <c r="P279" i="6"/>
  <c r="Q279" i="6"/>
  <c r="S279" i="6"/>
  <c r="T279" i="6"/>
  <c r="L280" i="6"/>
  <c r="K280" i="6"/>
  <c r="P280" i="6"/>
  <c r="Q280" i="6"/>
  <c r="S280" i="6"/>
  <c r="T280" i="6"/>
  <c r="L281" i="6"/>
  <c r="K281" i="6"/>
  <c r="M281" i="6" s="1"/>
  <c r="P281" i="6"/>
  <c r="Q281" i="6"/>
  <c r="S281" i="6"/>
  <c r="T281" i="6"/>
  <c r="L282" i="6"/>
  <c r="K282" i="6"/>
  <c r="P282" i="6"/>
  <c r="Q282" i="6"/>
  <c r="S282" i="6"/>
  <c r="T282" i="6"/>
  <c r="L283" i="6"/>
  <c r="K283" i="6"/>
  <c r="P283" i="6"/>
  <c r="Q283" i="6"/>
  <c r="S283" i="6"/>
  <c r="T283" i="6"/>
  <c r="L284" i="6"/>
  <c r="K284" i="6"/>
  <c r="P284" i="6"/>
  <c r="Q284" i="6"/>
  <c r="S284" i="6"/>
  <c r="T284" i="6"/>
  <c r="L285" i="6"/>
  <c r="K285" i="6"/>
  <c r="M285" i="6" s="1"/>
  <c r="P285" i="6"/>
  <c r="Q285" i="6"/>
  <c r="S285" i="6"/>
  <c r="T285" i="6"/>
  <c r="L286" i="6"/>
  <c r="K286" i="6"/>
  <c r="P286" i="6"/>
  <c r="Q286" i="6"/>
  <c r="S286" i="6"/>
  <c r="T286" i="6"/>
  <c r="L287" i="6"/>
  <c r="K287" i="6"/>
  <c r="P287" i="6"/>
  <c r="Q287" i="6"/>
  <c r="S287" i="6"/>
  <c r="T287" i="6"/>
  <c r="L288" i="6"/>
  <c r="K288" i="6"/>
  <c r="P288" i="6"/>
  <c r="Q288" i="6"/>
  <c r="S288" i="6"/>
  <c r="T288" i="6"/>
  <c r="L289" i="6"/>
  <c r="K289" i="6"/>
  <c r="P289" i="6"/>
  <c r="Q289" i="6"/>
  <c r="S289" i="6"/>
  <c r="T289" i="6"/>
  <c r="L290" i="6"/>
  <c r="K290" i="6"/>
  <c r="P290" i="6"/>
  <c r="Q290" i="6"/>
  <c r="S290" i="6"/>
  <c r="T290" i="6"/>
  <c r="L291" i="6"/>
  <c r="K291" i="6"/>
  <c r="P291" i="6"/>
  <c r="Q291" i="6"/>
  <c r="S291" i="6"/>
  <c r="T291" i="6"/>
  <c r="L292" i="6"/>
  <c r="K292" i="6"/>
  <c r="P292" i="6"/>
  <c r="Q292" i="6"/>
  <c r="S292" i="6"/>
  <c r="T292" i="6"/>
  <c r="L293" i="6"/>
  <c r="K293" i="6"/>
  <c r="M293" i="6" s="1"/>
  <c r="P293" i="6"/>
  <c r="Q293" i="6"/>
  <c r="S293" i="6"/>
  <c r="T293" i="6"/>
  <c r="L294" i="6"/>
  <c r="K294" i="6"/>
  <c r="P294" i="6"/>
  <c r="Q294" i="6"/>
  <c r="S294" i="6"/>
  <c r="T294" i="6"/>
  <c r="L295" i="6"/>
  <c r="K295" i="6"/>
  <c r="P295" i="6"/>
  <c r="Q295" i="6"/>
  <c r="S295" i="6"/>
  <c r="T295" i="6"/>
  <c r="L296" i="6"/>
  <c r="K296" i="6"/>
  <c r="P296" i="6"/>
  <c r="Q296" i="6"/>
  <c r="S296" i="6"/>
  <c r="T296" i="6"/>
  <c r="L297" i="6"/>
  <c r="K297" i="6"/>
  <c r="P297" i="6"/>
  <c r="Q297" i="6"/>
  <c r="S297" i="6"/>
  <c r="T297" i="6"/>
  <c r="L300" i="6"/>
  <c r="K300" i="6"/>
  <c r="P300" i="6"/>
  <c r="Q300" i="6"/>
  <c r="S300" i="6"/>
  <c r="T300" i="6"/>
  <c r="L301" i="6"/>
  <c r="K301" i="6"/>
  <c r="P301" i="6"/>
  <c r="Q301" i="6"/>
  <c r="S301" i="6"/>
  <c r="T301" i="6"/>
  <c r="L302" i="6"/>
  <c r="K302" i="6"/>
  <c r="P302" i="6"/>
  <c r="Q302" i="6"/>
  <c r="S302" i="6"/>
  <c r="T302" i="6"/>
  <c r="L303" i="6"/>
  <c r="K303" i="6"/>
  <c r="M303" i="6" s="1"/>
  <c r="P303" i="6"/>
  <c r="Q303" i="6"/>
  <c r="S303" i="6"/>
  <c r="T303" i="6"/>
  <c r="L304" i="6"/>
  <c r="K304" i="6"/>
  <c r="P304" i="6"/>
  <c r="Q304" i="6"/>
  <c r="S304" i="6"/>
  <c r="T304" i="6"/>
  <c r="L305" i="6"/>
  <c r="K305" i="6"/>
  <c r="P305" i="6"/>
  <c r="Q305" i="6"/>
  <c r="S305" i="6"/>
  <c r="T305" i="6"/>
  <c r="L309" i="6"/>
  <c r="K309" i="6"/>
  <c r="P309" i="6"/>
  <c r="Q309" i="6"/>
  <c r="S309" i="6"/>
  <c r="T309" i="6"/>
  <c r="L310" i="6"/>
  <c r="K310" i="6"/>
  <c r="P310" i="6"/>
  <c r="Q310" i="6"/>
  <c r="S310" i="6"/>
  <c r="T310" i="6"/>
  <c r="L311" i="6"/>
  <c r="K311" i="6"/>
  <c r="P311" i="6"/>
  <c r="Q311" i="6"/>
  <c r="S311" i="6"/>
  <c r="T311" i="6"/>
  <c r="L312" i="6"/>
  <c r="K312" i="6"/>
  <c r="P312" i="6"/>
  <c r="Q312" i="6"/>
  <c r="S312" i="6"/>
  <c r="T312" i="6"/>
  <c r="L313" i="6"/>
  <c r="K313" i="6"/>
  <c r="P313" i="6"/>
  <c r="Q313" i="6"/>
  <c r="S313" i="6"/>
  <c r="T313" i="6"/>
  <c r="L314" i="6"/>
  <c r="K314" i="6"/>
  <c r="P314" i="6"/>
  <c r="Q314" i="6"/>
  <c r="S314" i="6"/>
  <c r="T314" i="6"/>
  <c r="L318" i="6"/>
  <c r="K318" i="6"/>
  <c r="P318" i="6"/>
  <c r="Q318" i="6"/>
  <c r="S318" i="6"/>
  <c r="T318" i="6"/>
  <c r="L319" i="6"/>
  <c r="K319" i="6"/>
  <c r="P319" i="6"/>
  <c r="Q319" i="6"/>
  <c r="S319" i="6"/>
  <c r="T319" i="6"/>
  <c r="L320" i="6"/>
  <c r="K320" i="6"/>
  <c r="P320" i="6"/>
  <c r="Q320" i="6"/>
  <c r="S320" i="6"/>
  <c r="T320" i="6"/>
  <c r="L321" i="6"/>
  <c r="K321" i="6"/>
  <c r="M321" i="6" s="1"/>
  <c r="P321" i="6"/>
  <c r="Q321" i="6"/>
  <c r="S321" i="6"/>
  <c r="T321" i="6"/>
  <c r="L322" i="6"/>
  <c r="K322" i="6"/>
  <c r="P322" i="6"/>
  <c r="Q322" i="6"/>
  <c r="S322" i="6"/>
  <c r="T322" i="6"/>
  <c r="L323" i="6"/>
  <c r="K323" i="6"/>
  <c r="P323" i="6"/>
  <c r="Q323" i="6"/>
  <c r="S323" i="6"/>
  <c r="T323" i="6"/>
  <c r="L324" i="6"/>
  <c r="K324" i="6"/>
  <c r="P324" i="6"/>
  <c r="Q324" i="6"/>
  <c r="S324" i="6"/>
  <c r="T324" i="6"/>
  <c r="L325" i="6"/>
  <c r="K325" i="6"/>
  <c r="P325" i="6"/>
  <c r="Q325" i="6"/>
  <c r="S325" i="6"/>
  <c r="T325" i="6"/>
  <c r="L326" i="6"/>
  <c r="K326" i="6"/>
  <c r="P326" i="6"/>
  <c r="Q326" i="6"/>
  <c r="S326" i="6"/>
  <c r="T326" i="6"/>
  <c r="L327" i="6"/>
  <c r="K327" i="6"/>
  <c r="P327" i="6"/>
  <c r="Q327" i="6"/>
  <c r="S327" i="6"/>
  <c r="T327" i="6"/>
  <c r="L328" i="6"/>
  <c r="K328" i="6"/>
  <c r="P328" i="6"/>
  <c r="Q328" i="6"/>
  <c r="S328" i="6"/>
  <c r="T328" i="6"/>
  <c r="L329" i="6"/>
  <c r="K329" i="6"/>
  <c r="P329" i="6"/>
  <c r="Q329" i="6"/>
  <c r="S329" i="6"/>
  <c r="T329" i="6"/>
  <c r="L330" i="6"/>
  <c r="K330" i="6"/>
  <c r="P330" i="6"/>
  <c r="Q330" i="6"/>
  <c r="S330" i="6"/>
  <c r="T330" i="6"/>
  <c r="L331" i="6"/>
  <c r="K331" i="6"/>
  <c r="P331" i="6"/>
  <c r="Q331" i="6"/>
  <c r="S331" i="6"/>
  <c r="T331" i="6"/>
  <c r="L332" i="6"/>
  <c r="K332" i="6"/>
  <c r="P332" i="6"/>
  <c r="Q332" i="6"/>
  <c r="S332" i="6"/>
  <c r="T332" i="6"/>
  <c r="L333" i="6"/>
  <c r="K333" i="6"/>
  <c r="P333" i="6"/>
  <c r="Q333" i="6"/>
  <c r="S333" i="6"/>
  <c r="T333" i="6"/>
  <c r="L334" i="6"/>
  <c r="K334" i="6"/>
  <c r="P334" i="6"/>
  <c r="Q334" i="6"/>
  <c r="S334" i="6"/>
  <c r="T334" i="6"/>
  <c r="L335" i="6"/>
  <c r="K335" i="6"/>
  <c r="P335" i="6"/>
  <c r="Q335" i="6"/>
  <c r="S335" i="6"/>
  <c r="T335" i="6"/>
  <c r="L336" i="6"/>
  <c r="K336" i="6"/>
  <c r="P336" i="6"/>
  <c r="Q336" i="6"/>
  <c r="S336" i="6"/>
  <c r="T336" i="6"/>
  <c r="L337" i="6"/>
  <c r="K337" i="6"/>
  <c r="P337" i="6"/>
  <c r="Q337" i="6"/>
  <c r="S337" i="6"/>
  <c r="T337" i="6"/>
  <c r="L338" i="6"/>
  <c r="K338" i="6"/>
  <c r="P338" i="6"/>
  <c r="Q338" i="6"/>
  <c r="S338" i="6"/>
  <c r="T338" i="6"/>
  <c r="L339" i="6"/>
  <c r="K339" i="6"/>
  <c r="P339" i="6"/>
  <c r="Q339" i="6"/>
  <c r="S339" i="6"/>
  <c r="T339" i="6"/>
  <c r="L340" i="6"/>
  <c r="K340" i="6"/>
  <c r="P340" i="6"/>
  <c r="Q340" i="6"/>
  <c r="S340" i="6"/>
  <c r="T340" i="6"/>
  <c r="L341" i="6"/>
  <c r="K341" i="6"/>
  <c r="P341" i="6"/>
  <c r="Q341" i="6"/>
  <c r="S341" i="6"/>
  <c r="T341" i="6"/>
  <c r="L342" i="6"/>
  <c r="K342" i="6"/>
  <c r="P342" i="6"/>
  <c r="Q342" i="6"/>
  <c r="S342" i="6"/>
  <c r="T342" i="6"/>
  <c r="L343" i="6"/>
  <c r="K343" i="6"/>
  <c r="P343" i="6"/>
  <c r="Q343" i="6"/>
  <c r="S343" i="6"/>
  <c r="T343" i="6"/>
  <c r="L344" i="6"/>
  <c r="K344" i="6"/>
  <c r="P344" i="6"/>
  <c r="Q344" i="6"/>
  <c r="S344" i="6"/>
  <c r="T344" i="6"/>
  <c r="L345" i="6"/>
  <c r="K345" i="6"/>
  <c r="M345" i="6" s="1"/>
  <c r="P345" i="6"/>
  <c r="Q345" i="6"/>
  <c r="S345" i="6"/>
  <c r="T345" i="6"/>
  <c r="L346" i="6"/>
  <c r="K346" i="6"/>
  <c r="P346" i="6"/>
  <c r="Q346" i="6"/>
  <c r="S346" i="6"/>
  <c r="T346" i="6"/>
  <c r="L347" i="6"/>
  <c r="K347" i="6"/>
  <c r="P347" i="6"/>
  <c r="Q347" i="6"/>
  <c r="S347" i="6"/>
  <c r="T347" i="6"/>
  <c r="L348" i="6"/>
  <c r="K348" i="6"/>
  <c r="P348" i="6"/>
  <c r="Q348" i="6"/>
  <c r="S348" i="6"/>
  <c r="T348" i="6"/>
  <c r="L349" i="6"/>
  <c r="K349" i="6"/>
  <c r="P349" i="6"/>
  <c r="Q349" i="6"/>
  <c r="S349" i="6"/>
  <c r="T349" i="6"/>
  <c r="L350" i="6"/>
  <c r="K350" i="6"/>
  <c r="P350" i="6"/>
  <c r="Q350" i="6"/>
  <c r="S350" i="6"/>
  <c r="T350" i="6"/>
  <c r="L351" i="6"/>
  <c r="K351" i="6"/>
  <c r="P351" i="6"/>
  <c r="Q351" i="6"/>
  <c r="S351" i="6"/>
  <c r="T351" i="6"/>
  <c r="L352" i="6"/>
  <c r="K352" i="6"/>
  <c r="P352" i="6"/>
  <c r="Q352" i="6"/>
  <c r="S352" i="6"/>
  <c r="T352" i="6"/>
  <c r="L353" i="6"/>
  <c r="K353" i="6"/>
  <c r="P353" i="6"/>
  <c r="Q353" i="6"/>
  <c r="S353" i="6"/>
  <c r="T353" i="6"/>
  <c r="L356" i="6"/>
  <c r="K356" i="6"/>
  <c r="P356" i="6"/>
  <c r="Q356" i="6"/>
  <c r="S356" i="6"/>
  <c r="T356" i="6"/>
  <c r="L357" i="6"/>
  <c r="K357" i="6"/>
  <c r="P357" i="6"/>
  <c r="Q357" i="6"/>
  <c r="S357" i="6"/>
  <c r="T357" i="6"/>
  <c r="L358" i="6"/>
  <c r="K358" i="6"/>
  <c r="P358" i="6"/>
  <c r="Q358" i="6"/>
  <c r="S358" i="6"/>
  <c r="T358" i="6"/>
  <c r="L359" i="6"/>
  <c r="K359" i="6"/>
  <c r="P359" i="6"/>
  <c r="Q359" i="6"/>
  <c r="S359" i="6"/>
  <c r="T359" i="6"/>
  <c r="L360" i="6"/>
  <c r="K360" i="6"/>
  <c r="P360" i="6"/>
  <c r="Q360" i="6"/>
  <c r="S360" i="6"/>
  <c r="T360" i="6"/>
  <c r="L361" i="6"/>
  <c r="K361" i="6"/>
  <c r="P361" i="6"/>
  <c r="Q361" i="6"/>
  <c r="S361" i="6"/>
  <c r="T361" i="6"/>
  <c r="L365" i="6"/>
  <c r="K365" i="6"/>
  <c r="P365" i="6"/>
  <c r="Q365" i="6"/>
  <c r="S365" i="6"/>
  <c r="T365" i="6"/>
  <c r="L366" i="6"/>
  <c r="K366" i="6"/>
  <c r="P366" i="6"/>
  <c r="Q366" i="6"/>
  <c r="S366" i="6"/>
  <c r="T366" i="6"/>
  <c r="L367" i="6"/>
  <c r="K367" i="6"/>
  <c r="P367" i="6"/>
  <c r="Q367" i="6"/>
  <c r="S367" i="6"/>
  <c r="T367" i="6"/>
  <c r="L368" i="6"/>
  <c r="K368" i="6"/>
  <c r="M368" i="6" s="1"/>
  <c r="P368" i="6"/>
  <c r="Q368" i="6"/>
  <c r="S368" i="6"/>
  <c r="T368" i="6"/>
  <c r="L369" i="6"/>
  <c r="K369" i="6"/>
  <c r="P369" i="6"/>
  <c r="Q369" i="6"/>
  <c r="S369" i="6"/>
  <c r="T369" i="6"/>
  <c r="L370" i="6"/>
  <c r="K370" i="6"/>
  <c r="P370" i="6"/>
  <c r="Q370" i="6"/>
  <c r="S370" i="6"/>
  <c r="T370" i="6"/>
  <c r="L374" i="6"/>
  <c r="K374" i="6"/>
  <c r="P374" i="6"/>
  <c r="Q374" i="6"/>
  <c r="S374" i="6"/>
  <c r="T374" i="6"/>
  <c r="L375" i="6"/>
  <c r="K375" i="6"/>
  <c r="P375" i="6"/>
  <c r="Q375" i="6"/>
  <c r="S375" i="6"/>
  <c r="T375" i="6"/>
  <c r="L376" i="6"/>
  <c r="K376" i="6"/>
  <c r="P376" i="6"/>
  <c r="Q376" i="6"/>
  <c r="S376" i="6"/>
  <c r="T376" i="6"/>
  <c r="L377" i="6"/>
  <c r="K377" i="6"/>
  <c r="P377" i="6"/>
  <c r="Q377" i="6"/>
  <c r="S377" i="6"/>
  <c r="T377" i="6"/>
  <c r="L378" i="6"/>
  <c r="K378" i="6"/>
  <c r="P378" i="6"/>
  <c r="Q378" i="6"/>
  <c r="S378" i="6"/>
  <c r="T378" i="6"/>
  <c r="L379" i="6"/>
  <c r="K379" i="6"/>
  <c r="M379" i="6" s="1"/>
  <c r="P379" i="6"/>
  <c r="Q379" i="6"/>
  <c r="S379" i="6"/>
  <c r="T379" i="6"/>
  <c r="L380" i="6"/>
  <c r="K380" i="6"/>
  <c r="M380" i="6" s="1"/>
  <c r="P380" i="6"/>
  <c r="Q380" i="6"/>
  <c r="S380" i="6"/>
  <c r="T380" i="6"/>
  <c r="L381" i="6"/>
  <c r="K381" i="6"/>
  <c r="P381" i="6"/>
  <c r="Q381" i="6"/>
  <c r="S381" i="6"/>
  <c r="T381" i="6"/>
  <c r="L382" i="6"/>
  <c r="K382" i="6"/>
  <c r="P382" i="6"/>
  <c r="Q382" i="6"/>
  <c r="S382" i="6"/>
  <c r="T382" i="6"/>
  <c r="L383" i="6"/>
  <c r="K383" i="6"/>
  <c r="P383" i="6"/>
  <c r="Q383" i="6"/>
  <c r="S383" i="6"/>
  <c r="T383" i="6"/>
  <c r="L384" i="6"/>
  <c r="K384" i="6"/>
  <c r="P384" i="6"/>
  <c r="Q384" i="6"/>
  <c r="S384" i="6"/>
  <c r="T384" i="6"/>
  <c r="L385" i="6"/>
  <c r="K385" i="6"/>
  <c r="P385" i="6"/>
  <c r="Q385" i="6"/>
  <c r="S385" i="6"/>
  <c r="T385" i="6"/>
  <c r="L386" i="6"/>
  <c r="K386" i="6"/>
  <c r="P386" i="6"/>
  <c r="Q386" i="6"/>
  <c r="S386" i="6"/>
  <c r="T386" i="6"/>
  <c r="L387" i="6"/>
  <c r="K387" i="6"/>
  <c r="M387" i="6" s="1"/>
  <c r="P387" i="6"/>
  <c r="Q387" i="6"/>
  <c r="S387" i="6"/>
  <c r="T387" i="6"/>
  <c r="L388" i="6"/>
  <c r="K388" i="6"/>
  <c r="M388" i="6" s="1"/>
  <c r="P388" i="6"/>
  <c r="Q388" i="6"/>
  <c r="S388" i="6"/>
  <c r="T388" i="6"/>
  <c r="L389" i="6"/>
  <c r="K389" i="6"/>
  <c r="P389" i="6"/>
  <c r="Q389" i="6"/>
  <c r="S389" i="6"/>
  <c r="T389" i="6"/>
  <c r="L390" i="6"/>
  <c r="K390" i="6"/>
  <c r="P390" i="6"/>
  <c r="Q390" i="6"/>
  <c r="S390" i="6"/>
  <c r="T390" i="6"/>
  <c r="L391" i="6"/>
  <c r="K391" i="6"/>
  <c r="P391" i="6"/>
  <c r="Q391" i="6"/>
  <c r="S391" i="6"/>
  <c r="T391" i="6"/>
  <c r="L392" i="6"/>
  <c r="K392" i="6"/>
  <c r="P392" i="6"/>
  <c r="Q392" i="6"/>
  <c r="S392" i="6"/>
  <c r="T392" i="6"/>
  <c r="L393" i="6"/>
  <c r="K393" i="6"/>
  <c r="P393" i="6"/>
  <c r="Q393" i="6"/>
  <c r="S393" i="6"/>
  <c r="T393" i="6"/>
  <c r="L394" i="6"/>
  <c r="K394" i="6"/>
  <c r="P394" i="6"/>
  <c r="Q394" i="6"/>
  <c r="S394" i="6"/>
  <c r="T394" i="6"/>
  <c r="L395" i="6"/>
  <c r="K395" i="6"/>
  <c r="P395" i="6"/>
  <c r="Q395" i="6"/>
  <c r="S395" i="6"/>
  <c r="T395" i="6"/>
  <c r="L396" i="6"/>
  <c r="K396" i="6"/>
  <c r="P396" i="6"/>
  <c r="Q396" i="6"/>
  <c r="S396" i="6"/>
  <c r="T396" i="6"/>
  <c r="L397" i="6"/>
  <c r="K397" i="6"/>
  <c r="P397" i="6"/>
  <c r="Q397" i="6"/>
  <c r="S397" i="6"/>
  <c r="T397" i="6"/>
  <c r="L398" i="6"/>
  <c r="K398" i="6"/>
  <c r="P398" i="6"/>
  <c r="Q398" i="6"/>
  <c r="S398" i="6"/>
  <c r="T398" i="6"/>
  <c r="L399" i="6"/>
  <c r="K399" i="6"/>
  <c r="P399" i="6"/>
  <c r="Q399" i="6"/>
  <c r="S399" i="6"/>
  <c r="T399" i="6"/>
  <c r="L400" i="6"/>
  <c r="K400" i="6"/>
  <c r="P400" i="6"/>
  <c r="Q400" i="6"/>
  <c r="S400" i="6"/>
  <c r="T400" i="6"/>
  <c r="L401" i="6"/>
  <c r="K401" i="6"/>
  <c r="P401" i="6"/>
  <c r="Q401" i="6"/>
  <c r="S401" i="6"/>
  <c r="T401" i="6"/>
  <c r="L402" i="6"/>
  <c r="K402" i="6"/>
  <c r="P402" i="6"/>
  <c r="Q402" i="6"/>
  <c r="S402" i="6"/>
  <c r="T402" i="6"/>
  <c r="L403" i="6"/>
  <c r="K403" i="6"/>
  <c r="M403" i="6" s="1"/>
  <c r="P403" i="6"/>
  <c r="Q403" i="6"/>
  <c r="S403" i="6"/>
  <c r="T403" i="6"/>
  <c r="L404" i="6"/>
  <c r="K404" i="6"/>
  <c r="M404" i="6" s="1"/>
  <c r="P404" i="6"/>
  <c r="Q404" i="6"/>
  <c r="S404" i="6"/>
  <c r="T404" i="6"/>
  <c r="L405" i="6"/>
  <c r="K405" i="6"/>
  <c r="P405" i="6"/>
  <c r="Q405" i="6"/>
  <c r="S405" i="6"/>
  <c r="T405" i="6"/>
  <c r="L406" i="6"/>
  <c r="K406" i="6"/>
  <c r="P406" i="6"/>
  <c r="Q406" i="6"/>
  <c r="S406" i="6"/>
  <c r="T406" i="6"/>
  <c r="L407" i="6"/>
  <c r="K407" i="6"/>
  <c r="P407" i="6"/>
  <c r="Q407" i="6"/>
  <c r="S407" i="6"/>
  <c r="T407" i="6"/>
  <c r="L408" i="6"/>
  <c r="K408" i="6"/>
  <c r="P408" i="6"/>
  <c r="Q408" i="6"/>
  <c r="S408" i="6"/>
  <c r="T408" i="6"/>
  <c r="L409" i="6"/>
  <c r="K409" i="6"/>
  <c r="P409" i="6"/>
  <c r="Q409" i="6"/>
  <c r="S409" i="6"/>
  <c r="T409" i="6"/>
  <c r="L412" i="6"/>
  <c r="K412" i="6"/>
  <c r="P412" i="6"/>
  <c r="Q412" i="6"/>
  <c r="S412" i="6"/>
  <c r="T412" i="6"/>
  <c r="L413" i="6"/>
  <c r="K413" i="6"/>
  <c r="M413" i="6" s="1"/>
  <c r="P413" i="6"/>
  <c r="Q413" i="6"/>
  <c r="S413" i="6"/>
  <c r="T413" i="6"/>
  <c r="L414" i="6"/>
  <c r="K414" i="6"/>
  <c r="P414" i="6"/>
  <c r="Q414" i="6"/>
  <c r="S414" i="6"/>
  <c r="T414" i="6"/>
  <c r="L415" i="6"/>
  <c r="K415" i="6"/>
  <c r="P415" i="6"/>
  <c r="Q415" i="6"/>
  <c r="S415" i="6"/>
  <c r="T415" i="6"/>
  <c r="L416" i="6"/>
  <c r="K416" i="6"/>
  <c r="P416" i="6"/>
  <c r="Q416" i="6"/>
  <c r="S416" i="6"/>
  <c r="T416" i="6"/>
  <c r="L417" i="6"/>
  <c r="K417" i="6"/>
  <c r="P417" i="6"/>
  <c r="Q417" i="6"/>
  <c r="S417" i="6"/>
  <c r="T417" i="6"/>
  <c r="L421" i="6"/>
  <c r="K421" i="6"/>
  <c r="P421" i="6"/>
  <c r="Q421" i="6"/>
  <c r="S421" i="6"/>
  <c r="T421" i="6"/>
  <c r="L422" i="6"/>
  <c r="K422" i="6"/>
  <c r="P422" i="6"/>
  <c r="Q422" i="6"/>
  <c r="S422" i="6"/>
  <c r="T422" i="6"/>
  <c r="L423" i="6"/>
  <c r="K423" i="6"/>
  <c r="P423" i="6"/>
  <c r="Q423" i="6"/>
  <c r="S423" i="6"/>
  <c r="T423" i="6"/>
  <c r="L424" i="6"/>
  <c r="K424" i="6"/>
  <c r="P424" i="6"/>
  <c r="Q424" i="6"/>
  <c r="S424" i="6"/>
  <c r="T424" i="6"/>
  <c r="L425" i="6"/>
  <c r="K425" i="6"/>
  <c r="M425" i="6" s="1"/>
  <c r="P425" i="6"/>
  <c r="Q425" i="6"/>
  <c r="S425" i="6"/>
  <c r="T425" i="6"/>
  <c r="L426" i="6"/>
  <c r="K426" i="6"/>
  <c r="P426" i="6"/>
  <c r="Q426" i="6"/>
  <c r="S426" i="6"/>
  <c r="T426" i="6"/>
  <c r="L430" i="6"/>
  <c r="K430" i="6"/>
  <c r="P430" i="6"/>
  <c r="Q430" i="6"/>
  <c r="S430" i="6"/>
  <c r="T430" i="6"/>
  <c r="L431" i="6"/>
  <c r="K431" i="6"/>
  <c r="P431" i="6"/>
  <c r="Q431" i="6"/>
  <c r="S431" i="6"/>
  <c r="T431" i="6"/>
  <c r="L432" i="6"/>
  <c r="K432" i="6"/>
  <c r="P432" i="6"/>
  <c r="Q432" i="6"/>
  <c r="S432" i="6"/>
  <c r="T432" i="6"/>
  <c r="L433" i="6"/>
  <c r="K433" i="6"/>
  <c r="P433" i="6"/>
  <c r="Q433" i="6"/>
  <c r="S433" i="6"/>
  <c r="T433" i="6"/>
  <c r="L434" i="6"/>
  <c r="K434" i="6"/>
  <c r="P434" i="6"/>
  <c r="Q434" i="6"/>
  <c r="S434" i="6"/>
  <c r="T434" i="6"/>
  <c r="L435" i="6"/>
  <c r="K435" i="6"/>
  <c r="P435" i="6"/>
  <c r="Q435" i="6"/>
  <c r="S435" i="6"/>
  <c r="T435" i="6"/>
  <c r="L436" i="6"/>
  <c r="K436" i="6"/>
  <c r="P436" i="6"/>
  <c r="Q436" i="6"/>
  <c r="S436" i="6"/>
  <c r="T436" i="6"/>
  <c r="L437" i="6"/>
  <c r="K437" i="6"/>
  <c r="P437" i="6"/>
  <c r="Q437" i="6"/>
  <c r="S437" i="6"/>
  <c r="T437" i="6"/>
  <c r="L438" i="6"/>
  <c r="K438" i="6"/>
  <c r="P438" i="6"/>
  <c r="Q438" i="6"/>
  <c r="S438" i="6"/>
  <c r="T438" i="6"/>
  <c r="L439" i="6"/>
  <c r="K439" i="6"/>
  <c r="P439" i="6"/>
  <c r="Q439" i="6"/>
  <c r="S439" i="6"/>
  <c r="T439" i="6"/>
  <c r="L440" i="6"/>
  <c r="K440" i="6"/>
  <c r="P440" i="6"/>
  <c r="Q440" i="6"/>
  <c r="S440" i="6"/>
  <c r="T440" i="6"/>
  <c r="L441" i="6"/>
  <c r="K441" i="6"/>
  <c r="P441" i="6"/>
  <c r="Q441" i="6"/>
  <c r="S441" i="6"/>
  <c r="T441" i="6"/>
  <c r="L442" i="6"/>
  <c r="K442" i="6"/>
  <c r="P442" i="6"/>
  <c r="Q442" i="6"/>
  <c r="S442" i="6"/>
  <c r="T442" i="6"/>
  <c r="L443" i="6"/>
  <c r="K443" i="6"/>
  <c r="P443" i="6"/>
  <c r="Q443" i="6"/>
  <c r="S443" i="6"/>
  <c r="T443" i="6"/>
  <c r="L444" i="6"/>
  <c r="K444" i="6"/>
  <c r="M444" i="6" s="1"/>
  <c r="P444" i="6"/>
  <c r="Q444" i="6"/>
  <c r="S444" i="6"/>
  <c r="T444" i="6"/>
  <c r="L445" i="6"/>
  <c r="K445" i="6"/>
  <c r="P445" i="6"/>
  <c r="Q445" i="6"/>
  <c r="S445" i="6"/>
  <c r="T445" i="6"/>
  <c r="L446" i="6"/>
  <c r="K446" i="6"/>
  <c r="P446" i="6"/>
  <c r="Q446" i="6"/>
  <c r="S446" i="6"/>
  <c r="T446" i="6"/>
  <c r="L447" i="6"/>
  <c r="K447" i="6"/>
  <c r="P447" i="6"/>
  <c r="Q447" i="6"/>
  <c r="S447" i="6"/>
  <c r="T447" i="6"/>
  <c r="L448" i="6"/>
  <c r="K448" i="6"/>
  <c r="P448" i="6"/>
  <c r="Q448" i="6"/>
  <c r="S448" i="6"/>
  <c r="T448" i="6"/>
  <c r="L449" i="6"/>
  <c r="K449" i="6"/>
  <c r="P449" i="6"/>
  <c r="Q449" i="6"/>
  <c r="S449" i="6"/>
  <c r="T449" i="6"/>
  <c r="L450" i="6"/>
  <c r="K450" i="6"/>
  <c r="P450" i="6"/>
  <c r="Q450" i="6"/>
  <c r="S450" i="6"/>
  <c r="T450" i="6"/>
  <c r="L451" i="6"/>
  <c r="K451" i="6"/>
  <c r="M451" i="6" s="1"/>
  <c r="P451" i="6"/>
  <c r="Q451" i="6"/>
  <c r="S451" i="6"/>
  <c r="T451" i="6"/>
  <c r="L452" i="6"/>
  <c r="K452" i="6"/>
  <c r="P452" i="6"/>
  <c r="Q452" i="6"/>
  <c r="S452" i="6"/>
  <c r="T452" i="6"/>
  <c r="L453" i="6"/>
  <c r="K453" i="6"/>
  <c r="P453" i="6"/>
  <c r="Q453" i="6"/>
  <c r="S453" i="6"/>
  <c r="T453" i="6"/>
  <c r="L454" i="6"/>
  <c r="K454" i="6"/>
  <c r="P454" i="6"/>
  <c r="Q454" i="6"/>
  <c r="S454" i="6"/>
  <c r="T454" i="6"/>
  <c r="L455" i="6"/>
  <c r="K455" i="6"/>
  <c r="P455" i="6"/>
  <c r="Q455" i="6"/>
  <c r="S455" i="6"/>
  <c r="T455" i="6"/>
  <c r="L456" i="6"/>
  <c r="K456" i="6"/>
  <c r="P456" i="6"/>
  <c r="Q456" i="6"/>
  <c r="S456" i="6"/>
  <c r="T456" i="6"/>
  <c r="L457" i="6"/>
  <c r="K457" i="6"/>
  <c r="P457" i="6"/>
  <c r="Q457" i="6"/>
  <c r="S457" i="6"/>
  <c r="T457" i="6"/>
  <c r="L458" i="6"/>
  <c r="K458" i="6"/>
  <c r="P458" i="6"/>
  <c r="Q458" i="6"/>
  <c r="S458" i="6"/>
  <c r="T458" i="6"/>
  <c r="L459" i="6"/>
  <c r="K459" i="6"/>
  <c r="P459" i="6"/>
  <c r="Q459" i="6"/>
  <c r="S459" i="6"/>
  <c r="T459" i="6"/>
  <c r="L460" i="6"/>
  <c r="K460" i="6"/>
  <c r="P460" i="6"/>
  <c r="Q460" i="6"/>
  <c r="S460" i="6"/>
  <c r="T460" i="6"/>
  <c r="L461" i="6"/>
  <c r="K461" i="6"/>
  <c r="P461" i="6"/>
  <c r="Q461" i="6"/>
  <c r="S461" i="6"/>
  <c r="T461" i="6"/>
  <c r="L462" i="6"/>
  <c r="K462" i="6"/>
  <c r="P462" i="6"/>
  <c r="Q462" i="6"/>
  <c r="S462" i="6"/>
  <c r="T462" i="6"/>
  <c r="L463" i="6"/>
  <c r="K463" i="6"/>
  <c r="P463" i="6"/>
  <c r="Q463" i="6"/>
  <c r="S463" i="6"/>
  <c r="T463" i="6"/>
  <c r="L464" i="6"/>
  <c r="K464" i="6"/>
  <c r="P464" i="6"/>
  <c r="Q464" i="6"/>
  <c r="S464" i="6"/>
  <c r="T464" i="6"/>
  <c r="L465" i="6"/>
  <c r="K465" i="6"/>
  <c r="P465" i="6"/>
  <c r="Q465" i="6"/>
  <c r="S465" i="6"/>
  <c r="T465" i="6"/>
  <c r="T5" i="6"/>
  <c r="S5" i="6"/>
  <c r="Q5" i="6"/>
  <c r="P5" i="6"/>
  <c r="K5" i="6"/>
  <c r="L5" i="6"/>
  <c r="S10" i="5"/>
  <c r="R10" i="5"/>
  <c r="Q10" i="5" s="1"/>
  <c r="P10" i="5"/>
  <c r="O10" i="5"/>
  <c r="J10" i="5"/>
  <c r="G10" i="5"/>
  <c r="K10" i="5" s="1"/>
  <c r="S9" i="5"/>
  <c r="R9" i="5"/>
  <c r="Q9" i="5" s="1"/>
  <c r="P9" i="5"/>
  <c r="O9" i="5"/>
  <c r="J9" i="5"/>
  <c r="G9" i="5"/>
  <c r="K9" i="5" s="1"/>
  <c r="S8" i="5"/>
  <c r="R8" i="5"/>
  <c r="Q8" i="5" s="1"/>
  <c r="P8" i="5"/>
  <c r="O8" i="5"/>
  <c r="J8" i="5"/>
  <c r="G8" i="5"/>
  <c r="K8" i="5" s="1"/>
  <c r="S7" i="5"/>
  <c r="R7" i="5"/>
  <c r="Q7" i="5" s="1"/>
  <c r="P7" i="5"/>
  <c r="O7" i="5"/>
  <c r="J7" i="5"/>
  <c r="G7" i="5"/>
  <c r="K7" i="5" s="1"/>
  <c r="S6" i="5"/>
  <c r="R6" i="5"/>
  <c r="Q6" i="5" s="1"/>
  <c r="P6" i="5"/>
  <c r="O6" i="5"/>
  <c r="J6" i="5"/>
  <c r="G6" i="5"/>
  <c r="K6" i="5" s="1"/>
  <c r="S5" i="5"/>
  <c r="R5" i="5"/>
  <c r="Q5" i="5" s="1"/>
  <c r="P5" i="5"/>
  <c r="O5" i="5"/>
  <c r="J5" i="5"/>
  <c r="G5" i="5"/>
  <c r="K5" i="5" s="1"/>
  <c r="S11" i="4"/>
  <c r="R11" i="4"/>
  <c r="Q11" i="4" s="1"/>
  <c r="P11" i="4"/>
  <c r="O11" i="4"/>
  <c r="J11" i="4"/>
  <c r="G11" i="4"/>
  <c r="K11" i="4" s="1"/>
  <c r="S10" i="4"/>
  <c r="R10" i="4"/>
  <c r="Q10" i="4" s="1"/>
  <c r="P10" i="4"/>
  <c r="O10" i="4"/>
  <c r="J10" i="4"/>
  <c r="G10" i="4"/>
  <c r="K10" i="4" s="1"/>
  <c r="S9" i="4"/>
  <c r="R9" i="4"/>
  <c r="Q9" i="4" s="1"/>
  <c r="P9" i="4"/>
  <c r="O9" i="4"/>
  <c r="J9" i="4"/>
  <c r="G9" i="4"/>
  <c r="K9" i="4" s="1"/>
  <c r="S8" i="4"/>
  <c r="R8" i="4"/>
  <c r="Q8" i="4" s="1"/>
  <c r="P8" i="4"/>
  <c r="O8" i="4"/>
  <c r="J8" i="4"/>
  <c r="L8" i="4" s="1"/>
  <c r="G8" i="4"/>
  <c r="K8" i="4" s="1"/>
  <c r="S7" i="4"/>
  <c r="R7" i="4"/>
  <c r="Q7" i="4" s="1"/>
  <c r="P7" i="4"/>
  <c r="O7" i="4"/>
  <c r="J7" i="4"/>
  <c r="L7" i="4" s="1"/>
  <c r="G7" i="4"/>
  <c r="K7" i="4" s="1"/>
  <c r="S6" i="4"/>
  <c r="R6" i="4"/>
  <c r="Q6" i="4" s="1"/>
  <c r="P6" i="4"/>
  <c r="O6" i="4"/>
  <c r="J6" i="4"/>
  <c r="L6" i="4" s="1"/>
  <c r="G6" i="4"/>
  <c r="K6" i="4" s="1"/>
  <c r="S5" i="4"/>
  <c r="R5" i="4"/>
  <c r="Q5" i="4" s="1"/>
  <c r="P5" i="4"/>
  <c r="O5" i="4"/>
  <c r="J5" i="4"/>
  <c r="G5" i="4"/>
  <c r="K5" i="4" s="1"/>
  <c r="S4" i="8"/>
  <c r="R4" i="8"/>
  <c r="P4" i="8"/>
  <c r="O4" i="8"/>
  <c r="J4" i="8"/>
  <c r="G4" i="8"/>
  <c r="K4" i="8" s="1"/>
  <c r="S3" i="8"/>
  <c r="R3" i="8"/>
  <c r="P3" i="8"/>
  <c r="O3" i="8"/>
  <c r="J3" i="8"/>
  <c r="G3" i="8"/>
  <c r="K3" i="8" s="1"/>
  <c r="S2" i="8"/>
  <c r="R2" i="8"/>
  <c r="P2" i="8"/>
  <c r="O2" i="8"/>
  <c r="J2" i="8"/>
  <c r="G2" i="8"/>
  <c r="K2" i="8" s="1"/>
  <c r="T4" i="6"/>
  <c r="S4" i="6"/>
  <c r="Q4" i="6"/>
  <c r="P4" i="6"/>
  <c r="K4" i="6"/>
  <c r="L4" i="6"/>
  <c r="T3" i="6"/>
  <c r="S3" i="6"/>
  <c r="Q3" i="6"/>
  <c r="P3" i="6"/>
  <c r="K3" i="6"/>
  <c r="L3" i="6"/>
  <c r="T2" i="6"/>
  <c r="S2" i="6"/>
  <c r="Q2" i="6"/>
  <c r="P2" i="6"/>
  <c r="K2" i="6"/>
  <c r="M2" i="6" s="1"/>
  <c r="L2" i="6"/>
  <c r="S4" i="5"/>
  <c r="R4" i="5"/>
  <c r="Q4" i="5" s="1"/>
  <c r="P4" i="5"/>
  <c r="O4" i="5"/>
  <c r="J4" i="5"/>
  <c r="G4" i="5"/>
  <c r="K4" i="5" s="1"/>
  <c r="S3" i="5"/>
  <c r="R3" i="5"/>
  <c r="Q3" i="5" s="1"/>
  <c r="P3" i="5"/>
  <c r="O3" i="5"/>
  <c r="J3" i="5"/>
  <c r="G3" i="5"/>
  <c r="K3" i="5" s="1"/>
  <c r="S2" i="5"/>
  <c r="R2" i="5"/>
  <c r="Q2" i="5" s="1"/>
  <c r="P2" i="5"/>
  <c r="O2" i="5"/>
  <c r="J2" i="5"/>
  <c r="L2" i="5" s="1"/>
  <c r="G2" i="5"/>
  <c r="K2" i="5" s="1"/>
  <c r="S4" i="4"/>
  <c r="R4" i="4"/>
  <c r="Q4" i="4" s="1"/>
  <c r="P4" i="4"/>
  <c r="O4" i="4"/>
  <c r="J4" i="4"/>
  <c r="G4" i="4"/>
  <c r="K4" i="4" s="1"/>
  <c r="S3" i="4"/>
  <c r="R3" i="4"/>
  <c r="Q3" i="4" s="1"/>
  <c r="P3" i="4"/>
  <c r="O3" i="4"/>
  <c r="J3" i="4"/>
  <c r="G3" i="4"/>
  <c r="K3" i="4" s="1"/>
  <c r="S2" i="4"/>
  <c r="R2" i="4"/>
  <c r="Q2" i="4" s="1"/>
  <c r="P2" i="4"/>
  <c r="O2" i="4"/>
  <c r="J2" i="4"/>
  <c r="L2" i="4" s="1"/>
  <c r="G2" i="4"/>
  <c r="K2" i="4" s="1"/>
  <c r="J3" i="3"/>
  <c r="L3" i="3" s="1"/>
  <c r="J4" i="3"/>
  <c r="L4" i="3" s="1"/>
  <c r="J2" i="3"/>
  <c r="R2" i="3"/>
  <c r="S2" i="3"/>
  <c r="R3" i="3"/>
  <c r="S3" i="3"/>
  <c r="R4" i="3"/>
  <c r="S4" i="3"/>
  <c r="P2" i="3"/>
  <c r="P3" i="3"/>
  <c r="P4" i="3"/>
  <c r="O3" i="3"/>
  <c r="O4" i="3"/>
  <c r="O2" i="3"/>
  <c r="C87" i="9"/>
  <c r="C88" i="9"/>
  <c r="C89" i="9"/>
  <c r="C90" i="9"/>
  <c r="C91" i="9"/>
  <c r="C92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3" i="9"/>
  <c r="C4" i="9"/>
  <c r="C5" i="9"/>
  <c r="C6" i="9"/>
  <c r="C7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2" i="9"/>
  <c r="G3" i="3"/>
  <c r="K3" i="3" s="1"/>
  <c r="G4" i="3"/>
  <c r="K4" i="3" s="1"/>
  <c r="G2" i="3"/>
  <c r="K2" i="3" s="1"/>
  <c r="I99" i="24" l="1"/>
  <c r="I15" i="24"/>
  <c r="I60" i="24"/>
  <c r="I72" i="24"/>
  <c r="I118" i="24"/>
  <c r="I90" i="24"/>
  <c r="I81" i="24"/>
  <c r="I45" i="24"/>
  <c r="I108" i="24"/>
  <c r="I30" i="24"/>
  <c r="H172" i="21"/>
  <c r="I428" i="6"/>
  <c r="H206" i="21"/>
  <c r="H85" i="21"/>
  <c r="H47" i="21"/>
  <c r="I372" i="6"/>
  <c r="H413" i="21"/>
  <c r="H305" i="21"/>
  <c r="I316" i="6"/>
  <c r="I260" i="6"/>
  <c r="I213" i="6"/>
  <c r="I177" i="6"/>
  <c r="I48" i="6"/>
  <c r="H251" i="21"/>
  <c r="H132" i="21"/>
  <c r="I135" i="6"/>
  <c r="I18" i="6"/>
  <c r="H359" i="21"/>
  <c r="I87" i="6"/>
  <c r="H18" i="21"/>
  <c r="H367" i="23"/>
  <c r="H122" i="23"/>
  <c r="H299" i="23"/>
  <c r="H231" i="23"/>
  <c r="H172" i="23"/>
  <c r="H37" i="23"/>
  <c r="H14" i="23"/>
  <c r="H2" i="23"/>
  <c r="H75" i="23"/>
  <c r="H435" i="23"/>
  <c r="H2" i="21"/>
  <c r="H31" i="21"/>
  <c r="H30" i="20"/>
  <c r="H2" i="20"/>
  <c r="H30" i="15"/>
  <c r="H2" i="15"/>
  <c r="H2" i="18"/>
  <c r="H30" i="18"/>
  <c r="I7" i="24"/>
  <c r="I37" i="24"/>
  <c r="I22" i="24"/>
  <c r="I64" i="24"/>
  <c r="I52" i="24"/>
  <c r="H77" i="21"/>
  <c r="H164" i="21"/>
  <c r="H124" i="21"/>
  <c r="H10" i="21"/>
  <c r="H39" i="21"/>
  <c r="H10" i="20"/>
  <c r="H75" i="20"/>
  <c r="H38" i="20"/>
  <c r="H159" i="20"/>
  <c r="H121" i="20"/>
  <c r="H159" i="15"/>
  <c r="H75" i="15"/>
  <c r="H10" i="15"/>
  <c r="H38" i="15"/>
  <c r="H121" i="15"/>
  <c r="H10" i="18"/>
  <c r="H121" i="18"/>
  <c r="H159" i="18"/>
  <c r="H38" i="18"/>
  <c r="H75" i="18"/>
  <c r="I26" i="24"/>
  <c r="I95" i="24"/>
  <c r="I56" i="24"/>
  <c r="I11" i="24"/>
  <c r="I86" i="24"/>
  <c r="I113" i="24"/>
  <c r="I68" i="24"/>
  <c r="I104" i="24"/>
  <c r="I77" i="24"/>
  <c r="I41" i="24"/>
  <c r="H128" i="21"/>
  <c r="H14" i="21"/>
  <c r="H356" i="21"/>
  <c r="H302" i="21"/>
  <c r="H169" i="21"/>
  <c r="H410" i="21"/>
  <c r="H203" i="21"/>
  <c r="H81" i="21"/>
  <c r="H248" i="21"/>
  <c r="H43" i="21"/>
  <c r="H239" i="20"/>
  <c r="H196" i="20"/>
  <c r="H291" i="20"/>
  <c r="H79" i="20"/>
  <c r="H14" i="20"/>
  <c r="H395" i="20"/>
  <c r="H343" i="20"/>
  <c r="H164" i="20"/>
  <c r="H125" i="20"/>
  <c r="H42" i="20"/>
  <c r="H387" i="15"/>
  <c r="H42" i="15"/>
  <c r="H287" i="15"/>
  <c r="H337" i="15"/>
  <c r="H237" i="15"/>
  <c r="H196" i="15"/>
  <c r="H125" i="15"/>
  <c r="H14" i="15"/>
  <c r="H164" i="15"/>
  <c r="H79" i="15"/>
  <c r="H387" i="18"/>
  <c r="H196" i="18"/>
  <c r="H164" i="18"/>
  <c r="H237" i="18"/>
  <c r="H337" i="18"/>
  <c r="H287" i="18"/>
  <c r="H42" i="18"/>
  <c r="H79" i="18"/>
  <c r="H125" i="18"/>
  <c r="H14" i="18"/>
  <c r="H295" i="23"/>
  <c r="H499" i="23"/>
  <c r="H363" i="23"/>
  <c r="H431" i="23"/>
  <c r="H340" i="21"/>
  <c r="H394" i="21"/>
  <c r="H448" i="21"/>
  <c r="H286" i="21"/>
  <c r="H432" i="20"/>
  <c r="H276" i="20"/>
  <c r="H380" i="20"/>
  <c r="H328" i="20"/>
  <c r="H374" i="15"/>
  <c r="H274" i="15"/>
  <c r="H324" i="15"/>
  <c r="H424" i="15"/>
  <c r="H424" i="18"/>
  <c r="H374" i="18"/>
  <c r="H324" i="18"/>
  <c r="H274" i="18"/>
  <c r="H495" i="23"/>
  <c r="H427" i="23"/>
  <c r="H359" i="23"/>
  <c r="H291" i="23"/>
  <c r="H444" i="21"/>
  <c r="H390" i="21"/>
  <c r="H282" i="21"/>
  <c r="H336" i="21"/>
  <c r="H376" i="20"/>
  <c r="H428" i="20"/>
  <c r="H324" i="20"/>
  <c r="H272" i="20"/>
  <c r="H370" i="15"/>
  <c r="H320" i="15"/>
  <c r="H270" i="15"/>
  <c r="H420" i="15"/>
  <c r="H420" i="18"/>
  <c r="H370" i="18"/>
  <c r="H320" i="18"/>
  <c r="H270" i="18"/>
  <c r="H278" i="23"/>
  <c r="H119" i="23"/>
  <c r="H482" i="23"/>
  <c r="H414" i="23"/>
  <c r="H346" i="23"/>
  <c r="H219" i="23"/>
  <c r="H169" i="23"/>
  <c r="H269" i="21"/>
  <c r="H377" i="21"/>
  <c r="H190" i="21"/>
  <c r="H431" i="21"/>
  <c r="H323" i="21"/>
  <c r="H224" i="21"/>
  <c r="H150" i="21"/>
  <c r="H216" i="20"/>
  <c r="H415" i="20"/>
  <c r="H146" i="20"/>
  <c r="H311" i="20"/>
  <c r="H363" i="20"/>
  <c r="H259" i="20"/>
  <c r="H184" i="20"/>
  <c r="H184" i="15"/>
  <c r="H307" i="15"/>
  <c r="H216" i="15"/>
  <c r="H146" i="15"/>
  <c r="H257" i="15"/>
  <c r="H407" i="15"/>
  <c r="H357" i="15"/>
  <c r="H407" i="18"/>
  <c r="H357" i="18"/>
  <c r="H216" i="18"/>
  <c r="H307" i="18"/>
  <c r="H257" i="18"/>
  <c r="H146" i="18"/>
  <c r="H184" i="18"/>
  <c r="H215" i="23"/>
  <c r="H115" i="23"/>
  <c r="H342" i="23"/>
  <c r="H478" i="23"/>
  <c r="H410" i="23"/>
  <c r="H165" i="23"/>
  <c r="H274" i="23"/>
  <c r="H373" i="21"/>
  <c r="H146" i="21"/>
  <c r="H427" i="21"/>
  <c r="H319" i="21"/>
  <c r="H265" i="21"/>
  <c r="H186" i="21"/>
  <c r="H220" i="21"/>
  <c r="H142" i="20"/>
  <c r="H255" i="20"/>
  <c r="H411" i="20"/>
  <c r="H212" i="20"/>
  <c r="H359" i="20"/>
  <c r="H307" i="20"/>
  <c r="H180" i="20"/>
  <c r="H180" i="15"/>
  <c r="H253" i="15"/>
  <c r="H403" i="15"/>
  <c r="H303" i="15"/>
  <c r="H212" i="15"/>
  <c r="H142" i="15"/>
  <c r="H353" i="15"/>
  <c r="H403" i="18"/>
  <c r="H353" i="18"/>
  <c r="H142" i="18"/>
  <c r="H303" i="18"/>
  <c r="H253" i="18"/>
  <c r="H180" i="18"/>
  <c r="H212" i="18"/>
  <c r="H406" i="23"/>
  <c r="H161" i="23"/>
  <c r="H474" i="23"/>
  <c r="H111" i="23"/>
  <c r="H338" i="23"/>
  <c r="H270" i="23"/>
  <c r="H211" i="23"/>
  <c r="H315" i="21"/>
  <c r="H261" i="21"/>
  <c r="H182" i="21"/>
  <c r="H423" i="21"/>
  <c r="H369" i="21"/>
  <c r="H216" i="21"/>
  <c r="H142" i="21"/>
  <c r="H407" i="20"/>
  <c r="H208" i="20"/>
  <c r="H138" i="20"/>
  <c r="H303" i="20"/>
  <c r="H355" i="20"/>
  <c r="H251" i="20"/>
  <c r="H176" i="20"/>
  <c r="H299" i="15"/>
  <c r="H138" i="15"/>
  <c r="H249" i="15"/>
  <c r="H208" i="15"/>
  <c r="H399" i="15"/>
  <c r="H176" i="15"/>
  <c r="H349" i="15"/>
  <c r="H399" i="18"/>
  <c r="H349" i="18"/>
  <c r="H299" i="18"/>
  <c r="H249" i="18"/>
  <c r="H138" i="18"/>
  <c r="H176" i="18"/>
  <c r="H208" i="18"/>
  <c r="H198" i="23"/>
  <c r="H31" i="23"/>
  <c r="H461" i="23"/>
  <c r="H325" i="23"/>
  <c r="H393" i="23"/>
  <c r="H257" i="23"/>
  <c r="H148" i="23"/>
  <c r="H98" i="23"/>
  <c r="H60" i="23"/>
  <c r="H62" i="21"/>
  <c r="H100" i="21"/>
  <c r="H60" i="20"/>
  <c r="H97" i="20"/>
  <c r="H97" i="15"/>
  <c r="H60" i="15"/>
  <c r="H60" i="18"/>
  <c r="H97" i="18"/>
  <c r="H389" i="23"/>
  <c r="H144" i="23"/>
  <c r="H321" i="23"/>
  <c r="H253" i="23"/>
  <c r="H194" i="23"/>
  <c r="H27" i="23"/>
  <c r="H457" i="23"/>
  <c r="H94" i="23"/>
  <c r="H56" i="23"/>
  <c r="H58" i="21"/>
  <c r="H96" i="21"/>
  <c r="H93" i="20"/>
  <c r="H56" i="20"/>
  <c r="H93" i="15"/>
  <c r="H56" i="15"/>
  <c r="H56" i="18"/>
  <c r="H93" i="18"/>
  <c r="H350" i="21"/>
  <c r="H242" i="21"/>
  <c r="H197" i="21"/>
  <c r="H404" i="21"/>
  <c r="H160" i="21"/>
  <c r="H296" i="21"/>
  <c r="H390" i="20"/>
  <c r="H191" i="20"/>
  <c r="H234" i="20"/>
  <c r="H156" i="20"/>
  <c r="H338" i="20"/>
  <c r="H286" i="20"/>
  <c r="H382" i="15"/>
  <c r="H191" i="15"/>
  <c r="H332" i="15"/>
  <c r="H282" i="15"/>
  <c r="H156" i="15"/>
  <c r="H232" i="15"/>
  <c r="H382" i="18"/>
  <c r="H332" i="18"/>
  <c r="H282" i="18"/>
  <c r="H232" i="18"/>
  <c r="H191" i="18"/>
  <c r="I418" i="6"/>
  <c r="I362" i="6"/>
  <c r="I306" i="6"/>
  <c r="I250" i="6"/>
  <c r="I203" i="6"/>
  <c r="I164" i="6"/>
  <c r="H156" i="18"/>
  <c r="H66" i="21"/>
  <c r="H113" i="21"/>
  <c r="H28" i="21"/>
  <c r="H110" i="20"/>
  <c r="H64" i="20"/>
  <c r="H27" i="20"/>
  <c r="H27" i="15"/>
  <c r="H110" i="15"/>
  <c r="H64" i="15"/>
  <c r="H64" i="18"/>
  <c r="H27" i="18"/>
  <c r="H110" i="18"/>
  <c r="H347" i="23"/>
  <c r="H220" i="23"/>
  <c r="H483" i="23"/>
  <c r="H415" i="23"/>
  <c r="H279" i="23"/>
  <c r="H324" i="21"/>
  <c r="H270" i="21"/>
  <c r="H378" i="21"/>
  <c r="H225" i="21"/>
  <c r="H432" i="21"/>
  <c r="H416" i="20"/>
  <c r="H312" i="20"/>
  <c r="H260" i="20"/>
  <c r="H364" i="20"/>
  <c r="H217" i="20"/>
  <c r="H217" i="15"/>
  <c r="H308" i="15"/>
  <c r="H408" i="15"/>
  <c r="H258" i="15"/>
  <c r="H358" i="15"/>
  <c r="H408" i="18"/>
  <c r="H358" i="18"/>
  <c r="H308" i="18"/>
  <c r="H258" i="18"/>
  <c r="H217" i="18"/>
  <c r="I51" i="24"/>
  <c r="I6" i="24"/>
  <c r="I36" i="24"/>
  <c r="I21" i="24"/>
  <c r="H372" i="23"/>
  <c r="H83" i="23"/>
  <c r="H80" i="23"/>
  <c r="H440" i="23"/>
  <c r="H177" i="23"/>
  <c r="H42" i="23"/>
  <c r="H236" i="23"/>
  <c r="H304" i="23"/>
  <c r="H45" i="23"/>
  <c r="H127" i="23"/>
  <c r="H74" i="21"/>
  <c r="H36" i="21"/>
  <c r="H9" i="21"/>
  <c r="H121" i="21"/>
  <c r="H72" i="20"/>
  <c r="H118" i="20"/>
  <c r="H35" i="20"/>
  <c r="H9" i="20"/>
  <c r="H9" i="15"/>
  <c r="H118" i="15"/>
  <c r="H72" i="15"/>
  <c r="H35" i="15"/>
  <c r="H35" i="18"/>
  <c r="H9" i="18"/>
  <c r="H118" i="18"/>
  <c r="H72" i="18"/>
  <c r="I40" i="24"/>
  <c r="I85" i="24"/>
  <c r="I25" i="24"/>
  <c r="I112" i="24"/>
  <c r="I67" i="24"/>
  <c r="I103" i="24"/>
  <c r="I55" i="24"/>
  <c r="I94" i="24"/>
  <c r="I76" i="24"/>
  <c r="I10" i="24"/>
  <c r="H445" i="23"/>
  <c r="H377" i="23"/>
  <c r="H306" i="23"/>
  <c r="H182" i="23"/>
  <c r="H132" i="23"/>
  <c r="H374" i="23"/>
  <c r="H241" i="23"/>
  <c r="H442" i="23"/>
  <c r="H179" i="23"/>
  <c r="H129" i="23"/>
  <c r="H309" i="23"/>
  <c r="H238" i="23"/>
  <c r="H407" i="21"/>
  <c r="H245" i="21"/>
  <c r="H200" i="21"/>
  <c r="H80" i="21"/>
  <c r="H127" i="21"/>
  <c r="H42" i="21"/>
  <c r="H13" i="21"/>
  <c r="H299" i="21"/>
  <c r="H353" i="21"/>
  <c r="H166" i="21"/>
  <c r="H392" i="20"/>
  <c r="H193" i="20"/>
  <c r="H41" i="20"/>
  <c r="H236" i="20"/>
  <c r="H13" i="20"/>
  <c r="H340" i="20"/>
  <c r="H161" i="20"/>
  <c r="H78" i="20"/>
  <c r="H288" i="20"/>
  <c r="H124" i="20"/>
  <c r="H161" i="15"/>
  <c r="H284" i="15"/>
  <c r="H41" i="15"/>
  <c r="H334" i="15"/>
  <c r="H78" i="15"/>
  <c r="H124" i="15"/>
  <c r="H234" i="15"/>
  <c r="H384" i="15"/>
  <c r="H13" i="15"/>
  <c r="H193" i="15"/>
  <c r="H384" i="18"/>
  <c r="H193" i="18"/>
  <c r="H284" i="18"/>
  <c r="H13" i="18"/>
  <c r="H334" i="18"/>
  <c r="H234" i="18"/>
  <c r="H161" i="18"/>
  <c r="H124" i="18"/>
  <c r="H78" i="18"/>
  <c r="H41" i="18"/>
  <c r="H354" i="23"/>
  <c r="H490" i="23"/>
  <c r="H227" i="23"/>
  <c r="H422" i="23"/>
  <c r="H286" i="23"/>
  <c r="H385" i="21"/>
  <c r="H277" i="21"/>
  <c r="H439" i="21"/>
  <c r="H331" i="21"/>
  <c r="H232" i="21"/>
  <c r="H423" i="20"/>
  <c r="H224" i="20"/>
  <c r="H371" i="20"/>
  <c r="H319" i="20"/>
  <c r="H267" i="20"/>
  <c r="H365" i="15"/>
  <c r="H415" i="15"/>
  <c r="H315" i="15"/>
  <c r="H224" i="15"/>
  <c r="H265" i="15"/>
  <c r="H415" i="18"/>
  <c r="H365" i="18"/>
  <c r="H315" i="18"/>
  <c r="H265" i="18"/>
  <c r="H224" i="18"/>
  <c r="H350" i="23"/>
  <c r="H418" i="23"/>
  <c r="H282" i="23"/>
  <c r="H223" i="23"/>
  <c r="H486" i="23"/>
  <c r="H381" i="21"/>
  <c r="H435" i="21"/>
  <c r="H273" i="21"/>
  <c r="H327" i="21"/>
  <c r="H228" i="21"/>
  <c r="H263" i="20"/>
  <c r="H367" i="20"/>
  <c r="H419" i="20"/>
  <c r="H220" i="20"/>
  <c r="H315" i="20"/>
  <c r="H361" i="15"/>
  <c r="H220" i="15"/>
  <c r="H261" i="15"/>
  <c r="H311" i="15"/>
  <c r="H411" i="15"/>
  <c r="H411" i="18"/>
  <c r="H361" i="18"/>
  <c r="H311" i="18"/>
  <c r="H261" i="18"/>
  <c r="H220" i="18"/>
  <c r="H405" i="23"/>
  <c r="H210" i="23"/>
  <c r="H160" i="23"/>
  <c r="H72" i="23"/>
  <c r="H473" i="23"/>
  <c r="H269" i="23"/>
  <c r="H337" i="23"/>
  <c r="H110" i="23"/>
  <c r="H181" i="21"/>
  <c r="H112" i="21"/>
  <c r="H422" i="21"/>
  <c r="H314" i="21"/>
  <c r="H260" i="21"/>
  <c r="H215" i="21"/>
  <c r="H141" i="21"/>
  <c r="H368" i="21"/>
  <c r="H250" i="20"/>
  <c r="H175" i="20"/>
  <c r="H406" i="20"/>
  <c r="H207" i="20"/>
  <c r="H109" i="20"/>
  <c r="H137" i="20"/>
  <c r="H302" i="20"/>
  <c r="H354" i="20"/>
  <c r="H298" i="15"/>
  <c r="H137" i="15"/>
  <c r="H248" i="15"/>
  <c r="H207" i="15"/>
  <c r="H398" i="15"/>
  <c r="H175" i="15"/>
  <c r="H348" i="15"/>
  <c r="H109" i="15"/>
  <c r="H398" i="18"/>
  <c r="H348" i="18"/>
  <c r="H109" i="18"/>
  <c r="H175" i="18"/>
  <c r="H207" i="18"/>
  <c r="H298" i="18"/>
  <c r="H248" i="18"/>
  <c r="H137" i="18"/>
  <c r="H469" i="23"/>
  <c r="H265" i="23"/>
  <c r="H206" i="23"/>
  <c r="H156" i="23"/>
  <c r="H333" i="23"/>
  <c r="H106" i="23"/>
  <c r="H68" i="23"/>
  <c r="H401" i="23"/>
  <c r="H211" i="21"/>
  <c r="H137" i="21"/>
  <c r="H364" i="21"/>
  <c r="H108" i="21"/>
  <c r="H418" i="21"/>
  <c r="H310" i="21"/>
  <c r="H177" i="21"/>
  <c r="H256" i="21"/>
  <c r="H203" i="20"/>
  <c r="H133" i="20"/>
  <c r="H298" i="20"/>
  <c r="H350" i="20"/>
  <c r="H246" i="20"/>
  <c r="H402" i="20"/>
  <c r="H171" i="20"/>
  <c r="H105" i="20"/>
  <c r="H171" i="15"/>
  <c r="H105" i="15"/>
  <c r="H394" i="15"/>
  <c r="H344" i="15"/>
  <c r="H294" i="15"/>
  <c r="H133" i="15"/>
  <c r="H244" i="15"/>
  <c r="H203" i="15"/>
  <c r="H394" i="18"/>
  <c r="H133" i="18"/>
  <c r="H105" i="18"/>
  <c r="H344" i="18"/>
  <c r="H294" i="18"/>
  <c r="H244" i="18"/>
  <c r="H171" i="18"/>
  <c r="H203" i="18"/>
  <c r="H202" i="23"/>
  <c r="H64" i="23"/>
  <c r="H397" i="23"/>
  <c r="H261" i="23"/>
  <c r="H152" i="23"/>
  <c r="H102" i="23"/>
  <c r="H465" i="23"/>
  <c r="H329" i="23"/>
  <c r="H207" i="21"/>
  <c r="H414" i="21"/>
  <c r="H306" i="21"/>
  <c r="H252" i="21"/>
  <c r="H173" i="21"/>
  <c r="H133" i="21"/>
  <c r="H104" i="21"/>
  <c r="H360" i="21"/>
  <c r="H129" i="20"/>
  <c r="H398" i="20"/>
  <c r="H199" i="20"/>
  <c r="H101" i="20"/>
  <c r="H346" i="20"/>
  <c r="H294" i="20"/>
  <c r="H242" i="20"/>
  <c r="H167" i="20"/>
  <c r="H290" i="15"/>
  <c r="H129" i="15"/>
  <c r="H240" i="15"/>
  <c r="H199" i="15"/>
  <c r="H390" i="15"/>
  <c r="H167" i="15"/>
  <c r="H340" i="15"/>
  <c r="H101" i="15"/>
  <c r="H390" i="18"/>
  <c r="H199" i="18"/>
  <c r="H340" i="18"/>
  <c r="H240" i="18"/>
  <c r="H290" i="18"/>
  <c r="H129" i="18"/>
  <c r="H101" i="18"/>
  <c r="H167" i="18"/>
  <c r="H452" i="23"/>
  <c r="H384" i="23"/>
  <c r="H248" i="23"/>
  <c r="H139" i="23"/>
  <c r="H189" i="23"/>
  <c r="H22" i="23"/>
  <c r="H51" i="23"/>
  <c r="H316" i="23"/>
  <c r="H10" i="23"/>
  <c r="H89" i="23"/>
  <c r="H24" i="21"/>
  <c r="H91" i="21"/>
  <c r="H53" i="21"/>
  <c r="H88" i="20"/>
  <c r="H23" i="20"/>
  <c r="H51" i="20"/>
  <c r="H23" i="15"/>
  <c r="H51" i="15"/>
  <c r="H88" i="15"/>
  <c r="H23" i="18"/>
  <c r="H51" i="18"/>
  <c r="H88" i="18"/>
  <c r="H244" i="23"/>
  <c r="H85" i="23"/>
  <c r="H47" i="23"/>
  <c r="H6" i="23"/>
  <c r="H18" i="23"/>
  <c r="H185" i="23"/>
  <c r="H380" i="23"/>
  <c r="H312" i="23"/>
  <c r="H135" i="23"/>
  <c r="H448" i="23"/>
  <c r="H87" i="21"/>
  <c r="H20" i="21"/>
  <c r="H49" i="21"/>
  <c r="H19" i="20"/>
  <c r="H84" i="20"/>
  <c r="H47" i="20"/>
  <c r="H47" i="15"/>
  <c r="H84" i="15"/>
  <c r="H19" i="15"/>
  <c r="H47" i="18"/>
  <c r="H84" i="18"/>
  <c r="H19" i="18"/>
  <c r="H349" i="21"/>
  <c r="H241" i="21"/>
  <c r="H196" i="21"/>
  <c r="H295" i="21"/>
  <c r="H159" i="21"/>
  <c r="H403" i="21"/>
  <c r="H337" i="20"/>
  <c r="H389" i="20"/>
  <c r="H190" i="20"/>
  <c r="H155" i="20"/>
  <c r="H233" i="20"/>
  <c r="H285" i="20"/>
  <c r="H190" i="15"/>
  <c r="H381" i="15"/>
  <c r="H281" i="15"/>
  <c r="H155" i="15"/>
  <c r="H331" i="15"/>
  <c r="H231" i="15"/>
  <c r="H381" i="18"/>
  <c r="H281" i="18"/>
  <c r="H190" i="18"/>
  <c r="H155" i="18"/>
  <c r="H331" i="18"/>
  <c r="H231" i="18"/>
  <c r="I27" i="24"/>
  <c r="I96" i="24"/>
  <c r="I69" i="24"/>
  <c r="I12" i="24"/>
  <c r="I57" i="24"/>
  <c r="I87" i="24"/>
  <c r="I114" i="24"/>
  <c r="I78" i="24"/>
  <c r="I105" i="24"/>
  <c r="I42" i="24"/>
  <c r="H446" i="23"/>
  <c r="H133" i="23"/>
  <c r="H180" i="23"/>
  <c r="H183" i="23"/>
  <c r="H310" i="23"/>
  <c r="H375" i="23"/>
  <c r="H242" i="23"/>
  <c r="H443" i="23"/>
  <c r="H239" i="23"/>
  <c r="H130" i="23"/>
  <c r="H307" i="23"/>
  <c r="H378" i="23"/>
  <c r="H201" i="21"/>
  <c r="H129" i="21"/>
  <c r="H15" i="21"/>
  <c r="H300" i="21"/>
  <c r="H354" i="21"/>
  <c r="H408" i="21"/>
  <c r="H44" i="21"/>
  <c r="H82" i="21"/>
  <c r="H246" i="21"/>
  <c r="H167" i="21"/>
  <c r="H194" i="20"/>
  <c r="H80" i="20"/>
  <c r="H237" i="20"/>
  <c r="H15" i="20"/>
  <c r="H126" i="20"/>
  <c r="H341" i="20"/>
  <c r="H289" i="20"/>
  <c r="H162" i="20"/>
  <c r="H43" i="20"/>
  <c r="H393" i="20"/>
  <c r="H285" i="15"/>
  <c r="H126" i="15"/>
  <c r="H15" i="15"/>
  <c r="H385" i="15"/>
  <c r="H235" i="15"/>
  <c r="H335" i="15"/>
  <c r="H194" i="15"/>
  <c r="H162" i="15"/>
  <c r="H80" i="15"/>
  <c r="H43" i="15"/>
  <c r="H385" i="18"/>
  <c r="H15" i="18"/>
  <c r="H235" i="18"/>
  <c r="H162" i="18"/>
  <c r="H43" i="18"/>
  <c r="H335" i="18"/>
  <c r="H285" i="18"/>
  <c r="H80" i="18"/>
  <c r="H194" i="18"/>
  <c r="H126" i="18"/>
  <c r="H266" i="23"/>
  <c r="H207" i="23"/>
  <c r="H334" i="23"/>
  <c r="H107" i="23"/>
  <c r="H69" i="23"/>
  <c r="H402" i="23"/>
  <c r="H470" i="23"/>
  <c r="H157" i="23"/>
  <c r="H365" i="21"/>
  <c r="H109" i="21"/>
  <c r="H419" i="21"/>
  <c r="H311" i="21"/>
  <c r="H178" i="21"/>
  <c r="H138" i="21"/>
  <c r="H257" i="21"/>
  <c r="H212" i="21"/>
  <c r="H299" i="20"/>
  <c r="H403" i="20"/>
  <c r="H351" i="20"/>
  <c r="H247" i="20"/>
  <c r="H172" i="20"/>
  <c r="H204" i="20"/>
  <c r="H106" i="20"/>
  <c r="H134" i="20"/>
  <c r="H106" i="15"/>
  <c r="H172" i="15"/>
  <c r="H395" i="15"/>
  <c r="H134" i="15"/>
  <c r="H345" i="15"/>
  <c r="H295" i="15"/>
  <c r="H245" i="15"/>
  <c r="H204" i="15"/>
  <c r="H395" i="18"/>
  <c r="H204" i="18"/>
  <c r="H106" i="18"/>
  <c r="H295" i="18"/>
  <c r="H172" i="18"/>
  <c r="H345" i="18"/>
  <c r="H245" i="18"/>
  <c r="H134" i="18"/>
  <c r="H381" i="23"/>
  <c r="H313" i="23"/>
  <c r="H48" i="23"/>
  <c r="H186" i="23"/>
  <c r="H136" i="23"/>
  <c r="H19" i="23"/>
  <c r="H7" i="23"/>
  <c r="H449" i="23"/>
  <c r="H245" i="23"/>
  <c r="H86" i="23"/>
  <c r="H21" i="21"/>
  <c r="H50" i="21"/>
  <c r="H88" i="21"/>
  <c r="H48" i="20"/>
  <c r="H20" i="20"/>
  <c r="H85" i="20"/>
  <c r="H85" i="15"/>
  <c r="H48" i="15"/>
  <c r="H20" i="15"/>
  <c r="H48" i="18"/>
  <c r="H85" i="18"/>
  <c r="H20" i="18"/>
  <c r="H301" i="23"/>
  <c r="H233" i="23"/>
  <c r="H369" i="23"/>
  <c r="H4" i="23"/>
  <c r="H77" i="23"/>
  <c r="H437" i="23"/>
  <c r="H39" i="23"/>
  <c r="H124" i="23"/>
  <c r="H16" i="23"/>
  <c r="H174" i="23"/>
  <c r="H4" i="21"/>
  <c r="H33" i="21"/>
  <c r="H4" i="20"/>
  <c r="H32" i="20"/>
  <c r="H32" i="15"/>
  <c r="H4" i="15"/>
  <c r="H32" i="18"/>
  <c r="H4" i="18"/>
  <c r="I50" i="24"/>
  <c r="I35" i="24"/>
  <c r="I5" i="24"/>
  <c r="I20" i="24"/>
  <c r="I63" i="24"/>
  <c r="H163" i="21"/>
  <c r="H38" i="21"/>
  <c r="H123" i="21"/>
  <c r="H76" i="21"/>
  <c r="H8" i="21"/>
  <c r="H120" i="20"/>
  <c r="H158" i="20"/>
  <c r="H74" i="20"/>
  <c r="H37" i="20"/>
  <c r="H8" i="20"/>
  <c r="H158" i="15"/>
  <c r="H8" i="15"/>
  <c r="H74" i="15"/>
  <c r="H37" i="15"/>
  <c r="H120" i="15"/>
  <c r="H158" i="18"/>
  <c r="H8" i="18"/>
  <c r="H74" i="18"/>
  <c r="H120" i="18"/>
  <c r="H37" i="18"/>
  <c r="I84" i="24"/>
  <c r="I75" i="24"/>
  <c r="I39" i="24"/>
  <c r="I111" i="24"/>
  <c r="I24" i="24"/>
  <c r="I102" i="24"/>
  <c r="I54" i="24"/>
  <c r="I93" i="24"/>
  <c r="I66" i="24"/>
  <c r="I9" i="24"/>
  <c r="H301" i="21"/>
  <c r="H202" i="21"/>
  <c r="H126" i="21"/>
  <c r="H79" i="21"/>
  <c r="H41" i="21"/>
  <c r="H355" i="21"/>
  <c r="H12" i="21"/>
  <c r="H168" i="21"/>
  <c r="H409" i="21"/>
  <c r="H247" i="21"/>
  <c r="H238" i="20"/>
  <c r="H195" i="20"/>
  <c r="H40" i="20"/>
  <c r="H290" i="20"/>
  <c r="H12" i="20"/>
  <c r="H342" i="20"/>
  <c r="H163" i="20"/>
  <c r="H394" i="20"/>
  <c r="H77" i="20"/>
  <c r="H123" i="20"/>
  <c r="H386" i="15"/>
  <c r="H286" i="15"/>
  <c r="H77" i="15"/>
  <c r="H40" i="15"/>
  <c r="H336" i="15"/>
  <c r="H123" i="15"/>
  <c r="H236" i="15"/>
  <c r="H195" i="15"/>
  <c r="H163" i="15"/>
  <c r="H12" i="15"/>
  <c r="H386" i="18"/>
  <c r="H163" i="18"/>
  <c r="H123" i="18"/>
  <c r="H40" i="18"/>
  <c r="H77" i="18"/>
  <c r="H286" i="18"/>
  <c r="H336" i="18"/>
  <c r="H236" i="18"/>
  <c r="H195" i="18"/>
  <c r="H12" i="18"/>
  <c r="H294" i="23"/>
  <c r="H362" i="23"/>
  <c r="H430" i="23"/>
  <c r="H498" i="23"/>
  <c r="H285" i="21"/>
  <c r="H393" i="21"/>
  <c r="H339" i="21"/>
  <c r="H447" i="21"/>
  <c r="H431" i="20"/>
  <c r="H379" i="20"/>
  <c r="H275" i="20"/>
  <c r="H327" i="20"/>
  <c r="H273" i="15"/>
  <c r="H423" i="15"/>
  <c r="H373" i="15"/>
  <c r="H323" i="15"/>
  <c r="H423" i="18"/>
  <c r="H373" i="18"/>
  <c r="H323" i="18"/>
  <c r="H273" i="18"/>
  <c r="H494" i="23"/>
  <c r="H358" i="23"/>
  <c r="H426" i="23"/>
  <c r="H290" i="23"/>
  <c r="H443" i="21"/>
  <c r="H389" i="21"/>
  <c r="H281" i="21"/>
  <c r="H335" i="21"/>
  <c r="H271" i="20"/>
  <c r="H375" i="20"/>
  <c r="H427" i="20"/>
  <c r="H323" i="20"/>
  <c r="H419" i="15"/>
  <c r="H319" i="15"/>
  <c r="H369" i="15"/>
  <c r="H269" i="15"/>
  <c r="H419" i="18"/>
  <c r="H369" i="18"/>
  <c r="H319" i="18"/>
  <c r="H269" i="18"/>
  <c r="H481" i="23"/>
  <c r="H277" i="23"/>
  <c r="H168" i="23"/>
  <c r="H118" i="23"/>
  <c r="H413" i="23"/>
  <c r="H345" i="23"/>
  <c r="H218" i="23"/>
  <c r="H430" i="21"/>
  <c r="H268" i="21"/>
  <c r="H189" i="21"/>
  <c r="H322" i="21"/>
  <c r="H376" i="21"/>
  <c r="H223" i="21"/>
  <c r="H149" i="21"/>
  <c r="H215" i="20"/>
  <c r="H183" i="20"/>
  <c r="H414" i="20"/>
  <c r="H145" i="20"/>
  <c r="H310" i="20"/>
  <c r="H362" i="20"/>
  <c r="H258" i="20"/>
  <c r="H356" i="15"/>
  <c r="H183" i="15"/>
  <c r="H215" i="15"/>
  <c r="H306" i="15"/>
  <c r="H145" i="15"/>
  <c r="H256" i="15"/>
  <c r="H406" i="15"/>
  <c r="H406" i="18"/>
  <c r="H356" i="18"/>
  <c r="H215" i="18"/>
  <c r="H306" i="18"/>
  <c r="H256" i="18"/>
  <c r="H145" i="18"/>
  <c r="H183" i="18"/>
  <c r="H214" i="23"/>
  <c r="H114" i="23"/>
  <c r="H341" i="23"/>
  <c r="H477" i="23"/>
  <c r="H409" i="23"/>
  <c r="H273" i="23"/>
  <c r="H164" i="23"/>
  <c r="H372" i="21"/>
  <c r="H219" i="21"/>
  <c r="H145" i="21"/>
  <c r="H426" i="21"/>
  <c r="H318" i="21"/>
  <c r="H264" i="21"/>
  <c r="H185" i="21"/>
  <c r="H141" i="20"/>
  <c r="H254" i="20"/>
  <c r="H410" i="20"/>
  <c r="H358" i="20"/>
  <c r="H211" i="20"/>
  <c r="H179" i="20"/>
  <c r="H306" i="20"/>
  <c r="H252" i="15"/>
  <c r="H352" i="15"/>
  <c r="H179" i="15"/>
  <c r="H141" i="15"/>
  <c r="H402" i="15"/>
  <c r="H302" i="15"/>
  <c r="H211" i="15"/>
  <c r="H402" i="18"/>
  <c r="H352" i="18"/>
  <c r="H179" i="18"/>
  <c r="H302" i="18"/>
  <c r="H252" i="18"/>
  <c r="H141" i="18"/>
  <c r="H211" i="18"/>
  <c r="H260" i="23"/>
  <c r="H464" i="23"/>
  <c r="H101" i="23"/>
  <c r="H396" i="23"/>
  <c r="H151" i="23"/>
  <c r="H328" i="23"/>
  <c r="H63" i="23"/>
  <c r="H201" i="23"/>
  <c r="H34" i="23"/>
  <c r="H103" i="21"/>
  <c r="H65" i="21"/>
  <c r="H63" i="20"/>
  <c r="H100" i="20"/>
  <c r="H100" i="15"/>
  <c r="H63" i="15"/>
  <c r="H63" i="18"/>
  <c r="H100" i="18"/>
  <c r="H147" i="23"/>
  <c r="H59" i="23"/>
  <c r="H197" i="23"/>
  <c r="H30" i="23"/>
  <c r="H460" i="23"/>
  <c r="H392" i="23"/>
  <c r="H256" i="23"/>
  <c r="H97" i="23"/>
  <c r="H324" i="23"/>
  <c r="H61" i="21"/>
  <c r="H99" i="21"/>
  <c r="H96" i="20"/>
  <c r="H59" i="20"/>
  <c r="H96" i="15"/>
  <c r="H59" i="15"/>
  <c r="H96" i="18"/>
  <c r="H59" i="18"/>
  <c r="H93" i="23"/>
  <c r="H143" i="23"/>
  <c r="H388" i="23"/>
  <c r="H26" i="23"/>
  <c r="H193" i="23"/>
  <c r="H456" i="23"/>
  <c r="H320" i="23"/>
  <c r="H252" i="23"/>
  <c r="H55" i="23"/>
  <c r="H57" i="21"/>
  <c r="H95" i="21"/>
  <c r="H55" i="20"/>
  <c r="H92" i="20"/>
  <c r="H92" i="15"/>
  <c r="H55" i="15"/>
  <c r="H55" i="18"/>
  <c r="H92" i="18"/>
  <c r="H400" i="21"/>
  <c r="H292" i="21"/>
  <c r="H346" i="21"/>
  <c r="H238" i="21"/>
  <c r="H156" i="21"/>
  <c r="H193" i="21"/>
  <c r="H230" i="20"/>
  <c r="H282" i="20"/>
  <c r="H152" i="20"/>
  <c r="H386" i="20"/>
  <c r="H334" i="20"/>
  <c r="H187" i="20"/>
  <c r="H228" i="15"/>
  <c r="H378" i="15"/>
  <c r="H278" i="15"/>
  <c r="H328" i="15"/>
  <c r="H187" i="15"/>
  <c r="H152" i="15"/>
  <c r="H378" i="18"/>
  <c r="H228" i="18"/>
  <c r="H328" i="18"/>
  <c r="H278" i="18"/>
  <c r="H187" i="18"/>
  <c r="H152" i="18"/>
  <c r="I419" i="6"/>
  <c r="H243" i="21"/>
  <c r="H198" i="21"/>
  <c r="I363" i="6"/>
  <c r="I307" i="6"/>
  <c r="I251" i="6"/>
  <c r="I204" i="6"/>
  <c r="I165" i="6"/>
  <c r="H405" i="21"/>
  <c r="H161" i="21"/>
  <c r="H297" i="21"/>
  <c r="H351" i="21"/>
  <c r="H203" i="23"/>
  <c r="H262" i="23"/>
  <c r="H65" i="23"/>
  <c r="H398" i="23"/>
  <c r="H153" i="23"/>
  <c r="H466" i="23"/>
  <c r="H330" i="23"/>
  <c r="H103" i="23"/>
  <c r="H307" i="21"/>
  <c r="H253" i="21"/>
  <c r="H208" i="21"/>
  <c r="H415" i="21"/>
  <c r="H134" i="21"/>
  <c r="H361" i="21"/>
  <c r="H105" i="21"/>
  <c r="H174" i="21"/>
  <c r="H399" i="20"/>
  <c r="H200" i="20"/>
  <c r="H130" i="20"/>
  <c r="H102" i="20"/>
  <c r="H347" i="20"/>
  <c r="H295" i="20"/>
  <c r="H168" i="20"/>
  <c r="H243" i="20"/>
  <c r="H241" i="15"/>
  <c r="H200" i="15"/>
  <c r="H391" i="15"/>
  <c r="H168" i="15"/>
  <c r="H341" i="15"/>
  <c r="H102" i="15"/>
  <c r="H291" i="15"/>
  <c r="H130" i="15"/>
  <c r="H391" i="18"/>
  <c r="H241" i="18"/>
  <c r="H291" i="18"/>
  <c r="H200" i="18"/>
  <c r="H130" i="18"/>
  <c r="H341" i="18"/>
  <c r="H168" i="18"/>
  <c r="H102" i="18"/>
  <c r="I49" i="24"/>
  <c r="I34" i="24"/>
  <c r="I4" i="24"/>
  <c r="I19" i="24"/>
  <c r="H371" i="23"/>
  <c r="H126" i="23"/>
  <c r="H82" i="23"/>
  <c r="H79" i="23"/>
  <c r="H439" i="23"/>
  <c r="H303" i="23"/>
  <c r="H176" i="23"/>
  <c r="H235" i="23"/>
  <c r="H41" i="23"/>
  <c r="H44" i="23"/>
  <c r="H7" i="21"/>
  <c r="H120" i="21"/>
  <c r="H35" i="21"/>
  <c r="H73" i="21"/>
  <c r="H71" i="20"/>
  <c r="H117" i="20"/>
  <c r="H34" i="20"/>
  <c r="H7" i="20"/>
  <c r="H117" i="15"/>
  <c r="H34" i="15"/>
  <c r="H7" i="15"/>
  <c r="H71" i="15"/>
  <c r="H71" i="18"/>
  <c r="H34" i="18"/>
  <c r="H117" i="18"/>
  <c r="H7" i="18"/>
  <c r="I110" i="24"/>
  <c r="I74" i="24"/>
  <c r="I38" i="24"/>
  <c r="I101" i="24"/>
  <c r="I23" i="24"/>
  <c r="I92" i="24"/>
  <c r="I83" i="24"/>
  <c r="I65" i="24"/>
  <c r="I53" i="24"/>
  <c r="I8" i="24"/>
  <c r="H441" i="23"/>
  <c r="H178" i="23"/>
  <c r="H237" i="23"/>
  <c r="H444" i="23"/>
  <c r="H376" i="23"/>
  <c r="H305" i="23"/>
  <c r="H181" i="23"/>
  <c r="H131" i="23"/>
  <c r="H373" i="23"/>
  <c r="H240" i="23"/>
  <c r="H308" i="23"/>
  <c r="H128" i="23"/>
  <c r="H244" i="21"/>
  <c r="H199" i="21"/>
  <c r="H78" i="21"/>
  <c r="H406" i="21"/>
  <c r="H125" i="21"/>
  <c r="H40" i="21"/>
  <c r="H11" i="21"/>
  <c r="H298" i="21"/>
  <c r="H352" i="21"/>
  <c r="H165" i="21"/>
  <c r="H192" i="20"/>
  <c r="H391" i="20"/>
  <c r="H235" i="20"/>
  <c r="H39" i="20"/>
  <c r="H11" i="20"/>
  <c r="H339" i="20"/>
  <c r="H160" i="20"/>
  <c r="H287" i="20"/>
  <c r="H76" i="20"/>
  <c r="H122" i="20"/>
  <c r="H192" i="15"/>
  <c r="H160" i="15"/>
  <c r="H333" i="15"/>
  <c r="H76" i="15"/>
  <c r="H11" i="15"/>
  <c r="H283" i="15"/>
  <c r="H39" i="15"/>
  <c r="H122" i="15"/>
  <c r="H233" i="15"/>
  <c r="H383" i="15"/>
  <c r="H383" i="18"/>
  <c r="H122" i="18"/>
  <c r="H39" i="18"/>
  <c r="H233" i="18"/>
  <c r="H76" i="18"/>
  <c r="H333" i="18"/>
  <c r="H283" i="18"/>
  <c r="H192" i="18"/>
  <c r="H160" i="18"/>
  <c r="H11" i="18"/>
  <c r="H421" i="23"/>
  <c r="H353" i="23"/>
  <c r="H489" i="23"/>
  <c r="H226" i="23"/>
  <c r="H285" i="23"/>
  <c r="H438" i="21"/>
  <c r="H276" i="21"/>
  <c r="H384" i="21"/>
  <c r="H330" i="21"/>
  <c r="H231" i="21"/>
  <c r="H223" i="20"/>
  <c r="H422" i="20"/>
  <c r="H370" i="20"/>
  <c r="H318" i="20"/>
  <c r="H266" i="20"/>
  <c r="H414" i="15"/>
  <c r="H364" i="15"/>
  <c r="H223" i="15"/>
  <c r="H264" i="15"/>
  <c r="H314" i="15"/>
  <c r="H414" i="18"/>
  <c r="H364" i="18"/>
  <c r="H314" i="18"/>
  <c r="H264" i="18"/>
  <c r="H223" i="18"/>
  <c r="H485" i="23"/>
  <c r="H349" i="23"/>
  <c r="H417" i="23"/>
  <c r="H281" i="23"/>
  <c r="H222" i="23"/>
  <c r="H227" i="21"/>
  <c r="H434" i="21"/>
  <c r="H380" i="21"/>
  <c r="H326" i="21"/>
  <c r="H272" i="21"/>
  <c r="H262" i="20"/>
  <c r="H366" i="20"/>
  <c r="H219" i="20"/>
  <c r="H418" i="20"/>
  <c r="H314" i="20"/>
  <c r="H310" i="15"/>
  <c r="H360" i="15"/>
  <c r="H410" i="15"/>
  <c r="H219" i="15"/>
  <c r="H260" i="15"/>
  <c r="H410" i="18"/>
  <c r="H360" i="18"/>
  <c r="H219" i="18"/>
  <c r="H310" i="18"/>
  <c r="H260" i="18"/>
  <c r="H336" i="23"/>
  <c r="H404" i="23"/>
  <c r="H209" i="23"/>
  <c r="H472" i="23"/>
  <c r="H159" i="23"/>
  <c r="H268" i="23"/>
  <c r="H109" i="23"/>
  <c r="H71" i="23"/>
  <c r="H111" i="21"/>
  <c r="H313" i="21"/>
  <c r="H180" i="21"/>
  <c r="H421" i="21"/>
  <c r="H259" i="21"/>
  <c r="H214" i="21"/>
  <c r="H140" i="21"/>
  <c r="H367" i="21"/>
  <c r="H353" i="20"/>
  <c r="H405" i="20"/>
  <c r="H249" i="20"/>
  <c r="H174" i="20"/>
  <c r="H206" i="20"/>
  <c r="H136" i="20"/>
  <c r="H108" i="20"/>
  <c r="H301" i="20"/>
  <c r="H347" i="15"/>
  <c r="H297" i="15"/>
  <c r="H136" i="15"/>
  <c r="H108" i="15"/>
  <c r="H206" i="15"/>
  <c r="H247" i="15"/>
  <c r="H174" i="15"/>
  <c r="H397" i="15"/>
  <c r="H397" i="18"/>
  <c r="H108" i="18"/>
  <c r="H297" i="18"/>
  <c r="H247" i="18"/>
  <c r="H347" i="18"/>
  <c r="H136" i="18"/>
  <c r="H206" i="18"/>
  <c r="H174" i="18"/>
  <c r="H400" i="23"/>
  <c r="H264" i="23"/>
  <c r="H468" i="23"/>
  <c r="H155" i="23"/>
  <c r="H332" i="23"/>
  <c r="H205" i="23"/>
  <c r="H105" i="23"/>
  <c r="H67" i="23"/>
  <c r="H210" i="21"/>
  <c r="H136" i="21"/>
  <c r="H107" i="21"/>
  <c r="H363" i="21"/>
  <c r="H417" i="21"/>
  <c r="H176" i="21"/>
  <c r="H309" i="21"/>
  <c r="H255" i="21"/>
  <c r="H104" i="20"/>
  <c r="H202" i="20"/>
  <c r="H132" i="20"/>
  <c r="H297" i="20"/>
  <c r="H349" i="20"/>
  <c r="H245" i="20"/>
  <c r="H170" i="20"/>
  <c r="H401" i="20"/>
  <c r="H170" i="15"/>
  <c r="H104" i="15"/>
  <c r="H243" i="15"/>
  <c r="H393" i="15"/>
  <c r="H293" i="15"/>
  <c r="H132" i="15"/>
  <c r="H202" i="15"/>
  <c r="H343" i="15"/>
  <c r="H393" i="18"/>
  <c r="H132" i="18"/>
  <c r="H170" i="18"/>
  <c r="H293" i="18"/>
  <c r="H343" i="18"/>
  <c r="H202" i="18"/>
  <c r="H243" i="18"/>
  <c r="H104" i="18"/>
  <c r="H54" i="23"/>
  <c r="H142" i="23"/>
  <c r="H92" i="23"/>
  <c r="H13" i="23"/>
  <c r="H455" i="23"/>
  <c r="H387" i="23"/>
  <c r="H192" i="23"/>
  <c r="H319" i="23"/>
  <c r="H251" i="23"/>
  <c r="H25" i="23"/>
  <c r="H56" i="21"/>
  <c r="H27" i="21"/>
  <c r="H94" i="21"/>
  <c r="H54" i="20"/>
  <c r="H91" i="20"/>
  <c r="H26" i="20"/>
  <c r="H26" i="15"/>
  <c r="H91" i="15"/>
  <c r="H54" i="15"/>
  <c r="H91" i="18"/>
  <c r="H26" i="18"/>
  <c r="H54" i="18"/>
  <c r="H188" i="23"/>
  <c r="H451" i="23"/>
  <c r="H383" i="23"/>
  <c r="H247" i="23"/>
  <c r="H138" i="23"/>
  <c r="H50" i="23"/>
  <c r="H21" i="23"/>
  <c r="H88" i="23"/>
  <c r="H9" i="23"/>
  <c r="H315" i="23"/>
  <c r="H52" i="21"/>
  <c r="H90" i="21"/>
  <c r="H23" i="21"/>
  <c r="H50" i="20"/>
  <c r="H87" i="20"/>
  <c r="H22" i="20"/>
  <c r="H50" i="15"/>
  <c r="H22" i="15"/>
  <c r="H87" i="15"/>
  <c r="H87" i="18"/>
  <c r="H50" i="18"/>
  <c r="H22" i="18"/>
  <c r="H243" i="23"/>
  <c r="H46" i="23"/>
  <c r="H17" i="23"/>
  <c r="H379" i="23"/>
  <c r="H311" i="23"/>
  <c r="H134" i="23"/>
  <c r="H84" i="23"/>
  <c r="H5" i="23"/>
  <c r="H184" i="23"/>
  <c r="H447" i="23"/>
  <c r="H86" i="21"/>
  <c r="H19" i="21"/>
  <c r="H48" i="21"/>
  <c r="H83" i="20"/>
  <c r="H46" i="20"/>
  <c r="H18" i="20"/>
  <c r="H18" i="15"/>
  <c r="H83" i="15"/>
  <c r="H46" i="15"/>
  <c r="H83" i="18"/>
  <c r="H18" i="18"/>
  <c r="H46" i="18"/>
  <c r="H118" i="21"/>
  <c r="H153" i="21"/>
  <c r="H71" i="21"/>
  <c r="H149" i="20"/>
  <c r="H115" i="20"/>
  <c r="H69" i="20"/>
  <c r="H69" i="15"/>
  <c r="H149" i="15"/>
  <c r="H115" i="15"/>
  <c r="H149" i="18"/>
  <c r="H115" i="18"/>
  <c r="H69" i="18"/>
  <c r="H294" i="21"/>
  <c r="H348" i="21"/>
  <c r="H240" i="21"/>
  <c r="H195" i="21"/>
  <c r="H158" i="21"/>
  <c r="H402" i="21"/>
  <c r="H284" i="20"/>
  <c r="H232" i="20"/>
  <c r="H388" i="20"/>
  <c r="H336" i="20"/>
  <c r="H154" i="20"/>
  <c r="H189" i="20"/>
  <c r="H380" i="15"/>
  <c r="H189" i="15"/>
  <c r="H280" i="15"/>
  <c r="H154" i="15"/>
  <c r="H330" i="15"/>
  <c r="H230" i="15"/>
  <c r="H380" i="18"/>
  <c r="H230" i="18"/>
  <c r="H330" i="18"/>
  <c r="H280" i="18"/>
  <c r="H189" i="18"/>
  <c r="H154" i="18"/>
  <c r="H419" i="23"/>
  <c r="H283" i="23"/>
  <c r="H487" i="23"/>
  <c r="H224" i="23"/>
  <c r="H351" i="23"/>
  <c r="H436" i="21"/>
  <c r="H274" i="21"/>
  <c r="H382" i="21"/>
  <c r="H328" i="21"/>
  <c r="H229" i="21"/>
  <c r="H368" i="20"/>
  <c r="H264" i="20"/>
  <c r="H420" i="20"/>
  <c r="H221" i="20"/>
  <c r="H316" i="20"/>
  <c r="H262" i="15"/>
  <c r="H412" i="15"/>
  <c r="H221" i="15"/>
  <c r="H362" i="15"/>
  <c r="H312" i="15"/>
  <c r="H412" i="18"/>
  <c r="H362" i="18"/>
  <c r="H221" i="18"/>
  <c r="H312" i="18"/>
  <c r="H262" i="18"/>
  <c r="H151" i="21"/>
  <c r="H116" i="21"/>
  <c r="H69" i="21"/>
  <c r="H147" i="20"/>
  <c r="H113" i="20"/>
  <c r="H67" i="20"/>
  <c r="H147" i="15"/>
  <c r="H67" i="15"/>
  <c r="H113" i="15"/>
  <c r="H113" i="18"/>
  <c r="H147" i="18"/>
  <c r="H67" i="18"/>
  <c r="H38" i="23"/>
  <c r="H15" i="23"/>
  <c r="H300" i="23"/>
  <c r="H232" i="23"/>
  <c r="H3" i="23"/>
  <c r="H436" i="23"/>
  <c r="H76" i="23"/>
  <c r="H173" i="23"/>
  <c r="H123" i="23"/>
  <c r="H368" i="23"/>
  <c r="H3" i="21"/>
  <c r="H32" i="21"/>
  <c r="H3" i="20"/>
  <c r="H31" i="20"/>
  <c r="H31" i="15"/>
  <c r="H3" i="15"/>
  <c r="H31" i="18"/>
  <c r="H3" i="18"/>
  <c r="I62" i="24"/>
  <c r="I48" i="24"/>
  <c r="I33" i="24"/>
  <c r="I18" i="24"/>
  <c r="I3" i="24"/>
  <c r="H37" i="21"/>
  <c r="H162" i="21"/>
  <c r="H6" i="21"/>
  <c r="H75" i="21"/>
  <c r="H122" i="21"/>
  <c r="H119" i="20"/>
  <c r="H36" i="20"/>
  <c r="H6" i="20"/>
  <c r="H157" i="20"/>
  <c r="H73" i="20"/>
  <c r="H157" i="15"/>
  <c r="H6" i="15"/>
  <c r="H73" i="15"/>
  <c r="H119" i="15"/>
  <c r="H36" i="15"/>
  <c r="H157" i="18"/>
  <c r="H119" i="18"/>
  <c r="H36" i="18"/>
  <c r="H73" i="18"/>
  <c r="H6" i="18"/>
  <c r="H429" i="23"/>
  <c r="H497" i="23"/>
  <c r="H293" i="23"/>
  <c r="H361" i="23"/>
  <c r="H446" i="21"/>
  <c r="H392" i="21"/>
  <c r="H284" i="21"/>
  <c r="H338" i="21"/>
  <c r="H430" i="20"/>
  <c r="H378" i="20"/>
  <c r="H274" i="20"/>
  <c r="H326" i="20"/>
  <c r="H272" i="15"/>
  <c r="H422" i="15"/>
  <c r="H372" i="15"/>
  <c r="H322" i="15"/>
  <c r="H422" i="18"/>
  <c r="H372" i="18"/>
  <c r="H322" i="18"/>
  <c r="H272" i="18"/>
  <c r="H493" i="23"/>
  <c r="H425" i="23"/>
  <c r="H357" i="23"/>
  <c r="H289" i="23"/>
  <c r="H334" i="21"/>
  <c r="H442" i="21"/>
  <c r="H388" i="21"/>
  <c r="H280" i="21"/>
  <c r="H270" i="20"/>
  <c r="H374" i="20"/>
  <c r="H426" i="20"/>
  <c r="H322" i="20"/>
  <c r="H418" i="15"/>
  <c r="H318" i="15"/>
  <c r="H368" i="15"/>
  <c r="H268" i="15"/>
  <c r="H418" i="18"/>
  <c r="H368" i="18"/>
  <c r="H318" i="18"/>
  <c r="H268" i="18"/>
  <c r="H412" i="23"/>
  <c r="H344" i="23"/>
  <c r="H217" i="23"/>
  <c r="H167" i="23"/>
  <c r="H480" i="23"/>
  <c r="H276" i="23"/>
  <c r="H117" i="23"/>
  <c r="H429" i="21"/>
  <c r="H321" i="21"/>
  <c r="H188" i="21"/>
  <c r="H267" i="21"/>
  <c r="H222" i="21"/>
  <c r="H375" i="21"/>
  <c r="H148" i="21"/>
  <c r="H361" i="20"/>
  <c r="H257" i="20"/>
  <c r="H413" i="20"/>
  <c r="H214" i="20"/>
  <c r="H182" i="20"/>
  <c r="H144" i="20"/>
  <c r="H309" i="20"/>
  <c r="H405" i="15"/>
  <c r="H182" i="15"/>
  <c r="H355" i="15"/>
  <c r="H214" i="15"/>
  <c r="H305" i="15"/>
  <c r="H144" i="15"/>
  <c r="H255" i="15"/>
  <c r="H405" i="18"/>
  <c r="H355" i="18"/>
  <c r="H182" i="18"/>
  <c r="H305" i="18"/>
  <c r="H255" i="18"/>
  <c r="H214" i="18"/>
  <c r="H144" i="18"/>
  <c r="H163" i="23"/>
  <c r="H272" i="23"/>
  <c r="H113" i="23"/>
  <c r="H340" i="23"/>
  <c r="H213" i="23"/>
  <c r="H408" i="23"/>
  <c r="H476" i="23"/>
  <c r="H218" i="21"/>
  <c r="H144" i="21"/>
  <c r="H317" i="21"/>
  <c r="H371" i="21"/>
  <c r="H425" i="21"/>
  <c r="H184" i="21"/>
  <c r="H263" i="21"/>
  <c r="H305" i="20"/>
  <c r="H253" i="20"/>
  <c r="H140" i="20"/>
  <c r="H357" i="20"/>
  <c r="H210" i="20"/>
  <c r="H178" i="20"/>
  <c r="H409" i="20"/>
  <c r="H351" i="15"/>
  <c r="H251" i="15"/>
  <c r="H178" i="15"/>
  <c r="H401" i="15"/>
  <c r="H210" i="15"/>
  <c r="H140" i="15"/>
  <c r="H301" i="15"/>
  <c r="H401" i="18"/>
  <c r="H351" i="18"/>
  <c r="H140" i="18"/>
  <c r="H210" i="18"/>
  <c r="H301" i="18"/>
  <c r="H251" i="18"/>
  <c r="H178" i="18"/>
  <c r="H463" i="23"/>
  <c r="H259" i="23"/>
  <c r="H200" i="23"/>
  <c r="H33" i="23"/>
  <c r="H100" i="23"/>
  <c r="H327" i="23"/>
  <c r="H62" i="23"/>
  <c r="H150" i="23"/>
  <c r="H395" i="23"/>
  <c r="H102" i="21"/>
  <c r="H64" i="21"/>
  <c r="H62" i="20"/>
  <c r="H99" i="20"/>
  <c r="H62" i="15"/>
  <c r="H99" i="15"/>
  <c r="H99" i="18"/>
  <c r="H62" i="18"/>
  <c r="H323" i="23"/>
  <c r="H196" i="23"/>
  <c r="H58" i="23"/>
  <c r="H459" i="23"/>
  <c r="H391" i="23"/>
  <c r="H255" i="23"/>
  <c r="H96" i="23"/>
  <c r="H29" i="23"/>
  <c r="H146" i="23"/>
  <c r="H60" i="21"/>
  <c r="H98" i="21"/>
  <c r="H95" i="20"/>
  <c r="H58" i="20"/>
  <c r="H95" i="15"/>
  <c r="H58" i="15"/>
  <c r="H58" i="18"/>
  <c r="H95" i="18"/>
  <c r="H30" i="21"/>
  <c r="H115" i="21"/>
  <c r="H68" i="21"/>
  <c r="H29" i="20"/>
  <c r="H66" i="20"/>
  <c r="H112" i="20"/>
  <c r="H29" i="15"/>
  <c r="H112" i="15"/>
  <c r="H66" i="15"/>
  <c r="H29" i="18"/>
  <c r="H66" i="18"/>
  <c r="H112" i="18"/>
  <c r="H399" i="21"/>
  <c r="H291" i="21"/>
  <c r="H155" i="21"/>
  <c r="H345" i="21"/>
  <c r="H237" i="21"/>
  <c r="H192" i="21"/>
  <c r="H229" i="20"/>
  <c r="H333" i="20"/>
  <c r="H281" i="20"/>
  <c r="H151" i="20"/>
  <c r="H385" i="20"/>
  <c r="H186" i="20"/>
  <c r="H327" i="15"/>
  <c r="H227" i="15"/>
  <c r="H186" i="15"/>
  <c r="H277" i="15"/>
  <c r="H377" i="15"/>
  <c r="H151" i="15"/>
  <c r="H377" i="18"/>
  <c r="H186" i="18"/>
  <c r="H151" i="18"/>
  <c r="H327" i="18"/>
  <c r="H277" i="18"/>
  <c r="H227" i="18"/>
  <c r="H355" i="23"/>
  <c r="H491" i="23"/>
  <c r="H423" i="23"/>
  <c r="H228" i="23"/>
  <c r="H287" i="23"/>
  <c r="H386" i="21"/>
  <c r="H332" i="21"/>
  <c r="H278" i="21"/>
  <c r="H233" i="21"/>
  <c r="H440" i="21"/>
  <c r="H424" i="20"/>
  <c r="H372" i="20"/>
  <c r="H268" i="20"/>
  <c r="H320" i="20"/>
  <c r="H225" i="20"/>
  <c r="H366" i="15"/>
  <c r="H225" i="15"/>
  <c r="H316" i="15"/>
  <c r="H416" i="15"/>
  <c r="H266" i="15"/>
  <c r="H416" i="18"/>
  <c r="H366" i="18"/>
  <c r="H225" i="18"/>
  <c r="H316" i="18"/>
  <c r="H266" i="18"/>
  <c r="H385" i="23"/>
  <c r="H140" i="23"/>
  <c r="H249" i="23"/>
  <c r="H23" i="23"/>
  <c r="H52" i="23"/>
  <c r="H453" i="23"/>
  <c r="H190" i="23"/>
  <c r="H317" i="23"/>
  <c r="H11" i="23"/>
  <c r="H90" i="23"/>
  <c r="H92" i="21"/>
  <c r="H25" i="21"/>
  <c r="H54" i="21"/>
  <c r="H52" i="20"/>
  <c r="H89" i="20"/>
  <c r="H24" i="20"/>
  <c r="H24" i="15"/>
  <c r="H89" i="15"/>
  <c r="H52" i="15"/>
  <c r="H89" i="18"/>
  <c r="H52" i="18"/>
  <c r="H24" i="18"/>
  <c r="I98" i="24"/>
  <c r="I71" i="24"/>
  <c r="I89" i="24"/>
  <c r="I116" i="24"/>
  <c r="I59" i="24"/>
  <c r="I14" i="24"/>
  <c r="I80" i="24"/>
  <c r="I107" i="24"/>
  <c r="I44" i="24"/>
  <c r="I29" i="24"/>
  <c r="H171" i="21"/>
  <c r="H412" i="21"/>
  <c r="H46" i="21"/>
  <c r="H205" i="21"/>
  <c r="H84" i="21"/>
  <c r="H358" i="21"/>
  <c r="H304" i="21"/>
  <c r="H250" i="21"/>
  <c r="H131" i="21"/>
  <c r="H17" i="21"/>
  <c r="H345" i="20"/>
  <c r="H241" i="20"/>
  <c r="H17" i="20"/>
  <c r="H166" i="20"/>
  <c r="H128" i="20"/>
  <c r="H45" i="20"/>
  <c r="H397" i="20"/>
  <c r="H198" i="20"/>
  <c r="H293" i="20"/>
  <c r="H82" i="20"/>
  <c r="H289" i="15"/>
  <c r="H128" i="15"/>
  <c r="H17" i="15"/>
  <c r="H239" i="15"/>
  <c r="H198" i="15"/>
  <c r="H166" i="15"/>
  <c r="H389" i="15"/>
  <c r="H82" i="15"/>
  <c r="H45" i="15"/>
  <c r="H339" i="15"/>
  <c r="I427" i="6"/>
  <c r="I371" i="6"/>
  <c r="I315" i="6"/>
  <c r="I259" i="6"/>
  <c r="I212" i="6"/>
  <c r="I176" i="6"/>
  <c r="I134" i="6"/>
  <c r="I86" i="6"/>
  <c r="I47" i="6"/>
  <c r="I17" i="6"/>
  <c r="H389" i="18"/>
  <c r="H339" i="18"/>
  <c r="H289" i="18"/>
  <c r="H239" i="18"/>
  <c r="H198" i="18"/>
  <c r="H166" i="18"/>
  <c r="H128" i="18"/>
  <c r="H82" i="18"/>
  <c r="H45" i="18"/>
  <c r="H17" i="18"/>
  <c r="I17" i="24"/>
  <c r="I2" i="24"/>
  <c r="I47" i="24"/>
  <c r="I32" i="24"/>
  <c r="H234" i="23"/>
  <c r="H81" i="23"/>
  <c r="H78" i="23"/>
  <c r="H43" i="23"/>
  <c r="H438" i="23"/>
  <c r="H125" i="23"/>
  <c r="H370" i="23"/>
  <c r="H175" i="23"/>
  <c r="H40" i="23"/>
  <c r="H302" i="23"/>
  <c r="H119" i="21"/>
  <c r="H72" i="21"/>
  <c r="H5" i="21"/>
  <c r="H34" i="21"/>
  <c r="H5" i="20"/>
  <c r="H33" i="20"/>
  <c r="H116" i="20"/>
  <c r="H70" i="20"/>
  <c r="H116" i="15"/>
  <c r="H33" i="15"/>
  <c r="H5" i="15"/>
  <c r="H70" i="15"/>
  <c r="H116" i="18"/>
  <c r="H70" i="18"/>
  <c r="H5" i="18"/>
  <c r="H33" i="18"/>
  <c r="H420" i="23"/>
  <c r="H352" i="23"/>
  <c r="H488" i="23"/>
  <c r="H225" i="23"/>
  <c r="H284" i="23"/>
  <c r="H437" i="21"/>
  <c r="H275" i="21"/>
  <c r="H383" i="21"/>
  <c r="H329" i="21"/>
  <c r="H230" i="21"/>
  <c r="H421" i="20"/>
  <c r="H222" i="20"/>
  <c r="H317" i="20"/>
  <c r="H369" i="20"/>
  <c r="H265" i="20"/>
  <c r="H263" i="15"/>
  <c r="H413" i="15"/>
  <c r="H363" i="15"/>
  <c r="H222" i="15"/>
  <c r="H313" i="15"/>
  <c r="H413" i="18"/>
  <c r="H363" i="18"/>
  <c r="H313" i="18"/>
  <c r="H263" i="18"/>
  <c r="H222" i="18"/>
  <c r="H221" i="23"/>
  <c r="H348" i="23"/>
  <c r="H484" i="23"/>
  <c r="H416" i="23"/>
  <c r="H280" i="23"/>
  <c r="H325" i="21"/>
  <c r="H379" i="21"/>
  <c r="H226" i="21"/>
  <c r="H433" i="21"/>
  <c r="H271" i="21"/>
  <c r="H313" i="20"/>
  <c r="H261" i="20"/>
  <c r="H365" i="20"/>
  <c r="H218" i="20"/>
  <c r="H417" i="20"/>
  <c r="H409" i="15"/>
  <c r="H309" i="15"/>
  <c r="H359" i="15"/>
  <c r="H259" i="15"/>
  <c r="H218" i="15"/>
  <c r="H409" i="18"/>
  <c r="H359" i="18"/>
  <c r="H309" i="18"/>
  <c r="H259" i="18"/>
  <c r="H218" i="18"/>
  <c r="H70" i="23"/>
  <c r="H471" i="23"/>
  <c r="H108" i="23"/>
  <c r="H335" i="23"/>
  <c r="H208" i="23"/>
  <c r="H403" i="23"/>
  <c r="H158" i="23"/>
  <c r="H267" i="23"/>
  <c r="H110" i="21"/>
  <c r="H420" i="21"/>
  <c r="H179" i="21"/>
  <c r="H312" i="21"/>
  <c r="H258" i="21"/>
  <c r="H213" i="21"/>
  <c r="H139" i="21"/>
  <c r="H366" i="21"/>
  <c r="H404" i="20"/>
  <c r="H352" i="20"/>
  <c r="H248" i="20"/>
  <c r="H173" i="20"/>
  <c r="H107" i="20"/>
  <c r="H205" i="20"/>
  <c r="H135" i="20"/>
  <c r="H300" i="20"/>
  <c r="H396" i="15"/>
  <c r="H107" i="15"/>
  <c r="H346" i="15"/>
  <c r="H135" i="15"/>
  <c r="H296" i="15"/>
  <c r="H173" i="15"/>
  <c r="H246" i="15"/>
  <c r="H205" i="15"/>
  <c r="H396" i="18"/>
  <c r="H246" i="18"/>
  <c r="H205" i="18"/>
  <c r="H173" i="18"/>
  <c r="H346" i="18"/>
  <c r="H296" i="18"/>
  <c r="H107" i="18"/>
  <c r="H135" i="18"/>
  <c r="H204" i="23"/>
  <c r="H66" i="23"/>
  <c r="H399" i="23"/>
  <c r="H263" i="23"/>
  <c r="H467" i="23"/>
  <c r="H331" i="23"/>
  <c r="H154" i="23"/>
  <c r="H104" i="23"/>
  <c r="H209" i="21"/>
  <c r="H135" i="21"/>
  <c r="H362" i="21"/>
  <c r="H106" i="21"/>
  <c r="H175" i="21"/>
  <c r="H308" i="21"/>
  <c r="H254" i="21"/>
  <c r="H416" i="21"/>
  <c r="H400" i="20"/>
  <c r="H201" i="20"/>
  <c r="H131" i="20"/>
  <c r="H103" i="20"/>
  <c r="H348" i="20"/>
  <c r="H296" i="20"/>
  <c r="H169" i="20"/>
  <c r="H244" i="20"/>
  <c r="H342" i="15"/>
  <c r="H103" i="15"/>
  <c r="H392" i="15"/>
  <c r="H169" i="15"/>
  <c r="H242" i="15"/>
  <c r="H201" i="15"/>
  <c r="H131" i="15"/>
  <c r="H292" i="15"/>
  <c r="H392" i="18"/>
  <c r="H103" i="18"/>
  <c r="H342" i="18"/>
  <c r="H292" i="18"/>
  <c r="H242" i="18"/>
  <c r="H201" i="18"/>
  <c r="H169" i="18"/>
  <c r="H131" i="18"/>
  <c r="H250" i="23"/>
  <c r="H386" i="23"/>
  <c r="H318" i="23"/>
  <c r="H53" i="23"/>
  <c r="H191" i="23"/>
  <c r="H454" i="23"/>
  <c r="H141" i="23"/>
  <c r="H91" i="23"/>
  <c r="H24" i="23"/>
  <c r="H12" i="23"/>
  <c r="H93" i="21"/>
  <c r="H55" i="21"/>
  <c r="H26" i="21"/>
  <c r="H53" i="20"/>
  <c r="H25" i="20"/>
  <c r="H90" i="20"/>
  <c r="H25" i="15"/>
  <c r="H53" i="15"/>
  <c r="H90" i="15"/>
  <c r="H90" i="18"/>
  <c r="H53" i="18"/>
  <c r="H25" i="18"/>
  <c r="H314" i="23"/>
  <c r="H20" i="23"/>
  <c r="H187" i="23"/>
  <c r="H8" i="23"/>
  <c r="H382" i="23"/>
  <c r="H137" i="23"/>
  <c r="H49" i="23"/>
  <c r="H450" i="23"/>
  <c r="H246" i="23"/>
  <c r="H87" i="23"/>
  <c r="H22" i="21"/>
  <c r="H51" i="21"/>
  <c r="H89" i="21"/>
  <c r="H21" i="20"/>
  <c r="H49" i="20"/>
  <c r="H86" i="20"/>
  <c r="H86" i="15"/>
  <c r="H49" i="15"/>
  <c r="H21" i="15"/>
  <c r="H21" i="18"/>
  <c r="H49" i="18"/>
  <c r="H86" i="18"/>
  <c r="H152" i="21"/>
  <c r="H117" i="21"/>
  <c r="H70" i="21"/>
  <c r="H148" i="20"/>
  <c r="H114" i="20"/>
  <c r="H68" i="20"/>
  <c r="H148" i="15"/>
  <c r="H114" i="15"/>
  <c r="H68" i="15"/>
  <c r="H148" i="18"/>
  <c r="H114" i="18"/>
  <c r="H68" i="18"/>
  <c r="H293" i="21"/>
  <c r="H347" i="21"/>
  <c r="H239" i="21"/>
  <c r="H157" i="21"/>
  <c r="H401" i="21"/>
  <c r="H194" i="21"/>
  <c r="H231" i="20"/>
  <c r="H283" i="20"/>
  <c r="H387" i="20"/>
  <c r="H335" i="20"/>
  <c r="H153" i="20"/>
  <c r="H188" i="20"/>
  <c r="H229" i="15"/>
  <c r="H379" i="15"/>
  <c r="H329" i="15"/>
  <c r="H279" i="15"/>
  <c r="H188" i="15"/>
  <c r="H153" i="15"/>
  <c r="H379" i="18"/>
  <c r="H188" i="18"/>
  <c r="H279" i="18"/>
  <c r="H329" i="18"/>
  <c r="H229" i="18"/>
  <c r="H153" i="18"/>
  <c r="I97" i="24"/>
  <c r="I58" i="24"/>
  <c r="I13" i="24"/>
  <c r="I88" i="24"/>
  <c r="I115" i="24"/>
  <c r="I70" i="24"/>
  <c r="I79" i="24"/>
  <c r="I43" i="24"/>
  <c r="I106" i="24"/>
  <c r="I28" i="24"/>
  <c r="H357" i="21"/>
  <c r="H16" i="21"/>
  <c r="H170" i="21"/>
  <c r="H45" i="21"/>
  <c r="H411" i="21"/>
  <c r="H204" i="21"/>
  <c r="H303" i="21"/>
  <c r="H249" i="21"/>
  <c r="H83" i="21"/>
  <c r="H130" i="21"/>
  <c r="H240" i="20"/>
  <c r="H396" i="20"/>
  <c r="H344" i="20"/>
  <c r="H127" i="20"/>
  <c r="H165" i="20"/>
  <c r="H44" i="20"/>
  <c r="H81" i="20"/>
  <c r="H292" i="20"/>
  <c r="H197" i="20"/>
  <c r="H16" i="20"/>
  <c r="H338" i="15"/>
  <c r="H288" i="15"/>
  <c r="H127" i="15"/>
  <c r="H238" i="15"/>
  <c r="H197" i="15"/>
  <c r="H16" i="15"/>
  <c r="H165" i="15"/>
  <c r="H388" i="15"/>
  <c r="H81" i="15"/>
  <c r="H44" i="15"/>
  <c r="H388" i="18"/>
  <c r="H81" i="18"/>
  <c r="H16" i="18"/>
  <c r="H127" i="18"/>
  <c r="H288" i="18"/>
  <c r="H338" i="18"/>
  <c r="H238" i="18"/>
  <c r="H165" i="18"/>
  <c r="H44" i="18"/>
  <c r="H197" i="18"/>
  <c r="H364" i="23"/>
  <c r="H500" i="23"/>
  <c r="H432" i="23"/>
  <c r="H296" i="23"/>
  <c r="H341" i="21"/>
  <c r="H449" i="21"/>
  <c r="H395" i="21"/>
  <c r="H287" i="21"/>
  <c r="H277" i="20"/>
  <c r="H329" i="20"/>
  <c r="H381" i="20"/>
  <c r="H433" i="20"/>
  <c r="H275" i="15"/>
  <c r="H325" i="15"/>
  <c r="H375" i="15"/>
  <c r="H425" i="15"/>
  <c r="H425" i="18"/>
  <c r="H375" i="18"/>
  <c r="H325" i="18"/>
  <c r="H275" i="18"/>
  <c r="H428" i="23"/>
  <c r="H360" i="23"/>
  <c r="H496" i="23"/>
  <c r="H292" i="23"/>
  <c r="H445" i="21"/>
  <c r="H391" i="21"/>
  <c r="H283" i="21"/>
  <c r="H337" i="21"/>
  <c r="H429" i="20"/>
  <c r="H325" i="20"/>
  <c r="H273" i="20"/>
  <c r="H377" i="20"/>
  <c r="H271" i="15"/>
  <c r="H421" i="15"/>
  <c r="H371" i="15"/>
  <c r="H321" i="15"/>
  <c r="H421" i="18"/>
  <c r="H371" i="18"/>
  <c r="H321" i="18"/>
  <c r="H271" i="18"/>
  <c r="H492" i="23"/>
  <c r="H424" i="23"/>
  <c r="H288" i="23"/>
  <c r="H356" i="23"/>
  <c r="H333" i="21"/>
  <c r="H441" i="21"/>
  <c r="H387" i="21"/>
  <c r="H279" i="21"/>
  <c r="H321" i="20"/>
  <c r="H269" i="20"/>
  <c r="H373" i="20"/>
  <c r="H425" i="20"/>
  <c r="H417" i="15"/>
  <c r="H317" i="15"/>
  <c r="H367" i="15"/>
  <c r="H267" i="15"/>
  <c r="H417" i="18"/>
  <c r="H367" i="18"/>
  <c r="H317" i="18"/>
  <c r="H267" i="18"/>
  <c r="H216" i="23"/>
  <c r="H116" i="23"/>
  <c r="H411" i="23"/>
  <c r="H343" i="23"/>
  <c r="H166" i="23"/>
  <c r="H479" i="23"/>
  <c r="H275" i="23"/>
  <c r="H428" i="21"/>
  <c r="H187" i="21"/>
  <c r="H320" i="21"/>
  <c r="H266" i="21"/>
  <c r="H221" i="21"/>
  <c r="H147" i="21"/>
  <c r="H374" i="21"/>
  <c r="H256" i="20"/>
  <c r="H412" i="20"/>
  <c r="H360" i="20"/>
  <c r="H213" i="20"/>
  <c r="H308" i="20"/>
  <c r="H181" i="20"/>
  <c r="H143" i="20"/>
  <c r="H181" i="15"/>
  <c r="H404" i="15"/>
  <c r="H213" i="15"/>
  <c r="H354" i="15"/>
  <c r="H304" i="15"/>
  <c r="H143" i="15"/>
  <c r="H254" i="15"/>
  <c r="H404" i="18"/>
  <c r="H354" i="18"/>
  <c r="H213" i="18"/>
  <c r="H304" i="18"/>
  <c r="H254" i="18"/>
  <c r="H143" i="18"/>
  <c r="H181" i="18"/>
  <c r="H475" i="23"/>
  <c r="H162" i="23"/>
  <c r="H271" i="23"/>
  <c r="H339" i="23"/>
  <c r="H112" i="23"/>
  <c r="H212" i="23"/>
  <c r="H407" i="23"/>
  <c r="H183" i="21"/>
  <c r="H217" i="21"/>
  <c r="H370" i="21"/>
  <c r="H143" i="21"/>
  <c r="H424" i="21"/>
  <c r="H316" i="21"/>
  <c r="H262" i="21"/>
  <c r="H408" i="20"/>
  <c r="H304" i="20"/>
  <c r="H139" i="20"/>
  <c r="H252" i="20"/>
  <c r="H356" i="20"/>
  <c r="H177" i="20"/>
  <c r="H209" i="20"/>
  <c r="H209" i="15"/>
  <c r="H400" i="15"/>
  <c r="H250" i="15"/>
  <c r="H300" i="15"/>
  <c r="H350" i="15"/>
  <c r="H177" i="15"/>
  <c r="H139" i="15"/>
  <c r="H400" i="18"/>
  <c r="H350" i="18"/>
  <c r="H139" i="18"/>
  <c r="H300" i="18"/>
  <c r="H250" i="18"/>
  <c r="H209" i="18"/>
  <c r="H177" i="18"/>
  <c r="H394" i="23"/>
  <c r="H462" i="23"/>
  <c r="H149" i="23"/>
  <c r="H32" i="23"/>
  <c r="H258" i="23"/>
  <c r="H99" i="23"/>
  <c r="H326" i="23"/>
  <c r="H61" i="23"/>
  <c r="H199" i="23"/>
  <c r="H101" i="21"/>
  <c r="H63" i="21"/>
  <c r="H61" i="20"/>
  <c r="H98" i="20"/>
  <c r="H61" i="15"/>
  <c r="H98" i="15"/>
  <c r="H98" i="18"/>
  <c r="H61" i="18"/>
  <c r="H458" i="23"/>
  <c r="H195" i="23"/>
  <c r="H95" i="23"/>
  <c r="H390" i="23"/>
  <c r="H28" i="23"/>
  <c r="H57" i="23"/>
  <c r="H322" i="23"/>
  <c r="H254" i="23"/>
  <c r="H145" i="23"/>
  <c r="H97" i="21"/>
  <c r="H59" i="21"/>
  <c r="H94" i="20"/>
  <c r="H57" i="20"/>
  <c r="H94" i="15"/>
  <c r="H57" i="15"/>
  <c r="H94" i="18"/>
  <c r="H57" i="18"/>
  <c r="H29" i="21"/>
  <c r="H67" i="21"/>
  <c r="H114" i="21"/>
  <c r="H65" i="20"/>
  <c r="H28" i="20"/>
  <c r="H111" i="20"/>
  <c r="H111" i="15"/>
  <c r="H65" i="15"/>
  <c r="H28" i="15"/>
  <c r="H28" i="18"/>
  <c r="H111" i="18"/>
  <c r="H65" i="18"/>
  <c r="H191" i="21"/>
  <c r="H154" i="21"/>
  <c r="H398" i="21"/>
  <c r="H290" i="21"/>
  <c r="H344" i="21"/>
  <c r="H236" i="21"/>
  <c r="H384" i="20"/>
  <c r="H150" i="20"/>
  <c r="H228" i="20"/>
  <c r="H332" i="20"/>
  <c r="H280" i="20"/>
  <c r="H185" i="20"/>
  <c r="H185" i="15"/>
  <c r="H226" i="15"/>
  <c r="H326" i="15"/>
  <c r="H150" i="15"/>
  <c r="H376" i="15"/>
  <c r="H276" i="15"/>
  <c r="H376" i="18"/>
  <c r="H226" i="18"/>
  <c r="H326" i="18"/>
  <c r="H276" i="18"/>
  <c r="H185" i="18"/>
  <c r="H150" i="18"/>
  <c r="R378" i="6"/>
  <c r="R374" i="6"/>
  <c r="R152" i="6"/>
  <c r="R148" i="6"/>
  <c r="R144" i="6"/>
  <c r="R140" i="6"/>
  <c r="R133" i="6"/>
  <c r="R129" i="6"/>
  <c r="R121" i="6"/>
  <c r="R117" i="6"/>
  <c r="R113" i="6"/>
  <c r="R109" i="6"/>
  <c r="R105" i="6"/>
  <c r="R161" i="6"/>
  <c r="R157" i="6"/>
  <c r="R153" i="6"/>
  <c r="R149" i="6"/>
  <c r="R145" i="6"/>
  <c r="R141" i="6"/>
  <c r="R137" i="6"/>
  <c r="R130" i="6"/>
  <c r="R126" i="6"/>
  <c r="R125" i="6"/>
  <c r="R122" i="6"/>
  <c r="R101" i="6"/>
  <c r="R160" i="6"/>
  <c r="R376" i="6"/>
  <c r="R156" i="6"/>
  <c r="R97" i="6"/>
  <c r="R118" i="6"/>
  <c r="R162" i="6"/>
  <c r="R158" i="6"/>
  <c r="R154" i="6"/>
  <c r="R150" i="6"/>
  <c r="R146" i="6"/>
  <c r="R142" i="6"/>
  <c r="R138" i="6"/>
  <c r="R131" i="6"/>
  <c r="R127" i="6"/>
  <c r="R123" i="6"/>
  <c r="R119" i="6"/>
  <c r="R115" i="6"/>
  <c r="R111" i="6"/>
  <c r="R107" i="6"/>
  <c r="R103" i="6"/>
  <c r="R99" i="6"/>
  <c r="R95" i="6"/>
  <c r="R91" i="6"/>
  <c r="R93" i="6"/>
  <c r="R114" i="6"/>
  <c r="R44" i="6"/>
  <c r="R43" i="6"/>
  <c r="R110" i="6"/>
  <c r="R106" i="6"/>
  <c r="R102" i="6"/>
  <c r="R98" i="6"/>
  <c r="R94" i="6"/>
  <c r="R377" i="6"/>
  <c r="R379" i="6"/>
  <c r="R375" i="6"/>
  <c r="R159" i="6"/>
  <c r="R155" i="6"/>
  <c r="R151" i="6"/>
  <c r="R147" i="6"/>
  <c r="R143" i="6"/>
  <c r="R139" i="6"/>
  <c r="R132" i="6"/>
  <c r="R128" i="6"/>
  <c r="R124" i="6"/>
  <c r="R120" i="6"/>
  <c r="R116" i="6"/>
  <c r="R112" i="6"/>
  <c r="R108" i="6"/>
  <c r="R104" i="6"/>
  <c r="R100" i="6"/>
  <c r="R96" i="6"/>
  <c r="R92" i="6"/>
  <c r="R42" i="6"/>
  <c r="R89" i="6"/>
  <c r="R370" i="6"/>
  <c r="R369" i="6"/>
  <c r="R267" i="6"/>
  <c r="R265" i="6"/>
  <c r="R268" i="6"/>
  <c r="R266" i="6"/>
  <c r="R90" i="6"/>
  <c r="R85" i="6"/>
  <c r="R84" i="6"/>
  <c r="R424" i="6"/>
  <c r="R422" i="6"/>
  <c r="R417" i="6"/>
  <c r="R415" i="6"/>
  <c r="R413" i="6"/>
  <c r="R320" i="6"/>
  <c r="R318" i="6"/>
  <c r="R313" i="6"/>
  <c r="R311" i="6"/>
  <c r="R309" i="6"/>
  <c r="R304" i="6"/>
  <c r="R189" i="6"/>
  <c r="R187" i="6"/>
  <c r="R185" i="6"/>
  <c r="R183" i="6"/>
  <c r="R181" i="6"/>
  <c r="R423" i="6"/>
  <c r="R421" i="6"/>
  <c r="R416" i="6"/>
  <c r="R414" i="6"/>
  <c r="R319" i="6"/>
  <c r="R314" i="6"/>
  <c r="R312" i="6"/>
  <c r="R310" i="6"/>
  <c r="R305" i="6"/>
  <c r="R303" i="6"/>
  <c r="R188" i="6"/>
  <c r="R186" i="6"/>
  <c r="R184" i="6"/>
  <c r="R182" i="6"/>
  <c r="R180" i="6"/>
  <c r="R82" i="6"/>
  <c r="R80" i="6"/>
  <c r="R78" i="6"/>
  <c r="R76" i="6"/>
  <c r="R74" i="6"/>
  <c r="R72" i="6"/>
  <c r="R70" i="6"/>
  <c r="R3" i="6"/>
  <c r="R5" i="6"/>
  <c r="R449" i="6"/>
  <c r="R447" i="6"/>
  <c r="R445" i="6"/>
  <c r="R283" i="6"/>
  <c r="R281" i="6"/>
  <c r="R279" i="6"/>
  <c r="R277" i="6"/>
  <c r="R275" i="6"/>
  <c r="R273" i="6"/>
  <c r="R257" i="6"/>
  <c r="R255" i="6"/>
  <c r="R253" i="6"/>
  <c r="R248" i="6"/>
  <c r="R246" i="6"/>
  <c r="R244" i="6"/>
  <c r="R240" i="6"/>
  <c r="R238" i="6"/>
  <c r="R236" i="6"/>
  <c r="R234" i="6"/>
  <c r="R172" i="6"/>
  <c r="R170" i="6"/>
  <c r="R83" i="6"/>
  <c r="R81" i="6"/>
  <c r="R79" i="6"/>
  <c r="R77" i="6"/>
  <c r="R75" i="6"/>
  <c r="R73" i="6"/>
  <c r="R71" i="6"/>
  <c r="R69" i="6"/>
  <c r="R2" i="6"/>
  <c r="R4" i="6"/>
  <c r="R450" i="6"/>
  <c r="R448" i="6"/>
  <c r="R446" i="6"/>
  <c r="R444" i="6"/>
  <c r="R368" i="6"/>
  <c r="R284" i="6"/>
  <c r="R282" i="6"/>
  <c r="R280" i="6"/>
  <c r="R278" i="6"/>
  <c r="R276" i="6"/>
  <c r="R274" i="6"/>
  <c r="R256" i="6"/>
  <c r="R254" i="6"/>
  <c r="R249" i="6"/>
  <c r="R247" i="6"/>
  <c r="R245" i="6"/>
  <c r="R241" i="6"/>
  <c r="R239" i="6"/>
  <c r="R237" i="6"/>
  <c r="R235" i="6"/>
  <c r="R233" i="6"/>
  <c r="R173" i="6"/>
  <c r="R171" i="6"/>
  <c r="R169" i="6"/>
  <c r="Q353" i="5"/>
  <c r="Q351" i="5"/>
  <c r="Q349" i="5"/>
  <c r="Q347" i="5"/>
  <c r="Q344" i="5"/>
  <c r="Q342" i="5"/>
  <c r="Q340" i="5"/>
  <c r="Q338" i="5"/>
  <c r="Q336" i="5"/>
  <c r="Q334" i="5"/>
  <c r="Q332" i="5"/>
  <c r="Q330" i="5"/>
  <c r="Q328" i="5"/>
  <c r="Q319" i="5"/>
  <c r="Q300" i="5"/>
  <c r="Q298" i="5"/>
  <c r="Q296" i="5"/>
  <c r="Q294" i="5"/>
  <c r="Q292" i="5"/>
  <c r="Q290" i="5"/>
  <c r="Q288" i="5"/>
  <c r="Q286" i="5"/>
  <c r="Q284" i="5"/>
  <c r="Q282" i="5"/>
  <c r="Q280" i="5"/>
  <c r="Q278" i="5"/>
  <c r="Q276" i="5"/>
  <c r="Q274" i="5"/>
  <c r="Q272" i="5"/>
  <c r="Q269" i="5"/>
  <c r="Q260" i="5"/>
  <c r="Q258" i="5"/>
  <c r="Q256" i="5"/>
  <c r="Q253" i="5"/>
  <c r="Q251" i="5"/>
  <c r="Q249" i="5"/>
  <c r="Q246" i="5"/>
  <c r="Q244" i="5"/>
  <c r="Q242" i="5"/>
  <c r="Q240" i="5"/>
  <c r="Q238" i="5"/>
  <c r="Q215" i="5"/>
  <c r="Q208" i="5"/>
  <c r="Q206" i="5"/>
  <c r="Q183" i="5"/>
  <c r="H440" i="14"/>
  <c r="H304" i="14"/>
  <c r="H236" i="14"/>
  <c r="H424" i="3"/>
  <c r="H358" i="3"/>
  <c r="H292" i="3"/>
  <c r="H226" i="3"/>
  <c r="H424" i="13"/>
  <c r="H292" i="13"/>
  <c r="H226" i="13"/>
  <c r="H358" i="12"/>
  <c r="H456" i="10"/>
  <c r="H386" i="10"/>
  <c r="H316" i="10"/>
  <c r="H246" i="10"/>
  <c r="H372" i="14"/>
  <c r="H424" i="12"/>
  <c r="H226" i="12"/>
  <c r="H358" i="13"/>
  <c r="H292" i="12"/>
  <c r="H314" i="10"/>
  <c r="H438" i="14"/>
  <c r="H234" i="14"/>
  <c r="H224" i="12"/>
  <c r="H422" i="3"/>
  <c r="H356" i="3"/>
  <c r="H290" i="3"/>
  <c r="H224" i="3"/>
  <c r="H422" i="13"/>
  <c r="H290" i="13"/>
  <c r="H422" i="12"/>
  <c r="H290" i="12"/>
  <c r="H224" i="13"/>
  <c r="H356" i="12"/>
  <c r="H454" i="10"/>
  <c r="H384" i="10"/>
  <c r="H244" i="10"/>
  <c r="H370" i="14"/>
  <c r="H302" i="14"/>
  <c r="H356" i="13"/>
  <c r="I343" i="6"/>
  <c r="H490" i="14"/>
  <c r="H408" i="13"/>
  <c r="H342" i="13"/>
  <c r="H474" i="13"/>
  <c r="H540" i="5"/>
  <c r="H422" i="14"/>
  <c r="H354" i="14"/>
  <c r="H286" i="14"/>
  <c r="H219" i="13"/>
  <c r="H227" i="14"/>
  <c r="H276" i="13"/>
  <c r="H342" i="12"/>
  <c r="H408" i="12"/>
  <c r="H219" i="12"/>
  <c r="H276" i="12"/>
  <c r="H474" i="12"/>
  <c r="H540" i="4"/>
  <c r="I397" i="6"/>
  <c r="H538" i="5"/>
  <c r="H488" i="14"/>
  <c r="H406" i="13"/>
  <c r="H340" i="13"/>
  <c r="H472" i="13"/>
  <c r="H420" i="14"/>
  <c r="H352" i="14"/>
  <c r="H284" i="14"/>
  <c r="H217" i="13"/>
  <c r="H225" i="14"/>
  <c r="H274" i="13"/>
  <c r="H340" i="12"/>
  <c r="H406" i="12"/>
  <c r="H217" i="12"/>
  <c r="H274" i="12"/>
  <c r="H538" i="4"/>
  <c r="H472" i="12"/>
  <c r="I395" i="6"/>
  <c r="H486" i="14"/>
  <c r="H404" i="13"/>
  <c r="H338" i="13"/>
  <c r="H470" i="13"/>
  <c r="H536" i="5"/>
  <c r="H418" i="14"/>
  <c r="H350" i="14"/>
  <c r="H282" i="14"/>
  <c r="H215" i="13"/>
  <c r="H223" i="14"/>
  <c r="H272" i="13"/>
  <c r="H338" i="12"/>
  <c r="H404" i="12"/>
  <c r="H215" i="12"/>
  <c r="H272" i="12"/>
  <c r="H536" i="4"/>
  <c r="H470" i="12"/>
  <c r="H213" i="3"/>
  <c r="H484" i="14"/>
  <c r="H402" i="13"/>
  <c r="H336" i="13"/>
  <c r="H468" i="13"/>
  <c r="H416" i="14"/>
  <c r="H348" i="14"/>
  <c r="H280" i="14"/>
  <c r="H213" i="13"/>
  <c r="H534" i="5"/>
  <c r="H221" i="14"/>
  <c r="H270" i="13"/>
  <c r="H336" i="12"/>
  <c r="H402" i="12"/>
  <c r="H213" i="12"/>
  <c r="H270" i="12"/>
  <c r="H534" i="4"/>
  <c r="H468" i="12"/>
  <c r="I270" i="6"/>
  <c r="H110" i="14"/>
  <c r="H325" i="13"/>
  <c r="H523" i="5"/>
  <c r="H473" i="14"/>
  <c r="H457" i="13"/>
  <c r="H391" i="13"/>
  <c r="H405" i="14"/>
  <c r="H337" i="14"/>
  <c r="H72" i="14"/>
  <c r="H202" i="13"/>
  <c r="H154" i="13"/>
  <c r="H106" i="13"/>
  <c r="H70" i="13"/>
  <c r="H269" i="14"/>
  <c r="H210" i="14"/>
  <c r="H160" i="14"/>
  <c r="H259" i="13"/>
  <c r="H325" i="12"/>
  <c r="H106" i="12"/>
  <c r="H391" i="12"/>
  <c r="H154" i="12"/>
  <c r="H523" i="4"/>
  <c r="H202" i="12"/>
  <c r="H457" i="12"/>
  <c r="H259" i="12"/>
  <c r="H70" i="12"/>
  <c r="H383" i="5"/>
  <c r="H108" i="14"/>
  <c r="H323" i="13"/>
  <c r="H471" i="14"/>
  <c r="H455" i="13"/>
  <c r="H389" i="13"/>
  <c r="H403" i="14"/>
  <c r="H335" i="14"/>
  <c r="H70" i="14"/>
  <c r="H200" i="13"/>
  <c r="H152" i="13"/>
  <c r="H104" i="13"/>
  <c r="H68" i="13"/>
  <c r="H521" i="5"/>
  <c r="H267" i="14"/>
  <c r="H208" i="14"/>
  <c r="H158" i="14"/>
  <c r="H257" i="13"/>
  <c r="H323" i="12"/>
  <c r="H104" i="12"/>
  <c r="H389" i="12"/>
  <c r="H152" i="12"/>
  <c r="H200" i="12"/>
  <c r="H455" i="12"/>
  <c r="H257" i="12"/>
  <c r="H68" i="12"/>
  <c r="H521" i="4"/>
  <c r="H102" i="4"/>
  <c r="H106" i="14"/>
  <c r="H321" i="13"/>
  <c r="H453" i="13"/>
  <c r="H387" i="13"/>
  <c r="H469" i="14"/>
  <c r="H401" i="14"/>
  <c r="H150" i="13"/>
  <c r="H102" i="13"/>
  <c r="H66" i="13"/>
  <c r="H333" i="14"/>
  <c r="H265" i="14"/>
  <c r="H206" i="14"/>
  <c r="H156" i="14"/>
  <c r="H68" i="14"/>
  <c r="H255" i="13"/>
  <c r="H198" i="13"/>
  <c r="H321" i="12"/>
  <c r="H102" i="12"/>
  <c r="H387" i="12"/>
  <c r="H150" i="12"/>
  <c r="H198" i="12"/>
  <c r="H453" i="12"/>
  <c r="H255" i="12"/>
  <c r="H66" i="12"/>
  <c r="H100" i="3"/>
  <c r="H263" i="14"/>
  <c r="H104" i="14"/>
  <c r="H319" i="13"/>
  <c r="H451" i="13"/>
  <c r="H385" i="13"/>
  <c r="H467" i="14"/>
  <c r="H148" i="13"/>
  <c r="H100" i="13"/>
  <c r="H64" i="13"/>
  <c r="H399" i="14"/>
  <c r="H331" i="14"/>
  <c r="H204" i="14"/>
  <c r="H154" i="14"/>
  <c r="H66" i="14"/>
  <c r="H253" i="13"/>
  <c r="H196" i="13"/>
  <c r="H319" i="12"/>
  <c r="H100" i="12"/>
  <c r="H385" i="12"/>
  <c r="H148" i="12"/>
  <c r="H196" i="12"/>
  <c r="H451" i="12"/>
  <c r="H253" i="12"/>
  <c r="H64" i="12"/>
  <c r="I430" i="6"/>
  <c r="H261" i="14"/>
  <c r="H202" i="14"/>
  <c r="H102" i="14"/>
  <c r="H317" i="13"/>
  <c r="H449" i="13"/>
  <c r="H383" i="13"/>
  <c r="H465" i="14"/>
  <c r="H146" i="13"/>
  <c r="H98" i="13"/>
  <c r="H397" i="14"/>
  <c r="H329" i="14"/>
  <c r="H152" i="14"/>
  <c r="H64" i="14"/>
  <c r="H251" i="13"/>
  <c r="H194" i="13"/>
  <c r="H317" i="12"/>
  <c r="H98" i="12"/>
  <c r="H383" i="12"/>
  <c r="H146" i="12"/>
  <c r="H194" i="12"/>
  <c r="H62" i="13"/>
  <c r="H449" i="12"/>
  <c r="H251" i="12"/>
  <c r="H62" i="12"/>
  <c r="I27" i="6"/>
  <c r="H191" i="14"/>
  <c r="H91" i="14"/>
  <c r="H12" i="14"/>
  <c r="H306" i="13"/>
  <c r="H250" i="14"/>
  <c r="H24" i="14"/>
  <c r="H438" i="13"/>
  <c r="H372" i="13"/>
  <c r="H135" i="13"/>
  <c r="H87" i="13"/>
  <c r="H135" i="12"/>
  <c r="H87" i="12"/>
  <c r="H454" i="14"/>
  <c r="H386" i="14"/>
  <c r="H318" i="14"/>
  <c r="H141" i="14"/>
  <c r="H53" i="14"/>
  <c r="H183" i="13"/>
  <c r="H306" i="12"/>
  <c r="H24" i="13"/>
  <c r="H183" i="12"/>
  <c r="H24" i="12"/>
  <c r="H240" i="13"/>
  <c r="H51" i="13"/>
  <c r="H372" i="12"/>
  <c r="H12" i="13"/>
  <c r="H438" i="12"/>
  <c r="H240" i="12"/>
  <c r="H51" i="12"/>
  <c r="H12" i="12"/>
  <c r="H85" i="4"/>
  <c r="H316" i="14"/>
  <c r="H189" i="14"/>
  <c r="H139" i="14"/>
  <c r="H89" i="14"/>
  <c r="H10" i="14"/>
  <c r="H304" i="13"/>
  <c r="H248" i="14"/>
  <c r="H22" i="14"/>
  <c r="H436" i="13"/>
  <c r="H370" i="13"/>
  <c r="H133" i="13"/>
  <c r="H85" i="13"/>
  <c r="H133" i="12"/>
  <c r="H85" i="12"/>
  <c r="H452" i="14"/>
  <c r="H384" i="14"/>
  <c r="H51" i="14"/>
  <c r="H181" i="13"/>
  <c r="H304" i="12"/>
  <c r="H22" i="13"/>
  <c r="H181" i="12"/>
  <c r="H22" i="12"/>
  <c r="H238" i="13"/>
  <c r="H49" i="13"/>
  <c r="H370" i="12"/>
  <c r="H10" i="13"/>
  <c r="H436" i="12"/>
  <c r="H238" i="12"/>
  <c r="H49" i="12"/>
  <c r="H10" i="12"/>
  <c r="H293" i="5"/>
  <c r="H314" i="14"/>
  <c r="H187" i="14"/>
  <c r="H137" i="14"/>
  <c r="H87" i="14"/>
  <c r="H8" i="14"/>
  <c r="H302" i="13"/>
  <c r="H246" i="14"/>
  <c r="H20" i="14"/>
  <c r="H434" i="13"/>
  <c r="H368" i="13"/>
  <c r="H131" i="12"/>
  <c r="H83" i="12"/>
  <c r="H450" i="14"/>
  <c r="H382" i="14"/>
  <c r="H49" i="14"/>
  <c r="H179" i="13"/>
  <c r="H131" i="13"/>
  <c r="H302" i="12"/>
  <c r="H179" i="12"/>
  <c r="H20" i="12"/>
  <c r="H236" i="13"/>
  <c r="H83" i="13"/>
  <c r="H47" i="13"/>
  <c r="H20" i="13"/>
  <c r="H368" i="12"/>
  <c r="H8" i="13"/>
  <c r="H434" i="12"/>
  <c r="H236" i="12"/>
  <c r="H47" i="12"/>
  <c r="H8" i="12"/>
  <c r="H231" i="5"/>
  <c r="H312" i="14"/>
  <c r="H185" i="14"/>
  <c r="H135" i="14"/>
  <c r="H85" i="14"/>
  <c r="H6" i="14"/>
  <c r="H244" i="14"/>
  <c r="H18" i="14"/>
  <c r="H432" i="13"/>
  <c r="H366" i="13"/>
  <c r="H6" i="13"/>
  <c r="H129" i="12"/>
  <c r="H81" i="12"/>
  <c r="H448" i="14"/>
  <c r="H380" i="14"/>
  <c r="H47" i="14"/>
  <c r="H177" i="13"/>
  <c r="H129" i="13"/>
  <c r="H300" i="12"/>
  <c r="H177" i="12"/>
  <c r="H18" i="12"/>
  <c r="H234" i="13"/>
  <c r="H45" i="13"/>
  <c r="H18" i="13"/>
  <c r="H366" i="12"/>
  <c r="H300" i="13"/>
  <c r="H81" i="13"/>
  <c r="H432" i="12"/>
  <c r="H234" i="12"/>
  <c r="H45" i="12"/>
  <c r="H6" i="12"/>
  <c r="H315" i="10"/>
  <c r="H439" i="14"/>
  <c r="H423" i="3"/>
  <c r="H357" i="3"/>
  <c r="H291" i="3"/>
  <c r="H225" i="3"/>
  <c r="H303" i="14"/>
  <c r="H423" i="13"/>
  <c r="H291" i="13"/>
  <c r="H357" i="12"/>
  <c r="H455" i="10"/>
  <c r="H385" i="10"/>
  <c r="H245" i="10"/>
  <c r="H235" i="14"/>
  <c r="H225" i="13"/>
  <c r="H371" i="14"/>
  <c r="H357" i="13"/>
  <c r="H423" i="12"/>
  <c r="H225" i="12"/>
  <c r="H291" i="12"/>
  <c r="I400" i="6"/>
  <c r="H491" i="14"/>
  <c r="H409" i="13"/>
  <c r="H343" i="13"/>
  <c r="H541" i="5"/>
  <c r="H475" i="13"/>
  <c r="H423" i="14"/>
  <c r="H355" i="14"/>
  <c r="H287" i="14"/>
  <c r="H220" i="13"/>
  <c r="H277" i="12"/>
  <c r="H228" i="14"/>
  <c r="H277" i="13"/>
  <c r="H343" i="12"/>
  <c r="H409" i="12"/>
  <c r="H220" i="12"/>
  <c r="H475" i="12"/>
  <c r="H541" i="4"/>
  <c r="H407" i="3"/>
  <c r="H489" i="14"/>
  <c r="H407" i="13"/>
  <c r="H341" i="13"/>
  <c r="H473" i="13"/>
  <c r="H421" i="14"/>
  <c r="H353" i="14"/>
  <c r="H285" i="14"/>
  <c r="H218" i="13"/>
  <c r="H539" i="5"/>
  <c r="H226" i="14"/>
  <c r="H275" i="13"/>
  <c r="H341" i="12"/>
  <c r="H407" i="12"/>
  <c r="H218" i="12"/>
  <c r="H539" i="4"/>
  <c r="H275" i="12"/>
  <c r="H473" i="12"/>
  <c r="I396" i="6"/>
  <c r="H487" i="14"/>
  <c r="H405" i="13"/>
  <c r="H339" i="13"/>
  <c r="H537" i="5"/>
  <c r="H471" i="13"/>
  <c r="H419" i="14"/>
  <c r="H351" i="14"/>
  <c r="H283" i="14"/>
  <c r="H216" i="13"/>
  <c r="H224" i="14"/>
  <c r="H273" i="13"/>
  <c r="H339" i="12"/>
  <c r="H405" i="12"/>
  <c r="H216" i="12"/>
  <c r="H273" i="12"/>
  <c r="H471" i="12"/>
  <c r="H537" i="4"/>
  <c r="H403" i="3"/>
  <c r="H485" i="14"/>
  <c r="H403" i="13"/>
  <c r="H337" i="13"/>
  <c r="H469" i="13"/>
  <c r="H535" i="5"/>
  <c r="H417" i="14"/>
  <c r="H349" i="14"/>
  <c r="H281" i="14"/>
  <c r="H214" i="13"/>
  <c r="H222" i="14"/>
  <c r="H271" i="13"/>
  <c r="H337" i="12"/>
  <c r="H403" i="12"/>
  <c r="H214" i="12"/>
  <c r="H535" i="4"/>
  <c r="H271" i="12"/>
  <c r="H469" i="12"/>
  <c r="H464" i="5"/>
  <c r="H483" i="14"/>
  <c r="H401" i="13"/>
  <c r="H335" i="13"/>
  <c r="H467" i="13"/>
  <c r="H415" i="14"/>
  <c r="H347" i="14"/>
  <c r="H279" i="14"/>
  <c r="H212" i="13"/>
  <c r="H533" i="5"/>
  <c r="H220" i="14"/>
  <c r="H269" i="13"/>
  <c r="H335" i="12"/>
  <c r="H401" i="12"/>
  <c r="H212" i="12"/>
  <c r="H467" i="12"/>
  <c r="H269" i="12"/>
  <c r="H533" i="4"/>
  <c r="I114" i="6"/>
  <c r="H109" i="14"/>
  <c r="H324" i="13"/>
  <c r="H472" i="14"/>
  <c r="H456" i="13"/>
  <c r="H390" i="13"/>
  <c r="H522" i="5"/>
  <c r="H404" i="14"/>
  <c r="H336" i="14"/>
  <c r="H71" i="14"/>
  <c r="H201" i="13"/>
  <c r="H153" i="13"/>
  <c r="H105" i="13"/>
  <c r="H69" i="13"/>
  <c r="H268" i="14"/>
  <c r="H209" i="14"/>
  <c r="H159" i="14"/>
  <c r="H258" i="13"/>
  <c r="H324" i="12"/>
  <c r="H105" i="12"/>
  <c r="H390" i="12"/>
  <c r="H153" i="12"/>
  <c r="H201" i="12"/>
  <c r="H522" i="4"/>
  <c r="H456" i="12"/>
  <c r="H258" i="12"/>
  <c r="H69" i="12"/>
  <c r="H148" i="4"/>
  <c r="H107" i="14"/>
  <c r="H322" i="13"/>
  <c r="H470" i="14"/>
  <c r="H454" i="13"/>
  <c r="H388" i="13"/>
  <c r="H402" i="14"/>
  <c r="H334" i="14"/>
  <c r="H69" i="14"/>
  <c r="H151" i="13"/>
  <c r="H103" i="13"/>
  <c r="H67" i="13"/>
  <c r="H266" i="14"/>
  <c r="H207" i="14"/>
  <c r="H157" i="14"/>
  <c r="H256" i="13"/>
  <c r="H199" i="13"/>
  <c r="H322" i="12"/>
  <c r="H103" i="12"/>
  <c r="H388" i="12"/>
  <c r="H151" i="12"/>
  <c r="H199" i="12"/>
  <c r="H454" i="12"/>
  <c r="H256" i="12"/>
  <c r="H67" i="12"/>
  <c r="H149" i="3"/>
  <c r="H105" i="14"/>
  <c r="H320" i="13"/>
  <c r="H452" i="13"/>
  <c r="H386" i="13"/>
  <c r="H468" i="14"/>
  <c r="H400" i="14"/>
  <c r="H149" i="13"/>
  <c r="H101" i="13"/>
  <c r="H65" i="13"/>
  <c r="H332" i="14"/>
  <c r="H264" i="14"/>
  <c r="H205" i="14"/>
  <c r="H155" i="14"/>
  <c r="H67" i="14"/>
  <c r="H254" i="13"/>
  <c r="H197" i="13"/>
  <c r="H320" i="12"/>
  <c r="H101" i="12"/>
  <c r="H386" i="12"/>
  <c r="H149" i="12"/>
  <c r="H197" i="12"/>
  <c r="H452" i="12"/>
  <c r="H254" i="12"/>
  <c r="H65" i="12"/>
  <c r="H262" i="14"/>
  <c r="H203" i="14"/>
  <c r="H103" i="14"/>
  <c r="H318" i="13"/>
  <c r="H450" i="13"/>
  <c r="H384" i="13"/>
  <c r="H466" i="14"/>
  <c r="H147" i="13"/>
  <c r="H99" i="13"/>
  <c r="H63" i="13"/>
  <c r="H398" i="14"/>
  <c r="H330" i="14"/>
  <c r="H153" i="14"/>
  <c r="H65" i="14"/>
  <c r="H252" i="13"/>
  <c r="H195" i="13"/>
  <c r="H318" i="12"/>
  <c r="H99" i="12"/>
  <c r="H384" i="12"/>
  <c r="H147" i="12"/>
  <c r="H195" i="12"/>
  <c r="H450" i="12"/>
  <c r="H252" i="12"/>
  <c r="H63" i="12"/>
  <c r="H88" i="4"/>
  <c r="H192" i="14"/>
  <c r="H92" i="14"/>
  <c r="H307" i="13"/>
  <c r="H251" i="14"/>
  <c r="H25" i="14"/>
  <c r="H439" i="13"/>
  <c r="H373" i="13"/>
  <c r="H136" i="13"/>
  <c r="H88" i="13"/>
  <c r="H136" i="12"/>
  <c r="H88" i="12"/>
  <c r="H455" i="14"/>
  <c r="H387" i="14"/>
  <c r="H319" i="14"/>
  <c r="H142" i="14"/>
  <c r="H54" i="14"/>
  <c r="H13" i="14"/>
  <c r="H184" i="13"/>
  <c r="H307" i="12"/>
  <c r="H25" i="13"/>
  <c r="H373" i="12"/>
  <c r="H184" i="12"/>
  <c r="H25" i="12"/>
  <c r="H241" i="13"/>
  <c r="H52" i="13"/>
  <c r="H13" i="13"/>
  <c r="H439" i="12"/>
  <c r="H241" i="12"/>
  <c r="H52" i="12"/>
  <c r="H13" i="12"/>
  <c r="H86" i="4"/>
  <c r="H317" i="14"/>
  <c r="H190" i="14"/>
  <c r="H140" i="14"/>
  <c r="H90" i="14"/>
  <c r="H11" i="14"/>
  <c r="H305" i="13"/>
  <c r="H249" i="14"/>
  <c r="H23" i="14"/>
  <c r="H437" i="13"/>
  <c r="H371" i="13"/>
  <c r="H134" i="13"/>
  <c r="H86" i="13"/>
  <c r="H134" i="12"/>
  <c r="H86" i="12"/>
  <c r="H453" i="14"/>
  <c r="H385" i="14"/>
  <c r="H52" i="14"/>
  <c r="H182" i="13"/>
  <c r="H305" i="12"/>
  <c r="H23" i="13"/>
  <c r="H182" i="12"/>
  <c r="H23" i="12"/>
  <c r="H239" i="13"/>
  <c r="H50" i="13"/>
  <c r="H371" i="12"/>
  <c r="H11" i="13"/>
  <c r="H437" i="12"/>
  <c r="H239" i="12"/>
  <c r="H50" i="12"/>
  <c r="H11" i="12"/>
  <c r="H132" i="3"/>
  <c r="H315" i="14"/>
  <c r="H188" i="14"/>
  <c r="H138" i="14"/>
  <c r="H88" i="14"/>
  <c r="H9" i="14"/>
  <c r="H303" i="13"/>
  <c r="H247" i="14"/>
  <c r="H21" i="14"/>
  <c r="H435" i="13"/>
  <c r="H369" i="13"/>
  <c r="H132" i="12"/>
  <c r="H84" i="12"/>
  <c r="H451" i="14"/>
  <c r="H383" i="14"/>
  <c r="H50" i="14"/>
  <c r="H180" i="13"/>
  <c r="H303" i="12"/>
  <c r="H132" i="13"/>
  <c r="H21" i="13"/>
  <c r="H180" i="12"/>
  <c r="H21" i="12"/>
  <c r="H237" i="13"/>
  <c r="H84" i="13"/>
  <c r="H48" i="13"/>
  <c r="H369" i="12"/>
  <c r="H9" i="13"/>
  <c r="H435" i="12"/>
  <c r="H237" i="12"/>
  <c r="H48" i="12"/>
  <c r="H9" i="12"/>
  <c r="H127" i="5"/>
  <c r="H313" i="14"/>
  <c r="H186" i="14"/>
  <c r="H136" i="14"/>
  <c r="H86" i="14"/>
  <c r="H7" i="14"/>
  <c r="H245" i="14"/>
  <c r="H19" i="14"/>
  <c r="H433" i="13"/>
  <c r="H367" i="13"/>
  <c r="H7" i="13"/>
  <c r="H130" i="12"/>
  <c r="H82" i="12"/>
  <c r="H449" i="14"/>
  <c r="H381" i="14"/>
  <c r="H48" i="14"/>
  <c r="H178" i="13"/>
  <c r="H130" i="13"/>
  <c r="H301" i="12"/>
  <c r="H178" i="12"/>
  <c r="H19" i="12"/>
  <c r="H235" i="13"/>
  <c r="H82" i="13"/>
  <c r="H46" i="13"/>
  <c r="H19" i="13"/>
  <c r="H367" i="12"/>
  <c r="H301" i="13"/>
  <c r="H433" i="12"/>
  <c r="H235" i="12"/>
  <c r="H46" i="12"/>
  <c r="H7" i="12"/>
  <c r="H299" i="3"/>
  <c r="H311" i="14"/>
  <c r="H184" i="14"/>
  <c r="H134" i="14"/>
  <c r="H84" i="14"/>
  <c r="H5" i="14"/>
  <c r="H243" i="14"/>
  <c r="H17" i="14"/>
  <c r="H431" i="13"/>
  <c r="H365" i="13"/>
  <c r="H5" i="13"/>
  <c r="H128" i="12"/>
  <c r="H80" i="12"/>
  <c r="H447" i="14"/>
  <c r="H379" i="14"/>
  <c r="H46" i="14"/>
  <c r="H176" i="13"/>
  <c r="H128" i="13"/>
  <c r="H299" i="12"/>
  <c r="H176" i="12"/>
  <c r="H17" i="12"/>
  <c r="H233" i="13"/>
  <c r="H44" i="13"/>
  <c r="H17" i="13"/>
  <c r="H365" i="12"/>
  <c r="H299" i="13"/>
  <c r="H80" i="13"/>
  <c r="H431" i="12"/>
  <c r="H233" i="12"/>
  <c r="H44" i="12"/>
  <c r="H5" i="12"/>
  <c r="I157" i="6"/>
  <c r="I155" i="6"/>
  <c r="H2" i="4"/>
  <c r="H381" i="10"/>
  <c r="H241" i="10"/>
  <c r="H79" i="10"/>
  <c r="H367" i="14"/>
  <c r="H299" i="14"/>
  <c r="H221" i="12"/>
  <c r="H164" i="12"/>
  <c r="H116" i="12"/>
  <c r="H71" i="12"/>
  <c r="H419" i="3"/>
  <c r="H353" i="3"/>
  <c r="H287" i="3"/>
  <c r="H221" i="3"/>
  <c r="H164" i="3"/>
  <c r="H116" i="3"/>
  <c r="H71" i="3"/>
  <c r="H451" i="10"/>
  <c r="H180" i="10"/>
  <c r="H231" i="14"/>
  <c r="H75" i="14"/>
  <c r="H353" i="13"/>
  <c r="H287" i="13"/>
  <c r="H164" i="13"/>
  <c r="H419" i="12"/>
  <c r="H287" i="12"/>
  <c r="H311" i="10"/>
  <c r="H128" i="10"/>
  <c r="H435" i="14"/>
  <c r="H172" i="14"/>
  <c r="H116" i="13"/>
  <c r="H71" i="13"/>
  <c r="H122" i="14"/>
  <c r="H419" i="13"/>
  <c r="H221" i="13"/>
  <c r="H353" i="12"/>
  <c r="H382" i="10"/>
  <c r="H76" i="14"/>
  <c r="H354" i="13"/>
  <c r="H222" i="12"/>
  <c r="H165" i="12"/>
  <c r="H117" i="12"/>
  <c r="H72" i="12"/>
  <c r="H420" i="3"/>
  <c r="H354" i="3"/>
  <c r="H288" i="3"/>
  <c r="H222" i="3"/>
  <c r="H165" i="3"/>
  <c r="H117" i="3"/>
  <c r="H72" i="3"/>
  <c r="H452" i="10"/>
  <c r="H312" i="10"/>
  <c r="H181" i="10"/>
  <c r="H232" i="14"/>
  <c r="H173" i="14"/>
  <c r="H288" i="13"/>
  <c r="H117" i="13"/>
  <c r="H420" i="12"/>
  <c r="H288" i="12"/>
  <c r="H129" i="10"/>
  <c r="H436" i="14"/>
  <c r="H72" i="13"/>
  <c r="H354" i="12"/>
  <c r="H242" i="10"/>
  <c r="H80" i="10"/>
  <c r="H368" i="14"/>
  <c r="H300" i="14"/>
  <c r="H123" i="14"/>
  <c r="H420" i="13"/>
  <c r="H222" i="13"/>
  <c r="H165" i="13"/>
  <c r="H480" i="5"/>
  <c r="H499" i="14"/>
  <c r="H417" i="13"/>
  <c r="H351" i="13"/>
  <c r="H549" i="5"/>
  <c r="H483" i="13"/>
  <c r="H431" i="14"/>
  <c r="H363" i="14"/>
  <c r="H295" i="14"/>
  <c r="H417" i="12"/>
  <c r="H285" i="12"/>
  <c r="H285" i="13"/>
  <c r="H351" i="12"/>
  <c r="H483" i="12"/>
  <c r="H549" i="4"/>
  <c r="I406" i="6"/>
  <c r="H497" i="14"/>
  <c r="H415" i="13"/>
  <c r="H349" i="13"/>
  <c r="H481" i="13"/>
  <c r="H547" i="5"/>
  <c r="H429" i="14"/>
  <c r="H361" i="14"/>
  <c r="H293" i="14"/>
  <c r="H415" i="12"/>
  <c r="H283" i="12"/>
  <c r="H283" i="13"/>
  <c r="H349" i="12"/>
  <c r="H547" i="4"/>
  <c r="H481" i="12"/>
  <c r="H545" i="5"/>
  <c r="H495" i="14"/>
  <c r="H413" i="13"/>
  <c r="H347" i="13"/>
  <c r="H479" i="13"/>
  <c r="H427" i="14"/>
  <c r="H359" i="14"/>
  <c r="H291" i="14"/>
  <c r="H413" i="12"/>
  <c r="H281" i="12"/>
  <c r="H281" i="13"/>
  <c r="H347" i="12"/>
  <c r="H479" i="12"/>
  <c r="H545" i="4"/>
  <c r="H279" i="3"/>
  <c r="H493" i="14"/>
  <c r="H411" i="13"/>
  <c r="H345" i="13"/>
  <c r="H543" i="5"/>
  <c r="H477" i="13"/>
  <c r="H425" i="14"/>
  <c r="H357" i="14"/>
  <c r="H289" i="14"/>
  <c r="H411" i="12"/>
  <c r="H279" i="12"/>
  <c r="H279" i="13"/>
  <c r="H345" i="12"/>
  <c r="H543" i="4"/>
  <c r="H477" i="12"/>
  <c r="H160" i="4"/>
  <c r="H532" i="5"/>
  <c r="H482" i="14"/>
  <c r="H119" i="14"/>
  <c r="H334" i="13"/>
  <c r="H466" i="13"/>
  <c r="H400" i="13"/>
  <c r="H414" i="14"/>
  <c r="H346" i="14"/>
  <c r="H278" i="14"/>
  <c r="H211" i="13"/>
  <c r="H163" i="13"/>
  <c r="H115" i="13"/>
  <c r="H219" i="14"/>
  <c r="H169" i="14"/>
  <c r="H268" i="13"/>
  <c r="H334" i="12"/>
  <c r="H115" i="12"/>
  <c r="H532" i="4"/>
  <c r="H400" i="12"/>
  <c r="H211" i="12"/>
  <c r="H163" i="12"/>
  <c r="H466" i="12"/>
  <c r="H268" i="12"/>
  <c r="H158" i="4"/>
  <c r="H480" i="14"/>
  <c r="H117" i="14"/>
  <c r="H332" i="13"/>
  <c r="H464" i="13"/>
  <c r="H398" i="13"/>
  <c r="H530" i="5"/>
  <c r="H412" i="14"/>
  <c r="H344" i="14"/>
  <c r="H209" i="13"/>
  <c r="H161" i="13"/>
  <c r="H113" i="13"/>
  <c r="H276" i="14"/>
  <c r="H217" i="14"/>
  <c r="H167" i="14"/>
  <c r="H266" i="13"/>
  <c r="H332" i="12"/>
  <c r="H113" i="12"/>
  <c r="H398" i="12"/>
  <c r="H209" i="12"/>
  <c r="H161" i="12"/>
  <c r="H530" i="4"/>
  <c r="H464" i="12"/>
  <c r="H266" i="12"/>
  <c r="I228" i="6"/>
  <c r="H528" i="5"/>
  <c r="H478" i="14"/>
  <c r="H115" i="14"/>
  <c r="H330" i="13"/>
  <c r="H462" i="13"/>
  <c r="H396" i="13"/>
  <c r="H410" i="14"/>
  <c r="H342" i="14"/>
  <c r="H207" i="13"/>
  <c r="H159" i="13"/>
  <c r="H111" i="13"/>
  <c r="H274" i="14"/>
  <c r="H215" i="14"/>
  <c r="H165" i="14"/>
  <c r="H264" i="13"/>
  <c r="H330" i="12"/>
  <c r="H111" i="12"/>
  <c r="H396" i="12"/>
  <c r="H159" i="12"/>
  <c r="H207" i="12"/>
  <c r="H462" i="12"/>
  <c r="H264" i="12"/>
  <c r="H528" i="4"/>
  <c r="H157" i="3"/>
  <c r="H476" i="14"/>
  <c r="H113" i="14"/>
  <c r="H328" i="13"/>
  <c r="H460" i="13"/>
  <c r="H394" i="13"/>
  <c r="H526" i="5"/>
  <c r="H408" i="14"/>
  <c r="H340" i="14"/>
  <c r="H205" i="13"/>
  <c r="H157" i="13"/>
  <c r="H109" i="13"/>
  <c r="H272" i="14"/>
  <c r="H213" i="14"/>
  <c r="H163" i="14"/>
  <c r="H262" i="13"/>
  <c r="H328" i="12"/>
  <c r="H109" i="12"/>
  <c r="H394" i="12"/>
  <c r="H157" i="12"/>
  <c r="H205" i="12"/>
  <c r="H526" i="4"/>
  <c r="H460" i="12"/>
  <c r="H262" i="12"/>
  <c r="H152" i="4"/>
  <c r="H524" i="5"/>
  <c r="H474" i="14"/>
  <c r="H111" i="14"/>
  <c r="H326" i="13"/>
  <c r="H458" i="13"/>
  <c r="H392" i="13"/>
  <c r="H406" i="14"/>
  <c r="H338" i="14"/>
  <c r="H203" i="13"/>
  <c r="H155" i="13"/>
  <c r="H107" i="13"/>
  <c r="H270" i="14"/>
  <c r="H211" i="14"/>
  <c r="H161" i="14"/>
  <c r="H260" i="13"/>
  <c r="H326" i="12"/>
  <c r="H107" i="12"/>
  <c r="H524" i="4"/>
  <c r="H392" i="12"/>
  <c r="H155" i="12"/>
  <c r="H203" i="12"/>
  <c r="H458" i="12"/>
  <c r="H260" i="12"/>
  <c r="I105" i="6"/>
  <c r="H259" i="14"/>
  <c r="H200" i="14"/>
  <c r="H100" i="14"/>
  <c r="H315" i="13"/>
  <c r="H447" i="13"/>
  <c r="H381" i="13"/>
  <c r="H463" i="14"/>
  <c r="H33" i="14"/>
  <c r="H144" i="13"/>
  <c r="H96" i="13"/>
  <c r="H395" i="14"/>
  <c r="H327" i="14"/>
  <c r="H150" i="14"/>
  <c r="H62" i="14"/>
  <c r="H249" i="13"/>
  <c r="H192" i="13"/>
  <c r="H315" i="12"/>
  <c r="H96" i="12"/>
  <c r="H33" i="13"/>
  <c r="H381" i="12"/>
  <c r="H144" i="12"/>
  <c r="H192" i="12"/>
  <c r="H33" i="12"/>
  <c r="H60" i="13"/>
  <c r="H447" i="12"/>
  <c r="H249" i="12"/>
  <c r="H60" i="12"/>
  <c r="H193" i="4"/>
  <c r="H257" i="14"/>
  <c r="H198" i="14"/>
  <c r="H98" i="14"/>
  <c r="H313" i="13"/>
  <c r="H445" i="13"/>
  <c r="H379" i="13"/>
  <c r="H31" i="14"/>
  <c r="H142" i="13"/>
  <c r="H94" i="13"/>
  <c r="H94" i="12"/>
  <c r="H461" i="14"/>
  <c r="H393" i="14"/>
  <c r="H325" i="14"/>
  <c r="H148" i="14"/>
  <c r="H60" i="14"/>
  <c r="H247" i="13"/>
  <c r="H190" i="13"/>
  <c r="H313" i="12"/>
  <c r="H31" i="13"/>
  <c r="H379" i="12"/>
  <c r="H142" i="12"/>
  <c r="H190" i="12"/>
  <c r="H31" i="12"/>
  <c r="H58" i="13"/>
  <c r="H445" i="12"/>
  <c r="H247" i="12"/>
  <c r="H58" i="12"/>
  <c r="H191" i="4"/>
  <c r="H255" i="14"/>
  <c r="H196" i="14"/>
  <c r="H96" i="14"/>
  <c r="H311" i="13"/>
  <c r="H29" i="14"/>
  <c r="H443" i="13"/>
  <c r="H377" i="13"/>
  <c r="H140" i="13"/>
  <c r="H92" i="13"/>
  <c r="H140" i="12"/>
  <c r="H92" i="12"/>
  <c r="H459" i="14"/>
  <c r="H391" i="14"/>
  <c r="H323" i="14"/>
  <c r="H146" i="14"/>
  <c r="H58" i="14"/>
  <c r="H188" i="13"/>
  <c r="H311" i="12"/>
  <c r="H29" i="13"/>
  <c r="H377" i="12"/>
  <c r="H188" i="12"/>
  <c r="H29" i="12"/>
  <c r="H245" i="13"/>
  <c r="H56" i="13"/>
  <c r="H443" i="12"/>
  <c r="H245" i="12"/>
  <c r="H56" i="12"/>
  <c r="H189" i="5"/>
  <c r="H253" i="14"/>
  <c r="H194" i="14"/>
  <c r="H94" i="14"/>
  <c r="H309" i="13"/>
  <c r="H27" i="14"/>
  <c r="H441" i="13"/>
  <c r="H375" i="13"/>
  <c r="H138" i="13"/>
  <c r="H90" i="13"/>
  <c r="H138" i="12"/>
  <c r="H90" i="12"/>
  <c r="H457" i="14"/>
  <c r="H389" i="14"/>
  <c r="H321" i="14"/>
  <c r="H144" i="14"/>
  <c r="H56" i="14"/>
  <c r="H186" i="13"/>
  <c r="H309" i="12"/>
  <c r="H27" i="13"/>
  <c r="H375" i="12"/>
  <c r="H186" i="12"/>
  <c r="H27" i="12"/>
  <c r="H243" i="13"/>
  <c r="H54" i="13"/>
  <c r="H441" i="12"/>
  <c r="H243" i="12"/>
  <c r="H54" i="12"/>
  <c r="I413" i="6"/>
  <c r="R464" i="6"/>
  <c r="R462" i="6"/>
  <c r="R460" i="6"/>
  <c r="R458" i="6"/>
  <c r="R456" i="6"/>
  <c r="R454" i="6"/>
  <c r="R452" i="6"/>
  <c r="R443" i="6"/>
  <c r="R441" i="6"/>
  <c r="R439" i="6"/>
  <c r="R437" i="6"/>
  <c r="R435" i="6"/>
  <c r="R433" i="6"/>
  <c r="R431" i="6"/>
  <c r="R426" i="6"/>
  <c r="R412" i="6"/>
  <c r="R408" i="6"/>
  <c r="R406" i="6"/>
  <c r="R404" i="6"/>
  <c r="R402" i="6"/>
  <c r="R400" i="6"/>
  <c r="R398" i="6"/>
  <c r="R396" i="6"/>
  <c r="R394" i="6"/>
  <c r="R392" i="6"/>
  <c r="R390" i="6"/>
  <c r="R388" i="6"/>
  <c r="R386" i="6"/>
  <c r="R384" i="6"/>
  <c r="R382" i="6"/>
  <c r="R380" i="6"/>
  <c r="R366" i="6"/>
  <c r="R361" i="6"/>
  <c r="R359" i="6"/>
  <c r="R357" i="6"/>
  <c r="R353" i="6"/>
  <c r="R351" i="6"/>
  <c r="R349" i="6"/>
  <c r="R347" i="6"/>
  <c r="R345" i="6"/>
  <c r="R343" i="6"/>
  <c r="R341" i="6"/>
  <c r="R339" i="6"/>
  <c r="R337" i="6"/>
  <c r="R335" i="6"/>
  <c r="R333" i="6"/>
  <c r="R331" i="6"/>
  <c r="R329" i="6"/>
  <c r="R327" i="6"/>
  <c r="R325" i="6"/>
  <c r="R323" i="6"/>
  <c r="R321" i="6"/>
  <c r="R302" i="6"/>
  <c r="R300" i="6"/>
  <c r="R296" i="6"/>
  <c r="R294" i="6"/>
  <c r="R292" i="6"/>
  <c r="R290" i="6"/>
  <c r="R288" i="6"/>
  <c r="R286" i="6"/>
  <c r="R271" i="6"/>
  <c r="R269" i="6"/>
  <c r="R264" i="6"/>
  <c r="R262" i="6"/>
  <c r="R231" i="6"/>
  <c r="R229" i="6"/>
  <c r="R227" i="6"/>
  <c r="R225" i="6"/>
  <c r="R223" i="6"/>
  <c r="R221" i="6"/>
  <c r="R219" i="6"/>
  <c r="R217" i="6"/>
  <c r="R215" i="6"/>
  <c r="R210" i="6"/>
  <c r="R208" i="6"/>
  <c r="R206" i="6"/>
  <c r="R201" i="6"/>
  <c r="R199" i="6"/>
  <c r="R197" i="6"/>
  <c r="R195" i="6"/>
  <c r="R193" i="6"/>
  <c r="R191" i="6"/>
  <c r="R175" i="6"/>
  <c r="R168" i="6"/>
  <c r="R163" i="6"/>
  <c r="R68" i="6"/>
  <c r="R66" i="6"/>
  <c r="R64" i="6"/>
  <c r="R62" i="6"/>
  <c r="R60" i="6"/>
  <c r="R58" i="6"/>
  <c r="R56" i="6"/>
  <c r="R54" i="6"/>
  <c r="R52" i="6"/>
  <c r="R50" i="6"/>
  <c r="R45" i="6"/>
  <c r="R40" i="6"/>
  <c r="R38" i="6"/>
  <c r="R36" i="6"/>
  <c r="R34" i="6"/>
  <c r="R32" i="6"/>
  <c r="R30" i="6"/>
  <c r="R28" i="6"/>
  <c r="R26" i="6"/>
  <c r="R24" i="6"/>
  <c r="R22" i="6"/>
  <c r="R20" i="6"/>
  <c r="R15" i="6"/>
  <c r="R13" i="6"/>
  <c r="R11" i="6"/>
  <c r="R9" i="6"/>
  <c r="R7" i="6"/>
  <c r="Q520" i="5"/>
  <c r="Q518" i="5"/>
  <c r="Q516" i="5"/>
  <c r="Q514" i="5"/>
  <c r="Q512" i="5"/>
  <c r="Q503" i="5"/>
  <c r="Q488" i="5"/>
  <c r="Q486" i="5"/>
  <c r="Q484" i="5"/>
  <c r="Q482" i="5"/>
  <c r="Q475" i="5"/>
  <c r="Q442" i="5"/>
  <c r="Q440" i="5"/>
  <c r="Q438" i="5"/>
  <c r="Q417" i="5"/>
  <c r="Q415" i="5"/>
  <c r="Q413" i="5"/>
  <c r="Q411" i="5"/>
  <c r="Q392" i="5"/>
  <c r="Q390" i="5"/>
  <c r="Q388" i="5"/>
  <c r="Q386" i="5"/>
  <c r="Q384" i="5"/>
  <c r="Q382" i="5"/>
  <c r="Q380" i="5"/>
  <c r="Q378" i="5"/>
  <c r="Q369" i="5"/>
  <c r="Q367" i="5"/>
  <c r="Q365" i="5"/>
  <c r="Q363" i="5"/>
  <c r="Q360" i="5"/>
  <c r="Q358" i="5"/>
  <c r="Q356" i="5"/>
  <c r="Q354" i="5"/>
  <c r="Q352" i="5"/>
  <c r="Q350" i="5"/>
  <c r="Q348" i="5"/>
  <c r="Q345" i="5"/>
  <c r="Q343" i="5"/>
  <c r="Q341" i="5"/>
  <c r="Q339" i="5"/>
  <c r="Q337" i="5"/>
  <c r="Q335" i="5"/>
  <c r="Q333" i="5"/>
  <c r="Q331" i="5"/>
  <c r="Q329" i="5"/>
  <c r="Q327" i="5"/>
  <c r="Q320" i="5"/>
  <c r="Q301" i="5"/>
  <c r="Q299" i="5"/>
  <c r="Q297" i="5"/>
  <c r="Q295" i="5"/>
  <c r="Q293" i="5"/>
  <c r="Q291" i="5"/>
  <c r="Q289" i="5"/>
  <c r="Q287" i="5"/>
  <c r="Q285" i="5"/>
  <c r="Q283" i="5"/>
  <c r="Q281" i="5"/>
  <c r="Q279" i="5"/>
  <c r="Q277" i="5"/>
  <c r="Q275" i="5"/>
  <c r="Q273" i="5"/>
  <c r="Q270" i="5"/>
  <c r="Q259" i="5"/>
  <c r="Q257" i="5"/>
  <c r="Q252" i="5"/>
  <c r="Q250" i="5"/>
  <c r="Q248" i="5"/>
  <c r="Q245" i="5"/>
  <c r="Q243" i="5"/>
  <c r="Q241" i="5"/>
  <c r="Q239" i="5"/>
  <c r="Q237" i="5"/>
  <c r="Q216" i="5"/>
  <c r="Q180" i="5"/>
  <c r="Q178" i="5"/>
  <c r="Q176" i="5"/>
  <c r="Q174" i="5"/>
  <c r="Q172" i="5"/>
  <c r="Q170" i="5"/>
  <c r="Q168" i="5"/>
  <c r="Q165" i="5"/>
  <c r="Q142" i="5"/>
  <c r="H437" i="14"/>
  <c r="H233" i="14"/>
  <c r="H77" i="14"/>
  <c r="H355" i="13"/>
  <c r="H223" i="12"/>
  <c r="H166" i="12"/>
  <c r="H118" i="12"/>
  <c r="H73" i="12"/>
  <c r="H421" i="3"/>
  <c r="H355" i="3"/>
  <c r="H289" i="3"/>
  <c r="H223" i="3"/>
  <c r="H166" i="3"/>
  <c r="H118" i="3"/>
  <c r="H73" i="3"/>
  <c r="H453" i="10"/>
  <c r="H313" i="10"/>
  <c r="H182" i="10"/>
  <c r="H130" i="10"/>
  <c r="H174" i="14"/>
  <c r="H289" i="13"/>
  <c r="H118" i="13"/>
  <c r="H421" i="12"/>
  <c r="H289" i="12"/>
  <c r="H81" i="10"/>
  <c r="H124" i="14"/>
  <c r="H73" i="13"/>
  <c r="H355" i="12"/>
  <c r="H383" i="10"/>
  <c r="H243" i="10"/>
  <c r="H369" i="14"/>
  <c r="H301" i="14"/>
  <c r="H421" i="13"/>
  <c r="H223" i="13"/>
  <c r="H166" i="13"/>
  <c r="H550" i="5"/>
  <c r="H500" i="14"/>
  <c r="H418" i="13"/>
  <c r="H352" i="13"/>
  <c r="H484" i="13"/>
  <c r="H432" i="14"/>
  <c r="H364" i="14"/>
  <c r="H296" i="14"/>
  <c r="H418" i="12"/>
  <c r="H286" i="12"/>
  <c r="H286" i="13"/>
  <c r="H352" i="12"/>
  <c r="H550" i="4"/>
  <c r="H484" i="12"/>
  <c r="I351" i="6"/>
  <c r="H498" i="14"/>
  <c r="H416" i="13"/>
  <c r="H350" i="13"/>
  <c r="H482" i="13"/>
  <c r="H548" i="5"/>
  <c r="H430" i="14"/>
  <c r="H362" i="14"/>
  <c r="H294" i="14"/>
  <c r="H416" i="12"/>
  <c r="H284" i="12"/>
  <c r="H284" i="13"/>
  <c r="H350" i="12"/>
  <c r="H482" i="12"/>
  <c r="H548" i="4"/>
  <c r="H496" i="14"/>
  <c r="H414" i="13"/>
  <c r="H348" i="13"/>
  <c r="H480" i="13"/>
  <c r="H428" i="14"/>
  <c r="H360" i="14"/>
  <c r="H292" i="14"/>
  <c r="H414" i="12"/>
  <c r="H282" i="12"/>
  <c r="H546" i="5"/>
  <c r="H282" i="13"/>
  <c r="H348" i="12"/>
  <c r="H546" i="4"/>
  <c r="H480" i="12"/>
  <c r="H544" i="5"/>
  <c r="H494" i="14"/>
  <c r="H412" i="13"/>
  <c r="H346" i="13"/>
  <c r="H478" i="13"/>
  <c r="H426" i="14"/>
  <c r="H358" i="14"/>
  <c r="H290" i="14"/>
  <c r="H412" i="12"/>
  <c r="H280" i="12"/>
  <c r="H280" i="13"/>
  <c r="H346" i="12"/>
  <c r="H544" i="4"/>
  <c r="H478" i="12"/>
  <c r="H542" i="5"/>
  <c r="H492" i="14"/>
  <c r="H410" i="13"/>
  <c r="H344" i="13"/>
  <c r="H476" i="13"/>
  <c r="H424" i="14"/>
  <c r="H356" i="14"/>
  <c r="H288" i="14"/>
  <c r="H410" i="12"/>
  <c r="H278" i="12"/>
  <c r="H278" i="13"/>
  <c r="H344" i="12"/>
  <c r="H542" i="4"/>
  <c r="H476" i="12"/>
  <c r="I231" i="6"/>
  <c r="H481" i="14"/>
  <c r="H118" i="14"/>
  <c r="H333" i="13"/>
  <c r="H531" i="5"/>
  <c r="H465" i="13"/>
  <c r="H399" i="13"/>
  <c r="H413" i="14"/>
  <c r="H345" i="14"/>
  <c r="H277" i="14"/>
  <c r="H210" i="13"/>
  <c r="H162" i="13"/>
  <c r="H114" i="13"/>
  <c r="H218" i="14"/>
  <c r="H168" i="14"/>
  <c r="H267" i="13"/>
  <c r="H333" i="12"/>
  <c r="H114" i="12"/>
  <c r="H399" i="12"/>
  <c r="H210" i="12"/>
  <c r="H162" i="12"/>
  <c r="H531" i="4"/>
  <c r="H465" i="12"/>
  <c r="H267" i="12"/>
  <c r="H479" i="14"/>
  <c r="H116" i="14"/>
  <c r="H331" i="13"/>
  <c r="H463" i="13"/>
  <c r="H397" i="13"/>
  <c r="H411" i="14"/>
  <c r="H343" i="14"/>
  <c r="H208" i="13"/>
  <c r="H160" i="13"/>
  <c r="H112" i="13"/>
  <c r="H529" i="5"/>
  <c r="H275" i="14"/>
  <c r="H216" i="14"/>
  <c r="H166" i="14"/>
  <c r="H265" i="13"/>
  <c r="H331" i="12"/>
  <c r="H112" i="12"/>
  <c r="H397" i="12"/>
  <c r="H208" i="12"/>
  <c r="H160" i="12"/>
  <c r="H463" i="12"/>
  <c r="H265" i="12"/>
  <c r="H529" i="4"/>
  <c r="H461" i="3"/>
  <c r="H477" i="14"/>
  <c r="H114" i="14"/>
  <c r="H329" i="13"/>
  <c r="H527" i="5"/>
  <c r="H461" i="13"/>
  <c r="H395" i="13"/>
  <c r="H409" i="14"/>
  <c r="H341" i="14"/>
  <c r="H206" i="13"/>
  <c r="H158" i="13"/>
  <c r="H110" i="13"/>
  <c r="H273" i="14"/>
  <c r="H214" i="14"/>
  <c r="H164" i="14"/>
  <c r="H263" i="13"/>
  <c r="H329" i="12"/>
  <c r="H110" i="12"/>
  <c r="H395" i="12"/>
  <c r="H158" i="12"/>
  <c r="H527" i="4"/>
  <c r="H206" i="12"/>
  <c r="H461" i="12"/>
  <c r="H263" i="12"/>
  <c r="H475" i="14"/>
  <c r="H112" i="14"/>
  <c r="H327" i="13"/>
  <c r="H459" i="13"/>
  <c r="H393" i="13"/>
  <c r="H407" i="14"/>
  <c r="H339" i="14"/>
  <c r="H204" i="13"/>
  <c r="H156" i="13"/>
  <c r="H108" i="13"/>
  <c r="H525" i="5"/>
  <c r="H271" i="14"/>
  <c r="H212" i="14"/>
  <c r="H162" i="14"/>
  <c r="H261" i="13"/>
  <c r="H327" i="12"/>
  <c r="H108" i="12"/>
  <c r="H393" i="12"/>
  <c r="H156" i="12"/>
  <c r="H204" i="12"/>
  <c r="H459" i="12"/>
  <c r="H261" i="12"/>
  <c r="H525" i="4"/>
  <c r="H97" i="3"/>
  <c r="H260" i="14"/>
  <c r="H201" i="14"/>
  <c r="H101" i="14"/>
  <c r="H316" i="13"/>
  <c r="H448" i="13"/>
  <c r="H382" i="13"/>
  <c r="H464" i="14"/>
  <c r="H34" i="14"/>
  <c r="H145" i="13"/>
  <c r="H97" i="13"/>
  <c r="H396" i="14"/>
  <c r="H328" i="14"/>
  <c r="H151" i="14"/>
  <c r="H63" i="14"/>
  <c r="H250" i="13"/>
  <c r="H193" i="13"/>
  <c r="H316" i="12"/>
  <c r="H97" i="12"/>
  <c r="H34" i="13"/>
  <c r="H382" i="12"/>
  <c r="H145" i="12"/>
  <c r="H193" i="12"/>
  <c r="H34" i="12"/>
  <c r="H61" i="13"/>
  <c r="H448" i="12"/>
  <c r="H250" i="12"/>
  <c r="H61" i="12"/>
  <c r="H95" i="3"/>
  <c r="H258" i="14"/>
  <c r="H199" i="14"/>
  <c r="H99" i="14"/>
  <c r="H314" i="13"/>
  <c r="H446" i="13"/>
  <c r="H380" i="13"/>
  <c r="H462" i="14"/>
  <c r="H32" i="14"/>
  <c r="H143" i="13"/>
  <c r="H95" i="13"/>
  <c r="H95" i="12"/>
  <c r="H394" i="14"/>
  <c r="H326" i="14"/>
  <c r="H149" i="14"/>
  <c r="H61" i="14"/>
  <c r="H248" i="13"/>
  <c r="H191" i="13"/>
  <c r="H314" i="12"/>
  <c r="H32" i="13"/>
  <c r="H380" i="12"/>
  <c r="H143" i="12"/>
  <c r="H191" i="12"/>
  <c r="H32" i="12"/>
  <c r="H59" i="13"/>
  <c r="H446" i="12"/>
  <c r="H248" i="12"/>
  <c r="H59" i="12"/>
  <c r="H510" i="5"/>
  <c r="H256" i="14"/>
  <c r="H197" i="14"/>
  <c r="H97" i="14"/>
  <c r="H312" i="13"/>
  <c r="H30" i="14"/>
  <c r="H444" i="13"/>
  <c r="H378" i="13"/>
  <c r="H141" i="13"/>
  <c r="H93" i="13"/>
  <c r="H93" i="12"/>
  <c r="H460" i="14"/>
  <c r="H392" i="14"/>
  <c r="H324" i="14"/>
  <c r="H147" i="14"/>
  <c r="H59" i="14"/>
  <c r="H189" i="13"/>
  <c r="H312" i="12"/>
  <c r="H30" i="13"/>
  <c r="H378" i="12"/>
  <c r="H141" i="12"/>
  <c r="H189" i="12"/>
  <c r="H30" i="12"/>
  <c r="H246" i="13"/>
  <c r="H57" i="13"/>
  <c r="H444" i="12"/>
  <c r="H246" i="12"/>
  <c r="H57" i="12"/>
  <c r="I100" i="6"/>
  <c r="H254" i="14"/>
  <c r="H195" i="14"/>
  <c r="H95" i="14"/>
  <c r="H310" i="13"/>
  <c r="H28" i="14"/>
  <c r="H442" i="13"/>
  <c r="H376" i="13"/>
  <c r="H139" i="13"/>
  <c r="H91" i="13"/>
  <c r="H139" i="12"/>
  <c r="H91" i="12"/>
  <c r="H458" i="14"/>
  <c r="H390" i="14"/>
  <c r="H322" i="14"/>
  <c r="H145" i="14"/>
  <c r="H57" i="14"/>
  <c r="H187" i="13"/>
  <c r="H310" i="12"/>
  <c r="H28" i="13"/>
  <c r="H376" i="12"/>
  <c r="H187" i="12"/>
  <c r="H28" i="12"/>
  <c r="H244" i="13"/>
  <c r="H55" i="13"/>
  <c r="H442" i="12"/>
  <c r="H244" i="12"/>
  <c r="H55" i="12"/>
  <c r="H374" i="3"/>
  <c r="H193" i="14"/>
  <c r="H93" i="14"/>
  <c r="H308" i="13"/>
  <c r="H252" i="14"/>
  <c r="H26" i="14"/>
  <c r="H440" i="13"/>
  <c r="H374" i="13"/>
  <c r="H137" i="13"/>
  <c r="H89" i="13"/>
  <c r="H137" i="12"/>
  <c r="H89" i="12"/>
  <c r="H456" i="14"/>
  <c r="H388" i="14"/>
  <c r="H320" i="14"/>
  <c r="H143" i="14"/>
  <c r="H55" i="14"/>
  <c r="H185" i="13"/>
  <c r="H308" i="12"/>
  <c r="H26" i="13"/>
  <c r="H374" i="12"/>
  <c r="H185" i="12"/>
  <c r="H26" i="12"/>
  <c r="H242" i="13"/>
  <c r="H53" i="13"/>
  <c r="H440" i="12"/>
  <c r="H242" i="12"/>
  <c r="H53" i="12"/>
  <c r="I414" i="6"/>
  <c r="I356" i="6"/>
  <c r="R465" i="6"/>
  <c r="R463" i="6"/>
  <c r="R461" i="6"/>
  <c r="R459" i="6"/>
  <c r="R457" i="6"/>
  <c r="R455" i="6"/>
  <c r="R453" i="6"/>
  <c r="R451" i="6"/>
  <c r="R442" i="6"/>
  <c r="R440" i="6"/>
  <c r="R438" i="6"/>
  <c r="R436" i="6"/>
  <c r="R434" i="6"/>
  <c r="R432" i="6"/>
  <c r="R430" i="6"/>
  <c r="R425" i="6"/>
  <c r="R409" i="6"/>
  <c r="R407" i="6"/>
  <c r="R405" i="6"/>
  <c r="R403" i="6"/>
  <c r="R401" i="6"/>
  <c r="R399" i="6"/>
  <c r="R397" i="6"/>
  <c r="R395" i="6"/>
  <c r="R393" i="6"/>
  <c r="R391" i="6"/>
  <c r="R389" i="6"/>
  <c r="R387" i="6"/>
  <c r="R385" i="6"/>
  <c r="R383" i="6"/>
  <c r="R381" i="6"/>
  <c r="R367" i="6"/>
  <c r="R365" i="6"/>
  <c r="R360" i="6"/>
  <c r="R358" i="6"/>
  <c r="R356" i="6"/>
  <c r="R352" i="6"/>
  <c r="R350" i="6"/>
  <c r="R348" i="6"/>
  <c r="R346" i="6"/>
  <c r="R344" i="6"/>
  <c r="R342" i="6"/>
  <c r="R340" i="6"/>
  <c r="R338" i="6"/>
  <c r="R336" i="6"/>
  <c r="R334" i="6"/>
  <c r="R332" i="6"/>
  <c r="R330" i="6"/>
  <c r="R328" i="6"/>
  <c r="R326" i="6"/>
  <c r="R324" i="6"/>
  <c r="R322" i="6"/>
  <c r="R301" i="6"/>
  <c r="R297" i="6"/>
  <c r="R295" i="6"/>
  <c r="R293" i="6"/>
  <c r="R291" i="6"/>
  <c r="R289" i="6"/>
  <c r="R287" i="6"/>
  <c r="R285" i="6"/>
  <c r="R272" i="6"/>
  <c r="R270" i="6"/>
  <c r="R263" i="6"/>
  <c r="R258" i="6"/>
  <c r="M233" i="6"/>
  <c r="R232" i="6"/>
  <c r="R230" i="6"/>
  <c r="R228" i="6"/>
  <c r="R226" i="6"/>
  <c r="R224" i="6"/>
  <c r="R222" i="6"/>
  <c r="R220" i="6"/>
  <c r="R218" i="6"/>
  <c r="R216" i="6"/>
  <c r="R211" i="6"/>
  <c r="R209" i="6"/>
  <c r="R207" i="6"/>
  <c r="R202" i="6"/>
  <c r="R200" i="6"/>
  <c r="R198" i="6"/>
  <c r="R196" i="6"/>
  <c r="R194" i="6"/>
  <c r="R192" i="6"/>
  <c r="R190" i="6"/>
  <c r="R179" i="6"/>
  <c r="R174" i="6"/>
  <c r="R167" i="6"/>
  <c r="R67" i="6"/>
  <c r="R65" i="6"/>
  <c r="R63" i="6"/>
  <c r="R61" i="6"/>
  <c r="R59" i="6"/>
  <c r="R57" i="6"/>
  <c r="R55" i="6"/>
  <c r="R53" i="6"/>
  <c r="R51" i="6"/>
  <c r="R46" i="6"/>
  <c r="R41" i="6"/>
  <c r="R39" i="6"/>
  <c r="R37" i="6"/>
  <c r="R35" i="6"/>
  <c r="R33" i="6"/>
  <c r="R31" i="6"/>
  <c r="R29" i="6"/>
  <c r="R27" i="6"/>
  <c r="R25" i="6"/>
  <c r="R23" i="6"/>
  <c r="R21" i="6"/>
  <c r="R16" i="6"/>
  <c r="R14" i="6"/>
  <c r="R12" i="6"/>
  <c r="R10" i="6"/>
  <c r="R8" i="6"/>
  <c r="R6" i="6"/>
  <c r="Q519" i="5"/>
  <c r="Q517" i="5"/>
  <c r="Q515" i="5"/>
  <c r="Q513" i="5"/>
  <c r="Q511" i="5"/>
  <c r="Q489" i="5"/>
  <c r="Q487" i="5"/>
  <c r="Q485" i="5"/>
  <c r="Q483" i="5"/>
  <c r="Q476" i="5"/>
  <c r="Q474" i="5"/>
  <c r="Q441" i="5"/>
  <c r="Q439" i="5"/>
  <c r="Q437" i="5"/>
  <c r="Q418" i="5"/>
  <c r="Q416" i="5"/>
  <c r="Q414" i="5"/>
  <c r="Q412" i="5"/>
  <c r="Q376" i="5"/>
  <c r="Q374" i="5"/>
  <c r="Q372" i="5"/>
  <c r="Q370" i="5"/>
  <c r="Q145" i="5"/>
  <c r="Q143" i="5"/>
  <c r="Q140" i="5"/>
  <c r="Q38" i="5"/>
  <c r="Q36" i="5"/>
  <c r="Q34" i="5"/>
  <c r="Q32" i="5"/>
  <c r="Q29" i="5"/>
  <c r="Q27" i="5"/>
  <c r="Q25" i="5"/>
  <c r="Q23" i="5"/>
  <c r="Q21" i="5"/>
  <c r="Q19" i="5"/>
  <c r="Q17" i="5"/>
  <c r="Q15" i="5"/>
  <c r="Q13" i="5"/>
  <c r="Q11" i="5"/>
  <c r="Q519" i="4"/>
  <c r="Q517" i="4"/>
  <c r="Q515" i="4"/>
  <c r="Q513" i="4"/>
  <c r="Q511" i="4"/>
  <c r="Q509" i="4"/>
  <c r="Q507" i="4"/>
  <c r="Q505" i="4"/>
  <c r="Q503" i="4"/>
  <c r="Q446" i="4"/>
  <c r="Q444" i="4"/>
  <c r="Q442" i="4"/>
  <c r="Q440" i="4"/>
  <c r="Q438" i="4"/>
  <c r="Q436" i="4"/>
  <c r="Q434" i="4"/>
  <c r="Q432" i="4"/>
  <c r="Q430" i="4"/>
  <c r="Q428" i="4"/>
  <c r="Q426" i="4"/>
  <c r="Q424" i="4"/>
  <c r="Q422" i="4"/>
  <c r="Q420" i="4"/>
  <c r="Q418" i="4"/>
  <c r="Q416" i="4"/>
  <c r="Q414" i="4"/>
  <c r="Q412" i="4"/>
  <c r="Q410" i="4"/>
  <c r="Q408" i="4"/>
  <c r="Q406" i="4"/>
  <c r="Q404" i="4"/>
  <c r="Q402" i="4"/>
  <c r="Q400" i="4"/>
  <c r="Q398" i="4"/>
  <c r="Q396" i="4"/>
  <c r="Q394" i="4"/>
  <c r="Q392" i="4"/>
  <c r="Q323" i="4"/>
  <c r="Q321" i="4"/>
  <c r="Q319" i="4"/>
  <c r="Q317" i="4"/>
  <c r="Q315" i="4"/>
  <c r="Q313" i="4"/>
  <c r="Q311" i="4"/>
  <c r="Q309" i="4"/>
  <c r="Q307" i="4"/>
  <c r="Q305" i="4"/>
  <c r="Q303" i="4"/>
  <c r="Q301" i="4"/>
  <c r="Q299" i="4"/>
  <c r="Q297" i="4"/>
  <c r="Q295" i="4"/>
  <c r="Q293" i="4"/>
  <c r="Q291" i="4"/>
  <c r="Q289" i="4"/>
  <c r="Q287" i="4"/>
  <c r="Q285" i="4"/>
  <c r="Q283" i="4"/>
  <c r="Q281" i="4"/>
  <c r="Q279" i="4"/>
  <c r="Q254" i="4"/>
  <c r="Q252" i="4"/>
  <c r="Q250" i="4"/>
  <c r="Q248" i="4"/>
  <c r="Q246" i="4"/>
  <c r="Q244" i="4"/>
  <c r="Q242" i="4"/>
  <c r="Q240" i="4"/>
  <c r="Q238" i="4"/>
  <c r="Q236" i="4"/>
  <c r="Q234" i="4"/>
  <c r="Q213" i="4"/>
  <c r="Q211" i="4"/>
  <c r="Q209" i="4"/>
  <c r="Q207" i="4"/>
  <c r="Q205" i="4"/>
  <c r="Q203" i="4"/>
  <c r="Q201" i="4"/>
  <c r="Q199" i="4"/>
  <c r="Q182" i="4"/>
  <c r="Q180" i="4"/>
  <c r="Q178" i="4"/>
  <c r="Q176" i="4"/>
  <c r="Q174" i="4"/>
  <c r="Q172" i="4"/>
  <c r="Q170" i="4"/>
  <c r="Q168" i="4"/>
  <c r="Q166" i="4"/>
  <c r="Q164" i="4"/>
  <c r="Q162" i="4"/>
  <c r="Q160" i="4"/>
  <c r="Q158" i="4"/>
  <c r="Q156" i="4"/>
  <c r="Q154" i="4"/>
  <c r="Q152" i="4"/>
  <c r="Q150" i="4"/>
  <c r="Q148" i="4"/>
  <c r="Q146" i="4"/>
  <c r="Q144" i="4"/>
  <c r="Q138" i="5"/>
  <c r="Q136" i="5"/>
  <c r="Q134" i="5"/>
  <c r="Q132" i="5"/>
  <c r="Q130" i="5"/>
  <c r="Q128" i="5"/>
  <c r="Q126" i="5"/>
  <c r="Q124" i="5"/>
  <c r="Q122" i="5"/>
  <c r="Q120" i="5"/>
  <c r="Q118" i="5"/>
  <c r="Q116" i="5"/>
  <c r="Q114" i="5"/>
  <c r="Q112" i="5"/>
  <c r="Q109" i="5"/>
  <c r="Q107" i="5"/>
  <c r="Q105" i="5"/>
  <c r="Q103" i="5"/>
  <c r="Q101" i="5"/>
  <c r="Q99" i="5"/>
  <c r="Q97" i="5"/>
  <c r="Q95" i="5"/>
  <c r="Q92" i="5"/>
  <c r="Q90" i="5"/>
  <c r="Q88" i="5"/>
  <c r="Q85" i="5"/>
  <c r="Q83" i="5"/>
  <c r="Q81" i="5"/>
  <c r="Q79" i="5"/>
  <c r="Q61" i="5"/>
  <c r="Q30" i="5"/>
  <c r="Q495" i="4"/>
  <c r="Q493" i="4"/>
  <c r="Q491" i="4"/>
  <c r="Q489" i="4"/>
  <c r="Q487" i="4"/>
  <c r="Q485" i="4"/>
  <c r="Q483" i="4"/>
  <c r="Q481" i="4"/>
  <c r="Q479" i="4"/>
  <c r="Q477" i="4"/>
  <c r="Q475" i="4"/>
  <c r="Q473" i="4"/>
  <c r="Q471" i="4"/>
  <c r="Q469" i="4"/>
  <c r="Q467" i="4"/>
  <c r="Q465" i="4"/>
  <c r="Q463" i="4"/>
  <c r="Q461" i="4"/>
  <c r="Q459" i="4"/>
  <c r="Q457" i="4"/>
  <c r="Q455" i="4"/>
  <c r="Q386" i="4"/>
  <c r="Q384" i="4"/>
  <c r="Q382" i="4"/>
  <c r="Q380" i="4"/>
  <c r="Q378" i="4"/>
  <c r="Q376" i="4"/>
  <c r="Q374" i="4"/>
  <c r="Q372" i="4"/>
  <c r="Q370" i="4"/>
  <c r="Q368" i="4"/>
  <c r="Q366" i="4"/>
  <c r="Q364" i="4"/>
  <c r="Q362" i="4"/>
  <c r="Q360" i="4"/>
  <c r="Q358" i="4"/>
  <c r="Q356" i="4"/>
  <c r="Q354" i="4"/>
  <c r="Q352" i="4"/>
  <c r="Q350" i="4"/>
  <c r="Q348" i="4"/>
  <c r="Q346" i="4"/>
  <c r="Q344" i="4"/>
  <c r="Q342" i="4"/>
  <c r="Q340" i="4"/>
  <c r="Q338" i="4"/>
  <c r="Q336" i="4"/>
  <c r="Q334" i="4"/>
  <c r="Q267" i="4"/>
  <c r="Q265" i="4"/>
  <c r="Q263" i="4"/>
  <c r="Q261" i="4"/>
  <c r="Q259" i="4"/>
  <c r="Q257" i="4"/>
  <c r="Q228" i="4"/>
  <c r="Q226" i="4"/>
  <c r="Q224" i="4"/>
  <c r="Q222" i="4"/>
  <c r="Q220" i="4"/>
  <c r="Q218" i="4"/>
  <c r="Q216" i="4"/>
  <c r="Q195" i="4"/>
  <c r="Q193" i="4"/>
  <c r="Q191" i="4"/>
  <c r="Q189" i="4"/>
  <c r="Q187" i="4"/>
  <c r="Q185" i="4"/>
  <c r="Q102" i="4"/>
  <c r="Q100" i="4"/>
  <c r="Q98" i="4"/>
  <c r="Q96" i="4"/>
  <c r="Q94" i="4"/>
  <c r="Q92" i="4"/>
  <c r="Q90" i="4"/>
  <c r="Q88" i="4"/>
  <c r="Q86" i="4"/>
  <c r="Q84" i="4"/>
  <c r="Q82" i="4"/>
  <c r="Q80" i="4"/>
  <c r="Q78" i="4"/>
  <c r="Q76" i="4"/>
  <c r="Q74" i="4"/>
  <c r="Q72" i="4"/>
  <c r="Q70" i="4"/>
  <c r="Q68" i="4"/>
  <c r="Q66" i="4"/>
  <c r="Q64" i="4"/>
  <c r="Q62" i="4"/>
  <c r="Q60" i="4"/>
  <c r="Q58" i="4"/>
  <c r="Q56" i="4"/>
  <c r="Q54" i="4"/>
  <c r="Q52" i="4"/>
  <c r="Q50" i="4"/>
  <c r="Q48" i="4"/>
  <c r="Q46" i="4"/>
  <c r="Q44" i="4"/>
  <c r="Q42" i="4"/>
  <c r="Q40" i="4"/>
  <c r="Q38" i="4"/>
  <c r="Q36" i="4"/>
  <c r="Q34" i="4"/>
  <c r="Q32" i="4"/>
  <c r="Q30" i="4"/>
  <c r="Q28" i="4"/>
  <c r="Q26" i="4"/>
  <c r="Q24" i="4"/>
  <c r="Q22" i="4"/>
  <c r="Q20" i="4"/>
  <c r="Q18" i="4"/>
  <c r="Q16" i="4"/>
  <c r="Q14" i="4"/>
  <c r="Q12" i="4"/>
  <c r="Q55" i="3"/>
  <c r="Q53" i="3"/>
  <c r="Q51" i="3"/>
  <c r="Q49" i="3"/>
  <c r="Q47" i="3"/>
  <c r="Q45" i="3"/>
  <c r="Q43" i="3"/>
  <c r="Q41" i="3"/>
  <c r="Q39" i="3"/>
  <c r="Q33" i="3"/>
  <c r="Q31" i="3"/>
  <c r="Q29" i="3"/>
  <c r="Q27" i="3"/>
  <c r="Q25" i="3"/>
  <c r="Q23" i="3"/>
  <c r="Q21" i="3"/>
  <c r="Q19" i="3"/>
  <c r="Q17" i="3"/>
  <c r="Q15" i="3"/>
  <c r="Q13" i="3"/>
  <c r="Q211" i="5"/>
  <c r="Q209" i="5"/>
  <c r="Q204" i="5"/>
  <c r="Q202" i="5"/>
  <c r="Q200" i="5"/>
  <c r="Q198" i="5"/>
  <c r="Q196" i="5"/>
  <c r="Q194" i="5"/>
  <c r="Q192" i="5"/>
  <c r="Q190" i="5"/>
  <c r="Q188" i="5"/>
  <c r="Q186" i="5"/>
  <c r="Q181" i="5"/>
  <c r="Q179" i="5"/>
  <c r="Q177" i="5"/>
  <c r="Q175" i="5"/>
  <c r="Q173" i="5"/>
  <c r="Q171" i="5"/>
  <c r="Q169" i="5"/>
  <c r="Q167" i="5"/>
  <c r="Q141" i="5"/>
  <c r="Q110" i="5"/>
  <c r="Q93" i="5"/>
  <c r="Q68" i="5"/>
  <c r="Q66" i="5"/>
  <c r="Q64" i="5"/>
  <c r="Q59" i="5"/>
  <c r="Q57" i="5"/>
  <c r="Q55" i="5"/>
  <c r="Q53" i="5"/>
  <c r="Q51" i="5"/>
  <c r="Q49" i="5"/>
  <c r="Q47" i="5"/>
  <c r="Q45" i="5"/>
  <c r="Q43" i="5"/>
  <c r="Q41" i="5"/>
  <c r="Q39" i="5"/>
  <c r="Q37" i="5"/>
  <c r="Q35" i="5"/>
  <c r="Q33" i="5"/>
  <c r="Q31" i="5"/>
  <c r="Q28" i="5"/>
  <c r="Q26" i="5"/>
  <c r="Q24" i="5"/>
  <c r="Q22" i="5"/>
  <c r="Q20" i="5"/>
  <c r="Q18" i="5"/>
  <c r="Q16" i="5"/>
  <c r="Q14" i="5"/>
  <c r="Q12" i="5"/>
  <c r="Q520" i="4"/>
  <c r="Q518" i="4"/>
  <c r="Q516" i="4"/>
  <c r="Q514" i="4"/>
  <c r="Q512" i="4"/>
  <c r="Q510" i="4"/>
  <c r="Q508" i="4"/>
  <c r="Q506" i="4"/>
  <c r="Q504" i="4"/>
  <c r="Q502" i="4"/>
  <c r="Q453" i="4"/>
  <c r="Q451" i="4"/>
  <c r="Q449" i="4"/>
  <c r="Q447" i="4"/>
  <c r="Q445" i="4"/>
  <c r="Q443" i="4"/>
  <c r="Q441" i="4"/>
  <c r="Q439" i="4"/>
  <c r="Q437" i="4"/>
  <c r="Q435" i="4"/>
  <c r="Q433" i="4"/>
  <c r="Q431" i="4"/>
  <c r="Q429" i="4"/>
  <c r="Q427" i="4"/>
  <c r="Q425" i="4"/>
  <c r="Q423" i="4"/>
  <c r="Q421" i="4"/>
  <c r="Q419" i="4"/>
  <c r="Q417" i="4"/>
  <c r="Q415" i="4"/>
  <c r="Q413" i="4"/>
  <c r="Q411" i="4"/>
  <c r="Q409" i="4"/>
  <c r="Q407" i="4"/>
  <c r="Q405" i="4"/>
  <c r="Q403" i="4"/>
  <c r="Q401" i="4"/>
  <c r="Q399" i="4"/>
  <c r="Q397" i="4"/>
  <c r="Q395" i="4"/>
  <c r="Q393" i="4"/>
  <c r="Q391" i="4"/>
  <c r="Q332" i="4"/>
  <c r="Q330" i="4"/>
  <c r="Q328" i="4"/>
  <c r="Q326" i="4"/>
  <c r="Q324" i="4"/>
  <c r="Q322" i="4"/>
  <c r="Q320" i="4"/>
  <c r="Q318" i="4"/>
  <c r="Q316" i="4"/>
  <c r="Q314" i="4"/>
  <c r="Q312" i="4"/>
  <c r="Q310" i="4"/>
  <c r="Q308" i="4"/>
  <c r="Q306" i="4"/>
  <c r="Q304" i="4"/>
  <c r="Q302" i="4"/>
  <c r="Q300" i="4"/>
  <c r="Q298" i="4"/>
  <c r="Q296" i="4"/>
  <c r="Q294" i="4"/>
  <c r="Q292" i="4"/>
  <c r="Q290" i="4"/>
  <c r="Q288" i="4"/>
  <c r="Q286" i="4"/>
  <c r="Q284" i="4"/>
  <c r="Q282" i="4"/>
  <c r="Q280" i="4"/>
  <c r="Q278" i="4"/>
  <c r="Q255" i="4"/>
  <c r="Q253" i="4"/>
  <c r="Q251" i="4"/>
  <c r="Q249" i="4"/>
  <c r="Q247" i="4"/>
  <c r="Q245" i="4"/>
  <c r="Q243" i="4"/>
  <c r="Q241" i="4"/>
  <c r="Q239" i="4"/>
  <c r="Q237" i="4"/>
  <c r="Q235" i="4"/>
  <c r="Q233" i="4"/>
  <c r="Q214" i="4"/>
  <c r="Q212" i="4"/>
  <c r="Q210" i="4"/>
  <c r="Q208" i="4"/>
  <c r="Q206" i="4"/>
  <c r="Q204" i="4"/>
  <c r="Q202" i="4"/>
  <c r="Q200" i="4"/>
  <c r="Q183" i="4"/>
  <c r="Q181" i="4"/>
  <c r="Q179" i="4"/>
  <c r="Q177" i="4"/>
  <c r="Q175" i="4"/>
  <c r="Q173" i="4"/>
  <c r="Q171" i="4"/>
  <c r="Q169" i="4"/>
  <c r="Q167" i="4"/>
  <c r="Q165" i="4"/>
  <c r="Q163" i="4"/>
  <c r="Q161" i="4"/>
  <c r="Q159" i="4"/>
  <c r="Q157" i="4"/>
  <c r="Q155" i="4"/>
  <c r="Q153" i="4"/>
  <c r="Q151" i="4"/>
  <c r="Q149" i="4"/>
  <c r="Q147" i="4"/>
  <c r="Q145" i="4"/>
  <c r="Q143" i="4"/>
  <c r="Q61" i="4"/>
  <c r="Q59" i="4"/>
  <c r="Q57" i="4"/>
  <c r="Q55" i="4"/>
  <c r="Q53" i="4"/>
  <c r="Q51" i="4"/>
  <c r="Q49" i="4"/>
  <c r="Q47" i="4"/>
  <c r="Q45" i="4"/>
  <c r="Q43" i="4"/>
  <c r="Q41" i="4"/>
  <c r="Q39" i="4"/>
  <c r="Q37" i="4"/>
  <c r="Q35" i="4"/>
  <c r="Q33" i="4"/>
  <c r="Q31" i="4"/>
  <c r="Q29" i="4"/>
  <c r="Q27" i="4"/>
  <c r="Q25" i="4"/>
  <c r="Q23" i="4"/>
  <c r="Q21" i="4"/>
  <c r="Q19" i="4"/>
  <c r="Q17" i="4"/>
  <c r="Q15" i="4"/>
  <c r="Q13" i="4"/>
  <c r="Q38" i="3"/>
  <c r="Q34" i="3"/>
  <c r="Q30" i="3"/>
  <c r="Q26" i="3"/>
  <c r="Q22" i="3"/>
  <c r="Q18" i="3"/>
  <c r="Q14" i="3"/>
  <c r="Q10" i="3"/>
  <c r="Q11" i="8"/>
  <c r="Q7" i="8"/>
  <c r="Q62" i="8"/>
  <c r="Q58" i="8"/>
  <c r="Q54" i="8"/>
  <c r="Q14" i="8"/>
  <c r="Q10" i="8"/>
  <c r="Q115" i="8"/>
  <c r="Q111" i="8"/>
  <c r="Q107" i="8"/>
  <c r="Q103" i="8"/>
  <c r="Q99" i="8"/>
  <c r="Q95" i="8"/>
  <c r="Q91" i="8"/>
  <c r="Q114" i="8"/>
  <c r="Q110" i="8"/>
  <c r="Q106" i="8"/>
  <c r="Q102" i="8"/>
  <c r="Q98" i="8"/>
  <c r="M30" i="8"/>
  <c r="Q22" i="8"/>
  <c r="Q18" i="8"/>
  <c r="Q16" i="8"/>
  <c r="Q12" i="8"/>
  <c r="Q60" i="8"/>
  <c r="Q8" i="8"/>
  <c r="Q50" i="8"/>
  <c r="Q46" i="8"/>
  <c r="Q109" i="8"/>
  <c r="Q105" i="8"/>
  <c r="Q101" i="8"/>
  <c r="Q97" i="8"/>
  <c r="Q93" i="8"/>
  <c r="Q44" i="8"/>
  <c r="Q40" i="8"/>
  <c r="Q36" i="8"/>
  <c r="Q32" i="8"/>
  <c r="Q113" i="8"/>
  <c r="Q94" i="8"/>
  <c r="Q45" i="8"/>
  <c r="Q41" i="8"/>
  <c r="Q37" i="8"/>
  <c r="Q33" i="8"/>
  <c r="Q29" i="8"/>
  <c r="Q87" i="8"/>
  <c r="Q83" i="8"/>
  <c r="Q79" i="8"/>
  <c r="Q75" i="8"/>
  <c r="Q71" i="8"/>
  <c r="Q67" i="8"/>
  <c r="Q4" i="8"/>
  <c r="Q43" i="8"/>
  <c r="Q39" i="8"/>
  <c r="Q35" i="8"/>
  <c r="Q31" i="8"/>
  <c r="Q112" i="8"/>
  <c r="Q104" i="8"/>
  <c r="Q96" i="8"/>
  <c r="Q92" i="8"/>
  <c r="Q63" i="8"/>
  <c r="Q42" i="8"/>
  <c r="Q38" i="8"/>
  <c r="Q34" i="8"/>
  <c r="Q30" i="8"/>
  <c r="Q23" i="8"/>
  <c r="Q19" i="8"/>
  <c r="Q13" i="8"/>
  <c r="Q9" i="8"/>
  <c r="Q5" i="8"/>
  <c r="Q108" i="8"/>
  <c r="Q100" i="8"/>
  <c r="Q3" i="8"/>
  <c r="Q88" i="8"/>
  <c r="Q84" i="8"/>
  <c r="Q80" i="8"/>
  <c r="Q76" i="8"/>
  <c r="Q72" i="8"/>
  <c r="Q68" i="8"/>
  <c r="Q64" i="8"/>
  <c r="Q59" i="8"/>
  <c r="Q55" i="8"/>
  <c r="Q51" i="8"/>
  <c r="Q47" i="8"/>
  <c r="Q26" i="8"/>
  <c r="V18" i="8"/>
  <c r="V24" i="8"/>
  <c r="V9" i="8"/>
  <c r="V12" i="8"/>
  <c r="Q6" i="8"/>
  <c r="L2" i="8"/>
  <c r="V8" i="8"/>
  <c r="Q2" i="8"/>
  <c r="M108" i="8"/>
  <c r="Q89" i="8"/>
  <c r="Q85" i="8"/>
  <c r="Q81" i="8"/>
  <c r="Q77" i="8"/>
  <c r="Q73" i="8"/>
  <c r="Q69" i="8"/>
  <c r="Q65" i="8"/>
  <c r="Q56" i="8"/>
  <c r="Q52" i="8"/>
  <c r="Q48" i="8"/>
  <c r="Q27" i="8"/>
  <c r="Q90" i="8"/>
  <c r="Q86" i="8"/>
  <c r="Q82" i="8"/>
  <c r="Q78" i="8"/>
  <c r="Q74" i="8"/>
  <c r="Q70" i="8"/>
  <c r="Q66" i="8"/>
  <c r="Q57" i="8"/>
  <c r="Q53" i="8"/>
  <c r="Q49" i="8"/>
  <c r="Q28" i="8"/>
  <c r="V25" i="8"/>
  <c r="V19" i="8"/>
  <c r="V13" i="8"/>
  <c r="V10" i="8"/>
  <c r="Y10" i="8" s="1"/>
  <c r="Q181" i="3"/>
  <c r="Q177" i="3"/>
  <c r="Q173" i="3"/>
  <c r="Q169" i="3"/>
  <c r="Q162" i="3"/>
  <c r="Q158" i="3"/>
  <c r="Q75" i="3"/>
  <c r="Q68" i="3"/>
  <c r="Q64" i="3"/>
  <c r="Q60" i="3"/>
  <c r="Q56" i="3"/>
  <c r="Q52" i="3"/>
  <c r="Q48" i="3"/>
  <c r="Q44" i="3"/>
  <c r="Q409" i="3"/>
  <c r="Q405" i="3"/>
  <c r="Q401" i="3"/>
  <c r="Q397" i="3"/>
  <c r="Q393" i="3"/>
  <c r="Q389" i="3"/>
  <c r="Q385" i="3"/>
  <c r="Q381" i="3"/>
  <c r="Q377" i="3"/>
  <c r="Q373" i="3"/>
  <c r="Q369" i="3"/>
  <c r="Q365" i="3"/>
  <c r="Q361" i="3"/>
  <c r="Q351" i="3"/>
  <c r="Q347" i="3"/>
  <c r="Q343" i="3"/>
  <c r="Q366" i="3"/>
  <c r="Q339" i="3"/>
  <c r="Q335" i="3"/>
  <c r="Q331" i="3"/>
  <c r="Q327" i="3"/>
  <c r="Q323" i="3"/>
  <c r="Q319" i="3"/>
  <c r="Q315" i="3"/>
  <c r="Q311" i="3"/>
  <c r="Q307" i="3"/>
  <c r="Q303" i="3"/>
  <c r="Q299" i="3"/>
  <c r="Q295" i="3"/>
  <c r="Q285" i="3"/>
  <c r="Q281" i="3"/>
  <c r="Q277" i="3"/>
  <c r="Q273" i="3"/>
  <c r="Q269" i="3"/>
  <c r="Q265" i="3"/>
  <c r="Q261" i="3"/>
  <c r="Q362" i="3"/>
  <c r="Q352" i="3"/>
  <c r="Q348" i="3"/>
  <c r="Q344" i="3"/>
  <c r="Q340" i="3"/>
  <c r="Q336" i="3"/>
  <c r="Q332" i="3"/>
  <c r="Q328" i="3"/>
  <c r="Q324" i="3"/>
  <c r="Q320" i="3"/>
  <c r="Q316" i="3"/>
  <c r="Q312" i="3"/>
  <c r="Q308" i="3"/>
  <c r="Q304" i="3"/>
  <c r="Q300" i="3"/>
  <c r="Q296" i="3"/>
  <c r="Q286" i="3"/>
  <c r="Q282" i="3"/>
  <c r="Q278" i="3"/>
  <c r="Q274" i="3"/>
  <c r="Q270" i="3"/>
  <c r="Q266" i="3"/>
  <c r="Q262" i="3"/>
  <c r="Q258" i="3"/>
  <c r="Q254" i="3"/>
  <c r="Q250" i="3"/>
  <c r="Q246" i="3"/>
  <c r="Q242" i="3"/>
  <c r="Q238" i="3"/>
  <c r="Q234" i="3"/>
  <c r="Q230" i="3"/>
  <c r="Q371" i="3"/>
  <c r="Q367" i="3"/>
  <c r="Q363" i="3"/>
  <c r="Q359" i="3"/>
  <c r="Q349" i="3"/>
  <c r="Q345" i="3"/>
  <c r="Q341" i="3"/>
  <c r="Q337" i="3"/>
  <c r="Q333" i="3"/>
  <c r="Q329" i="3"/>
  <c r="Q325" i="3"/>
  <c r="Q321" i="3"/>
  <c r="Q317" i="3"/>
  <c r="Q313" i="3"/>
  <c r="Q309" i="3"/>
  <c r="Q305" i="3"/>
  <c r="Q301" i="3"/>
  <c r="Q297" i="3"/>
  <c r="Q293" i="3"/>
  <c r="Q283" i="3"/>
  <c r="Q279" i="3"/>
  <c r="Q275" i="3"/>
  <c r="Q271" i="3"/>
  <c r="Q267" i="3"/>
  <c r="Q263" i="3"/>
  <c r="Q259" i="3"/>
  <c r="Q255" i="3"/>
  <c r="Q251" i="3"/>
  <c r="Q247" i="3"/>
  <c r="Q243" i="3"/>
  <c r="Q239" i="3"/>
  <c r="Q235" i="3"/>
  <c r="Q231" i="3"/>
  <c r="Q227" i="3"/>
  <c r="Q217" i="3"/>
  <c r="Q438" i="3"/>
  <c r="Q416" i="3"/>
  <c r="Q408" i="3"/>
  <c r="Q400" i="3"/>
  <c r="Q392" i="3"/>
  <c r="Q384" i="3"/>
  <c r="Q376" i="3"/>
  <c r="Q368" i="3"/>
  <c r="Q360" i="3"/>
  <c r="Q346" i="3"/>
  <c r="Q338" i="3"/>
  <c r="Q330" i="3"/>
  <c r="Q322" i="3"/>
  <c r="Q314" i="3"/>
  <c r="Q306" i="3"/>
  <c r="Q298" i="3"/>
  <c r="Q294" i="3"/>
  <c r="Q284" i="3"/>
  <c r="Q280" i="3"/>
  <c r="Q276" i="3"/>
  <c r="Q272" i="3"/>
  <c r="Q268" i="3"/>
  <c r="Q264" i="3"/>
  <c r="Q260" i="3"/>
  <c r="Q256" i="3"/>
  <c r="Q252" i="3"/>
  <c r="Q248" i="3"/>
  <c r="Q244" i="3"/>
  <c r="Q240" i="3"/>
  <c r="Q236" i="3"/>
  <c r="Q232" i="3"/>
  <c r="Q228" i="3"/>
  <c r="Q218" i="3"/>
  <c r="Q214" i="3"/>
  <c r="Q446" i="3"/>
  <c r="Q426" i="3"/>
  <c r="Q412" i="3"/>
  <c r="Q404" i="3"/>
  <c r="Q396" i="3"/>
  <c r="Q388" i="3"/>
  <c r="Q380" i="3"/>
  <c r="Q372" i="3"/>
  <c r="Q364" i="3"/>
  <c r="Q350" i="3"/>
  <c r="Q342" i="3"/>
  <c r="Q334" i="3"/>
  <c r="Q326" i="3"/>
  <c r="Q318" i="3"/>
  <c r="Q310" i="3"/>
  <c r="Q302" i="3"/>
  <c r="Q430" i="3"/>
  <c r="Q257" i="3"/>
  <c r="Q253" i="3"/>
  <c r="Q249" i="3"/>
  <c r="Q245" i="3"/>
  <c r="Q241" i="3"/>
  <c r="Q237" i="3"/>
  <c r="Q233" i="3"/>
  <c r="Q229" i="3"/>
  <c r="Q219" i="3"/>
  <c r="Q215" i="3"/>
  <c r="Q450" i="3"/>
  <c r="Q5" i="3"/>
  <c r="Q442" i="3"/>
  <c r="Q434" i="3"/>
  <c r="Q483" i="3"/>
  <c r="Q479" i="3"/>
  <c r="Q475" i="3"/>
  <c r="Q471" i="3"/>
  <c r="Q467" i="3"/>
  <c r="Q463" i="3"/>
  <c r="Q459" i="3"/>
  <c r="Q77" i="3"/>
  <c r="Q66" i="3"/>
  <c r="Q62" i="3"/>
  <c r="Q58" i="3"/>
  <c r="Q54" i="3"/>
  <c r="Q50" i="3"/>
  <c r="Q46" i="3"/>
  <c r="Q40" i="3"/>
  <c r="Q32" i="3"/>
  <c r="Q28" i="3"/>
  <c r="Q24" i="3"/>
  <c r="Q20" i="3"/>
  <c r="Q16" i="3"/>
  <c r="Q70" i="3"/>
  <c r="Q484" i="3"/>
  <c r="Q480" i="3"/>
  <c r="Q476" i="3"/>
  <c r="Q472" i="3"/>
  <c r="Q468" i="3"/>
  <c r="Q464" i="3"/>
  <c r="Q460" i="3"/>
  <c r="Q207" i="3"/>
  <c r="Q481" i="3"/>
  <c r="Q477" i="3"/>
  <c r="Q473" i="3"/>
  <c r="Q469" i="3"/>
  <c r="Q465" i="3"/>
  <c r="Q461" i="3"/>
  <c r="Q208" i="3"/>
  <c r="Q204" i="3"/>
  <c r="Q200" i="3"/>
  <c r="Q482" i="3"/>
  <c r="Q478" i="3"/>
  <c r="Q474" i="3"/>
  <c r="Q470" i="3"/>
  <c r="Q466" i="3"/>
  <c r="Q462" i="3"/>
  <c r="Q458" i="3"/>
  <c r="Q209" i="3"/>
  <c r="Q4" i="3"/>
  <c r="Q455" i="3"/>
  <c r="Q206" i="3"/>
  <c r="Q202" i="3"/>
  <c r="Q198" i="3"/>
  <c r="Q194" i="3"/>
  <c r="Q190" i="3"/>
  <c r="Q186" i="3"/>
  <c r="Q154" i="3"/>
  <c r="Q150" i="3"/>
  <c r="Q146" i="3"/>
  <c r="Q142" i="3"/>
  <c r="Q138" i="3"/>
  <c r="Q134" i="3"/>
  <c r="Q130" i="3"/>
  <c r="Q126" i="3"/>
  <c r="Q122" i="3"/>
  <c r="Q115" i="3"/>
  <c r="Q111" i="3"/>
  <c r="Q107" i="3"/>
  <c r="Q103" i="3"/>
  <c r="Q99" i="3"/>
  <c r="Q95" i="3"/>
  <c r="Q91" i="3"/>
  <c r="Q87" i="3"/>
  <c r="Q83" i="3"/>
  <c r="Q35" i="3"/>
  <c r="Q211" i="3"/>
  <c r="Q159" i="3"/>
  <c r="Q11" i="3"/>
  <c r="Q7" i="3"/>
  <c r="Q3" i="3"/>
  <c r="Q456" i="3"/>
  <c r="Q203" i="3"/>
  <c r="Q199" i="3"/>
  <c r="Q195" i="3"/>
  <c r="Q191" i="3"/>
  <c r="Q187" i="3"/>
  <c r="Q155" i="3"/>
  <c r="Q151" i="3"/>
  <c r="Q147" i="3"/>
  <c r="Q143" i="3"/>
  <c r="Q139" i="3"/>
  <c r="Q135" i="3"/>
  <c r="Q131" i="3"/>
  <c r="Q127" i="3"/>
  <c r="Q123" i="3"/>
  <c r="Q119" i="3"/>
  <c r="Q112" i="3"/>
  <c r="Q108" i="3"/>
  <c r="Q104" i="3"/>
  <c r="Q100" i="3"/>
  <c r="Q96" i="3"/>
  <c r="Q92" i="3"/>
  <c r="Q88" i="3"/>
  <c r="Q84" i="3"/>
  <c r="Q80" i="3"/>
  <c r="Q36" i="3"/>
  <c r="Q220" i="3"/>
  <c r="Q216" i="3"/>
  <c r="Q212" i="3"/>
  <c r="Q160" i="3"/>
  <c r="Q12" i="3"/>
  <c r="Q8" i="3"/>
  <c r="Q2" i="3"/>
  <c r="Q457" i="3"/>
  <c r="Q453" i="3"/>
  <c r="Q196" i="3"/>
  <c r="Q192" i="3"/>
  <c r="Q188" i="3"/>
  <c r="Q184" i="3"/>
  <c r="Q152" i="3"/>
  <c r="Q148" i="3"/>
  <c r="Q144" i="3"/>
  <c r="Q140" i="3"/>
  <c r="Q136" i="3"/>
  <c r="Q132" i="3"/>
  <c r="Q128" i="3"/>
  <c r="Q124" i="3"/>
  <c r="Q120" i="3"/>
  <c r="Q113" i="3"/>
  <c r="Q109" i="3"/>
  <c r="Q105" i="3"/>
  <c r="Q101" i="3"/>
  <c r="Q97" i="3"/>
  <c r="Q93" i="3"/>
  <c r="Q89" i="3"/>
  <c r="Q85" i="3"/>
  <c r="Q81" i="3"/>
  <c r="Q37" i="3"/>
  <c r="Q213" i="3"/>
  <c r="Q9" i="3"/>
  <c r="Q454" i="3"/>
  <c r="Q205" i="3"/>
  <c r="Q201" i="3"/>
  <c r="Q197" i="3"/>
  <c r="Q193" i="3"/>
  <c r="Q189" i="3"/>
  <c r="Q185" i="3"/>
  <c r="Q157" i="3"/>
  <c r="Q153" i="3"/>
  <c r="Q149" i="3"/>
  <c r="Q145" i="3"/>
  <c r="Q141" i="3"/>
  <c r="Q137" i="3"/>
  <c r="Q133" i="3"/>
  <c r="Q129" i="3"/>
  <c r="Q125" i="3"/>
  <c r="Q121" i="3"/>
  <c r="Q114" i="3"/>
  <c r="Q110" i="3"/>
  <c r="Q106" i="3"/>
  <c r="Q102" i="3"/>
  <c r="Q98" i="3"/>
  <c r="Q94" i="3"/>
  <c r="Q90" i="3"/>
  <c r="Q86" i="3"/>
  <c r="Q82" i="3"/>
  <c r="Q79" i="3"/>
  <c r="Q210" i="3"/>
  <c r="Q6" i="3"/>
  <c r="L2" i="3"/>
  <c r="K128" i="3"/>
  <c r="K449" i="3"/>
  <c r="V36" i="3"/>
  <c r="K425" i="3"/>
  <c r="V34" i="3"/>
  <c r="K317" i="3"/>
  <c r="V28" i="3"/>
  <c r="K293" i="3"/>
  <c r="V26" i="3"/>
  <c r="K227" i="3"/>
  <c r="V22" i="3"/>
  <c r="K176" i="3"/>
  <c r="V19" i="3"/>
  <c r="K74" i="3"/>
  <c r="K17" i="3"/>
  <c r="V15" i="3"/>
  <c r="Y15" i="3" s="1"/>
  <c r="V13" i="3"/>
  <c r="K383" i="3"/>
  <c r="V32" i="3"/>
  <c r="K359" i="3"/>
  <c r="V30" i="3"/>
  <c r="K251" i="3"/>
  <c r="V24" i="3"/>
  <c r="K98" i="3"/>
  <c r="K5" i="3"/>
  <c r="V11" i="3"/>
  <c r="Y11" i="3" s="1"/>
  <c r="K44" i="3"/>
  <c r="K38" i="3"/>
  <c r="K14" i="3"/>
  <c r="V12" i="3"/>
  <c r="V10" i="3"/>
  <c r="K467" i="3"/>
  <c r="V37" i="3"/>
  <c r="Y37" i="3" s="1"/>
  <c r="K194" i="3"/>
  <c r="V20" i="3"/>
  <c r="K146" i="3"/>
  <c r="K122" i="3"/>
  <c r="V9" i="3"/>
  <c r="K431" i="3"/>
  <c r="V35" i="3"/>
  <c r="K401" i="3"/>
  <c r="V33" i="3"/>
  <c r="Y33" i="3" s="1"/>
  <c r="K269" i="3"/>
  <c r="V25" i="3"/>
  <c r="Y25" i="3" s="1"/>
  <c r="K233" i="3"/>
  <c r="V23" i="3"/>
  <c r="K170" i="3"/>
  <c r="V18" i="3"/>
  <c r="K35" i="3"/>
  <c r="V16" i="3"/>
  <c r="V14" i="3"/>
  <c r="K365" i="3"/>
  <c r="V31" i="3"/>
  <c r="K335" i="3"/>
  <c r="V29" i="3"/>
  <c r="K299" i="3"/>
  <c r="V27" i="3"/>
  <c r="K119" i="3"/>
  <c r="K80" i="3"/>
  <c r="K212" i="3"/>
  <c r="V21" i="3"/>
  <c r="Y21" i="3" s="1"/>
  <c r="K167" i="3"/>
  <c r="V17" i="3"/>
  <c r="K62" i="3"/>
  <c r="H16" i="13"/>
  <c r="H4" i="12"/>
  <c r="H16" i="14"/>
  <c r="H4" i="14"/>
  <c r="H37" i="13"/>
  <c r="H39" i="14"/>
  <c r="H4" i="13"/>
  <c r="H37" i="12"/>
  <c r="H16" i="12"/>
  <c r="H41" i="10"/>
  <c r="H16" i="10"/>
  <c r="H4" i="10"/>
  <c r="H73" i="8"/>
  <c r="H16" i="3"/>
  <c r="H28" i="8"/>
  <c r="H88" i="8"/>
  <c r="I4" i="6"/>
  <c r="H7" i="8"/>
  <c r="H43" i="8"/>
  <c r="H31" i="4"/>
  <c r="H31" i="5"/>
  <c r="I34" i="6"/>
  <c r="H10" i="8"/>
  <c r="H103" i="8"/>
  <c r="H4" i="8"/>
  <c r="H58" i="8"/>
  <c r="H37" i="3"/>
  <c r="H19" i="8"/>
  <c r="H489" i="4"/>
  <c r="H36" i="5"/>
  <c r="H8" i="5"/>
  <c r="H351" i="4"/>
  <c r="H117" i="5"/>
  <c r="H8" i="4"/>
  <c r="H222" i="5"/>
  <c r="H282" i="5"/>
  <c r="I126" i="6"/>
  <c r="I168" i="6"/>
  <c r="H72" i="4"/>
  <c r="H117" i="4"/>
  <c r="H420" i="4"/>
  <c r="H420" i="5"/>
  <c r="H489" i="5"/>
  <c r="H171" i="4"/>
  <c r="H282" i="4"/>
  <c r="H72" i="5"/>
  <c r="H171" i="5"/>
  <c r="I78" i="6"/>
  <c r="H36" i="4"/>
  <c r="H222" i="4"/>
  <c r="H351" i="5"/>
  <c r="I8" i="6"/>
  <c r="I39" i="6"/>
  <c r="H75" i="4"/>
  <c r="H425" i="4"/>
  <c r="H425" i="5"/>
  <c r="H176" i="4"/>
  <c r="H287" i="4"/>
  <c r="H12" i="5"/>
  <c r="H176" i="5"/>
  <c r="H494" i="5"/>
  <c r="H120" i="4"/>
  <c r="H227" i="4"/>
  <c r="I312" i="6"/>
  <c r="I368" i="6"/>
  <c r="H12" i="4"/>
  <c r="H494" i="4"/>
  <c r="H75" i="5"/>
  <c r="H356" i="5"/>
  <c r="I12" i="6"/>
  <c r="I81" i="6"/>
  <c r="I209" i="6"/>
  <c r="H39" i="4"/>
  <c r="H356" i="4"/>
  <c r="I42" i="6"/>
  <c r="I256" i="6"/>
  <c r="I424" i="6"/>
  <c r="H39" i="5"/>
  <c r="H227" i="5"/>
  <c r="H120" i="5"/>
  <c r="I173" i="6"/>
  <c r="H287" i="5"/>
  <c r="I129" i="6"/>
  <c r="H176" i="14"/>
  <c r="H44" i="14"/>
  <c r="H168" i="12"/>
  <c r="H42" i="12"/>
  <c r="H120" i="12"/>
  <c r="H82" i="14"/>
  <c r="H75" i="12"/>
  <c r="H126" i="14"/>
  <c r="H168" i="13"/>
  <c r="H78" i="13"/>
  <c r="H39" i="13"/>
  <c r="H41" i="14"/>
  <c r="H39" i="12"/>
  <c r="H42" i="13"/>
  <c r="H79" i="14"/>
  <c r="H75" i="13"/>
  <c r="H120" i="13"/>
  <c r="H78" i="12"/>
  <c r="H43" i="10"/>
  <c r="H132" i="10"/>
  <c r="H83" i="10"/>
  <c r="H46" i="10"/>
  <c r="H86" i="10"/>
  <c r="H184" i="10"/>
  <c r="H15" i="8"/>
  <c r="H30" i="8"/>
  <c r="H48" i="8"/>
  <c r="H108" i="8"/>
  <c r="H114" i="4"/>
  <c r="H417" i="4"/>
  <c r="H486" i="5"/>
  <c r="I7" i="6"/>
  <c r="H7" i="4"/>
  <c r="H90" i="8"/>
  <c r="H42" i="3"/>
  <c r="H120" i="3"/>
  <c r="H168" i="3"/>
  <c r="H168" i="4"/>
  <c r="H279" i="4"/>
  <c r="H69" i="5"/>
  <c r="H168" i="5"/>
  <c r="H348" i="5"/>
  <c r="I75" i="6"/>
  <c r="H45" i="8"/>
  <c r="H63" i="8"/>
  <c r="H75" i="3"/>
  <c r="H33" i="4"/>
  <c r="H219" i="4"/>
  <c r="I36" i="6"/>
  <c r="H12" i="8"/>
  <c r="H24" i="8"/>
  <c r="H105" i="8"/>
  <c r="H486" i="4"/>
  <c r="H33" i="5"/>
  <c r="H60" i="8"/>
  <c r="H78" i="8"/>
  <c r="H39" i="3"/>
  <c r="H348" i="4"/>
  <c r="H114" i="5"/>
  <c r="H219" i="5"/>
  <c r="H279" i="5"/>
  <c r="I123" i="6"/>
  <c r="H21" i="8"/>
  <c r="H33" i="8"/>
  <c r="H69" i="4"/>
  <c r="H75" i="8"/>
  <c r="H93" i="8"/>
  <c r="H78" i="3"/>
  <c r="H417" i="5"/>
  <c r="H7" i="5"/>
  <c r="H38" i="14"/>
  <c r="H36" i="13"/>
  <c r="H3" i="13"/>
  <c r="H36" i="12"/>
  <c r="H3" i="14"/>
  <c r="H15" i="14"/>
  <c r="H15" i="12"/>
  <c r="H3" i="12"/>
  <c r="H15" i="13"/>
  <c r="H3" i="10"/>
  <c r="H40" i="10"/>
  <c r="H15" i="10"/>
  <c r="H18" i="8"/>
  <c r="I3" i="6"/>
  <c r="H72" i="8"/>
  <c r="H15" i="3"/>
  <c r="H27" i="8"/>
  <c r="H87" i="8"/>
  <c r="H3" i="4"/>
  <c r="H6" i="8"/>
  <c r="H30" i="5"/>
  <c r="H3" i="8"/>
  <c r="H42" i="8"/>
  <c r="H30" i="4"/>
  <c r="I33" i="6"/>
  <c r="H9" i="8"/>
  <c r="H102" i="8"/>
  <c r="H3" i="5"/>
  <c r="H57" i="8"/>
  <c r="H36" i="3"/>
  <c r="H4" i="5"/>
  <c r="H373" i="14"/>
  <c r="H178" i="14"/>
  <c r="H227" i="13"/>
  <c r="H230" i="12"/>
  <c r="H170" i="12"/>
  <c r="H444" i="14"/>
  <c r="H428" i="12"/>
  <c r="H293" i="12"/>
  <c r="H122" i="12"/>
  <c r="H131" i="14"/>
  <c r="H296" i="13"/>
  <c r="H305" i="14"/>
  <c r="H125" i="13"/>
  <c r="H359" i="12"/>
  <c r="H237" i="14"/>
  <c r="H128" i="14"/>
  <c r="H428" i="13"/>
  <c r="H362" i="13"/>
  <c r="H293" i="13"/>
  <c r="H170" i="13"/>
  <c r="H362" i="12"/>
  <c r="H296" i="12"/>
  <c r="H173" i="12"/>
  <c r="H441" i="14"/>
  <c r="H122" i="13"/>
  <c r="H376" i="14"/>
  <c r="H181" i="14"/>
  <c r="H230" i="13"/>
  <c r="H227" i="12"/>
  <c r="H240" i="14"/>
  <c r="H359" i="13"/>
  <c r="H308" i="14"/>
  <c r="H425" i="12"/>
  <c r="H125" i="12"/>
  <c r="H425" i="13"/>
  <c r="H173" i="13"/>
  <c r="H460" i="10"/>
  <c r="H390" i="10"/>
  <c r="H317" i="10"/>
  <c r="H387" i="10"/>
  <c r="H247" i="10"/>
  <c r="H134" i="10"/>
  <c r="H189" i="10"/>
  <c r="H320" i="10"/>
  <c r="H457" i="10"/>
  <c r="H137" i="10"/>
  <c r="H250" i="10"/>
  <c r="H186" i="10"/>
  <c r="H428" i="3"/>
  <c r="H224" i="5"/>
  <c r="I128" i="6"/>
  <c r="H38" i="8"/>
  <c r="H65" i="8"/>
  <c r="H227" i="3"/>
  <c r="H74" i="4"/>
  <c r="H284" i="5"/>
  <c r="I170" i="6"/>
  <c r="H80" i="8"/>
  <c r="H98" i="8"/>
  <c r="H362" i="3"/>
  <c r="H11" i="5"/>
  <c r="H53" i="8"/>
  <c r="H113" i="8"/>
  <c r="H425" i="3"/>
  <c r="H119" i="4"/>
  <c r="H422" i="4"/>
  <c r="H422" i="5"/>
  <c r="H35" i="8"/>
  <c r="H125" i="3"/>
  <c r="H173" i="3"/>
  <c r="H296" i="3"/>
  <c r="H173" i="4"/>
  <c r="H284" i="4"/>
  <c r="H74" i="5"/>
  <c r="H173" i="5"/>
  <c r="H491" i="5"/>
  <c r="I11" i="6"/>
  <c r="I80" i="6"/>
  <c r="H11" i="4"/>
  <c r="H95" i="8"/>
  <c r="H359" i="3"/>
  <c r="H38" i="4"/>
  <c r="H224" i="4"/>
  <c r="I41" i="6"/>
  <c r="I309" i="6"/>
  <c r="I365" i="6"/>
  <c r="H50" i="8"/>
  <c r="H68" i="8"/>
  <c r="H110" i="8"/>
  <c r="H230" i="3"/>
  <c r="H491" i="4"/>
  <c r="H38" i="5"/>
  <c r="H353" i="5"/>
  <c r="I206" i="6"/>
  <c r="H83" i="8"/>
  <c r="H122" i="3"/>
  <c r="H170" i="3"/>
  <c r="H293" i="3"/>
  <c r="H353" i="4"/>
  <c r="H119" i="5"/>
  <c r="I253" i="6"/>
  <c r="I421" i="6"/>
  <c r="H35" i="4"/>
  <c r="H221" i="4"/>
  <c r="H350" i="5"/>
  <c r="I38" i="6"/>
  <c r="H488" i="4"/>
  <c r="H35" i="5"/>
  <c r="I6" i="6"/>
  <c r="H350" i="4"/>
  <c r="H116" i="5"/>
  <c r="H221" i="5"/>
  <c r="H281" i="5"/>
  <c r="I125" i="6"/>
  <c r="I167" i="6"/>
  <c r="H71" i="4"/>
  <c r="H419" i="5"/>
  <c r="H116" i="4"/>
  <c r="H419" i="4"/>
  <c r="H488" i="5"/>
  <c r="H6" i="5"/>
  <c r="H170" i="4"/>
  <c r="H281" i="4"/>
  <c r="H71" i="5"/>
  <c r="H170" i="5"/>
  <c r="I77" i="6"/>
  <c r="H6" i="4"/>
  <c r="H40" i="14"/>
  <c r="H38" i="12"/>
  <c r="H38" i="13"/>
  <c r="H41" i="13"/>
  <c r="H77" i="12"/>
  <c r="H81" i="14"/>
  <c r="H77" i="13"/>
  <c r="H78" i="14"/>
  <c r="H119" i="13"/>
  <c r="H74" i="13"/>
  <c r="H175" i="14"/>
  <c r="H43" i="14"/>
  <c r="H167" i="12"/>
  <c r="H41" i="12"/>
  <c r="H74" i="12"/>
  <c r="H119" i="12"/>
  <c r="H125" i="14"/>
  <c r="H167" i="13"/>
  <c r="H45" i="10"/>
  <c r="H42" i="10"/>
  <c r="H85" i="10"/>
  <c r="H183" i="10"/>
  <c r="H131" i="10"/>
  <c r="H82" i="10"/>
  <c r="H74" i="8"/>
  <c r="H77" i="3"/>
  <c r="H416" i="5"/>
  <c r="H14" i="8"/>
  <c r="H29" i="8"/>
  <c r="H47" i="8"/>
  <c r="H89" i="8"/>
  <c r="H107" i="8"/>
  <c r="H113" i="4"/>
  <c r="H278" i="4"/>
  <c r="H416" i="4"/>
  <c r="H167" i="5"/>
  <c r="H347" i="5"/>
  <c r="H485" i="5"/>
  <c r="H41" i="3"/>
  <c r="H119" i="3"/>
  <c r="H167" i="3"/>
  <c r="H167" i="4"/>
  <c r="H68" i="5"/>
  <c r="I74" i="6"/>
  <c r="H44" i="8"/>
  <c r="H62" i="8"/>
  <c r="H74" i="3"/>
  <c r="H32" i="4"/>
  <c r="H218" i="4"/>
  <c r="I35" i="6"/>
  <c r="I5" i="6"/>
  <c r="H11" i="8"/>
  <c r="H23" i="8"/>
  <c r="H104" i="8"/>
  <c r="H485" i="4"/>
  <c r="H32" i="5"/>
  <c r="H59" i="8"/>
  <c r="H77" i="8"/>
  <c r="H38" i="3"/>
  <c r="H347" i="4"/>
  <c r="H113" i="5"/>
  <c r="H5" i="5"/>
  <c r="H20" i="8"/>
  <c r="H218" i="5"/>
  <c r="H278" i="5"/>
  <c r="I122" i="6"/>
  <c r="H5" i="4"/>
  <c r="H32" i="8"/>
  <c r="H92" i="8"/>
  <c r="H68" i="4"/>
  <c r="H43" i="4"/>
  <c r="H229" i="4"/>
  <c r="I314" i="6"/>
  <c r="H496" i="4"/>
  <c r="H43" i="5"/>
  <c r="H79" i="5"/>
  <c r="H358" i="5"/>
  <c r="I211" i="6"/>
  <c r="I370" i="6"/>
  <c r="H358" i="4"/>
  <c r="H124" i="5"/>
  <c r="I46" i="6"/>
  <c r="I258" i="6"/>
  <c r="H229" i="5"/>
  <c r="I426" i="6"/>
  <c r="H79" i="4"/>
  <c r="I133" i="6"/>
  <c r="H289" i="5"/>
  <c r="I175" i="6"/>
  <c r="H124" i="4"/>
  <c r="H427" i="4"/>
  <c r="H16" i="5"/>
  <c r="H427" i="5"/>
  <c r="H16" i="4"/>
  <c r="H178" i="4"/>
  <c r="H289" i="4"/>
  <c r="H178" i="5"/>
  <c r="H496" i="5"/>
  <c r="I16" i="6"/>
  <c r="I85" i="6"/>
  <c r="H2" i="12"/>
  <c r="H14" i="12"/>
  <c r="H14" i="13"/>
  <c r="H2" i="14"/>
  <c r="H14" i="14"/>
  <c r="H35" i="13"/>
  <c r="H2" i="13"/>
  <c r="H35" i="12"/>
  <c r="H37" i="14"/>
  <c r="H39" i="10"/>
  <c r="H14" i="10"/>
  <c r="H2" i="10"/>
  <c r="H17" i="8"/>
  <c r="H56" i="8"/>
  <c r="H35" i="3"/>
  <c r="I2" i="6"/>
  <c r="H71" i="8"/>
  <c r="H14" i="3"/>
  <c r="H2" i="8"/>
  <c r="H26" i="8"/>
  <c r="H86" i="8"/>
  <c r="H5" i="8"/>
  <c r="H29" i="5"/>
  <c r="H2" i="5"/>
  <c r="H41" i="8"/>
  <c r="H29" i="4"/>
  <c r="I32" i="6"/>
  <c r="H8" i="8"/>
  <c r="H101" i="8"/>
  <c r="H352" i="4"/>
  <c r="H118" i="5"/>
  <c r="H223" i="5"/>
  <c r="H283" i="5"/>
  <c r="I127" i="6"/>
  <c r="I169" i="6"/>
  <c r="H73" i="4"/>
  <c r="H10" i="5"/>
  <c r="H10" i="4"/>
  <c r="H118" i="4"/>
  <c r="H421" i="4"/>
  <c r="H421" i="5"/>
  <c r="H490" i="5"/>
  <c r="H172" i="4"/>
  <c r="H283" i="4"/>
  <c r="H73" i="5"/>
  <c r="H172" i="5"/>
  <c r="I10" i="6"/>
  <c r="I79" i="6"/>
  <c r="H37" i="4"/>
  <c r="H223" i="4"/>
  <c r="H352" i="5"/>
  <c r="I40" i="6"/>
  <c r="H490" i="4"/>
  <c r="H37" i="5"/>
  <c r="H122" i="4"/>
  <c r="H177" i="4"/>
  <c r="H288" i="4"/>
  <c r="H177" i="5"/>
  <c r="H495" i="5"/>
  <c r="H14" i="4"/>
  <c r="H228" i="4"/>
  <c r="H77" i="5"/>
  <c r="I14" i="6"/>
  <c r="I83" i="6"/>
  <c r="I313" i="6"/>
  <c r="H41" i="4"/>
  <c r="H495" i="4"/>
  <c r="H357" i="5"/>
  <c r="I210" i="6"/>
  <c r="I369" i="6"/>
  <c r="H357" i="4"/>
  <c r="H41" i="5"/>
  <c r="I44" i="6"/>
  <c r="I257" i="6"/>
  <c r="I425" i="6"/>
  <c r="H122" i="5"/>
  <c r="H228" i="5"/>
  <c r="I131" i="6"/>
  <c r="I174" i="6"/>
  <c r="H77" i="4"/>
  <c r="H288" i="5"/>
  <c r="H426" i="4"/>
  <c r="H14" i="5"/>
  <c r="H426" i="5"/>
  <c r="H375" i="14"/>
  <c r="H180" i="14"/>
  <c r="H229" i="13"/>
  <c r="H295" i="12"/>
  <c r="H232" i="12"/>
  <c r="H361" i="12"/>
  <c r="H446" i="14"/>
  <c r="H307" i="14"/>
  <c r="H430" i="12"/>
  <c r="H124" i="12"/>
  <c r="H242" i="14"/>
  <c r="H124" i="13"/>
  <c r="H361" i="13"/>
  <c r="H172" i="12"/>
  <c r="H127" i="13"/>
  <c r="H443" i="14"/>
  <c r="H133" i="14"/>
  <c r="H427" i="13"/>
  <c r="H378" i="14"/>
  <c r="H239" i="14"/>
  <c r="H183" i="14"/>
  <c r="H130" i="14"/>
  <c r="H430" i="13"/>
  <c r="H364" i="13"/>
  <c r="H295" i="13"/>
  <c r="H172" i="13"/>
  <c r="H364" i="12"/>
  <c r="H298" i="12"/>
  <c r="H175" i="12"/>
  <c r="H298" i="13"/>
  <c r="H175" i="13"/>
  <c r="H232" i="13"/>
  <c r="H229" i="12"/>
  <c r="H310" i="14"/>
  <c r="H427" i="12"/>
  <c r="H127" i="12"/>
  <c r="H462" i="10"/>
  <c r="H319" i="10"/>
  <c r="H139" i="10"/>
  <c r="H322" i="10"/>
  <c r="H136" i="10"/>
  <c r="H191" i="10"/>
  <c r="H249" i="10"/>
  <c r="H459" i="10"/>
  <c r="H389" i="10"/>
  <c r="H392" i="10"/>
  <c r="H252" i="10"/>
  <c r="H188" i="10"/>
  <c r="H82" i="8"/>
  <c r="H100" i="8"/>
  <c r="H364" i="3"/>
  <c r="H15" i="4"/>
  <c r="H286" i="5"/>
  <c r="I15" i="6"/>
  <c r="I84" i="6"/>
  <c r="H55" i="8"/>
  <c r="H115" i="8"/>
  <c r="H427" i="3"/>
  <c r="H42" i="4"/>
  <c r="H424" i="4"/>
  <c r="H78" i="5"/>
  <c r="H424" i="5"/>
  <c r="H37" i="8"/>
  <c r="H127" i="3"/>
  <c r="H175" i="3"/>
  <c r="H298" i="3"/>
  <c r="H175" i="4"/>
  <c r="H286" i="4"/>
  <c r="H42" i="5"/>
  <c r="H175" i="5"/>
  <c r="H493" i="5"/>
  <c r="I45" i="6"/>
  <c r="H97" i="8"/>
  <c r="H361" i="3"/>
  <c r="H226" i="4"/>
  <c r="H123" i="5"/>
  <c r="I311" i="6"/>
  <c r="I367" i="6"/>
  <c r="H52" i="8"/>
  <c r="H70" i="8"/>
  <c r="H112" i="8"/>
  <c r="H232" i="3"/>
  <c r="H493" i="4"/>
  <c r="H355" i="5"/>
  <c r="I208" i="6"/>
  <c r="H85" i="8"/>
  <c r="H124" i="3"/>
  <c r="H172" i="3"/>
  <c r="H295" i="3"/>
  <c r="H78" i="4"/>
  <c r="H355" i="4"/>
  <c r="I132" i="6"/>
  <c r="I255" i="6"/>
  <c r="I423" i="6"/>
  <c r="H430" i="3"/>
  <c r="H15" i="5"/>
  <c r="H226" i="5"/>
  <c r="H40" i="8"/>
  <c r="H67" i="8"/>
  <c r="H229" i="3"/>
  <c r="H123" i="4"/>
  <c r="I172" i="6"/>
  <c r="H42" i="14"/>
  <c r="H40" i="12"/>
  <c r="H79" i="12"/>
  <c r="H79" i="13"/>
  <c r="H121" i="13"/>
  <c r="H43" i="13"/>
  <c r="H40" i="13"/>
  <c r="H76" i="12"/>
  <c r="H169" i="13"/>
  <c r="H80" i="14"/>
  <c r="H45" i="14"/>
  <c r="H76" i="13"/>
  <c r="H177" i="14"/>
  <c r="H169" i="12"/>
  <c r="H43" i="12"/>
  <c r="H83" i="14"/>
  <c r="H127" i="14"/>
  <c r="H121" i="12"/>
  <c r="H47" i="10"/>
  <c r="H87" i="10"/>
  <c r="H185" i="10"/>
  <c r="H44" i="10"/>
  <c r="H133" i="10"/>
  <c r="H84" i="10"/>
  <c r="H31" i="8"/>
  <c r="H91" i="8"/>
  <c r="H43" i="3"/>
  <c r="H121" i="3"/>
  <c r="H169" i="3"/>
  <c r="H169" i="4"/>
  <c r="H280" i="4"/>
  <c r="H70" i="5"/>
  <c r="H169" i="5"/>
  <c r="H349" i="5"/>
  <c r="I76" i="6"/>
  <c r="H46" i="8"/>
  <c r="H64" i="8"/>
  <c r="H76" i="3"/>
  <c r="H34" i="4"/>
  <c r="H220" i="4"/>
  <c r="I37" i="6"/>
  <c r="H9" i="5"/>
  <c r="H13" i="8"/>
  <c r="H25" i="8"/>
  <c r="H106" i="8"/>
  <c r="H487" i="4"/>
  <c r="H34" i="5"/>
  <c r="H9" i="4"/>
  <c r="H79" i="8"/>
  <c r="H40" i="3"/>
  <c r="H349" i="4"/>
  <c r="H115" i="5"/>
  <c r="H61" i="8"/>
  <c r="H220" i="5"/>
  <c r="H280" i="5"/>
  <c r="I124" i="6"/>
  <c r="H22" i="8"/>
  <c r="H34" i="8"/>
  <c r="H70" i="4"/>
  <c r="H76" i="8"/>
  <c r="H94" i="8"/>
  <c r="H79" i="3"/>
  <c r="H418" i="5"/>
  <c r="I9" i="6"/>
  <c r="H16" i="8"/>
  <c r="H49" i="8"/>
  <c r="H109" i="8"/>
  <c r="H115" i="4"/>
  <c r="H418" i="4"/>
  <c r="H487" i="5"/>
  <c r="H182" i="14"/>
  <c r="H231" i="13"/>
  <c r="H228" i="12"/>
  <c r="H309" i="14"/>
  <c r="H426" i="12"/>
  <c r="H126" i="12"/>
  <c r="H377" i="14"/>
  <c r="H429" i="13"/>
  <c r="H171" i="13"/>
  <c r="H442" i="14"/>
  <c r="H241" i="14"/>
  <c r="H123" i="13"/>
  <c r="H126" i="13"/>
  <c r="H294" i="13"/>
  <c r="H174" i="12"/>
  <c r="H132" i="14"/>
  <c r="H426" i="13"/>
  <c r="H360" i="13"/>
  <c r="H297" i="13"/>
  <c r="H174" i="13"/>
  <c r="H360" i="12"/>
  <c r="H171" i="12"/>
  <c r="H129" i="14"/>
  <c r="H374" i="14"/>
  <c r="H179" i="14"/>
  <c r="H228" i="13"/>
  <c r="H231" i="12"/>
  <c r="H306" i="14"/>
  <c r="H363" i="13"/>
  <c r="H363" i="12"/>
  <c r="H445" i="14"/>
  <c r="H429" i="12"/>
  <c r="H294" i="12"/>
  <c r="H123" i="12"/>
  <c r="H238" i="14"/>
  <c r="H297" i="12"/>
  <c r="H248" i="10"/>
  <c r="H458" i="10"/>
  <c r="H388" i="10"/>
  <c r="H138" i="10"/>
  <c r="H187" i="10"/>
  <c r="H391" i="10"/>
  <c r="H251" i="10"/>
  <c r="H461" i="10"/>
  <c r="H318" i="10"/>
  <c r="H135" i="10"/>
  <c r="H321" i="10"/>
  <c r="H190" i="10"/>
  <c r="H39" i="8"/>
  <c r="H66" i="8"/>
  <c r="H228" i="3"/>
  <c r="H13" i="5"/>
  <c r="I171" i="6"/>
  <c r="H81" i="8"/>
  <c r="H99" i="8"/>
  <c r="H363" i="3"/>
  <c r="H121" i="4"/>
  <c r="H285" i="5"/>
  <c r="H54" i="8"/>
  <c r="H114" i="8"/>
  <c r="H426" i="3"/>
  <c r="H13" i="4"/>
  <c r="H423" i="4"/>
  <c r="H76" i="5"/>
  <c r="H423" i="5"/>
  <c r="I13" i="6"/>
  <c r="I82" i="6"/>
  <c r="H36" i="8"/>
  <c r="H126" i="3"/>
  <c r="H174" i="3"/>
  <c r="H297" i="3"/>
  <c r="H40" i="4"/>
  <c r="H174" i="4"/>
  <c r="H285" i="4"/>
  <c r="H174" i="5"/>
  <c r="H492" i="5"/>
  <c r="H96" i="8"/>
  <c r="H360" i="3"/>
  <c r="H225" i="4"/>
  <c r="H40" i="5"/>
  <c r="I43" i="6"/>
  <c r="I310" i="6"/>
  <c r="I366" i="6"/>
  <c r="H51" i="8"/>
  <c r="H69" i="8"/>
  <c r="H111" i="8"/>
  <c r="H231" i="3"/>
  <c r="H492" i="4"/>
  <c r="H121" i="5"/>
  <c r="H354" i="5"/>
  <c r="I207" i="6"/>
  <c r="H84" i="8"/>
  <c r="H123" i="3"/>
  <c r="H171" i="3"/>
  <c r="H294" i="3"/>
  <c r="H354" i="4"/>
  <c r="I130" i="6"/>
  <c r="I254" i="6"/>
  <c r="I422" i="6"/>
  <c r="H429" i="3"/>
  <c r="H76" i="4"/>
  <c r="H225" i="5"/>
  <c r="H4" i="4"/>
  <c r="M316" i="4"/>
  <c r="M178" i="4"/>
  <c r="L5" i="4"/>
  <c r="L91" i="8"/>
  <c r="L40" i="8"/>
  <c r="L111" i="8"/>
  <c r="L102" i="8"/>
  <c r="M102" i="8" s="1"/>
  <c r="L93" i="8"/>
  <c r="L82" i="8"/>
  <c r="L71" i="8"/>
  <c r="L61" i="8"/>
  <c r="L51" i="8"/>
  <c r="L41" i="8"/>
  <c r="L31" i="8"/>
  <c r="L25" i="8"/>
  <c r="M25" i="8" s="1"/>
  <c r="L10" i="8"/>
  <c r="M10" i="8" s="1"/>
  <c r="L70" i="8"/>
  <c r="M70" i="8" s="1"/>
  <c r="L49" i="8"/>
  <c r="L112" i="8"/>
  <c r="L103" i="8"/>
  <c r="L94" i="8"/>
  <c r="L83" i="8"/>
  <c r="L73" i="8"/>
  <c r="L62" i="8"/>
  <c r="L53" i="8"/>
  <c r="L42" i="8"/>
  <c r="L32" i="8"/>
  <c r="L11" i="8"/>
  <c r="L5" i="8"/>
  <c r="L81" i="8"/>
  <c r="M81" i="8" s="1"/>
  <c r="L4" i="8"/>
  <c r="L113" i="8"/>
  <c r="L104" i="8"/>
  <c r="L95" i="8"/>
  <c r="L84" i="8"/>
  <c r="L74" i="8"/>
  <c r="L63" i="8"/>
  <c r="L54" i="8"/>
  <c r="L43" i="8"/>
  <c r="L34" i="8"/>
  <c r="L33" i="8"/>
  <c r="L12" i="8"/>
  <c r="L7" i="8"/>
  <c r="L9" i="8"/>
  <c r="L3" i="8"/>
  <c r="L114" i="8"/>
  <c r="L105" i="8"/>
  <c r="L96" i="8"/>
  <c r="L85" i="8"/>
  <c r="L76" i="8"/>
  <c r="L75" i="8"/>
  <c r="L65" i="8"/>
  <c r="L55" i="8"/>
  <c r="L44" i="8"/>
  <c r="L35" i="8"/>
  <c r="L14" i="8"/>
  <c r="L13" i="8"/>
  <c r="L101" i="8"/>
  <c r="L29" i="8"/>
  <c r="M29" i="8" s="1"/>
  <c r="L24" i="8"/>
  <c r="L115" i="8"/>
  <c r="L106" i="8"/>
  <c r="L97" i="8"/>
  <c r="L87" i="8"/>
  <c r="L77" i="8"/>
  <c r="L66" i="8"/>
  <c r="L56" i="8"/>
  <c r="L45" i="8"/>
  <c r="L36" i="8"/>
  <c r="L26" i="8"/>
  <c r="L18" i="8"/>
  <c r="L17" i="8"/>
  <c r="L15" i="8"/>
  <c r="L50" i="8"/>
  <c r="L107" i="8"/>
  <c r="M107" i="8" s="1"/>
  <c r="L98" i="8"/>
  <c r="L88" i="8"/>
  <c r="L78" i="8"/>
  <c r="M78" i="8" s="1"/>
  <c r="L67" i="8"/>
  <c r="M67" i="8" s="1"/>
  <c r="L57" i="8"/>
  <c r="M57" i="8" s="1"/>
  <c r="L47" i="8"/>
  <c r="L38" i="8"/>
  <c r="M38" i="8" s="1"/>
  <c r="L37" i="8"/>
  <c r="M37" i="8" s="1"/>
  <c r="L27" i="8"/>
  <c r="M27" i="8" s="1"/>
  <c r="L21" i="8"/>
  <c r="L19" i="8"/>
  <c r="L16" i="8"/>
  <c r="M16" i="8" s="1"/>
  <c r="L110" i="8"/>
  <c r="M110" i="8" s="1"/>
  <c r="L59" i="8"/>
  <c r="M59" i="8" s="1"/>
  <c r="L23" i="8"/>
  <c r="L109" i="8"/>
  <c r="L100" i="8"/>
  <c r="L99" i="8"/>
  <c r="L90" i="8"/>
  <c r="L89" i="8"/>
  <c r="L80" i="8"/>
  <c r="L79" i="8"/>
  <c r="L69" i="8"/>
  <c r="L58" i="8"/>
  <c r="L48" i="8"/>
  <c r="L39" i="8"/>
  <c r="L28" i="8"/>
  <c r="L22" i="8"/>
  <c r="L8" i="8"/>
  <c r="M291" i="6"/>
  <c r="M287" i="6"/>
  <c r="M282" i="6"/>
  <c r="M200" i="6"/>
  <c r="M189" i="6"/>
  <c r="M184" i="6"/>
  <c r="M168" i="6"/>
  <c r="M149" i="6"/>
  <c r="M145" i="6"/>
  <c r="M125" i="6"/>
  <c r="M114" i="6"/>
  <c r="M110" i="6"/>
  <c r="M97" i="6"/>
  <c r="M93" i="6"/>
  <c r="M74" i="6"/>
  <c r="M38" i="6"/>
  <c r="M30" i="6"/>
  <c r="M26" i="6"/>
  <c r="M22" i="6"/>
  <c r="M13" i="6"/>
  <c r="M329" i="6"/>
  <c r="M325" i="6"/>
  <c r="M313" i="6"/>
  <c r="M302" i="6"/>
  <c r="M296" i="6"/>
  <c r="M263" i="6"/>
  <c r="M244" i="6"/>
  <c r="M228" i="6"/>
  <c r="M224" i="6"/>
  <c r="M219" i="6"/>
  <c r="M215" i="6"/>
  <c r="M196" i="6"/>
  <c r="M170" i="6"/>
  <c r="M160" i="6"/>
  <c r="M155" i="6"/>
  <c r="M141" i="6"/>
  <c r="M137" i="6"/>
  <c r="M126" i="6"/>
  <c r="M119" i="6"/>
  <c r="M106" i="6"/>
  <c r="M102" i="6"/>
  <c r="M89" i="6"/>
  <c r="M75" i="6"/>
  <c r="M65" i="6"/>
  <c r="M61" i="6"/>
  <c r="M57" i="6"/>
  <c r="M52" i="6"/>
  <c r="M41" i="6"/>
  <c r="M40" i="6"/>
  <c r="M39" i="6"/>
  <c r="M14" i="6"/>
  <c r="M358" i="6"/>
  <c r="M352" i="6"/>
  <c r="M347" i="6"/>
  <c r="M248" i="6"/>
  <c r="M392" i="6"/>
  <c r="M343" i="6"/>
  <c r="M424" i="6"/>
  <c r="M414" i="6"/>
  <c r="M353" i="6"/>
  <c r="M348" i="6"/>
  <c r="M339" i="6"/>
  <c r="M335" i="6"/>
  <c r="M314" i="6"/>
  <c r="M292" i="6"/>
  <c r="M288" i="6"/>
  <c r="M283" i="6"/>
  <c r="M278" i="6"/>
  <c r="M274" i="6"/>
  <c r="M268" i="6"/>
  <c r="M249" i="6"/>
  <c r="M238" i="6"/>
  <c r="M234" i="6"/>
  <c r="M229" i="6"/>
  <c r="M201" i="6"/>
  <c r="M185" i="6"/>
  <c r="M181" i="6"/>
  <c r="M171" i="6"/>
  <c r="M150" i="6"/>
  <c r="M146" i="6"/>
  <c r="M127" i="6"/>
  <c r="M115" i="6"/>
  <c r="M111" i="6"/>
  <c r="M98" i="6"/>
  <c r="M94" i="6"/>
  <c r="M76" i="6"/>
  <c r="M70" i="6"/>
  <c r="M43" i="6"/>
  <c r="M31" i="6"/>
  <c r="M27" i="6"/>
  <c r="M23" i="6"/>
  <c r="M15" i="6"/>
  <c r="M4" i="6"/>
  <c r="M338" i="6"/>
  <c r="M334" i="6"/>
  <c r="M237" i="6"/>
  <c r="M446" i="6"/>
  <c r="M441" i="6"/>
  <c r="M436" i="6"/>
  <c r="M432" i="6"/>
  <c r="M423" i="6"/>
  <c r="M407" i="6"/>
  <c r="M402" i="6"/>
  <c r="M397" i="6"/>
  <c r="M386" i="6"/>
  <c r="M382" i="6"/>
  <c r="M377" i="6"/>
  <c r="M370" i="6"/>
  <c r="M359" i="6"/>
  <c r="M5" i="6"/>
  <c r="M442" i="6"/>
  <c r="M437" i="6"/>
  <c r="M433" i="6"/>
  <c r="M426" i="6"/>
  <c r="M408" i="6"/>
  <c r="M398" i="6"/>
  <c r="M393" i="6"/>
  <c r="M383" i="6"/>
  <c r="M378" i="6"/>
  <c r="M374" i="6"/>
  <c r="M360" i="6"/>
  <c r="M349" i="6"/>
  <c r="M344" i="6"/>
  <c r="M330" i="6"/>
  <c r="M326" i="6"/>
  <c r="M322" i="6"/>
  <c r="M304" i="6"/>
  <c r="M297" i="6"/>
  <c r="M264" i="6"/>
  <c r="M253" i="6"/>
  <c r="M245" i="6"/>
  <c r="M225" i="6"/>
  <c r="M220" i="6"/>
  <c r="M216" i="6"/>
  <c r="M197" i="6"/>
  <c r="M191" i="6"/>
  <c r="M172" i="6"/>
  <c r="M161" i="6"/>
  <c r="M156" i="6"/>
  <c r="M151" i="6"/>
  <c r="M142" i="6"/>
  <c r="M138" i="6"/>
  <c r="M128" i="6"/>
  <c r="M120" i="6"/>
  <c r="M116" i="6"/>
  <c r="M107" i="6"/>
  <c r="M103" i="6"/>
  <c r="M90" i="6"/>
  <c r="M77" i="6"/>
  <c r="M66" i="6"/>
  <c r="M62" i="6"/>
  <c r="M58" i="6"/>
  <c r="M46" i="6"/>
  <c r="M44" i="6"/>
  <c r="M32" i="6"/>
  <c r="M16" i="6"/>
  <c r="M6" i="6"/>
  <c r="M391" i="6"/>
  <c r="M415" i="6"/>
  <c r="M399" i="6"/>
  <c r="M356" i="6"/>
  <c r="M350" i="6"/>
  <c r="M340" i="6"/>
  <c r="M336" i="6"/>
  <c r="M318" i="6"/>
  <c r="M289" i="6"/>
  <c r="M284" i="6"/>
  <c r="M279" i="6"/>
  <c r="M275" i="6"/>
  <c r="M270" i="6"/>
  <c r="M254" i="6"/>
  <c r="M239" i="6"/>
  <c r="M235" i="6"/>
  <c r="M230" i="6"/>
  <c r="M206" i="6"/>
  <c r="M202" i="6"/>
  <c r="M186" i="6"/>
  <c r="M182" i="6"/>
  <c r="M173" i="6"/>
  <c r="M147" i="6"/>
  <c r="M143" i="6"/>
  <c r="M129" i="6"/>
  <c r="M112" i="6"/>
  <c r="M108" i="6"/>
  <c r="M99" i="6"/>
  <c r="M95" i="6"/>
  <c r="M78" i="6"/>
  <c r="M71" i="6"/>
  <c r="M54" i="6"/>
  <c r="M33" i="6"/>
  <c r="M28" i="6"/>
  <c r="M24" i="6"/>
  <c r="M8" i="6"/>
  <c r="M422" i="6"/>
  <c r="M443" i="6"/>
  <c r="M438" i="6"/>
  <c r="M434" i="6"/>
  <c r="M430" i="6"/>
  <c r="M409" i="6"/>
  <c r="M405" i="6"/>
  <c r="M384" i="6"/>
  <c r="M375" i="6"/>
  <c r="M361" i="6"/>
  <c r="M341" i="6"/>
  <c r="M331" i="6"/>
  <c r="M327" i="6"/>
  <c r="M323" i="6"/>
  <c r="M305" i="6"/>
  <c r="M300" i="6"/>
  <c r="M294" i="6"/>
  <c r="M255" i="6"/>
  <c r="M246" i="6"/>
  <c r="M226" i="6"/>
  <c r="M222" i="6"/>
  <c r="M217" i="6"/>
  <c r="M207" i="6"/>
  <c r="M198" i="6"/>
  <c r="M193" i="6"/>
  <c r="M175" i="6"/>
  <c r="M162" i="6"/>
  <c r="M157" i="6"/>
  <c r="M152" i="6"/>
  <c r="M139" i="6"/>
  <c r="M130" i="6"/>
  <c r="M121" i="6"/>
  <c r="M117" i="6"/>
  <c r="M104" i="6"/>
  <c r="M100" i="6"/>
  <c r="M91" i="6"/>
  <c r="M81" i="6"/>
  <c r="M80" i="6"/>
  <c r="M79" i="6"/>
  <c r="M67" i="6"/>
  <c r="M63" i="6"/>
  <c r="M59" i="6"/>
  <c r="M50" i="6"/>
  <c r="M34" i="6"/>
  <c r="M20" i="6"/>
  <c r="M9" i="6"/>
  <c r="M320" i="6"/>
  <c r="M312" i="6"/>
  <c r="M277" i="6"/>
  <c r="M272" i="6"/>
  <c r="M267" i="6"/>
  <c r="M400" i="6"/>
  <c r="M416" i="6"/>
  <c r="M365" i="6"/>
  <c r="M357" i="6"/>
  <c r="M351" i="6"/>
  <c r="M346" i="6"/>
  <c r="M337" i="6"/>
  <c r="M319" i="6"/>
  <c r="M310" i="6"/>
  <c r="M309" i="6"/>
  <c r="M290" i="6"/>
  <c r="M286" i="6"/>
  <c r="M280" i="6"/>
  <c r="M276" i="6"/>
  <c r="M271" i="6"/>
  <c r="M266" i="6"/>
  <c r="M256" i="6"/>
  <c r="M240" i="6"/>
  <c r="M236" i="6"/>
  <c r="M231" i="6"/>
  <c r="M208" i="6"/>
  <c r="M187" i="6"/>
  <c r="M183" i="6"/>
  <c r="M158" i="6"/>
  <c r="M153" i="6"/>
  <c r="M148" i="6"/>
  <c r="M144" i="6"/>
  <c r="M132" i="6"/>
  <c r="M131" i="6"/>
  <c r="M122" i="6"/>
  <c r="M113" i="6"/>
  <c r="M109" i="6"/>
  <c r="M96" i="6"/>
  <c r="M92" i="6"/>
  <c r="M84" i="6"/>
  <c r="M83" i="6"/>
  <c r="M82" i="6"/>
  <c r="M55" i="6"/>
  <c r="M35" i="6"/>
  <c r="M29" i="6"/>
  <c r="M25" i="6"/>
  <c r="M11" i="6"/>
  <c r="M10" i="6"/>
  <c r="M369" i="6"/>
  <c r="M367" i="6"/>
  <c r="M232" i="6"/>
  <c r="M3" i="6"/>
  <c r="M394" i="6"/>
  <c r="M389" i="6"/>
  <c r="M439" i="6"/>
  <c r="M445" i="6"/>
  <c r="M440" i="6"/>
  <c r="M435" i="6"/>
  <c r="M431" i="6"/>
  <c r="M421" i="6"/>
  <c r="M417" i="6"/>
  <c r="M412" i="6"/>
  <c r="M406" i="6"/>
  <c r="M401" i="6"/>
  <c r="M396" i="6"/>
  <c r="M395" i="6"/>
  <c r="M390" i="6"/>
  <c r="M385" i="6"/>
  <c r="M381" i="6"/>
  <c r="M376" i="6"/>
  <c r="M366" i="6"/>
  <c r="M342" i="6"/>
  <c r="M333" i="6"/>
  <c r="M332" i="6"/>
  <c r="M328" i="6"/>
  <c r="M324" i="6"/>
  <c r="M311" i="6"/>
  <c r="M301" i="6"/>
  <c r="M295" i="6"/>
  <c r="M262" i="6"/>
  <c r="M257" i="6"/>
  <c r="M247" i="6"/>
  <c r="M241" i="6"/>
  <c r="M227" i="6"/>
  <c r="M223" i="6"/>
  <c r="M218" i="6"/>
  <c r="M211" i="6"/>
  <c r="M210" i="6"/>
  <c r="M209" i="6"/>
  <c r="M199" i="6"/>
  <c r="M195" i="6"/>
  <c r="M194" i="6"/>
  <c r="M179" i="6"/>
  <c r="M167" i="6"/>
  <c r="M159" i="6"/>
  <c r="M154" i="6"/>
  <c r="M140" i="6"/>
  <c r="M133" i="6"/>
  <c r="M124" i="6"/>
  <c r="M123" i="6"/>
  <c r="M118" i="6"/>
  <c r="M105" i="6"/>
  <c r="M101" i="6"/>
  <c r="M85" i="6"/>
  <c r="M73" i="6"/>
  <c r="M68" i="6"/>
  <c r="M64" i="6"/>
  <c r="M60" i="6"/>
  <c r="M56" i="6"/>
  <c r="M51" i="6"/>
  <c r="M37" i="6"/>
  <c r="M36" i="6"/>
  <c r="M21" i="6"/>
  <c r="M12" i="6"/>
  <c r="L472" i="5"/>
  <c r="L436" i="5"/>
  <c r="L427" i="5"/>
  <c r="L317" i="5"/>
  <c r="L159" i="5"/>
  <c r="L155" i="5"/>
  <c r="L28" i="5"/>
  <c r="L24" i="5"/>
  <c r="L12" i="5"/>
  <c r="L463" i="5"/>
  <c r="L459" i="5"/>
  <c r="L455" i="5"/>
  <c r="L450" i="5"/>
  <c r="L446" i="5"/>
  <c r="L420" i="5"/>
  <c r="L413" i="5"/>
  <c r="L408" i="5"/>
  <c r="L367" i="5"/>
  <c r="L356" i="5"/>
  <c r="L332" i="5"/>
  <c r="L328" i="5"/>
  <c r="L323" i="5"/>
  <c r="L309" i="5"/>
  <c r="L305" i="5"/>
  <c r="L292" i="5"/>
  <c r="L286" i="5"/>
  <c r="L260" i="5"/>
  <c r="L243" i="5"/>
  <c r="L239" i="5"/>
  <c r="L229" i="5"/>
  <c r="L221" i="5"/>
  <c r="L173" i="5"/>
  <c r="L138" i="5"/>
  <c r="L134" i="5"/>
  <c r="L130" i="5"/>
  <c r="L126" i="5"/>
  <c r="L118" i="5"/>
  <c r="L91" i="5"/>
  <c r="L56" i="5"/>
  <c r="L52" i="5"/>
  <c r="L48" i="5"/>
  <c r="L43" i="5"/>
  <c r="L42" i="5"/>
  <c r="L41" i="5"/>
  <c r="L29" i="5"/>
  <c r="L20" i="5"/>
  <c r="L13" i="5"/>
  <c r="L344" i="5"/>
  <c r="L340" i="5"/>
  <c r="L336" i="5"/>
  <c r="L276" i="5"/>
  <c r="L213" i="5"/>
  <c r="L40" i="5"/>
  <c r="L8" i="5"/>
  <c r="L518" i="5"/>
  <c r="L514" i="5"/>
  <c r="L489" i="5"/>
  <c r="L468" i="5"/>
  <c r="L7" i="5"/>
  <c r="L509" i="5"/>
  <c r="L498" i="5"/>
  <c r="L491" i="5"/>
  <c r="L478" i="5"/>
  <c r="L473" i="5"/>
  <c r="L442" i="5"/>
  <c r="L438" i="5"/>
  <c r="L433" i="5"/>
  <c r="L428" i="5"/>
  <c r="L421" i="5"/>
  <c r="L398" i="5"/>
  <c r="L394" i="5"/>
  <c r="L390" i="5"/>
  <c r="L386" i="5"/>
  <c r="L382" i="5"/>
  <c r="L377" i="5"/>
  <c r="L373" i="5"/>
  <c r="L358" i="5"/>
  <c r="L357" i="5"/>
  <c r="L345" i="5"/>
  <c r="L341" i="5"/>
  <c r="L337" i="5"/>
  <c r="L318" i="5"/>
  <c r="L314" i="5"/>
  <c r="L301" i="5"/>
  <c r="L297" i="5"/>
  <c r="L293" i="5"/>
  <c r="L287" i="5"/>
  <c r="L277" i="5"/>
  <c r="L266" i="5"/>
  <c r="L234" i="5"/>
  <c r="L222" i="5"/>
  <c r="L214" i="5"/>
  <c r="L210" i="5"/>
  <c r="L203" i="5"/>
  <c r="L199" i="5"/>
  <c r="L194" i="5"/>
  <c r="L190" i="5"/>
  <c r="L186" i="5"/>
  <c r="L180" i="5"/>
  <c r="L174" i="5"/>
  <c r="L164" i="5"/>
  <c r="L160" i="5"/>
  <c r="L156" i="5"/>
  <c r="L152" i="5"/>
  <c r="L148" i="5"/>
  <c r="L144" i="5"/>
  <c r="L119" i="5"/>
  <c r="L106" i="5"/>
  <c r="L102" i="5"/>
  <c r="L97" i="5"/>
  <c r="L81" i="5"/>
  <c r="L67" i="5"/>
  <c r="L32" i="5"/>
  <c r="L25" i="5"/>
  <c r="L16" i="5"/>
  <c r="L14" i="5"/>
  <c r="L9" i="5"/>
  <c r="L418" i="5"/>
  <c r="L355" i="5"/>
  <c r="L300" i="5"/>
  <c r="L296" i="5"/>
  <c r="L291" i="5"/>
  <c r="L285" i="5"/>
  <c r="L284" i="5"/>
  <c r="L283" i="5"/>
  <c r="L220" i="5"/>
  <c r="L80" i="5"/>
  <c r="L6" i="5"/>
  <c r="L519" i="5"/>
  <c r="L515" i="5"/>
  <c r="L492" i="5"/>
  <c r="L464" i="5"/>
  <c r="L460" i="5"/>
  <c r="L456" i="5"/>
  <c r="L451" i="5"/>
  <c r="L447" i="5"/>
  <c r="L422" i="5"/>
  <c r="L414" i="5"/>
  <c r="L409" i="5"/>
  <c r="L404" i="5"/>
  <c r="L368" i="5"/>
  <c r="L364" i="5"/>
  <c r="L359" i="5"/>
  <c r="L333" i="5"/>
  <c r="L329" i="5"/>
  <c r="L324" i="5"/>
  <c r="L306" i="5"/>
  <c r="L288" i="5"/>
  <c r="L278" i="5"/>
  <c r="L244" i="5"/>
  <c r="L240" i="5"/>
  <c r="L223" i="5"/>
  <c r="L204" i="5"/>
  <c r="L181" i="5"/>
  <c r="L175" i="5"/>
  <c r="L139" i="5"/>
  <c r="L135" i="5"/>
  <c r="L131" i="5"/>
  <c r="L127" i="5"/>
  <c r="L120" i="5"/>
  <c r="L112" i="5"/>
  <c r="L98" i="5"/>
  <c r="L92" i="5"/>
  <c r="L88" i="5"/>
  <c r="L82" i="5"/>
  <c r="L68" i="5"/>
  <c r="L57" i="5"/>
  <c r="L53" i="5"/>
  <c r="L49" i="5"/>
  <c r="L44" i="5"/>
  <c r="L35" i="5"/>
  <c r="L34" i="5"/>
  <c r="L33" i="5"/>
  <c r="L21" i="5"/>
  <c r="L497" i="5"/>
  <c r="L233" i="5"/>
  <c r="L228" i="5"/>
  <c r="L179" i="5"/>
  <c r="L163" i="5"/>
  <c r="L151" i="5"/>
  <c r="L147" i="5"/>
  <c r="L117" i="5"/>
  <c r="L105" i="5"/>
  <c r="L101" i="5"/>
  <c r="L96" i="5"/>
  <c r="L5" i="5"/>
  <c r="L510" i="5"/>
  <c r="L506" i="5"/>
  <c r="L500" i="5"/>
  <c r="L493" i="5"/>
  <c r="L484" i="5"/>
  <c r="L479" i="5"/>
  <c r="L470" i="5"/>
  <c r="L439" i="5"/>
  <c r="L434" i="5"/>
  <c r="L429" i="5"/>
  <c r="L423" i="5"/>
  <c r="L399" i="5"/>
  <c r="L395" i="5"/>
  <c r="L391" i="5"/>
  <c r="L387" i="5"/>
  <c r="L383" i="5"/>
  <c r="L374" i="5"/>
  <c r="L369" i="5"/>
  <c r="L348" i="5"/>
  <c r="L342" i="5"/>
  <c r="L338" i="5"/>
  <c r="L315" i="5"/>
  <c r="L311" i="5"/>
  <c r="L298" i="5"/>
  <c r="L294" i="5"/>
  <c r="L289" i="5"/>
  <c r="L279" i="5"/>
  <c r="L274" i="5"/>
  <c r="L267" i="5"/>
  <c r="L263" i="5"/>
  <c r="L250" i="5"/>
  <c r="L235" i="5"/>
  <c r="L231" i="5"/>
  <c r="L224" i="5"/>
  <c r="L211" i="5"/>
  <c r="L205" i="5"/>
  <c r="L200" i="5"/>
  <c r="L195" i="5"/>
  <c r="L191" i="5"/>
  <c r="L187" i="5"/>
  <c r="L176" i="5"/>
  <c r="L161" i="5"/>
  <c r="L157" i="5"/>
  <c r="L153" i="5"/>
  <c r="L149" i="5"/>
  <c r="L145" i="5"/>
  <c r="L123" i="5"/>
  <c r="L122" i="5"/>
  <c r="L121" i="5"/>
  <c r="L113" i="5"/>
  <c r="L107" i="5"/>
  <c r="L103" i="5"/>
  <c r="L99" i="5"/>
  <c r="L83" i="5"/>
  <c r="L72" i="5"/>
  <c r="L64" i="5"/>
  <c r="L58" i="5"/>
  <c r="L36" i="5"/>
  <c r="L26" i="5"/>
  <c r="L17" i="5"/>
  <c r="L441" i="5"/>
  <c r="L432" i="5"/>
  <c r="L313" i="5"/>
  <c r="L172" i="5"/>
  <c r="L499" i="5"/>
  <c r="L520" i="5"/>
  <c r="L516" i="5"/>
  <c r="L501" i="5"/>
  <c r="L485" i="5"/>
  <c r="L475" i="5"/>
  <c r="L465" i="5"/>
  <c r="L461" i="5"/>
  <c r="L457" i="5"/>
  <c r="L452" i="5"/>
  <c r="L448" i="5"/>
  <c r="L444" i="5"/>
  <c r="L430" i="5"/>
  <c r="L424" i="5"/>
  <c r="L415" i="5"/>
  <c r="L405" i="5"/>
  <c r="L365" i="5"/>
  <c r="L360" i="5"/>
  <c r="L351" i="5"/>
  <c r="L350" i="5"/>
  <c r="L349" i="5"/>
  <c r="L334" i="5"/>
  <c r="L330" i="5"/>
  <c r="L325" i="5"/>
  <c r="L307" i="5"/>
  <c r="L303" i="5"/>
  <c r="L280" i="5"/>
  <c r="L268" i="5"/>
  <c r="L245" i="5"/>
  <c r="L241" i="5"/>
  <c r="L236" i="5"/>
  <c r="L225" i="5"/>
  <c r="L196" i="5"/>
  <c r="L177" i="5"/>
  <c r="L168" i="5"/>
  <c r="L140" i="5"/>
  <c r="L136" i="5"/>
  <c r="L132" i="5"/>
  <c r="L128" i="5"/>
  <c r="L124" i="5"/>
  <c r="L114" i="5"/>
  <c r="L89" i="5"/>
  <c r="L75" i="5"/>
  <c r="L74" i="5"/>
  <c r="L73" i="5"/>
  <c r="L59" i="5"/>
  <c r="L54" i="5"/>
  <c r="L50" i="5"/>
  <c r="L45" i="5"/>
  <c r="L37" i="5"/>
  <c r="L22" i="5"/>
  <c r="L508" i="5"/>
  <c r="L488" i="5"/>
  <c r="L265" i="5"/>
  <c r="L259" i="5"/>
  <c r="L253" i="5"/>
  <c r="L202" i="5"/>
  <c r="L198" i="5"/>
  <c r="L193" i="5"/>
  <c r="L189" i="5"/>
  <c r="L66" i="5"/>
  <c r="L4" i="5"/>
  <c r="L495" i="5"/>
  <c r="L3" i="5"/>
  <c r="L507" i="5"/>
  <c r="L496" i="5"/>
  <c r="L486" i="5"/>
  <c r="L480" i="5"/>
  <c r="L471" i="5"/>
  <c r="L440" i="5"/>
  <c r="L435" i="5"/>
  <c r="L431" i="5"/>
  <c r="L425" i="5"/>
  <c r="L416" i="5"/>
  <c r="L406" i="5"/>
  <c r="L400" i="5"/>
  <c r="L396" i="5"/>
  <c r="L392" i="5"/>
  <c r="L388" i="5"/>
  <c r="L384" i="5"/>
  <c r="L380" i="5"/>
  <c r="L375" i="5"/>
  <c r="L353" i="5"/>
  <c r="L352" i="5"/>
  <c r="L343" i="5"/>
  <c r="L339" i="5"/>
  <c r="L316" i="5"/>
  <c r="L312" i="5"/>
  <c r="L299" i="5"/>
  <c r="L295" i="5"/>
  <c r="L290" i="5"/>
  <c r="L281" i="5"/>
  <c r="L275" i="5"/>
  <c r="L264" i="5"/>
  <c r="L258" i="5"/>
  <c r="L251" i="5"/>
  <c r="L232" i="5"/>
  <c r="L226" i="5"/>
  <c r="L218" i="5"/>
  <c r="L212" i="5"/>
  <c r="L201" i="5"/>
  <c r="L197" i="5"/>
  <c r="L192" i="5"/>
  <c r="L188" i="5"/>
  <c r="L183" i="5"/>
  <c r="L178" i="5"/>
  <c r="L169" i="5"/>
  <c r="L162" i="5"/>
  <c r="L158" i="5"/>
  <c r="L154" i="5"/>
  <c r="L150" i="5"/>
  <c r="L146" i="5"/>
  <c r="L115" i="5"/>
  <c r="L108" i="5"/>
  <c r="L104" i="5"/>
  <c r="L100" i="5"/>
  <c r="L84" i="5"/>
  <c r="L76" i="5"/>
  <c r="L65" i="5"/>
  <c r="L38" i="5"/>
  <c r="L27" i="5"/>
  <c r="L18" i="5"/>
  <c r="L481" i="5"/>
  <c r="L397" i="5"/>
  <c r="L393" i="5"/>
  <c r="L389" i="5"/>
  <c r="L385" i="5"/>
  <c r="L381" i="5"/>
  <c r="L376" i="5"/>
  <c r="L372" i="5"/>
  <c r="L10" i="5"/>
  <c r="L517" i="5"/>
  <c r="L513" i="5"/>
  <c r="L502" i="5"/>
  <c r="L487" i="5"/>
  <c r="L476" i="5"/>
  <c r="L467" i="5"/>
  <c r="L462" i="5"/>
  <c r="L458" i="5"/>
  <c r="L454" i="5"/>
  <c r="L449" i="5"/>
  <c r="L445" i="5"/>
  <c r="L426" i="5"/>
  <c r="L417" i="5"/>
  <c r="L412" i="5"/>
  <c r="L407" i="5"/>
  <c r="L401" i="5"/>
  <c r="L366" i="5"/>
  <c r="L361" i="5"/>
  <c r="L354" i="5"/>
  <c r="L335" i="5"/>
  <c r="L331" i="5"/>
  <c r="L326" i="5"/>
  <c r="L322" i="5"/>
  <c r="L308" i="5"/>
  <c r="L304" i="5"/>
  <c r="L282" i="5"/>
  <c r="L270" i="5"/>
  <c r="L252" i="5"/>
  <c r="L246" i="5"/>
  <c r="L242" i="5"/>
  <c r="L238" i="5"/>
  <c r="L227" i="5"/>
  <c r="L219" i="5"/>
  <c r="L208" i="5"/>
  <c r="L184" i="5"/>
  <c r="L171" i="5"/>
  <c r="L170" i="5"/>
  <c r="L142" i="5"/>
  <c r="L137" i="5"/>
  <c r="L133" i="5"/>
  <c r="L129" i="5"/>
  <c r="L125" i="5"/>
  <c r="L116" i="5"/>
  <c r="L109" i="5"/>
  <c r="L90" i="5"/>
  <c r="L85" i="5"/>
  <c r="L60" i="5"/>
  <c r="L55" i="5"/>
  <c r="L51" i="5"/>
  <c r="L47" i="5"/>
  <c r="L39" i="5"/>
  <c r="L19" i="5"/>
  <c r="L11" i="5"/>
  <c r="X13" i="8" l="1"/>
  <c r="Y13" i="8"/>
  <c r="X18" i="8"/>
  <c r="Y18" i="8"/>
  <c r="X19" i="8"/>
  <c r="Y19" i="8"/>
  <c r="AD12" i="8"/>
  <c r="AD14" i="8"/>
  <c r="X8" i="8"/>
  <c r="Y8" i="8"/>
  <c r="Y12" i="8"/>
  <c r="X16" i="8" s="1"/>
  <c r="AD15" i="8"/>
  <c r="X12" i="8"/>
  <c r="X25" i="8"/>
  <c r="Y25" i="8"/>
  <c r="AD13" i="8"/>
  <c r="X24" i="8"/>
  <c r="Y24" i="8"/>
  <c r="AD11" i="8"/>
  <c r="X9" i="8"/>
  <c r="Y9" i="8"/>
  <c r="AD16" i="8"/>
  <c r="X16" i="3"/>
  <c r="Y16" i="3"/>
  <c r="X32" i="3"/>
  <c r="Y32" i="3"/>
  <c r="X17" i="3"/>
  <c r="Y17" i="3"/>
  <c r="Y29" i="3"/>
  <c r="X19" i="3"/>
  <c r="Y19" i="3"/>
  <c r="X34" i="3"/>
  <c r="Y34" i="3"/>
  <c r="AD19" i="3"/>
  <c r="X18" i="3"/>
  <c r="Y18" i="3"/>
  <c r="X10" i="3"/>
  <c r="Y10" i="3"/>
  <c r="X13" i="3"/>
  <c r="Y13" i="3"/>
  <c r="X31" i="3"/>
  <c r="Y31" i="3"/>
  <c r="X22" i="3"/>
  <c r="Y22" i="3"/>
  <c r="X36" i="3"/>
  <c r="Y36" i="3"/>
  <c r="X23" i="3"/>
  <c r="Y23" i="3"/>
  <c r="X35" i="3"/>
  <c r="Y35" i="3"/>
  <c r="X12" i="3"/>
  <c r="Y12" i="3"/>
  <c r="X24" i="3"/>
  <c r="Y24" i="3"/>
  <c r="X26" i="3"/>
  <c r="AD17" i="3"/>
  <c r="Y26" i="3"/>
  <c r="X14" i="3"/>
  <c r="Y14" i="3"/>
  <c r="X9" i="3"/>
  <c r="Y9" i="3"/>
  <c r="X20" i="3"/>
  <c r="Y20" i="3"/>
  <c r="X30" i="3"/>
  <c r="AD18" i="3"/>
  <c r="Y30" i="3"/>
  <c r="X27" i="3"/>
  <c r="Y27" i="3"/>
  <c r="X28" i="3"/>
  <c r="Y28" i="3"/>
  <c r="L503" i="4"/>
  <c r="L509" i="4"/>
  <c r="L499" i="4"/>
  <c r="L493" i="4"/>
  <c r="L474" i="4"/>
  <c r="L466" i="4"/>
  <c r="L457" i="4"/>
  <c r="L431" i="4"/>
  <c r="L417" i="4"/>
  <c r="L407" i="4"/>
  <c r="L286" i="4"/>
  <c r="L218" i="4"/>
  <c r="L64" i="4"/>
  <c r="L60" i="4"/>
  <c r="L56" i="4"/>
  <c r="L4" i="4"/>
  <c r="L513" i="4"/>
  <c r="L436" i="4"/>
  <c r="L418" i="4"/>
  <c r="L388" i="4"/>
  <c r="L287" i="4"/>
  <c r="L166" i="4"/>
  <c r="L135" i="4"/>
  <c r="L15" i="4"/>
  <c r="L491" i="4"/>
  <c r="L250" i="4"/>
  <c r="L510" i="4"/>
  <c r="L500" i="4"/>
  <c r="L495" i="4"/>
  <c r="L485" i="4"/>
  <c r="L475" i="4"/>
  <c r="L467" i="4"/>
  <c r="L441" i="4"/>
  <c r="L375" i="4"/>
  <c r="L305" i="4"/>
  <c r="L167" i="4"/>
  <c r="L72" i="4"/>
  <c r="L465" i="4"/>
  <c r="L505" i="4"/>
  <c r="L506" i="4"/>
  <c r="L496" i="4"/>
  <c r="L437" i="4"/>
  <c r="L413" i="4"/>
  <c r="L310" i="4"/>
  <c r="L182" i="4"/>
  <c r="L177" i="4"/>
  <c r="L84" i="4"/>
  <c r="L80" i="4"/>
  <c r="L30" i="4"/>
  <c r="L25" i="4"/>
  <c r="L452" i="4"/>
  <c r="L448" i="4"/>
  <c r="L416" i="4"/>
  <c r="L484" i="4"/>
  <c r="L10" i="4"/>
  <c r="L520" i="4"/>
  <c r="L511" i="4"/>
  <c r="L488" i="4"/>
  <c r="L472" i="4"/>
  <c r="L446" i="4"/>
  <c r="L357" i="4"/>
  <c r="L347" i="4"/>
  <c r="L323" i="4"/>
  <c r="L319" i="4"/>
  <c r="L261" i="4"/>
  <c r="L188" i="4"/>
  <c r="L9" i="4"/>
  <c r="L516" i="4"/>
  <c r="L477" i="4"/>
  <c r="L451" i="4"/>
  <c r="L429" i="4"/>
  <c r="L381" i="4"/>
  <c r="L41" i="4"/>
  <c r="L498" i="4"/>
  <c r="L490" i="4"/>
  <c r="L460" i="4"/>
  <c r="L456" i="4"/>
  <c r="L415" i="4"/>
  <c r="L401" i="4"/>
  <c r="L368" i="4"/>
  <c r="L271" i="4"/>
  <c r="L267" i="4"/>
  <c r="L245" i="4"/>
  <c r="L216" i="4"/>
  <c r="L156" i="4"/>
  <c r="L118" i="4"/>
  <c r="L106" i="4"/>
  <c r="L102" i="4"/>
  <c r="L459" i="4"/>
  <c r="L450" i="4"/>
  <c r="L445" i="4"/>
  <c r="L428" i="4"/>
  <c r="L412" i="4"/>
  <c r="L405" i="4"/>
  <c r="L393" i="4"/>
  <c r="L380" i="4"/>
  <c r="L355" i="4"/>
  <c r="L345" i="4"/>
  <c r="L322" i="4"/>
  <c r="L318" i="4"/>
  <c r="L309" i="4"/>
  <c r="L304" i="4"/>
  <c r="L282" i="4"/>
  <c r="L270" i="4"/>
  <c r="L266" i="4"/>
  <c r="L260" i="4"/>
  <c r="L244" i="4"/>
  <c r="L181" i="4"/>
  <c r="L174" i="4"/>
  <c r="L155" i="4"/>
  <c r="L150" i="4"/>
  <c r="L138" i="4"/>
  <c r="L133" i="4"/>
  <c r="L116" i="4"/>
  <c r="L105" i="4"/>
  <c r="L101" i="4"/>
  <c r="L83" i="4"/>
  <c r="L79" i="4"/>
  <c r="L70" i="4"/>
  <c r="L63" i="4"/>
  <c r="L59" i="4"/>
  <c r="L54" i="4"/>
  <c r="L39" i="4"/>
  <c r="L28" i="4"/>
  <c r="L24" i="4"/>
  <c r="L13" i="4"/>
  <c r="L518" i="4"/>
  <c r="L514" i="4"/>
  <c r="L497" i="4"/>
  <c r="L487" i="4"/>
  <c r="L480" i="4"/>
  <c r="L470" i="4"/>
  <c r="L464" i="4"/>
  <c r="L440" i="4"/>
  <c r="L435" i="4"/>
  <c r="L400" i="4"/>
  <c r="L394" i="4"/>
  <c r="L387" i="4"/>
  <c r="L362" i="4"/>
  <c r="L356" i="4"/>
  <c r="L346" i="4"/>
  <c r="L339" i="4"/>
  <c r="L332" i="4"/>
  <c r="L328" i="4"/>
  <c r="L314" i="4"/>
  <c r="L300" i="4"/>
  <c r="L296" i="4"/>
  <c r="L292" i="4"/>
  <c r="L285" i="4"/>
  <c r="L284" i="4"/>
  <c r="L283" i="4"/>
  <c r="L275" i="4"/>
  <c r="L255" i="4"/>
  <c r="L240" i="4"/>
  <c r="L236" i="4"/>
  <c r="L230" i="4"/>
  <c r="L210" i="4"/>
  <c r="L204" i="4"/>
  <c r="L198" i="4"/>
  <c r="L194" i="4"/>
  <c r="L187" i="4"/>
  <c r="L176" i="4"/>
  <c r="L165" i="4"/>
  <c r="L161" i="4"/>
  <c r="L151" i="4"/>
  <c r="L145" i="4"/>
  <c r="L139" i="4"/>
  <c r="L134" i="4"/>
  <c r="L129" i="4"/>
  <c r="L125" i="4"/>
  <c r="L117" i="4"/>
  <c r="L110" i="4"/>
  <c r="L97" i="4"/>
  <c r="L93" i="4"/>
  <c r="L89" i="4"/>
  <c r="L71" i="4"/>
  <c r="L55" i="4"/>
  <c r="L50" i="4"/>
  <c r="L46" i="4"/>
  <c r="L40" i="4"/>
  <c r="L29" i="4"/>
  <c r="L19" i="4"/>
  <c r="L14" i="4"/>
  <c r="L11" i="4"/>
  <c r="L519" i="4"/>
  <c r="L515" i="4"/>
  <c r="L504" i="4"/>
  <c r="L489" i="4"/>
  <c r="L481" i="4"/>
  <c r="L471" i="4"/>
  <c r="L461" i="4"/>
  <c r="L442" i="4"/>
  <c r="L408" i="4"/>
  <c r="L402" i="4"/>
  <c r="L395" i="4"/>
  <c r="L376" i="4"/>
  <c r="L369" i="4"/>
  <c r="L363" i="4"/>
  <c r="L348" i="4"/>
  <c r="L340" i="4"/>
  <c r="L329" i="4"/>
  <c r="L324" i="4"/>
  <c r="L315" i="4"/>
  <c r="L301" i="4"/>
  <c r="L297" i="4"/>
  <c r="L293" i="4"/>
  <c r="L288" i="4"/>
  <c r="L276" i="4"/>
  <c r="L241" i="4"/>
  <c r="L237" i="4"/>
  <c r="L221" i="4"/>
  <c r="L220" i="4"/>
  <c r="L219" i="4"/>
  <c r="L211" i="4"/>
  <c r="L205" i="4"/>
  <c r="L195" i="4"/>
  <c r="L189" i="4"/>
  <c r="L168" i="4"/>
  <c r="L162" i="4"/>
  <c r="L152" i="4"/>
  <c r="L140" i="4"/>
  <c r="L130" i="4"/>
  <c r="L126" i="4"/>
  <c r="L119" i="4"/>
  <c r="L111" i="4"/>
  <c r="L107" i="4"/>
  <c r="L98" i="4"/>
  <c r="L94" i="4"/>
  <c r="L90" i="4"/>
  <c r="L73" i="4"/>
  <c r="L51" i="4"/>
  <c r="L47" i="4"/>
  <c r="L43" i="4"/>
  <c r="L42" i="4"/>
  <c r="L31" i="4"/>
  <c r="L20" i="4"/>
  <c r="L16" i="4"/>
  <c r="L409" i="4"/>
  <c r="L396" i="4"/>
  <c r="L389" i="4"/>
  <c r="L377" i="4"/>
  <c r="L370" i="4"/>
  <c r="L349" i="4"/>
  <c r="L320" i="4"/>
  <c r="L311" i="4"/>
  <c r="L306" i="4"/>
  <c r="L289" i="4"/>
  <c r="L272" i="4"/>
  <c r="L268" i="4"/>
  <c r="L258" i="4"/>
  <c r="L251" i="4"/>
  <c r="L246" i="4"/>
  <c r="L242" i="4"/>
  <c r="L226" i="4"/>
  <c r="L222" i="4"/>
  <c r="L212" i="4"/>
  <c r="L179" i="4"/>
  <c r="L169" i="4"/>
  <c r="L157" i="4"/>
  <c r="L147" i="4"/>
  <c r="L136" i="4"/>
  <c r="L131" i="4"/>
  <c r="L120" i="4"/>
  <c r="L103" i="4"/>
  <c r="L99" i="4"/>
  <c r="L85" i="4"/>
  <c r="L81" i="4"/>
  <c r="L75" i="4"/>
  <c r="L74" i="4"/>
  <c r="L65" i="4"/>
  <c r="L61" i="4"/>
  <c r="L57" i="4"/>
  <c r="L32" i="4"/>
  <c r="L26" i="4"/>
  <c r="L482" i="4"/>
  <c r="L468" i="4"/>
  <c r="L462" i="4"/>
  <c r="L443" i="4"/>
  <c r="L438" i="4"/>
  <c r="L432" i="4"/>
  <c r="L420" i="4"/>
  <c r="L419" i="4"/>
  <c r="L410" i="4"/>
  <c r="L403" i="4"/>
  <c r="L384" i="4"/>
  <c r="L378" i="4"/>
  <c r="L364" i="4"/>
  <c r="L360" i="4"/>
  <c r="L352" i="4"/>
  <c r="L336" i="4"/>
  <c r="L330" i="4"/>
  <c r="L325" i="4"/>
  <c r="L298" i="4"/>
  <c r="L294" i="4"/>
  <c r="L290" i="4"/>
  <c r="L277" i="4"/>
  <c r="L263" i="4"/>
  <c r="L252" i="4"/>
  <c r="L238" i="4"/>
  <c r="L234" i="4"/>
  <c r="L227" i="4"/>
  <c r="L213" i="4"/>
  <c r="L206" i="4"/>
  <c r="L202" i="4"/>
  <c r="L196" i="4"/>
  <c r="L190" i="4"/>
  <c r="L171" i="4"/>
  <c r="L170" i="4"/>
  <c r="L163" i="4"/>
  <c r="L158" i="4"/>
  <c r="L153" i="4"/>
  <c r="L141" i="4"/>
  <c r="L127" i="4"/>
  <c r="L121" i="4"/>
  <c r="L112" i="4"/>
  <c r="L108" i="4"/>
  <c r="L95" i="4"/>
  <c r="L91" i="4"/>
  <c r="L86" i="4"/>
  <c r="L76" i="4"/>
  <c r="L52" i="4"/>
  <c r="L48" i="4"/>
  <c r="M48" i="4" s="1"/>
  <c r="L44" i="4"/>
  <c r="L35" i="4"/>
  <c r="L33" i="4"/>
  <c r="L21" i="4"/>
  <c r="L17" i="4"/>
  <c r="L473" i="4"/>
  <c r="L458" i="4"/>
  <c r="L433" i="4"/>
  <c r="L426" i="4"/>
  <c r="L425" i="4"/>
  <c r="L424" i="4"/>
  <c r="L421" i="4"/>
  <c r="L404" i="4"/>
  <c r="L397" i="4"/>
  <c r="L385" i="4"/>
  <c r="L371" i="4"/>
  <c r="L353" i="4"/>
  <c r="L337" i="4"/>
  <c r="L321" i="4"/>
  <c r="L317" i="4"/>
  <c r="L312" i="4"/>
  <c r="L307" i="4"/>
  <c r="L303" i="4"/>
  <c r="L279" i="4"/>
  <c r="L273" i="4"/>
  <c r="L269" i="4"/>
  <c r="L259" i="4"/>
  <c r="L253" i="4"/>
  <c r="L247" i="4"/>
  <c r="L243" i="4"/>
  <c r="L228" i="4"/>
  <c r="L180" i="4"/>
  <c r="L172" i="4"/>
  <c r="L142" i="4"/>
  <c r="L137" i="4"/>
  <c r="L132" i="4"/>
  <c r="L123" i="4"/>
  <c r="L122" i="4"/>
  <c r="L113" i="4"/>
  <c r="L104" i="4"/>
  <c r="L100" i="4"/>
  <c r="L87" i="4"/>
  <c r="L82" i="4"/>
  <c r="L77" i="4"/>
  <c r="L67" i="4"/>
  <c r="L62" i="4"/>
  <c r="L58" i="4"/>
  <c r="L37" i="4"/>
  <c r="L27" i="4"/>
  <c r="L22" i="4"/>
  <c r="L453" i="4"/>
  <c r="L449" i="4"/>
  <c r="L444" i="4"/>
  <c r="L3" i="4"/>
  <c r="L517" i="4"/>
  <c r="L512" i="4"/>
  <c r="L507" i="4"/>
  <c r="L501" i="4"/>
  <c r="L494" i="4"/>
  <c r="L479" i="4"/>
  <c r="L469" i="4"/>
  <c r="L463" i="4"/>
  <c r="L454" i="4"/>
  <c r="L439" i="4"/>
  <c r="L434" i="4"/>
  <c r="L427" i="4"/>
  <c r="L411" i="4"/>
  <c r="L399" i="4"/>
  <c r="L392" i="4"/>
  <c r="L386" i="4"/>
  <c r="L379" i="4"/>
  <c r="L372" i="4"/>
  <c r="L366" i="4"/>
  <c r="L365" i="4"/>
  <c r="L361" i="4"/>
  <c r="L354" i="4"/>
  <c r="L344" i="4"/>
  <c r="L338" i="4"/>
  <c r="L331" i="4"/>
  <c r="L327" i="4"/>
  <c r="L313" i="4"/>
  <c r="L308" i="4"/>
  <c r="L299" i="4"/>
  <c r="L295" i="4"/>
  <c r="L291" i="4"/>
  <c r="L281" i="4"/>
  <c r="L280" i="4"/>
  <c r="L274" i="4"/>
  <c r="L265" i="4"/>
  <c r="L254" i="4"/>
  <c r="L248" i="4"/>
  <c r="L239" i="4"/>
  <c r="L235" i="4"/>
  <c r="L229" i="4"/>
  <c r="L214" i="4"/>
  <c r="L208" i="4"/>
  <c r="L203" i="4"/>
  <c r="L197" i="4"/>
  <c r="L192" i="4"/>
  <c r="L186" i="4"/>
  <c r="L173" i="4"/>
  <c r="L164" i="4"/>
  <c r="L160" i="4"/>
  <c r="L154" i="4"/>
  <c r="L149" i="4"/>
  <c r="L144" i="4"/>
  <c r="L128" i="4"/>
  <c r="L124" i="4"/>
  <c r="L115" i="4"/>
  <c r="L109" i="4"/>
  <c r="L96" i="4"/>
  <c r="L92" i="4"/>
  <c r="L88" i="4"/>
  <c r="L78" i="4"/>
  <c r="L69" i="4"/>
  <c r="L53" i="4"/>
  <c r="L49" i="4"/>
  <c r="L45" i="4"/>
  <c r="L38" i="4"/>
  <c r="L23" i="4"/>
  <c r="L18" i="4"/>
  <c r="L12" i="4"/>
  <c r="X22" i="8" l="1"/>
  <c r="X28" i="8"/>
  <c r="X10" i="8"/>
  <c r="X33" i="3"/>
  <c r="X37" i="3"/>
  <c r="X29" i="3"/>
  <c r="X15" i="3"/>
  <c r="X25" i="3"/>
  <c r="X21" i="3"/>
  <c r="M2" i="3"/>
  <c r="L430" i="3"/>
  <c r="M430" i="3" s="1"/>
  <c r="L296" i="3"/>
  <c r="M296" i="3" s="1"/>
  <c r="L235" i="3"/>
  <c r="M235" i="3" s="1"/>
  <c r="L230" i="3"/>
  <c r="M230" i="3" s="1"/>
  <c r="L145" i="3"/>
  <c r="L137" i="3"/>
  <c r="M137" i="3" s="1"/>
  <c r="L133" i="3"/>
  <c r="L103" i="3"/>
  <c r="M103" i="3" s="1"/>
  <c r="L15" i="3"/>
  <c r="M15" i="3" s="1"/>
  <c r="L10" i="3"/>
  <c r="M10" i="3" s="1"/>
  <c r="L483" i="3"/>
  <c r="L472" i="3"/>
  <c r="M472" i="3" s="1"/>
  <c r="L467" i="3"/>
  <c r="M467" i="3" s="1"/>
  <c r="L463" i="3"/>
  <c r="M463" i="3" s="1"/>
  <c r="L448" i="3"/>
  <c r="M448" i="3" s="1"/>
  <c r="L405" i="3"/>
  <c r="M405" i="3" s="1"/>
  <c r="L401" i="3"/>
  <c r="M401" i="3" s="1"/>
  <c r="L397" i="3"/>
  <c r="M397" i="3" s="1"/>
  <c r="L351" i="3"/>
  <c r="M351" i="3" s="1"/>
  <c r="L347" i="3"/>
  <c r="M347" i="3" s="1"/>
  <c r="L343" i="3"/>
  <c r="M343" i="3" s="1"/>
  <c r="L339" i="3"/>
  <c r="M339" i="3" s="1"/>
  <c r="L335" i="3"/>
  <c r="M335" i="3" s="1"/>
  <c r="L331" i="3"/>
  <c r="M331" i="3" s="1"/>
  <c r="L326" i="3"/>
  <c r="M326" i="3" s="1"/>
  <c r="L322" i="3"/>
  <c r="M322" i="3" s="1"/>
  <c r="L318" i="3"/>
  <c r="M318" i="3" s="1"/>
  <c r="L314" i="3"/>
  <c r="M314" i="3" s="1"/>
  <c r="L310" i="3"/>
  <c r="M310" i="3" s="1"/>
  <c r="L306" i="3"/>
  <c r="M306" i="3" s="1"/>
  <c r="L302" i="3"/>
  <c r="M302" i="3" s="1"/>
  <c r="L297" i="3"/>
  <c r="M297" i="3" s="1"/>
  <c r="L244" i="3"/>
  <c r="M244" i="3" s="1"/>
  <c r="L240" i="3"/>
  <c r="M240" i="3" s="1"/>
  <c r="L231" i="3"/>
  <c r="L214" i="3"/>
  <c r="M214" i="3" s="1"/>
  <c r="L209" i="3"/>
  <c r="L205" i="3"/>
  <c r="M205" i="3" s="1"/>
  <c r="L201" i="3"/>
  <c r="M201" i="3" s="1"/>
  <c r="L197" i="3"/>
  <c r="M197" i="3" s="1"/>
  <c r="L192" i="3"/>
  <c r="M192" i="3" s="1"/>
  <c r="L188" i="3"/>
  <c r="M188" i="3" s="1"/>
  <c r="L183" i="3"/>
  <c r="L179" i="3"/>
  <c r="M179" i="3" s="1"/>
  <c r="L175" i="3"/>
  <c r="M175" i="3" s="1"/>
  <c r="L163" i="3"/>
  <c r="M163" i="3" s="1"/>
  <c r="L158" i="3"/>
  <c r="M158" i="3" s="1"/>
  <c r="L154" i="3"/>
  <c r="M154" i="3" s="1"/>
  <c r="L150" i="3"/>
  <c r="M150" i="3" s="1"/>
  <c r="L122" i="3"/>
  <c r="M122" i="3" s="1"/>
  <c r="L113" i="3"/>
  <c r="L109" i="3"/>
  <c r="M109" i="3" s="1"/>
  <c r="L99" i="3"/>
  <c r="L95" i="3"/>
  <c r="M95" i="3" s="1"/>
  <c r="L91" i="3"/>
  <c r="M91" i="3" s="1"/>
  <c r="L87" i="3"/>
  <c r="M87" i="3" s="1"/>
  <c r="L69" i="3"/>
  <c r="M69" i="3" s="1"/>
  <c r="L65" i="3"/>
  <c r="L61" i="3"/>
  <c r="M61" i="3" s="1"/>
  <c r="L57" i="3"/>
  <c r="M57" i="3" s="1"/>
  <c r="L53" i="3"/>
  <c r="M53" i="3" s="1"/>
  <c r="L48" i="3"/>
  <c r="M48" i="3" s="1"/>
  <c r="L42" i="3"/>
  <c r="M42" i="3" s="1"/>
  <c r="L34" i="3"/>
  <c r="M34" i="3" s="1"/>
  <c r="L30" i="3"/>
  <c r="M30" i="3" s="1"/>
  <c r="L26" i="3"/>
  <c r="L22" i="3"/>
  <c r="M22" i="3" s="1"/>
  <c r="L18" i="3"/>
  <c r="M18" i="3" s="1"/>
  <c r="L16" i="3"/>
  <c r="M16" i="3" s="1"/>
  <c r="L5" i="3"/>
  <c r="M5" i="3" s="1"/>
  <c r="L478" i="3"/>
  <c r="L417" i="3"/>
  <c r="L413" i="3"/>
  <c r="M413" i="3" s="1"/>
  <c r="L141" i="3"/>
  <c r="M141" i="3" s="1"/>
  <c r="L129" i="3"/>
  <c r="M129" i="3" s="1"/>
  <c r="L47" i="3"/>
  <c r="M47" i="3" s="1"/>
  <c r="L479" i="3"/>
  <c r="M479" i="3" s="1"/>
  <c r="L473" i="3"/>
  <c r="M473" i="3" s="1"/>
  <c r="L454" i="3"/>
  <c r="L389" i="3"/>
  <c r="M389" i="3" s="1"/>
  <c r="L385" i="3"/>
  <c r="M385" i="3" s="1"/>
  <c r="L381" i="3"/>
  <c r="M381" i="3" s="1"/>
  <c r="L377" i="3"/>
  <c r="M377" i="3" s="1"/>
  <c r="L373" i="3"/>
  <c r="M373" i="3" s="1"/>
  <c r="L369" i="3"/>
  <c r="L365" i="3"/>
  <c r="M365" i="3" s="1"/>
  <c r="L298" i="3"/>
  <c r="L285" i="3"/>
  <c r="M285" i="3" s="1"/>
  <c r="L281" i="3"/>
  <c r="M281" i="3" s="1"/>
  <c r="L277" i="3"/>
  <c r="M277" i="3" s="1"/>
  <c r="L273" i="3"/>
  <c r="M273" i="3" s="1"/>
  <c r="L269" i="3"/>
  <c r="M269" i="3" s="1"/>
  <c r="L265" i="3"/>
  <c r="M265" i="3" s="1"/>
  <c r="L261" i="3"/>
  <c r="M261" i="3" s="1"/>
  <c r="L257" i="3"/>
  <c r="L253" i="3"/>
  <c r="L249" i="3"/>
  <c r="M249" i="3" s="1"/>
  <c r="L236" i="3"/>
  <c r="M236" i="3" s="1"/>
  <c r="L232" i="3"/>
  <c r="M232" i="3" s="1"/>
  <c r="L219" i="3"/>
  <c r="M219" i="3" s="1"/>
  <c r="L168" i="3"/>
  <c r="M168" i="3" s="1"/>
  <c r="L167" i="3"/>
  <c r="M167" i="3" s="1"/>
  <c r="L146" i="3"/>
  <c r="M146" i="3" s="1"/>
  <c r="L142" i="3"/>
  <c r="M142" i="3" s="1"/>
  <c r="L138" i="3"/>
  <c r="M138" i="3" s="1"/>
  <c r="L134" i="3"/>
  <c r="M134" i="3" s="1"/>
  <c r="L130" i="3"/>
  <c r="M130" i="3" s="1"/>
  <c r="L123" i="3"/>
  <c r="M123" i="3" s="1"/>
  <c r="L104" i="3"/>
  <c r="M104" i="3" s="1"/>
  <c r="L83" i="3"/>
  <c r="M83" i="3" s="1"/>
  <c r="L49" i="3"/>
  <c r="L44" i="3"/>
  <c r="M44" i="3" s="1"/>
  <c r="L43" i="3"/>
  <c r="M43" i="3" s="1"/>
  <c r="L35" i="3"/>
  <c r="M35" i="3" s="1"/>
  <c r="L11" i="3"/>
  <c r="M11" i="3" s="1"/>
  <c r="L471" i="3"/>
  <c r="M471" i="3" s="1"/>
  <c r="L458" i="3"/>
  <c r="L444" i="3"/>
  <c r="M444" i="3" s="1"/>
  <c r="L439" i="3"/>
  <c r="M439" i="3" s="1"/>
  <c r="L435" i="3"/>
  <c r="M435" i="3" s="1"/>
  <c r="L431" i="3"/>
  <c r="M431" i="3" s="1"/>
  <c r="L418" i="3"/>
  <c r="M418" i="3" s="1"/>
  <c r="L414" i="3"/>
  <c r="L410" i="3"/>
  <c r="M410" i="3" s="1"/>
  <c r="L484" i="3"/>
  <c r="L468" i="3"/>
  <c r="M468" i="3" s="1"/>
  <c r="L464" i="3"/>
  <c r="M464" i="3" s="1"/>
  <c r="L425" i="3"/>
  <c r="M425" i="3" s="1"/>
  <c r="L406" i="3"/>
  <c r="M406" i="3" s="1"/>
  <c r="L402" i="3"/>
  <c r="M402" i="3" s="1"/>
  <c r="L398" i="3"/>
  <c r="M398" i="3" s="1"/>
  <c r="L394" i="3"/>
  <c r="M394" i="3" s="1"/>
  <c r="L352" i="3"/>
  <c r="L348" i="3"/>
  <c r="M348" i="3" s="1"/>
  <c r="L344" i="3"/>
  <c r="L340" i="3"/>
  <c r="M340" i="3" s="1"/>
  <c r="L336" i="3"/>
  <c r="M336" i="3" s="1"/>
  <c r="L332" i="3"/>
  <c r="M332" i="3" s="1"/>
  <c r="L327" i="3"/>
  <c r="M327" i="3" s="1"/>
  <c r="L323" i="3"/>
  <c r="M323" i="3" s="1"/>
  <c r="L319" i="3"/>
  <c r="L315" i="3"/>
  <c r="M315" i="3" s="1"/>
  <c r="L311" i="3"/>
  <c r="M311" i="3" s="1"/>
  <c r="L307" i="3"/>
  <c r="M307" i="3" s="1"/>
  <c r="L303" i="3"/>
  <c r="M303" i="3" s="1"/>
  <c r="L245" i="3"/>
  <c r="M245" i="3" s="1"/>
  <c r="L241" i="3"/>
  <c r="M241" i="3" s="1"/>
  <c r="L215" i="3"/>
  <c r="M215" i="3" s="1"/>
  <c r="L206" i="3"/>
  <c r="M206" i="3" s="1"/>
  <c r="L202" i="3"/>
  <c r="M202" i="3" s="1"/>
  <c r="L198" i="3"/>
  <c r="M198" i="3" s="1"/>
  <c r="L193" i="3"/>
  <c r="M193" i="3" s="1"/>
  <c r="L189" i="3"/>
  <c r="M189" i="3" s="1"/>
  <c r="L180" i="3"/>
  <c r="M180" i="3" s="1"/>
  <c r="L176" i="3"/>
  <c r="M176" i="3" s="1"/>
  <c r="L169" i="3"/>
  <c r="M169" i="3" s="1"/>
  <c r="L155" i="3"/>
  <c r="L151" i="3"/>
  <c r="M151" i="3" s="1"/>
  <c r="L124" i="3"/>
  <c r="L114" i="3"/>
  <c r="M114" i="3" s="1"/>
  <c r="L110" i="3"/>
  <c r="M110" i="3" s="1"/>
  <c r="L100" i="3"/>
  <c r="M100" i="3" s="1"/>
  <c r="L96" i="3"/>
  <c r="M96" i="3" s="1"/>
  <c r="L92" i="3"/>
  <c r="M92" i="3" s="1"/>
  <c r="L88" i="3"/>
  <c r="L70" i="3"/>
  <c r="M70" i="3" s="1"/>
  <c r="L66" i="3"/>
  <c r="M66" i="3" s="1"/>
  <c r="L62" i="3"/>
  <c r="M62" i="3" s="1"/>
  <c r="L58" i="3"/>
  <c r="M58" i="3" s="1"/>
  <c r="L54" i="3"/>
  <c r="M54" i="3" s="1"/>
  <c r="L50" i="3"/>
  <c r="M50" i="3" s="1"/>
  <c r="L36" i="3"/>
  <c r="M36" i="3" s="1"/>
  <c r="L31" i="3"/>
  <c r="M31" i="3" s="1"/>
  <c r="L27" i="3"/>
  <c r="M27" i="3" s="1"/>
  <c r="L23" i="3"/>
  <c r="M23" i="3" s="1"/>
  <c r="L19" i="3"/>
  <c r="M19" i="3" s="1"/>
  <c r="L457" i="3"/>
  <c r="M457" i="3" s="1"/>
  <c r="L392" i="3"/>
  <c r="M392" i="3" s="1"/>
  <c r="L388" i="3"/>
  <c r="M388" i="3" s="1"/>
  <c r="L384" i="3"/>
  <c r="M384" i="3" s="1"/>
  <c r="L380" i="3"/>
  <c r="L376" i="3"/>
  <c r="M376" i="3" s="1"/>
  <c r="L372" i="3"/>
  <c r="L368" i="3"/>
  <c r="M368" i="3" s="1"/>
  <c r="L364" i="3"/>
  <c r="M364" i="3" s="1"/>
  <c r="L480" i="3"/>
  <c r="M480" i="3" s="1"/>
  <c r="L445" i="3"/>
  <c r="M445" i="3" s="1"/>
  <c r="L440" i="3"/>
  <c r="M440" i="3" s="1"/>
  <c r="L436" i="3"/>
  <c r="M436" i="3" s="1"/>
  <c r="L432" i="3"/>
  <c r="M432" i="3" s="1"/>
  <c r="L426" i="3"/>
  <c r="L415" i="3"/>
  <c r="M415" i="3" s="1"/>
  <c r="L411" i="3"/>
  <c r="M411" i="3" s="1"/>
  <c r="L390" i="3"/>
  <c r="M390" i="3" s="1"/>
  <c r="L386" i="3"/>
  <c r="M386" i="3" s="1"/>
  <c r="L382" i="3"/>
  <c r="M382" i="3" s="1"/>
  <c r="L378" i="3"/>
  <c r="M378" i="3" s="1"/>
  <c r="L374" i="3"/>
  <c r="M374" i="3" s="1"/>
  <c r="L370" i="3"/>
  <c r="L366" i="3"/>
  <c r="L359" i="3"/>
  <c r="M359" i="3" s="1"/>
  <c r="L286" i="3"/>
  <c r="M286" i="3" s="1"/>
  <c r="L282" i="3"/>
  <c r="M282" i="3" s="1"/>
  <c r="L278" i="3"/>
  <c r="M278" i="3" s="1"/>
  <c r="L274" i="3"/>
  <c r="L270" i="3"/>
  <c r="M270" i="3" s="1"/>
  <c r="L266" i="3"/>
  <c r="L262" i="3"/>
  <c r="M262" i="3" s="1"/>
  <c r="L258" i="3"/>
  <c r="M258" i="3" s="1"/>
  <c r="L254" i="3"/>
  <c r="M254" i="3" s="1"/>
  <c r="L250" i="3"/>
  <c r="M250" i="3" s="1"/>
  <c r="L237" i="3"/>
  <c r="M237" i="3" s="1"/>
  <c r="L233" i="3"/>
  <c r="L220" i="3"/>
  <c r="M220" i="3" s="1"/>
  <c r="L216" i="3"/>
  <c r="L211" i="3"/>
  <c r="M211" i="3" s="1"/>
  <c r="L170" i="3"/>
  <c r="M170" i="3" s="1"/>
  <c r="L160" i="3"/>
  <c r="M160" i="3" s="1"/>
  <c r="L147" i="3"/>
  <c r="M147" i="3" s="1"/>
  <c r="L143" i="3"/>
  <c r="M143" i="3" s="1"/>
  <c r="L139" i="3"/>
  <c r="L135" i="3"/>
  <c r="M135" i="3" s="1"/>
  <c r="L131" i="3"/>
  <c r="L125" i="3"/>
  <c r="M125" i="3" s="1"/>
  <c r="L84" i="3"/>
  <c r="M84" i="3" s="1"/>
  <c r="L80" i="3"/>
  <c r="M80" i="3" s="1"/>
  <c r="L74" i="3"/>
  <c r="M74" i="3" s="1"/>
  <c r="L45" i="3"/>
  <c r="M45" i="3" s="1"/>
  <c r="L37" i="3"/>
  <c r="M37" i="3" s="1"/>
  <c r="L12" i="3"/>
  <c r="M12" i="3" s="1"/>
  <c r="L174" i="3"/>
  <c r="L121" i="3"/>
  <c r="M121" i="3" s="1"/>
  <c r="L82" i="3"/>
  <c r="M82" i="3" s="1"/>
  <c r="L78" i="3"/>
  <c r="M78" i="3" s="1"/>
  <c r="L41" i="3"/>
  <c r="L455" i="3"/>
  <c r="M455" i="3" s="1"/>
  <c r="L450" i="3"/>
  <c r="L469" i="3"/>
  <c r="M469" i="3" s="1"/>
  <c r="L465" i="3"/>
  <c r="L427" i="3"/>
  <c r="M427" i="3" s="1"/>
  <c r="L407" i="3"/>
  <c r="M407" i="3" s="1"/>
  <c r="L403" i="3"/>
  <c r="M403" i="3" s="1"/>
  <c r="L399" i="3"/>
  <c r="L395" i="3"/>
  <c r="M395" i="3" s="1"/>
  <c r="L360" i="3"/>
  <c r="L349" i="3"/>
  <c r="M349" i="3" s="1"/>
  <c r="L345" i="3"/>
  <c r="M345" i="3" s="1"/>
  <c r="L341" i="3"/>
  <c r="M341" i="3" s="1"/>
  <c r="L337" i="3"/>
  <c r="M337" i="3" s="1"/>
  <c r="L333" i="3"/>
  <c r="L328" i="3"/>
  <c r="L324" i="3"/>
  <c r="M324" i="3" s="1"/>
  <c r="L320" i="3"/>
  <c r="L316" i="3"/>
  <c r="M316" i="3" s="1"/>
  <c r="L312" i="3"/>
  <c r="M312" i="3" s="1"/>
  <c r="L308" i="3"/>
  <c r="M308" i="3" s="1"/>
  <c r="L304" i="3"/>
  <c r="M304" i="3" s="1"/>
  <c r="L300" i="3"/>
  <c r="L293" i="3"/>
  <c r="L246" i="3"/>
  <c r="M246" i="3" s="1"/>
  <c r="L242" i="3"/>
  <c r="L227" i="3"/>
  <c r="M227" i="3" s="1"/>
  <c r="L207" i="3"/>
  <c r="L203" i="3"/>
  <c r="M203" i="3" s="1"/>
  <c r="L199" i="3"/>
  <c r="M199" i="3" s="1"/>
  <c r="L190" i="3"/>
  <c r="M190" i="3" s="1"/>
  <c r="L186" i="3"/>
  <c r="M186" i="3" s="1"/>
  <c r="L181" i="3"/>
  <c r="M181" i="3" s="1"/>
  <c r="L177" i="3"/>
  <c r="M177" i="3" s="1"/>
  <c r="L171" i="3"/>
  <c r="M171" i="3" s="1"/>
  <c r="L156" i="3"/>
  <c r="L152" i="3"/>
  <c r="M152" i="3" s="1"/>
  <c r="L126" i="3"/>
  <c r="M126" i="3" s="1"/>
  <c r="L115" i="3"/>
  <c r="L111" i="3"/>
  <c r="M111" i="3" s="1"/>
  <c r="L101" i="3"/>
  <c r="M101" i="3" s="1"/>
  <c r="L97" i="3"/>
  <c r="M97" i="3" s="1"/>
  <c r="L93" i="3"/>
  <c r="M93" i="3" s="1"/>
  <c r="L89" i="3"/>
  <c r="M89" i="3" s="1"/>
  <c r="L75" i="3"/>
  <c r="M75" i="3" s="1"/>
  <c r="L67" i="3"/>
  <c r="M67" i="3" s="1"/>
  <c r="L63" i="3"/>
  <c r="M63" i="3" s="1"/>
  <c r="L59" i="3"/>
  <c r="L55" i="3"/>
  <c r="M55" i="3" s="1"/>
  <c r="L51" i="3"/>
  <c r="M51" i="3" s="1"/>
  <c r="L38" i="3"/>
  <c r="M38" i="3" s="1"/>
  <c r="L32" i="3"/>
  <c r="M32" i="3" s="1"/>
  <c r="L28" i="3"/>
  <c r="M28" i="3" s="1"/>
  <c r="L24" i="3"/>
  <c r="M24" i="3" s="1"/>
  <c r="L20" i="3"/>
  <c r="M20" i="3" s="1"/>
  <c r="L218" i="3"/>
  <c r="L86" i="3"/>
  <c r="M86" i="3" s="1"/>
  <c r="L481" i="3"/>
  <c r="M481" i="3" s="1"/>
  <c r="L456" i="3"/>
  <c r="M456" i="3" s="1"/>
  <c r="L451" i="3"/>
  <c r="M451" i="3" s="1"/>
  <c r="L442" i="3"/>
  <c r="M442" i="3" s="1"/>
  <c r="L437" i="3"/>
  <c r="M437" i="3" s="1"/>
  <c r="L433" i="3"/>
  <c r="L428" i="3"/>
  <c r="M428" i="3" s="1"/>
  <c r="L416" i="3"/>
  <c r="M416" i="3" s="1"/>
  <c r="L412" i="3"/>
  <c r="M412" i="3" s="1"/>
  <c r="L391" i="3"/>
  <c r="M391" i="3" s="1"/>
  <c r="L387" i="3"/>
  <c r="M387" i="3" s="1"/>
  <c r="L383" i="3"/>
  <c r="M383" i="3" s="1"/>
  <c r="L379" i="3"/>
  <c r="M379" i="3" s="1"/>
  <c r="L375" i="3"/>
  <c r="L371" i="3"/>
  <c r="M371" i="3" s="1"/>
  <c r="L367" i="3"/>
  <c r="M367" i="3" s="1"/>
  <c r="L362" i="3"/>
  <c r="M362" i="3" s="1"/>
  <c r="L294" i="3"/>
  <c r="M294" i="3" s="1"/>
  <c r="L283" i="3"/>
  <c r="M283" i="3" s="1"/>
  <c r="L279" i="3"/>
  <c r="M279" i="3" s="1"/>
  <c r="L275" i="3"/>
  <c r="M275" i="3" s="1"/>
  <c r="L271" i="3"/>
  <c r="L267" i="3"/>
  <c r="L263" i="3"/>
  <c r="M263" i="3" s="1"/>
  <c r="L259" i="3"/>
  <c r="M259" i="3" s="1"/>
  <c r="L255" i="3"/>
  <c r="M255" i="3" s="1"/>
  <c r="L251" i="3"/>
  <c r="M251" i="3" s="1"/>
  <c r="L238" i="3"/>
  <c r="M238" i="3" s="1"/>
  <c r="L234" i="3"/>
  <c r="M234" i="3" s="1"/>
  <c r="L228" i="3"/>
  <c r="L217" i="3"/>
  <c r="L195" i="3"/>
  <c r="M195" i="3" s="1"/>
  <c r="L172" i="3"/>
  <c r="M172" i="3" s="1"/>
  <c r="L144" i="3"/>
  <c r="M144" i="3" s="1"/>
  <c r="L140" i="3"/>
  <c r="M140" i="3" s="1"/>
  <c r="L136" i="3"/>
  <c r="M136" i="3" s="1"/>
  <c r="L132" i="3"/>
  <c r="M132" i="3" s="1"/>
  <c r="L127" i="3"/>
  <c r="L119" i="3"/>
  <c r="L85" i="3"/>
  <c r="M85" i="3" s="1"/>
  <c r="L81" i="3"/>
  <c r="M81" i="3" s="1"/>
  <c r="L76" i="3"/>
  <c r="M76" i="3" s="1"/>
  <c r="L46" i="3"/>
  <c r="M46" i="3" s="1"/>
  <c r="L39" i="3"/>
  <c r="M39" i="3" s="1"/>
  <c r="L13" i="3"/>
  <c r="M13" i="3" s="1"/>
  <c r="L9" i="3"/>
  <c r="L443" i="3"/>
  <c r="M443" i="3" s="1"/>
  <c r="L438" i="3"/>
  <c r="M438" i="3" s="1"/>
  <c r="L434" i="3"/>
  <c r="M434" i="3" s="1"/>
  <c r="L284" i="3"/>
  <c r="M284" i="3" s="1"/>
  <c r="L280" i="3"/>
  <c r="M280" i="3" s="1"/>
  <c r="L276" i="3"/>
  <c r="M276" i="3" s="1"/>
  <c r="L272" i="3"/>
  <c r="M272" i="3" s="1"/>
  <c r="L268" i="3"/>
  <c r="M268" i="3" s="1"/>
  <c r="L264" i="3"/>
  <c r="L260" i="3"/>
  <c r="M260" i="3" s="1"/>
  <c r="L256" i="3"/>
  <c r="M256" i="3" s="1"/>
  <c r="L252" i="3"/>
  <c r="M252" i="3" s="1"/>
  <c r="L248" i="3"/>
  <c r="M248" i="3" s="1"/>
  <c r="L482" i="3"/>
  <c r="M482" i="3" s="1"/>
  <c r="L470" i="3"/>
  <c r="M470" i="3" s="1"/>
  <c r="L466" i="3"/>
  <c r="M466" i="3" s="1"/>
  <c r="L462" i="3"/>
  <c r="M462" i="3" s="1"/>
  <c r="L452" i="3"/>
  <c r="M452" i="3" s="1"/>
  <c r="L447" i="3"/>
  <c r="M447" i="3" s="1"/>
  <c r="L429" i="3"/>
  <c r="M429" i="3" s="1"/>
  <c r="L408" i="3"/>
  <c r="M408" i="3" s="1"/>
  <c r="L404" i="3"/>
  <c r="M404" i="3" s="1"/>
  <c r="L400" i="3"/>
  <c r="M400" i="3" s="1"/>
  <c r="L396" i="3"/>
  <c r="M396" i="3" s="1"/>
  <c r="L363" i="3"/>
  <c r="L350" i="3"/>
  <c r="M350" i="3" s="1"/>
  <c r="L346" i="3"/>
  <c r="L342" i="3"/>
  <c r="M342" i="3" s="1"/>
  <c r="L338" i="3"/>
  <c r="L334" i="3"/>
  <c r="M334" i="3" s="1"/>
  <c r="L330" i="3"/>
  <c r="M330" i="3" s="1"/>
  <c r="L325" i="3"/>
  <c r="M325" i="3" s="1"/>
  <c r="L321" i="3"/>
  <c r="M321" i="3" s="1"/>
  <c r="L317" i="3"/>
  <c r="M317" i="3" s="1"/>
  <c r="L313" i="3"/>
  <c r="L309" i="3"/>
  <c r="M309" i="3" s="1"/>
  <c r="L305" i="3"/>
  <c r="M305" i="3" s="1"/>
  <c r="L301" i="3"/>
  <c r="M301" i="3" s="1"/>
  <c r="L295" i="3"/>
  <c r="M295" i="3" s="1"/>
  <c r="L243" i="3"/>
  <c r="M243" i="3" s="1"/>
  <c r="L239" i="3"/>
  <c r="L229" i="3"/>
  <c r="M229" i="3" s="1"/>
  <c r="L213" i="3"/>
  <c r="L208" i="3"/>
  <c r="M208" i="3" s="1"/>
  <c r="L204" i="3"/>
  <c r="M204" i="3" s="1"/>
  <c r="L200" i="3"/>
  <c r="M200" i="3" s="1"/>
  <c r="L196" i="3"/>
  <c r="M196" i="3" s="1"/>
  <c r="L191" i="3"/>
  <c r="M191" i="3" s="1"/>
  <c r="L187" i="3"/>
  <c r="M187" i="3" s="1"/>
  <c r="L182" i="3"/>
  <c r="M182" i="3" s="1"/>
  <c r="L178" i="3"/>
  <c r="L173" i="3"/>
  <c r="M173" i="3" s="1"/>
  <c r="L162" i="3"/>
  <c r="M162" i="3" s="1"/>
  <c r="L157" i="3"/>
  <c r="M157" i="3" s="1"/>
  <c r="L153" i="3"/>
  <c r="L149" i="3"/>
  <c r="M149" i="3" s="1"/>
  <c r="L128" i="3"/>
  <c r="M128" i="3" s="1"/>
  <c r="L120" i="3"/>
  <c r="M120" i="3" s="1"/>
  <c r="L112" i="3"/>
  <c r="L108" i="3"/>
  <c r="M108" i="3" s="1"/>
  <c r="L102" i="3"/>
  <c r="M102" i="3" s="1"/>
  <c r="L98" i="3"/>
  <c r="M98" i="3" s="1"/>
  <c r="L94" i="3"/>
  <c r="M94" i="3" s="1"/>
  <c r="L90" i="3"/>
  <c r="M90" i="3" s="1"/>
  <c r="L77" i="3"/>
  <c r="L68" i="3"/>
  <c r="M68" i="3" s="1"/>
  <c r="L64" i="3"/>
  <c r="M64" i="3" s="1"/>
  <c r="L60" i="3"/>
  <c r="M60" i="3" s="1"/>
  <c r="L56" i="3"/>
  <c r="M56" i="3" s="1"/>
  <c r="L52" i="3"/>
  <c r="M52" i="3" s="1"/>
  <c r="L40" i="3"/>
  <c r="M40" i="3" s="1"/>
  <c r="L33" i="3"/>
  <c r="M33" i="3" s="1"/>
  <c r="L29" i="3"/>
  <c r="M29" i="3" s="1"/>
  <c r="L25" i="3"/>
  <c r="M25" i="3" s="1"/>
  <c r="L21" i="3"/>
  <c r="L17" i="3"/>
  <c r="M17" i="3" s="1"/>
  <c r="L14" i="3"/>
  <c r="M458" i="6"/>
  <c r="N458" i="6" s="1"/>
  <c r="M454" i="6"/>
  <c r="N454" i="6" s="1"/>
  <c r="M463" i="6"/>
  <c r="N463" i="6" s="1"/>
  <c r="M450" i="6"/>
  <c r="N450" i="6" s="1"/>
  <c r="M459" i="6"/>
  <c r="N459" i="6" s="1"/>
  <c r="M455" i="6"/>
  <c r="N455" i="6" s="1"/>
  <c r="M447" i="6"/>
  <c r="N447" i="6" s="1"/>
  <c r="M464" i="6"/>
  <c r="N464" i="6" s="1"/>
  <c r="M460" i="6"/>
  <c r="N460" i="6" s="1"/>
  <c r="M456" i="6"/>
  <c r="N456" i="6" s="1"/>
  <c r="M452" i="6"/>
  <c r="N452" i="6" s="1"/>
  <c r="M462" i="6"/>
  <c r="N462" i="6" s="1"/>
  <c r="M449" i="6"/>
  <c r="N449" i="6" s="1"/>
  <c r="M465" i="6"/>
  <c r="N465" i="6" s="1"/>
  <c r="M461" i="6"/>
  <c r="N461" i="6" s="1"/>
  <c r="M448" i="6"/>
  <c r="N448" i="6" s="1"/>
  <c r="M457" i="6"/>
  <c r="N457" i="6" s="1"/>
  <c r="M453" i="6"/>
  <c r="N453" i="6" s="1"/>
  <c r="I455" i="6"/>
  <c r="I337" i="6"/>
  <c r="I320" i="6"/>
  <c r="I246" i="6"/>
  <c r="I227" i="6"/>
  <c r="I99" i="6"/>
  <c r="I63" i="6"/>
  <c r="I58" i="6"/>
  <c r="H396" i="5"/>
  <c r="H377" i="5"/>
  <c r="H340" i="5"/>
  <c r="H292" i="5"/>
  <c r="H291" i="5"/>
  <c r="H234" i="5"/>
  <c r="H102" i="5"/>
  <c r="H140" i="4"/>
  <c r="H135" i="4"/>
  <c r="H134" i="4"/>
  <c r="H133" i="4"/>
  <c r="H437" i="3"/>
  <c r="H266" i="3"/>
  <c r="H218" i="3"/>
  <c r="H212" i="3"/>
  <c r="H203" i="3"/>
  <c r="H111" i="3"/>
  <c r="H294" i="10"/>
  <c r="H364" i="10"/>
  <c r="H434" i="10"/>
  <c r="H504" i="10"/>
  <c r="H233" i="10"/>
  <c r="H217" i="3"/>
  <c r="H472" i="3"/>
  <c r="H271" i="4"/>
  <c r="H406" i="3"/>
  <c r="H400" i="4"/>
  <c r="H469" i="4"/>
  <c r="H271" i="5"/>
  <c r="I285" i="6"/>
  <c r="I453" i="6"/>
  <c r="H340" i="3"/>
  <c r="H469" i="5"/>
  <c r="H331" i="5"/>
  <c r="I341" i="6"/>
  <c r="I238" i="6"/>
  <c r="H500" i="10"/>
  <c r="H430" i="10"/>
  <c r="H360" i="10"/>
  <c r="H290" i="10"/>
  <c r="H229" i="10"/>
  <c r="H402" i="3"/>
  <c r="H327" i="4"/>
  <c r="H327" i="5"/>
  <c r="I234" i="6"/>
  <c r="H267" i="4"/>
  <c r="H270" i="3"/>
  <c r="H267" i="5"/>
  <c r="H336" i="3"/>
  <c r="H396" i="4"/>
  <c r="H465" i="4"/>
  <c r="I449" i="6"/>
  <c r="H468" i="3"/>
  <c r="H465" i="5"/>
  <c r="I281" i="6"/>
  <c r="H164" i="10"/>
  <c r="H417" i="10"/>
  <c r="H347" i="10"/>
  <c r="H72" i="10"/>
  <c r="H487" i="10"/>
  <c r="H112" i="10"/>
  <c r="H277" i="10"/>
  <c r="H216" i="10"/>
  <c r="H257" i="3"/>
  <c r="H455" i="3"/>
  <c r="H383" i="4"/>
  <c r="H323" i="3"/>
  <c r="H203" i="5"/>
  <c r="I143" i="6"/>
  <c r="H68" i="3"/>
  <c r="H314" i="4"/>
  <c r="H452" i="4"/>
  <c r="H149" i="5"/>
  <c r="I324" i="6"/>
  <c r="H104" i="5"/>
  <c r="H254" i="5"/>
  <c r="H104" i="4"/>
  <c r="H200" i="3"/>
  <c r="H389" i="3"/>
  <c r="H203" i="4"/>
  <c r="H314" i="5"/>
  <c r="H452" i="5"/>
  <c r="H104" i="3"/>
  <c r="I185" i="6"/>
  <c r="I380" i="6"/>
  <c r="H160" i="10"/>
  <c r="H108" i="10"/>
  <c r="H483" i="10"/>
  <c r="H413" i="10"/>
  <c r="H68" i="10"/>
  <c r="H343" i="10"/>
  <c r="H273" i="10"/>
  <c r="H212" i="10"/>
  <c r="H385" i="3"/>
  <c r="H451" i="3"/>
  <c r="H448" i="4"/>
  <c r="H145" i="5"/>
  <c r="H379" i="4"/>
  <c r="H379" i="5"/>
  <c r="I376" i="6"/>
  <c r="H100" i="4"/>
  <c r="H310" i="4"/>
  <c r="H250" i="4"/>
  <c r="H100" i="5"/>
  <c r="H319" i="3"/>
  <c r="H199" i="4"/>
  <c r="H199" i="5"/>
  <c r="H253" i="3"/>
  <c r="H517" i="4"/>
  <c r="H250" i="5"/>
  <c r="H310" i="5"/>
  <c r="I181" i="6"/>
  <c r="I217" i="6"/>
  <c r="H517" i="5"/>
  <c r="I139" i="6"/>
  <c r="I264" i="6"/>
  <c r="H64" i="3"/>
  <c r="H145" i="4"/>
  <c r="H400" i="10"/>
  <c r="H199" i="10"/>
  <c r="H470" i="10"/>
  <c r="H147" i="10"/>
  <c r="H12" i="10"/>
  <c r="H55" i="10"/>
  <c r="H330" i="10"/>
  <c r="H260" i="10"/>
  <c r="H24" i="10"/>
  <c r="H95" i="10"/>
  <c r="H240" i="3"/>
  <c r="H51" i="3"/>
  <c r="H435" i="4"/>
  <c r="H135" i="3"/>
  <c r="H132" i="5"/>
  <c r="I57" i="6"/>
  <c r="I96" i="6"/>
  <c r="H24" i="3"/>
  <c r="H372" i="3"/>
  <c r="H297" i="4"/>
  <c r="H366" i="4"/>
  <c r="H51" i="5"/>
  <c r="H504" i="4"/>
  <c r="H87" i="5"/>
  <c r="H87" i="3"/>
  <c r="H24" i="5"/>
  <c r="H297" i="5"/>
  <c r="H12" i="3"/>
  <c r="H306" i="3"/>
  <c r="H438" i="3"/>
  <c r="H51" i="4"/>
  <c r="H132" i="4"/>
  <c r="H237" i="4"/>
  <c r="H186" i="5"/>
  <c r="H183" i="3"/>
  <c r="H24" i="4"/>
  <c r="H366" i="5"/>
  <c r="H186" i="4"/>
  <c r="H504" i="5"/>
  <c r="H8" i="10"/>
  <c r="H256" i="10"/>
  <c r="H396" i="10"/>
  <c r="H143" i="10"/>
  <c r="H466" i="10"/>
  <c r="H195" i="10"/>
  <c r="H91" i="10"/>
  <c r="H51" i="10"/>
  <c r="H20" i="10"/>
  <c r="H326" i="10"/>
  <c r="H131" i="3"/>
  <c r="H179" i="3"/>
  <c r="H236" i="3"/>
  <c r="H302" i="3"/>
  <c r="H128" i="4"/>
  <c r="H182" i="5"/>
  <c r="H431" i="5"/>
  <c r="H182" i="4"/>
  <c r="H233" i="5"/>
  <c r="H83" i="3"/>
  <c r="H47" i="4"/>
  <c r="H83" i="4"/>
  <c r="H20" i="5"/>
  <c r="H8" i="3"/>
  <c r="H20" i="4"/>
  <c r="H128" i="5"/>
  <c r="H47" i="3"/>
  <c r="H233" i="4"/>
  <c r="H362" i="4"/>
  <c r="H83" i="5"/>
  <c r="H362" i="5"/>
  <c r="H293" i="4"/>
  <c r="H500" i="5"/>
  <c r="H47" i="5"/>
  <c r="I53" i="6"/>
  <c r="H434" i="3"/>
  <c r="H431" i="4"/>
  <c r="I23" i="6"/>
  <c r="H66" i="4"/>
  <c r="H111" i="4"/>
  <c r="I72" i="6"/>
  <c r="I156" i="6"/>
  <c r="H162" i="5"/>
  <c r="H111" i="5"/>
  <c r="H162" i="4"/>
  <c r="H66" i="5"/>
  <c r="I120" i="6"/>
  <c r="I247" i="6"/>
  <c r="I303" i="6"/>
  <c r="I161" i="6"/>
  <c r="I200" i="6"/>
  <c r="I359" i="6"/>
  <c r="H446" i="10"/>
  <c r="H306" i="10"/>
  <c r="H376" i="10"/>
  <c r="H516" i="10"/>
  <c r="H343" i="5"/>
  <c r="H412" i="5"/>
  <c r="H481" i="5"/>
  <c r="H418" i="3"/>
  <c r="H484" i="3"/>
  <c r="H343" i="4"/>
  <c r="H286" i="3"/>
  <c r="H352" i="3"/>
  <c r="I353" i="6"/>
  <c r="I409" i="6"/>
  <c r="H412" i="4"/>
  <c r="H302" i="10"/>
  <c r="H512" i="10"/>
  <c r="H442" i="10"/>
  <c r="H372" i="10"/>
  <c r="I349" i="6"/>
  <c r="I405" i="6"/>
  <c r="H282" i="3"/>
  <c r="I461" i="6"/>
  <c r="H339" i="5"/>
  <c r="H348" i="3"/>
  <c r="H477" i="4"/>
  <c r="H339" i="4"/>
  <c r="H480" i="3"/>
  <c r="H408" i="5"/>
  <c r="H477" i="5"/>
  <c r="I293" i="6"/>
  <c r="H408" i="4"/>
  <c r="H508" i="10"/>
  <c r="H438" i="10"/>
  <c r="H368" i="10"/>
  <c r="H298" i="10"/>
  <c r="H344" i="3"/>
  <c r="H473" i="4"/>
  <c r="H404" i="5"/>
  <c r="H473" i="5"/>
  <c r="H278" i="3"/>
  <c r="H410" i="3"/>
  <c r="H476" i="3"/>
  <c r="H404" i="4"/>
  <c r="H335" i="5"/>
  <c r="I345" i="6"/>
  <c r="I401" i="6"/>
  <c r="H285" i="10"/>
  <c r="H224" i="10"/>
  <c r="H495" i="10"/>
  <c r="H172" i="10"/>
  <c r="H425" i="10"/>
  <c r="H355" i="10"/>
  <c r="H120" i="10"/>
  <c r="H265" i="3"/>
  <c r="H397" i="3"/>
  <c r="H463" i="3"/>
  <c r="H262" i="4"/>
  <c r="H460" i="5"/>
  <c r="I388" i="6"/>
  <c r="H331" i="3"/>
  <c r="H211" i="4"/>
  <c r="H460" i="4"/>
  <c r="H112" i="3"/>
  <c r="H322" i="4"/>
  <c r="H157" i="5"/>
  <c r="H322" i="5"/>
  <c r="H262" i="5"/>
  <c r="I276" i="6"/>
  <c r="H391" i="4"/>
  <c r="I332" i="6"/>
  <c r="I444" i="6"/>
  <c r="H211" i="5"/>
  <c r="H391" i="5"/>
  <c r="H208" i="3"/>
  <c r="H421" i="10"/>
  <c r="H168" i="10"/>
  <c r="H281" i="10"/>
  <c r="H220" i="10"/>
  <c r="H116" i="10"/>
  <c r="H491" i="10"/>
  <c r="H351" i="10"/>
  <c r="H156" i="3"/>
  <c r="H393" i="3"/>
  <c r="H153" i="5"/>
  <c r="I225" i="6"/>
  <c r="H207" i="4"/>
  <c r="H387" i="4"/>
  <c r="H387" i="5"/>
  <c r="H456" i="5"/>
  <c r="H261" i="3"/>
  <c r="H153" i="4"/>
  <c r="H204" i="3"/>
  <c r="H456" i="4"/>
  <c r="H258" i="5"/>
  <c r="H318" i="5"/>
  <c r="H318" i="4"/>
  <c r="H258" i="4"/>
  <c r="I440" i="6"/>
  <c r="I147" i="6"/>
  <c r="I189" i="6"/>
  <c r="I384" i="6"/>
  <c r="H108" i="3"/>
  <c r="I272" i="6"/>
  <c r="H207" i="5"/>
  <c r="H32" i="10"/>
  <c r="H408" i="10"/>
  <c r="H155" i="10"/>
  <c r="H478" i="10"/>
  <c r="H63" i="10"/>
  <c r="H338" i="10"/>
  <c r="H207" i="10"/>
  <c r="H103" i="10"/>
  <c r="H268" i="10"/>
  <c r="H59" i="4"/>
  <c r="H245" i="4"/>
  <c r="H305" i="4"/>
  <c r="H32" i="3"/>
  <c r="H143" i="3"/>
  <c r="H194" i="4"/>
  <c r="H374" i="4"/>
  <c r="I104" i="6"/>
  <c r="H446" i="3"/>
  <c r="H443" i="4"/>
  <c r="H248" i="3"/>
  <c r="H374" i="5"/>
  <c r="H191" i="3"/>
  <c r="H95" i="5"/>
  <c r="H512" i="5"/>
  <c r="H512" i="4"/>
  <c r="H140" i="5"/>
  <c r="H245" i="5"/>
  <c r="H95" i="4"/>
  <c r="H59" i="3"/>
  <c r="H314" i="3"/>
  <c r="H380" i="3"/>
  <c r="H194" i="5"/>
  <c r="H305" i="5"/>
  <c r="H443" i="5"/>
  <c r="I65" i="6"/>
  <c r="H151" i="10"/>
  <c r="H59" i="10"/>
  <c r="H28" i="10"/>
  <c r="H404" i="10"/>
  <c r="H474" i="10"/>
  <c r="H203" i="10"/>
  <c r="H99" i="10"/>
  <c r="H334" i="10"/>
  <c r="H264" i="10"/>
  <c r="H55" i="3"/>
  <c r="H139" i="3"/>
  <c r="H376" i="3"/>
  <c r="H442" i="3"/>
  <c r="H190" i="4"/>
  <c r="H310" i="3"/>
  <c r="H508" i="4"/>
  <c r="H301" i="5"/>
  <c r="H439" i="5"/>
  <c r="H91" i="3"/>
  <c r="H370" i="4"/>
  <c r="H136" i="4"/>
  <c r="H55" i="5"/>
  <c r="H91" i="5"/>
  <c r="H28" i="3"/>
  <c r="H55" i="4"/>
  <c r="H241" i="4"/>
  <c r="H187" i="3"/>
  <c r="H439" i="4"/>
  <c r="H91" i="4"/>
  <c r="H136" i="5"/>
  <c r="H190" i="5"/>
  <c r="H241" i="5"/>
  <c r="H370" i="5"/>
  <c r="H508" i="5"/>
  <c r="I61" i="6"/>
  <c r="H244" i="3"/>
  <c r="H108" i="4"/>
  <c r="H63" i="5"/>
  <c r="H27" i="5"/>
  <c r="H27" i="4"/>
  <c r="H63" i="4"/>
  <c r="I30" i="6"/>
  <c r="H108" i="5"/>
  <c r="H413" i="4"/>
  <c r="H275" i="5"/>
  <c r="I197" i="6"/>
  <c r="H164" i="4"/>
  <c r="H344" i="5"/>
  <c r="H413" i="5"/>
  <c r="H482" i="5"/>
  <c r="I244" i="6"/>
  <c r="I300" i="6"/>
  <c r="H482" i="4"/>
  <c r="H344" i="4"/>
  <c r="H215" i="5"/>
  <c r="H215" i="4"/>
  <c r="H275" i="4"/>
  <c r="I412" i="6"/>
  <c r="I450" i="6"/>
  <c r="I399" i="6"/>
  <c r="I398" i="6"/>
  <c r="I322" i="6"/>
  <c r="I321" i="6"/>
  <c r="I279" i="6"/>
  <c r="I262" i="6"/>
  <c r="I235" i="6"/>
  <c r="I229" i="6"/>
  <c r="I117" i="6"/>
  <c r="I106" i="6"/>
  <c r="H519" i="5"/>
  <c r="H502" i="5"/>
  <c r="H440" i="5"/>
  <c r="H428" i="5"/>
  <c r="H388" i="5"/>
  <c r="H303" i="5"/>
  <c r="H302" i="5"/>
  <c r="H238" i="5"/>
  <c r="H237" i="5"/>
  <c r="H236" i="5"/>
  <c r="H235" i="5"/>
  <c r="H442" i="4"/>
  <c r="H324" i="4"/>
  <c r="H323" i="4"/>
  <c r="H192" i="4"/>
  <c r="H151" i="4"/>
  <c r="H150" i="4"/>
  <c r="H149" i="4"/>
  <c r="H87" i="4"/>
  <c r="H80" i="4"/>
  <c r="H284" i="3"/>
  <c r="H137" i="3"/>
  <c r="H101" i="3"/>
  <c r="H57" i="3"/>
  <c r="H297" i="10"/>
  <c r="H236" i="10"/>
  <c r="H437" i="10"/>
  <c r="H367" i="10"/>
  <c r="H507" i="10"/>
  <c r="H274" i="4"/>
  <c r="H472" i="4"/>
  <c r="H334" i="5"/>
  <c r="H403" i="5"/>
  <c r="I241" i="6"/>
  <c r="H343" i="3"/>
  <c r="H409" i="3"/>
  <c r="H475" i="3"/>
  <c r="H403" i="4"/>
  <c r="H274" i="5"/>
  <c r="I456" i="6"/>
  <c r="H277" i="3"/>
  <c r="H220" i="3"/>
  <c r="H293" i="10"/>
  <c r="H232" i="10"/>
  <c r="H503" i="10"/>
  <c r="H433" i="10"/>
  <c r="H363" i="10"/>
  <c r="H273" i="3"/>
  <c r="H339" i="3"/>
  <c r="H471" i="3"/>
  <c r="I452" i="6"/>
  <c r="H270" i="4"/>
  <c r="H330" i="4"/>
  <c r="H270" i="5"/>
  <c r="H216" i="3"/>
  <c r="H405" i="3"/>
  <c r="H399" i="4"/>
  <c r="H468" i="4"/>
  <c r="H399" i="5"/>
  <c r="I284" i="6"/>
  <c r="H468" i="5"/>
  <c r="I340" i="6"/>
  <c r="H330" i="5"/>
  <c r="H359" i="10"/>
  <c r="H499" i="10"/>
  <c r="H429" i="10"/>
  <c r="H289" i="10"/>
  <c r="H228" i="10"/>
  <c r="H326" i="4"/>
  <c r="H266" i="4"/>
  <c r="H269" i="3"/>
  <c r="I233" i="6"/>
  <c r="H467" i="3"/>
  <c r="H266" i="5"/>
  <c r="H395" i="4"/>
  <c r="H464" i="4"/>
  <c r="H395" i="5"/>
  <c r="H326" i="5"/>
  <c r="I392" i="6"/>
  <c r="H401" i="3"/>
  <c r="H335" i="3"/>
  <c r="I280" i="6"/>
  <c r="H276" i="10"/>
  <c r="H215" i="10"/>
  <c r="H163" i="10"/>
  <c r="H416" i="10"/>
  <c r="H71" i="10"/>
  <c r="H486" i="10"/>
  <c r="H346" i="10"/>
  <c r="H111" i="10"/>
  <c r="H382" i="4"/>
  <c r="H151" i="3"/>
  <c r="H103" i="4"/>
  <c r="H253" i="5"/>
  <c r="H313" i="5"/>
  <c r="I112" i="6"/>
  <c r="I142" i="6"/>
  <c r="H199" i="3"/>
  <c r="H256" i="3"/>
  <c r="H313" i="4"/>
  <c r="H520" i="4"/>
  <c r="H202" i="5"/>
  <c r="I267" i="6"/>
  <c r="H67" i="3"/>
  <c r="H322" i="3"/>
  <c r="H451" i="4"/>
  <c r="H148" i="5"/>
  <c r="H103" i="3"/>
  <c r="H103" i="5"/>
  <c r="H388" i="3"/>
  <c r="H202" i="4"/>
  <c r="H454" i="3"/>
  <c r="I323" i="6"/>
  <c r="H253" i="4"/>
  <c r="I435" i="6"/>
  <c r="H451" i="5"/>
  <c r="I184" i="6"/>
  <c r="I379" i="6"/>
  <c r="H342" i="10"/>
  <c r="H412" i="10"/>
  <c r="H159" i="10"/>
  <c r="H482" i="10"/>
  <c r="H211" i="10"/>
  <c r="H107" i="10"/>
  <c r="H67" i="10"/>
  <c r="H272" i="10"/>
  <c r="H63" i="3"/>
  <c r="H147" i="3"/>
  <c r="H99" i="4"/>
  <c r="H378" i="4"/>
  <c r="H447" i="4"/>
  <c r="H99" i="3"/>
  <c r="H309" i="5"/>
  <c r="H378" i="5"/>
  <c r="H447" i="5"/>
  <c r="I431" i="6"/>
  <c r="H249" i="4"/>
  <c r="H99" i="5"/>
  <c r="H318" i="3"/>
  <c r="H450" i="3"/>
  <c r="H198" i="4"/>
  <c r="H198" i="5"/>
  <c r="H249" i="5"/>
  <c r="H384" i="3"/>
  <c r="H309" i="4"/>
  <c r="I108" i="6"/>
  <c r="H144" i="5"/>
  <c r="I180" i="6"/>
  <c r="I319" i="6"/>
  <c r="I375" i="6"/>
  <c r="I216" i="6"/>
  <c r="H516" i="5"/>
  <c r="I138" i="6"/>
  <c r="I263" i="6"/>
  <c r="H329" i="10"/>
  <c r="H259" i="10"/>
  <c r="H23" i="10"/>
  <c r="H469" i="10"/>
  <c r="H399" i="10"/>
  <c r="H146" i="10"/>
  <c r="H11" i="10"/>
  <c r="H198" i="10"/>
  <c r="H94" i="10"/>
  <c r="H54" i="10"/>
  <c r="H239" i="3"/>
  <c r="H236" i="4"/>
  <c r="H296" i="4"/>
  <c r="H50" i="5"/>
  <c r="I56" i="6"/>
  <c r="H134" i="3"/>
  <c r="H365" i="4"/>
  <c r="H131" i="5"/>
  <c r="H503" i="4"/>
  <c r="H23" i="3"/>
  <c r="H50" i="3"/>
  <c r="H131" i="4"/>
  <c r="H86" i="5"/>
  <c r="H86" i="3"/>
  <c r="H23" i="5"/>
  <c r="H365" i="5"/>
  <c r="H296" i="5"/>
  <c r="H50" i="4"/>
  <c r="H434" i="5"/>
  <c r="I26" i="6"/>
  <c r="H185" i="5"/>
  <c r="H23" i="4"/>
  <c r="H434" i="4"/>
  <c r="H182" i="3"/>
  <c r="H305" i="3"/>
  <c r="H371" i="3"/>
  <c r="H185" i="4"/>
  <c r="H503" i="5"/>
  <c r="I95" i="6"/>
  <c r="H325" i="10"/>
  <c r="H255" i="10"/>
  <c r="H194" i="10"/>
  <c r="H395" i="10"/>
  <c r="H142" i="10"/>
  <c r="H7" i="10"/>
  <c r="H465" i="10"/>
  <c r="H90" i="10"/>
  <c r="H19" i="10"/>
  <c r="H50" i="10"/>
  <c r="H178" i="3"/>
  <c r="H433" i="3"/>
  <c r="H82" i="3"/>
  <c r="H19" i="4"/>
  <c r="H430" i="5"/>
  <c r="H46" i="3"/>
  <c r="H292" i="4"/>
  <c r="H235" i="3"/>
  <c r="H181" i="4"/>
  <c r="H232" i="5"/>
  <c r="H7" i="3"/>
  <c r="H127" i="4"/>
  <c r="H367" i="3"/>
  <c r="H46" i="4"/>
  <c r="H301" i="3"/>
  <c r="H232" i="4"/>
  <c r="H82" i="5"/>
  <c r="H181" i="5"/>
  <c r="H361" i="4"/>
  <c r="H499" i="5"/>
  <c r="H19" i="5"/>
  <c r="H46" i="5"/>
  <c r="H361" i="5"/>
  <c r="H130" i="3"/>
  <c r="H430" i="4"/>
  <c r="I52" i="6"/>
  <c r="I22" i="6"/>
  <c r="H161" i="5"/>
  <c r="H65" i="4"/>
  <c r="H110" i="5"/>
  <c r="H161" i="4"/>
  <c r="I71" i="6"/>
  <c r="H110" i="4"/>
  <c r="I119" i="6"/>
  <c r="I462" i="6"/>
  <c r="H520" i="5"/>
  <c r="H515" i="5"/>
  <c r="H435" i="5"/>
  <c r="H179" i="5"/>
  <c r="H158" i="5"/>
  <c r="H453" i="4"/>
  <c r="H325" i="4"/>
  <c r="H159" i="4"/>
  <c r="H157" i="4"/>
  <c r="H152" i="3"/>
  <c r="H146" i="3"/>
  <c r="H53" i="3"/>
  <c r="H513" i="10"/>
  <c r="H443" i="10"/>
  <c r="H373" i="10"/>
  <c r="H303" i="10"/>
  <c r="H481" i="3"/>
  <c r="I350" i="6"/>
  <c r="H283" i="3"/>
  <c r="H478" i="4"/>
  <c r="H340" i="4"/>
  <c r="H409" i="5"/>
  <c r="H349" i="3"/>
  <c r="H478" i="5"/>
  <c r="I294" i="6"/>
  <c r="H415" i="3"/>
  <c r="H409" i="4"/>
  <c r="H369" i="10"/>
  <c r="H509" i="10"/>
  <c r="H439" i="10"/>
  <c r="H299" i="10"/>
  <c r="H411" i="3"/>
  <c r="I290" i="6"/>
  <c r="H477" i="3"/>
  <c r="H336" i="5"/>
  <c r="H474" i="4"/>
  <c r="I346" i="6"/>
  <c r="H345" i="3"/>
  <c r="I402" i="6"/>
  <c r="H405" i="5"/>
  <c r="H405" i="4"/>
  <c r="H474" i="5"/>
  <c r="H173" i="10"/>
  <c r="H225" i="10"/>
  <c r="H426" i="10"/>
  <c r="H356" i="10"/>
  <c r="H121" i="10"/>
  <c r="H496" i="10"/>
  <c r="H286" i="10"/>
  <c r="H332" i="3"/>
  <c r="H263" i="4"/>
  <c r="I152" i="6"/>
  <c r="I389" i="6"/>
  <c r="H398" i="3"/>
  <c r="H212" i="4"/>
  <c r="H161" i="3"/>
  <c r="H461" i="4"/>
  <c r="H212" i="5"/>
  <c r="I230" i="6"/>
  <c r="H263" i="5"/>
  <c r="H461" i="5"/>
  <c r="H113" i="3"/>
  <c r="H464" i="3"/>
  <c r="H392" i="4"/>
  <c r="H392" i="5"/>
  <c r="I333" i="6"/>
  <c r="I445" i="6"/>
  <c r="H209" i="3"/>
  <c r="H422" i="10"/>
  <c r="H117" i="10"/>
  <c r="H221" i="10"/>
  <c r="H492" i="10"/>
  <c r="H169" i="10"/>
  <c r="H352" i="10"/>
  <c r="H282" i="10"/>
  <c r="H328" i="3"/>
  <c r="H394" i="3"/>
  <c r="H154" i="4"/>
  <c r="H109" i="3"/>
  <c r="H205" i="3"/>
  <c r="H262" i="3"/>
  <c r="H208" i="4"/>
  <c r="H388" i="4"/>
  <c r="I148" i="6"/>
  <c r="I385" i="6"/>
  <c r="I441" i="6"/>
  <c r="H259" i="4"/>
  <c r="H154" i="5"/>
  <c r="H319" i="4"/>
  <c r="H319" i="5"/>
  <c r="H457" i="5"/>
  <c r="I329" i="6"/>
  <c r="H259" i="5"/>
  <c r="I226" i="6"/>
  <c r="H457" i="4"/>
  <c r="I273" i="6"/>
  <c r="H208" i="5"/>
  <c r="H479" i="10"/>
  <c r="H409" i="10"/>
  <c r="H156" i="10"/>
  <c r="H208" i="10"/>
  <c r="H339" i="10"/>
  <c r="H64" i="10"/>
  <c r="H269" i="10"/>
  <c r="H104" i="10"/>
  <c r="H33" i="10"/>
  <c r="H249" i="3"/>
  <c r="H96" i="4"/>
  <c r="H375" i="4"/>
  <c r="H60" i="5"/>
  <c r="H447" i="3"/>
  <c r="H444" i="4"/>
  <c r="H96" i="3"/>
  <c r="H33" i="3"/>
  <c r="H144" i="3"/>
  <c r="H192" i="3"/>
  <c r="H60" i="4"/>
  <c r="H96" i="5"/>
  <c r="H513" i="5"/>
  <c r="H141" i="5"/>
  <c r="H246" i="5"/>
  <c r="H375" i="5"/>
  <c r="H513" i="4"/>
  <c r="H60" i="3"/>
  <c r="H315" i="3"/>
  <c r="H381" i="3"/>
  <c r="H195" i="5"/>
  <c r="H306" i="5"/>
  <c r="I66" i="6"/>
  <c r="H141" i="4"/>
  <c r="H195" i="4"/>
  <c r="H444" i="5"/>
  <c r="H405" i="10"/>
  <c r="H152" i="10"/>
  <c r="H475" i="10"/>
  <c r="H29" i="10"/>
  <c r="H204" i="10"/>
  <c r="H60" i="10"/>
  <c r="H335" i="10"/>
  <c r="H265" i="10"/>
  <c r="H100" i="10"/>
  <c r="H188" i="3"/>
  <c r="H377" i="3"/>
  <c r="H443" i="3"/>
  <c r="H137" i="4"/>
  <c r="H440" i="4"/>
  <c r="H302" i="4"/>
  <c r="H371" i="4"/>
  <c r="H92" i="5"/>
  <c r="H92" i="3"/>
  <c r="H509" i="4"/>
  <c r="H140" i="3"/>
  <c r="H92" i="4"/>
  <c r="H242" i="5"/>
  <c r="H56" i="3"/>
  <c r="H56" i="4"/>
  <c r="H242" i="4"/>
  <c r="H137" i="5"/>
  <c r="H191" i="5"/>
  <c r="H29" i="3"/>
  <c r="H56" i="5"/>
  <c r="H371" i="5"/>
  <c r="I101" i="6"/>
  <c r="H311" i="3"/>
  <c r="H245" i="3"/>
  <c r="H28" i="4"/>
  <c r="H64" i="5"/>
  <c r="I31" i="6"/>
  <c r="H64" i="4"/>
  <c r="H28" i="5"/>
  <c r="H109" i="5"/>
  <c r="H109" i="4"/>
  <c r="I118" i="6"/>
  <c r="H414" i="4"/>
  <c r="H165" i="4"/>
  <c r="H483" i="4"/>
  <c r="I301" i="6"/>
  <c r="H483" i="5"/>
  <c r="H165" i="5"/>
  <c r="H345" i="5"/>
  <c r="H345" i="4"/>
  <c r="H216" i="5"/>
  <c r="H216" i="4"/>
  <c r="H276" i="4"/>
  <c r="I245" i="6"/>
  <c r="H414" i="5"/>
  <c r="H276" i="5"/>
  <c r="I198" i="6"/>
  <c r="I357" i="6"/>
  <c r="H305" i="10"/>
  <c r="H445" i="10"/>
  <c r="H375" i="10"/>
  <c r="H515" i="10"/>
  <c r="H411" i="5"/>
  <c r="H351" i="3"/>
  <c r="H342" i="4"/>
  <c r="H342" i="5"/>
  <c r="H285" i="3"/>
  <c r="I464" i="6"/>
  <c r="H417" i="3"/>
  <c r="H480" i="4"/>
  <c r="H483" i="3"/>
  <c r="H411" i="4"/>
  <c r="I408" i="6"/>
  <c r="H511" i="10"/>
  <c r="H441" i="10"/>
  <c r="H371" i="10"/>
  <c r="H301" i="10"/>
  <c r="H281" i="3"/>
  <c r="I348" i="6"/>
  <c r="I404" i="6"/>
  <c r="H413" i="3"/>
  <c r="H347" i="3"/>
  <c r="H476" i="4"/>
  <c r="H407" i="5"/>
  <c r="H476" i="5"/>
  <c r="I292" i="6"/>
  <c r="I460" i="6"/>
  <c r="H407" i="4"/>
  <c r="H227" i="10"/>
  <c r="H123" i="10"/>
  <c r="H428" i="10"/>
  <c r="H288" i="10"/>
  <c r="H358" i="10"/>
  <c r="H175" i="10"/>
  <c r="H498" i="10"/>
  <c r="H466" i="3"/>
  <c r="H214" i="4"/>
  <c r="I154" i="6"/>
  <c r="H163" i="3"/>
  <c r="H394" i="5"/>
  <c r="H463" i="5"/>
  <c r="I232" i="6"/>
  <c r="H268" i="3"/>
  <c r="H211" i="3"/>
  <c r="H160" i="5"/>
  <c r="H400" i="3"/>
  <c r="H214" i="5"/>
  <c r="H115" i="3"/>
  <c r="H265" i="5"/>
  <c r="H463" i="4"/>
  <c r="I335" i="6"/>
  <c r="I391" i="6"/>
  <c r="H394" i="4"/>
  <c r="H325" i="5"/>
  <c r="H334" i="3"/>
  <c r="H354" i="10"/>
  <c r="H119" i="10"/>
  <c r="H284" i="10"/>
  <c r="H223" i="10"/>
  <c r="H494" i="10"/>
  <c r="H171" i="10"/>
  <c r="H424" i="10"/>
  <c r="H261" i="4"/>
  <c r="I387" i="6"/>
  <c r="H330" i="3"/>
  <c r="H156" i="5"/>
  <c r="I331" i="6"/>
  <c r="H210" i="4"/>
  <c r="H156" i="4"/>
  <c r="H390" i="5"/>
  <c r="H207" i="3"/>
  <c r="H264" i="3"/>
  <c r="H459" i="4"/>
  <c r="H321" i="5"/>
  <c r="H261" i="5"/>
  <c r="H390" i="4"/>
  <c r="I275" i="6"/>
  <c r="I443" i="6"/>
  <c r="H396" i="3"/>
  <c r="H321" i="4"/>
  <c r="H210" i="5"/>
  <c r="H459" i="5"/>
  <c r="H280" i="10"/>
  <c r="H490" i="10"/>
  <c r="H350" i="10"/>
  <c r="H167" i="10"/>
  <c r="H420" i="10"/>
  <c r="H219" i="10"/>
  <c r="H115" i="10"/>
  <c r="H317" i="4"/>
  <c r="H386" i="4"/>
  <c r="I327" i="6"/>
  <c r="H155" i="3"/>
  <c r="H392" i="3"/>
  <c r="H317" i="5"/>
  <c r="I224" i="6"/>
  <c r="H206" i="4"/>
  <c r="H257" i="4"/>
  <c r="H455" i="4"/>
  <c r="H257" i="5"/>
  <c r="H458" i="3"/>
  <c r="H152" i="5"/>
  <c r="I439" i="6"/>
  <c r="H455" i="5"/>
  <c r="I188" i="6"/>
  <c r="H107" i="3"/>
  <c r="I146" i="6"/>
  <c r="I383" i="6"/>
  <c r="H386" i="5"/>
  <c r="H206" i="5"/>
  <c r="I271" i="6"/>
  <c r="H102" i="10"/>
  <c r="H62" i="10"/>
  <c r="H337" i="10"/>
  <c r="H267" i="10"/>
  <c r="H31" i="10"/>
  <c r="H477" i="10"/>
  <c r="H407" i="10"/>
  <c r="H154" i="10"/>
  <c r="H206" i="10"/>
  <c r="H58" i="3"/>
  <c r="H139" i="4"/>
  <c r="H193" i="5"/>
  <c r="H304" i="5"/>
  <c r="I103" i="6"/>
  <c r="H31" i="3"/>
  <c r="H190" i="3"/>
  <c r="H379" i="3"/>
  <c r="H58" i="4"/>
  <c r="H139" i="5"/>
  <c r="I64" i="6"/>
  <c r="H304" i="4"/>
  <c r="H94" i="4"/>
  <c r="H373" i="4"/>
  <c r="H244" i="5"/>
  <c r="H313" i="3"/>
  <c r="H445" i="3"/>
  <c r="H247" i="3"/>
  <c r="H94" i="5"/>
  <c r="H373" i="5"/>
  <c r="H142" i="3"/>
  <c r="H511" i="5"/>
  <c r="H94" i="3"/>
  <c r="H511" i="4"/>
  <c r="H244" i="4"/>
  <c r="H58" i="10"/>
  <c r="H333" i="10"/>
  <c r="H263" i="10"/>
  <c r="H150" i="10"/>
  <c r="H403" i="10"/>
  <c r="H473" i="10"/>
  <c r="H202" i="10"/>
  <c r="H98" i="10"/>
  <c r="H27" i="10"/>
  <c r="H90" i="3"/>
  <c r="H441" i="3"/>
  <c r="H90" i="4"/>
  <c r="H243" i="3"/>
  <c r="H309" i="3"/>
  <c r="H240" i="5"/>
  <c r="H369" i="5"/>
  <c r="H507" i="5"/>
  <c r="I60" i="6"/>
  <c r="H240" i="4"/>
  <c r="H369" i="4"/>
  <c r="H507" i="4"/>
  <c r="H375" i="3"/>
  <c r="H54" i="4"/>
  <c r="H300" i="4"/>
  <c r="H27" i="3"/>
  <c r="H138" i="3"/>
  <c r="H186" i="3"/>
  <c r="H189" i="4"/>
  <c r="H438" i="4"/>
  <c r="H90" i="5"/>
  <c r="H54" i="5"/>
  <c r="H300" i="5"/>
  <c r="H135" i="5"/>
  <c r="H438" i="5"/>
  <c r="H54" i="3"/>
  <c r="H26" i="5"/>
  <c r="I68" i="6"/>
  <c r="H107" i="4"/>
  <c r="H62" i="5"/>
  <c r="H26" i="4"/>
  <c r="I116" i="6"/>
  <c r="H62" i="4"/>
  <c r="I29" i="6"/>
  <c r="H107" i="5"/>
  <c r="I463" i="6"/>
  <c r="I457" i="6"/>
  <c r="I415" i="6"/>
  <c r="I407" i="6"/>
  <c r="I344" i="6"/>
  <c r="I296" i="6"/>
  <c r="I269" i="6"/>
  <c r="I268" i="6"/>
  <c r="I102" i="6"/>
  <c r="I70" i="6"/>
  <c r="I69" i="6"/>
  <c r="H509" i="5"/>
  <c r="H497" i="5"/>
  <c r="H230" i="5"/>
  <c r="H516" i="4"/>
  <c r="H331" i="4"/>
  <c r="H315" i="4"/>
  <c r="H265" i="4"/>
  <c r="H264" i="4"/>
  <c r="H246" i="4"/>
  <c r="H144" i="4"/>
  <c r="H368" i="3"/>
  <c r="H176" i="3"/>
  <c r="H153" i="3"/>
  <c r="H506" i="10"/>
  <c r="H235" i="10"/>
  <c r="H296" i="10"/>
  <c r="H436" i="10"/>
  <c r="H366" i="10"/>
  <c r="H273" i="4"/>
  <c r="H471" i="4"/>
  <c r="H471" i="5"/>
  <c r="H276" i="3"/>
  <c r="H402" i="5"/>
  <c r="H219" i="3"/>
  <c r="H474" i="3"/>
  <c r="H342" i="3"/>
  <c r="H402" i="4"/>
  <c r="H333" i="4"/>
  <c r="H273" i="5"/>
  <c r="I287" i="6"/>
  <c r="I240" i="6"/>
  <c r="H432" i="10"/>
  <c r="H362" i="10"/>
  <c r="H292" i="10"/>
  <c r="H231" i="10"/>
  <c r="H502" i="10"/>
  <c r="H338" i="3"/>
  <c r="H404" i="3"/>
  <c r="H470" i="3"/>
  <c r="I236" i="6"/>
  <c r="H329" i="5"/>
  <c r="I451" i="6"/>
  <c r="H269" i="5"/>
  <c r="H215" i="3"/>
  <c r="H398" i="4"/>
  <c r="H467" i="4"/>
  <c r="H269" i="4"/>
  <c r="H329" i="4"/>
  <c r="H398" i="5"/>
  <c r="H272" i="3"/>
  <c r="H467" i="5"/>
  <c r="I283" i="6"/>
  <c r="I339" i="6"/>
  <c r="H419" i="10"/>
  <c r="H218" i="10"/>
  <c r="H114" i="10"/>
  <c r="H489" i="10"/>
  <c r="H349" i="10"/>
  <c r="H74" i="10"/>
  <c r="H279" i="10"/>
  <c r="H166" i="10"/>
  <c r="H316" i="4"/>
  <c r="H385" i="4"/>
  <c r="H205" i="4"/>
  <c r="H205" i="5"/>
  <c r="H457" i="3"/>
  <c r="H106" i="4"/>
  <c r="H154" i="3"/>
  <c r="H391" i="3"/>
  <c r="H256" i="4"/>
  <c r="H454" i="4"/>
  <c r="H256" i="5"/>
  <c r="H259" i="3"/>
  <c r="H325" i="3"/>
  <c r="H106" i="5"/>
  <c r="H151" i="5"/>
  <c r="H202" i="3"/>
  <c r="I115" i="6"/>
  <c r="I223" i="6"/>
  <c r="I438" i="6"/>
  <c r="I187" i="6"/>
  <c r="H70" i="3"/>
  <c r="H106" i="3"/>
  <c r="H454" i="5"/>
  <c r="I326" i="6"/>
  <c r="H316" i="5"/>
  <c r="I145" i="6"/>
  <c r="I382" i="6"/>
  <c r="H385" i="5"/>
  <c r="H485" i="10"/>
  <c r="H214" i="10"/>
  <c r="H110" i="10"/>
  <c r="H70" i="10"/>
  <c r="H345" i="10"/>
  <c r="H275" i="10"/>
  <c r="H162" i="10"/>
  <c r="H415" i="10"/>
  <c r="H198" i="3"/>
  <c r="H381" i="4"/>
  <c r="H312" i="4"/>
  <c r="H252" i="5"/>
  <c r="H381" i="5"/>
  <c r="H450" i="5"/>
  <c r="I266" i="6"/>
  <c r="H519" i="4"/>
  <c r="I141" i="6"/>
  <c r="I183" i="6"/>
  <c r="H255" i="3"/>
  <c r="H201" i="5"/>
  <c r="H102" i="3"/>
  <c r="H147" i="4"/>
  <c r="H66" i="3"/>
  <c r="H201" i="4"/>
  <c r="H312" i="5"/>
  <c r="H150" i="3"/>
  <c r="H453" i="3"/>
  <c r="H321" i="3"/>
  <c r="H252" i="4"/>
  <c r="H387" i="3"/>
  <c r="I434" i="6"/>
  <c r="I111" i="6"/>
  <c r="H147" i="5"/>
  <c r="H106" i="10"/>
  <c r="H341" i="10"/>
  <c r="H66" i="10"/>
  <c r="H271" i="10"/>
  <c r="H158" i="10"/>
  <c r="H481" i="10"/>
  <c r="H411" i="10"/>
  <c r="H210" i="10"/>
  <c r="H98" i="3"/>
  <c r="H98" i="4"/>
  <c r="H251" i="3"/>
  <c r="H383" i="3"/>
  <c r="H377" i="4"/>
  <c r="H446" i="4"/>
  <c r="H515" i="4"/>
  <c r="I215" i="6"/>
  <c r="I318" i="6"/>
  <c r="H62" i="3"/>
  <c r="H308" i="5"/>
  <c r="H248" i="4"/>
  <c r="H98" i="5"/>
  <c r="H449" i="3"/>
  <c r="H248" i="5"/>
  <c r="H308" i="4"/>
  <c r="I107" i="6"/>
  <c r="H197" i="4"/>
  <c r="H143" i="5"/>
  <c r="H446" i="5"/>
  <c r="I179" i="6"/>
  <c r="H197" i="5"/>
  <c r="I374" i="6"/>
  <c r="H143" i="4"/>
  <c r="H197" i="10"/>
  <c r="H53" i="10"/>
  <c r="H22" i="10"/>
  <c r="H398" i="10"/>
  <c r="H328" i="10"/>
  <c r="H258" i="10"/>
  <c r="H93" i="10"/>
  <c r="H468" i="10"/>
  <c r="H145" i="10"/>
  <c r="H10" i="10"/>
  <c r="H304" i="3"/>
  <c r="H295" i="4"/>
  <c r="H295" i="5"/>
  <c r="I25" i="6"/>
  <c r="I94" i="6"/>
  <c r="H181" i="3"/>
  <c r="H502" i="4"/>
  <c r="H49" i="3"/>
  <c r="H130" i="4"/>
  <c r="H364" i="4"/>
  <c r="H85" i="5"/>
  <c r="H22" i="3"/>
  <c r="H235" i="4"/>
  <c r="H85" i="3"/>
  <c r="H133" i="3"/>
  <c r="H22" i="5"/>
  <c r="H364" i="5"/>
  <c r="H10" i="3"/>
  <c r="H49" i="5"/>
  <c r="H184" i="5"/>
  <c r="I55" i="6"/>
  <c r="H22" i="4"/>
  <c r="H433" i="4"/>
  <c r="H130" i="5"/>
  <c r="H184" i="4"/>
  <c r="H193" i="10"/>
  <c r="H49" i="10"/>
  <c r="H18" i="10"/>
  <c r="H89" i="10"/>
  <c r="H394" i="10"/>
  <c r="H324" i="10"/>
  <c r="H254" i="10"/>
  <c r="H464" i="10"/>
  <c r="H141" i="10"/>
  <c r="H6" i="10"/>
  <c r="H18" i="3"/>
  <c r="H81" i="3"/>
  <c r="H126" i="4"/>
  <c r="H360" i="4"/>
  <c r="H129" i="3"/>
  <c r="H498" i="4"/>
  <c r="H126" i="5"/>
  <c r="H429" i="5"/>
  <c r="H366" i="3"/>
  <c r="H45" i="3"/>
  <c r="H432" i="3"/>
  <c r="H18" i="4"/>
  <c r="H291" i="4"/>
  <c r="H6" i="3"/>
  <c r="H177" i="3"/>
  <c r="H81" i="4"/>
  <c r="H180" i="4"/>
  <c r="H45" i="5"/>
  <c r="H45" i="4"/>
  <c r="H231" i="4"/>
  <c r="H81" i="5"/>
  <c r="H180" i="5"/>
  <c r="H498" i="5"/>
  <c r="H18" i="5"/>
  <c r="I90" i="6"/>
  <c r="H234" i="3"/>
  <c r="H429" i="4"/>
  <c r="H360" i="5"/>
  <c r="I21" i="6"/>
  <c r="I51" i="6"/>
  <c r="I361" i="6"/>
  <c r="I417" i="6"/>
  <c r="I163" i="6"/>
  <c r="I202" i="6"/>
  <c r="I249" i="6"/>
  <c r="I305" i="6"/>
  <c r="I458" i="6"/>
  <c r="I328" i="6"/>
  <c r="I297" i="6"/>
  <c r="I237" i="6"/>
  <c r="I159" i="6"/>
  <c r="I158" i="6"/>
  <c r="I151" i="6"/>
  <c r="I150" i="6"/>
  <c r="I137" i="6"/>
  <c r="I113" i="6"/>
  <c r="I20" i="6"/>
  <c r="H442" i="5"/>
  <c r="H323" i="5"/>
  <c r="H89" i="5"/>
  <c r="H82" i="4"/>
  <c r="H300" i="3"/>
  <c r="H195" i="3"/>
  <c r="H194" i="3"/>
  <c r="I447" i="6"/>
  <c r="I436" i="6"/>
  <c r="I393" i="6"/>
  <c r="I352" i="6"/>
  <c r="I109" i="6"/>
  <c r="I92" i="6"/>
  <c r="I91" i="6"/>
  <c r="H472" i="5"/>
  <c r="H338" i="5"/>
  <c r="H333" i="5"/>
  <c r="H164" i="5"/>
  <c r="H500" i="4"/>
  <c r="H499" i="4"/>
  <c r="H481" i="4"/>
  <c r="H466" i="4"/>
  <c r="H450" i="4"/>
  <c r="H306" i="4"/>
  <c r="H301" i="4"/>
  <c r="H462" i="3"/>
  <c r="H460" i="3"/>
  <c r="H459" i="3"/>
  <c r="H408" i="3"/>
  <c r="H317" i="3"/>
  <c r="H260" i="3"/>
  <c r="H238" i="3"/>
  <c r="H197" i="3"/>
  <c r="H196" i="3"/>
  <c r="H160" i="3"/>
  <c r="H159" i="3"/>
  <c r="H148" i="3"/>
  <c r="H514" i="10"/>
  <c r="H304" i="10"/>
  <c r="H444" i="10"/>
  <c r="H374" i="10"/>
  <c r="H410" i="5"/>
  <c r="H350" i="3"/>
  <c r="H341" i="4"/>
  <c r="H416" i="3"/>
  <c r="H479" i="4"/>
  <c r="H479" i="5"/>
  <c r="I295" i="6"/>
  <c r="H482" i="3"/>
  <c r="H410" i="4"/>
  <c r="H341" i="5"/>
  <c r="H440" i="10"/>
  <c r="H510" i="10"/>
  <c r="H370" i="10"/>
  <c r="H300" i="10"/>
  <c r="H346" i="3"/>
  <c r="H280" i="3"/>
  <c r="H412" i="3"/>
  <c r="I403" i="6"/>
  <c r="H337" i="5"/>
  <c r="H478" i="3"/>
  <c r="H475" i="4"/>
  <c r="H406" i="5"/>
  <c r="I459" i="6"/>
  <c r="H406" i="4"/>
  <c r="H475" i="5"/>
  <c r="I291" i="6"/>
  <c r="H427" i="10"/>
  <c r="H226" i="10"/>
  <c r="H122" i="10"/>
  <c r="H357" i="10"/>
  <c r="H174" i="10"/>
  <c r="H287" i="10"/>
  <c r="H497" i="10"/>
  <c r="H324" i="5"/>
  <c r="I153" i="6"/>
  <c r="I278" i="6"/>
  <c r="H213" i="4"/>
  <c r="H462" i="4"/>
  <c r="H213" i="5"/>
  <c r="I334" i="6"/>
  <c r="H162" i="3"/>
  <c r="H210" i="3"/>
  <c r="H267" i="3"/>
  <c r="H333" i="3"/>
  <c r="H399" i="3"/>
  <c r="H159" i="5"/>
  <c r="H114" i="3"/>
  <c r="H465" i="3"/>
  <c r="H393" i="5"/>
  <c r="I390" i="6"/>
  <c r="I446" i="6"/>
  <c r="H393" i="4"/>
  <c r="H423" i="10"/>
  <c r="H222" i="10"/>
  <c r="H118" i="10"/>
  <c r="H353" i="10"/>
  <c r="H283" i="10"/>
  <c r="H493" i="10"/>
  <c r="H170" i="10"/>
  <c r="H110" i="3"/>
  <c r="H206" i="3"/>
  <c r="H155" i="4"/>
  <c r="H158" i="3"/>
  <c r="H320" i="4"/>
  <c r="H458" i="4"/>
  <c r="H389" i="5"/>
  <c r="H329" i="3"/>
  <c r="H209" i="4"/>
  <c r="H155" i="5"/>
  <c r="H263" i="3"/>
  <c r="H320" i="5"/>
  <c r="I149" i="6"/>
  <c r="I386" i="6"/>
  <c r="H260" i="5"/>
  <c r="H389" i="4"/>
  <c r="H260" i="4"/>
  <c r="I274" i="6"/>
  <c r="I442" i="6"/>
  <c r="H395" i="3"/>
  <c r="H209" i="5"/>
  <c r="H270" i="10"/>
  <c r="H157" i="10"/>
  <c r="H340" i="10"/>
  <c r="H209" i="10"/>
  <c r="H105" i="10"/>
  <c r="H65" i="10"/>
  <c r="H480" i="10"/>
  <c r="H410" i="10"/>
  <c r="H34" i="10"/>
  <c r="H34" i="3"/>
  <c r="H196" i="4"/>
  <c r="H316" i="3"/>
  <c r="H247" i="4"/>
  <c r="H376" i="4"/>
  <c r="H448" i="3"/>
  <c r="H445" i="4"/>
  <c r="H61" i="5"/>
  <c r="H61" i="3"/>
  <c r="H193" i="3"/>
  <c r="H61" i="4"/>
  <c r="H97" i="4"/>
  <c r="H97" i="5"/>
  <c r="H382" i="3"/>
  <c r="H247" i="5"/>
  <c r="H307" i="4"/>
  <c r="H514" i="5"/>
  <c r="H145" i="3"/>
  <c r="H142" i="5"/>
  <c r="H250" i="3"/>
  <c r="H514" i="4"/>
  <c r="H307" i="5"/>
  <c r="I67" i="6"/>
  <c r="H196" i="5"/>
  <c r="H445" i="5"/>
  <c r="H142" i="4"/>
  <c r="H205" i="10"/>
  <c r="H61" i="10"/>
  <c r="H30" i="10"/>
  <c r="H336" i="10"/>
  <c r="H266" i="10"/>
  <c r="H101" i="10"/>
  <c r="H153" i="10"/>
  <c r="H476" i="10"/>
  <c r="H406" i="10"/>
  <c r="H312" i="3"/>
  <c r="H441" i="4"/>
  <c r="H138" i="4"/>
  <c r="H303" i="4"/>
  <c r="H372" i="4"/>
  <c r="H441" i="5"/>
  <c r="H141" i="3"/>
  <c r="H93" i="4"/>
  <c r="H243" i="5"/>
  <c r="H30" i="3"/>
  <c r="H189" i="3"/>
  <c r="H378" i="3"/>
  <c r="H57" i="4"/>
  <c r="H138" i="5"/>
  <c r="H192" i="5"/>
  <c r="H93" i="3"/>
  <c r="H444" i="3"/>
  <c r="H246" i="3"/>
  <c r="H93" i="5"/>
  <c r="H372" i="5"/>
  <c r="H510" i="4"/>
  <c r="H243" i="4"/>
  <c r="H201" i="10"/>
  <c r="H26" i="10"/>
  <c r="H97" i="10"/>
  <c r="H57" i="10"/>
  <c r="H332" i="10"/>
  <c r="H262" i="10"/>
  <c r="H472" i="10"/>
  <c r="H149" i="10"/>
  <c r="H402" i="10"/>
  <c r="H26" i="3"/>
  <c r="H89" i="4"/>
  <c r="H239" i="4"/>
  <c r="H134" i="5"/>
  <c r="H368" i="5"/>
  <c r="H242" i="3"/>
  <c r="H440" i="3"/>
  <c r="H437" i="5"/>
  <c r="H368" i="4"/>
  <c r="H506" i="4"/>
  <c r="H239" i="5"/>
  <c r="H308" i="3"/>
  <c r="H53" i="4"/>
  <c r="H299" i="4"/>
  <c r="H185" i="3"/>
  <c r="H188" i="4"/>
  <c r="H437" i="4"/>
  <c r="H188" i="5"/>
  <c r="H89" i="3"/>
  <c r="H53" i="5"/>
  <c r="H299" i="5"/>
  <c r="H506" i="5"/>
  <c r="I59" i="6"/>
  <c r="H415" i="4"/>
  <c r="H166" i="4"/>
  <c r="H484" i="4"/>
  <c r="H484" i="5"/>
  <c r="H277" i="4"/>
  <c r="H166" i="5"/>
  <c r="H346" i="4"/>
  <c r="H217" i="5"/>
  <c r="H217" i="4"/>
  <c r="H415" i="5"/>
  <c r="H277" i="5"/>
  <c r="I302" i="6"/>
  <c r="H346" i="5"/>
  <c r="I199" i="6"/>
  <c r="I358" i="6"/>
  <c r="I160" i="6"/>
  <c r="H295" i="10"/>
  <c r="H505" i="10"/>
  <c r="H234" i="10"/>
  <c r="H435" i="10"/>
  <c r="H365" i="10"/>
  <c r="H473" i="3"/>
  <c r="I342" i="6"/>
  <c r="H275" i="3"/>
  <c r="H332" i="5"/>
  <c r="H470" i="4"/>
  <c r="H401" i="4"/>
  <c r="H341" i="3"/>
  <c r="H332" i="4"/>
  <c r="H272" i="5"/>
  <c r="H470" i="5"/>
  <c r="I286" i="6"/>
  <c r="I239" i="6"/>
  <c r="H272" i="4"/>
  <c r="H501" i="10"/>
  <c r="H431" i="10"/>
  <c r="H230" i="10"/>
  <c r="H361" i="10"/>
  <c r="H291" i="10"/>
  <c r="H328" i="4"/>
  <c r="H214" i="3"/>
  <c r="H397" i="5"/>
  <c r="I338" i="6"/>
  <c r="I394" i="6"/>
  <c r="H337" i="3"/>
  <c r="H268" i="5"/>
  <c r="H397" i="4"/>
  <c r="H328" i="5"/>
  <c r="H268" i="4"/>
  <c r="H469" i="3"/>
  <c r="H466" i="5"/>
  <c r="H271" i="3"/>
  <c r="I282" i="6"/>
  <c r="H418" i="10"/>
  <c r="H488" i="10"/>
  <c r="H348" i="10"/>
  <c r="H73" i="10"/>
  <c r="H217" i="10"/>
  <c r="H113" i="10"/>
  <c r="H278" i="10"/>
  <c r="H165" i="10"/>
  <c r="H384" i="4"/>
  <c r="H258" i="3"/>
  <c r="H390" i="3"/>
  <c r="H105" i="5"/>
  <c r="H204" i="5"/>
  <c r="H456" i="3"/>
  <c r="H105" i="4"/>
  <c r="H255" i="5"/>
  <c r="H315" i="5"/>
  <c r="H384" i="5"/>
  <c r="H201" i="3"/>
  <c r="H204" i="4"/>
  <c r="H324" i="3"/>
  <c r="H150" i="5"/>
  <c r="H453" i="5"/>
  <c r="H105" i="3"/>
  <c r="I186" i="6"/>
  <c r="H69" i="3"/>
  <c r="I325" i="6"/>
  <c r="I144" i="6"/>
  <c r="I381" i="6"/>
  <c r="H484" i="10"/>
  <c r="H414" i="10"/>
  <c r="H213" i="10"/>
  <c r="H69" i="10"/>
  <c r="H161" i="10"/>
  <c r="H344" i="10"/>
  <c r="H274" i="10"/>
  <c r="H109" i="10"/>
  <c r="H320" i="3"/>
  <c r="H65" i="3"/>
  <c r="H251" i="5"/>
  <c r="H518" i="5"/>
  <c r="I182" i="6"/>
  <c r="I265" i="6"/>
  <c r="I377" i="6"/>
  <c r="H380" i="4"/>
  <c r="H380" i="5"/>
  <c r="H518" i="4"/>
  <c r="H146" i="4"/>
  <c r="H146" i="5"/>
  <c r="H200" i="5"/>
  <c r="H254" i="3"/>
  <c r="H200" i="4"/>
  <c r="H311" i="5"/>
  <c r="H452" i="3"/>
  <c r="H449" i="4"/>
  <c r="H101" i="5"/>
  <c r="H449" i="5"/>
  <c r="H101" i="4"/>
  <c r="H251" i="4"/>
  <c r="I218" i="6"/>
  <c r="I140" i="6"/>
  <c r="H386" i="3"/>
  <c r="H311" i="4"/>
  <c r="I433" i="6"/>
  <c r="I110" i="6"/>
  <c r="H471" i="10"/>
  <c r="H148" i="10"/>
  <c r="H331" i="10"/>
  <c r="H261" i="10"/>
  <c r="H56" i="10"/>
  <c r="H200" i="10"/>
  <c r="H96" i="10"/>
  <c r="H25" i="10"/>
  <c r="H401" i="10"/>
  <c r="H13" i="10"/>
  <c r="H25" i="3"/>
  <c r="H136" i="3"/>
  <c r="H436" i="4"/>
  <c r="H373" i="3"/>
  <c r="H298" i="4"/>
  <c r="H52" i="5"/>
  <c r="H13" i="3"/>
  <c r="H241" i="3"/>
  <c r="H439" i="3"/>
  <c r="H367" i="4"/>
  <c r="H52" i="3"/>
  <c r="H238" i="4"/>
  <c r="H505" i="4"/>
  <c r="H187" i="5"/>
  <c r="H88" i="3"/>
  <c r="H25" i="5"/>
  <c r="H88" i="5"/>
  <c r="H307" i="3"/>
  <c r="H52" i="4"/>
  <c r="H184" i="3"/>
  <c r="H187" i="4"/>
  <c r="H133" i="5"/>
  <c r="I97" i="6"/>
  <c r="H25" i="4"/>
  <c r="H367" i="5"/>
  <c r="H298" i="5"/>
  <c r="H436" i="5"/>
  <c r="H505" i="5"/>
  <c r="I28" i="6"/>
  <c r="H467" i="10"/>
  <c r="H144" i="10"/>
  <c r="H196" i="10"/>
  <c r="H52" i="10"/>
  <c r="H21" i="10"/>
  <c r="H327" i="10"/>
  <c r="H257" i="10"/>
  <c r="H92" i="10"/>
  <c r="H397" i="10"/>
  <c r="H9" i="10"/>
  <c r="H369" i="3"/>
  <c r="H48" i="4"/>
  <c r="H183" i="5"/>
  <c r="H84" i="3"/>
  <c r="H84" i="4"/>
  <c r="H129" i="4"/>
  <c r="H234" i="4"/>
  <c r="H21" i="5"/>
  <c r="H294" i="5"/>
  <c r="I24" i="6"/>
  <c r="H180" i="3"/>
  <c r="H303" i="3"/>
  <c r="H9" i="3"/>
  <c r="H435" i="3"/>
  <c r="H48" i="3"/>
  <c r="H363" i="4"/>
  <c r="H84" i="5"/>
  <c r="H21" i="3"/>
  <c r="H294" i="4"/>
  <c r="H363" i="5"/>
  <c r="H237" i="3"/>
  <c r="H501" i="5"/>
  <c r="H48" i="5"/>
  <c r="I54" i="6"/>
  <c r="H21" i="4"/>
  <c r="H432" i="4"/>
  <c r="H183" i="4"/>
  <c r="H129" i="5"/>
  <c r="H393" i="10"/>
  <c r="H48" i="10"/>
  <c r="H192" i="10"/>
  <c r="H88" i="10"/>
  <c r="H17" i="10"/>
  <c r="H323" i="10"/>
  <c r="H253" i="10"/>
  <c r="H463" i="10"/>
  <c r="H140" i="10"/>
  <c r="H5" i="10"/>
  <c r="H44" i="3"/>
  <c r="H17" i="4"/>
  <c r="H179" i="4"/>
  <c r="H359" i="4"/>
  <c r="H128" i="3"/>
  <c r="H497" i="4"/>
  <c r="I50" i="6"/>
  <c r="H230" i="4"/>
  <c r="H80" i="5"/>
  <c r="H125" i="5"/>
  <c r="H359" i="5"/>
  <c r="H17" i="3"/>
  <c r="H365" i="3"/>
  <c r="H233" i="3"/>
  <c r="H125" i="4"/>
  <c r="H290" i="4"/>
  <c r="H17" i="5"/>
  <c r="H290" i="5"/>
  <c r="H44" i="5"/>
  <c r="H80" i="3"/>
  <c r="I89" i="6"/>
  <c r="H428" i="4"/>
  <c r="I121" i="6"/>
  <c r="H163" i="5"/>
  <c r="I73" i="6"/>
  <c r="H112" i="4"/>
  <c r="H163" i="4"/>
  <c r="H112" i="5"/>
  <c r="H67" i="4"/>
  <c r="H67" i="5"/>
  <c r="I248" i="6"/>
  <c r="I416" i="6"/>
  <c r="I162" i="6"/>
  <c r="I201" i="6"/>
  <c r="I304" i="6"/>
  <c r="I360" i="6"/>
  <c r="I465" i="6"/>
  <c r="I448" i="6"/>
  <c r="I437" i="6"/>
  <c r="I432" i="6"/>
  <c r="I378" i="6"/>
  <c r="I288" i="6"/>
  <c r="I277" i="6"/>
  <c r="I219" i="6"/>
  <c r="I193" i="6"/>
  <c r="I192" i="6"/>
  <c r="I191" i="6"/>
  <c r="I190" i="6"/>
  <c r="I93" i="6"/>
  <c r="H462" i="5"/>
  <c r="H448" i="5"/>
  <c r="H432" i="5"/>
  <c r="H65" i="5"/>
  <c r="H59" i="5"/>
  <c r="H58" i="5"/>
  <c r="H57" i="5"/>
  <c r="H501" i="4"/>
  <c r="H338" i="4"/>
  <c r="H337" i="4"/>
  <c r="H336" i="4"/>
  <c r="H335" i="4"/>
  <c r="H334" i="4"/>
  <c r="H255" i="4"/>
  <c r="H254" i="4"/>
  <c r="H44" i="4"/>
  <c r="H431" i="3"/>
  <c r="H370" i="3"/>
  <c r="H326" i="3"/>
  <c r="H252" i="3"/>
  <c r="H19" i="3"/>
  <c r="H11" i="3"/>
  <c r="H5" i="3"/>
  <c r="I454" i="6"/>
  <c r="I347" i="6"/>
  <c r="I336" i="6"/>
  <c r="I330" i="6"/>
  <c r="I289" i="6"/>
  <c r="I222" i="6"/>
  <c r="I221" i="6"/>
  <c r="I220" i="6"/>
  <c r="I196" i="6"/>
  <c r="I195" i="6"/>
  <c r="I194" i="6"/>
  <c r="I98" i="6"/>
  <c r="I62" i="6"/>
  <c r="H458" i="5"/>
  <c r="H433" i="5"/>
  <c r="H401" i="5"/>
  <c r="H400" i="5"/>
  <c r="H382" i="5"/>
  <c r="H376" i="5"/>
  <c r="H264" i="5"/>
  <c r="H49" i="4"/>
  <c r="H479" i="3"/>
  <c r="H436" i="3"/>
  <c r="H414" i="3"/>
  <c r="H327" i="3"/>
  <c r="H274" i="3"/>
  <c r="H20" i="3"/>
  <c r="M466" i="5"/>
  <c r="M159" i="3"/>
  <c r="M274" i="5"/>
  <c r="M250" i="5"/>
  <c r="M47" i="4"/>
  <c r="M16" i="4"/>
  <c r="M348" i="4"/>
  <c r="M90" i="4"/>
  <c r="M79" i="4"/>
  <c r="M100" i="8"/>
  <c r="M99" i="8"/>
  <c r="M89" i="8"/>
  <c r="M28" i="8"/>
  <c r="M46" i="8"/>
  <c r="AD10" i="8"/>
  <c r="M94" i="8"/>
  <c r="M83" i="8"/>
  <c r="M62" i="8"/>
  <c r="M6" i="8"/>
  <c r="M84" i="8"/>
  <c r="M54" i="8"/>
  <c r="M43" i="8"/>
  <c r="M105" i="8"/>
  <c r="M86" i="8"/>
  <c r="M76" i="8"/>
  <c r="M75" i="8"/>
  <c r="M65" i="8"/>
  <c r="M44" i="8"/>
  <c r="M115" i="8"/>
  <c r="M97" i="8"/>
  <c r="M15" i="8"/>
  <c r="N395" i="6"/>
  <c r="N343" i="6"/>
  <c r="N334" i="6"/>
  <c r="N285" i="6"/>
  <c r="N230" i="6"/>
  <c r="N174" i="6"/>
  <c r="N173" i="6"/>
  <c r="N160" i="6"/>
  <c r="N147" i="6"/>
  <c r="M463" i="5"/>
  <c r="M434" i="5"/>
  <c r="M424" i="5"/>
  <c r="M401" i="5"/>
  <c r="M400" i="5"/>
  <c r="M384" i="5"/>
  <c r="M374" i="5"/>
  <c r="M361" i="5"/>
  <c r="M316" i="5"/>
  <c r="M307" i="5"/>
  <c r="M243" i="5"/>
  <c r="N435" i="6"/>
  <c r="N341" i="6"/>
  <c r="N340" i="6"/>
  <c r="N305" i="6"/>
  <c r="N270" i="6"/>
  <c r="N268" i="6"/>
  <c r="N199" i="6"/>
  <c r="N184" i="6"/>
  <c r="N171" i="6"/>
  <c r="N368" i="6"/>
  <c r="N7" i="6"/>
  <c r="N451" i="6"/>
  <c r="N430" i="6"/>
  <c r="N413" i="6"/>
  <c r="N400" i="6"/>
  <c r="N398" i="6"/>
  <c r="N384" i="6"/>
  <c r="N262" i="6"/>
  <c r="N258" i="6"/>
  <c r="N231" i="6"/>
  <c r="N222" i="6"/>
  <c r="N39" i="6"/>
  <c r="N432" i="6"/>
  <c r="N360" i="6"/>
  <c r="N314" i="6"/>
  <c r="N277" i="6"/>
  <c r="N141" i="6"/>
  <c r="N93" i="6"/>
  <c r="N77" i="6"/>
  <c r="N53" i="6"/>
  <c r="N424" i="6"/>
  <c r="N382" i="6"/>
  <c r="N342" i="6"/>
  <c r="N294" i="6"/>
  <c r="N271" i="6"/>
  <c r="N239" i="6"/>
  <c r="N229" i="6"/>
  <c r="N228" i="6"/>
  <c r="N201" i="6"/>
  <c r="N157" i="6"/>
  <c r="N401" i="6"/>
  <c r="N385" i="6"/>
  <c r="N325" i="6"/>
  <c r="N313" i="6"/>
  <c r="N276" i="6"/>
  <c r="N257" i="6"/>
  <c r="N179" i="6"/>
  <c r="N163" i="6"/>
  <c r="N162" i="6"/>
  <c r="N149" i="6"/>
  <c r="N66" i="6"/>
  <c r="N58" i="6"/>
  <c r="N31" i="6"/>
  <c r="N403" i="6"/>
  <c r="N210" i="6"/>
  <c r="N443" i="6"/>
  <c r="N416" i="6"/>
  <c r="N377" i="6"/>
  <c r="N349" i="6"/>
  <c r="N318" i="6"/>
  <c r="N303" i="6"/>
  <c r="N247" i="6"/>
  <c r="N236" i="6"/>
  <c r="N182" i="6"/>
  <c r="N168" i="6"/>
  <c r="N130" i="6"/>
  <c r="N69" i="6"/>
  <c r="N446" i="6"/>
  <c r="N422" i="6"/>
  <c r="N379" i="6"/>
  <c r="N319" i="6"/>
  <c r="N302" i="6"/>
  <c r="N279" i="6"/>
  <c r="N269" i="6"/>
  <c r="N237" i="6"/>
  <c r="N198" i="6"/>
  <c r="N155" i="6"/>
  <c r="N61" i="6"/>
  <c r="N34" i="6"/>
  <c r="M487" i="5"/>
  <c r="M57" i="5"/>
  <c r="M363" i="5"/>
  <c r="M165" i="5"/>
  <c r="M179" i="5"/>
  <c r="M140" i="5"/>
  <c r="M132" i="5"/>
  <c r="M124" i="5"/>
  <c r="M501" i="5"/>
  <c r="M500" i="5"/>
  <c r="M464" i="5"/>
  <c r="M456" i="5"/>
  <c r="M435" i="5"/>
  <c r="M425" i="5"/>
  <c r="M416" i="5"/>
  <c r="M385" i="5"/>
  <c r="M339" i="5"/>
  <c r="M317" i="5"/>
  <c r="M308" i="5"/>
  <c r="M299" i="5"/>
  <c r="M244" i="5"/>
  <c r="M138" i="5"/>
  <c r="M130" i="5"/>
  <c r="M44" i="5"/>
  <c r="M488" i="5"/>
  <c r="M489" i="5"/>
  <c r="M465" i="5"/>
  <c r="M457" i="5"/>
  <c r="M417" i="5"/>
  <c r="M376" i="5"/>
  <c r="M318" i="5"/>
  <c r="M310" i="5"/>
  <c r="M309" i="5"/>
  <c r="M300" i="5"/>
  <c r="M214" i="5"/>
  <c r="M190" i="5"/>
  <c r="M178" i="5"/>
  <c r="M131" i="5"/>
  <c r="M121" i="5"/>
  <c r="M68" i="5"/>
  <c r="M508" i="5"/>
  <c r="M493" i="5"/>
  <c r="M450" i="5"/>
  <c r="M334" i="5"/>
  <c r="M324" i="5"/>
  <c r="M519" i="5"/>
  <c r="M511" i="5"/>
  <c r="M510" i="5"/>
  <c r="M360" i="5"/>
  <c r="M347" i="5"/>
  <c r="M345" i="5"/>
  <c r="M326" i="5"/>
  <c r="M315" i="5"/>
  <c r="M222" i="5"/>
  <c r="M211" i="5"/>
  <c r="M155" i="5"/>
  <c r="M107" i="5"/>
  <c r="M83" i="5"/>
  <c r="M82" i="5"/>
  <c r="M65" i="5"/>
  <c r="M28" i="5"/>
  <c r="M164" i="5"/>
  <c r="M156" i="5"/>
  <c r="M129" i="5"/>
  <c r="M108" i="5"/>
  <c r="M100" i="5"/>
  <c r="M84" i="5"/>
  <c r="M66" i="5"/>
  <c r="M43" i="5"/>
  <c r="M42" i="5"/>
  <c r="M41" i="5"/>
  <c r="M503" i="5"/>
  <c r="M427" i="5"/>
  <c r="M408" i="5"/>
  <c r="M387" i="5"/>
  <c r="M379" i="5"/>
  <c r="M377" i="5"/>
  <c r="M366" i="5"/>
  <c r="M302" i="5"/>
  <c r="M301" i="5"/>
  <c r="M270" i="5"/>
  <c r="M236" i="5"/>
  <c r="M235" i="5"/>
  <c r="M90" i="5"/>
  <c r="M480" i="5"/>
  <c r="M482" i="5"/>
  <c r="M440" i="5"/>
  <c r="M411" i="5"/>
  <c r="M409" i="5"/>
  <c r="M355" i="5"/>
  <c r="M323" i="5"/>
  <c r="M227" i="5"/>
  <c r="M219" i="5"/>
  <c r="M182" i="5"/>
  <c r="M181" i="5"/>
  <c r="M180" i="5"/>
  <c r="M91" i="5"/>
  <c r="M25" i="5"/>
  <c r="M228" i="5"/>
  <c r="M220" i="5"/>
  <c r="M206" i="5"/>
  <c r="M205" i="5"/>
  <c r="M204" i="5"/>
  <c r="M203" i="5"/>
  <c r="M173" i="5"/>
  <c r="M60" i="5"/>
  <c r="M509" i="5"/>
  <c r="M474" i="5"/>
  <c r="M451" i="5"/>
  <c r="M443" i="5"/>
  <c r="M442" i="5"/>
  <c r="M398" i="5"/>
  <c r="M344" i="5"/>
  <c r="M229" i="5"/>
  <c r="M221" i="5"/>
  <c r="M154" i="5"/>
  <c r="M106" i="5"/>
  <c r="M153" i="4"/>
  <c r="M58" i="4"/>
  <c r="M98" i="4"/>
  <c r="M490" i="4"/>
  <c r="M452" i="4"/>
  <c r="M358" i="4"/>
  <c r="M326" i="4"/>
  <c r="M177" i="4"/>
  <c r="M106" i="4"/>
  <c r="M97" i="4"/>
  <c r="M17" i="4"/>
  <c r="M454" i="4"/>
  <c r="M262" i="4"/>
  <c r="M492" i="4"/>
  <c r="M481" i="4"/>
  <c r="M444" i="4"/>
  <c r="M443" i="4"/>
  <c r="M349" i="4"/>
  <c r="M318" i="4"/>
  <c r="M297" i="4"/>
  <c r="M357" i="4"/>
  <c r="M347" i="4"/>
  <c r="M315" i="4"/>
  <c r="M260" i="4"/>
  <c r="M244" i="4"/>
  <c r="M484" i="4"/>
  <c r="M483" i="4"/>
  <c r="M516" i="4"/>
  <c r="M500" i="4"/>
  <c r="M473" i="4"/>
  <c r="M459" i="4"/>
  <c r="M332" i="4"/>
  <c r="M292" i="4"/>
  <c r="M476" i="4"/>
  <c r="M475" i="4"/>
  <c r="M474" i="4"/>
  <c r="M460" i="4"/>
  <c r="M374" i="4"/>
  <c r="M355" i="4"/>
  <c r="M339" i="4"/>
  <c r="M302" i="4"/>
  <c r="M281" i="4"/>
  <c r="M270" i="4"/>
  <c r="M175" i="4"/>
  <c r="M132" i="4"/>
  <c r="M122" i="4"/>
  <c r="M114" i="4"/>
  <c r="M113" i="4"/>
  <c r="M55" i="4"/>
  <c r="M34" i="4"/>
  <c r="M33" i="4"/>
  <c r="M341" i="4"/>
  <c r="M340" i="4"/>
  <c r="M164" i="4"/>
  <c r="M105" i="4"/>
  <c r="M87" i="4"/>
  <c r="M66" i="4"/>
  <c r="M65" i="4"/>
  <c r="M26" i="4"/>
  <c r="M15" i="4"/>
  <c r="M278" i="4"/>
  <c r="M366" i="4"/>
  <c r="M333" i="4"/>
  <c r="M489" i="4"/>
  <c r="M451" i="4"/>
  <c r="M438" i="4"/>
  <c r="M437" i="4"/>
  <c r="M356" i="4"/>
  <c r="M324" i="4"/>
  <c r="M323" i="4"/>
  <c r="M135" i="4"/>
  <c r="M491" i="4"/>
  <c r="M453" i="4"/>
  <c r="M350" i="4"/>
  <c r="M275" i="4"/>
  <c r="M180" i="4"/>
  <c r="M169" i="4"/>
  <c r="M138" i="4"/>
  <c r="M127" i="4"/>
  <c r="M18" i="4"/>
  <c r="M276" i="4"/>
  <c r="M50" i="4"/>
  <c r="M41" i="4"/>
  <c r="M482" i="4"/>
  <c r="M446" i="4"/>
  <c r="M445" i="4"/>
  <c r="M334" i="4"/>
  <c r="M331" i="4"/>
  <c r="M291" i="4"/>
  <c r="M182" i="4"/>
  <c r="M146" i="4"/>
  <c r="M82" i="4"/>
  <c r="M73" i="4"/>
  <c r="M42" i="4"/>
  <c r="M252" i="4"/>
  <c r="M251" i="4"/>
  <c r="M162" i="4"/>
  <c r="M130" i="4"/>
  <c r="M121" i="4"/>
  <c r="M74" i="4"/>
  <c r="M23" i="4"/>
  <c r="M319" i="3"/>
  <c r="V8" i="3"/>
  <c r="M346" i="3"/>
  <c r="M105" i="3"/>
  <c r="M183" i="3"/>
  <c r="M14" i="3"/>
  <c r="M145" i="3"/>
  <c r="M41" i="3"/>
  <c r="M26" i="3"/>
  <c r="M414" i="3"/>
  <c r="M298" i="3"/>
  <c r="M124" i="3"/>
  <c r="M113" i="3"/>
  <c r="M459" i="3"/>
  <c r="M458" i="3"/>
  <c r="M210" i="3"/>
  <c r="M161" i="3"/>
  <c r="M504" i="4"/>
  <c r="M503" i="4"/>
  <c r="M163" i="4"/>
  <c r="M151" i="4"/>
  <c r="M402" i="5"/>
  <c r="M101" i="4"/>
  <c r="M370" i="4"/>
  <c r="M369" i="4"/>
  <c r="M368" i="4"/>
  <c r="M240" i="4"/>
  <c r="M131" i="4"/>
  <c r="M14" i="8"/>
  <c r="M148" i="4"/>
  <c r="M447" i="5"/>
  <c r="M394" i="5"/>
  <c r="M331" i="5"/>
  <c r="M413" i="4"/>
  <c r="M386" i="4"/>
  <c r="M385" i="4"/>
  <c r="M384" i="4"/>
  <c r="M381" i="4"/>
  <c r="M287" i="4"/>
  <c r="M273" i="4"/>
  <c r="M233" i="4"/>
  <c r="M232" i="4"/>
  <c r="M231" i="4"/>
  <c r="M209" i="4"/>
  <c r="M208" i="4"/>
  <c r="M207" i="4"/>
  <c r="M193" i="4"/>
  <c r="M192" i="4"/>
  <c r="M191" i="4"/>
  <c r="N378" i="6"/>
  <c r="N351" i="6"/>
  <c r="N132" i="6"/>
  <c r="N113" i="6"/>
  <c r="N81" i="6"/>
  <c r="N79" i="6"/>
  <c r="M191" i="5"/>
  <c r="N356" i="6"/>
  <c r="N323" i="6"/>
  <c r="N274" i="6"/>
  <c r="N272" i="6"/>
  <c r="N16" i="6"/>
  <c r="M431" i="5"/>
  <c r="M430" i="5"/>
  <c r="M389" i="5"/>
  <c r="M381" i="5"/>
  <c r="M170" i="5"/>
  <c r="M72" i="5"/>
  <c r="M71" i="5"/>
  <c r="M70" i="5"/>
  <c r="M48" i="5"/>
  <c r="M212" i="3"/>
  <c r="M114" i="8"/>
  <c r="N118" i="6"/>
  <c r="N100" i="6"/>
  <c r="N75" i="6"/>
  <c r="M370" i="5"/>
  <c r="M296" i="5"/>
  <c r="M258" i="5"/>
  <c r="M254" i="5"/>
  <c r="M511" i="4"/>
  <c r="M217" i="4"/>
  <c r="M216" i="4"/>
  <c r="M215" i="4"/>
  <c r="M167" i="4"/>
  <c r="M166" i="4"/>
  <c r="M165" i="4"/>
  <c r="M77" i="8"/>
  <c r="M66" i="8"/>
  <c r="M36" i="8"/>
  <c r="N140" i="6"/>
  <c r="N128" i="6"/>
  <c r="N110" i="6"/>
  <c r="N92" i="6"/>
  <c r="N76" i="6"/>
  <c r="N22" i="6"/>
  <c r="N9" i="6"/>
  <c r="M423" i="5"/>
  <c r="M391" i="5"/>
  <c r="M515" i="4"/>
  <c r="M265" i="4"/>
  <c r="M69" i="4"/>
  <c r="M68" i="4"/>
  <c r="N389" i="6"/>
  <c r="N388" i="6"/>
  <c r="N350" i="6"/>
  <c r="N266" i="6"/>
  <c r="M80" i="5"/>
  <c r="M400" i="4"/>
  <c r="M225" i="4"/>
  <c r="M224" i="4"/>
  <c r="M223" i="4"/>
  <c r="M201" i="4"/>
  <c r="M200" i="4"/>
  <c r="M199" i="4"/>
  <c r="M156" i="4"/>
  <c r="M139" i="4"/>
  <c r="M93" i="8"/>
  <c r="M71" i="8"/>
  <c r="N172" i="6"/>
  <c r="M168" i="5"/>
  <c r="M32" i="5"/>
  <c r="M234" i="4"/>
  <c r="M210" i="4"/>
  <c r="M206" i="4"/>
  <c r="M147" i="4"/>
  <c r="M102" i="4"/>
  <c r="M209" i="3"/>
  <c r="M53" i="8"/>
  <c r="M12" i="8"/>
  <c r="M47" i="8"/>
  <c r="M39" i="8"/>
  <c r="M22" i="8"/>
  <c r="M31" i="8"/>
  <c r="M112" i="8"/>
  <c r="M72" i="8"/>
  <c r="M52" i="8"/>
  <c r="M11" i="8"/>
  <c r="M95" i="8"/>
  <c r="M74" i="8"/>
  <c r="M33" i="8"/>
  <c r="N329" i="6"/>
  <c r="N129" i="6"/>
  <c r="N120" i="6"/>
  <c r="N42" i="6"/>
  <c r="N152" i="6"/>
  <c r="N143" i="6"/>
  <c r="N142" i="6"/>
  <c r="N121" i="6"/>
  <c r="N112" i="6"/>
  <c r="N94" i="6"/>
  <c r="N78" i="6"/>
  <c r="N24" i="6"/>
  <c r="N273" i="6"/>
  <c r="N45" i="6"/>
  <c r="N25" i="6"/>
  <c r="N13" i="6"/>
  <c r="N439" i="6"/>
  <c r="N357" i="6"/>
  <c r="N175" i="6"/>
  <c r="N145" i="6"/>
  <c r="N124" i="6"/>
  <c r="N96" i="6"/>
  <c r="N84" i="6"/>
  <c r="N83" i="6"/>
  <c r="N26" i="6"/>
  <c r="N14" i="6"/>
  <c r="N375" i="6"/>
  <c r="N297" i="6"/>
  <c r="N245" i="6"/>
  <c r="N191" i="6"/>
  <c r="N137" i="6"/>
  <c r="N116" i="6"/>
  <c r="N85" i="6"/>
  <c r="N27" i="6"/>
  <c r="N15" i="6"/>
  <c r="N386" i="6"/>
  <c r="N347" i="6"/>
  <c r="N264" i="6"/>
  <c r="N235" i="6"/>
  <c r="N196" i="6"/>
  <c r="N195" i="6"/>
  <c r="N194" i="6"/>
  <c r="N126" i="6"/>
  <c r="N108" i="6"/>
  <c r="N89" i="6"/>
  <c r="M455" i="5"/>
  <c r="M453" i="5"/>
  <c r="M348" i="5"/>
  <c r="M338" i="5"/>
  <c r="M329" i="5"/>
  <c r="M327" i="5"/>
  <c r="M297" i="5"/>
  <c r="M262" i="5"/>
  <c r="M261" i="5"/>
  <c r="M242" i="5"/>
  <c r="M230" i="5"/>
  <c r="M186" i="5"/>
  <c r="M172" i="5"/>
  <c r="M152" i="5"/>
  <c r="M142" i="5"/>
  <c r="M349" i="5"/>
  <c r="M278" i="5"/>
  <c r="M95" i="5"/>
  <c r="M94" i="5"/>
  <c r="M93" i="5"/>
  <c r="M79" i="5"/>
  <c r="M78" i="5"/>
  <c r="M404" i="5"/>
  <c r="M495" i="5"/>
  <c r="M494" i="5"/>
  <c r="M470" i="5"/>
  <c r="M439" i="5"/>
  <c r="M437" i="5"/>
  <c r="M354" i="5"/>
  <c r="M322" i="5"/>
  <c r="M290" i="5"/>
  <c r="M199" i="5"/>
  <c r="M428" i="5"/>
  <c r="M420" i="5"/>
  <c r="M333" i="5"/>
  <c r="M269" i="5"/>
  <c r="M246" i="5"/>
  <c r="M238" i="5"/>
  <c r="M237" i="5"/>
  <c r="M226" i="5"/>
  <c r="M218" i="5"/>
  <c r="M217" i="5"/>
  <c r="M216" i="5"/>
  <c r="M215" i="5"/>
  <c r="M148" i="5"/>
  <c r="M249" i="5"/>
  <c r="M248" i="5"/>
  <c r="M247" i="5"/>
  <c r="M167" i="5"/>
  <c r="M166" i="5"/>
  <c r="M112" i="5"/>
  <c r="M30" i="5"/>
  <c r="M351" i="5"/>
  <c r="M161" i="5"/>
  <c r="M372" i="5"/>
  <c r="M357" i="5"/>
  <c r="M295" i="5"/>
  <c r="M11" i="5"/>
  <c r="M512" i="4"/>
  <c r="M468" i="4"/>
  <c r="M431" i="4"/>
  <c r="M402" i="4"/>
  <c r="M401" i="4"/>
  <c r="M399" i="4"/>
  <c r="M238" i="4"/>
  <c r="M226" i="4"/>
  <c r="M168" i="4"/>
  <c r="M499" i="4"/>
  <c r="M410" i="4"/>
  <c r="M409" i="4"/>
  <c r="M408" i="4"/>
  <c r="M407" i="4"/>
  <c r="M378" i="4"/>
  <c r="M377" i="4"/>
  <c r="M376" i="4"/>
  <c r="M343" i="4"/>
  <c r="M171" i="4"/>
  <c r="M160" i="4"/>
  <c r="M159" i="4"/>
  <c r="M140" i="4"/>
  <c r="M70" i="4"/>
  <c r="M373" i="4"/>
  <c r="M325" i="4"/>
  <c r="M285" i="4"/>
  <c r="M272" i="4"/>
  <c r="M254" i="4"/>
  <c r="M143" i="4"/>
  <c r="M502" i="4"/>
  <c r="M415" i="4"/>
  <c r="M383" i="4"/>
  <c r="M286" i="4"/>
  <c r="M306" i="4"/>
  <c r="M509" i="4"/>
  <c r="M462" i="4"/>
  <c r="M423" i="4"/>
  <c r="M394" i="4"/>
  <c r="M393" i="4"/>
  <c r="M392" i="4"/>
  <c r="M391" i="4"/>
  <c r="M309" i="4"/>
  <c r="M307" i="4"/>
  <c r="M218" i="4"/>
  <c r="M214" i="4"/>
  <c r="M152" i="4"/>
  <c r="M239" i="3"/>
  <c r="M213" i="3"/>
  <c r="M417" i="3"/>
  <c r="M299" i="3"/>
  <c r="M185" i="3"/>
  <c r="M184" i="3"/>
  <c r="M409" i="3"/>
  <c r="M329" i="3"/>
  <c r="M6" i="3"/>
  <c r="M174" i="3"/>
  <c r="M112" i="3"/>
  <c r="M216" i="3"/>
  <c r="M79" i="3"/>
  <c r="M49" i="3"/>
  <c r="M131" i="3"/>
  <c r="M88" i="3"/>
  <c r="M59" i="3"/>
  <c r="M313" i="3"/>
  <c r="M453" i="3"/>
  <c r="M393" i="3"/>
  <c r="M271" i="3"/>
  <c r="M218" i="3"/>
  <c r="M360" i="3"/>
  <c r="M483" i="3"/>
  <c r="M477" i="3"/>
  <c r="M476" i="3"/>
  <c r="M474" i="3"/>
  <c r="M274" i="3"/>
  <c r="M257" i="3"/>
  <c r="M133" i="3"/>
  <c r="M242" i="3"/>
  <c r="M55" i="8"/>
  <c r="M40" i="8"/>
  <c r="M24" i="8"/>
  <c r="M23" i="8"/>
  <c r="M13" i="8"/>
  <c r="M98" i="8"/>
  <c r="M96" i="8"/>
  <c r="M79" i="8"/>
  <c r="M58" i="8"/>
  <c r="M56" i="8"/>
  <c r="M42" i="8"/>
  <c r="M41" i="8"/>
  <c r="M80" i="8"/>
  <c r="M60" i="8"/>
  <c r="M8" i="8"/>
  <c r="M106" i="8"/>
  <c r="M104" i="8"/>
  <c r="M92" i="8"/>
  <c r="M87" i="8"/>
  <c r="M64" i="8"/>
  <c r="M49" i="8"/>
  <c r="M20" i="8"/>
  <c r="M18" i="8"/>
  <c r="M17" i="8"/>
  <c r="M7" i="8"/>
  <c r="M113" i="8"/>
  <c r="M91" i="8"/>
  <c r="M73" i="8"/>
  <c r="M68" i="8"/>
  <c r="M51" i="8"/>
  <c r="M35" i="8"/>
  <c r="M19" i="8"/>
  <c r="M9" i="8"/>
  <c r="M111" i="8"/>
  <c r="N414" i="6"/>
  <c r="N444" i="6"/>
  <c r="N396" i="6"/>
  <c r="N381" i="6"/>
  <c r="N380" i="6"/>
  <c r="N365" i="6"/>
  <c r="N338" i="6"/>
  <c r="N310" i="6"/>
  <c r="N5" i="6"/>
  <c r="N433" i="6"/>
  <c r="N425" i="6"/>
  <c r="N225" i="6"/>
  <c r="N139" i="6"/>
  <c r="N431" i="6"/>
  <c r="N408" i="6"/>
  <c r="N406" i="6"/>
  <c r="N376" i="6"/>
  <c r="N374" i="6"/>
  <c r="N369" i="6"/>
  <c r="N286" i="6"/>
  <c r="N440" i="6"/>
  <c r="N438" i="6"/>
  <c r="N409" i="6"/>
  <c r="N404" i="6"/>
  <c r="N333" i="6"/>
  <c r="N441" i="6"/>
  <c r="N436" i="6"/>
  <c r="N393" i="6"/>
  <c r="N335" i="6"/>
  <c r="N332" i="6"/>
  <c r="N304" i="6"/>
  <c r="N421" i="6"/>
  <c r="N131" i="6"/>
  <c r="N104" i="6"/>
  <c r="N233" i="6"/>
  <c r="N167" i="6"/>
  <c r="N312" i="6"/>
  <c r="N293" i="6"/>
  <c r="N265" i="6"/>
  <c r="N221" i="6"/>
  <c r="N192" i="6"/>
  <c r="N190" i="6"/>
  <c r="N169" i="6"/>
  <c r="N74" i="6"/>
  <c r="N56" i="6"/>
  <c r="N387" i="6"/>
  <c r="N326" i="6"/>
  <c r="N295" i="6"/>
  <c r="N292" i="6"/>
  <c r="N290" i="6"/>
  <c r="N289" i="6"/>
  <c r="N288" i="6"/>
  <c r="N267" i="6"/>
  <c r="N248" i="6"/>
  <c r="N223" i="6"/>
  <c r="N220" i="6"/>
  <c r="N218" i="6"/>
  <c r="N217" i="6"/>
  <c r="N216" i="6"/>
  <c r="N187" i="6"/>
  <c r="N185" i="6"/>
  <c r="N183" i="6"/>
  <c r="N82" i="6"/>
  <c r="N64" i="6"/>
  <c r="N63" i="6"/>
  <c r="N12" i="6"/>
  <c r="N392" i="6"/>
  <c r="N390" i="6"/>
  <c r="N366" i="6"/>
  <c r="N359" i="6"/>
  <c r="N358" i="6"/>
  <c r="N348" i="6"/>
  <c r="N346" i="6"/>
  <c r="N327" i="6"/>
  <c r="N324" i="6"/>
  <c r="N322" i="6"/>
  <c r="N321" i="6"/>
  <c r="N320" i="6"/>
  <c r="N291" i="6"/>
  <c r="N278" i="6"/>
  <c r="N249" i="6"/>
  <c r="N246" i="6"/>
  <c r="N244" i="6"/>
  <c r="N241" i="6"/>
  <c r="N240" i="6"/>
  <c r="N219" i="6"/>
  <c r="N200" i="6"/>
  <c r="N193" i="6"/>
  <c r="N189" i="6"/>
  <c r="N186" i="6"/>
  <c r="N154" i="6"/>
  <c r="N146" i="6"/>
  <c r="N144" i="6"/>
  <c r="N138" i="6"/>
  <c r="N133" i="6"/>
  <c r="N127" i="6"/>
  <c r="N125" i="6"/>
  <c r="N119" i="6"/>
  <c r="N117" i="6"/>
  <c r="N111" i="6"/>
  <c r="N109" i="6"/>
  <c r="N103" i="6"/>
  <c r="N101" i="6"/>
  <c r="N95" i="6"/>
  <c r="N72" i="6"/>
  <c r="N71" i="6"/>
  <c r="N23" i="6"/>
  <c r="N80" i="6"/>
  <c r="N10" i="6"/>
  <c r="N123" i="6"/>
  <c r="N115" i="6"/>
  <c r="N107" i="6"/>
  <c r="N99" i="6"/>
  <c r="N91" i="6"/>
  <c r="N90" i="6"/>
  <c r="N21" i="6"/>
  <c r="N20" i="6"/>
  <c r="N263" i="6"/>
  <c r="N254" i="6"/>
  <c r="N211" i="6"/>
  <c r="N148" i="6"/>
  <c r="N122" i="6"/>
  <c r="N114" i="6"/>
  <c r="N106" i="6"/>
  <c r="N98" i="6"/>
  <c r="N50" i="6"/>
  <c r="N29" i="6"/>
  <c r="N331" i="6"/>
  <c r="N287" i="6"/>
  <c r="N284" i="6"/>
  <c r="N282" i="6"/>
  <c r="N281" i="6"/>
  <c r="N280" i="6"/>
  <c r="N256" i="6"/>
  <c r="N238" i="6"/>
  <c r="N215" i="6"/>
  <c r="N209" i="6"/>
  <c r="N206" i="6"/>
  <c r="N181" i="6"/>
  <c r="N159" i="6"/>
  <c r="N46" i="6"/>
  <c r="N43" i="6"/>
  <c r="N41" i="6"/>
  <c r="N40" i="6"/>
  <c r="N37" i="6"/>
  <c r="N36" i="6"/>
  <c r="M458" i="5"/>
  <c r="M517" i="5"/>
  <c r="M516" i="5"/>
  <c r="M507" i="5"/>
  <c r="M505" i="5"/>
  <c r="M459" i="5"/>
  <c r="M421" i="5"/>
  <c r="M405" i="5"/>
  <c r="M506" i="5"/>
  <c r="M504" i="5"/>
  <c r="M518" i="5"/>
  <c r="M471" i="5"/>
  <c r="M461" i="5"/>
  <c r="M414" i="5"/>
  <c r="M245" i="5"/>
  <c r="M513" i="5"/>
  <c r="M481" i="5"/>
  <c r="M479" i="5"/>
  <c r="M473" i="5"/>
  <c r="M472" i="5"/>
  <c r="M467" i="5"/>
  <c r="M449" i="5"/>
  <c r="M448" i="5"/>
  <c r="M433" i="5"/>
  <c r="M432" i="5"/>
  <c r="M410" i="5"/>
  <c r="M395" i="5"/>
  <c r="M382" i="5"/>
  <c r="M378" i="5"/>
  <c r="M10" i="5"/>
  <c r="M512" i="5"/>
  <c r="M491" i="5"/>
  <c r="M445" i="5"/>
  <c r="M328" i="5"/>
  <c r="M294" i="5"/>
  <c r="M253" i="5"/>
  <c r="M490" i="5"/>
  <c r="M486" i="5"/>
  <c r="M484" i="5"/>
  <c r="M483" i="5"/>
  <c r="M406" i="5"/>
  <c r="M383" i="5"/>
  <c r="M358" i="5"/>
  <c r="M286" i="5"/>
  <c r="M520" i="5"/>
  <c r="M475" i="5"/>
  <c r="M429" i="5"/>
  <c r="M419" i="5"/>
  <c r="M403" i="5"/>
  <c r="M502" i="5"/>
  <c r="M499" i="5"/>
  <c r="M498" i="5"/>
  <c r="M497" i="5"/>
  <c r="M496" i="5"/>
  <c r="M454" i="5"/>
  <c r="M452" i="5"/>
  <c r="M441" i="5"/>
  <c r="M438" i="5"/>
  <c r="M436" i="5"/>
  <c r="M418" i="5"/>
  <c r="M397" i="5"/>
  <c r="M390" i="5"/>
  <c r="M371" i="5"/>
  <c r="M369" i="5"/>
  <c r="M368" i="5"/>
  <c r="M362" i="5"/>
  <c r="M341" i="5"/>
  <c r="M277" i="5"/>
  <c r="M276" i="5"/>
  <c r="M275" i="5"/>
  <c r="M119" i="5"/>
  <c r="M118" i="5"/>
  <c r="M117" i="5"/>
  <c r="M55" i="5"/>
  <c r="M54" i="5"/>
  <c r="M53" i="5"/>
  <c r="M422" i="5"/>
  <c r="M413" i="5"/>
  <c r="M393" i="5"/>
  <c r="M392" i="5"/>
  <c r="M386" i="5"/>
  <c r="M365" i="5"/>
  <c r="M350" i="5"/>
  <c r="M285" i="5"/>
  <c r="M284" i="5"/>
  <c r="M283" i="5"/>
  <c r="M273" i="5"/>
  <c r="M272" i="5"/>
  <c r="M271" i="5"/>
  <c r="M268" i="5"/>
  <c r="M267" i="5"/>
  <c r="M175" i="5"/>
  <c r="M174" i="5"/>
  <c r="M150" i="5"/>
  <c r="M149" i="5"/>
  <c r="M77" i="5"/>
  <c r="M40" i="5"/>
  <c r="M39" i="5"/>
  <c r="M37" i="5"/>
  <c r="M19" i="5"/>
  <c r="M18" i="5"/>
  <c r="M353" i="5"/>
  <c r="M352" i="5"/>
  <c r="M346" i="5"/>
  <c r="M332" i="5"/>
  <c r="M293" i="5"/>
  <c r="M292" i="5"/>
  <c r="M291" i="5"/>
  <c r="M281" i="5"/>
  <c r="M280" i="5"/>
  <c r="M279" i="5"/>
  <c r="M265" i="5"/>
  <c r="M264" i="5"/>
  <c r="M263" i="5"/>
  <c r="M260" i="5"/>
  <c r="M259" i="5"/>
  <c r="M213" i="5"/>
  <c r="M212" i="5"/>
  <c r="M202" i="5"/>
  <c r="M201" i="5"/>
  <c r="M200" i="5"/>
  <c r="M153" i="5"/>
  <c r="M128" i="5"/>
  <c r="M126" i="5"/>
  <c r="M125" i="5"/>
  <c r="M104" i="5"/>
  <c r="M103" i="5"/>
  <c r="M102" i="5"/>
  <c r="M101" i="5"/>
  <c r="M81" i="5"/>
  <c r="M67" i="5"/>
  <c r="M38" i="5"/>
  <c r="M27" i="5"/>
  <c r="M21" i="5"/>
  <c r="M289" i="5"/>
  <c r="M288" i="5"/>
  <c r="M287" i="5"/>
  <c r="M257" i="5"/>
  <c r="M256" i="5"/>
  <c r="M255" i="5"/>
  <c r="M252" i="5"/>
  <c r="M251" i="5"/>
  <c r="M210" i="5"/>
  <c r="M209" i="5"/>
  <c r="M208" i="5"/>
  <c r="M207" i="5"/>
  <c r="M189" i="5"/>
  <c r="M188" i="5"/>
  <c r="M183" i="5"/>
  <c r="M163" i="5"/>
  <c r="M162" i="5"/>
  <c r="M139" i="5"/>
  <c r="M63" i="5"/>
  <c r="M62" i="5"/>
  <c r="M61" i="5"/>
  <c r="M23" i="5"/>
  <c r="M185" i="5"/>
  <c r="M184" i="5"/>
  <c r="M160" i="5"/>
  <c r="M159" i="5"/>
  <c r="M158" i="5"/>
  <c r="M157" i="5"/>
  <c r="M136" i="5"/>
  <c r="M134" i="5"/>
  <c r="M133" i="5"/>
  <c r="M115" i="5"/>
  <c r="M114" i="5"/>
  <c r="M113" i="5"/>
  <c r="M92" i="5"/>
  <c r="M87" i="5"/>
  <c r="M86" i="5"/>
  <c r="M85" i="5"/>
  <c r="M51" i="5"/>
  <c r="M50" i="5"/>
  <c r="M49" i="5"/>
  <c r="M12" i="5"/>
  <c r="M330" i="5"/>
  <c r="M325" i="5"/>
  <c r="M298" i="5"/>
  <c r="M241" i="5"/>
  <c r="M240" i="5"/>
  <c r="M239" i="5"/>
  <c r="M225" i="5"/>
  <c r="M224" i="5"/>
  <c r="M223" i="5"/>
  <c r="M197" i="5"/>
  <c r="M196" i="5"/>
  <c r="M195" i="5"/>
  <c r="M187" i="5"/>
  <c r="M116" i="5"/>
  <c r="M111" i="5"/>
  <c r="M110" i="5"/>
  <c r="M109" i="5"/>
  <c r="M89" i="5"/>
  <c r="M75" i="5"/>
  <c r="M74" i="5"/>
  <c r="M73" i="5"/>
  <c r="M52" i="5"/>
  <c r="M47" i="5"/>
  <c r="M46" i="5"/>
  <c r="M35" i="5"/>
  <c r="M34" i="5"/>
  <c r="M33" i="5"/>
  <c r="M15" i="5"/>
  <c r="M314" i="5"/>
  <c r="M313" i="5"/>
  <c r="M312" i="5"/>
  <c r="M311" i="5"/>
  <c r="M305" i="5"/>
  <c r="M304" i="5"/>
  <c r="M303" i="5"/>
  <c r="M233" i="5"/>
  <c r="M232" i="5"/>
  <c r="M231" i="5"/>
  <c r="M198" i="5"/>
  <c r="M193" i="5"/>
  <c r="M192" i="5"/>
  <c r="M171" i="5"/>
  <c r="M147" i="5"/>
  <c r="M146" i="5"/>
  <c r="M99" i="5"/>
  <c r="M98" i="5"/>
  <c r="M76" i="5"/>
  <c r="M69" i="5"/>
  <c r="M36" i="5"/>
  <c r="M31" i="5"/>
  <c r="M29" i="5"/>
  <c r="M17" i="5"/>
  <c r="M321" i="5"/>
  <c r="M320" i="5"/>
  <c r="M319" i="5"/>
  <c r="M141" i="5"/>
  <c r="M123" i="5"/>
  <c r="M122" i="5"/>
  <c r="M59" i="5"/>
  <c r="M58" i="5"/>
  <c r="M20" i="5"/>
  <c r="M405" i="4"/>
  <c r="M507" i="4"/>
  <c r="M461" i="4"/>
  <c r="M421" i="4"/>
  <c r="M389" i="4"/>
  <c r="M310" i="4"/>
  <c r="M464" i="4"/>
  <c r="M429" i="4"/>
  <c r="M397" i="4"/>
  <c r="M472" i="4"/>
  <c r="M335" i="4"/>
  <c r="M257" i="4"/>
  <c r="M256" i="4"/>
  <c r="M243" i="4"/>
  <c r="M520" i="4"/>
  <c r="M470" i="4"/>
  <c r="M458" i="4"/>
  <c r="M448" i="4"/>
  <c r="M241" i="4"/>
  <c r="M510" i="4"/>
  <c r="M471" i="4"/>
  <c r="M455" i="4"/>
  <c r="M478" i="4"/>
  <c r="M354" i="4"/>
  <c r="M353" i="4"/>
  <c r="M352" i="4"/>
  <c r="M351" i="4"/>
  <c r="M314" i="4"/>
  <c r="M313" i="4"/>
  <c r="M266" i="4"/>
  <c r="M263" i="4"/>
  <c r="M261" i="4"/>
  <c r="M222" i="4"/>
  <c r="M190" i="4"/>
  <c r="M519" i="4"/>
  <c r="M439" i="4"/>
  <c r="M6" i="4"/>
  <c r="M508" i="4"/>
  <c r="M498" i="4"/>
  <c r="M467" i="4"/>
  <c r="M430" i="4"/>
  <c r="M422" i="4"/>
  <c r="M414" i="4"/>
  <c r="M406" i="4"/>
  <c r="M398" i="4"/>
  <c r="M390" i="4"/>
  <c r="M382" i="4"/>
  <c r="M364" i="4"/>
  <c r="M363" i="4"/>
  <c r="M319" i="4"/>
  <c r="M300" i="4"/>
  <c r="M299" i="4"/>
  <c r="M294" i="4"/>
  <c r="M477" i="4"/>
  <c r="M456" i="4"/>
  <c r="M447" i="4"/>
  <c r="M5" i="4"/>
  <c r="M7" i="4"/>
  <c r="M8" i="4"/>
  <c r="M497" i="4"/>
  <c r="M506" i="4"/>
  <c r="M505" i="4"/>
  <c r="M486" i="4"/>
  <c r="M365" i="4"/>
  <c r="M359" i="4"/>
  <c r="M298" i="4"/>
  <c r="M296" i="4"/>
  <c r="M284" i="4"/>
  <c r="M283" i="4"/>
  <c r="M230" i="4"/>
  <c r="M198" i="4"/>
  <c r="M154" i="4"/>
  <c r="M518" i="4"/>
  <c r="M463" i="4"/>
  <c r="M514" i="4"/>
  <c r="M513" i="4"/>
  <c r="M494" i="4"/>
  <c r="M469" i="4"/>
  <c r="M436" i="4"/>
  <c r="M435" i="4"/>
  <c r="M428" i="4"/>
  <c r="M427" i="4"/>
  <c r="M420" i="4"/>
  <c r="M419" i="4"/>
  <c r="M412" i="4"/>
  <c r="M411" i="4"/>
  <c r="M404" i="4"/>
  <c r="M403" i="4"/>
  <c r="M396" i="4"/>
  <c r="M395" i="4"/>
  <c r="M388" i="4"/>
  <c r="M387" i="4"/>
  <c r="M380" i="4"/>
  <c r="M379" i="4"/>
  <c r="M372" i="4"/>
  <c r="M371" i="4"/>
  <c r="M342" i="4"/>
  <c r="M305" i="4"/>
  <c r="M246" i="4"/>
  <c r="M375" i="4"/>
  <c r="M367" i="4"/>
  <c r="M327" i="4"/>
  <c r="M308" i="4"/>
  <c r="M289" i="4"/>
  <c r="M259" i="4"/>
  <c r="M170" i="4"/>
  <c r="M185" i="4"/>
  <c r="M184" i="4"/>
  <c r="M183" i="4"/>
  <c r="M145" i="4"/>
  <c r="M124" i="4"/>
  <c r="M103" i="4"/>
  <c r="M92" i="4"/>
  <c r="M71" i="4"/>
  <c r="M61" i="4"/>
  <c r="M60" i="4"/>
  <c r="M40" i="4"/>
  <c r="M39" i="4"/>
  <c r="M30" i="4"/>
  <c r="M29" i="4"/>
  <c r="M28" i="4"/>
  <c r="M268" i="4"/>
  <c r="M267" i="4"/>
  <c r="M258" i="4"/>
  <c r="M255" i="4"/>
  <c r="M253" i="4"/>
  <c r="M249" i="4"/>
  <c r="M248" i="4"/>
  <c r="M172" i="4"/>
  <c r="M158" i="4"/>
  <c r="M157" i="4"/>
  <c r="M155" i="4"/>
  <c r="M137" i="4"/>
  <c r="M129" i="4"/>
  <c r="M123" i="4"/>
  <c r="M99" i="4"/>
  <c r="M67" i="4"/>
  <c r="M35" i="4"/>
  <c r="M100" i="4"/>
  <c r="M36" i="4"/>
  <c r="M264" i="4"/>
  <c r="M111" i="4"/>
  <c r="M81" i="4"/>
  <c r="M49" i="4"/>
  <c r="M176" i="4"/>
  <c r="M173" i="4"/>
  <c r="M108" i="4"/>
  <c r="M80" i="4"/>
  <c r="M78" i="4"/>
  <c r="M77" i="4"/>
  <c r="M76" i="4"/>
  <c r="M46" i="4"/>
  <c r="M45" i="4"/>
  <c r="M44" i="4"/>
  <c r="M24" i="4"/>
  <c r="M14" i="4"/>
  <c r="M13" i="4"/>
  <c r="M317" i="4"/>
  <c r="M282" i="4"/>
  <c r="M280" i="4"/>
  <c r="M237" i="4"/>
  <c r="M236" i="4"/>
  <c r="M235" i="4"/>
  <c r="M228" i="4"/>
  <c r="M227" i="4"/>
  <c r="M220" i="4"/>
  <c r="M219" i="4"/>
  <c r="M212" i="4"/>
  <c r="M211" i="4"/>
  <c r="M205" i="4"/>
  <c r="M204" i="4"/>
  <c r="M203" i="4"/>
  <c r="M197" i="4"/>
  <c r="M196" i="4"/>
  <c r="M195" i="4"/>
  <c r="M189" i="4"/>
  <c r="M188" i="4"/>
  <c r="M187" i="4"/>
  <c r="M179" i="4"/>
  <c r="M174" i="4"/>
  <c r="M116" i="4"/>
  <c r="M89" i="4"/>
  <c r="M57" i="4"/>
  <c r="M25" i="4"/>
  <c r="M202" i="4"/>
  <c r="M194" i="4"/>
  <c r="M186" i="4"/>
  <c r="M181" i="4"/>
  <c r="M161" i="4"/>
  <c r="M119" i="4"/>
  <c r="M95" i="4"/>
  <c r="M84" i="4"/>
  <c r="M63" i="4"/>
  <c r="M52" i="4"/>
  <c r="M32" i="4"/>
  <c r="M31" i="4"/>
  <c r="M20" i="4"/>
  <c r="M338" i="3"/>
  <c r="M363" i="3"/>
  <c r="M293" i="3"/>
  <c r="M361" i="3"/>
  <c r="M375" i="3"/>
  <c r="M484" i="3"/>
  <c r="M441" i="3"/>
  <c r="M366" i="3"/>
  <c r="M344" i="3"/>
  <c r="M328" i="3"/>
  <c r="M475" i="3"/>
  <c r="M461" i="3"/>
  <c r="M460" i="3"/>
  <c r="M333" i="3"/>
  <c r="M433" i="3"/>
  <c r="M369" i="3"/>
  <c r="M399" i="3"/>
  <c r="M352" i="3"/>
  <c r="M320" i="3"/>
  <c r="M217" i="3"/>
  <c r="M148" i="3"/>
  <c r="M115" i="3"/>
  <c r="M228" i="3"/>
  <c r="M207" i="3"/>
  <c r="M139" i="3"/>
  <c r="M264" i="3"/>
  <c r="M247" i="3"/>
  <c r="M231" i="3"/>
  <c r="M153" i="3"/>
  <c r="M266" i="3"/>
  <c r="M156" i="3"/>
  <c r="M465" i="3"/>
  <c r="M450" i="3"/>
  <c r="M449" i="3"/>
  <c r="M446" i="3"/>
  <c r="M267" i="3"/>
  <c r="M253" i="3"/>
  <c r="M155" i="3"/>
  <c r="M21" i="3"/>
  <c r="M9" i="3"/>
  <c r="M8" i="3"/>
  <c r="M7" i="3"/>
  <c r="M99" i="3"/>
  <c r="M65" i="3"/>
  <c r="M178" i="3"/>
  <c r="M107" i="3"/>
  <c r="M106" i="3"/>
  <c r="M77" i="3"/>
  <c r="M194" i="3"/>
  <c r="M101" i="8"/>
  <c r="M82" i="8"/>
  <c r="M61" i="8"/>
  <c r="M103" i="8"/>
  <c r="M85" i="8"/>
  <c r="M63" i="8"/>
  <c r="M45" i="8"/>
  <c r="M26" i="8"/>
  <c r="M5" i="8"/>
  <c r="M109" i="8"/>
  <c r="M88" i="8"/>
  <c r="M69" i="8"/>
  <c r="M48" i="8"/>
  <c r="M32" i="8"/>
  <c r="M90" i="8"/>
  <c r="M50" i="8"/>
  <c r="M34" i="8"/>
  <c r="M21" i="8"/>
  <c r="M478" i="3"/>
  <c r="M454" i="3"/>
  <c r="M370" i="3"/>
  <c r="M300" i="3"/>
  <c r="M426" i="3"/>
  <c r="M380" i="3"/>
  <c r="M372" i="3"/>
  <c r="M233" i="3"/>
  <c r="M127" i="3"/>
  <c r="M119" i="3"/>
  <c r="M480" i="4"/>
  <c r="M479" i="4"/>
  <c r="M485" i="4"/>
  <c r="M493" i="4"/>
  <c r="M488" i="4"/>
  <c r="M487" i="4"/>
  <c r="M501" i="4"/>
  <c r="M496" i="4"/>
  <c r="M495" i="4"/>
  <c r="M466" i="4"/>
  <c r="M517" i="4"/>
  <c r="M440" i="4"/>
  <c r="M346" i="4"/>
  <c r="M345" i="4"/>
  <c r="M344" i="4"/>
  <c r="M338" i="4"/>
  <c r="M337" i="4"/>
  <c r="M336" i="4"/>
  <c r="M330" i="4"/>
  <c r="M329" i="4"/>
  <c r="M328" i="4"/>
  <c r="M322" i="4"/>
  <c r="M321" i="4"/>
  <c r="M320" i="4"/>
  <c r="M362" i="4"/>
  <c r="M361" i="4"/>
  <c r="M360" i="4"/>
  <c r="M457" i="4"/>
  <c r="M434" i="4"/>
  <c r="M433" i="4"/>
  <c r="M432" i="4"/>
  <c r="M426" i="4"/>
  <c r="M425" i="4"/>
  <c r="M424" i="4"/>
  <c r="M418" i="4"/>
  <c r="M417" i="4"/>
  <c r="M416" i="4"/>
  <c r="M465" i="4"/>
  <c r="M450" i="4"/>
  <c r="M449" i="4"/>
  <c r="M442" i="4"/>
  <c r="M441" i="4"/>
  <c r="M279" i="4"/>
  <c r="M277" i="4"/>
  <c r="M312" i="4"/>
  <c r="M290" i="4"/>
  <c r="M288" i="4"/>
  <c r="M242" i="4"/>
  <c r="M239" i="4"/>
  <c r="M229" i="4"/>
  <c r="M221" i="4"/>
  <c r="M213" i="4"/>
  <c r="M311" i="4"/>
  <c r="M304" i="4"/>
  <c r="M303" i="4"/>
  <c r="M295" i="4"/>
  <c r="M293" i="4"/>
  <c r="M250" i="4"/>
  <c r="M247" i="4"/>
  <c r="M245" i="4"/>
  <c r="M301" i="4"/>
  <c r="M274" i="4"/>
  <c r="M271" i="4"/>
  <c r="M269" i="4"/>
  <c r="M112" i="4"/>
  <c r="M110" i="4"/>
  <c r="M109" i="4"/>
  <c r="M83" i="4"/>
  <c r="M51" i="4"/>
  <c r="M19" i="4"/>
  <c r="M150" i="4"/>
  <c r="M149" i="4"/>
  <c r="M144" i="4"/>
  <c r="M115" i="4"/>
  <c r="M88" i="4"/>
  <c r="M86" i="4"/>
  <c r="M85" i="4"/>
  <c r="M56" i="4"/>
  <c r="M54" i="4"/>
  <c r="M53" i="4"/>
  <c r="M22" i="4"/>
  <c r="M21" i="4"/>
  <c r="M91" i="4"/>
  <c r="M59" i="4"/>
  <c r="M27" i="4"/>
  <c r="M142" i="4"/>
  <c r="M141" i="4"/>
  <c r="M136" i="4"/>
  <c r="M120" i="4"/>
  <c r="M118" i="4"/>
  <c r="M117" i="4"/>
  <c r="M96" i="4"/>
  <c r="M94" i="4"/>
  <c r="M93" i="4"/>
  <c r="M64" i="4"/>
  <c r="M62" i="4"/>
  <c r="M134" i="4"/>
  <c r="M133" i="4"/>
  <c r="M128" i="4"/>
  <c r="M126" i="4"/>
  <c r="M125" i="4"/>
  <c r="M104" i="4"/>
  <c r="M72" i="4"/>
  <c r="M38" i="4"/>
  <c r="M37" i="4"/>
  <c r="M107" i="4"/>
  <c r="M75" i="4"/>
  <c r="M43" i="4"/>
  <c r="M12" i="4"/>
  <c r="M515" i="5"/>
  <c r="M514" i="5"/>
  <c r="M407" i="5"/>
  <c r="M380" i="5"/>
  <c r="M359" i="5"/>
  <c r="M337" i="5"/>
  <c r="M340" i="5"/>
  <c r="M485" i="5"/>
  <c r="M415" i="5"/>
  <c r="M412" i="5"/>
  <c r="M364" i="5"/>
  <c r="M343" i="5"/>
  <c r="M342" i="5"/>
  <c r="M388" i="5"/>
  <c r="M367" i="5"/>
  <c r="M478" i="5"/>
  <c r="M462" i="5"/>
  <c r="M460" i="5"/>
  <c r="M468" i="5"/>
  <c r="M399" i="5"/>
  <c r="M396" i="5"/>
  <c r="M375" i="5"/>
  <c r="M373" i="5"/>
  <c r="M492" i="5"/>
  <c r="M477" i="5"/>
  <c r="M476" i="5"/>
  <c r="M469" i="5"/>
  <c r="M446" i="5"/>
  <c r="M444" i="5"/>
  <c r="M426" i="5"/>
  <c r="M356" i="5"/>
  <c r="M306" i="5"/>
  <c r="M234" i="5"/>
  <c r="M194" i="5"/>
  <c r="M335" i="5"/>
  <c r="M282" i="5"/>
  <c r="M266" i="5"/>
  <c r="M336" i="5"/>
  <c r="M96" i="5"/>
  <c r="M16" i="5"/>
  <c r="M13" i="5"/>
  <c r="M177" i="5"/>
  <c r="M169" i="5"/>
  <c r="M120" i="5"/>
  <c r="M97" i="5"/>
  <c r="M56" i="5"/>
  <c r="M14" i="5"/>
  <c r="M127" i="5"/>
  <c r="M176" i="5"/>
  <c r="M135" i="5"/>
  <c r="M144" i="5"/>
  <c r="M143" i="5"/>
  <c r="M137" i="5"/>
  <c r="M105" i="5"/>
  <c r="M64" i="5"/>
  <c r="M24" i="5"/>
  <c r="M22" i="5"/>
  <c r="M151" i="5"/>
  <c r="M145" i="5"/>
  <c r="M88" i="5"/>
  <c r="M45" i="5"/>
  <c r="M26" i="5"/>
  <c r="N415" i="6"/>
  <c r="N412" i="6"/>
  <c r="N391" i="6"/>
  <c r="N445" i="6"/>
  <c r="N442" i="6"/>
  <c r="N417" i="6"/>
  <c r="N370" i="6"/>
  <c r="N367" i="6"/>
  <c r="N361" i="6"/>
  <c r="N397" i="6"/>
  <c r="N394" i="6"/>
  <c r="N426" i="6"/>
  <c r="N423" i="6"/>
  <c r="N399" i="6"/>
  <c r="N405" i="6"/>
  <c r="N402" i="6"/>
  <c r="N383" i="6"/>
  <c r="N437" i="6"/>
  <c r="N434" i="6"/>
  <c r="N407" i="6"/>
  <c r="N353" i="6"/>
  <c r="N300" i="6"/>
  <c r="N296" i="6"/>
  <c r="N275" i="6"/>
  <c r="N226" i="6"/>
  <c r="N224" i="6"/>
  <c r="N197" i="6"/>
  <c r="N352" i="6"/>
  <c r="N330" i="6"/>
  <c r="N328" i="6"/>
  <c r="N301" i="6"/>
  <c r="N255" i="6"/>
  <c r="N253" i="6"/>
  <c r="N227" i="6"/>
  <c r="N337" i="6"/>
  <c r="N336" i="6"/>
  <c r="N207" i="6"/>
  <c r="N202" i="6"/>
  <c r="N345" i="6"/>
  <c r="N344" i="6"/>
  <c r="N339" i="6"/>
  <c r="N311" i="6"/>
  <c r="N309" i="6"/>
  <c r="N283" i="6"/>
  <c r="N234" i="6"/>
  <c r="N232" i="6"/>
  <c r="N208" i="6"/>
  <c r="N188" i="6"/>
  <c r="N158" i="6"/>
  <c r="N156" i="6"/>
  <c r="N153" i="6"/>
  <c r="N105" i="6"/>
  <c r="N102" i="6"/>
  <c r="N97" i="6"/>
  <c r="N30" i="6"/>
  <c r="N151" i="6"/>
  <c r="N38" i="6"/>
  <c r="N35" i="6"/>
  <c r="N33" i="6"/>
  <c r="N32" i="6"/>
  <c r="N28" i="6"/>
  <c r="N180" i="6"/>
  <c r="N150" i="6"/>
  <c r="N57" i="6"/>
  <c r="N54" i="6"/>
  <c r="N52" i="6"/>
  <c r="N51" i="6"/>
  <c r="N44" i="6"/>
  <c r="N65" i="6"/>
  <c r="N62" i="6"/>
  <c r="N60" i="6"/>
  <c r="N59" i="6"/>
  <c r="N55" i="6"/>
  <c r="N170" i="6"/>
  <c r="N73" i="6"/>
  <c r="N70" i="6"/>
  <c r="N68" i="6"/>
  <c r="N67" i="6"/>
  <c r="N161" i="6"/>
  <c r="N11" i="6"/>
  <c r="N8" i="6"/>
  <c r="N6" i="6"/>
  <c r="M2" i="8"/>
  <c r="M3" i="8"/>
  <c r="M4" i="8"/>
  <c r="N2" i="6"/>
  <c r="M5" i="5"/>
  <c r="M6" i="5"/>
  <c r="M7" i="5"/>
  <c r="M8" i="5"/>
  <c r="M9" i="5"/>
  <c r="M3" i="5"/>
  <c r="M4" i="5"/>
  <c r="M11" i="4"/>
  <c r="M10" i="4"/>
  <c r="M9" i="4"/>
  <c r="M3" i="4"/>
  <c r="M4" i="4"/>
  <c r="M2" i="4"/>
  <c r="N4" i="6"/>
  <c r="N3" i="6"/>
  <c r="M2" i="5"/>
  <c r="M4" i="3"/>
  <c r="M3" i="3"/>
  <c r="H4" i="3"/>
  <c r="H3" i="3"/>
  <c r="H2" i="3"/>
  <c r="K800" i="22"/>
  <c r="J658" i="22"/>
  <c r="K858" i="22"/>
  <c r="J637" i="22"/>
  <c r="K790" i="22"/>
  <c r="J612" i="22"/>
  <c r="M607" i="22"/>
  <c r="E382" i="22"/>
  <c r="M535" i="22"/>
  <c r="H843" i="22"/>
  <c r="H502" i="22"/>
  <c r="H810" i="22"/>
  <c r="J785" i="22"/>
  <c r="F790" i="22"/>
  <c r="J847" i="22"/>
  <c r="F858" i="22"/>
  <c r="K454" i="22"/>
  <c r="J416" i="22"/>
  <c r="M609" i="22"/>
  <c r="E430" i="22"/>
  <c r="M608" i="22"/>
  <c r="H803" i="22"/>
  <c r="F393" i="22"/>
  <c r="H846" i="22"/>
  <c r="H472" i="22"/>
  <c r="H817" i="22"/>
  <c r="J825" i="22"/>
  <c r="F818" i="22"/>
  <c r="J573" i="22"/>
  <c r="L650" i="22"/>
  <c r="E663" i="22"/>
  <c r="G648" i="22"/>
  <c r="M541" i="22"/>
  <c r="E356" i="22"/>
  <c r="M599" i="22"/>
  <c r="H853" i="22"/>
  <c r="M577" i="22"/>
  <c r="H857" i="22"/>
  <c r="H437" i="22"/>
  <c r="H785" i="22"/>
  <c r="H449" i="22"/>
  <c r="H839" i="22"/>
  <c r="J841" i="22"/>
  <c r="F853" i="22"/>
  <c r="E676" i="22"/>
  <c r="L674" i="22"/>
  <c r="E696" i="22"/>
  <c r="G632" i="22"/>
  <c r="F379" i="22"/>
  <c r="H821" i="22"/>
  <c r="H494" i="22"/>
  <c r="H809" i="22"/>
  <c r="H495" i="22"/>
  <c r="H850" i="22"/>
  <c r="J839" i="22"/>
  <c r="F855" i="22"/>
  <c r="J850" i="22"/>
  <c r="F833" i="22"/>
  <c r="J536" i="22"/>
  <c r="L695" i="22"/>
  <c r="I823" i="22"/>
  <c r="M624" i="22"/>
  <c r="I864" i="22"/>
  <c r="D588" i="22"/>
  <c r="J836" i="22"/>
  <c r="F822" i="22"/>
  <c r="J862" i="22"/>
  <c r="F852" i="22"/>
  <c r="J808" i="22"/>
  <c r="F824" i="22"/>
  <c r="J538" i="22"/>
  <c r="L682" i="22"/>
  <c r="J574" i="22"/>
  <c r="L656" i="22"/>
  <c r="G423" i="22"/>
  <c r="K817" i="22"/>
  <c r="I796" i="22"/>
  <c r="K828" i="22"/>
  <c r="J624" i="22"/>
  <c r="E809" i="22"/>
  <c r="J821" i="22"/>
  <c r="F860" i="22"/>
  <c r="J596" i="22"/>
  <c r="F815" i="22"/>
  <c r="J558" i="22"/>
  <c r="L675" i="22"/>
  <c r="G399" i="22"/>
  <c r="G688" i="22"/>
  <c r="L365" i="22"/>
  <c r="M633" i="22"/>
  <c r="I863" i="22"/>
  <c r="G438" i="22"/>
  <c r="L454" i="22"/>
  <c r="M576" i="22"/>
  <c r="E424" i="22"/>
  <c r="K644" i="22"/>
  <c r="H804" i="22"/>
  <c r="H616" i="22"/>
  <c r="F847" i="22"/>
  <c r="M664" i="22"/>
  <c r="I511" i="22"/>
  <c r="F463" i="22"/>
  <c r="G566" i="22"/>
  <c r="D797" i="22"/>
  <c r="M828" i="22"/>
  <c r="H542" i="22"/>
  <c r="L651" i="22"/>
  <c r="D443" i="22"/>
  <c r="E821" i="22"/>
  <c r="L793" i="22"/>
  <c r="D822" i="22"/>
  <c r="G682" i="22"/>
  <c r="D564" i="22"/>
  <c r="K840" i="22"/>
  <c r="H448" i="22"/>
  <c r="D869" i="22"/>
  <c r="E449" i="22"/>
  <c r="D788" i="22"/>
  <c r="M822" i="22"/>
  <c r="K535" i="22"/>
  <c r="L638" i="22"/>
  <c r="F627" i="22"/>
  <c r="M641" i="22"/>
  <c r="M515" i="22"/>
  <c r="K635" i="22"/>
  <c r="G866" i="22"/>
  <c r="L814" i="22"/>
  <c r="K444" i="22"/>
  <c r="F569" i="22"/>
  <c r="K472" i="22"/>
  <c r="J351" i="22"/>
  <c r="M604" i="22"/>
  <c r="E372" i="22"/>
  <c r="F372" i="22"/>
  <c r="H871" i="22"/>
  <c r="H447" i="22"/>
  <c r="H842" i="22"/>
  <c r="J822" i="22"/>
  <c r="F793" i="22"/>
  <c r="J568" i="22"/>
  <c r="L654" i="22"/>
  <c r="E613" i="22"/>
  <c r="G626" i="22"/>
  <c r="D663" i="22"/>
  <c r="H812" i="22"/>
  <c r="F398" i="22"/>
  <c r="H862" i="22"/>
  <c r="F405" i="22"/>
  <c r="H801" i="22"/>
  <c r="J849" i="22"/>
  <c r="F787" i="22"/>
  <c r="J835" i="22"/>
  <c r="F799" i="22"/>
  <c r="J870" i="22"/>
  <c r="F844" i="22"/>
  <c r="L384" i="22"/>
  <c r="M670" i="22"/>
  <c r="I827" i="22"/>
  <c r="M630" i="22"/>
  <c r="H359" i="22"/>
  <c r="H796" i="22"/>
  <c r="F414" i="22"/>
  <c r="H855" i="22"/>
  <c r="H487" i="22"/>
  <c r="H852" i="22"/>
  <c r="J861" i="22"/>
  <c r="F842" i="22"/>
  <c r="J807" i="22"/>
  <c r="F868" i="22"/>
  <c r="J823" i="22"/>
  <c r="F841" i="22"/>
  <c r="M361" i="22"/>
  <c r="M622" i="22"/>
  <c r="I805" i="22"/>
  <c r="M636" i="22"/>
  <c r="J801" i="22"/>
  <c r="H624" i="22"/>
  <c r="J866" i="22"/>
  <c r="F834" i="22"/>
  <c r="J833" i="22"/>
  <c r="F849" i="22"/>
  <c r="J851" i="22"/>
  <c r="F862" i="22"/>
  <c r="J537" i="22"/>
  <c r="L644" i="22"/>
  <c r="E635" i="22"/>
  <c r="K786" i="22"/>
  <c r="I857" i="22"/>
  <c r="K810" i="22"/>
  <c r="J672" i="22"/>
  <c r="E807" i="22"/>
  <c r="J820" i="22"/>
  <c r="F856" i="22"/>
  <c r="J816" i="22"/>
  <c r="F788" i="22"/>
  <c r="J563" i="22"/>
  <c r="L626" i="22"/>
  <c r="E633" i="22"/>
  <c r="G650" i="22"/>
  <c r="G395" i="22"/>
  <c r="G615" i="22"/>
  <c r="I843" i="22"/>
  <c r="K851" i="22"/>
  <c r="L469" i="22"/>
  <c r="K494" i="22"/>
  <c r="J362" i="22"/>
  <c r="K634" i="22"/>
  <c r="E681" i="22"/>
  <c r="G666" i="22"/>
  <c r="E685" i="22"/>
  <c r="G692" i="22"/>
  <c r="G381" i="22"/>
  <c r="G651" i="22"/>
  <c r="I802" i="22"/>
  <c r="D575" i="22"/>
  <c r="I858" i="22"/>
  <c r="K793" i="22"/>
  <c r="J687" i="22"/>
  <c r="M589" i="22"/>
  <c r="H824" i="22"/>
  <c r="H374" i="22"/>
  <c r="H870" i="22"/>
  <c r="I629" i="22"/>
  <c r="G663" i="22"/>
  <c r="K804" i="22"/>
  <c r="D674" i="22"/>
  <c r="I697" i="22"/>
  <c r="E485" i="22"/>
  <c r="D870" i="22"/>
  <c r="M833" i="22"/>
  <c r="K541" i="22"/>
  <c r="L678" i="22"/>
  <c r="F693" i="22"/>
  <c r="M662" i="22"/>
  <c r="I363" i="22"/>
  <c r="E834" i="22"/>
  <c r="G841" i="22"/>
  <c r="L787" i="22"/>
  <c r="H439" i="22"/>
  <c r="E575" i="22"/>
  <c r="J810" i="22"/>
  <c r="I865" i="22"/>
  <c r="D835" i="22"/>
  <c r="M807" i="22"/>
  <c r="K543" i="22"/>
  <c r="L697" i="22"/>
  <c r="D444" i="22"/>
  <c r="D547" i="22"/>
  <c r="L849" i="22"/>
  <c r="E825" i="22"/>
  <c r="L805" i="22"/>
  <c r="L583" i="22"/>
  <c r="I455" i="22"/>
  <c r="M842" i="22"/>
  <c r="D625" i="22"/>
  <c r="H868" i="22"/>
  <c r="D621" i="22"/>
  <c r="H828" i="22"/>
  <c r="F417" i="22"/>
  <c r="H833" i="22"/>
  <c r="E550" i="22"/>
  <c r="H640" i="22"/>
  <c r="J832" i="22"/>
  <c r="F871" i="22"/>
  <c r="J792" i="22"/>
  <c r="F809" i="22"/>
  <c r="G389" i="22"/>
  <c r="G673" i="22"/>
  <c r="I806" i="22"/>
  <c r="G645" i="22"/>
  <c r="E603" i="22"/>
  <c r="H644" i="22"/>
  <c r="E605" i="22"/>
  <c r="H688" i="22"/>
  <c r="J818" i="22"/>
  <c r="H697" i="22"/>
  <c r="J827" i="22"/>
  <c r="F867" i="22"/>
  <c r="J869" i="22"/>
  <c r="F823" i="22"/>
  <c r="E659" i="22"/>
  <c r="G638" i="22"/>
  <c r="I868" i="22"/>
  <c r="K846" i="22"/>
  <c r="J640" i="22"/>
  <c r="E867" i="22"/>
  <c r="E598" i="22"/>
  <c r="H636" i="22"/>
  <c r="J856" i="22"/>
  <c r="H627" i="22"/>
  <c r="J795" i="22"/>
  <c r="F869" i="22"/>
  <c r="J789" i="22"/>
  <c r="F857" i="22"/>
  <c r="J868" i="22"/>
  <c r="F803" i="22"/>
  <c r="E684" i="22"/>
  <c r="G649" i="22"/>
  <c r="I850" i="22"/>
  <c r="K842" i="22"/>
  <c r="J696" i="22"/>
  <c r="E832" i="22"/>
  <c r="J803" i="22"/>
  <c r="F828" i="22"/>
  <c r="J846" i="22"/>
  <c r="F813" i="22"/>
  <c r="J814" i="22"/>
  <c r="F830" i="22"/>
  <c r="E650" i="22"/>
  <c r="G611" i="22"/>
  <c r="E637" i="22"/>
  <c r="G661" i="22"/>
  <c r="I809" i="22"/>
  <c r="K787" i="22"/>
  <c r="L490" i="22"/>
  <c r="K482" i="22"/>
  <c r="F610" i="22"/>
  <c r="K642" i="22"/>
  <c r="E634" i="22"/>
  <c r="G689" i="22"/>
  <c r="E625" i="22"/>
  <c r="G678" i="22"/>
  <c r="E692" i="22"/>
  <c r="G653" i="22"/>
  <c r="I816" i="22"/>
  <c r="D580" i="22"/>
  <c r="I807" i="22"/>
  <c r="K803" i="22"/>
  <c r="J627" i="22"/>
  <c r="M568" i="22"/>
  <c r="H787" i="22"/>
  <c r="D660" i="22"/>
  <c r="H794" i="22"/>
  <c r="I641" i="22"/>
  <c r="I838" i="22"/>
  <c r="M689" i="22"/>
  <c r="I830" i="22"/>
  <c r="D598" i="22"/>
  <c r="I835" i="22"/>
  <c r="K843" i="22"/>
  <c r="J695" i="22"/>
  <c r="K830" i="22"/>
  <c r="J646" i="22"/>
  <c r="K523" i="22"/>
  <c r="J354" i="22"/>
  <c r="H464" i="22"/>
  <c r="H800" i="22"/>
  <c r="E538" i="22"/>
  <c r="H658" i="22"/>
  <c r="D671" i="22"/>
  <c r="D697" i="22"/>
  <c r="E553" i="22"/>
  <c r="E644" i="22"/>
  <c r="D807" i="22"/>
  <c r="M841" i="22"/>
  <c r="K605" i="22"/>
  <c r="L627" i="22"/>
  <c r="D485" i="22"/>
  <c r="M697" i="22"/>
  <c r="M472" i="22"/>
  <c r="E853" i="22"/>
  <c r="L852" i="22"/>
  <c r="L546" i="22"/>
  <c r="G796" i="22"/>
  <c r="M836" i="22"/>
  <c r="I822" i="22"/>
  <c r="I789" i="22"/>
  <c r="J692" i="22"/>
  <c r="H808" i="22"/>
  <c r="K608" i="22"/>
  <c r="L680" i="22"/>
  <c r="F691" i="22"/>
  <c r="M683" i="22"/>
  <c r="I374" i="22"/>
  <c r="E848" i="22"/>
  <c r="L810" i="22"/>
  <c r="E815" i="22"/>
  <c r="G802" i="22"/>
  <c r="D820" i="22"/>
  <c r="E477" i="22"/>
  <c r="J458" i="22"/>
  <c r="J590" i="22"/>
  <c r="L613" i="22"/>
  <c r="J556" i="22"/>
  <c r="L621" i="22"/>
  <c r="E669" i="22"/>
  <c r="L633" i="22"/>
  <c r="M436" i="22"/>
  <c r="M637" i="22"/>
  <c r="I799" i="22"/>
  <c r="K852" i="22"/>
  <c r="I869" i="22"/>
  <c r="K510" i="22"/>
  <c r="F543" i="22"/>
  <c r="M584" i="22"/>
  <c r="H860" i="22"/>
  <c r="L576" i="22"/>
  <c r="L396" i="22"/>
  <c r="M639" i="22"/>
  <c r="M353" i="22"/>
  <c r="M646" i="22"/>
  <c r="I798" i="22"/>
  <c r="K839" i="22"/>
  <c r="I818" i="22"/>
  <c r="K798" i="22"/>
  <c r="I861" i="22"/>
  <c r="K868" i="22"/>
  <c r="L489" i="22"/>
  <c r="D611" i="22"/>
  <c r="H816" i="22"/>
  <c r="H471" i="22"/>
  <c r="H858" i="22"/>
  <c r="F491" i="22"/>
  <c r="M366" i="22"/>
  <c r="M612" i="22"/>
  <c r="I870" i="22"/>
  <c r="M632" i="22"/>
  <c r="I826" i="22"/>
  <c r="K826" i="22"/>
  <c r="I839" i="22"/>
  <c r="K823" i="22"/>
  <c r="I841" i="22"/>
  <c r="G503" i="22"/>
  <c r="F594" i="22"/>
  <c r="H400" i="22"/>
  <c r="H851" i="22"/>
  <c r="E525" i="22"/>
  <c r="H653" i="22"/>
  <c r="K807" i="22"/>
  <c r="I792" i="22"/>
  <c r="K835" i="22"/>
  <c r="I788" i="22"/>
  <c r="K797" i="22"/>
  <c r="I837" i="22"/>
  <c r="G479" i="22"/>
  <c r="F560" i="22"/>
  <c r="G470" i="22"/>
  <c r="F535" i="22"/>
  <c r="D635" i="22"/>
  <c r="H841" i="22"/>
  <c r="E548" i="22"/>
  <c r="H672" i="22"/>
  <c r="J798" i="22"/>
  <c r="F829" i="22"/>
  <c r="K818" i="22"/>
  <c r="L464" i="22"/>
  <c r="G518" i="22"/>
  <c r="F580" i="22"/>
  <c r="G449" i="22"/>
  <c r="F546" i="22"/>
  <c r="D634" i="22"/>
  <c r="H791" i="22"/>
  <c r="D640" i="22"/>
  <c r="H820" i="22"/>
  <c r="E574" i="22"/>
  <c r="H666" i="22"/>
  <c r="J802" i="22"/>
  <c r="F827" i="22"/>
  <c r="J562" i="22"/>
  <c r="L659" i="22"/>
  <c r="M540" i="22"/>
  <c r="H840" i="22"/>
  <c r="D661" i="22"/>
  <c r="H863" i="22"/>
  <c r="D683" i="22"/>
  <c r="H849" i="22"/>
  <c r="E528" i="22"/>
  <c r="H690" i="22"/>
  <c r="E536" i="22"/>
  <c r="H638" i="22"/>
  <c r="J830" i="22"/>
  <c r="F801" i="22"/>
  <c r="E612" i="22"/>
  <c r="G633" i="22"/>
  <c r="M404" i="22"/>
  <c r="M654" i="22"/>
  <c r="G613" i="22"/>
  <c r="M680" i="22"/>
  <c r="K853" i="22"/>
  <c r="H488" i="22"/>
  <c r="M493" i="22"/>
  <c r="E861" i="22"/>
  <c r="L851" i="22"/>
  <c r="E787" i="22"/>
  <c r="G824" i="22"/>
  <c r="L605" i="22"/>
  <c r="I472" i="22"/>
  <c r="F450" i="22"/>
  <c r="G596" i="22"/>
  <c r="K567" i="22"/>
  <c r="L630" i="22"/>
  <c r="H460" i="22"/>
  <c r="E600" i="22"/>
  <c r="J786" i="22"/>
  <c r="E624" i="22"/>
  <c r="I831" i="22"/>
  <c r="L834" i="22"/>
  <c r="E828" i="22"/>
  <c r="G867" i="22"/>
  <c r="G403" i="22"/>
  <c r="G683" i="22"/>
  <c r="M376" i="22"/>
  <c r="M616" i="22"/>
  <c r="M389" i="22"/>
  <c r="K795" i="22"/>
  <c r="I852" i="22"/>
  <c r="K809" i="22"/>
  <c r="I785" i="22"/>
  <c r="K844" i="22"/>
  <c r="L517" i="22"/>
  <c r="D623" i="22"/>
  <c r="H837" i="22"/>
  <c r="H523" i="22"/>
  <c r="H806" i="22"/>
  <c r="F517" i="22"/>
  <c r="I829" i="22"/>
  <c r="K841" i="22"/>
  <c r="I866" i="22"/>
  <c r="K833" i="22"/>
  <c r="I846" i="22"/>
  <c r="K813" i="22"/>
  <c r="L497" i="22"/>
  <c r="K805" i="22"/>
  <c r="L440" i="22"/>
  <c r="M555" i="22"/>
  <c r="H859" i="22"/>
  <c r="E576" i="22"/>
  <c r="H696" i="22"/>
  <c r="J817" i="22"/>
  <c r="F861" i="22"/>
  <c r="K850" i="22"/>
  <c r="I813" i="22"/>
  <c r="K847" i="22"/>
  <c r="I791" i="22"/>
  <c r="K859" i="22"/>
  <c r="I871" i="22"/>
  <c r="K871" i="22"/>
  <c r="L512" i="22"/>
  <c r="G514" i="22"/>
  <c r="F579" i="22"/>
  <c r="D631" i="22"/>
  <c r="H827" i="22"/>
  <c r="E529" i="22"/>
  <c r="H678" i="22"/>
  <c r="J871" i="22"/>
  <c r="F848" i="22"/>
  <c r="K854" i="22"/>
  <c r="L511" i="22"/>
  <c r="K812" i="22"/>
  <c r="L439" i="22"/>
  <c r="G452" i="22"/>
  <c r="F606" i="22"/>
  <c r="D666" i="22"/>
  <c r="H864" i="22"/>
  <c r="D613" i="22"/>
  <c r="H789" i="22"/>
  <c r="E604" i="22"/>
  <c r="H659" i="22"/>
  <c r="J858" i="22"/>
  <c r="F800" i="22"/>
  <c r="J531" i="22"/>
  <c r="L660" i="22"/>
  <c r="M582" i="22"/>
  <c r="H848" i="22"/>
  <c r="D665" i="22"/>
  <c r="H834" i="22"/>
  <c r="D654" i="22"/>
  <c r="H829" i="22"/>
  <c r="H456" i="22"/>
  <c r="H689" i="22"/>
  <c r="E531" i="22"/>
  <c r="H613" i="22"/>
  <c r="J788" i="22"/>
  <c r="F843" i="22"/>
  <c r="E694" i="22"/>
  <c r="G620" i="22"/>
  <c r="L363" i="22"/>
  <c r="M625" i="22"/>
  <c r="H510" i="22"/>
  <c r="H802" i="22"/>
  <c r="H499" i="22"/>
  <c r="H680" i="22"/>
  <c r="E556" i="22"/>
  <c r="H670" i="22"/>
  <c r="J852" i="22"/>
  <c r="F850" i="22"/>
  <c r="J831" i="22"/>
  <c r="F796" i="22"/>
  <c r="J575" i="22"/>
  <c r="L679" i="22"/>
  <c r="I803" i="22"/>
  <c r="K808" i="22"/>
  <c r="I801" i="22"/>
  <c r="D602" i="22"/>
  <c r="D669" i="22"/>
  <c r="E527" i="22"/>
  <c r="J824" i="22"/>
  <c r="I810" i="22"/>
  <c r="L802" i="22"/>
  <c r="E845" i="22"/>
  <c r="G788" i="22"/>
  <c r="K689" i="22"/>
  <c r="G870" i="22"/>
  <c r="D839" i="22"/>
  <c r="E497" i="22"/>
  <c r="D795" i="22"/>
  <c r="M839" i="22"/>
  <c r="D520" i="22"/>
  <c r="J456" i="22"/>
  <c r="G453" i="22"/>
  <c r="I862" i="22"/>
  <c r="J679" i="22"/>
  <c r="E380" i="22"/>
  <c r="H639" i="22"/>
  <c r="G826" i="22"/>
  <c r="L569" i="22"/>
  <c r="I513" i="22"/>
  <c r="F443" i="22"/>
  <c r="G530" i="22"/>
  <c r="D821" i="22"/>
  <c r="M847" i="22"/>
  <c r="K573" i="22"/>
  <c r="M679" i="22"/>
  <c r="M521" i="22"/>
  <c r="E860" i="22"/>
  <c r="J675" i="22"/>
  <c r="H664" i="22"/>
  <c r="K869" i="22"/>
  <c r="E627" i="22"/>
  <c r="F836" i="22"/>
  <c r="E530" i="22"/>
  <c r="F537" i="22"/>
  <c r="F854" i="22"/>
  <c r="K794" i="22"/>
  <c r="I797" i="22"/>
  <c r="G669" i="22"/>
  <c r="J819" i="22"/>
  <c r="H826" i="22"/>
  <c r="F870" i="22"/>
  <c r="K827" i="22"/>
  <c r="I812" i="22"/>
  <c r="G694" i="22"/>
  <c r="J800" i="22"/>
  <c r="H847" i="22"/>
  <c r="L672" i="22"/>
  <c r="D622" i="22"/>
  <c r="I790" i="22"/>
  <c r="K819" i="22"/>
  <c r="E649" i="22"/>
  <c r="H660" i="22"/>
  <c r="M684" i="22"/>
  <c r="H496" i="22"/>
  <c r="F590" i="22"/>
  <c r="K486" i="22"/>
  <c r="I845" i="22"/>
  <c r="F802" i="22"/>
  <c r="K802" i="22"/>
  <c r="J853" i="22"/>
  <c r="H836" i="22"/>
  <c r="D617" i="22"/>
  <c r="I786" i="22"/>
  <c r="L663" i="22"/>
  <c r="I821" i="22"/>
  <c r="G786" i="22"/>
  <c r="E822" i="22"/>
  <c r="L826" i="22"/>
  <c r="M642" i="22"/>
  <c r="I466" i="22"/>
  <c r="F797" i="22"/>
  <c r="I478" i="22"/>
  <c r="E864" i="22"/>
  <c r="I648" i="22"/>
  <c r="F451" i="22"/>
  <c r="K544" i="22"/>
  <c r="H500" i="22"/>
  <c r="I859" i="22"/>
  <c r="J631" i="22"/>
  <c r="E358" i="22"/>
  <c r="F798" i="22"/>
  <c r="G835" i="22"/>
  <c r="L575" i="22"/>
  <c r="I479" i="22"/>
  <c r="F448" i="22"/>
  <c r="E519" i="22"/>
  <c r="D834" i="22"/>
  <c r="M829" i="22"/>
  <c r="H582" i="22"/>
  <c r="D541" i="22"/>
  <c r="M496" i="22"/>
  <c r="E785" i="22"/>
  <c r="J611" i="22"/>
  <c r="J618" i="22"/>
  <c r="F558" i="22"/>
  <c r="H854" i="22"/>
  <c r="F866" i="22"/>
  <c r="G791" i="22"/>
  <c r="I616" i="22"/>
  <c r="I540" i="22"/>
  <c r="D864" i="22"/>
  <c r="E483" i="22"/>
  <c r="J490" i="22"/>
  <c r="M844" i="22"/>
  <c r="H566" i="22"/>
  <c r="D560" i="22"/>
  <c r="L798" i="22"/>
  <c r="E818" i="22"/>
  <c r="J683" i="22"/>
  <c r="J676" i="22"/>
  <c r="J393" i="22"/>
  <c r="H866" i="22"/>
  <c r="F865" i="22"/>
  <c r="G845" i="22"/>
  <c r="I678" i="22"/>
  <c r="I607" i="22"/>
  <c r="D844" i="22"/>
  <c r="M849" i="22"/>
  <c r="J469" i="22"/>
  <c r="L676" i="22"/>
  <c r="H556" i="22"/>
  <c r="D549" i="22"/>
  <c r="L868" i="22"/>
  <c r="K676" i="22"/>
  <c r="J635" i="22"/>
  <c r="L629" i="22"/>
  <c r="G634" i="22"/>
  <c r="G496" i="22"/>
  <c r="K668" i="22"/>
  <c r="G580" i="22"/>
  <c r="D787" i="22"/>
  <c r="M857" i="22"/>
  <c r="D786" i="22"/>
  <c r="M790" i="22"/>
  <c r="D514" i="22"/>
  <c r="K632" i="22"/>
  <c r="F662" i="22"/>
  <c r="E796" i="22"/>
  <c r="L837" i="22"/>
  <c r="F684" i="22"/>
  <c r="K474" i="22"/>
  <c r="M602" i="22"/>
  <c r="F419" i="22"/>
  <c r="J527" i="22"/>
  <c r="D814" i="22"/>
  <c r="M803" i="22"/>
  <c r="J514" i="22"/>
  <c r="L617" i="22"/>
  <c r="H610" i="22"/>
  <c r="D605" i="22"/>
  <c r="J796" i="22"/>
  <c r="F831" i="22"/>
  <c r="M600" i="22"/>
  <c r="J657" i="22"/>
  <c r="E831" i="22"/>
  <c r="K864" i="22"/>
  <c r="E632" i="22"/>
  <c r="L690" i="22"/>
  <c r="H478" i="22"/>
  <c r="J385" i="22"/>
  <c r="E814" i="22"/>
  <c r="K861" i="22"/>
  <c r="E687" i="22"/>
  <c r="G628" i="22"/>
  <c r="H497" i="22"/>
  <c r="E378" i="22"/>
  <c r="K671" i="22"/>
  <c r="M567" i="22"/>
  <c r="I793" i="22"/>
  <c r="M673" i="22"/>
  <c r="J859" i="22"/>
  <c r="H869" i="22"/>
  <c r="L550" i="22"/>
  <c r="H514" i="22"/>
  <c r="J655" i="22"/>
  <c r="K815" i="22"/>
  <c r="J581" i="22"/>
  <c r="F794" i="22"/>
  <c r="K855" i="22"/>
  <c r="J799" i="22"/>
  <c r="F562" i="22"/>
  <c r="K440" i="22"/>
  <c r="L416" i="22"/>
  <c r="F785" i="22"/>
  <c r="G371" i="22"/>
  <c r="L510" i="22"/>
  <c r="G658" i="22"/>
  <c r="K421" i="22"/>
  <c r="M866" i="22"/>
  <c r="D867" i="22"/>
  <c r="H692" i="22"/>
  <c r="L693" i="22"/>
  <c r="E835" i="22"/>
  <c r="D819" i="22"/>
  <c r="H570" i="22"/>
  <c r="F614" i="22"/>
  <c r="L844" i="22"/>
  <c r="G622" i="22"/>
  <c r="D582" i="22"/>
  <c r="K863" i="22"/>
  <c r="E597" i="22"/>
  <c r="D796" i="22"/>
  <c r="M796" i="22"/>
  <c r="D845" i="22"/>
  <c r="M855" i="22"/>
  <c r="K604" i="22"/>
  <c r="L696" i="22"/>
  <c r="F621" i="22"/>
  <c r="D579" i="22"/>
  <c r="M476" i="22"/>
  <c r="K652" i="22"/>
  <c r="G793" i="22"/>
  <c r="L822" i="22"/>
  <c r="K849" i="22"/>
  <c r="K829" i="22"/>
  <c r="M532" i="22"/>
  <c r="J815" i="22"/>
  <c r="D840" i="22"/>
  <c r="M845" i="22"/>
  <c r="D827" i="22"/>
  <c r="M800" i="22"/>
  <c r="K577" i="22"/>
  <c r="L618" i="22"/>
  <c r="F629" i="22"/>
  <c r="D595" i="22"/>
  <c r="L800" i="22"/>
  <c r="K643" i="22"/>
  <c r="G829" i="22"/>
  <c r="G842" i="22"/>
  <c r="K796" i="22"/>
  <c r="K791" i="22"/>
  <c r="M550" i="22"/>
  <c r="J806" i="22"/>
  <c r="D789" i="22"/>
  <c r="M823" i="22"/>
  <c r="D791" i="22"/>
  <c r="M816" i="22"/>
  <c r="H543" i="22"/>
  <c r="K659" i="22"/>
  <c r="K408" i="22"/>
  <c r="D585" i="22"/>
  <c r="L809" i="22"/>
  <c r="K622" i="22"/>
  <c r="G840" i="22"/>
  <c r="G811" i="22"/>
  <c r="J560" i="22"/>
  <c r="J528" i="22"/>
  <c r="M392" i="22"/>
  <c r="F542" i="22"/>
  <c r="J459" i="22"/>
  <c r="L686" i="22"/>
  <c r="H573" i="22"/>
  <c r="K661" i="22"/>
  <c r="F675" i="22"/>
  <c r="E801" i="22"/>
  <c r="L817" i="22"/>
  <c r="E810" i="22"/>
  <c r="L847" i="22"/>
  <c r="I643" i="22"/>
  <c r="G604" i="22"/>
  <c r="K617" i="22"/>
  <c r="F598" i="22"/>
  <c r="J355" i="22"/>
  <c r="H798" i="22"/>
  <c r="L668" i="22"/>
  <c r="D519" i="22"/>
  <c r="K683" i="22"/>
  <c r="K377" i="22"/>
  <c r="D412" i="22"/>
  <c r="L853" i="22"/>
  <c r="E786" i="22"/>
  <c r="G836" i="22"/>
  <c r="K690" i="22"/>
  <c r="G856" i="22"/>
  <c r="D851" i="22"/>
  <c r="M810" i="22"/>
  <c r="E609" i="22"/>
  <c r="I834" i="22"/>
  <c r="L667" i="22"/>
  <c r="E693" i="22"/>
  <c r="H687" i="22"/>
  <c r="E808" i="22"/>
  <c r="J865" i="22"/>
  <c r="L466" i="22"/>
  <c r="M629" i="22"/>
  <c r="I854" i="22"/>
  <c r="F791" i="22"/>
  <c r="L544" i="22"/>
  <c r="J813" i="22"/>
  <c r="L437" i="22"/>
  <c r="M621" i="22"/>
  <c r="I836" i="22"/>
  <c r="F792" i="22"/>
  <c r="L571" i="22"/>
  <c r="E690" i="22"/>
  <c r="H830" i="22"/>
  <c r="K801" i="22"/>
  <c r="J691" i="22"/>
  <c r="L646" i="22"/>
  <c r="K799" i="22"/>
  <c r="I844" i="22"/>
  <c r="H645" i="22"/>
  <c r="K521" i="22"/>
  <c r="F545" i="22"/>
  <c r="M655" i="22"/>
  <c r="G467" i="22"/>
  <c r="J643" i="22"/>
  <c r="F839" i="22"/>
  <c r="D662" i="22"/>
  <c r="H819" i="22"/>
  <c r="K832" i="22"/>
  <c r="H786" i="22"/>
  <c r="H867" i="22"/>
  <c r="L590" i="22"/>
  <c r="L824" i="22"/>
  <c r="E788" i="22"/>
  <c r="M497" i="22"/>
  <c r="D534" i="22"/>
  <c r="K785" i="22"/>
  <c r="F505" i="22"/>
  <c r="L843" i="22"/>
  <c r="G794" i="22"/>
  <c r="I489" i="22"/>
  <c r="M843" i="22"/>
  <c r="E545" i="22"/>
  <c r="E541" i="22"/>
  <c r="J857" i="22"/>
  <c r="I832" i="22"/>
  <c r="D857" i="22"/>
  <c r="M809" i="22"/>
  <c r="K557" i="22"/>
  <c r="L622" i="22"/>
  <c r="F616" i="22"/>
  <c r="D573" i="22"/>
  <c r="L804" i="22"/>
  <c r="E868" i="22"/>
  <c r="L801" i="22"/>
  <c r="L536" i="22"/>
  <c r="I514" i="22"/>
  <c r="M793" i="22"/>
  <c r="J812" i="22"/>
  <c r="J793" i="22"/>
  <c r="E651" i="22"/>
  <c r="J615" i="22"/>
  <c r="D802" i="22"/>
  <c r="M804" i="22"/>
  <c r="H577" i="22"/>
  <c r="K638" i="22"/>
  <c r="F686" i="22"/>
  <c r="D416" i="22"/>
  <c r="L830" i="22"/>
  <c r="E803" i="22"/>
  <c r="L823" i="22"/>
  <c r="I637" i="22"/>
  <c r="I582" i="22"/>
  <c r="L687" i="22"/>
  <c r="J845" i="22"/>
  <c r="J854" i="22"/>
  <c r="E662" i="22"/>
  <c r="J622" i="22"/>
  <c r="J494" i="22"/>
  <c r="M868" i="22"/>
  <c r="H592" i="22"/>
  <c r="K616" i="22"/>
  <c r="F625" i="22"/>
  <c r="D409" i="22"/>
  <c r="L871" i="22"/>
  <c r="E840" i="22"/>
  <c r="E573" i="22"/>
  <c r="I819" i="22"/>
  <c r="F786" i="22"/>
  <c r="J794" i="22"/>
  <c r="H844" i="22"/>
  <c r="G494" i="22"/>
  <c r="J840" i="22"/>
  <c r="J693" i="22"/>
  <c r="L637" i="22"/>
  <c r="E657" i="22"/>
  <c r="H861" i="22"/>
  <c r="D694" i="22"/>
  <c r="J804" i="22"/>
  <c r="L496" i="22"/>
  <c r="G691" i="22"/>
  <c r="E697" i="22"/>
  <c r="H822" i="22"/>
  <c r="D651" i="22"/>
  <c r="E672" i="22"/>
  <c r="H790" i="22"/>
  <c r="K806" i="22"/>
  <c r="I795" i="22"/>
  <c r="F810" i="22"/>
  <c r="E581" i="22"/>
  <c r="I853" i="22"/>
  <c r="H788" i="22"/>
  <c r="G458" i="22"/>
  <c r="J697" i="22"/>
  <c r="L620" i="22"/>
  <c r="J844" i="22"/>
  <c r="I842" i="22"/>
  <c r="F807" i="22"/>
  <c r="D691" i="22"/>
  <c r="J409" i="22"/>
  <c r="K857" i="22"/>
  <c r="E643" i="22"/>
  <c r="M350" i="22"/>
  <c r="H823" i="22"/>
  <c r="I415" i="22"/>
  <c r="E829" i="22"/>
  <c r="K586" i="22"/>
  <c r="M826" i="22"/>
  <c r="H674" i="22"/>
  <c r="D426" i="22"/>
  <c r="L786" i="22"/>
  <c r="G820" i="22"/>
  <c r="M832" i="22"/>
  <c r="M808" i="22"/>
  <c r="J448" i="22"/>
  <c r="H652" i="22"/>
  <c r="H641" i="22"/>
  <c r="F826" i="22"/>
  <c r="K870" i="22"/>
  <c r="F657" i="22"/>
  <c r="M667" i="22"/>
  <c r="M482" i="22"/>
  <c r="E820" i="22"/>
  <c r="L789" i="22"/>
  <c r="K666" i="22"/>
  <c r="G825" i="22"/>
  <c r="L562" i="22"/>
  <c r="I438" i="22"/>
  <c r="D815" i="22"/>
  <c r="M869" i="22"/>
  <c r="I454" i="22"/>
  <c r="F804" i="22"/>
  <c r="F825" i="22"/>
  <c r="L625" i="22"/>
  <c r="K856" i="22"/>
  <c r="F611" i="22"/>
  <c r="D583" i="22"/>
  <c r="L797" i="22"/>
  <c r="E812" i="22"/>
  <c r="H615" i="22"/>
  <c r="I855" i="22"/>
  <c r="K838" i="22"/>
  <c r="F789" i="22"/>
  <c r="I808" i="22"/>
  <c r="K862" i="22"/>
  <c r="F832" i="22"/>
  <c r="J651" i="22"/>
  <c r="M585" i="22"/>
  <c r="G612" i="22"/>
  <c r="F539" i="22"/>
  <c r="H508" i="22"/>
  <c r="K824" i="22"/>
  <c r="H807" i="22"/>
  <c r="J797" i="22"/>
  <c r="K508" i="22"/>
  <c r="H622" i="22"/>
  <c r="L435" i="22"/>
  <c r="D440" i="22"/>
  <c r="L597" i="22"/>
  <c r="H637" i="22"/>
  <c r="M459" i="22"/>
  <c r="I592" i="22"/>
  <c r="L635" i="22"/>
  <c r="I847" i="22"/>
  <c r="H665" i="22"/>
  <c r="K627" i="22"/>
  <c r="M672" i="22"/>
  <c r="E792" i="22"/>
  <c r="K614" i="22"/>
  <c r="D790" i="22"/>
  <c r="J515" i="22"/>
  <c r="J652" i="22"/>
  <c r="F820" i="22"/>
  <c r="K686" i="22"/>
  <c r="M678" i="22"/>
  <c r="M820" i="22"/>
  <c r="I564" i="22"/>
  <c r="G850" i="22"/>
  <c r="F692" i="22"/>
  <c r="I498" i="22"/>
  <c r="F846" i="22"/>
  <c r="F427" i="22"/>
  <c r="H553" i="22"/>
  <c r="K651" i="22"/>
  <c r="E823" i="22"/>
  <c r="M860" i="22"/>
  <c r="G554" i="22"/>
  <c r="L795" i="22"/>
  <c r="J511" i="22"/>
  <c r="J437" i="22"/>
  <c r="F593" i="22"/>
  <c r="D693" i="22"/>
  <c r="H663" i="22"/>
  <c r="H551" i="22"/>
  <c r="E843" i="22"/>
  <c r="I529" i="22"/>
  <c r="L833" i="22"/>
  <c r="I644" i="22"/>
  <c r="L612" i="22"/>
  <c r="G851" i="22"/>
  <c r="H563" i="22"/>
  <c r="L566" i="22"/>
  <c r="L632" i="22"/>
  <c r="M388" i="22"/>
  <c r="K485" i="22"/>
  <c r="K432" i="22"/>
  <c r="K663" i="22"/>
  <c r="M862" i="22"/>
  <c r="L850" i="22"/>
  <c r="F485" i="22"/>
  <c r="M792" i="22"/>
  <c r="H548" i="22"/>
  <c r="E837" i="22"/>
  <c r="G800" i="22"/>
  <c r="D615" i="22"/>
  <c r="G864" i="22"/>
  <c r="G674" i="22"/>
  <c r="G599" i="22"/>
  <c r="G440" i="22"/>
  <c r="I693" i="22"/>
  <c r="H444" i="22"/>
  <c r="K475" i="22"/>
  <c r="H520" i="22"/>
  <c r="M665" i="22"/>
  <c r="I470" i="22"/>
  <c r="M478" i="22"/>
  <c r="I493" i="22"/>
  <c r="M449" i="22"/>
  <c r="G515" i="22"/>
  <c r="K626" i="22"/>
  <c r="H835" i="22"/>
  <c r="K550" i="22"/>
  <c r="M506" i="22"/>
  <c r="I546" i="22"/>
  <c r="K609" i="22"/>
  <c r="K548" i="22"/>
  <c r="L601" i="22"/>
  <c r="H561" i="22"/>
  <c r="L588" i="22"/>
  <c r="J791" i="22"/>
  <c r="K860" i="22"/>
  <c r="G662" i="22"/>
  <c r="J564" i="22"/>
  <c r="M610" i="22"/>
  <c r="K792" i="22"/>
  <c r="E655" i="22"/>
  <c r="M591" i="22"/>
  <c r="K820" i="22"/>
  <c r="I814" i="22"/>
  <c r="H522" i="22"/>
  <c r="M545" i="22"/>
  <c r="I849" i="22"/>
  <c r="J860" i="22"/>
  <c r="H484" i="22"/>
  <c r="F602" i="22"/>
  <c r="J607" i="22"/>
  <c r="J834" i="22"/>
  <c r="H813" i="22"/>
  <c r="G858" i="22"/>
  <c r="G869" i="22"/>
  <c r="K834" i="22"/>
  <c r="E517" i="22"/>
  <c r="K685" i="22"/>
  <c r="D850" i="22"/>
  <c r="K848" i="22"/>
  <c r="J848" i="22"/>
  <c r="E871" i="22"/>
  <c r="E811" i="22"/>
  <c r="I681" i="22"/>
  <c r="D832" i="22"/>
  <c r="H545" i="22"/>
  <c r="H521" i="22"/>
  <c r="K447" i="22"/>
  <c r="J811" i="22"/>
  <c r="E795" i="22"/>
  <c r="K660" i="22"/>
  <c r="E802" i="22"/>
  <c r="M801" i="22"/>
  <c r="I569" i="22"/>
  <c r="L846" i="22"/>
  <c r="H489" i="22"/>
  <c r="J620" i="22"/>
  <c r="M408" i="22"/>
  <c r="F689" i="22"/>
  <c r="D824" i="22"/>
  <c r="K680" i="22"/>
  <c r="E842" i="22"/>
  <c r="M846" i="22"/>
  <c r="G837" i="22"/>
  <c r="H534" i="22"/>
  <c r="H588" i="22"/>
  <c r="F837" i="22"/>
  <c r="L433" i="22"/>
  <c r="J588" i="22"/>
  <c r="F660" i="22"/>
  <c r="K645" i="22"/>
  <c r="M853" i="22"/>
  <c r="L792" i="22"/>
  <c r="D866" i="22"/>
  <c r="D430" i="22"/>
  <c r="I524" i="22"/>
  <c r="F683" i="22"/>
  <c r="I487" i="22"/>
  <c r="K473" i="22"/>
  <c r="H814" i="22"/>
  <c r="F588" i="22"/>
  <c r="L865" i="22"/>
  <c r="I673" i="22"/>
  <c r="K620" i="22"/>
  <c r="G849" i="22"/>
  <c r="D811" i="22"/>
  <c r="L619" i="22"/>
  <c r="K409" i="22"/>
  <c r="K619" i="22"/>
  <c r="G578" i="22"/>
  <c r="E552" i="22"/>
  <c r="F516" i="22"/>
  <c r="K530" i="22"/>
  <c r="L528" i="22"/>
  <c r="G646" i="22"/>
  <c r="G537" i="22"/>
  <c r="G510" i="22"/>
  <c r="I633" i="22"/>
  <c r="G457" i="22"/>
  <c r="I691" i="22"/>
  <c r="H463" i="22"/>
  <c r="K480" i="22"/>
  <c r="H470" i="22"/>
  <c r="E857" i="22"/>
  <c r="J639" i="22"/>
  <c r="H579" i="22"/>
  <c r="G865" i="22"/>
  <c r="L634" i="22"/>
  <c r="K477" i="22"/>
  <c r="K630" i="22"/>
  <c r="I568" i="22"/>
  <c r="G830" i="22"/>
  <c r="K565" i="22"/>
  <c r="G868" i="22"/>
  <c r="K560" i="22"/>
  <c r="D812" i="22"/>
  <c r="G680" i="22"/>
  <c r="D843" i="22"/>
  <c r="G695" i="22"/>
  <c r="M856" i="22"/>
  <c r="K547" i="22"/>
  <c r="J508" i="22"/>
  <c r="D841" i="22"/>
  <c r="H480" i="22"/>
  <c r="G556" i="22"/>
  <c r="G508" i="22"/>
  <c r="M635" i="22"/>
  <c r="I482" i="22"/>
  <c r="K522" i="22"/>
  <c r="I508" i="22"/>
  <c r="K466" i="22"/>
  <c r="J520" i="22"/>
  <c r="I577" i="22"/>
  <c r="J485" i="22"/>
  <c r="M508" i="22"/>
  <c r="H482" i="22"/>
  <c r="M686" i="22"/>
  <c r="D559" i="22"/>
  <c r="F634" i="22"/>
  <c r="K563" i="22"/>
  <c r="D853" i="22"/>
  <c r="I833" i="22"/>
  <c r="J842" i="22"/>
  <c r="K825" i="22"/>
  <c r="J668" i="22"/>
  <c r="E675" i="22"/>
  <c r="K504" i="22"/>
  <c r="J667" i="22"/>
  <c r="E686" i="22"/>
  <c r="M601" i="22"/>
  <c r="E422" i="22"/>
  <c r="I856" i="22"/>
  <c r="F429" i="22"/>
  <c r="H832" i="22"/>
  <c r="J638" i="22"/>
  <c r="J863" i="22"/>
  <c r="F811" i="22"/>
  <c r="F600" i="22"/>
  <c r="J843" i="22"/>
  <c r="I851" i="22"/>
  <c r="J442" i="22"/>
  <c r="G821" i="22"/>
  <c r="F859" i="22"/>
  <c r="E797" i="22"/>
  <c r="L563" i="22"/>
  <c r="I480" i="22"/>
  <c r="J828" i="22"/>
  <c r="I817" i="22"/>
  <c r="K669" i="22"/>
  <c r="L599" i="22"/>
  <c r="D810" i="22"/>
  <c r="D818" i="22"/>
  <c r="F659" i="22"/>
  <c r="G505" i="22"/>
  <c r="J586" i="22"/>
  <c r="L523" i="22"/>
  <c r="K647" i="22"/>
  <c r="L606" i="22"/>
  <c r="K646" i="22"/>
  <c r="K665" i="22"/>
  <c r="M806" i="22"/>
  <c r="M795" i="22"/>
  <c r="G495" i="22"/>
  <c r="F835" i="22"/>
  <c r="K788" i="22"/>
  <c r="L867" i="22"/>
  <c r="F680" i="22"/>
  <c r="I665" i="22"/>
  <c r="K684" i="22"/>
  <c r="K613" i="22"/>
  <c r="I605" i="22"/>
  <c r="F613" i="22"/>
  <c r="L681" i="22"/>
  <c r="K514" i="22"/>
  <c r="H838" i="22"/>
  <c r="F863" i="22"/>
  <c r="L799" i="22"/>
  <c r="I622" i="22"/>
  <c r="D539" i="22"/>
  <c r="G812" i="22"/>
  <c r="K596" i="22"/>
  <c r="K623" i="22"/>
  <c r="M858" i="22"/>
  <c r="L818" i="22"/>
  <c r="J479" i="22"/>
  <c r="J544" i="22"/>
  <c r="M656" i="22"/>
  <c r="M546" i="22"/>
  <c r="G795" i="22"/>
  <c r="D799" i="22"/>
  <c r="E816" i="22"/>
  <c r="I578" i="22"/>
  <c r="K534" i="22"/>
  <c r="J509" i="22"/>
  <c r="L842" i="22"/>
  <c r="I669" i="22"/>
  <c r="L662" i="22"/>
  <c r="J838" i="22"/>
  <c r="E476" i="22"/>
  <c r="I561" i="22"/>
  <c r="F654" i="22"/>
  <c r="L529" i="22"/>
  <c r="E847" i="22"/>
  <c r="J662" i="22"/>
  <c r="K650" i="22"/>
  <c r="J694" i="22"/>
  <c r="H530" i="22"/>
  <c r="G478" i="22"/>
  <c r="M677" i="22"/>
  <c r="G443" i="22"/>
  <c r="D826" i="22"/>
  <c r="G676" i="22"/>
  <c r="G818" i="22"/>
  <c r="K656" i="22"/>
  <c r="I394" i="22"/>
  <c r="M650" i="22"/>
  <c r="I496" i="22"/>
  <c r="M489" i="22"/>
  <c r="L616" i="22"/>
  <c r="I598" i="22"/>
  <c r="K674" i="22"/>
  <c r="H679" i="22"/>
  <c r="E678" i="22"/>
  <c r="J805" i="22"/>
  <c r="F819" i="22"/>
  <c r="I804" i="22"/>
  <c r="J599" i="22"/>
  <c r="F851" i="22"/>
  <c r="I820" i="22"/>
  <c r="J541" i="22"/>
  <c r="G654" i="22"/>
  <c r="J659" i="22"/>
  <c r="G378" i="22"/>
  <c r="M647" i="22"/>
  <c r="F568" i="22"/>
  <c r="I825" i="22"/>
  <c r="K814" i="22"/>
  <c r="H805" i="22"/>
  <c r="J628" i="22"/>
  <c r="K545" i="22"/>
  <c r="K688" i="22"/>
  <c r="D524" i="22"/>
  <c r="F658" i="22"/>
  <c r="M788" i="22"/>
  <c r="E851" i="22"/>
  <c r="D536" i="22"/>
  <c r="M586" i="22"/>
  <c r="L803" i="22"/>
  <c r="L856" i="22"/>
  <c r="G807" i="22"/>
  <c r="I549" i="22"/>
  <c r="E493" i="22"/>
  <c r="L661" i="22"/>
  <c r="K811" i="22"/>
  <c r="H421" i="22"/>
  <c r="L870" i="22"/>
  <c r="L811" i="22"/>
  <c r="L858" i="22"/>
  <c r="H599" i="22"/>
  <c r="D854" i="22"/>
  <c r="D847" i="22"/>
  <c r="J510" i="22"/>
  <c r="F838" i="22"/>
  <c r="L639" i="22"/>
  <c r="J790" i="22"/>
  <c r="K631" i="22"/>
  <c r="G798" i="22"/>
  <c r="L820" i="22"/>
  <c r="H581" i="22"/>
  <c r="D804" i="22"/>
  <c r="E793" i="22"/>
  <c r="M789" i="22"/>
  <c r="H485" i="22"/>
  <c r="K498" i="22"/>
  <c r="M643" i="22"/>
  <c r="E426" i="22"/>
  <c r="M840" i="22"/>
  <c r="L794" i="22"/>
  <c r="I686" i="22"/>
  <c r="K679" i="22"/>
  <c r="G809" i="22"/>
  <c r="J460" i="22"/>
  <c r="K691" i="22"/>
  <c r="L649" i="22"/>
  <c r="G469" i="22"/>
  <c r="J552" i="22"/>
  <c r="E610" i="22"/>
  <c r="G690" i="22"/>
  <c r="L640" i="22"/>
  <c r="G855" i="22"/>
  <c r="D848" i="22"/>
  <c r="M663" i="22"/>
  <c r="L840" i="22"/>
  <c r="I653" i="22"/>
  <c r="M825" i="22"/>
  <c r="K366" i="22"/>
  <c r="I690" i="22"/>
  <c r="E852" i="22"/>
  <c r="D453" i="22"/>
  <c r="M682" i="22"/>
  <c r="J449" i="22"/>
  <c r="M518" i="22"/>
  <c r="L653" i="22"/>
  <c r="I543" i="22"/>
  <c r="L689" i="22"/>
  <c r="I590" i="22"/>
  <c r="M507" i="22"/>
  <c r="L585" i="22"/>
  <c r="L815" i="22"/>
  <c r="L547" i="22"/>
  <c r="J489" i="22"/>
  <c r="I589" i="22"/>
  <c r="G417" i="22"/>
  <c r="G600" i="22"/>
  <c r="L596" i="22"/>
  <c r="G545" i="22"/>
  <c r="G442" i="22"/>
  <c r="H571" i="22"/>
  <c r="H509" i="22"/>
  <c r="M648" i="22"/>
  <c r="H468" i="22"/>
  <c r="M690" i="22"/>
  <c r="F821" i="22"/>
  <c r="I840" i="22"/>
  <c r="H795" i="22"/>
  <c r="L615" i="22"/>
  <c r="F601" i="22"/>
  <c r="H642" i="22"/>
  <c r="K822" i="22"/>
  <c r="H691" i="22"/>
  <c r="L655" i="22"/>
  <c r="F667" i="22"/>
  <c r="J493" i="22"/>
  <c r="K611" i="22"/>
  <c r="E539" i="22"/>
  <c r="L791" i="22"/>
  <c r="I491" i="22"/>
  <c r="M851" i="22"/>
  <c r="J826" i="22"/>
  <c r="L836" i="22"/>
  <c r="G823" i="22"/>
  <c r="D816" i="22"/>
  <c r="K607" i="22"/>
  <c r="E374" i="22"/>
  <c r="D550" i="22"/>
  <c r="G787" i="22"/>
  <c r="J505" i="22"/>
  <c r="M852" i="22"/>
  <c r="F573" i="22"/>
  <c r="L688" i="22"/>
  <c r="L845" i="22"/>
  <c r="E854" i="22"/>
  <c r="H529" i="22"/>
  <c r="K675" i="22"/>
  <c r="L684" i="22"/>
  <c r="K682" i="22"/>
  <c r="G808" i="22"/>
  <c r="E789" i="22"/>
  <c r="D865" i="22"/>
  <c r="L813" i="22"/>
  <c r="G846" i="22"/>
  <c r="I660" i="22"/>
  <c r="K516" i="22"/>
  <c r="M479" i="22"/>
  <c r="M460" i="22"/>
  <c r="K594" i="22"/>
  <c r="K599" i="22"/>
  <c r="M513" i="22"/>
  <c r="D817" i="22"/>
  <c r="I656" i="22"/>
  <c r="G525" i="22"/>
  <c r="I654" i="22"/>
  <c r="K500" i="22"/>
  <c r="H477" i="22"/>
  <c r="I666" i="22"/>
  <c r="J634" i="22"/>
  <c r="J519" i="22"/>
  <c r="M437" i="22"/>
  <c r="F814" i="22"/>
  <c r="D458" i="22"/>
  <c r="K481" i="22"/>
  <c r="I481" i="22"/>
  <c r="K497" i="22"/>
  <c r="H503" i="22"/>
  <c r="I618" i="22"/>
  <c r="G619" i="22"/>
  <c r="E855" i="22"/>
  <c r="G655" i="22"/>
  <c r="G797" i="22"/>
  <c r="I596" i="22"/>
  <c r="G456" i="22"/>
  <c r="F671" i="22"/>
  <c r="G542" i="22"/>
  <c r="G863" i="22"/>
  <c r="I642" i="22"/>
  <c r="G485" i="22"/>
  <c r="I677" i="22"/>
  <c r="I485" i="22"/>
  <c r="K467" i="22"/>
  <c r="H469" i="22"/>
  <c r="K520" i="22"/>
  <c r="J503" i="22"/>
  <c r="M441" i="22"/>
  <c r="J484" i="22"/>
  <c r="M484" i="22"/>
  <c r="H467" i="22"/>
  <c r="M627" i="22"/>
  <c r="E540" i="22"/>
  <c r="M495" i="22"/>
  <c r="K603" i="22"/>
  <c r="D863" i="22"/>
  <c r="G664" i="22"/>
  <c r="G548" i="22"/>
  <c r="G466" i="22"/>
  <c r="M651" i="22"/>
  <c r="J666" i="22"/>
  <c r="H544" i="22"/>
  <c r="H445" i="22"/>
  <c r="M617" i="22"/>
  <c r="H481" i="22"/>
  <c r="L593" i="22"/>
  <c r="J633" i="22"/>
  <c r="L796" i="22"/>
  <c r="K600" i="22"/>
  <c r="G813" i="22"/>
  <c r="M499" i="22"/>
  <c r="M785" i="22"/>
  <c r="I559" i="22"/>
  <c r="M465" i="22"/>
  <c r="L577" i="22"/>
  <c r="L860" i="22"/>
  <c r="L552" i="22"/>
  <c r="K624" i="22"/>
  <c r="J632" i="22"/>
  <c r="L559" i="22"/>
  <c r="G623" i="22"/>
  <c r="I576" i="22"/>
  <c r="K553" i="22"/>
  <c r="J507" i="22"/>
  <c r="J441" i="22"/>
  <c r="D828" i="22"/>
  <c r="K505" i="22"/>
  <c r="J467" i="22"/>
  <c r="M477" i="22"/>
  <c r="M865" i="22"/>
  <c r="K540" i="22"/>
  <c r="M871" i="22"/>
  <c r="K554" i="22"/>
  <c r="F638" i="22"/>
  <c r="L537" i="22"/>
  <c r="K429" i="22"/>
  <c r="L534" i="22"/>
  <c r="J464" i="22"/>
  <c r="I575" i="22"/>
  <c r="I437" i="22"/>
  <c r="J517" i="22"/>
  <c r="L636" i="22"/>
  <c r="K460" i="22"/>
  <c r="E448" i="22"/>
  <c r="J365" i="22"/>
  <c r="D517" i="22"/>
  <c r="G436" i="22"/>
  <c r="J593" i="22"/>
  <c r="F498" i="22"/>
  <c r="L504" i="22"/>
  <c r="F478" i="22"/>
  <c r="M570" i="22"/>
  <c r="D592" i="22"/>
  <c r="J583" i="22"/>
  <c r="E537" i="22"/>
  <c r="F845" i="22"/>
  <c r="K837" i="22"/>
  <c r="J787" i="22"/>
  <c r="L673" i="22"/>
  <c r="K464" i="22"/>
  <c r="I811" i="22"/>
  <c r="D571" i="22"/>
  <c r="E607" i="22"/>
  <c r="L694" i="22"/>
  <c r="J630" i="22"/>
  <c r="D859" i="22"/>
  <c r="H667" i="22"/>
  <c r="I587" i="22"/>
  <c r="M831" i="22"/>
  <c r="E865" i="22"/>
  <c r="F816" i="22"/>
  <c r="I547" i="22"/>
  <c r="I521" i="22"/>
  <c r="F694" i="22"/>
  <c r="J501" i="22"/>
  <c r="L692" i="22"/>
  <c r="E862" i="22"/>
  <c r="I610" i="22"/>
  <c r="F661" i="22"/>
  <c r="K639" i="22"/>
  <c r="L691" i="22"/>
  <c r="D831" i="22"/>
  <c r="G857" i="22"/>
  <c r="K654" i="22"/>
  <c r="L841" i="22"/>
  <c r="J499" i="22"/>
  <c r="D684" i="22"/>
  <c r="K579" i="22"/>
  <c r="G543" i="22"/>
  <c r="L574" i="22"/>
  <c r="J480" i="22"/>
  <c r="G848" i="22"/>
  <c r="K649" i="22"/>
  <c r="H538" i="22"/>
  <c r="M696" i="22"/>
  <c r="M454" i="22"/>
  <c r="K461" i="22"/>
  <c r="I572" i="22"/>
  <c r="I565" i="22"/>
  <c r="K490" i="22"/>
  <c r="M821" i="22"/>
  <c r="F652" i="22"/>
  <c r="K657" i="22"/>
  <c r="K615" i="22"/>
  <c r="I658" i="22"/>
  <c r="G489" i="22"/>
  <c r="E791" i="22"/>
  <c r="L558" i="22"/>
  <c r="I452" i="22"/>
  <c r="K483" i="22"/>
  <c r="M669" i="22"/>
  <c r="E836" i="22"/>
  <c r="M661" i="22"/>
  <c r="H466" i="22"/>
  <c r="H602" i="22"/>
  <c r="G511" i="22"/>
  <c r="L610" i="22"/>
  <c r="L603" i="22"/>
  <c r="D825" i="22"/>
  <c r="L548" i="22"/>
  <c r="L647" i="22"/>
  <c r="K512" i="22"/>
  <c r="J645" i="22"/>
  <c r="I533" i="22"/>
  <c r="D871" i="22"/>
  <c r="M504" i="22"/>
  <c r="G605" i="22"/>
  <c r="J660" i="22"/>
  <c r="H528" i="22"/>
  <c r="H441" i="22"/>
  <c r="M659" i="22"/>
  <c r="G471" i="22"/>
  <c r="M619" i="22"/>
  <c r="I442" i="22"/>
  <c r="K489" i="22"/>
  <c r="I502" i="22"/>
  <c r="K445" i="22"/>
  <c r="G499" i="22"/>
  <c r="I657" i="22"/>
  <c r="E667" i="22"/>
  <c r="E870" i="22"/>
  <c r="I604" i="22"/>
  <c r="L808" i="22"/>
  <c r="L579" i="22"/>
  <c r="I649" i="22"/>
  <c r="G652" i="22"/>
  <c r="D801" i="22"/>
  <c r="G627" i="22"/>
  <c r="G603" i="22"/>
  <c r="G454" i="22"/>
  <c r="I674" i="22"/>
  <c r="G448" i="22"/>
  <c r="D504" i="22"/>
  <c r="L582" i="22"/>
  <c r="M802" i="22"/>
  <c r="L624" i="22"/>
  <c r="I685" i="22"/>
  <c r="K459" i="22"/>
  <c r="J482" i="22"/>
  <c r="M488" i="22"/>
  <c r="E452" i="22"/>
  <c r="K527" i="22"/>
  <c r="M813" i="22"/>
  <c r="K562" i="22"/>
  <c r="D478" i="22"/>
  <c r="L567" i="22"/>
  <c r="F635" i="22"/>
  <c r="L561" i="22"/>
  <c r="K641" i="22"/>
  <c r="I541" i="22"/>
  <c r="I510" i="22"/>
  <c r="K369" i="22"/>
  <c r="M786" i="22"/>
  <c r="I645" i="22"/>
  <c r="I518" i="22"/>
  <c r="K468" i="22"/>
  <c r="J461" i="22"/>
  <c r="I560" i="22"/>
  <c r="J481" i="22"/>
  <c r="I595" i="22"/>
  <c r="I446" i="22"/>
  <c r="K569" i="22"/>
  <c r="G531" i="22"/>
  <c r="K555" i="22"/>
  <c r="I465" i="22"/>
  <c r="M505" i="22"/>
  <c r="F380" i="22"/>
  <c r="G687" i="22"/>
  <c r="H451" i="22"/>
  <c r="M634" i="22"/>
  <c r="E601" i="22"/>
  <c r="J426" i="22"/>
  <c r="E491" i="22"/>
  <c r="G366" i="22"/>
  <c r="L495" i="22"/>
  <c r="F624" i="22"/>
  <c r="D512" i="22"/>
  <c r="F637" i="22"/>
  <c r="J601" i="22"/>
  <c r="F457" i="22"/>
  <c r="L461" i="22"/>
  <c r="F678" i="22"/>
  <c r="G593" i="22"/>
  <c r="I664" i="22"/>
  <c r="G472" i="22"/>
  <c r="H606" i="22"/>
  <c r="D647" i="22"/>
  <c r="K424" i="22"/>
  <c r="E595" i="22"/>
  <c r="J404" i="22"/>
  <c r="D456" i="22"/>
  <c r="G402" i="22"/>
  <c r="E507" i="22"/>
  <c r="L452" i="22"/>
  <c r="L666" i="22"/>
  <c r="J626" i="22"/>
  <c r="H793" i="22"/>
  <c r="M674" i="22"/>
  <c r="E371" i="22"/>
  <c r="F808" i="22"/>
  <c r="G502" i="22"/>
  <c r="F864" i="22"/>
  <c r="I683" i="22"/>
  <c r="M554" i="22"/>
  <c r="D803" i="22"/>
  <c r="F812" i="22"/>
  <c r="D833" i="22"/>
  <c r="H569" i="22"/>
  <c r="L825" i="22"/>
  <c r="L648" i="22"/>
  <c r="D798" i="22"/>
  <c r="I646" i="22"/>
  <c r="M794" i="22"/>
  <c r="G667" i="22"/>
  <c r="F817" i="22"/>
  <c r="L848" i="22"/>
  <c r="I676" i="22"/>
  <c r="M798" i="22"/>
  <c r="J462" i="22"/>
  <c r="H413" i="22"/>
  <c r="G847" i="22"/>
  <c r="E805" i="22"/>
  <c r="K413" i="22"/>
  <c r="L665" i="22"/>
  <c r="I476" i="22"/>
  <c r="M360" i="22"/>
  <c r="G854" i="22"/>
  <c r="K694" i="22"/>
  <c r="D509" i="22"/>
  <c r="G789" i="22"/>
  <c r="K673" i="22"/>
  <c r="D868" i="22"/>
  <c r="I474" i="22"/>
  <c r="J491" i="22"/>
  <c r="K526" i="22"/>
  <c r="D594" i="22"/>
  <c r="E839" i="22"/>
  <c r="L819" i="22"/>
  <c r="L664" i="22"/>
  <c r="M695" i="22"/>
  <c r="H458" i="22"/>
  <c r="J472" i="22"/>
  <c r="J455" i="22"/>
  <c r="H594" i="22"/>
  <c r="J663" i="22"/>
  <c r="L854" i="22"/>
  <c r="K564" i="22"/>
  <c r="H516" i="22"/>
  <c r="L581" i="22"/>
  <c r="G834" i="22"/>
  <c r="L866" i="22"/>
  <c r="I650" i="22"/>
  <c r="J689" i="22"/>
  <c r="G551" i="22"/>
  <c r="J665" i="22"/>
  <c r="F666" i="22"/>
  <c r="K559" i="22"/>
  <c r="L812" i="22"/>
  <c r="K583" i="22"/>
  <c r="I457" i="22"/>
  <c r="E826" i="22"/>
  <c r="G675" i="22"/>
  <c r="K629" i="22"/>
  <c r="M797" i="22"/>
  <c r="G480" i="22"/>
  <c r="D567" i="22"/>
  <c r="G671" i="22"/>
  <c r="G590" i="22"/>
  <c r="G460" i="22"/>
  <c r="I695" i="22"/>
  <c r="G444" i="22"/>
  <c r="H575" i="22"/>
  <c r="H452" i="22"/>
  <c r="K471" i="22"/>
  <c r="H491" i="22"/>
  <c r="K655" i="22"/>
  <c r="J684" i="22"/>
  <c r="I383" i="22"/>
  <c r="D856" i="22"/>
  <c r="L806" i="22"/>
  <c r="M471" i="22"/>
  <c r="M787" i="22"/>
  <c r="K584" i="22"/>
  <c r="F650" i="22"/>
  <c r="L557" i="22"/>
  <c r="M443" i="22"/>
  <c r="L542" i="22"/>
  <c r="K662" i="22"/>
  <c r="J644" i="22"/>
  <c r="K648" i="22"/>
  <c r="J619" i="22"/>
  <c r="G860" i="22"/>
  <c r="K561" i="22"/>
  <c r="J492" i="22"/>
  <c r="D463" i="22"/>
  <c r="G526" i="22"/>
  <c r="M668" i="22"/>
  <c r="I463" i="22"/>
  <c r="M490" i="22"/>
  <c r="J475" i="22"/>
  <c r="I586" i="22"/>
  <c r="J444" i="22"/>
  <c r="I527" i="22"/>
  <c r="G828" i="22"/>
  <c r="K566" i="22"/>
  <c r="I581" i="22"/>
  <c r="K558" i="22"/>
  <c r="I453" i="22"/>
  <c r="M491" i="22"/>
  <c r="H446" i="22"/>
  <c r="D434" i="22"/>
  <c r="J468" i="22"/>
  <c r="H540" i="22"/>
  <c r="H443" i="22"/>
  <c r="M631" i="22"/>
  <c r="I483" i="22"/>
  <c r="M442" i="22"/>
  <c r="I447" i="22"/>
  <c r="M447" i="22"/>
  <c r="K677" i="22"/>
  <c r="I599" i="22"/>
  <c r="J513" i="22"/>
  <c r="I551" i="22"/>
  <c r="H492" i="22"/>
  <c r="K488" i="22"/>
  <c r="I672" i="22"/>
  <c r="G573" i="22"/>
  <c r="G488" i="22"/>
  <c r="H576" i="22"/>
  <c r="D650" i="22"/>
  <c r="K407" i="22"/>
  <c r="E458" i="22"/>
  <c r="J414" i="22"/>
  <c r="D515" i="22"/>
  <c r="G380" i="22"/>
  <c r="D455" i="22"/>
  <c r="G356" i="22"/>
  <c r="L456" i="22"/>
  <c r="F672" i="22"/>
  <c r="K845" i="22"/>
  <c r="E631" i="22"/>
  <c r="G475" i="22"/>
  <c r="D628" i="22"/>
  <c r="I794" i="22"/>
  <c r="D670" i="22"/>
  <c r="J829" i="22"/>
  <c r="F531" i="22"/>
  <c r="J867" i="22"/>
  <c r="G528" i="22"/>
  <c r="J864" i="22"/>
  <c r="E481" i="22"/>
  <c r="L514" i="22"/>
  <c r="F626" i="22"/>
  <c r="L855" i="22"/>
  <c r="M863" i="22"/>
  <c r="E395" i="22"/>
  <c r="F630" i="22"/>
  <c r="D794" i="22"/>
  <c r="E804" i="22"/>
  <c r="J621" i="22"/>
  <c r="K831" i="22"/>
  <c r="L807" i="22"/>
  <c r="D861" i="22"/>
  <c r="M791" i="22"/>
  <c r="I439" i="22"/>
  <c r="H792" i="22"/>
  <c r="G852" i="22"/>
  <c r="K636" i="22"/>
  <c r="G805" i="22"/>
  <c r="D432" i="22"/>
  <c r="H504" i="22"/>
  <c r="K789" i="22"/>
  <c r="G533" i="22"/>
  <c r="I687" i="22"/>
  <c r="I416" i="22"/>
  <c r="G561" i="22"/>
  <c r="J463" i="22"/>
  <c r="M830" i="22"/>
  <c r="K612" i="22"/>
  <c r="L838" i="22"/>
  <c r="G785" i="22"/>
  <c r="D849" i="22"/>
  <c r="D793" i="22"/>
  <c r="M812" i="22"/>
  <c r="J447" i="22"/>
  <c r="I443" i="22"/>
  <c r="G459" i="22"/>
  <c r="I488" i="22"/>
  <c r="I519" i="22"/>
  <c r="E856" i="22"/>
  <c r="L560" i="22"/>
  <c r="M827" i="22"/>
  <c r="I563" i="22"/>
  <c r="G519" i="22"/>
  <c r="D448" i="22"/>
  <c r="I627" i="22"/>
  <c r="F512" i="22"/>
  <c r="M671" i="22"/>
  <c r="G624" i="22"/>
  <c r="K640" i="22"/>
  <c r="L573" i="22"/>
  <c r="I484" i="22"/>
  <c r="I539" i="22"/>
  <c r="M870" i="22"/>
  <c r="M500" i="22"/>
  <c r="H438" i="22"/>
  <c r="K580" i="22"/>
  <c r="K590" i="22"/>
  <c r="I503" i="22"/>
  <c r="J438" i="22"/>
  <c r="L556" i="22"/>
  <c r="L869" i="22"/>
  <c r="L524" i="22"/>
  <c r="L607" i="22"/>
  <c r="G665" i="22"/>
  <c r="I625" i="22"/>
  <c r="G668" i="22"/>
  <c r="G589" i="22"/>
  <c r="G512" i="22"/>
  <c r="I688" i="22"/>
  <c r="G437" i="22"/>
  <c r="H583" i="22"/>
  <c r="L526" i="22"/>
  <c r="G546" i="22"/>
  <c r="M850" i="22"/>
  <c r="L587" i="22"/>
  <c r="K493" i="22"/>
  <c r="J506" i="22"/>
  <c r="I525" i="22"/>
  <c r="G539" i="22"/>
  <c r="K597" i="22"/>
  <c r="E498" i="22"/>
  <c r="K531" i="22"/>
  <c r="H532" i="22"/>
  <c r="L543" i="22"/>
  <c r="D497" i="22"/>
  <c r="L565" i="22"/>
  <c r="K618" i="22"/>
  <c r="I608" i="22"/>
  <c r="I506" i="22"/>
  <c r="K670" i="22"/>
  <c r="K653" i="22"/>
  <c r="H535" i="22"/>
  <c r="H483" i="22"/>
  <c r="K515" i="22"/>
  <c r="I512" i="22"/>
  <c r="M468" i="22"/>
  <c r="I501" i="22"/>
  <c r="M502" i="22"/>
  <c r="K621" i="22"/>
  <c r="I567" i="22"/>
  <c r="K658" i="22"/>
  <c r="I557" i="22"/>
  <c r="I468" i="22"/>
  <c r="K439" i="22"/>
  <c r="H818" i="22"/>
  <c r="L788" i="22"/>
  <c r="J641" i="22"/>
  <c r="G581" i="22"/>
  <c r="G491" i="22"/>
  <c r="I621" i="22"/>
  <c r="H475" i="22"/>
  <c r="K496" i="22"/>
  <c r="H490" i="22"/>
  <c r="K495" i="22"/>
  <c r="I460" i="22"/>
  <c r="L670" i="22"/>
  <c r="J855" i="22"/>
  <c r="F795" i="22"/>
  <c r="K865" i="22"/>
  <c r="E679" i="22"/>
  <c r="G697" i="22"/>
  <c r="D619" i="22"/>
  <c r="J682" i="22"/>
  <c r="E859" i="22"/>
  <c r="G817" i="22"/>
  <c r="M623" i="22"/>
  <c r="F646" i="22"/>
  <c r="L628" i="22"/>
  <c r="E511" i="22"/>
  <c r="K625" i="22"/>
  <c r="J497" i="22"/>
  <c r="K836" i="22"/>
  <c r="M799" i="22"/>
  <c r="G804" i="22"/>
  <c r="H585" i="22"/>
  <c r="J809" i="22"/>
  <c r="E841" i="22"/>
  <c r="D563" i="22"/>
  <c r="G853" i="22"/>
  <c r="D792" i="22"/>
  <c r="G522" i="22"/>
  <c r="I800" i="22"/>
  <c r="D590" i="22"/>
  <c r="H597" i="22"/>
  <c r="M817" i="22"/>
  <c r="J521" i="22"/>
  <c r="J591" i="22"/>
  <c r="H619" i="22"/>
  <c r="E794" i="22"/>
  <c r="F656" i="22"/>
  <c r="G538" i="22"/>
  <c r="D420" i="22"/>
  <c r="I603" i="22"/>
  <c r="H865" i="22"/>
  <c r="M666" i="22"/>
  <c r="E606" i="22"/>
  <c r="F484" i="22"/>
  <c r="E691" i="22"/>
  <c r="G822" i="22"/>
  <c r="D809" i="22"/>
  <c r="K867" i="22"/>
  <c r="L857" i="22"/>
  <c r="J606" i="22"/>
  <c r="D862" i="22"/>
  <c r="M864" i="22"/>
  <c r="H596" i="22"/>
  <c r="L683" i="22"/>
  <c r="M451" i="22"/>
  <c r="G660" i="22"/>
  <c r="J664" i="22"/>
  <c r="L545" i="22"/>
  <c r="I675" i="22"/>
  <c r="M473" i="22"/>
  <c r="J450" i="22"/>
  <c r="H461" i="22"/>
  <c r="L525" i="22"/>
  <c r="K578" i="22"/>
  <c r="E523" i="22"/>
  <c r="K696" i="22"/>
  <c r="H457" i="22"/>
  <c r="G484" i="22"/>
  <c r="G656" i="22"/>
  <c r="K451" i="22"/>
  <c r="I362" i="22"/>
  <c r="I458" i="22"/>
  <c r="K678" i="22"/>
  <c r="J498" i="22"/>
  <c r="G832" i="22"/>
  <c r="G790" i="22"/>
  <c r="J518" i="22"/>
  <c r="D687" i="22"/>
  <c r="G451" i="22"/>
  <c r="G516" i="22"/>
  <c r="H519" i="22"/>
  <c r="H476" i="22"/>
  <c r="J477" i="22"/>
  <c r="J488" i="22"/>
  <c r="H474" i="22"/>
  <c r="I828" i="22"/>
  <c r="K549" i="22"/>
  <c r="G685" i="22"/>
  <c r="J636" i="22"/>
  <c r="J678" i="22"/>
  <c r="H455" i="22"/>
  <c r="H507" i="22"/>
  <c r="G641" i="22"/>
  <c r="G686" i="22"/>
  <c r="I552" i="22"/>
  <c r="K525" i="22"/>
  <c r="G635" i="22"/>
  <c r="G679" i="22"/>
  <c r="G506" i="22"/>
  <c r="H515" i="22"/>
  <c r="G609" i="22"/>
  <c r="L864" i="22"/>
  <c r="G486" i="22"/>
  <c r="I609" i="22"/>
  <c r="D561" i="22"/>
  <c r="L463" i="22"/>
  <c r="G557" i="22"/>
  <c r="J386" i="22"/>
  <c r="F585" i="22"/>
  <c r="E472" i="22"/>
  <c r="M581" i="22"/>
  <c r="G373" i="22"/>
  <c r="K692" i="22"/>
  <c r="G643" i="22"/>
  <c r="I579" i="22"/>
  <c r="D461" i="22"/>
  <c r="J366" i="22"/>
  <c r="E465" i="22"/>
  <c r="K362" i="22"/>
  <c r="D646" i="22"/>
  <c r="G595" i="22"/>
  <c r="F526" i="22"/>
  <c r="G608" i="22"/>
  <c r="E674" i="22"/>
  <c r="H620" i="22"/>
  <c r="F561" i="22"/>
  <c r="J594" i="22"/>
  <c r="K581" i="22"/>
  <c r="I585" i="22"/>
  <c r="M462" i="22"/>
  <c r="D507" i="22"/>
  <c r="G398" i="22"/>
  <c r="L486" i="22"/>
  <c r="F466" i="22"/>
  <c r="J592" i="22"/>
  <c r="D531" i="22"/>
  <c r="J543" i="22"/>
  <c r="F519" i="22"/>
  <c r="H656" i="22"/>
  <c r="F581" i="22"/>
  <c r="J610" i="22"/>
  <c r="D533" i="22"/>
  <c r="L685" i="22"/>
  <c r="G584" i="22"/>
  <c r="G498" i="22"/>
  <c r="G610" i="22"/>
  <c r="E618" i="22"/>
  <c r="D388" i="22"/>
  <c r="E578" i="22"/>
  <c r="J356" i="22"/>
  <c r="E513" i="22"/>
  <c r="G401" i="22"/>
  <c r="E509" i="22"/>
  <c r="J400" i="22"/>
  <c r="D472" i="22"/>
  <c r="G421" i="22"/>
  <c r="E495" i="22"/>
  <c r="G416" i="22"/>
  <c r="I477" i="22"/>
  <c r="H505" i="22"/>
  <c r="I542" i="22"/>
  <c r="D522" i="22"/>
  <c r="F647" i="22"/>
  <c r="J604" i="22"/>
  <c r="F462" i="22"/>
  <c r="M605" i="22"/>
  <c r="D581" i="22"/>
  <c r="M587" i="22"/>
  <c r="D546" i="22"/>
  <c r="G575" i="22"/>
  <c r="E660" i="22"/>
  <c r="M566" i="22"/>
  <c r="F583" i="22"/>
  <c r="G806" i="22"/>
  <c r="K438" i="22"/>
  <c r="G447" i="22"/>
  <c r="I661" i="22"/>
  <c r="D667" i="22"/>
  <c r="K371" i="22"/>
  <c r="E462" i="22"/>
  <c r="J369" i="22"/>
  <c r="D506" i="22"/>
  <c r="G383" i="22"/>
  <c r="D460" i="22"/>
  <c r="G382" i="22"/>
  <c r="L471" i="22"/>
  <c r="F619" i="22"/>
  <c r="D518" i="22"/>
  <c r="G350" i="22"/>
  <c r="L580" i="22"/>
  <c r="I663" i="22"/>
  <c r="G493" i="22"/>
  <c r="I613" i="22"/>
  <c r="D629" i="22"/>
  <c r="K368" i="22"/>
  <c r="E453" i="22"/>
  <c r="J373" i="22"/>
  <c r="D469" i="22"/>
  <c r="G384" i="22"/>
  <c r="D495" i="22"/>
  <c r="G407" i="22"/>
  <c r="L505" i="22"/>
  <c r="F631" i="22"/>
  <c r="D441" i="22"/>
  <c r="G426" i="22"/>
  <c r="E636" i="22"/>
  <c r="D442" i="22"/>
  <c r="D677" i="22"/>
  <c r="G591" i="22"/>
  <c r="E654" i="22"/>
  <c r="D403" i="22"/>
  <c r="M387" i="22"/>
  <c r="I419" i="22"/>
  <c r="L395" i="22"/>
  <c r="H391" i="22"/>
  <c r="D411" i="22"/>
  <c r="K364" i="22"/>
  <c r="K415" i="22"/>
  <c r="M414" i="22"/>
  <c r="F367" i="22"/>
  <c r="D695" i="22"/>
  <c r="M595" i="22"/>
  <c r="K435" i="22"/>
  <c r="E584" i="22"/>
  <c r="M618" i="22"/>
  <c r="E566" i="22"/>
  <c r="K350" i="22"/>
  <c r="M431" i="22"/>
  <c r="I412" i="22"/>
  <c r="L426" i="22"/>
  <c r="H385" i="22"/>
  <c r="J359" i="22"/>
  <c r="M374" i="22"/>
  <c r="F355" i="22"/>
  <c r="F397" i="22"/>
  <c r="I418" i="22"/>
  <c r="H362" i="22"/>
  <c r="H682" i="22"/>
  <c r="H559" i="22"/>
  <c r="E617" i="22"/>
  <c r="H617" i="22"/>
  <c r="F544" i="22"/>
  <c r="H404" i="22"/>
  <c r="J367" i="22"/>
  <c r="M416" i="22"/>
  <c r="I376" i="22"/>
  <c r="L390" i="22"/>
  <c r="H384" i="22"/>
  <c r="D383" i="22"/>
  <c r="D405" i="22"/>
  <c r="K402" i="22"/>
  <c r="M377" i="22"/>
  <c r="M378" i="22"/>
  <c r="D610" i="22"/>
  <c r="F547" i="22"/>
  <c r="D589" i="22"/>
  <c r="J584" i="22"/>
  <c r="D554" i="22"/>
  <c r="L434" i="22"/>
  <c r="D428" i="22"/>
  <c r="M415" i="22"/>
  <c r="I388" i="22"/>
  <c r="E419" i="22"/>
  <c r="L368" i="22"/>
  <c r="H410" i="22"/>
  <c r="H360" i="22"/>
  <c r="D373" i="22"/>
  <c r="H380" i="22"/>
  <c r="H399" i="22"/>
  <c r="L449" i="22"/>
  <c r="M598" i="22"/>
  <c r="F566" i="22"/>
  <c r="M564" i="22"/>
  <c r="F596" i="22"/>
  <c r="H386" i="22"/>
  <c r="K357" i="22"/>
  <c r="M429" i="22"/>
  <c r="I431" i="22"/>
  <c r="M524" i="22"/>
  <c r="H799" i="22"/>
  <c r="K492" i="22"/>
  <c r="E447" i="22"/>
  <c r="E790" i="22"/>
  <c r="J454" i="22"/>
  <c r="M511" i="22"/>
  <c r="M578" i="22"/>
  <c r="G827" i="22"/>
  <c r="F564" i="22"/>
  <c r="I602" i="22"/>
  <c r="J650" i="22"/>
  <c r="L835" i="22"/>
  <c r="J465" i="22"/>
  <c r="K499" i="22"/>
  <c r="L592" i="22"/>
  <c r="G617" i="22"/>
  <c r="K528" i="22"/>
  <c r="H607" i="22"/>
  <c r="K478" i="22"/>
  <c r="I515" i="22"/>
  <c r="G507" i="22"/>
  <c r="I554" i="22"/>
  <c r="L631" i="22"/>
  <c r="J473" i="22"/>
  <c r="J474" i="22"/>
  <c r="G465" i="22"/>
  <c r="J656" i="22"/>
  <c r="K601" i="22"/>
  <c r="I612" i="22"/>
  <c r="E798" i="22"/>
  <c r="H454" i="22"/>
  <c r="J496" i="22"/>
  <c r="I461" i="22"/>
  <c r="L642" i="22"/>
  <c r="L652" i="22"/>
  <c r="I445" i="22"/>
  <c r="D644" i="22"/>
  <c r="L554" i="22"/>
  <c r="J688" i="22"/>
  <c r="G476" i="22"/>
  <c r="G521" i="22"/>
  <c r="I440" i="22"/>
  <c r="I499" i="22"/>
  <c r="G509" i="22"/>
  <c r="H831" i="22"/>
  <c r="I556" i="22"/>
  <c r="L572" i="22"/>
  <c r="G681" i="22"/>
  <c r="G631" i="22"/>
  <c r="G474" i="22"/>
  <c r="G497" i="22"/>
  <c r="L539" i="22"/>
  <c r="D516" i="22"/>
  <c r="M466" i="22"/>
  <c r="I553" i="22"/>
  <c r="L549" i="22"/>
  <c r="L538" i="22"/>
  <c r="G637" i="22"/>
  <c r="G500" i="22"/>
  <c r="G473" i="22"/>
  <c r="M835" i="22"/>
  <c r="D551" i="22"/>
  <c r="M516" i="22"/>
  <c r="F514" i="22"/>
  <c r="D679" i="22"/>
  <c r="H633" i="22"/>
  <c r="I682" i="22"/>
  <c r="D569" i="22"/>
  <c r="E560" i="22"/>
  <c r="D454" i="22"/>
  <c r="H574" i="22"/>
  <c r="I584" i="22"/>
  <c r="M815" i="22"/>
  <c r="M475" i="22"/>
  <c r="E459" i="22"/>
  <c r="K378" i="22"/>
  <c r="D612" i="22"/>
  <c r="I615" i="22"/>
  <c r="E653" i="22"/>
  <c r="H654" i="22"/>
  <c r="D558" i="22"/>
  <c r="H611" i="22"/>
  <c r="F533" i="22"/>
  <c r="M544" i="22"/>
  <c r="D537" i="22"/>
  <c r="L488" i="22"/>
  <c r="L671" i="22"/>
  <c r="I456" i="22"/>
  <c r="K458" i="22"/>
  <c r="E460" i="22"/>
  <c r="J415" i="22"/>
  <c r="D465" i="22"/>
  <c r="G368" i="22"/>
  <c r="L492" i="22"/>
  <c r="F449" i="22"/>
  <c r="L500" i="22"/>
  <c r="F520" i="22"/>
  <c r="J605" i="22"/>
  <c r="D606" i="22"/>
  <c r="L521" i="22"/>
  <c r="F477" i="22"/>
  <c r="I617" i="22"/>
  <c r="K576" i="22"/>
  <c r="G684" i="22"/>
  <c r="H614" i="22"/>
  <c r="F607" i="22"/>
  <c r="H605" i="22"/>
  <c r="D664" i="22"/>
  <c r="K416" i="22"/>
  <c r="E568" i="22"/>
  <c r="J371" i="22"/>
  <c r="E585" i="22"/>
  <c r="J382" i="22"/>
  <c r="E506" i="22"/>
  <c r="G404" i="22"/>
  <c r="E580" i="22"/>
  <c r="H562" i="22"/>
  <c r="M523" i="22"/>
  <c r="K443" i="22"/>
  <c r="M456" i="22"/>
  <c r="D480" i="22"/>
  <c r="G358" i="22"/>
  <c r="L457" i="22"/>
  <c r="F685" i="22"/>
  <c r="J550" i="22"/>
  <c r="F499" i="22"/>
  <c r="J524" i="22"/>
  <c r="F480" i="22"/>
  <c r="M557" i="22"/>
  <c r="F551" i="22"/>
  <c r="J529" i="22"/>
  <c r="F441" i="22"/>
  <c r="G659" i="22"/>
  <c r="I495" i="22"/>
  <c r="J616" i="22"/>
  <c r="G576" i="22"/>
  <c r="E628" i="22"/>
  <c r="K446" i="22"/>
  <c r="E591" i="22"/>
  <c r="K394" i="22"/>
  <c r="E454" i="22"/>
  <c r="J384" i="22"/>
  <c r="E438" i="22"/>
  <c r="J396" i="22"/>
  <c r="D468" i="22"/>
  <c r="G428" i="22"/>
  <c r="E500" i="22"/>
  <c r="M660" i="22"/>
  <c r="L533" i="22"/>
  <c r="H511" i="22"/>
  <c r="J649" i="22"/>
  <c r="G572" i="22"/>
  <c r="E682" i="22"/>
  <c r="M638" i="22"/>
  <c r="E569" i="22"/>
  <c r="K360" i="22"/>
  <c r="E461" i="22"/>
  <c r="J403" i="22"/>
  <c r="E492" i="22"/>
  <c r="J429" i="22"/>
  <c r="D438" i="22"/>
  <c r="G414" i="22"/>
  <c r="E470" i="22"/>
  <c r="I655" i="22"/>
  <c r="I668" i="22"/>
  <c r="G411" i="22"/>
  <c r="E673" i="22"/>
  <c r="H628" i="22"/>
  <c r="F595" i="22"/>
  <c r="H350" i="22"/>
  <c r="J432" i="22"/>
  <c r="F357" i="22"/>
  <c r="E376" i="22"/>
  <c r="L366" i="22"/>
  <c r="H377" i="22"/>
  <c r="D364" i="22"/>
  <c r="D377" i="22"/>
  <c r="K422" i="22"/>
  <c r="M362" i="22"/>
  <c r="K372" i="22"/>
  <c r="F599" i="22"/>
  <c r="E512" i="22"/>
  <c r="D690" i="22"/>
  <c r="G592" i="22"/>
  <c r="E652" i="22"/>
  <c r="D417" i="22"/>
  <c r="M354" i="22"/>
  <c r="F415" i="22"/>
  <c r="E396" i="22"/>
  <c r="H423" i="22"/>
  <c r="D415" i="22"/>
  <c r="K370" i="22"/>
  <c r="K387" i="22"/>
  <c r="M364" i="22"/>
  <c r="F361" i="22"/>
  <c r="M367" i="22"/>
  <c r="F557" i="22"/>
  <c r="D681" i="22"/>
  <c r="D587" i="22"/>
  <c r="J547" i="22"/>
  <c r="D562" i="22"/>
  <c r="L428" i="22"/>
  <c r="D401" i="22"/>
  <c r="M351" i="22"/>
  <c r="I365" i="22"/>
  <c r="E365" i="22"/>
  <c r="H434" i="22"/>
  <c r="H424" i="22"/>
  <c r="H426" i="22"/>
  <c r="D365" i="22"/>
  <c r="H411" i="22"/>
  <c r="E415" i="22"/>
  <c r="H618" i="22"/>
  <c r="M597" i="22"/>
  <c r="F482" i="22"/>
  <c r="L443" i="22"/>
  <c r="F473" i="22"/>
  <c r="E397" i="22"/>
  <c r="H389" i="22"/>
  <c r="J375" i="22"/>
  <c r="F376" i="22"/>
  <c r="I373" i="22"/>
  <c r="L413" i="22"/>
  <c r="L375" i="22"/>
  <c r="L394" i="22"/>
  <c r="H379" i="22"/>
  <c r="G520" i="22"/>
  <c r="M352" i="22"/>
  <c r="F508" i="22"/>
  <c r="F840" i="22"/>
  <c r="F536" i="22"/>
  <c r="E535" i="22"/>
  <c r="L658" i="22"/>
  <c r="M444" i="22"/>
  <c r="H547" i="22"/>
  <c r="G630" i="22"/>
  <c r="L829" i="22"/>
  <c r="J609" i="22"/>
  <c r="K693" i="22"/>
  <c r="E544" i="22"/>
  <c r="M859" i="22"/>
  <c r="F576" i="22"/>
  <c r="J470" i="22"/>
  <c r="D475" i="22"/>
  <c r="I464" i="22"/>
  <c r="J512" i="22"/>
  <c r="M867" i="22"/>
  <c r="I787" i="22"/>
  <c r="G693" i="22"/>
  <c r="G455" i="22"/>
  <c r="K602" i="22"/>
  <c r="M469" i="22"/>
  <c r="G799" i="22"/>
  <c r="L578" i="22"/>
  <c r="L551" i="22"/>
  <c r="K575" i="22"/>
  <c r="M474" i="22"/>
  <c r="K449" i="22"/>
  <c r="G843" i="22"/>
  <c r="I500" i="22"/>
  <c r="I544" i="22"/>
  <c r="K551" i="22"/>
  <c r="L591" i="22"/>
  <c r="L535" i="22"/>
  <c r="J617" i="22"/>
  <c r="J629" i="22"/>
  <c r="K593" i="22"/>
  <c r="K533" i="22"/>
  <c r="M644" i="22"/>
  <c r="M440" i="22"/>
  <c r="I550" i="22"/>
  <c r="I573" i="22"/>
  <c r="K532" i="22"/>
  <c r="K582" i="22"/>
  <c r="M461" i="22"/>
  <c r="K427" i="22"/>
  <c r="G534" i="22"/>
  <c r="I662" i="22"/>
  <c r="K476" i="22"/>
  <c r="K455" i="22"/>
  <c r="M463" i="22"/>
  <c r="M517" i="22"/>
  <c r="E846" i="22"/>
  <c r="E858" i="22"/>
  <c r="E806" i="22"/>
  <c r="H560" i="22"/>
  <c r="I614" i="22"/>
  <c r="I689" i="22"/>
  <c r="M492" i="22"/>
  <c r="G446" i="22"/>
  <c r="G445" i="22"/>
  <c r="J457" i="22"/>
  <c r="J642" i="22"/>
  <c r="H629" i="22"/>
  <c r="F670" i="22"/>
  <c r="E638" i="22"/>
  <c r="M531" i="22"/>
  <c r="G601" i="22"/>
  <c r="J392" i="22"/>
  <c r="D673" i="22"/>
  <c r="E450" i="22"/>
  <c r="G549" i="22"/>
  <c r="L821" i="22"/>
  <c r="K538" i="22"/>
  <c r="K453" i="22"/>
  <c r="E543" i="22"/>
  <c r="I671" i="22"/>
  <c r="E622" i="22"/>
  <c r="G585" i="22"/>
  <c r="F538" i="22"/>
  <c r="J534" i="22"/>
  <c r="F503" i="22"/>
  <c r="M588" i="22"/>
  <c r="D545" i="22"/>
  <c r="L445" i="22"/>
  <c r="F442" i="22"/>
  <c r="E827" i="22"/>
  <c r="I606" i="22"/>
  <c r="H486" i="22"/>
  <c r="K442" i="22"/>
  <c r="E554" i="22"/>
  <c r="K393" i="22"/>
  <c r="E443" i="22"/>
  <c r="J407" i="22"/>
  <c r="D498" i="22"/>
  <c r="G406" i="22"/>
  <c r="D479" i="22"/>
  <c r="G364" i="22"/>
  <c r="L448" i="22"/>
  <c r="F445" i="22"/>
  <c r="D447" i="22"/>
  <c r="F688" i="22"/>
  <c r="I509" i="22"/>
  <c r="M834" i="22"/>
  <c r="L586" i="22"/>
  <c r="M549" i="22"/>
  <c r="D548" i="22"/>
  <c r="H661" i="22"/>
  <c r="F548" i="22"/>
  <c r="I647" i="22"/>
  <c r="D618" i="22"/>
  <c r="H536" i="22"/>
  <c r="D648" i="22"/>
  <c r="K367" i="22"/>
  <c r="E437" i="22"/>
  <c r="I694" i="22"/>
  <c r="D675" i="22"/>
  <c r="H626" i="22"/>
  <c r="I504" i="22"/>
  <c r="I450" i="22"/>
  <c r="K502" i="22"/>
  <c r="E502" i="22"/>
  <c r="J423" i="22"/>
  <c r="D467" i="22"/>
  <c r="G365" i="22"/>
  <c r="L468" i="22"/>
  <c r="F447" i="22"/>
  <c r="L476" i="22"/>
  <c r="F642" i="22"/>
  <c r="J571" i="22"/>
  <c r="F439" i="22"/>
  <c r="L441" i="22"/>
  <c r="F502" i="22"/>
  <c r="G586" i="22"/>
  <c r="M464" i="22"/>
  <c r="G614" i="22"/>
  <c r="H655" i="22"/>
  <c r="F532" i="22"/>
  <c r="H598" i="22"/>
  <c r="D637" i="22"/>
  <c r="D431" i="22"/>
  <c r="E579" i="22"/>
  <c r="J372" i="22"/>
  <c r="E534" i="22"/>
  <c r="K430" i="22"/>
  <c r="E488" i="22"/>
  <c r="J357" i="22"/>
  <c r="E594" i="22"/>
  <c r="G555" i="22"/>
  <c r="K695" i="22"/>
  <c r="K456" i="22"/>
  <c r="G621" i="22"/>
  <c r="M526" i="22"/>
  <c r="F570" i="22"/>
  <c r="G607" i="22"/>
  <c r="E683" i="22"/>
  <c r="D435" i="22"/>
  <c r="E559" i="22"/>
  <c r="K448" i="22"/>
  <c r="E558" i="22"/>
  <c r="K363" i="22"/>
  <c r="E455" i="22"/>
  <c r="J431" i="22"/>
  <c r="E590" i="22"/>
  <c r="G588" i="22"/>
  <c r="D678" i="22"/>
  <c r="E515" i="22"/>
  <c r="F552" i="22"/>
  <c r="M593" i="22"/>
  <c r="D584" i="22"/>
  <c r="L361" i="22"/>
  <c r="K404" i="22"/>
  <c r="M406" i="22"/>
  <c r="I409" i="22"/>
  <c r="E436" i="22"/>
  <c r="H366" i="22"/>
  <c r="H418" i="22"/>
  <c r="H428" i="22"/>
  <c r="D359" i="22"/>
  <c r="E406" i="22"/>
  <c r="F396" i="22"/>
  <c r="G544" i="22"/>
  <c r="J401" i="22"/>
  <c r="E665" i="22"/>
  <c r="H632" i="22"/>
  <c r="F553" i="22"/>
  <c r="H429" i="22"/>
  <c r="J434" i="22"/>
  <c r="F407" i="22"/>
  <c r="E355" i="22"/>
  <c r="L385" i="22"/>
  <c r="H388" i="22"/>
  <c r="D395" i="22"/>
  <c r="D392" i="22"/>
  <c r="K354" i="22"/>
  <c r="M382" i="22"/>
  <c r="F434" i="22"/>
  <c r="H552" i="22"/>
  <c r="M565" i="22"/>
  <c r="F437" i="22"/>
  <c r="L462" i="22"/>
  <c r="F467" i="22"/>
  <c r="E435" i="22"/>
  <c r="H355" i="22"/>
  <c r="M383" i="22"/>
  <c r="F402" i="22"/>
  <c r="I433" i="22"/>
  <c r="L381" i="22"/>
  <c r="L388" i="22"/>
  <c r="L403" i="22"/>
  <c r="H394" i="22"/>
  <c r="H591" i="22"/>
  <c r="E817" i="22"/>
  <c r="F603" i="22"/>
  <c r="L458" i="22"/>
  <c r="F697" i="22"/>
  <c r="D513" i="22"/>
  <c r="G386" i="22"/>
  <c r="I364" i="22"/>
  <c r="H398" i="22"/>
  <c r="K418" i="22"/>
  <c r="M432" i="22"/>
  <c r="F362" i="22"/>
  <c r="E363" i="22"/>
  <c r="E390" i="22"/>
  <c r="E354" i="22"/>
  <c r="I860" i="22"/>
  <c r="H825" i="22"/>
  <c r="I867" i="22"/>
  <c r="H651" i="22"/>
  <c r="D830" i="22"/>
  <c r="M501" i="22"/>
  <c r="E850" i="22"/>
  <c r="D842" i="22"/>
  <c r="I528" i="22"/>
  <c r="L828" i="22"/>
  <c r="K697" i="22"/>
  <c r="D855" i="22"/>
  <c r="E630" i="22"/>
  <c r="G861" i="22"/>
  <c r="L859" i="22"/>
  <c r="I534" i="22"/>
  <c r="K598" i="22"/>
  <c r="G625" i="22"/>
  <c r="I680" i="22"/>
  <c r="M615" i="22"/>
  <c r="M452" i="22"/>
  <c r="K507" i="22"/>
  <c r="L827" i="22"/>
  <c r="H631" i="22"/>
  <c r="M446" i="22"/>
  <c r="M457" i="22"/>
  <c r="M694" i="22"/>
  <c r="G582" i="22"/>
  <c r="J446" i="22"/>
  <c r="I507" i="22"/>
  <c r="I640" i="22"/>
  <c r="M652" i="22"/>
  <c r="K519" i="22"/>
  <c r="M512" i="22"/>
  <c r="M509" i="22"/>
  <c r="I558" i="22"/>
  <c r="I537" i="22"/>
  <c r="K470" i="22"/>
  <c r="M649" i="22"/>
  <c r="E866" i="22"/>
  <c r="H537" i="22"/>
  <c r="M681" i="22"/>
  <c r="M645" i="22"/>
  <c r="K518" i="22"/>
  <c r="K511" i="22"/>
  <c r="D838" i="22"/>
  <c r="E824" i="22"/>
  <c r="L862" i="22"/>
  <c r="D858" i="22"/>
  <c r="D836" i="22"/>
  <c r="G594" i="22"/>
  <c r="I667" i="22"/>
  <c r="F676" i="22"/>
  <c r="M811" i="22"/>
  <c r="G792" i="22"/>
  <c r="L677" i="22"/>
  <c r="L790" i="22"/>
  <c r="L863" i="22"/>
  <c r="L555" i="22"/>
  <c r="I624" i="22"/>
  <c r="K462" i="22"/>
  <c r="K542" i="22"/>
  <c r="K591" i="22"/>
  <c r="J647" i="22"/>
  <c r="L494" i="22"/>
  <c r="G527" i="22"/>
  <c r="F504" i="22"/>
  <c r="E695" i="22"/>
  <c r="E514" i="22"/>
  <c r="G553" i="22"/>
  <c r="M693" i="22"/>
  <c r="F609" i="22"/>
  <c r="L459" i="22"/>
  <c r="K606" i="22"/>
  <c r="J690" i="22"/>
  <c r="M542" i="22"/>
  <c r="F452" i="22"/>
  <c r="J539" i="22"/>
  <c r="F444" i="22"/>
  <c r="L450" i="22"/>
  <c r="F617" i="22"/>
  <c r="E494" i="22"/>
  <c r="J428" i="22"/>
  <c r="D491" i="22"/>
  <c r="G433" i="22"/>
  <c r="E501" i="22"/>
  <c r="H554" i="22"/>
  <c r="J478" i="22"/>
  <c r="M448" i="22"/>
  <c r="L609" i="22"/>
  <c r="M530" i="22"/>
  <c r="D577" i="22"/>
  <c r="G532" i="22"/>
  <c r="E689" i="22"/>
  <c r="I630" i="22"/>
  <c r="D643" i="22"/>
  <c r="H589" i="22"/>
  <c r="D676" i="22"/>
  <c r="K376" i="22"/>
  <c r="E518" i="22"/>
  <c r="I626" i="22"/>
  <c r="D672" i="22"/>
  <c r="H635" i="22"/>
  <c r="I555" i="22"/>
  <c r="M487" i="22"/>
  <c r="M498" i="22"/>
  <c r="D496" i="22"/>
  <c r="G391" i="22"/>
  <c r="L444" i="22"/>
  <c r="F669" i="22"/>
  <c r="J557" i="22"/>
  <c r="F500" i="22"/>
  <c r="J589" i="22"/>
  <c r="F496" i="22"/>
  <c r="M574" i="22"/>
  <c r="F571" i="22"/>
  <c r="J526" i="22"/>
  <c r="D572" i="22"/>
  <c r="H572" i="22"/>
  <c r="I580" i="22"/>
  <c r="G644" i="22"/>
  <c r="H648" i="22"/>
  <c r="F584" i="22"/>
  <c r="H533" i="22"/>
  <c r="D685" i="22"/>
  <c r="K392" i="22"/>
  <c r="E593" i="22"/>
  <c r="K866" i="22"/>
  <c r="F805" i="22"/>
  <c r="G439" i="22"/>
  <c r="H590" i="22"/>
  <c r="M861" i="22"/>
  <c r="J466" i="22"/>
  <c r="H811" i="22"/>
  <c r="K628" i="22"/>
  <c r="M819" i="22"/>
  <c r="K529" i="22"/>
  <c r="L831" i="22"/>
  <c r="J680" i="22"/>
  <c r="F523" i="22"/>
  <c r="K664" i="22"/>
  <c r="G523" i="22"/>
  <c r="L645" i="22"/>
  <c r="F649" i="22"/>
  <c r="E819" i="22"/>
  <c r="G859" i="22"/>
  <c r="G819" i="22"/>
  <c r="K681" i="22"/>
  <c r="G839" i="22"/>
  <c r="J500" i="22"/>
  <c r="G461" i="22"/>
  <c r="H517" i="22"/>
  <c r="J504" i="22"/>
  <c r="H513" i="22"/>
  <c r="L568" i="22"/>
  <c r="G481" i="22"/>
  <c r="I516" i="22"/>
  <c r="I611" i="22"/>
  <c r="D823" i="22"/>
  <c r="D462" i="22"/>
  <c r="K353" i="22"/>
  <c r="D614" i="22"/>
  <c r="G547" i="22"/>
  <c r="I370" i="22"/>
  <c r="L564" i="22"/>
  <c r="F636" i="22"/>
  <c r="G394" i="22"/>
  <c r="J374" i="22"/>
  <c r="K390" i="22"/>
  <c r="M685" i="22"/>
  <c r="G541" i="22"/>
  <c r="L553" i="22"/>
  <c r="J577" i="22"/>
  <c r="M579" i="22"/>
  <c r="G606" i="22"/>
  <c r="G567" i="22"/>
  <c r="I634" i="22"/>
  <c r="G550" i="22"/>
  <c r="M525" i="22"/>
  <c r="I492" i="22"/>
  <c r="E444" i="22"/>
  <c r="D450" i="22"/>
  <c r="L465" i="22"/>
  <c r="L467" i="22"/>
  <c r="J540" i="22"/>
  <c r="L460" i="22"/>
  <c r="H453" i="22"/>
  <c r="L594" i="22"/>
  <c r="D596" i="22"/>
  <c r="F556" i="22"/>
  <c r="D668" i="22"/>
  <c r="E467" i="22"/>
  <c r="H604" i="22"/>
  <c r="G388" i="22"/>
  <c r="G396" i="22"/>
  <c r="K501" i="22"/>
  <c r="K587" i="22"/>
  <c r="E479" i="22"/>
  <c r="J565" i="22"/>
  <c r="H541" i="22"/>
  <c r="F475" i="22"/>
  <c r="F574" i="22"/>
  <c r="J551" i="22"/>
  <c r="M529" i="22"/>
  <c r="H686" i="22"/>
  <c r="I620" i="22"/>
  <c r="K592" i="22"/>
  <c r="E583" i="22"/>
  <c r="J548" i="22"/>
  <c r="H558" i="22"/>
  <c r="F506" i="22"/>
  <c r="F597" i="22"/>
  <c r="J549" i="22"/>
  <c r="M547" i="22"/>
  <c r="H669" i="22"/>
  <c r="E466" i="22"/>
  <c r="F483" i="22"/>
  <c r="E589" i="22"/>
  <c r="I356" i="22"/>
  <c r="M358" i="22"/>
  <c r="D367" i="22"/>
  <c r="E381" i="22"/>
  <c r="F364" i="22"/>
  <c r="L350" i="22"/>
  <c r="L427" i="22"/>
  <c r="M688" i="22"/>
  <c r="F455" i="22"/>
  <c r="E486" i="22"/>
  <c r="E350" i="22"/>
  <c r="M433" i="22"/>
  <c r="K433" i="22"/>
  <c r="L405" i="22"/>
  <c r="I380" i="22"/>
  <c r="L386" i="22"/>
  <c r="L600" i="22"/>
  <c r="D356" i="22"/>
  <c r="G435" i="22"/>
  <c r="E666" i="22"/>
  <c r="F370" i="22"/>
  <c r="K365" i="22"/>
  <c r="H371" i="22"/>
  <c r="I413" i="22"/>
  <c r="K375" i="22"/>
  <c r="E385" i="22"/>
  <c r="D852" i="22"/>
  <c r="D657" i="22"/>
  <c r="J436" i="22"/>
  <c r="F534" i="22"/>
  <c r="M430" i="22"/>
  <c r="D353" i="22"/>
  <c r="L436" i="22"/>
  <c r="F366" i="22"/>
  <c r="D386" i="22"/>
  <c r="I371" i="22"/>
  <c r="L474" i="22"/>
  <c r="M528" i="22"/>
  <c r="L475" i="22"/>
  <c r="G375" i="22"/>
  <c r="E565" i="22"/>
  <c r="K380" i="22"/>
  <c r="M401" i="22"/>
  <c r="M371" i="22"/>
  <c r="F374" i="22"/>
  <c r="I350" i="22"/>
  <c r="E418" i="22"/>
  <c r="L372" i="22"/>
  <c r="L364" i="22"/>
  <c r="H401" i="22"/>
  <c r="D626" i="22"/>
  <c r="H375" i="22"/>
  <c r="F696" i="22"/>
  <c r="F518" i="22"/>
  <c r="L611" i="22"/>
  <c r="H797" i="22"/>
  <c r="I815" i="22"/>
  <c r="G862" i="22"/>
  <c r="D860" i="22"/>
  <c r="F664" i="22"/>
  <c r="D433" i="22"/>
  <c r="I467" i="22"/>
  <c r="J439" i="22"/>
  <c r="I583" i="22"/>
  <c r="M805" i="22"/>
  <c r="G670" i="22"/>
  <c r="M483" i="22"/>
  <c r="I462" i="22"/>
  <c r="J673" i="22"/>
  <c r="J486" i="22"/>
  <c r="I471" i="22"/>
  <c r="J523" i="22"/>
  <c r="L623" i="22"/>
  <c r="E508" i="22"/>
  <c r="I469" i="22"/>
  <c r="L643" i="22"/>
  <c r="I490" i="22"/>
  <c r="L541" i="22"/>
  <c r="G468" i="22"/>
  <c r="I441" i="22"/>
  <c r="G501" i="22"/>
  <c r="K589" i="22"/>
  <c r="J648" i="22"/>
  <c r="H473" i="22"/>
  <c r="I390" i="22"/>
  <c r="G696" i="22"/>
  <c r="F549" i="22"/>
  <c r="M613" i="22"/>
  <c r="E648" i="22"/>
  <c r="H647" i="22"/>
  <c r="M445" i="22"/>
  <c r="K571" i="22"/>
  <c r="G408" i="22"/>
  <c r="G362" i="22"/>
  <c r="I619" i="22"/>
  <c r="M626" i="22"/>
  <c r="G536" i="22"/>
  <c r="M569" i="22"/>
  <c r="J471" i="22"/>
  <c r="L520" i="22"/>
  <c r="J595" i="22"/>
  <c r="H623" i="22"/>
  <c r="M539" i="22"/>
  <c r="G529" i="22"/>
  <c r="H685" i="22"/>
  <c r="L861" i="22"/>
  <c r="H442" i="22"/>
  <c r="E599" i="22"/>
  <c r="E457" i="22"/>
  <c r="D457" i="22"/>
  <c r="D464" i="22"/>
  <c r="L446" i="22"/>
  <c r="D466" i="22"/>
  <c r="M675" i="22"/>
  <c r="K570" i="22"/>
  <c r="F481" i="22"/>
  <c r="D601" i="22"/>
  <c r="E611" i="22"/>
  <c r="E586" i="22"/>
  <c r="L487" i="22"/>
  <c r="H578" i="22"/>
  <c r="M687" i="22"/>
  <c r="H498" i="22"/>
  <c r="I532" i="22"/>
  <c r="D538" i="22"/>
  <c r="L438" i="22"/>
  <c r="H671" i="22"/>
  <c r="F665" i="22"/>
  <c r="D543" i="22"/>
  <c r="E571" i="22"/>
  <c r="J580" i="22"/>
  <c r="M561" i="22"/>
  <c r="G483" i="22"/>
  <c r="I535" i="22"/>
  <c r="D542" i="22"/>
  <c r="L519" i="22"/>
  <c r="H646" i="22"/>
  <c r="F622" i="22"/>
  <c r="D570" i="22"/>
  <c r="E567" i="22"/>
  <c r="J532" i="22"/>
  <c r="I530" i="22"/>
  <c r="J360" i="22"/>
  <c r="G379" i="22"/>
  <c r="F479" i="22"/>
  <c r="F401" i="22"/>
  <c r="K382" i="22"/>
  <c r="H361" i="22"/>
  <c r="I367" i="22"/>
  <c r="H353" i="22"/>
  <c r="E369" i="22"/>
  <c r="K361" i="22"/>
  <c r="E549" i="22"/>
  <c r="F458" i="22"/>
  <c r="D526" i="22"/>
  <c r="I385" i="22"/>
  <c r="M386" i="22"/>
  <c r="D382" i="22"/>
  <c r="E416" i="22"/>
  <c r="H397" i="22"/>
  <c r="L370" i="22"/>
  <c r="G477" i="22"/>
  <c r="E547" i="22"/>
  <c r="J430" i="22"/>
  <c r="F628" i="22"/>
  <c r="M363" i="22"/>
  <c r="D361" i="22"/>
  <c r="L374" i="22"/>
  <c r="F422" i="22"/>
  <c r="L373" i="22"/>
  <c r="I429" i="22"/>
  <c r="I545" i="22"/>
  <c r="H694" i="22"/>
  <c r="I651" i="22"/>
  <c r="G425" i="22"/>
  <c r="M419" i="22"/>
  <c r="H356" i="22"/>
  <c r="L409" i="22"/>
  <c r="M411" i="22"/>
  <c r="E427" i="22"/>
  <c r="I406" i="22"/>
  <c r="F453" i="22"/>
  <c r="L641" i="22"/>
  <c r="J545" i="22"/>
  <c r="G838" i="22"/>
  <c r="K667" i="22"/>
  <c r="I684" i="22"/>
  <c r="G560" i="22"/>
  <c r="M837" i="22"/>
  <c r="H493" i="22"/>
  <c r="J476" i="22"/>
  <c r="L584" i="22"/>
  <c r="I531" i="22"/>
  <c r="K633" i="22"/>
  <c r="K539" i="22"/>
  <c r="M614" i="22"/>
  <c r="L669" i="22"/>
  <c r="M520" i="22"/>
  <c r="K610" i="22"/>
  <c r="G636" i="22"/>
  <c r="I571" i="22"/>
  <c r="H555" i="22"/>
  <c r="M438" i="22"/>
  <c r="I536" i="22"/>
  <c r="K457" i="22"/>
  <c r="E800" i="22"/>
  <c r="M657" i="22"/>
  <c r="K479" i="22"/>
  <c r="D806" i="22"/>
  <c r="K556" i="22"/>
  <c r="E863" i="22"/>
  <c r="K465" i="22"/>
  <c r="G647" i="22"/>
  <c r="L816" i="22"/>
  <c r="G430" i="22"/>
  <c r="E451" i="22"/>
  <c r="K352" i="22"/>
  <c r="E577" i="22"/>
  <c r="L570" i="22"/>
  <c r="M658" i="22"/>
  <c r="G597" i="22"/>
  <c r="H676" i="22"/>
  <c r="L447" i="22"/>
  <c r="J567" i="22"/>
  <c r="L480" i="22"/>
  <c r="K595" i="22"/>
  <c r="G464" i="22"/>
  <c r="D680" i="22"/>
  <c r="E596" i="22"/>
  <c r="E439" i="22"/>
  <c r="E482" i="22"/>
  <c r="D500" i="22"/>
  <c r="D499" i="22"/>
  <c r="K452" i="22"/>
  <c r="K574" i="22"/>
  <c r="F456" i="22"/>
  <c r="D607" i="22"/>
  <c r="E623" i="22"/>
  <c r="E688" i="22"/>
  <c r="D692" i="22"/>
  <c r="E642" i="22"/>
  <c r="M458" i="22"/>
  <c r="M628" i="22"/>
  <c r="K412" i="22"/>
  <c r="J363" i="22"/>
  <c r="G387" i="22"/>
  <c r="D620" i="22"/>
  <c r="D482" i="22"/>
  <c r="G577" i="22"/>
  <c r="G535" i="22"/>
  <c r="I449" i="22"/>
  <c r="M494" i="22"/>
  <c r="F521" i="22"/>
  <c r="D473" i="22"/>
  <c r="M563" i="22"/>
  <c r="H549" i="22"/>
  <c r="F438" i="22"/>
  <c r="D656" i="22"/>
  <c r="L518" i="22"/>
  <c r="L478" i="22"/>
  <c r="H459" i="22"/>
  <c r="M510" i="22"/>
  <c r="F488" i="22"/>
  <c r="D492" i="22"/>
  <c r="M534" i="22"/>
  <c r="H525" i="22"/>
  <c r="F486" i="22"/>
  <c r="D638" i="22"/>
  <c r="L522" i="22"/>
  <c r="G490" i="22"/>
  <c r="I639" i="22"/>
  <c r="G352" i="22"/>
  <c r="F618" i="22"/>
  <c r="M393" i="22"/>
  <c r="D422" i="22"/>
  <c r="I375" i="22"/>
  <c r="F408" i="22"/>
  <c r="L369" i="22"/>
  <c r="I382" i="22"/>
  <c r="H609" i="22"/>
  <c r="E587" i="22"/>
  <c r="G357" i="22"/>
  <c r="F470" i="22"/>
  <c r="F389" i="22"/>
  <c r="K436" i="22"/>
  <c r="E367" i="22"/>
  <c r="I399" i="22"/>
  <c r="L424" i="22"/>
  <c r="E370" i="22"/>
  <c r="L532" i="22"/>
  <c r="L451" i="22"/>
  <c r="I696" i="22"/>
  <c r="G359" i="22"/>
  <c r="M422" i="22"/>
  <c r="H387" i="22"/>
  <c r="F378" i="22"/>
  <c r="M397" i="22"/>
  <c r="E421" i="22"/>
  <c r="F435" i="22"/>
  <c r="L485" i="22"/>
  <c r="D523" i="22"/>
  <c r="G558" i="22"/>
  <c r="J364" i="22"/>
  <c r="K356" i="22"/>
  <c r="L383" i="22"/>
  <c r="M412" i="22"/>
  <c r="K359" i="22"/>
  <c r="I403" i="22"/>
  <c r="F423" i="22"/>
  <c r="I425" i="22"/>
  <c r="M538" i="22"/>
  <c r="E456" i="22"/>
  <c r="H608" i="22"/>
  <c r="E640" i="22"/>
  <c r="L359" i="22"/>
  <c r="H406" i="22"/>
  <c r="E670" i="22"/>
  <c r="F806" i="22"/>
  <c r="D813" i="22"/>
  <c r="I631" i="22"/>
  <c r="I635" i="22"/>
  <c r="I623" i="22"/>
  <c r="M838" i="22"/>
  <c r="K552" i="22"/>
  <c r="J669" i="22"/>
  <c r="K509" i="22"/>
  <c r="M522" i="22"/>
  <c r="H815" i="22"/>
  <c r="I588" i="22"/>
  <c r="I652" i="22"/>
  <c r="J440" i="22"/>
  <c r="K491" i="22"/>
  <c r="I570" i="22"/>
  <c r="K524" i="22"/>
  <c r="M480" i="22"/>
  <c r="G569" i="22"/>
  <c r="K437" i="22"/>
  <c r="M503" i="22"/>
  <c r="D591" i="22"/>
  <c r="J451" i="22"/>
  <c r="D414" i="22"/>
  <c r="M691" i="22"/>
  <c r="L832" i="22"/>
  <c r="G816" i="22"/>
  <c r="D800" i="22"/>
  <c r="M611" i="22"/>
  <c r="L602" i="22"/>
  <c r="L598" i="22"/>
  <c r="I679" i="22"/>
  <c r="E542" i="22"/>
  <c r="M653" i="22"/>
  <c r="E645" i="22"/>
  <c r="G803" i="22"/>
  <c r="H657" i="22"/>
  <c r="M553" i="22"/>
  <c r="M559" i="22"/>
  <c r="D494" i="22"/>
  <c r="L483" i="22"/>
  <c r="D471" i="22"/>
  <c r="K503" i="22"/>
  <c r="J614" i="22"/>
  <c r="F567" i="22"/>
  <c r="D649" i="22"/>
  <c r="E445" i="22"/>
  <c r="E524" i="22"/>
  <c r="D452" i="22"/>
  <c r="E496" i="22"/>
  <c r="J502" i="22"/>
  <c r="I566" i="22"/>
  <c r="F668" i="22"/>
  <c r="F459" i="22"/>
  <c r="F605" i="22"/>
  <c r="D552" i="22"/>
  <c r="E626" i="22"/>
  <c r="F528" i="22"/>
  <c r="J487" i="22"/>
  <c r="G579" i="22"/>
  <c r="D379" i="22"/>
  <c r="K425" i="22"/>
  <c r="J410" i="22"/>
  <c r="F575" i="22"/>
  <c r="E487" i="22"/>
  <c r="D470" i="22"/>
  <c r="H634" i="22"/>
  <c r="M439" i="22"/>
  <c r="K463" i="22"/>
  <c r="G432" i="22"/>
  <c r="F592" i="22"/>
  <c r="J570" i="22"/>
  <c r="H673" i="22"/>
  <c r="F655" i="22"/>
  <c r="E615" i="22"/>
  <c r="D696" i="22"/>
  <c r="L455" i="22"/>
  <c r="D565" i="22"/>
  <c r="K506" i="22"/>
  <c r="G410" i="22"/>
  <c r="F587" i="22"/>
  <c r="J600" i="22"/>
  <c r="H668" i="22"/>
  <c r="F645" i="22"/>
  <c r="F540" i="22"/>
  <c r="D689" i="22"/>
  <c r="J681" i="22"/>
  <c r="J561" i="22"/>
  <c r="M620" i="22"/>
  <c r="G370" i="22"/>
  <c r="D350" i="22"/>
  <c r="H378" i="22"/>
  <c r="F369" i="22"/>
  <c r="M379" i="22"/>
  <c r="E400" i="22"/>
  <c r="F377" i="22"/>
  <c r="M692" i="22"/>
  <c r="G583" i="22"/>
  <c r="J433" i="22"/>
  <c r="F651" i="22"/>
  <c r="D366" i="22"/>
  <c r="D397" i="22"/>
  <c r="I359" i="22"/>
  <c r="F383" i="22"/>
  <c r="L429" i="22"/>
  <c r="I422" i="22"/>
  <c r="J566" i="22"/>
  <c r="D508" i="22"/>
  <c r="G571" i="22"/>
  <c r="J361" i="22"/>
  <c r="H409" i="22"/>
  <c r="L377" i="22"/>
  <c r="M424" i="22"/>
  <c r="K385" i="22"/>
  <c r="I400" i="22"/>
  <c r="L472" i="22"/>
  <c r="F464" i="22"/>
  <c r="E478" i="22"/>
  <c r="M592" i="22"/>
  <c r="K397" i="22"/>
  <c r="L421" i="22"/>
  <c r="E379" i="22"/>
  <c r="M418" i="22"/>
  <c r="D425" i="22"/>
  <c r="F382" i="22"/>
  <c r="M394" i="22"/>
  <c r="J623" i="22"/>
  <c r="D599" i="22"/>
  <c r="E608" i="22"/>
  <c r="G562" i="22"/>
  <c r="F511" i="22"/>
  <c r="E386" i="22"/>
  <c r="L418" i="22"/>
  <c r="K513" i="22"/>
  <c r="D837" i="22"/>
  <c r="F690" i="22"/>
  <c r="K672" i="22"/>
  <c r="G441" i="22"/>
  <c r="G814" i="22"/>
  <c r="E869" i="22"/>
  <c r="I475" i="22"/>
  <c r="H506" i="22"/>
  <c r="J653" i="22"/>
  <c r="I451" i="22"/>
  <c r="M818" i="22"/>
  <c r="G831" i="22"/>
  <c r="H440" i="22"/>
  <c r="M467" i="22"/>
  <c r="J453" i="22"/>
  <c r="G564" i="22"/>
  <c r="H557" i="22"/>
  <c r="I459" i="22"/>
  <c r="H518" i="22"/>
  <c r="I497" i="22"/>
  <c r="K637" i="22"/>
  <c r="L422" i="22"/>
  <c r="J685" i="22"/>
  <c r="G462" i="22"/>
  <c r="I517" i="22"/>
  <c r="H677" i="22"/>
  <c r="L540" i="22"/>
  <c r="J670" i="22"/>
  <c r="I486" i="22"/>
  <c r="D846" i="22"/>
  <c r="K572" i="22"/>
  <c r="J525" i="22"/>
  <c r="D604" i="22"/>
  <c r="D481" i="22"/>
  <c r="F489" i="22"/>
  <c r="D805" i="22"/>
  <c r="L516" i="22"/>
  <c r="D476" i="22"/>
  <c r="E504" i="22"/>
  <c r="E629" i="22"/>
  <c r="E572" i="22"/>
  <c r="E647" i="22"/>
  <c r="M824" i="22"/>
  <c r="I594" i="22"/>
  <c r="F615" i="22"/>
  <c r="F513" i="22"/>
  <c r="F589" i="22"/>
  <c r="F559" i="22"/>
  <c r="E621" i="22"/>
  <c r="F577" i="22"/>
  <c r="M450" i="22"/>
  <c r="M676" i="22"/>
  <c r="K383" i="22"/>
  <c r="J383" i="22"/>
  <c r="G369" i="22"/>
  <c r="G400" i="22"/>
  <c r="F495" i="22"/>
  <c r="G361" i="22"/>
  <c r="I548" i="22"/>
  <c r="L508" i="22"/>
  <c r="M594" i="22"/>
  <c r="G524" i="22"/>
  <c r="H531" i="22"/>
  <c r="J387" i="22"/>
  <c r="D686" i="22"/>
  <c r="E582" i="22"/>
  <c r="G487" i="22"/>
  <c r="E849" i="22"/>
  <c r="L503" i="22"/>
  <c r="J381" i="22"/>
  <c r="F460" i="22"/>
  <c r="D633" i="22"/>
  <c r="J579" i="22"/>
  <c r="H564" i="22"/>
  <c r="F487" i="22"/>
  <c r="D609" i="22"/>
  <c r="J686" i="22"/>
  <c r="K546" i="22"/>
  <c r="L493" i="22"/>
  <c r="J378" i="22"/>
  <c r="F471" i="22"/>
  <c r="D639" i="22"/>
  <c r="J555" i="22"/>
  <c r="H586" i="22"/>
  <c r="F497" i="22"/>
  <c r="D553" i="22"/>
  <c r="K400" i="22"/>
  <c r="E463" i="22"/>
  <c r="L506" i="22"/>
  <c r="K395" i="22"/>
  <c r="L399" i="22"/>
  <c r="F373" i="22"/>
  <c r="M381" i="22"/>
  <c r="L397" i="22"/>
  <c r="F381" i="22"/>
  <c r="G434" i="22"/>
  <c r="E664" i="22"/>
  <c r="D437" i="22"/>
  <c r="L484" i="22"/>
  <c r="J358" i="22"/>
  <c r="H405" i="22"/>
  <c r="I408" i="22"/>
  <c r="M400" i="22"/>
  <c r="L358" i="22"/>
  <c r="I421" i="22"/>
  <c r="E516" i="22"/>
  <c r="D641" i="22"/>
  <c r="E532" i="22"/>
  <c r="E520" i="22"/>
  <c r="D410" i="22"/>
  <c r="E399" i="22"/>
  <c r="M396" i="22"/>
  <c r="K373" i="22"/>
  <c r="E359" i="22"/>
  <c r="M368" i="22"/>
  <c r="H612" i="22"/>
  <c r="H662" i="22"/>
  <c r="D642" i="22"/>
  <c r="E570" i="22"/>
  <c r="H419" i="22"/>
  <c r="I379" i="22"/>
  <c r="K406" i="22"/>
  <c r="D408" i="22"/>
  <c r="I405" i="22"/>
  <c r="K419" i="22"/>
  <c r="J837" i="22"/>
  <c r="H845" i="22"/>
  <c r="L608" i="22"/>
  <c r="J654" i="22"/>
  <c r="L442" i="22"/>
  <c r="M548" i="22"/>
  <c r="L657" i="22"/>
  <c r="F679" i="22"/>
  <c r="I494" i="22"/>
  <c r="J677" i="22"/>
  <c r="J625" i="22"/>
  <c r="E844" i="22"/>
  <c r="K585" i="22"/>
  <c r="I526" i="22"/>
  <c r="I692" i="22"/>
  <c r="G642" i="22"/>
  <c r="I601" i="22"/>
  <c r="K537" i="22"/>
  <c r="L530" i="22"/>
  <c r="L614" i="22"/>
  <c r="K450" i="22"/>
  <c r="M470" i="22"/>
  <c r="I538" i="22"/>
  <c r="E799" i="22"/>
  <c r="H580" i="22"/>
  <c r="I638" i="22"/>
  <c r="K487" i="22"/>
  <c r="G844" i="22"/>
  <c r="D358" i="22"/>
  <c r="H603" i="22"/>
  <c r="G677" i="22"/>
  <c r="M485" i="22"/>
  <c r="M606" i="22"/>
  <c r="F527" i="22"/>
  <c r="H643" i="22"/>
  <c r="F550" i="22"/>
  <c r="M572" i="22"/>
  <c r="J516" i="22"/>
  <c r="F563" i="22"/>
  <c r="F541" i="22"/>
  <c r="D566" i="22"/>
  <c r="G363" i="22"/>
  <c r="F507" i="22"/>
  <c r="F644" i="22"/>
  <c r="K381" i="22"/>
  <c r="H565" i="22"/>
  <c r="K410" i="22"/>
  <c r="J380" i="22"/>
  <c r="G354" i="22"/>
  <c r="G376" i="22"/>
  <c r="F640" i="22"/>
  <c r="G409" i="22"/>
  <c r="K568" i="22"/>
  <c r="J578" i="22"/>
  <c r="M603" i="22"/>
  <c r="G602" i="22"/>
  <c r="G568" i="22"/>
  <c r="I632" i="22"/>
  <c r="G574" i="22"/>
  <c r="E830" i="22"/>
  <c r="G504" i="22"/>
  <c r="E533" i="22"/>
  <c r="E505" i="22"/>
  <c r="D510" i="22"/>
  <c r="H681" i="22"/>
  <c r="J413" i="22"/>
  <c r="F515" i="22"/>
  <c r="D659" i="22"/>
  <c r="I670" i="22"/>
  <c r="H501" i="22"/>
  <c r="D474" i="22"/>
  <c r="H625" i="22"/>
  <c r="F623" i="22"/>
  <c r="F529" i="22"/>
  <c r="L509" i="22"/>
  <c r="G570" i="22"/>
  <c r="H539" i="22"/>
  <c r="F469" i="22"/>
  <c r="H601" i="22"/>
  <c r="H512" i="22"/>
  <c r="D451" i="22"/>
  <c r="H630" i="22"/>
  <c r="F633" i="22"/>
  <c r="F578" i="22"/>
  <c r="L502" i="22"/>
  <c r="H684" i="22"/>
  <c r="H527" i="22"/>
  <c r="F454" i="22"/>
  <c r="E441" i="22"/>
  <c r="E561" i="22"/>
  <c r="D503" i="22"/>
  <c r="L362" i="22"/>
  <c r="E409" i="22"/>
  <c r="M395" i="22"/>
  <c r="J390" i="22"/>
  <c r="E351" i="22"/>
  <c r="H381" i="22"/>
  <c r="D608" i="22"/>
  <c r="K441" i="22"/>
  <c r="E469" i="22"/>
  <c r="L507" i="22"/>
  <c r="L392" i="22"/>
  <c r="L430" i="22"/>
  <c r="F352" i="22"/>
  <c r="F409" i="22"/>
  <c r="E401" i="22"/>
  <c r="D351" i="22"/>
  <c r="H567" i="22"/>
  <c r="G598" i="22"/>
  <c r="D682" i="22"/>
  <c r="E475" i="22"/>
  <c r="E402" i="22"/>
  <c r="I396" i="22"/>
  <c r="K428" i="22"/>
  <c r="D389" i="22"/>
  <c r="I434" i="22"/>
  <c r="L380" i="22"/>
  <c r="E602" i="22"/>
  <c r="F582" i="22"/>
  <c r="F604" i="22"/>
  <c r="D658" i="22"/>
  <c r="I352" i="22"/>
  <c r="F385" i="22"/>
  <c r="D371" i="22"/>
  <c r="H364" i="22"/>
  <c r="F428" i="22"/>
  <c r="L356" i="22"/>
  <c r="M426" i="22"/>
  <c r="I848" i="22"/>
  <c r="D808" i="22"/>
  <c r="D627" i="22"/>
  <c r="H600" i="22"/>
  <c r="L785" i="22"/>
  <c r="L527" i="22"/>
  <c r="G801" i="22"/>
  <c r="G353" i="22"/>
  <c r="D544" i="22"/>
  <c r="G419" i="22"/>
  <c r="K431" i="22"/>
  <c r="H568" i="22"/>
  <c r="M560" i="22"/>
  <c r="I473" i="22"/>
  <c r="E442" i="22"/>
  <c r="E646" i="22"/>
  <c r="M580" i="22"/>
  <c r="M590" i="22"/>
  <c r="L531" i="22"/>
  <c r="D525" i="22"/>
  <c r="F681" i="22"/>
  <c r="E383" i="22"/>
  <c r="I386" i="22"/>
  <c r="F524" i="22"/>
  <c r="M402" i="22"/>
  <c r="D593" i="22"/>
  <c r="I404" i="22"/>
  <c r="F353" i="22"/>
  <c r="G393" i="22"/>
  <c r="H432" i="22"/>
  <c r="F612" i="22"/>
  <c r="H695" i="22"/>
  <c r="F674" i="22"/>
  <c r="G405" i="22"/>
  <c r="D355" i="22"/>
  <c r="H408" i="22"/>
  <c r="L404" i="22"/>
  <c r="H390" i="22"/>
  <c r="H383" i="22"/>
  <c r="E375" i="22"/>
  <c r="E368" i="22"/>
  <c r="F493" i="22"/>
  <c r="M514" i="22"/>
  <c r="M527" i="22"/>
  <c r="E656" i="22"/>
  <c r="G540" i="22"/>
  <c r="E619" i="22"/>
  <c r="D369" i="22"/>
  <c r="M427" i="22"/>
  <c r="F358" i="22"/>
  <c r="E361" i="22"/>
  <c r="L419" i="22"/>
  <c r="D404" i="22"/>
  <c r="D391" i="22"/>
  <c r="K358" i="22"/>
  <c r="J406" i="22"/>
  <c r="F436" i="22"/>
  <c r="D449" i="22"/>
  <c r="K517" i="22"/>
  <c r="F639" i="22"/>
  <c r="E473" i="22"/>
  <c r="J377" i="22"/>
  <c r="E551" i="22"/>
  <c r="J397" i="22"/>
  <c r="M357" i="22"/>
  <c r="E373" i="22"/>
  <c r="H412" i="22"/>
  <c r="D429" i="22"/>
  <c r="M391" i="22"/>
  <c r="F410" i="22"/>
  <c r="F390" i="22"/>
  <c r="F403" i="22"/>
  <c r="F525" i="22"/>
  <c r="H393" i="22"/>
  <c r="L389" i="22"/>
  <c r="I361" i="22"/>
  <c r="K420" i="22"/>
  <c r="L431" i="22"/>
  <c r="H395" i="22"/>
  <c r="E423" i="22"/>
  <c r="J420" i="22"/>
  <c r="D380" i="22"/>
  <c r="F431" i="22"/>
  <c r="D354" i="22"/>
  <c r="H365" i="22"/>
  <c r="D407" i="22"/>
  <c r="F418" i="22"/>
  <c r="E661" i="22"/>
  <c r="G424" i="22"/>
  <c r="E680" i="22"/>
  <c r="D535" i="22"/>
  <c r="J402" i="22"/>
  <c r="E393" i="22"/>
  <c r="D363" i="22"/>
  <c r="D484" i="22"/>
  <c r="F356" i="22"/>
  <c r="M372" i="22"/>
  <c r="I393" i="22"/>
  <c r="D445" i="22"/>
  <c r="M423" i="22"/>
  <c r="E425" i="22"/>
  <c r="M410" i="22"/>
  <c r="J559" i="22"/>
  <c r="F354" i="22"/>
  <c r="H415" i="22"/>
  <c r="I360" i="22"/>
  <c r="E429" i="22"/>
  <c r="I562" i="22"/>
  <c r="D527" i="22"/>
  <c r="M536" i="22"/>
  <c r="G450" i="22"/>
  <c r="L398" i="22"/>
  <c r="H420" i="22"/>
  <c r="E432" i="22"/>
  <c r="D419" i="22"/>
  <c r="D357" i="22"/>
  <c r="E521" i="22"/>
  <c r="E411" i="22"/>
  <c r="F368" i="22"/>
  <c r="J613" i="22"/>
  <c r="D490" i="22"/>
  <c r="J353" i="22"/>
  <c r="E428" i="22"/>
  <c r="H357" i="22"/>
  <c r="E641" i="22"/>
  <c r="G429" i="22"/>
  <c r="G397" i="22"/>
  <c r="J427" i="22"/>
  <c r="E471" i="22"/>
  <c r="I377" i="22"/>
  <c r="M370" i="22"/>
  <c r="H363" i="22"/>
  <c r="E562" i="22"/>
  <c r="I355" i="22"/>
  <c r="J399" i="22"/>
  <c r="L491" i="22"/>
  <c r="F400" i="22"/>
  <c r="I372" i="22"/>
  <c r="K391" i="22"/>
  <c r="H435" i="22"/>
  <c r="M814" i="22"/>
  <c r="J495" i="22"/>
  <c r="G565" i="22"/>
  <c r="M848" i="22"/>
  <c r="I444" i="22"/>
  <c r="G492" i="22"/>
  <c r="J674" i="22"/>
  <c r="G618" i="22"/>
  <c r="D540" i="22"/>
  <c r="D477" i="22"/>
  <c r="M519" i="22"/>
  <c r="E658" i="22"/>
  <c r="J452" i="22"/>
  <c r="F468" i="22"/>
  <c r="J522" i="22"/>
  <c r="J408" i="22"/>
  <c r="G616" i="22"/>
  <c r="D578" i="22"/>
  <c r="D555" i="22"/>
  <c r="J608" i="22"/>
  <c r="M562" i="22"/>
  <c r="G587" i="22"/>
  <c r="H425" i="22"/>
  <c r="I402" i="22"/>
  <c r="M533" i="22"/>
  <c r="F384" i="22"/>
  <c r="F440" i="22"/>
  <c r="L376" i="22"/>
  <c r="F391" i="22"/>
  <c r="E503" i="22"/>
  <c r="K399" i="22"/>
  <c r="E489" i="22"/>
  <c r="F591" i="22"/>
  <c r="J368" i="22"/>
  <c r="J376" i="22"/>
  <c r="L387" i="22"/>
  <c r="L414" i="22"/>
  <c r="E366" i="22"/>
  <c r="L402" i="22"/>
  <c r="E412" i="22"/>
  <c r="I398" i="22"/>
  <c r="I417" i="22"/>
  <c r="J554" i="22"/>
  <c r="E480" i="22"/>
  <c r="D603" i="22"/>
  <c r="F555" i="22"/>
  <c r="M537" i="22"/>
  <c r="D576" i="22"/>
  <c r="H351" i="22"/>
  <c r="K403" i="22"/>
  <c r="M428" i="22"/>
  <c r="I436" i="22"/>
  <c r="E434" i="22"/>
  <c r="H436" i="22"/>
  <c r="H368" i="22"/>
  <c r="D362" i="22"/>
  <c r="D418" i="22"/>
  <c r="M413" i="22"/>
  <c r="F673" i="22"/>
  <c r="E526" i="22"/>
  <c r="J597" i="22"/>
  <c r="E592" i="22"/>
  <c r="H526" i="22"/>
  <c r="D652" i="22"/>
  <c r="D427" i="22"/>
  <c r="M359" i="22"/>
  <c r="I392" i="22"/>
  <c r="L412" i="22"/>
  <c r="H376" i="22"/>
  <c r="K423" i="22"/>
  <c r="J412" i="22"/>
  <c r="F386" i="22"/>
  <c r="J418" i="22"/>
  <c r="J388" i="22"/>
  <c r="J391" i="22"/>
  <c r="M390" i="22"/>
  <c r="F388" i="22"/>
  <c r="H587" i="22"/>
  <c r="M573" i="22"/>
  <c r="K355" i="22"/>
  <c r="F421" i="22"/>
  <c r="J603" i="22"/>
  <c r="L353" i="22"/>
  <c r="E407" i="22"/>
  <c r="G360" i="22"/>
  <c r="F446" i="22"/>
  <c r="F360" i="22"/>
  <c r="I520" i="22"/>
  <c r="L371" i="22"/>
  <c r="I824" i="22"/>
  <c r="J533" i="22"/>
  <c r="E446" i="22"/>
  <c r="E490" i="22"/>
  <c r="E387" i="22"/>
  <c r="D597" i="22"/>
  <c r="D368" i="22"/>
  <c r="D459" i="22"/>
  <c r="J370" i="22"/>
  <c r="H369" i="22"/>
  <c r="F375" i="22"/>
  <c r="F632" i="22"/>
  <c r="G390" i="22"/>
  <c r="F424" i="22"/>
  <c r="I378" i="22"/>
  <c r="I423" i="22"/>
  <c r="F608" i="22"/>
  <c r="J585" i="22"/>
  <c r="F490" i="22"/>
  <c r="D501" i="22"/>
  <c r="D424" i="22"/>
  <c r="M405" i="22"/>
  <c r="D439" i="22"/>
  <c r="E398" i="22"/>
  <c r="I401" i="22"/>
  <c r="F395" i="22"/>
  <c r="L477" i="22"/>
  <c r="L839" i="22"/>
  <c r="L595" i="22"/>
  <c r="I593" i="22"/>
  <c r="M481" i="22"/>
  <c r="I628" i="22"/>
  <c r="M640" i="22"/>
  <c r="D785" i="22"/>
  <c r="J542" i="22"/>
  <c r="J582" i="22"/>
  <c r="F474" i="22"/>
  <c r="L589" i="22"/>
  <c r="J395" i="22"/>
  <c r="I522" i="22"/>
  <c r="M552" i="22"/>
  <c r="G513" i="22"/>
  <c r="D511" i="22"/>
  <c r="H450" i="22"/>
  <c r="G418" i="22"/>
  <c r="G563" i="22"/>
  <c r="E464" i="22"/>
  <c r="D624" i="22"/>
  <c r="J421" i="22"/>
  <c r="I387" i="22"/>
  <c r="L415" i="22"/>
  <c r="D446" i="22"/>
  <c r="H392" i="22"/>
  <c r="E614" i="22"/>
  <c r="F406" i="22"/>
  <c r="E384" i="22"/>
  <c r="E677" i="22"/>
  <c r="I368" i="22"/>
  <c r="F695" i="22"/>
  <c r="D574" i="22"/>
  <c r="J602" i="22"/>
  <c r="G355" i="22"/>
  <c r="E392" i="22"/>
  <c r="E362" i="22"/>
  <c r="E413" i="22"/>
  <c r="E433" i="22"/>
  <c r="I432" i="22"/>
  <c r="I369" i="22"/>
  <c r="I381" i="22"/>
  <c r="F572" i="22"/>
  <c r="J425" i="22"/>
  <c r="J546" i="22"/>
  <c r="D600" i="22"/>
  <c r="J572" i="22"/>
  <c r="F501" i="22"/>
  <c r="L420" i="22"/>
  <c r="D352" i="22"/>
  <c r="M355" i="22"/>
  <c r="F363" i="22"/>
  <c r="I389" i="22"/>
  <c r="L352" i="22"/>
  <c r="H414" i="22"/>
  <c r="H358" i="22"/>
  <c r="D360" i="22"/>
  <c r="J350" i="22"/>
  <c r="L401" i="22"/>
  <c r="J411" i="22"/>
  <c r="F522" i="22"/>
  <c r="E639" i="22"/>
  <c r="H621" i="22"/>
  <c r="F586" i="22"/>
  <c r="H370" i="22"/>
  <c r="M409" i="22"/>
  <c r="F359" i="22"/>
  <c r="E403" i="22"/>
  <c r="L393" i="22"/>
  <c r="D375" i="22"/>
  <c r="D396" i="22"/>
  <c r="D421" i="22"/>
  <c r="D384" i="22"/>
  <c r="E484" i="22"/>
  <c r="M369" i="22"/>
  <c r="L354" i="22"/>
  <c r="H417" i="22"/>
  <c r="F394" i="22"/>
  <c r="D372" i="22"/>
  <c r="M455" i="22"/>
  <c r="H683" i="22"/>
  <c r="K396" i="22"/>
  <c r="M558" i="22"/>
  <c r="M596" i="22"/>
  <c r="F682" i="22"/>
  <c r="F371" i="22"/>
  <c r="D489" i="22"/>
  <c r="F420" i="22"/>
  <c r="M435" i="22"/>
  <c r="F641" i="22"/>
  <c r="I411" i="22"/>
  <c r="F433" i="22"/>
  <c r="L367" i="22"/>
  <c r="F653" i="22"/>
  <c r="L382" i="22"/>
  <c r="I391" i="22"/>
  <c r="H354" i="22"/>
  <c r="J419" i="22"/>
  <c r="F413" i="22"/>
  <c r="E838" i="22"/>
  <c r="F620" i="22"/>
  <c r="G431" i="22"/>
  <c r="H650" i="22"/>
  <c r="E408" i="22"/>
  <c r="M420" i="22"/>
  <c r="F387" i="22"/>
  <c r="D423" i="22"/>
  <c r="J553" i="22"/>
  <c r="J417" i="22"/>
  <c r="M375" i="22"/>
  <c r="I430" i="22"/>
  <c r="F643" i="22"/>
  <c r="D402" i="22"/>
  <c r="G420" i="22"/>
  <c r="E410" i="22"/>
  <c r="M854" i="22"/>
  <c r="E620" i="22"/>
  <c r="L513" i="22"/>
  <c r="E389" i="22"/>
  <c r="F465" i="22"/>
  <c r="D370" i="22"/>
  <c r="F476" i="22"/>
  <c r="M373" i="22"/>
  <c r="K434" i="22"/>
  <c r="G412" i="22"/>
  <c r="J379" i="22"/>
  <c r="M399" i="22"/>
  <c r="D400" i="22"/>
  <c r="E431" i="22"/>
  <c r="J661" i="22"/>
  <c r="I600" i="22"/>
  <c r="I448" i="22"/>
  <c r="H593" i="22"/>
  <c r="F663" i="22"/>
  <c r="J483" i="22"/>
  <c r="H479" i="22"/>
  <c r="G482" i="22"/>
  <c r="H675" i="22"/>
  <c r="G629" i="22"/>
  <c r="D636" i="22"/>
  <c r="K536" i="22"/>
  <c r="E668" i="22"/>
  <c r="K484" i="22"/>
  <c r="F494" i="22"/>
  <c r="M556" i="22"/>
  <c r="G385" i="22"/>
  <c r="G463" i="22"/>
  <c r="L481" i="22"/>
  <c r="E616" i="22"/>
  <c r="G413" i="22"/>
  <c r="D394" i="22"/>
  <c r="D502" i="22"/>
  <c r="L407" i="22"/>
  <c r="J435" i="22"/>
  <c r="G351" i="22"/>
  <c r="H416" i="22"/>
  <c r="E468" i="22"/>
  <c r="E404" i="22"/>
  <c r="E671" i="22"/>
  <c r="D406" i="22"/>
  <c r="I353" i="22"/>
  <c r="G657" i="22"/>
  <c r="M575" i="22"/>
  <c r="L498" i="22"/>
  <c r="D385" i="22"/>
  <c r="I435" i="22"/>
  <c r="F425" i="22"/>
  <c r="F411" i="22"/>
  <c r="I397" i="22"/>
  <c r="F365" i="22"/>
  <c r="F416" i="22"/>
  <c r="F404" i="22"/>
  <c r="J389" i="22"/>
  <c r="D493" i="22"/>
  <c r="J535" i="22"/>
  <c r="F472" i="22"/>
  <c r="L482" i="22"/>
  <c r="F687" i="22"/>
  <c r="E414" i="22"/>
  <c r="H422" i="22"/>
  <c r="J352" i="22"/>
  <c r="M365" i="22"/>
  <c r="I395" i="22"/>
  <c r="E353" i="22"/>
  <c r="L417" i="22"/>
  <c r="L408" i="22"/>
  <c r="H407" i="22"/>
  <c r="H550" i="22"/>
  <c r="D393" i="22"/>
  <c r="D483" i="22"/>
  <c r="L453" i="22"/>
  <c r="F565" i="22"/>
  <c r="M543" i="22"/>
  <c r="D529" i="22"/>
  <c r="H431" i="22"/>
  <c r="K384" i="22"/>
  <c r="M384" i="22"/>
  <c r="I407" i="22"/>
  <c r="E405" i="22"/>
  <c r="H352" i="22"/>
  <c r="H402" i="22"/>
  <c r="D381" i="22"/>
  <c r="F426" i="22"/>
  <c r="G367" i="22"/>
  <c r="F430" i="22"/>
  <c r="H382" i="22"/>
  <c r="L410" i="22"/>
  <c r="M356" i="22"/>
  <c r="D436" i="22"/>
  <c r="L432" i="22"/>
  <c r="K816" i="22"/>
  <c r="G871" i="22"/>
  <c r="I591" i="22"/>
  <c r="K469" i="22"/>
  <c r="G552" i="22"/>
  <c r="D556" i="22"/>
  <c r="H465" i="22"/>
  <c r="J405" i="22"/>
  <c r="L515" i="22"/>
  <c r="G559" i="22"/>
  <c r="L604" i="22"/>
  <c r="F677" i="22"/>
  <c r="D530" i="22"/>
  <c r="L425" i="22"/>
  <c r="D378" i="22"/>
  <c r="I574" i="22"/>
  <c r="I384" i="22"/>
  <c r="M385" i="22"/>
  <c r="M407" i="22"/>
  <c r="L470" i="22"/>
  <c r="G427" i="22"/>
  <c r="D399" i="22"/>
  <c r="E364" i="22"/>
  <c r="D487" i="22"/>
  <c r="D586" i="22"/>
  <c r="D387" i="22"/>
  <c r="L406" i="22"/>
  <c r="E352" i="22"/>
  <c r="H403" i="22"/>
  <c r="K588" i="22"/>
  <c r="H546" i="22"/>
  <c r="E555" i="22"/>
  <c r="G422" i="22"/>
  <c r="E557" i="22"/>
  <c r="H595" i="22"/>
  <c r="G374" i="22"/>
  <c r="D630" i="22"/>
  <c r="K374" i="22"/>
  <c r="E813" i="22"/>
  <c r="E563" i="22"/>
  <c r="D374" i="22"/>
  <c r="I420" i="22"/>
  <c r="L501" i="22"/>
  <c r="L351" i="22"/>
  <c r="I414" i="22"/>
  <c r="E388" i="22"/>
  <c r="L355" i="22"/>
  <c r="D376" i="22"/>
  <c r="I597" i="22"/>
  <c r="H856" i="22"/>
  <c r="L473" i="22"/>
  <c r="F461" i="22"/>
  <c r="E474" i="22"/>
  <c r="J671" i="22"/>
  <c r="L357" i="22"/>
  <c r="K417" i="22"/>
  <c r="G377" i="22"/>
  <c r="H427" i="22"/>
  <c r="L423" i="22"/>
  <c r="H584" i="22"/>
  <c r="L379" i="22"/>
  <c r="F351" i="22"/>
  <c r="H462" i="22"/>
  <c r="E510" i="22"/>
  <c r="K351" i="22"/>
  <c r="J569" i="22"/>
  <c r="E420" i="22"/>
  <c r="G639" i="22"/>
  <c r="D829" i="22"/>
  <c r="G517" i="22"/>
  <c r="I505" i="22"/>
  <c r="K687" i="22"/>
  <c r="G810" i="22"/>
  <c r="I523" i="22"/>
  <c r="I659" i="22"/>
  <c r="F530" i="22"/>
  <c r="J576" i="22"/>
  <c r="E499" i="22"/>
  <c r="F510" i="22"/>
  <c r="D632" i="22"/>
  <c r="J424" i="22"/>
  <c r="D528" i="22"/>
  <c r="H649" i="22"/>
  <c r="E546" i="22"/>
  <c r="J587" i="22"/>
  <c r="M551" i="22"/>
  <c r="G672" i="22"/>
  <c r="D568" i="22"/>
  <c r="D532" i="22"/>
  <c r="J598" i="22"/>
  <c r="M421" i="22"/>
  <c r="G640" i="22"/>
  <c r="D390" i="22"/>
  <c r="E360" i="22"/>
  <c r="D505" i="22"/>
  <c r="M434" i="22"/>
  <c r="M583" i="22"/>
  <c r="E391" i="22"/>
  <c r="M398" i="22"/>
  <c r="D521" i="22"/>
  <c r="D653" i="22"/>
  <c r="E522" i="22"/>
  <c r="I354" i="22"/>
  <c r="J422" i="22"/>
  <c r="K405" i="22"/>
  <c r="F392" i="22"/>
  <c r="J398" i="22"/>
  <c r="K411" i="22"/>
  <c r="K386" i="22"/>
  <c r="L400" i="22"/>
  <c r="M417" i="22"/>
  <c r="F492" i="22"/>
  <c r="D486" i="22"/>
  <c r="G415" i="22"/>
  <c r="E440" i="22"/>
  <c r="J394" i="22"/>
  <c r="F350" i="22"/>
  <c r="L391" i="22"/>
  <c r="H433" i="22"/>
  <c r="K388" i="22"/>
  <c r="M380" i="22"/>
  <c r="I427" i="22"/>
  <c r="I351" i="22"/>
  <c r="I366" i="22"/>
  <c r="E417" i="22"/>
  <c r="D488" i="22"/>
  <c r="K821" i="22"/>
  <c r="L499" i="22"/>
  <c r="J530" i="22"/>
  <c r="F509" i="22"/>
  <c r="L479" i="22"/>
  <c r="F648" i="22"/>
  <c r="E394" i="22"/>
  <c r="H367" i="22"/>
  <c r="K389" i="22"/>
  <c r="M403" i="22"/>
  <c r="I357" i="22"/>
  <c r="E377" i="22"/>
  <c r="L360" i="22"/>
  <c r="L411" i="22"/>
  <c r="K398" i="22"/>
  <c r="K426" i="22"/>
  <c r="I426" i="22"/>
  <c r="M425" i="22"/>
  <c r="L378" i="22"/>
  <c r="H373" i="22"/>
  <c r="I428" i="22"/>
  <c r="I424" i="22"/>
  <c r="G815" i="22"/>
  <c r="M486" i="22"/>
  <c r="I636" i="22"/>
  <c r="M453" i="22"/>
  <c r="M571" i="22"/>
  <c r="G392" i="22"/>
  <c r="D645" i="22"/>
  <c r="D688" i="22"/>
  <c r="K379" i="22"/>
  <c r="F412" i="22"/>
  <c r="D655" i="22"/>
  <c r="I410" i="22"/>
  <c r="E357" i="22"/>
  <c r="F432" i="22"/>
  <c r="J445" i="22"/>
  <c r="J443" i="22"/>
  <c r="E833" i="22"/>
  <c r="H693" i="22"/>
  <c r="E564" i="22"/>
  <c r="H524" i="22"/>
  <c r="K401" i="22"/>
  <c r="F554" i="22"/>
  <c r="H372" i="22"/>
  <c r="E588" i="22"/>
  <c r="D557" i="22"/>
  <c r="D413" i="22"/>
  <c r="D398" i="22"/>
  <c r="G833" i="22"/>
  <c r="D616" i="22"/>
  <c r="H396" i="22"/>
  <c r="F399" i="22"/>
  <c r="G372" i="22"/>
  <c r="H430" i="22"/>
  <c r="I358" i="22"/>
  <c r="K414" i="22"/>
  <c r="O420" i="6" l="1"/>
  <c r="O429" i="6"/>
  <c r="O364" i="6"/>
  <c r="O373" i="6"/>
  <c r="O308" i="6"/>
  <c r="O317" i="6"/>
  <c r="O252" i="6"/>
  <c r="O261" i="6"/>
  <c r="O205" i="6"/>
  <c r="O214" i="6"/>
  <c r="O88" i="6"/>
  <c r="O178" i="6"/>
  <c r="O166" i="6"/>
  <c r="O136" i="6"/>
  <c r="O49" i="6"/>
  <c r="O19" i="6"/>
  <c r="O413" i="6"/>
  <c r="O422" i="6"/>
  <c r="O431" i="6"/>
  <c r="O439" i="6"/>
  <c r="O447" i="6"/>
  <c r="O455" i="6"/>
  <c r="O463" i="6"/>
  <c r="O428" i="6"/>
  <c r="O462" i="6"/>
  <c r="O414" i="6"/>
  <c r="O423" i="6"/>
  <c r="O432" i="6"/>
  <c r="O440" i="6"/>
  <c r="O448" i="6"/>
  <c r="O456" i="6"/>
  <c r="O464" i="6"/>
  <c r="O437" i="6"/>
  <c r="O412" i="6"/>
  <c r="O415" i="6"/>
  <c r="O424" i="6"/>
  <c r="O433" i="6"/>
  <c r="O441" i="6"/>
  <c r="O449" i="6"/>
  <c r="O457" i="6"/>
  <c r="O465" i="6"/>
  <c r="O419" i="6"/>
  <c r="O454" i="6"/>
  <c r="O416" i="6"/>
  <c r="O425" i="6"/>
  <c r="O434" i="6"/>
  <c r="O442" i="6"/>
  <c r="O450" i="6"/>
  <c r="O458" i="6"/>
  <c r="O466" i="6"/>
  <c r="O445" i="6"/>
  <c r="O430" i="6"/>
  <c r="O417" i="6"/>
  <c r="O426" i="6"/>
  <c r="O435" i="6"/>
  <c r="O443" i="6"/>
  <c r="O451" i="6"/>
  <c r="O459" i="6"/>
  <c r="O467" i="6"/>
  <c r="O461" i="6"/>
  <c r="O438" i="6"/>
  <c r="O418" i="6"/>
  <c r="O427" i="6"/>
  <c r="O436" i="6"/>
  <c r="O444" i="6"/>
  <c r="O452" i="6"/>
  <c r="O460" i="6"/>
  <c r="O453" i="6"/>
  <c r="O421" i="6"/>
  <c r="O446" i="6"/>
  <c r="O247" i="6"/>
  <c r="O256" i="6"/>
  <c r="O265" i="6"/>
  <c r="O273" i="6"/>
  <c r="O281" i="6"/>
  <c r="O289" i="6"/>
  <c r="O297" i="6"/>
  <c r="O279" i="6"/>
  <c r="O264" i="6"/>
  <c r="O248" i="6"/>
  <c r="O257" i="6"/>
  <c r="O266" i="6"/>
  <c r="O274" i="6"/>
  <c r="O282" i="6"/>
  <c r="O290" i="6"/>
  <c r="O298" i="6"/>
  <c r="O287" i="6"/>
  <c r="O255" i="6"/>
  <c r="O249" i="6"/>
  <c r="O258" i="6"/>
  <c r="O267" i="6"/>
  <c r="O275" i="6"/>
  <c r="O283" i="6"/>
  <c r="O291" i="6"/>
  <c r="O299" i="6"/>
  <c r="O271" i="6"/>
  <c r="O246" i="6"/>
  <c r="O296" i="6"/>
  <c r="O250" i="6"/>
  <c r="O259" i="6"/>
  <c r="O268" i="6"/>
  <c r="O276" i="6"/>
  <c r="O284" i="6"/>
  <c r="O292" i="6"/>
  <c r="O245" i="6"/>
  <c r="O295" i="6"/>
  <c r="O280" i="6"/>
  <c r="O251" i="6"/>
  <c r="O260" i="6"/>
  <c r="O269" i="6"/>
  <c r="O277" i="6"/>
  <c r="O285" i="6"/>
  <c r="O293" i="6"/>
  <c r="O254" i="6"/>
  <c r="O288" i="6"/>
  <c r="O244" i="6"/>
  <c r="O253" i="6"/>
  <c r="O262" i="6"/>
  <c r="O270" i="6"/>
  <c r="O278" i="6"/>
  <c r="O286" i="6"/>
  <c r="O294" i="6"/>
  <c r="O263" i="6"/>
  <c r="O272" i="6"/>
  <c r="O305" i="6"/>
  <c r="O314" i="6"/>
  <c r="O323" i="6"/>
  <c r="O331" i="6"/>
  <c r="O339" i="6"/>
  <c r="O347" i="6"/>
  <c r="O355" i="6"/>
  <c r="O329" i="6"/>
  <c r="O313" i="6"/>
  <c r="O354" i="6"/>
  <c r="O306" i="6"/>
  <c r="O315" i="6"/>
  <c r="O324" i="6"/>
  <c r="O332" i="6"/>
  <c r="O340" i="6"/>
  <c r="O348" i="6"/>
  <c r="O337" i="6"/>
  <c r="O304" i="6"/>
  <c r="O307" i="6"/>
  <c r="O316" i="6"/>
  <c r="O325" i="6"/>
  <c r="O333" i="6"/>
  <c r="O341" i="6"/>
  <c r="O349" i="6"/>
  <c r="O321" i="6"/>
  <c r="O346" i="6"/>
  <c r="O300" i="6"/>
  <c r="O309" i="6"/>
  <c r="O318" i="6"/>
  <c r="O326" i="6"/>
  <c r="O334" i="6"/>
  <c r="O342" i="6"/>
  <c r="O350" i="6"/>
  <c r="O345" i="6"/>
  <c r="O330" i="6"/>
  <c r="O301" i="6"/>
  <c r="O310" i="6"/>
  <c r="O319" i="6"/>
  <c r="O327" i="6"/>
  <c r="O335" i="6"/>
  <c r="O343" i="6"/>
  <c r="O351" i="6"/>
  <c r="O312" i="6"/>
  <c r="O338" i="6"/>
  <c r="O302" i="6"/>
  <c r="O311" i="6"/>
  <c r="O320" i="6"/>
  <c r="O328" i="6"/>
  <c r="O336" i="6"/>
  <c r="O344" i="6"/>
  <c r="O352" i="6"/>
  <c r="O303" i="6"/>
  <c r="O353" i="6"/>
  <c r="O322" i="6"/>
  <c r="O363" i="6"/>
  <c r="O372" i="6"/>
  <c r="O381" i="6"/>
  <c r="O389" i="6"/>
  <c r="O397" i="6"/>
  <c r="O405" i="6"/>
  <c r="O379" i="6"/>
  <c r="O404" i="6"/>
  <c r="O356" i="6"/>
  <c r="O365" i="6"/>
  <c r="O374" i="6"/>
  <c r="O382" i="6"/>
  <c r="O390" i="6"/>
  <c r="O398" i="6"/>
  <c r="O406" i="6"/>
  <c r="O387" i="6"/>
  <c r="O362" i="6"/>
  <c r="O357" i="6"/>
  <c r="O366" i="6"/>
  <c r="O375" i="6"/>
  <c r="O383" i="6"/>
  <c r="O391" i="6"/>
  <c r="O399" i="6"/>
  <c r="O407" i="6"/>
  <c r="O370" i="6"/>
  <c r="O396" i="6"/>
  <c r="O358" i="6"/>
  <c r="O367" i="6"/>
  <c r="O376" i="6"/>
  <c r="O384" i="6"/>
  <c r="O392" i="6"/>
  <c r="O400" i="6"/>
  <c r="O408" i="6"/>
  <c r="O395" i="6"/>
  <c r="O380" i="6"/>
  <c r="O359" i="6"/>
  <c r="O368" i="6"/>
  <c r="O377" i="6"/>
  <c r="O385" i="6"/>
  <c r="O393" i="6"/>
  <c r="O401" i="6"/>
  <c r="O409" i="6"/>
  <c r="O361" i="6"/>
  <c r="O411" i="6"/>
  <c r="O388" i="6"/>
  <c r="O360" i="6"/>
  <c r="O369" i="6"/>
  <c r="O378" i="6"/>
  <c r="O386" i="6"/>
  <c r="O394" i="6"/>
  <c r="O402" i="6"/>
  <c r="O410" i="6"/>
  <c r="O403" i="6"/>
  <c r="O371" i="6"/>
  <c r="O155" i="6"/>
  <c r="O163" i="6"/>
  <c r="O172" i="6"/>
  <c r="O181" i="6"/>
  <c r="O189" i="6"/>
  <c r="O171" i="6"/>
  <c r="O156" i="6"/>
  <c r="O164" i="6"/>
  <c r="O173" i="6"/>
  <c r="O182" i="6"/>
  <c r="O190" i="6"/>
  <c r="O180" i="6"/>
  <c r="O157" i="6"/>
  <c r="O165" i="6"/>
  <c r="O174" i="6"/>
  <c r="O183" i="6"/>
  <c r="O191" i="6"/>
  <c r="O162" i="6"/>
  <c r="O196" i="6"/>
  <c r="O158" i="6"/>
  <c r="O167" i="6"/>
  <c r="O175" i="6"/>
  <c r="O184" i="6"/>
  <c r="O192" i="6"/>
  <c r="O188" i="6"/>
  <c r="O159" i="6"/>
  <c r="O168" i="6"/>
  <c r="O176" i="6"/>
  <c r="O185" i="6"/>
  <c r="O193" i="6"/>
  <c r="O187" i="6"/>
  <c r="O160" i="6"/>
  <c r="O169" i="6"/>
  <c r="O177" i="6"/>
  <c r="O186" i="6"/>
  <c r="O194" i="6"/>
  <c r="O161" i="6"/>
  <c r="O170" i="6"/>
  <c r="O179" i="6"/>
  <c r="O195" i="6"/>
  <c r="O197" i="6"/>
  <c r="O206" i="6"/>
  <c r="O215" i="6"/>
  <c r="O223" i="6"/>
  <c r="O231" i="6"/>
  <c r="O239" i="6"/>
  <c r="O229" i="6"/>
  <c r="O213" i="6"/>
  <c r="O198" i="6"/>
  <c r="O207" i="6"/>
  <c r="O216" i="6"/>
  <c r="O224" i="6"/>
  <c r="O232" i="6"/>
  <c r="O240" i="6"/>
  <c r="O237" i="6"/>
  <c r="O204" i="6"/>
  <c r="O199" i="6"/>
  <c r="O208" i="6"/>
  <c r="O217" i="6"/>
  <c r="O225" i="6"/>
  <c r="O233" i="6"/>
  <c r="O241" i="6"/>
  <c r="O221" i="6"/>
  <c r="O200" i="6"/>
  <c r="O209" i="6"/>
  <c r="O218" i="6"/>
  <c r="O226" i="6"/>
  <c r="O234" i="6"/>
  <c r="O242" i="6"/>
  <c r="O238" i="6"/>
  <c r="O201" i="6"/>
  <c r="O210" i="6"/>
  <c r="O219" i="6"/>
  <c r="O227" i="6"/>
  <c r="O235" i="6"/>
  <c r="O243" i="6"/>
  <c r="O203" i="6"/>
  <c r="O230" i="6"/>
  <c r="O202" i="6"/>
  <c r="O211" i="6"/>
  <c r="O220" i="6"/>
  <c r="O228" i="6"/>
  <c r="O236" i="6"/>
  <c r="O212" i="6"/>
  <c r="O222" i="6"/>
  <c r="O116" i="6"/>
  <c r="O124" i="6"/>
  <c r="O132" i="6"/>
  <c r="O141" i="6"/>
  <c r="O149" i="6"/>
  <c r="O117" i="6"/>
  <c r="O125" i="6"/>
  <c r="O133" i="6"/>
  <c r="O142" i="6"/>
  <c r="O150" i="6"/>
  <c r="O118" i="6"/>
  <c r="O126" i="6"/>
  <c r="O134" i="6"/>
  <c r="O143" i="6"/>
  <c r="O151" i="6"/>
  <c r="O119" i="6"/>
  <c r="O127" i="6"/>
  <c r="O135" i="6"/>
  <c r="O144" i="6"/>
  <c r="O152" i="6"/>
  <c r="O120" i="6"/>
  <c r="O128" i="6"/>
  <c r="O137" i="6"/>
  <c r="O145" i="6"/>
  <c r="O153" i="6"/>
  <c r="O121" i="6"/>
  <c r="O129" i="6"/>
  <c r="O138" i="6"/>
  <c r="O146" i="6"/>
  <c r="O154" i="6"/>
  <c r="O122" i="6"/>
  <c r="O130" i="6"/>
  <c r="O139" i="6"/>
  <c r="O147" i="6"/>
  <c r="O123" i="6"/>
  <c r="O131" i="6"/>
  <c r="O140" i="6"/>
  <c r="O148" i="6"/>
  <c r="O68" i="6"/>
  <c r="O76" i="6"/>
  <c r="O84" i="6"/>
  <c r="O93" i="6"/>
  <c r="O101" i="6"/>
  <c r="O109" i="6"/>
  <c r="O69" i="6"/>
  <c r="O77" i="6"/>
  <c r="O85" i="6"/>
  <c r="O94" i="6"/>
  <c r="O102" i="6"/>
  <c r="O110" i="6"/>
  <c r="O70" i="6"/>
  <c r="O78" i="6"/>
  <c r="O86" i="6"/>
  <c r="O95" i="6"/>
  <c r="O103" i="6"/>
  <c r="O111" i="6"/>
  <c r="O71" i="6"/>
  <c r="O79" i="6"/>
  <c r="O87" i="6"/>
  <c r="O96" i="6"/>
  <c r="O104" i="6"/>
  <c r="O112" i="6"/>
  <c r="O72" i="6"/>
  <c r="O80" i="6"/>
  <c r="O89" i="6"/>
  <c r="O97" i="6"/>
  <c r="O105" i="6"/>
  <c r="O113" i="6"/>
  <c r="O73" i="6"/>
  <c r="O81" i="6"/>
  <c r="O90" i="6"/>
  <c r="O98" i="6"/>
  <c r="O106" i="6"/>
  <c r="O114" i="6"/>
  <c r="O74" i="6"/>
  <c r="O82" i="6"/>
  <c r="O91" i="6"/>
  <c r="O99" i="6"/>
  <c r="O107" i="6"/>
  <c r="O115" i="6"/>
  <c r="O75" i="6"/>
  <c r="O83" i="6"/>
  <c r="O92" i="6"/>
  <c r="O100" i="6"/>
  <c r="O108" i="6"/>
  <c r="O29" i="6"/>
  <c r="O37" i="6"/>
  <c r="O45" i="6"/>
  <c r="O54" i="6"/>
  <c r="O62" i="6"/>
  <c r="O30" i="6"/>
  <c r="O38" i="6"/>
  <c r="O46" i="6"/>
  <c r="O55" i="6"/>
  <c r="O63" i="6"/>
  <c r="O31" i="6"/>
  <c r="O39" i="6"/>
  <c r="O47" i="6"/>
  <c r="O56" i="6"/>
  <c r="O64" i="6"/>
  <c r="O32" i="6"/>
  <c r="O40" i="6"/>
  <c r="O48" i="6"/>
  <c r="O57" i="6"/>
  <c r="O65" i="6"/>
  <c r="O33" i="6"/>
  <c r="O41" i="6"/>
  <c r="O50" i="6"/>
  <c r="O58" i="6"/>
  <c r="O66" i="6"/>
  <c r="O34" i="6"/>
  <c r="O42" i="6"/>
  <c r="O51" i="6"/>
  <c r="O59" i="6"/>
  <c r="O67" i="6"/>
  <c r="O35" i="6"/>
  <c r="O43" i="6"/>
  <c r="O52" i="6"/>
  <c r="O60" i="6"/>
  <c r="O36" i="6"/>
  <c r="O44" i="6"/>
  <c r="O53" i="6"/>
  <c r="O61" i="6"/>
  <c r="O3" i="6"/>
  <c r="O11" i="6"/>
  <c r="O20" i="6"/>
  <c r="O28" i="6"/>
  <c r="O4" i="6"/>
  <c r="O12" i="6"/>
  <c r="O21" i="6"/>
  <c r="O5" i="6"/>
  <c r="O13" i="6"/>
  <c r="O22" i="6"/>
  <c r="O6" i="6"/>
  <c r="O14" i="6"/>
  <c r="O23" i="6"/>
  <c r="O7" i="6"/>
  <c r="O15" i="6"/>
  <c r="O24" i="6"/>
  <c r="O8" i="6"/>
  <c r="O16" i="6"/>
  <c r="O25" i="6"/>
  <c r="O2" i="6"/>
  <c r="O9" i="6"/>
  <c r="O17" i="6"/>
  <c r="O26" i="6"/>
  <c r="O10" i="6"/>
  <c r="O18" i="6"/>
  <c r="O27" i="6"/>
  <c r="N23" i="3"/>
  <c r="N31" i="3"/>
  <c r="N24" i="3"/>
  <c r="N32" i="3"/>
  <c r="N21" i="3"/>
  <c r="N17" i="3"/>
  <c r="N25" i="3"/>
  <c r="N33" i="3"/>
  <c r="N29" i="3"/>
  <c r="N14" i="3"/>
  <c r="N18" i="3"/>
  <c r="N26" i="3"/>
  <c r="N34" i="3"/>
  <c r="N15" i="3"/>
  <c r="N19" i="3"/>
  <c r="N27" i="3"/>
  <c r="N16" i="3"/>
  <c r="N20" i="3"/>
  <c r="N28" i="3"/>
  <c r="N22" i="3"/>
  <c r="N30" i="3"/>
  <c r="N233" i="3"/>
  <c r="N272" i="3"/>
  <c r="N279" i="3"/>
  <c r="N230" i="3"/>
  <c r="N266" i="3"/>
  <c r="N283" i="3"/>
  <c r="N237" i="3"/>
  <c r="N229" i="3"/>
  <c r="N242" i="3"/>
  <c r="N275" i="3"/>
  <c r="N247" i="3"/>
  <c r="N232" i="3"/>
  <c r="N273" i="3"/>
  <c r="N222" i="3"/>
  <c r="N240" i="3"/>
  <c r="N227" i="3"/>
  <c r="N274" i="3"/>
  <c r="N260" i="3"/>
  <c r="N252" i="3"/>
  <c r="N248" i="3"/>
  <c r="N262" i="3"/>
  <c r="N239" i="3"/>
  <c r="N224" i="3"/>
  <c r="N280" i="3"/>
  <c r="N249" i="3"/>
  <c r="N268" i="3"/>
  <c r="N267" i="3"/>
  <c r="N259" i="3"/>
  <c r="N255" i="3"/>
  <c r="N277" i="3"/>
  <c r="N254" i="3"/>
  <c r="N231" i="3"/>
  <c r="N257" i="3"/>
  <c r="N253" i="3"/>
  <c r="N282" i="3"/>
  <c r="N258" i="3"/>
  <c r="N250" i="3"/>
  <c r="N270" i="3"/>
  <c r="N281" i="3"/>
  <c r="N269" i="3"/>
  <c r="N246" i="3"/>
  <c r="N223" i="3"/>
  <c r="N264" i="3"/>
  <c r="N256" i="3"/>
  <c r="N285" i="3"/>
  <c r="N236" i="3"/>
  <c r="N225" i="3"/>
  <c r="N261" i="3"/>
  <c r="N238" i="3"/>
  <c r="N245" i="3"/>
  <c r="N271" i="3"/>
  <c r="N263" i="3"/>
  <c r="N221" i="3"/>
  <c r="N243" i="3"/>
  <c r="N228" i="3"/>
  <c r="N284" i="3"/>
  <c r="N251" i="3"/>
  <c r="N226" i="3"/>
  <c r="N286" i="3"/>
  <c r="N278" i="3"/>
  <c r="N244" i="3"/>
  <c r="N234" i="3"/>
  <c r="N241" i="3"/>
  <c r="N235" i="3"/>
  <c r="N265" i="3"/>
  <c r="N276" i="3"/>
  <c r="N395" i="3"/>
  <c r="N388" i="3"/>
  <c r="N381" i="3"/>
  <c r="N366" i="3"/>
  <c r="N359" i="3"/>
  <c r="N369" i="3"/>
  <c r="N416" i="3"/>
  <c r="N402" i="3"/>
  <c r="N408" i="3"/>
  <c r="N403" i="3"/>
  <c r="N396" i="3"/>
  <c r="N389" i="3"/>
  <c r="N374" i="3"/>
  <c r="N367" i="3"/>
  <c r="N360" i="3"/>
  <c r="N385" i="3"/>
  <c r="N410" i="3"/>
  <c r="N415" i="3"/>
  <c r="N411" i="3"/>
  <c r="N404" i="3"/>
  <c r="N397" i="3"/>
  <c r="N382" i="3"/>
  <c r="N375" i="3"/>
  <c r="N368" i="3"/>
  <c r="N354" i="3"/>
  <c r="N418" i="3"/>
  <c r="N401" i="3"/>
  <c r="N355" i="3"/>
  <c r="N377" i="3"/>
  <c r="N412" i="3"/>
  <c r="N405" i="3"/>
  <c r="N390" i="3"/>
  <c r="N383" i="3"/>
  <c r="N376" i="3"/>
  <c r="N362" i="3"/>
  <c r="N361" i="3"/>
  <c r="N373" i="3"/>
  <c r="N363" i="3"/>
  <c r="N356" i="3"/>
  <c r="N393" i="3"/>
  <c r="N413" i="3"/>
  <c r="N398" i="3"/>
  <c r="N391" i="3"/>
  <c r="N384" i="3"/>
  <c r="N370" i="3"/>
  <c r="N417" i="3"/>
  <c r="N387" i="3"/>
  <c r="N394" i="3"/>
  <c r="N371" i="3"/>
  <c r="N364" i="3"/>
  <c r="N357" i="3"/>
  <c r="N353" i="3"/>
  <c r="N406" i="3"/>
  <c r="N399" i="3"/>
  <c r="N392" i="3"/>
  <c r="N378" i="3"/>
  <c r="N358" i="3"/>
  <c r="N379" i="3"/>
  <c r="N372" i="3"/>
  <c r="N365" i="3"/>
  <c r="N409" i="3"/>
  <c r="N414" i="3"/>
  <c r="N407" i="3"/>
  <c r="N400" i="3"/>
  <c r="N386" i="3"/>
  <c r="N380" i="3"/>
  <c r="N315" i="3"/>
  <c r="N308" i="3"/>
  <c r="N301" i="3"/>
  <c r="N294" i="3"/>
  <c r="N289" i="3"/>
  <c r="N335" i="3"/>
  <c r="N320" i="3"/>
  <c r="N306" i="3"/>
  <c r="N327" i="3"/>
  <c r="N323" i="3"/>
  <c r="N316" i="3"/>
  <c r="N309" i="3"/>
  <c r="N302" i="3"/>
  <c r="N345" i="3"/>
  <c r="N343" i="3"/>
  <c r="N328" i="3"/>
  <c r="N314" i="3"/>
  <c r="N350" i="3"/>
  <c r="N331" i="3"/>
  <c r="N324" i="3"/>
  <c r="N317" i="3"/>
  <c r="N310" i="3"/>
  <c r="N287" i="3"/>
  <c r="N351" i="3"/>
  <c r="N336" i="3"/>
  <c r="N322" i="3"/>
  <c r="N297" i="3"/>
  <c r="N339" i="3"/>
  <c r="N332" i="3"/>
  <c r="N325" i="3"/>
  <c r="N318" i="3"/>
  <c r="N295" i="3"/>
  <c r="N305" i="3"/>
  <c r="N344" i="3"/>
  <c r="N330" i="3"/>
  <c r="N300" i="3"/>
  <c r="N312" i="3"/>
  <c r="N347" i="3"/>
  <c r="N340" i="3"/>
  <c r="N333" i="3"/>
  <c r="N326" i="3"/>
  <c r="N303" i="3"/>
  <c r="N288" i="3"/>
  <c r="N352" i="3"/>
  <c r="N338" i="3"/>
  <c r="N291" i="3"/>
  <c r="N313" i="3"/>
  <c r="N348" i="3"/>
  <c r="N341" i="3"/>
  <c r="N334" i="3"/>
  <c r="N311" i="3"/>
  <c r="N296" i="3"/>
  <c r="N329" i="3"/>
  <c r="N346" i="3"/>
  <c r="N293" i="3"/>
  <c r="N299" i="3"/>
  <c r="N292" i="3"/>
  <c r="N337" i="3"/>
  <c r="N349" i="3"/>
  <c r="N342" i="3"/>
  <c r="N319" i="3"/>
  <c r="N304" i="3"/>
  <c r="N290" i="3"/>
  <c r="N321" i="3"/>
  <c r="N307" i="3"/>
  <c r="N298" i="3"/>
  <c r="N171" i="3"/>
  <c r="N164" i="3"/>
  <c r="N169" i="3"/>
  <c r="N185" i="3"/>
  <c r="N177" i="3"/>
  <c r="N209" i="3"/>
  <c r="N201" i="3"/>
  <c r="N193" i="3"/>
  <c r="N199" i="3"/>
  <c r="N179" i="3"/>
  <c r="N172" i="3"/>
  <c r="N165" i="3"/>
  <c r="N166" i="3"/>
  <c r="N167" i="3"/>
  <c r="N168" i="3"/>
  <c r="N170" i="3"/>
  <c r="N197" i="3"/>
  <c r="N217" i="3"/>
  <c r="N216" i="3"/>
  <c r="N187" i="3"/>
  <c r="N180" i="3"/>
  <c r="N173" i="3"/>
  <c r="N174" i="3"/>
  <c r="N175" i="3"/>
  <c r="N176" i="3"/>
  <c r="N178" i="3"/>
  <c r="N204" i="3"/>
  <c r="N195" i="3"/>
  <c r="N188" i="3"/>
  <c r="N181" i="3"/>
  <c r="N182" i="3"/>
  <c r="N183" i="3"/>
  <c r="N184" i="3"/>
  <c r="N186" i="3"/>
  <c r="N211" i="3"/>
  <c r="N200" i="3"/>
  <c r="N213" i="3"/>
  <c r="N218" i="3"/>
  <c r="N203" i="3"/>
  <c r="N196" i="3"/>
  <c r="N189" i="3"/>
  <c r="N190" i="3"/>
  <c r="N191" i="3"/>
  <c r="N192" i="3"/>
  <c r="N194" i="3"/>
  <c r="N198" i="3"/>
  <c r="N214" i="3"/>
  <c r="N202" i="3"/>
  <c r="N220" i="3"/>
  <c r="N219" i="3"/>
  <c r="N212" i="3"/>
  <c r="N205" i="3"/>
  <c r="N206" i="3"/>
  <c r="N207" i="3"/>
  <c r="N208" i="3"/>
  <c r="N210" i="3"/>
  <c r="N215" i="3"/>
  <c r="N39" i="3"/>
  <c r="N49" i="3"/>
  <c r="N57" i="3"/>
  <c r="N65" i="3"/>
  <c r="N40" i="3"/>
  <c r="N50" i="3"/>
  <c r="N58" i="3"/>
  <c r="N66" i="3"/>
  <c r="N41" i="3"/>
  <c r="N51" i="3"/>
  <c r="N59" i="3"/>
  <c r="N67" i="3"/>
  <c r="N55" i="3"/>
  <c r="N42" i="3"/>
  <c r="N44" i="3"/>
  <c r="N52" i="3"/>
  <c r="N60" i="3"/>
  <c r="N68" i="3"/>
  <c r="N47" i="3"/>
  <c r="N35" i="3"/>
  <c r="N43" i="3"/>
  <c r="N45" i="3"/>
  <c r="N53" i="3"/>
  <c r="N61" i="3"/>
  <c r="N69" i="3"/>
  <c r="N37" i="3"/>
  <c r="N63" i="3"/>
  <c r="N36" i="3"/>
  <c r="N46" i="3"/>
  <c r="N54" i="3"/>
  <c r="N62" i="3"/>
  <c r="N70" i="3"/>
  <c r="N38" i="3"/>
  <c r="N48" i="3"/>
  <c r="N56" i="3"/>
  <c r="N64" i="3"/>
  <c r="N131" i="3"/>
  <c r="N132" i="3"/>
  <c r="N149" i="3"/>
  <c r="N158" i="3"/>
  <c r="N153" i="3"/>
  <c r="N122" i="3"/>
  <c r="N162" i="3"/>
  <c r="N139" i="3"/>
  <c r="N140" i="3"/>
  <c r="N157" i="3"/>
  <c r="N121" i="3"/>
  <c r="N120" i="3"/>
  <c r="N130" i="3"/>
  <c r="N152" i="3"/>
  <c r="N141" i="3"/>
  <c r="N147" i="3"/>
  <c r="N148" i="3"/>
  <c r="N129" i="3"/>
  <c r="N119" i="3"/>
  <c r="N128" i="3"/>
  <c r="N138" i="3"/>
  <c r="N143" i="3"/>
  <c r="N155" i="3"/>
  <c r="N156" i="3"/>
  <c r="N118" i="3"/>
  <c r="N127" i="3"/>
  <c r="N136" i="3"/>
  <c r="N146" i="3"/>
  <c r="N134" i="3"/>
  <c r="N150" i="3"/>
  <c r="N163" i="3"/>
  <c r="N117" i="3"/>
  <c r="N126" i="3"/>
  <c r="N135" i="3"/>
  <c r="N144" i="3"/>
  <c r="N154" i="3"/>
  <c r="N125" i="3"/>
  <c r="N123" i="3"/>
  <c r="N159" i="3"/>
  <c r="N161" i="3"/>
  <c r="N116" i="3"/>
  <c r="N133" i="3"/>
  <c r="N142" i="3"/>
  <c r="N151" i="3"/>
  <c r="N160" i="3"/>
  <c r="N137" i="3"/>
  <c r="N124" i="3"/>
  <c r="N145" i="3"/>
  <c r="N3" i="3"/>
  <c r="N11" i="3"/>
  <c r="N2" i="3"/>
  <c r="N4" i="3"/>
  <c r="N12" i="3"/>
  <c r="N9" i="3"/>
  <c r="N5" i="3"/>
  <c r="N13" i="3"/>
  <c r="N6" i="3"/>
  <c r="N7" i="3"/>
  <c r="N8" i="3"/>
  <c r="N10" i="3"/>
  <c r="N483" i="3"/>
  <c r="N460" i="3"/>
  <c r="N453" i="3"/>
  <c r="N446" i="3"/>
  <c r="N439" i="3"/>
  <c r="N424" i="3"/>
  <c r="N426" i="3"/>
  <c r="N475" i="3"/>
  <c r="N445" i="3"/>
  <c r="N419" i="3"/>
  <c r="N480" i="3"/>
  <c r="N468" i="3"/>
  <c r="N461" i="3"/>
  <c r="N454" i="3"/>
  <c r="N447" i="3"/>
  <c r="N432" i="3"/>
  <c r="N434" i="3"/>
  <c r="N484" i="3"/>
  <c r="N452" i="3"/>
  <c r="N427" i="3"/>
  <c r="N433" i="3"/>
  <c r="N476" i="3"/>
  <c r="N469" i="3"/>
  <c r="N462" i="3"/>
  <c r="N455" i="3"/>
  <c r="N440" i="3"/>
  <c r="N442" i="3"/>
  <c r="N465" i="3"/>
  <c r="N467" i="3"/>
  <c r="N482" i="3"/>
  <c r="N435" i="3"/>
  <c r="N420" i="3"/>
  <c r="N449" i="3"/>
  <c r="N477" i="3"/>
  <c r="N470" i="3"/>
  <c r="N463" i="3"/>
  <c r="N448" i="3"/>
  <c r="N450" i="3"/>
  <c r="N438" i="3"/>
  <c r="N443" i="3"/>
  <c r="N428" i="3"/>
  <c r="N421" i="3"/>
  <c r="N473" i="3"/>
  <c r="N478" i="3"/>
  <c r="N471" i="3"/>
  <c r="N456" i="3"/>
  <c r="N458" i="3"/>
  <c r="N431" i="3"/>
  <c r="N451" i="3"/>
  <c r="N436" i="3"/>
  <c r="N429" i="3"/>
  <c r="N422" i="3"/>
  <c r="N457" i="3"/>
  <c r="N479" i="3"/>
  <c r="N464" i="3"/>
  <c r="N466" i="3"/>
  <c r="N441" i="3"/>
  <c r="N459" i="3"/>
  <c r="N444" i="3"/>
  <c r="N437" i="3"/>
  <c r="N430" i="3"/>
  <c r="N423" i="3"/>
  <c r="N425" i="3"/>
  <c r="N472" i="3"/>
  <c r="N474" i="3"/>
  <c r="N481" i="3"/>
  <c r="N107" i="3"/>
  <c r="N71" i="3"/>
  <c r="N81" i="3"/>
  <c r="N77" i="3"/>
  <c r="N80" i="3"/>
  <c r="N82" i="3"/>
  <c r="N109" i="3"/>
  <c r="N115" i="3"/>
  <c r="N113" i="3"/>
  <c r="N76" i="3"/>
  <c r="N88" i="3"/>
  <c r="N90" i="3"/>
  <c r="N108" i="3"/>
  <c r="N74" i="3"/>
  <c r="N75" i="3"/>
  <c r="N87" i="3"/>
  <c r="N96" i="3"/>
  <c r="N98" i="3"/>
  <c r="N73" i="3"/>
  <c r="N86" i="3"/>
  <c r="N95" i="3"/>
  <c r="N104" i="3"/>
  <c r="N106" i="3"/>
  <c r="N99" i="3"/>
  <c r="N78" i="3"/>
  <c r="N84" i="3"/>
  <c r="N85" i="3"/>
  <c r="N94" i="3"/>
  <c r="N103" i="3"/>
  <c r="N112" i="3"/>
  <c r="N114" i="3"/>
  <c r="N79" i="3"/>
  <c r="N83" i="3"/>
  <c r="N92" i="3"/>
  <c r="N93" i="3"/>
  <c r="N102" i="3"/>
  <c r="N111" i="3"/>
  <c r="N97" i="3"/>
  <c r="N89" i="3"/>
  <c r="N91" i="3"/>
  <c r="N100" i="3"/>
  <c r="N101" i="3"/>
  <c r="N110" i="3"/>
  <c r="N105" i="3"/>
  <c r="N72" i="3"/>
  <c r="N2" i="8"/>
  <c r="N3" i="8"/>
  <c r="N4" i="8"/>
  <c r="N30" i="8"/>
  <c r="N32" i="8"/>
  <c r="N29" i="8"/>
  <c r="N36" i="8"/>
  <c r="N37" i="8"/>
  <c r="N33" i="8"/>
  <c r="N34" i="8"/>
  <c r="N26" i="8"/>
  <c r="N31" i="8"/>
  <c r="N40" i="8"/>
  <c r="N27" i="8"/>
  <c r="N35" i="8"/>
  <c r="N38" i="8"/>
  <c r="N39" i="8"/>
  <c r="N28" i="8"/>
  <c r="N77" i="8"/>
  <c r="N76" i="8"/>
  <c r="N78" i="8"/>
  <c r="N79" i="8"/>
  <c r="N82" i="8"/>
  <c r="N84" i="8"/>
  <c r="N83" i="8"/>
  <c r="N75" i="8"/>
  <c r="N71" i="8"/>
  <c r="N74" i="8"/>
  <c r="N85" i="8"/>
  <c r="N73" i="8"/>
  <c r="N81" i="8"/>
  <c r="N72" i="8"/>
  <c r="N80" i="8"/>
  <c r="N114" i="8"/>
  <c r="N106" i="8"/>
  <c r="N111" i="8"/>
  <c r="N107" i="8"/>
  <c r="N113" i="8"/>
  <c r="N105" i="8"/>
  <c r="N103" i="8"/>
  <c r="N102" i="8"/>
  <c r="N110" i="8"/>
  <c r="N112" i="8"/>
  <c r="N101" i="8"/>
  <c r="N108" i="8"/>
  <c r="N104" i="8"/>
  <c r="N115" i="8"/>
  <c r="N109" i="8"/>
  <c r="N49" i="8"/>
  <c r="N55" i="8"/>
  <c r="N51" i="8"/>
  <c r="N53" i="8"/>
  <c r="N54" i="8"/>
  <c r="N47" i="8"/>
  <c r="N52" i="8"/>
  <c r="N44" i="8"/>
  <c r="N50" i="8"/>
  <c r="N46" i="8"/>
  <c r="N48" i="8"/>
  <c r="N41" i="8"/>
  <c r="N42" i="8"/>
  <c r="N43" i="8"/>
  <c r="N45" i="8"/>
  <c r="N23" i="8"/>
  <c r="N19" i="8"/>
  <c r="N20" i="8"/>
  <c r="N24" i="8"/>
  <c r="N22" i="8"/>
  <c r="N21" i="8"/>
  <c r="N25" i="8"/>
  <c r="N18" i="8"/>
  <c r="N17" i="8"/>
  <c r="N15" i="8"/>
  <c r="N12" i="8"/>
  <c r="N9" i="8"/>
  <c r="N11" i="8"/>
  <c r="N16" i="8"/>
  <c r="N10" i="8"/>
  <c r="N8" i="8"/>
  <c r="N14" i="8"/>
  <c r="N13" i="8"/>
  <c r="N5" i="8"/>
  <c r="N6" i="8"/>
  <c r="N7" i="8"/>
  <c r="N60" i="8"/>
  <c r="N62" i="8"/>
  <c r="N57" i="8"/>
  <c r="N61" i="8"/>
  <c r="N66" i="8"/>
  <c r="N63" i="8"/>
  <c r="N58" i="8"/>
  <c r="N56" i="8"/>
  <c r="N68" i="8"/>
  <c r="N67" i="8"/>
  <c r="N69" i="8"/>
  <c r="N65" i="8"/>
  <c r="N59" i="8"/>
  <c r="N70" i="8"/>
  <c r="N64" i="8"/>
  <c r="N95" i="8"/>
  <c r="N100" i="8"/>
  <c r="N91" i="8"/>
  <c r="N94" i="8"/>
  <c r="N97" i="8"/>
  <c r="N99" i="8"/>
  <c r="N88" i="8"/>
  <c r="N87" i="8"/>
  <c r="N98" i="8"/>
  <c r="N90" i="8"/>
  <c r="N96" i="8"/>
  <c r="N86" i="8"/>
  <c r="N92" i="8"/>
  <c r="N93" i="8"/>
  <c r="N89" i="8"/>
  <c r="N49" i="5"/>
  <c r="N33" i="5"/>
  <c r="N46" i="5"/>
  <c r="N60" i="5"/>
  <c r="N52" i="5"/>
  <c r="N41" i="5"/>
  <c r="N45" i="5"/>
  <c r="N32" i="5"/>
  <c r="N44" i="5"/>
  <c r="N39" i="5"/>
  <c r="N48" i="5"/>
  <c r="N31" i="5"/>
  <c r="N58" i="5"/>
  <c r="N59" i="5"/>
  <c r="N37" i="5"/>
  <c r="N38" i="5"/>
  <c r="N55" i="5"/>
  <c r="N51" i="5"/>
  <c r="N26" i="5"/>
  <c r="N29" i="5"/>
  <c r="N30" i="5"/>
  <c r="N57" i="5"/>
  <c r="N35" i="5"/>
  <c r="N47" i="5"/>
  <c r="N50" i="5"/>
  <c r="N61" i="5"/>
  <c r="N43" i="5"/>
  <c r="N40" i="5"/>
  <c r="N36" i="5"/>
  <c r="N54" i="5"/>
  <c r="N28" i="5"/>
  <c r="N53" i="5"/>
  <c r="N34" i="5"/>
  <c r="N27" i="5"/>
  <c r="N56" i="5"/>
  <c r="N42" i="5"/>
  <c r="N97" i="5"/>
  <c r="N98" i="5"/>
  <c r="N68" i="5"/>
  <c r="N99" i="5"/>
  <c r="N89" i="5"/>
  <c r="N100" i="5"/>
  <c r="N65" i="5"/>
  <c r="N80" i="5"/>
  <c r="N105" i="5"/>
  <c r="N64" i="5"/>
  <c r="N66" i="5"/>
  <c r="N94" i="5"/>
  <c r="N90" i="5"/>
  <c r="N91" i="5"/>
  <c r="N87" i="5"/>
  <c r="N92" i="5"/>
  <c r="N63" i="5"/>
  <c r="N83" i="5"/>
  <c r="N86" i="5"/>
  <c r="N101" i="5"/>
  <c r="N75" i="5"/>
  <c r="N84" i="5"/>
  <c r="N79" i="5"/>
  <c r="N62" i="5"/>
  <c r="N73" i="5"/>
  <c r="N106" i="5"/>
  <c r="N81" i="5"/>
  <c r="N88" i="5"/>
  <c r="N72" i="5"/>
  <c r="N78" i="5"/>
  <c r="N77" i="5"/>
  <c r="N85" i="5"/>
  <c r="N96" i="5"/>
  <c r="N71" i="5"/>
  <c r="N74" i="5"/>
  <c r="N76" i="5"/>
  <c r="N102" i="5"/>
  <c r="N67" i="5"/>
  <c r="N82" i="5"/>
  <c r="N103" i="5"/>
  <c r="N70" i="5"/>
  <c r="N93" i="5"/>
  <c r="N104" i="5"/>
  <c r="N69" i="5"/>
  <c r="N95" i="5"/>
  <c r="N463" i="5"/>
  <c r="N446" i="5"/>
  <c r="N457" i="5"/>
  <c r="N430" i="5"/>
  <c r="N416" i="5"/>
  <c r="N476" i="5"/>
  <c r="N426" i="5"/>
  <c r="N435" i="5"/>
  <c r="N428" i="5"/>
  <c r="N456" i="5"/>
  <c r="N414" i="5"/>
  <c r="N474" i="5"/>
  <c r="N439" i="5"/>
  <c r="N471" i="5"/>
  <c r="N454" i="5"/>
  <c r="N472" i="5"/>
  <c r="N459" i="5"/>
  <c r="N442" i="5"/>
  <c r="N467" i="5"/>
  <c r="N475" i="5"/>
  <c r="N452" i="5"/>
  <c r="N424" i="5"/>
  <c r="N466" i="5"/>
  <c r="N453" i="5"/>
  <c r="N417" i="5"/>
  <c r="N460" i="5"/>
  <c r="N458" i="5"/>
  <c r="N420" i="5"/>
  <c r="N468" i="5"/>
  <c r="N478" i="5"/>
  <c r="N469" i="5"/>
  <c r="N451" i="5"/>
  <c r="N470" i="5"/>
  <c r="N434" i="5"/>
  <c r="N431" i="5"/>
  <c r="N481" i="5"/>
  <c r="N422" i="5"/>
  <c r="N443" i="5"/>
  <c r="N440" i="5"/>
  <c r="N436" i="5"/>
  <c r="N455" i="5"/>
  <c r="N419" i="5"/>
  <c r="N438" i="5"/>
  <c r="N421" i="5"/>
  <c r="N441" i="5"/>
  <c r="N465" i="5"/>
  <c r="N448" i="5"/>
  <c r="N415" i="5"/>
  <c r="N449" i="5"/>
  <c r="N473" i="5"/>
  <c r="N437" i="5"/>
  <c r="N464" i="5"/>
  <c r="N447" i="5"/>
  <c r="N429" i="5"/>
  <c r="N425" i="5"/>
  <c r="N462" i="5"/>
  <c r="N423" i="5"/>
  <c r="N427" i="5"/>
  <c r="N477" i="5"/>
  <c r="N450" i="5"/>
  <c r="N413" i="5"/>
  <c r="N418" i="5"/>
  <c r="N432" i="5"/>
  <c r="N461" i="5"/>
  <c r="N444" i="5"/>
  <c r="N445" i="5"/>
  <c r="N433" i="5"/>
  <c r="N479" i="5"/>
  <c r="N480" i="5"/>
  <c r="N317" i="5"/>
  <c r="N285" i="5"/>
  <c r="N278" i="5"/>
  <c r="N294" i="5"/>
  <c r="N313" i="5"/>
  <c r="N280" i="5"/>
  <c r="N321" i="5"/>
  <c r="N275" i="5"/>
  <c r="N308" i="5"/>
  <c r="N281" i="5"/>
  <c r="N328" i="5"/>
  <c r="N305" i="5"/>
  <c r="N276" i="5"/>
  <c r="N314" i="5"/>
  <c r="N293" i="5"/>
  <c r="N324" i="5"/>
  <c r="N342" i="5"/>
  <c r="N311" i="5"/>
  <c r="N325" i="5"/>
  <c r="N299" i="5"/>
  <c r="N335" i="5"/>
  <c r="N327" i="5"/>
  <c r="N300" i="5"/>
  <c r="N284" i="5"/>
  <c r="N310" i="5"/>
  <c r="N289" i="5"/>
  <c r="N320" i="5"/>
  <c r="N304" i="5"/>
  <c r="N326" i="5"/>
  <c r="N315" i="5"/>
  <c r="N341" i="5"/>
  <c r="N287" i="5"/>
  <c r="N338" i="5"/>
  <c r="N316" i="5"/>
  <c r="N295" i="5"/>
  <c r="N331" i="5"/>
  <c r="N282" i="5"/>
  <c r="N330" i="5"/>
  <c r="N323" i="5"/>
  <c r="N292" i="5"/>
  <c r="N296" i="5"/>
  <c r="N283" i="5"/>
  <c r="N306" i="5"/>
  <c r="N302" i="5"/>
  <c r="N279" i="5"/>
  <c r="N307" i="5"/>
  <c r="N343" i="5"/>
  <c r="N318" i="5"/>
  <c r="N340" i="5"/>
  <c r="N337" i="5"/>
  <c r="N301" i="5"/>
  <c r="N333" i="5"/>
  <c r="N319" i="5"/>
  <c r="N334" i="5"/>
  <c r="N312" i="5"/>
  <c r="N290" i="5"/>
  <c r="N297" i="5"/>
  <c r="N329" i="5"/>
  <c r="N322" i="5"/>
  <c r="N286" i="5"/>
  <c r="N277" i="5"/>
  <c r="N291" i="5"/>
  <c r="N288" i="5"/>
  <c r="N298" i="5"/>
  <c r="N303" i="5"/>
  <c r="N339" i="5"/>
  <c r="N332" i="5"/>
  <c r="N309" i="5"/>
  <c r="N336" i="5"/>
  <c r="N173" i="5"/>
  <c r="N210" i="5"/>
  <c r="N190" i="5"/>
  <c r="N163" i="5"/>
  <c r="N165" i="5"/>
  <c r="N183" i="5"/>
  <c r="N171" i="5"/>
  <c r="N175" i="5"/>
  <c r="N195" i="5"/>
  <c r="N177" i="5"/>
  <c r="N202" i="5"/>
  <c r="N201" i="5"/>
  <c r="N209" i="5"/>
  <c r="N203" i="5"/>
  <c r="N186" i="5"/>
  <c r="N164" i="5"/>
  <c r="N161" i="5"/>
  <c r="N172" i="5"/>
  <c r="N170" i="5"/>
  <c r="N213" i="5"/>
  <c r="N208" i="5"/>
  <c r="N211" i="5"/>
  <c r="N191" i="5"/>
  <c r="N198" i="5"/>
  <c r="N197" i="5"/>
  <c r="N178" i="5"/>
  <c r="N181" i="5"/>
  <c r="N199" i="5"/>
  <c r="N184" i="5"/>
  <c r="N168" i="5"/>
  <c r="N206" i="5"/>
  <c r="N162" i="5"/>
  <c r="N185" i="5"/>
  <c r="N180" i="5"/>
  <c r="N204" i="5"/>
  <c r="N205" i="5"/>
  <c r="N187" i="5"/>
  <c r="N167" i="5"/>
  <c r="N193" i="5"/>
  <c r="N192" i="5"/>
  <c r="N169" i="5"/>
  <c r="N174" i="5"/>
  <c r="N176" i="5"/>
  <c r="N189" i="5"/>
  <c r="N188" i="5"/>
  <c r="N214" i="5"/>
  <c r="N194" i="5"/>
  <c r="N179" i="5"/>
  <c r="N196" i="5"/>
  <c r="N166" i="5"/>
  <c r="N212" i="5"/>
  <c r="N207" i="5"/>
  <c r="N200" i="5"/>
  <c r="N182" i="5"/>
  <c r="N546" i="5"/>
  <c r="N533" i="5"/>
  <c r="N532" i="5"/>
  <c r="N549" i="5"/>
  <c r="N542" i="5"/>
  <c r="N531" i="5"/>
  <c r="N543" i="5"/>
  <c r="N526" i="5"/>
  <c r="N525" i="5"/>
  <c r="N548" i="5"/>
  <c r="N539" i="5"/>
  <c r="N550" i="5"/>
  <c r="N547" i="5"/>
  <c r="N545" i="5"/>
  <c r="N536" i="5"/>
  <c r="N544" i="5"/>
  <c r="N528" i="5"/>
  <c r="N540" i="5"/>
  <c r="N523" i="5"/>
  <c r="N524" i="5"/>
  <c r="N534" i="5"/>
  <c r="N537" i="5"/>
  <c r="N522" i="5"/>
  <c r="N541" i="5"/>
  <c r="N530" i="5"/>
  <c r="N527" i="5"/>
  <c r="N538" i="5"/>
  <c r="N535" i="5"/>
  <c r="N529" i="5"/>
  <c r="N521" i="5"/>
  <c r="N513" i="5"/>
  <c r="N489" i="5"/>
  <c r="N500" i="5"/>
  <c r="N485" i="5"/>
  <c r="N496" i="5"/>
  <c r="N488" i="5"/>
  <c r="N517" i="5"/>
  <c r="N518" i="5"/>
  <c r="N509" i="5"/>
  <c r="N482" i="5"/>
  <c r="N492" i="5"/>
  <c r="N520" i="5"/>
  <c r="N512" i="5"/>
  <c r="N504" i="5"/>
  <c r="N483" i="5"/>
  <c r="N493" i="5"/>
  <c r="N511" i="5"/>
  <c r="N508" i="5"/>
  <c r="N514" i="5"/>
  <c r="N510" i="5"/>
  <c r="N516" i="5"/>
  <c r="N502" i="5"/>
  <c r="N503" i="5"/>
  <c r="N498" i="5"/>
  <c r="N486" i="5"/>
  <c r="N519" i="5"/>
  <c r="N506" i="5"/>
  <c r="N484" i="5"/>
  <c r="N505" i="5"/>
  <c r="N501" i="5"/>
  <c r="N495" i="5"/>
  <c r="N507" i="5"/>
  <c r="N499" i="5"/>
  <c r="N491" i="5"/>
  <c r="N497" i="5"/>
  <c r="N494" i="5"/>
  <c r="N487" i="5"/>
  <c r="N490" i="5"/>
  <c r="N515" i="5"/>
  <c r="N152" i="5"/>
  <c r="N149" i="5"/>
  <c r="N121" i="5"/>
  <c r="N140" i="5"/>
  <c r="N124" i="5"/>
  <c r="N125" i="5"/>
  <c r="N130" i="5"/>
  <c r="N119" i="5"/>
  <c r="N127" i="5"/>
  <c r="N158" i="5"/>
  <c r="N115" i="5"/>
  <c r="N141" i="5"/>
  <c r="N129" i="5"/>
  <c r="N159" i="5"/>
  <c r="N148" i="5"/>
  <c r="N111" i="5"/>
  <c r="N151" i="5"/>
  <c r="N145" i="5"/>
  <c r="N113" i="5"/>
  <c r="N136" i="5"/>
  <c r="N114" i="5"/>
  <c r="N116" i="5"/>
  <c r="N131" i="5"/>
  <c r="N146" i="5"/>
  <c r="N143" i="5"/>
  <c r="N126" i="5"/>
  <c r="N139" i="5"/>
  <c r="N142" i="5"/>
  <c r="N154" i="5"/>
  <c r="N137" i="5"/>
  <c r="N155" i="5"/>
  <c r="N160" i="5"/>
  <c r="N144" i="5"/>
  <c r="N120" i="5"/>
  <c r="N147" i="5"/>
  <c r="N157" i="5"/>
  <c r="N123" i="5"/>
  <c r="N107" i="5"/>
  <c r="N132" i="5"/>
  <c r="N108" i="5"/>
  <c r="N133" i="5"/>
  <c r="N109" i="5"/>
  <c r="N138" i="5"/>
  <c r="N118" i="5"/>
  <c r="N135" i="5"/>
  <c r="N150" i="5"/>
  <c r="N110" i="5"/>
  <c r="N156" i="5"/>
  <c r="N112" i="5"/>
  <c r="N117" i="5"/>
  <c r="N153" i="5"/>
  <c r="N122" i="5"/>
  <c r="N128" i="5"/>
  <c r="N134" i="5"/>
  <c r="N403" i="5"/>
  <c r="N355" i="5"/>
  <c r="N379" i="5"/>
  <c r="N353" i="5"/>
  <c r="N401" i="5"/>
  <c r="N396" i="5"/>
  <c r="N408" i="5"/>
  <c r="N367" i="5"/>
  <c r="N386" i="5"/>
  <c r="N345" i="5"/>
  <c r="N364" i="5"/>
  <c r="N399" i="5"/>
  <c r="N387" i="5"/>
  <c r="N369" i="5"/>
  <c r="N350" i="5"/>
  <c r="N411" i="5"/>
  <c r="N380" i="5"/>
  <c r="N389" i="5"/>
  <c r="N372" i="5"/>
  <c r="N371" i="5"/>
  <c r="N384" i="5"/>
  <c r="N393" i="5"/>
  <c r="N402" i="5"/>
  <c r="N362" i="5"/>
  <c r="N398" i="5"/>
  <c r="N363" i="5"/>
  <c r="N352" i="5"/>
  <c r="N385" i="5"/>
  <c r="N366" i="5"/>
  <c r="N373" i="5"/>
  <c r="N391" i="5"/>
  <c r="N351" i="5"/>
  <c r="N344" i="5"/>
  <c r="N382" i="5"/>
  <c r="N409" i="5"/>
  <c r="N359" i="5"/>
  <c r="N383" i="5"/>
  <c r="N365" i="5"/>
  <c r="N349" i="5"/>
  <c r="N392" i="5"/>
  <c r="N357" i="5"/>
  <c r="N346" i="5"/>
  <c r="N354" i="5"/>
  <c r="N356" i="5"/>
  <c r="N394" i="5"/>
  <c r="N395" i="5"/>
  <c r="N378" i="5"/>
  <c r="N406" i="5"/>
  <c r="N375" i="5"/>
  <c r="N412" i="5"/>
  <c r="N368" i="5"/>
  <c r="N374" i="5"/>
  <c r="N405" i="5"/>
  <c r="N377" i="5"/>
  <c r="N358" i="5"/>
  <c r="N404" i="5"/>
  <c r="N348" i="5"/>
  <c r="N410" i="5"/>
  <c r="N360" i="5"/>
  <c r="N388" i="5"/>
  <c r="N370" i="5"/>
  <c r="N397" i="5"/>
  <c r="N381" i="5"/>
  <c r="N361" i="5"/>
  <c r="N347" i="5"/>
  <c r="N400" i="5"/>
  <c r="N407" i="5"/>
  <c r="N390" i="5"/>
  <c r="N376" i="5"/>
  <c r="N243" i="5"/>
  <c r="N221" i="5"/>
  <c r="N240" i="5"/>
  <c r="N233" i="5"/>
  <c r="N226" i="5"/>
  <c r="N238" i="5"/>
  <c r="N236" i="5"/>
  <c r="N271" i="5"/>
  <c r="N234" i="5"/>
  <c r="N273" i="5"/>
  <c r="N230" i="5"/>
  <c r="N267" i="5"/>
  <c r="N215" i="5"/>
  <c r="N252" i="5"/>
  <c r="N239" i="5"/>
  <c r="N266" i="5"/>
  <c r="N262" i="5"/>
  <c r="N228" i="5"/>
  <c r="N235" i="5"/>
  <c r="N268" i="5"/>
  <c r="N251" i="5"/>
  <c r="N227" i="5"/>
  <c r="N261" i="5"/>
  <c r="N255" i="5"/>
  <c r="N223" i="5"/>
  <c r="N263" i="5"/>
  <c r="N257" i="5"/>
  <c r="N225" i="5"/>
  <c r="N265" i="5"/>
  <c r="N269" i="5"/>
  <c r="N218" i="5"/>
  <c r="N246" i="5"/>
  <c r="N260" i="5"/>
  <c r="N254" i="5"/>
  <c r="N222" i="5"/>
  <c r="N249" i="5"/>
  <c r="N256" i="5"/>
  <c r="N231" i="5"/>
  <c r="N216" i="5"/>
  <c r="N237" i="5"/>
  <c r="N217" i="5"/>
  <c r="N219" i="5"/>
  <c r="N224" i="5"/>
  <c r="N253" i="5"/>
  <c r="N270" i="5"/>
  <c r="N229" i="5"/>
  <c r="N248" i="5"/>
  <c r="N245" i="5"/>
  <c r="N259" i="5"/>
  <c r="N264" i="5"/>
  <c r="N258" i="5"/>
  <c r="N247" i="5"/>
  <c r="N220" i="5"/>
  <c r="N244" i="5"/>
  <c r="N274" i="5"/>
  <c r="N250" i="5"/>
  <c r="N232" i="5"/>
  <c r="N242" i="5"/>
  <c r="N272" i="5"/>
  <c r="N241" i="5"/>
  <c r="N2" i="5"/>
  <c r="N24" i="5"/>
  <c r="N16" i="5"/>
  <c r="N13" i="5"/>
  <c r="N17" i="5"/>
  <c r="N18" i="5"/>
  <c r="N12" i="5"/>
  <c r="N14" i="5"/>
  <c r="N6" i="5"/>
  <c r="N21" i="5"/>
  <c r="N4" i="5"/>
  <c r="N23" i="5"/>
  <c r="N3" i="5"/>
  <c r="N9" i="5"/>
  <c r="N15" i="5"/>
  <c r="N10" i="5"/>
  <c r="N11" i="5"/>
  <c r="N7" i="5"/>
  <c r="N22" i="5"/>
  <c r="N19" i="5"/>
  <c r="N25" i="5"/>
  <c r="N20" i="5"/>
  <c r="N8" i="5"/>
  <c r="N5" i="5"/>
  <c r="N2" i="4"/>
  <c r="N10" i="4"/>
  <c r="N5" i="4"/>
  <c r="N19" i="4"/>
  <c r="N18" i="4"/>
  <c r="N4" i="4"/>
  <c r="N15" i="4"/>
  <c r="N6" i="4"/>
  <c r="N17" i="4"/>
  <c r="N22" i="4"/>
  <c r="N23" i="4"/>
  <c r="N7" i="4"/>
  <c r="N3" i="4"/>
  <c r="N8" i="4"/>
  <c r="N14" i="4"/>
  <c r="N12" i="4"/>
  <c r="N24" i="4"/>
  <c r="N20" i="4"/>
  <c r="N21" i="4"/>
  <c r="N25" i="4"/>
  <c r="N9" i="4"/>
  <c r="N11" i="4"/>
  <c r="N13" i="4"/>
  <c r="N16" i="4"/>
  <c r="N102" i="4"/>
  <c r="N63" i="4"/>
  <c r="N74" i="4"/>
  <c r="N80" i="4"/>
  <c r="N83" i="4"/>
  <c r="N71" i="4"/>
  <c r="N85" i="4"/>
  <c r="N95" i="4"/>
  <c r="N88" i="4"/>
  <c r="N98" i="4"/>
  <c r="N73" i="4"/>
  <c r="N67" i="4"/>
  <c r="N87" i="4"/>
  <c r="N76" i="4"/>
  <c r="N64" i="4"/>
  <c r="N72" i="4"/>
  <c r="N105" i="4"/>
  <c r="N79" i="4"/>
  <c r="N97" i="4"/>
  <c r="N81" i="4"/>
  <c r="N65" i="4"/>
  <c r="N91" i="4"/>
  <c r="N66" i="4"/>
  <c r="N78" i="4"/>
  <c r="N94" i="4"/>
  <c r="N103" i="4"/>
  <c r="N84" i="4"/>
  <c r="N89" i="4"/>
  <c r="N101" i="4"/>
  <c r="N93" i="4"/>
  <c r="N86" i="4"/>
  <c r="N104" i="4"/>
  <c r="N82" i="4"/>
  <c r="N62" i="4"/>
  <c r="N96" i="4"/>
  <c r="N69" i="4"/>
  <c r="N100" i="4"/>
  <c r="N77" i="4"/>
  <c r="N106" i="4"/>
  <c r="N70" i="4"/>
  <c r="N90" i="4"/>
  <c r="N99" i="4"/>
  <c r="N75" i="4"/>
  <c r="N68" i="4"/>
  <c r="N92" i="4"/>
  <c r="N266" i="4"/>
  <c r="N249" i="4"/>
  <c r="N230" i="4"/>
  <c r="N256" i="4"/>
  <c r="N222" i="4"/>
  <c r="N238" i="4"/>
  <c r="N223" i="4"/>
  <c r="N253" i="4"/>
  <c r="N229" i="4"/>
  <c r="N217" i="4"/>
  <c r="N224" i="4"/>
  <c r="N218" i="4"/>
  <c r="N265" i="4"/>
  <c r="N215" i="4"/>
  <c r="N268" i="4"/>
  <c r="N246" i="4"/>
  <c r="N274" i="4"/>
  <c r="N251" i="4"/>
  <c r="N271" i="4"/>
  <c r="N221" i="4"/>
  <c r="N262" i="4"/>
  <c r="N234" i="4"/>
  <c r="N273" i="4"/>
  <c r="N247" i="4"/>
  <c r="N260" i="4"/>
  <c r="N242" i="4"/>
  <c r="N233" i="4"/>
  <c r="N267" i="4"/>
  <c r="N254" i="4"/>
  <c r="N240" i="4"/>
  <c r="N241" i="4"/>
  <c r="N220" i="4"/>
  <c r="N258" i="4"/>
  <c r="N232" i="4"/>
  <c r="N263" i="4"/>
  <c r="N269" i="4"/>
  <c r="N243" i="4"/>
  <c r="N239" i="4"/>
  <c r="N264" i="4"/>
  <c r="N250" i="4"/>
  <c r="N261" i="4"/>
  <c r="N248" i="4"/>
  <c r="N257" i="4"/>
  <c r="N227" i="4"/>
  <c r="N216" i="4"/>
  <c r="N244" i="4"/>
  <c r="N255" i="4"/>
  <c r="N231" i="4"/>
  <c r="N272" i="4"/>
  <c r="N245" i="4"/>
  <c r="N270" i="4"/>
  <c r="N236" i="4"/>
  <c r="N237" i="4"/>
  <c r="N219" i="4"/>
  <c r="N226" i="4"/>
  <c r="N252" i="4"/>
  <c r="N225" i="4"/>
  <c r="N259" i="4"/>
  <c r="N228" i="4"/>
  <c r="N235" i="4"/>
  <c r="N544" i="4"/>
  <c r="N536" i="4"/>
  <c r="N529" i="4"/>
  <c r="N537" i="4"/>
  <c r="N545" i="4"/>
  <c r="N547" i="4"/>
  <c r="N525" i="4"/>
  <c r="N522" i="4"/>
  <c r="N524" i="4"/>
  <c r="N526" i="4"/>
  <c r="N550" i="4"/>
  <c r="N538" i="4"/>
  <c r="N539" i="4"/>
  <c r="N542" i="4"/>
  <c r="N546" i="4"/>
  <c r="N548" i="4"/>
  <c r="N534" i="4"/>
  <c r="N532" i="4"/>
  <c r="N523" i="4"/>
  <c r="N531" i="4"/>
  <c r="N549" i="4"/>
  <c r="N527" i="4"/>
  <c r="N543" i="4"/>
  <c r="N521" i="4"/>
  <c r="N540" i="4"/>
  <c r="N533" i="4"/>
  <c r="N535" i="4"/>
  <c r="N528" i="4"/>
  <c r="N541" i="4"/>
  <c r="N530" i="4"/>
  <c r="N493" i="4"/>
  <c r="N514" i="4"/>
  <c r="N487" i="4"/>
  <c r="N488" i="4"/>
  <c r="N503" i="4"/>
  <c r="N492" i="4"/>
  <c r="N500" i="4"/>
  <c r="N506" i="4"/>
  <c r="N508" i="4"/>
  <c r="N486" i="4"/>
  <c r="N515" i="4"/>
  <c r="N482" i="4"/>
  <c r="N507" i="4"/>
  <c r="N505" i="4"/>
  <c r="N483" i="4"/>
  <c r="N520" i="4"/>
  <c r="N509" i="4"/>
  <c r="N513" i="4"/>
  <c r="N491" i="4"/>
  <c r="N495" i="4"/>
  <c r="N496" i="4"/>
  <c r="N502" i="4"/>
  <c r="N504" i="4"/>
  <c r="N501" i="4"/>
  <c r="N499" i="4"/>
  <c r="N498" i="4"/>
  <c r="N516" i="4"/>
  <c r="N485" i="4"/>
  <c r="N484" i="4"/>
  <c r="N511" i="4"/>
  <c r="N518" i="4"/>
  <c r="N489" i="4"/>
  <c r="N517" i="4"/>
  <c r="N494" i="4"/>
  <c r="N512" i="4"/>
  <c r="N490" i="4"/>
  <c r="N497" i="4"/>
  <c r="N510" i="4"/>
  <c r="N519" i="4"/>
  <c r="N50" i="4"/>
  <c r="N51" i="4"/>
  <c r="N49" i="4"/>
  <c r="N57" i="4"/>
  <c r="N38" i="4"/>
  <c r="N31" i="4"/>
  <c r="N53" i="4"/>
  <c r="N27" i="4"/>
  <c r="N41" i="4"/>
  <c r="N59" i="4"/>
  <c r="N28" i="4"/>
  <c r="N46" i="4"/>
  <c r="N47" i="4"/>
  <c r="N52" i="4"/>
  <c r="N35" i="4"/>
  <c r="N37" i="4"/>
  <c r="N36" i="4"/>
  <c r="N30" i="4"/>
  <c r="N32" i="4"/>
  <c r="N58" i="4"/>
  <c r="N54" i="4"/>
  <c r="N40" i="4"/>
  <c r="N43" i="4"/>
  <c r="N48" i="4"/>
  <c r="N33" i="4"/>
  <c r="N34" i="4"/>
  <c r="N45" i="4"/>
  <c r="N60" i="4"/>
  <c r="N61" i="4"/>
  <c r="N26" i="4"/>
  <c r="N39" i="4"/>
  <c r="N55" i="4"/>
  <c r="N29" i="4"/>
  <c r="N42" i="4"/>
  <c r="N44" i="4"/>
  <c r="N56" i="4"/>
  <c r="N327" i="4"/>
  <c r="N328" i="4"/>
  <c r="N296" i="4"/>
  <c r="N283" i="4"/>
  <c r="N333" i="4"/>
  <c r="N336" i="4"/>
  <c r="N290" i="4"/>
  <c r="N337" i="4"/>
  <c r="N278" i="4"/>
  <c r="N338" i="4"/>
  <c r="N308" i="4"/>
  <c r="N310" i="4"/>
  <c r="N323" i="4"/>
  <c r="N304" i="4"/>
  <c r="N293" i="4"/>
  <c r="N311" i="4"/>
  <c r="N302" i="4"/>
  <c r="N307" i="4"/>
  <c r="N280" i="4"/>
  <c r="N322" i="4"/>
  <c r="N314" i="4"/>
  <c r="N292" i="4"/>
  <c r="N275" i="4"/>
  <c r="N315" i="4"/>
  <c r="N277" i="4"/>
  <c r="N331" i="4"/>
  <c r="N299" i="4"/>
  <c r="N303" i="4"/>
  <c r="N309" i="4"/>
  <c r="N297" i="4"/>
  <c r="N320" i="4"/>
  <c r="N279" i="4"/>
  <c r="N287" i="4"/>
  <c r="N319" i="4"/>
  <c r="N282" i="4"/>
  <c r="N329" i="4"/>
  <c r="N288" i="4"/>
  <c r="N306" i="4"/>
  <c r="N330" i="4"/>
  <c r="N321" i="4"/>
  <c r="N305" i="4"/>
  <c r="N318" i="4"/>
  <c r="N281" i="4"/>
  <c r="N339" i="4"/>
  <c r="N285" i="4"/>
  <c r="N301" i="4"/>
  <c r="N342" i="4"/>
  <c r="N298" i="4"/>
  <c r="N326" i="4"/>
  <c r="N295" i="4"/>
  <c r="N334" i="4"/>
  <c r="N312" i="4"/>
  <c r="N313" i="4"/>
  <c r="N335" i="4"/>
  <c r="N289" i="4"/>
  <c r="N341" i="4"/>
  <c r="N325" i="4"/>
  <c r="N317" i="4"/>
  <c r="N286" i="4"/>
  <c r="N332" i="4"/>
  <c r="N300" i="4"/>
  <c r="N284" i="4"/>
  <c r="N340" i="4"/>
  <c r="N324" i="4"/>
  <c r="N276" i="4"/>
  <c r="N294" i="4"/>
  <c r="N343" i="4"/>
  <c r="N291" i="4"/>
  <c r="N316" i="4"/>
  <c r="N381" i="4"/>
  <c r="N368" i="4"/>
  <c r="N393" i="4"/>
  <c r="N374" i="4"/>
  <c r="N395" i="4"/>
  <c r="N363" i="4"/>
  <c r="N409" i="4"/>
  <c r="N411" i="4"/>
  <c r="N379" i="4"/>
  <c r="N387" i="4"/>
  <c r="N388" i="4"/>
  <c r="N406" i="4"/>
  <c r="N373" i="4"/>
  <c r="N382" i="4"/>
  <c r="N358" i="4"/>
  <c r="N370" i="4"/>
  <c r="N378" i="4"/>
  <c r="N352" i="4"/>
  <c r="N385" i="4"/>
  <c r="N380" i="4"/>
  <c r="N367" i="4"/>
  <c r="N346" i="4"/>
  <c r="N396" i="4"/>
  <c r="N359" i="4"/>
  <c r="N410" i="4"/>
  <c r="N351" i="4"/>
  <c r="N398" i="4"/>
  <c r="N372" i="4"/>
  <c r="N354" i="4"/>
  <c r="N361" i="4"/>
  <c r="N412" i="4"/>
  <c r="N366" i="4"/>
  <c r="N400" i="4"/>
  <c r="N376" i="4"/>
  <c r="N364" i="4"/>
  <c r="N350" i="4"/>
  <c r="N371" i="4"/>
  <c r="N356" i="4"/>
  <c r="N384" i="4"/>
  <c r="N407" i="4"/>
  <c r="N375" i="4"/>
  <c r="N408" i="4"/>
  <c r="N348" i="4"/>
  <c r="N389" i="4"/>
  <c r="N349" i="4"/>
  <c r="N403" i="4"/>
  <c r="N404" i="4"/>
  <c r="N392" i="4"/>
  <c r="N365" i="4"/>
  <c r="N377" i="4"/>
  <c r="N357" i="4"/>
  <c r="N405" i="4"/>
  <c r="N355" i="4"/>
  <c r="N394" i="4"/>
  <c r="N362" i="4"/>
  <c r="N383" i="4"/>
  <c r="N390" i="4"/>
  <c r="N360" i="4"/>
  <c r="N353" i="4"/>
  <c r="N344" i="4"/>
  <c r="N401" i="4"/>
  <c r="N399" i="4"/>
  <c r="N402" i="4"/>
  <c r="N369" i="4"/>
  <c r="N397" i="4"/>
  <c r="N386" i="4"/>
  <c r="N347" i="4"/>
  <c r="N345" i="4"/>
  <c r="N391" i="4"/>
  <c r="N208" i="4"/>
  <c r="N198" i="4"/>
  <c r="N189" i="4"/>
  <c r="N169" i="4"/>
  <c r="N171" i="4"/>
  <c r="N197" i="4"/>
  <c r="N164" i="4"/>
  <c r="N167" i="4"/>
  <c r="N192" i="4"/>
  <c r="N176" i="4"/>
  <c r="N211" i="4"/>
  <c r="N196" i="4"/>
  <c r="N180" i="4"/>
  <c r="N185" i="4"/>
  <c r="N194" i="4"/>
  <c r="N175" i="4"/>
  <c r="N178" i="4"/>
  <c r="N212" i="4"/>
  <c r="N213" i="4"/>
  <c r="N170" i="4"/>
  <c r="N214" i="4"/>
  <c r="N191" i="4"/>
  <c r="N182" i="4"/>
  <c r="N181" i="4"/>
  <c r="N210" i="4"/>
  <c r="N193" i="4"/>
  <c r="N205" i="4"/>
  <c r="N200" i="4"/>
  <c r="N190" i="4"/>
  <c r="N172" i="4"/>
  <c r="N162" i="4"/>
  <c r="N209" i="4"/>
  <c r="N165" i="4"/>
  <c r="N199" i="4"/>
  <c r="N183" i="4"/>
  <c r="N206" i="4"/>
  <c r="N184" i="4"/>
  <c r="N163" i="4"/>
  <c r="N207" i="4"/>
  <c r="N186" i="4"/>
  <c r="N166" i="4"/>
  <c r="N177" i="4"/>
  <c r="N174" i="4"/>
  <c r="N187" i="4"/>
  <c r="N168" i="4"/>
  <c r="N188" i="4"/>
  <c r="N201" i="4"/>
  <c r="N204" i="4"/>
  <c r="N161" i="4"/>
  <c r="N195" i="4"/>
  <c r="N179" i="4"/>
  <c r="N202" i="4"/>
  <c r="N203" i="4"/>
  <c r="N173" i="4"/>
  <c r="N110" i="4"/>
  <c r="N126" i="4"/>
  <c r="N131" i="4"/>
  <c r="N121" i="4"/>
  <c r="N122" i="4"/>
  <c r="N144" i="4"/>
  <c r="N115" i="4"/>
  <c r="N155" i="4"/>
  <c r="N150" i="4"/>
  <c r="N151" i="4"/>
  <c r="N152" i="4"/>
  <c r="N153" i="4"/>
  <c r="N143" i="4"/>
  <c r="N114" i="4"/>
  <c r="N128" i="4"/>
  <c r="N116" i="4"/>
  <c r="N107" i="4"/>
  <c r="N158" i="4"/>
  <c r="N156" i="4"/>
  <c r="N129" i="4"/>
  <c r="N146" i="4"/>
  <c r="N157" i="4"/>
  <c r="N120" i="4"/>
  <c r="N137" i="4"/>
  <c r="N113" i="4"/>
  <c r="N160" i="4"/>
  <c r="N109" i="4"/>
  <c r="N134" i="4"/>
  <c r="N138" i="4"/>
  <c r="N145" i="4"/>
  <c r="N119" i="4"/>
  <c r="N112" i="4"/>
  <c r="N142" i="4"/>
  <c r="N118" i="4"/>
  <c r="N125" i="4"/>
  <c r="N140" i="4"/>
  <c r="N147" i="4"/>
  <c r="N141" i="4"/>
  <c r="N159" i="4"/>
  <c r="N132" i="4"/>
  <c r="N154" i="4"/>
  <c r="N124" i="4"/>
  <c r="N133" i="4"/>
  <c r="N139" i="4"/>
  <c r="N111" i="4"/>
  <c r="N108" i="4"/>
  <c r="N148" i="4"/>
  <c r="N117" i="4"/>
  <c r="N130" i="4"/>
  <c r="N136" i="4"/>
  <c r="N127" i="4"/>
  <c r="N123" i="4"/>
  <c r="N149" i="4"/>
  <c r="N135" i="4"/>
  <c r="N431" i="4"/>
  <c r="N467" i="4"/>
  <c r="N452" i="4"/>
  <c r="N460" i="4"/>
  <c r="N481" i="4"/>
  <c r="N442" i="4"/>
  <c r="N443" i="4"/>
  <c r="N419" i="4"/>
  <c r="N433" i="4"/>
  <c r="N422" i="4"/>
  <c r="N423" i="4"/>
  <c r="N472" i="4"/>
  <c r="N428" i="4"/>
  <c r="N464" i="4"/>
  <c r="N476" i="4"/>
  <c r="N430" i="4"/>
  <c r="N444" i="4"/>
  <c r="N479" i="4"/>
  <c r="N435" i="4"/>
  <c r="N448" i="4"/>
  <c r="N446" i="4"/>
  <c r="N477" i="4"/>
  <c r="N456" i="4"/>
  <c r="N459" i="4"/>
  <c r="N414" i="4"/>
  <c r="N438" i="4"/>
  <c r="N478" i="4"/>
  <c r="N426" i="4"/>
  <c r="N421" i="4"/>
  <c r="N439" i="4"/>
  <c r="N469" i="4"/>
  <c r="N413" i="4"/>
  <c r="N474" i="4"/>
  <c r="N417" i="4"/>
  <c r="N441" i="4"/>
  <c r="N415" i="4"/>
  <c r="N454" i="4"/>
  <c r="N480" i="4"/>
  <c r="N455" i="4"/>
  <c r="N471" i="4"/>
  <c r="N468" i="4"/>
  <c r="N445" i="4"/>
  <c r="N449" i="4"/>
  <c r="N465" i="4"/>
  <c r="N416" i="4"/>
  <c r="N451" i="4"/>
  <c r="N432" i="4"/>
  <c r="N473" i="4"/>
  <c r="N425" i="4"/>
  <c r="N434" i="4"/>
  <c r="N463" i="4"/>
  <c r="N466" i="4"/>
  <c r="N436" i="4"/>
  <c r="N437" i="4"/>
  <c r="N450" i="4"/>
  <c r="N440" i="4"/>
  <c r="N461" i="4"/>
  <c r="N462" i="4"/>
  <c r="N453" i="4"/>
  <c r="N475" i="4"/>
  <c r="N429" i="4"/>
  <c r="N470" i="4"/>
  <c r="N447" i="4"/>
  <c r="N420" i="4"/>
  <c r="N458" i="4"/>
  <c r="N424" i="4"/>
  <c r="N427" i="4"/>
  <c r="N457" i="4"/>
  <c r="N418" i="4"/>
  <c r="Y8" i="3"/>
  <c r="X11" i="3" s="1"/>
  <c r="X8" i="3"/>
  <c r="D188" i="22"/>
  <c r="K756" i="22"/>
  <c r="D180" i="22"/>
  <c r="K703" i="22"/>
  <c r="D194" i="22"/>
  <c r="K733" i="22"/>
  <c r="G743" i="22"/>
  <c r="K730" i="22"/>
  <c r="F176" i="22"/>
  <c r="K708" i="22"/>
  <c r="G721" i="22"/>
  <c r="K710" i="22"/>
  <c r="D156" i="22"/>
  <c r="E26" i="22"/>
  <c r="D134" i="22"/>
  <c r="E77" i="22"/>
  <c r="D232" i="22"/>
  <c r="L94" i="22"/>
  <c r="D204" i="22"/>
  <c r="L123" i="22"/>
  <c r="D249" i="22"/>
  <c r="L138" i="22"/>
  <c r="D186" i="22"/>
  <c r="L160" i="22"/>
  <c r="D187" i="22"/>
  <c r="L154" i="22"/>
  <c r="D190" i="22"/>
  <c r="K744" i="22"/>
  <c r="G717" i="22"/>
  <c r="K746" i="22"/>
  <c r="G754" i="22"/>
  <c r="E68" i="22"/>
  <c r="M176" i="22"/>
  <c r="K736" i="22"/>
  <c r="D191" i="22"/>
  <c r="K699" i="22"/>
  <c r="D177" i="22"/>
  <c r="K769" i="22"/>
  <c r="G776" i="22"/>
  <c r="K734" i="22"/>
  <c r="G750" i="22"/>
  <c r="K738" i="22"/>
  <c r="G760" i="22"/>
  <c r="E11" i="22"/>
  <c r="D165" i="22"/>
  <c r="J152" i="22"/>
  <c r="D143" i="22"/>
  <c r="E10" i="22"/>
  <c r="G719" i="22"/>
  <c r="K715" i="22"/>
  <c r="M230" i="22"/>
  <c r="K723" i="22"/>
  <c r="F177" i="22"/>
  <c r="K702" i="22"/>
  <c r="G763" i="22"/>
  <c r="K727" i="22"/>
  <c r="G723" i="22"/>
  <c r="K728" i="22"/>
  <c r="G773" i="22"/>
  <c r="E38" i="22"/>
  <c r="D130" i="22"/>
  <c r="J124" i="22"/>
  <c r="D152" i="22"/>
  <c r="G16" i="22"/>
  <c r="G751" i="22"/>
  <c r="K767" i="22"/>
  <c r="G749" i="22"/>
  <c r="K721" i="22"/>
  <c r="G778" i="22"/>
  <c r="K755" i="22"/>
  <c r="G783" i="22"/>
  <c r="K764" i="22"/>
  <c r="G762" i="22"/>
  <c r="K743" i="22"/>
  <c r="G725" i="22"/>
  <c r="E83" i="22"/>
  <c r="D151" i="22"/>
  <c r="J117" i="22"/>
  <c r="D138" i="22"/>
  <c r="G20" i="22"/>
  <c r="G711" i="22"/>
  <c r="K748" i="22"/>
  <c r="G745" i="22"/>
  <c r="K770" i="22"/>
  <c r="G765" i="22"/>
  <c r="K768" i="22"/>
  <c r="G746" i="22"/>
  <c r="E81" i="22"/>
  <c r="G757" i="22"/>
  <c r="E82" i="22"/>
  <c r="G708" i="22"/>
  <c r="E40" i="22"/>
  <c r="D123" i="22"/>
  <c r="J139" i="22"/>
  <c r="D137" i="22"/>
  <c r="G43" i="22"/>
  <c r="G701" i="22"/>
  <c r="K765" i="22"/>
  <c r="G703" i="22"/>
  <c r="K757" i="22"/>
  <c r="G705" i="22"/>
  <c r="K778" i="22"/>
  <c r="G700" i="22"/>
  <c r="E16" i="22"/>
  <c r="G730" i="22"/>
  <c r="E43" i="22"/>
  <c r="G770" i="22"/>
  <c r="J166" i="22"/>
  <c r="D170" i="22"/>
  <c r="J96" i="22"/>
  <c r="D104" i="22"/>
  <c r="G61" i="22"/>
  <c r="L175" i="22"/>
  <c r="E27" i="22"/>
  <c r="I43" i="22"/>
  <c r="E71" i="22"/>
  <c r="L45" i="22"/>
  <c r="H732" i="22"/>
  <c r="H48" i="22"/>
  <c r="G197" i="22"/>
  <c r="H36" i="22"/>
  <c r="H171" i="22"/>
  <c r="J761" i="22"/>
  <c r="J49" i="22"/>
  <c r="J705" i="22"/>
  <c r="J67" i="22"/>
  <c r="H28" i="22"/>
  <c r="L767" i="22"/>
  <c r="K762" i="22"/>
  <c r="E17" i="22"/>
  <c r="I84" i="22"/>
  <c r="G724" i="22"/>
  <c r="E44" i="22"/>
  <c r="G737" i="22"/>
  <c r="K735" i="22"/>
  <c r="G744" i="22"/>
  <c r="K740" i="22"/>
  <c r="G710" i="22"/>
  <c r="E47" i="22"/>
  <c r="G735" i="22"/>
  <c r="E46" i="22"/>
  <c r="D167" i="22"/>
  <c r="J147" i="22"/>
  <c r="D142" i="22"/>
  <c r="G121" i="22"/>
  <c r="M45" i="22"/>
  <c r="G57" i="22"/>
  <c r="D251" i="22"/>
  <c r="K707" i="22"/>
  <c r="D220" i="22"/>
  <c r="K741" i="22"/>
  <c r="D240" i="22"/>
  <c r="K719" i="22"/>
  <c r="G731" i="22"/>
  <c r="K712" i="22"/>
  <c r="G753" i="22"/>
  <c r="K773" i="22"/>
  <c r="G720" i="22"/>
  <c r="E42" i="22"/>
  <c r="D148" i="22"/>
  <c r="E78" i="22"/>
  <c r="D168" i="22"/>
  <c r="E25" i="22"/>
  <c r="G779" i="22"/>
  <c r="E24" i="22"/>
  <c r="G739" i="22"/>
  <c r="E21" i="22"/>
  <c r="G714" i="22"/>
  <c r="E37" i="22"/>
  <c r="G777" i="22"/>
  <c r="E6" i="22"/>
  <c r="G766" i="22"/>
  <c r="E63" i="22"/>
  <c r="D122" i="22"/>
  <c r="J119" i="22"/>
  <c r="D147" i="22"/>
  <c r="G144" i="22"/>
  <c r="M37" i="22"/>
  <c r="G13" i="22"/>
  <c r="G698" i="22"/>
  <c r="E22" i="22"/>
  <c r="G722" i="22"/>
  <c r="E32" i="22"/>
  <c r="G742" i="22"/>
  <c r="E8" i="22"/>
  <c r="D155" i="22"/>
  <c r="E74" i="22"/>
  <c r="G740" i="22"/>
  <c r="E7" i="22"/>
  <c r="D163" i="22"/>
  <c r="J170" i="22"/>
  <c r="M83" i="22"/>
  <c r="G101" i="22"/>
  <c r="M18" i="22"/>
  <c r="G8" i="22"/>
  <c r="G733" i="22"/>
  <c r="E72" i="22"/>
  <c r="G752" i="22"/>
  <c r="E61" i="22"/>
  <c r="G759" i="22"/>
  <c r="E55" i="22"/>
  <c r="D129" i="22"/>
  <c r="E23" i="22"/>
  <c r="D132" i="22"/>
  <c r="E36" i="22"/>
  <c r="D89" i="22"/>
  <c r="J91" i="22"/>
  <c r="M71" i="22"/>
  <c r="G145" i="22"/>
  <c r="M30" i="22"/>
  <c r="G28" i="22"/>
  <c r="G736" i="22"/>
  <c r="E59" i="22"/>
  <c r="G747" i="22"/>
  <c r="E54" i="22"/>
  <c r="G761" i="22"/>
  <c r="E14" i="22"/>
  <c r="D157" i="22"/>
  <c r="E75" i="22"/>
  <c r="D159" i="22"/>
  <c r="J162" i="22"/>
  <c r="D119" i="22"/>
  <c r="G146" i="22"/>
  <c r="M9" i="22"/>
  <c r="G95" i="22"/>
  <c r="M55" i="22"/>
  <c r="G25" i="22"/>
  <c r="D145" i="22"/>
  <c r="E86" i="22"/>
  <c r="G713" i="22"/>
  <c r="E67" i="22"/>
  <c r="G709" i="22"/>
  <c r="E58" i="22"/>
  <c r="D127" i="22"/>
  <c r="E87" i="22"/>
  <c r="D116" i="22"/>
  <c r="J121" i="22"/>
  <c r="D133" i="22"/>
  <c r="G136" i="22"/>
  <c r="M69" i="22"/>
  <c r="G138" i="22"/>
  <c r="M86" i="22"/>
  <c r="D227" i="22"/>
  <c r="D226" i="22"/>
  <c r="M141" i="22"/>
  <c r="I30" i="22"/>
  <c r="G37" i="22"/>
  <c r="K102" i="22"/>
  <c r="H754" i="22"/>
  <c r="L70" i="22"/>
  <c r="L723" i="22"/>
  <c r="L69" i="22"/>
  <c r="L710" i="22"/>
  <c r="J781" i="22"/>
  <c r="H139" i="22"/>
  <c r="H8" i="22"/>
  <c r="E88" i="22"/>
  <c r="D102" i="22"/>
  <c r="E50" i="22"/>
  <c r="D107" i="22"/>
  <c r="E29" i="22"/>
  <c r="D112" i="22"/>
  <c r="L177" i="22"/>
  <c r="D111" i="22"/>
  <c r="G59" i="22"/>
  <c r="D108" i="22"/>
  <c r="J142" i="22"/>
  <c r="D90" i="22"/>
  <c r="G170" i="22"/>
  <c r="M36" i="22"/>
  <c r="I783" i="22"/>
  <c r="M40" i="22"/>
  <c r="M100" i="22"/>
  <c r="G775" i="22"/>
  <c r="E45" i="22"/>
  <c r="G704" i="22"/>
  <c r="E12" i="22"/>
  <c r="G781" i="22"/>
  <c r="E73" i="22"/>
  <c r="G772" i="22"/>
  <c r="E84" i="22"/>
  <c r="G780" i="22"/>
  <c r="E80" i="22"/>
  <c r="D95" i="22"/>
  <c r="J94" i="22"/>
  <c r="D124" i="22"/>
  <c r="G100" i="22"/>
  <c r="M52" i="22"/>
  <c r="G18" i="22"/>
  <c r="D106" i="22"/>
  <c r="E30" i="22"/>
  <c r="D149" i="22"/>
  <c r="E62" i="22"/>
  <c r="D158" i="22"/>
  <c r="J143" i="22"/>
  <c r="D161" i="22"/>
  <c r="J126" i="22"/>
  <c r="D110" i="22"/>
  <c r="J173" i="22"/>
  <c r="M81" i="22"/>
  <c r="G134" i="22"/>
  <c r="M32" i="22"/>
  <c r="I746" i="22"/>
  <c r="E157" i="22"/>
  <c r="L176" i="22"/>
  <c r="D109" i="22"/>
  <c r="G2" i="22"/>
  <c r="D175" i="22"/>
  <c r="E76" i="22"/>
  <c r="D169" i="22"/>
  <c r="J123" i="22"/>
  <c r="D174" i="22"/>
  <c r="J146" i="22"/>
  <c r="D115" i="22"/>
  <c r="J97" i="22"/>
  <c r="M31" i="22"/>
  <c r="G158" i="22"/>
  <c r="M65" i="22"/>
  <c r="I728" i="22"/>
  <c r="E163" i="22"/>
  <c r="J110" i="22"/>
  <c r="D120" i="22"/>
  <c r="L257" i="22"/>
  <c r="D146" i="22"/>
  <c r="L181" i="22"/>
  <c r="D140" i="22"/>
  <c r="J120" i="22"/>
  <c r="D91" i="22"/>
  <c r="J131" i="22"/>
  <c r="D173" i="22"/>
  <c r="G149" i="22"/>
  <c r="M23" i="22"/>
  <c r="I706" i="22"/>
  <c r="M35" i="22"/>
  <c r="I716" i="22"/>
  <c r="E91" i="22"/>
  <c r="J107" i="22"/>
  <c r="D150" i="22"/>
  <c r="J104" i="22"/>
  <c r="D144" i="22"/>
  <c r="J132" i="22"/>
  <c r="D117" i="22"/>
  <c r="J136" i="22"/>
  <c r="D114" i="22"/>
  <c r="J90" i="22"/>
  <c r="D166" i="22"/>
  <c r="G127" i="22"/>
  <c r="M74" i="22"/>
  <c r="I702" i="22"/>
  <c r="M67" i="22"/>
  <c r="I725" i="22"/>
  <c r="E107" i="22"/>
  <c r="J154" i="22"/>
  <c r="D164" i="22"/>
  <c r="J171" i="22"/>
  <c r="D92" i="22"/>
  <c r="J155" i="22"/>
  <c r="D100" i="22"/>
  <c r="J106" i="22"/>
  <c r="M46" i="22"/>
  <c r="J168" i="22"/>
  <c r="D121" i="22"/>
  <c r="G125" i="22"/>
  <c r="M51" i="22"/>
  <c r="I784" i="22"/>
  <c r="E141" i="22"/>
  <c r="I747" i="22"/>
  <c r="E158" i="22"/>
  <c r="L121" i="22"/>
  <c r="L130" i="22"/>
  <c r="K7" i="22"/>
  <c r="M705" i="22"/>
  <c r="M97" i="22"/>
  <c r="I75" i="22"/>
  <c r="G76" i="22"/>
  <c r="L15" i="22"/>
  <c r="G49" i="22"/>
  <c r="L73" i="22"/>
  <c r="H779" i="22"/>
  <c r="H58" i="22"/>
  <c r="L753" i="22"/>
  <c r="H67" i="22"/>
  <c r="G58" i="22"/>
  <c r="K115" i="22"/>
  <c r="K763" i="22"/>
  <c r="K780" i="22"/>
  <c r="K20" i="22"/>
  <c r="M729" i="22"/>
  <c r="J113" i="22"/>
  <c r="D96" i="22"/>
  <c r="J156" i="22"/>
  <c r="D135" i="22"/>
  <c r="J116" i="22"/>
  <c r="D113" i="22"/>
  <c r="G160" i="22"/>
  <c r="M53" i="22"/>
  <c r="G159" i="22"/>
  <c r="M44" i="22"/>
  <c r="G153" i="22"/>
  <c r="M68" i="22"/>
  <c r="I767" i="22"/>
  <c r="E151" i="22"/>
  <c r="I749" i="22"/>
  <c r="E112" i="22"/>
  <c r="F163" i="22"/>
  <c r="D139" i="22"/>
  <c r="E85" i="22"/>
  <c r="D97" i="22"/>
  <c r="E69" i="22"/>
  <c r="D131" i="22"/>
  <c r="J137" i="22"/>
  <c r="D118" i="22"/>
  <c r="J148" i="22"/>
  <c r="D126" i="22"/>
  <c r="J92" i="22"/>
  <c r="D162" i="22"/>
  <c r="G142" i="22"/>
  <c r="M6" i="22"/>
  <c r="I714" i="22"/>
  <c r="M64" i="22"/>
  <c r="G166" i="22"/>
  <c r="M8" i="22"/>
  <c r="J138" i="22"/>
  <c r="M50" i="22"/>
  <c r="J141" i="22"/>
  <c r="M5" i="22"/>
  <c r="G152" i="22"/>
  <c r="M15" i="22"/>
  <c r="G141" i="22"/>
  <c r="M7" i="22"/>
  <c r="G117" i="22"/>
  <c r="M60" i="22"/>
  <c r="I758" i="22"/>
  <c r="E143" i="22"/>
  <c r="I737" i="22"/>
  <c r="E769" i="22"/>
  <c r="G169" i="22"/>
  <c r="M63" i="22"/>
  <c r="G92" i="22"/>
  <c r="M73" i="22"/>
  <c r="G122" i="22"/>
  <c r="M3" i="22"/>
  <c r="G93" i="22"/>
  <c r="M14" i="22"/>
  <c r="G119" i="22"/>
  <c r="M38" i="22"/>
  <c r="I752" i="22"/>
  <c r="M42" i="22"/>
  <c r="I769" i="22"/>
  <c r="E127" i="22"/>
  <c r="F21" i="22"/>
  <c r="E740" i="22"/>
  <c r="G171" i="22"/>
  <c r="M49" i="22"/>
  <c r="G175" i="22"/>
  <c r="M39" i="22"/>
  <c r="G120" i="22"/>
  <c r="M66" i="22"/>
  <c r="G167" i="22"/>
  <c r="M75" i="22"/>
  <c r="G137" i="22"/>
  <c r="M84" i="22"/>
  <c r="I764" i="22"/>
  <c r="M88" i="22"/>
  <c r="I745" i="22"/>
  <c r="E153" i="22"/>
  <c r="F19" i="22"/>
  <c r="E727" i="22"/>
  <c r="G104" i="22"/>
  <c r="M79" i="22"/>
  <c r="G116" i="22"/>
  <c r="M78" i="22"/>
  <c r="G128" i="22"/>
  <c r="M70" i="22"/>
  <c r="G156" i="22"/>
  <c r="M61" i="22"/>
  <c r="G115" i="22"/>
  <c r="M26" i="22"/>
  <c r="I770" i="22"/>
  <c r="E89" i="22"/>
  <c r="I704" i="22"/>
  <c r="E732" i="22"/>
  <c r="F16" i="22"/>
  <c r="E766" i="22"/>
  <c r="G97" i="22"/>
  <c r="M62" i="22"/>
  <c r="G94" i="22"/>
  <c r="M80" i="22"/>
  <c r="G150" i="22"/>
  <c r="M10" i="22"/>
  <c r="I743" i="22"/>
  <c r="M33" i="22"/>
  <c r="G109" i="22"/>
  <c r="M29" i="22"/>
  <c r="I774" i="22"/>
  <c r="E170" i="22"/>
  <c r="I753" i="22"/>
  <c r="E770" i="22"/>
  <c r="F55" i="22"/>
  <c r="E779" i="22"/>
  <c r="F42" i="22"/>
  <c r="D189" i="22"/>
  <c r="K77" i="22"/>
  <c r="J16" i="22"/>
  <c r="F118" i="22"/>
  <c r="M741" i="22"/>
  <c r="G53" i="22"/>
  <c r="I4" i="22"/>
  <c r="G51" i="22"/>
  <c r="K145" i="22"/>
  <c r="I125" i="22"/>
  <c r="L54" i="22"/>
  <c r="E3" i="22"/>
  <c r="L39" i="22"/>
  <c r="M99" i="22"/>
  <c r="G163" i="22"/>
  <c r="M11" i="22"/>
  <c r="G161" i="22"/>
  <c r="M56" i="22"/>
  <c r="G89" i="22"/>
  <c r="M58" i="22"/>
  <c r="I708" i="22"/>
  <c r="M21" i="22"/>
  <c r="I755" i="22"/>
  <c r="M19" i="22"/>
  <c r="I726" i="22"/>
  <c r="E92" i="22"/>
  <c r="F15" i="22"/>
  <c r="E715" i="22"/>
  <c r="F54" i="22"/>
  <c r="E745" i="22"/>
  <c r="J102" i="22"/>
  <c r="M47" i="22"/>
  <c r="J89" i="22"/>
  <c r="D94" i="22"/>
  <c r="J128" i="22"/>
  <c r="D98" i="22"/>
  <c r="G126" i="22"/>
  <c r="M2" i="22"/>
  <c r="G132" i="22"/>
  <c r="M48" i="22"/>
  <c r="G164" i="22"/>
  <c r="M20" i="22"/>
  <c r="I760" i="22"/>
  <c r="E125" i="22"/>
  <c r="I740" i="22"/>
  <c r="E703" i="22"/>
  <c r="I729" i="22"/>
  <c r="M43" i="22"/>
  <c r="G112" i="22"/>
  <c r="M17" i="22"/>
  <c r="I738" i="22"/>
  <c r="M59" i="22"/>
  <c r="I712" i="22"/>
  <c r="E116" i="22"/>
  <c r="I698" i="22"/>
  <c r="E155" i="22"/>
  <c r="I736" i="22"/>
  <c r="E164" i="22"/>
  <c r="F14" i="22"/>
  <c r="E708" i="22"/>
  <c r="F27" i="22"/>
  <c r="E731" i="22"/>
  <c r="I778" i="22"/>
  <c r="M54" i="22"/>
  <c r="I756" i="22"/>
  <c r="M87" i="22"/>
  <c r="I759" i="22"/>
  <c r="M4" i="22"/>
  <c r="I707" i="22"/>
  <c r="E95" i="22"/>
  <c r="I719" i="22"/>
  <c r="E168" i="22"/>
  <c r="I763" i="22"/>
  <c r="E123" i="22"/>
  <c r="F12" i="22"/>
  <c r="E728" i="22"/>
  <c r="F39" i="22"/>
  <c r="E782" i="22"/>
  <c r="I765" i="22"/>
  <c r="E173" i="22"/>
  <c r="I703" i="22"/>
  <c r="M77" i="22"/>
  <c r="I722" i="22"/>
  <c r="M72" i="22"/>
  <c r="I735" i="22"/>
  <c r="E131" i="22"/>
  <c r="I701" i="22"/>
  <c r="E150" i="22"/>
  <c r="I742" i="22"/>
  <c r="E759" i="22"/>
  <c r="F36" i="22"/>
  <c r="E780" i="22"/>
  <c r="F34" i="22"/>
  <c r="L170" i="22"/>
  <c r="I700" i="22"/>
  <c r="E102" i="22"/>
  <c r="I782" i="22"/>
  <c r="E138" i="22"/>
  <c r="I711" i="22"/>
  <c r="E111" i="22"/>
  <c r="I780" i="22"/>
  <c r="E126" i="22"/>
  <c r="I741" i="22"/>
  <c r="E119" i="22"/>
  <c r="I757" i="22"/>
  <c r="E700" i="22"/>
  <c r="F35" i="22"/>
  <c r="E762" i="22"/>
  <c r="F65" i="22"/>
  <c r="L131" i="22"/>
  <c r="I776" i="22"/>
  <c r="E110" i="22"/>
  <c r="I733" i="22"/>
  <c r="E156" i="22"/>
  <c r="I721" i="22"/>
  <c r="E149" i="22"/>
  <c r="I734" i="22"/>
  <c r="E117" i="22"/>
  <c r="I727" i="22"/>
  <c r="E152" i="22"/>
  <c r="F82" i="22"/>
  <c r="E738" i="22"/>
  <c r="F81" i="22"/>
  <c r="E698" i="22"/>
  <c r="D235" i="22"/>
  <c r="L141" i="22"/>
  <c r="L91" i="22"/>
  <c r="K725" i="22"/>
  <c r="J754" i="22"/>
  <c r="J59" i="22"/>
  <c r="K19" i="22"/>
  <c r="M701" i="22"/>
  <c r="F151" i="22"/>
  <c r="I83" i="22"/>
  <c r="F121" i="22"/>
  <c r="I18" i="22"/>
  <c r="G71" i="22"/>
  <c r="K161" i="22"/>
  <c r="G5" i="22"/>
  <c r="K109" i="22"/>
  <c r="F104" i="22"/>
  <c r="D230" i="22"/>
  <c r="E778" i="22"/>
  <c r="I705" i="22"/>
  <c r="D184" i="22"/>
  <c r="L157" i="22"/>
  <c r="D213" i="22"/>
  <c r="F75" i="22"/>
  <c r="E159" i="22"/>
  <c r="I766" i="22"/>
  <c r="F66" i="22"/>
  <c r="E775" i="22"/>
  <c r="F60" i="22"/>
  <c r="D210" i="22"/>
  <c r="E704" i="22"/>
  <c r="F52" i="22"/>
  <c r="D198" i="22"/>
  <c r="L163" i="22"/>
  <c r="D206" i="22"/>
  <c r="D259" i="22"/>
  <c r="E763" i="22"/>
  <c r="F22" i="22"/>
  <c r="D229" i="22"/>
  <c r="L153" i="22"/>
  <c r="D247" i="22"/>
  <c r="D200" i="22"/>
  <c r="E764" i="22"/>
  <c r="F28" i="22"/>
  <c r="D255" i="22"/>
  <c r="L143" i="22"/>
  <c r="D217" i="22"/>
  <c r="D241" i="22"/>
  <c r="E723" i="22"/>
  <c r="F58" i="22"/>
  <c r="D181" i="22"/>
  <c r="L112" i="22"/>
  <c r="D231" i="22"/>
  <c r="D202" i="22"/>
  <c r="L102" i="22"/>
  <c r="F80" i="22"/>
  <c r="D216" i="22"/>
  <c r="K750" i="22"/>
  <c r="D245" i="22"/>
  <c r="D238" i="22"/>
  <c r="L749" i="22"/>
  <c r="K11" i="22"/>
  <c r="J725" i="22"/>
  <c r="I52" i="22"/>
  <c r="K5" i="22"/>
  <c r="H100" i="22"/>
  <c r="G727" i="22"/>
  <c r="H49" i="22"/>
  <c r="H736" i="22"/>
  <c r="H32" i="22"/>
  <c r="L735" i="22"/>
  <c r="J738" i="22"/>
  <c r="H165" i="22"/>
  <c r="J756" i="22"/>
  <c r="I177" i="22"/>
  <c r="K75" i="22"/>
  <c r="M727" i="22"/>
  <c r="K72" i="22"/>
  <c r="J56" i="22"/>
  <c r="H31" i="22"/>
  <c r="H130" i="22"/>
  <c r="E9" i="22"/>
  <c r="G50" i="22"/>
  <c r="I88" i="22"/>
  <c r="G36" i="22"/>
  <c r="L16" i="22"/>
  <c r="H746" i="22"/>
  <c r="H46" i="22"/>
  <c r="L720" i="22"/>
  <c r="H40" i="22"/>
  <c r="L730" i="22"/>
  <c r="J721" i="22"/>
  <c r="J32" i="22"/>
  <c r="J714" i="22"/>
  <c r="J12" i="22"/>
  <c r="L31" i="22"/>
  <c r="L754" i="22"/>
  <c r="D171" i="22"/>
  <c r="M24" i="22"/>
  <c r="H60" i="22"/>
  <c r="L771" i="22"/>
  <c r="J712" i="22"/>
  <c r="J14" i="22"/>
  <c r="K32" i="22"/>
  <c r="M783" i="22"/>
  <c r="K59" i="22"/>
  <c r="M746" i="22"/>
  <c r="M93" i="22"/>
  <c r="I79" i="22"/>
  <c r="F138" i="22"/>
  <c r="I66" i="22"/>
  <c r="K57" i="22"/>
  <c r="J6" i="22"/>
  <c r="G118" i="22"/>
  <c r="I777" i="22"/>
  <c r="L55" i="22"/>
  <c r="H742" i="22"/>
  <c r="H27" i="22"/>
  <c r="G240" i="22"/>
  <c r="J758" i="22"/>
  <c r="J18" i="22"/>
  <c r="G140" i="22"/>
  <c r="I768" i="22"/>
  <c r="K51" i="22"/>
  <c r="M773" i="22"/>
  <c r="F152" i="22"/>
  <c r="I5" i="22"/>
  <c r="G65" i="22"/>
  <c r="K125" i="22"/>
  <c r="G6" i="22"/>
  <c r="K113" i="22"/>
  <c r="H765" i="22"/>
  <c r="H26" i="22"/>
  <c r="L782" i="22"/>
  <c r="L24" i="22"/>
  <c r="M158" i="22"/>
  <c r="I71" i="22"/>
  <c r="K758" i="22"/>
  <c r="H108" i="22"/>
  <c r="K123" i="22"/>
  <c r="J44" i="22"/>
  <c r="K9" i="22"/>
  <c r="K41" i="22"/>
  <c r="M768" i="22"/>
  <c r="D731" i="22"/>
  <c r="M253" i="22"/>
  <c r="F183" i="22"/>
  <c r="D723" i="22"/>
  <c r="M110" i="22"/>
  <c r="F240" i="22"/>
  <c r="D717" i="22"/>
  <c r="K101" i="22"/>
  <c r="E135" i="22"/>
  <c r="L109" i="22"/>
  <c r="I216" i="22"/>
  <c r="G193" i="22"/>
  <c r="L128" i="22"/>
  <c r="I128" i="22"/>
  <c r="H750" i="22"/>
  <c r="K251" i="22"/>
  <c r="H169" i="22"/>
  <c r="D66" i="22"/>
  <c r="I261" i="22"/>
  <c r="G184" i="22"/>
  <c r="J244" i="22"/>
  <c r="J153" i="22"/>
  <c r="I169" i="22"/>
  <c r="F206" i="22"/>
  <c r="K235" i="22"/>
  <c r="K63" i="22"/>
  <c r="G78" i="22"/>
  <c r="J3" i="22"/>
  <c r="L778" i="22"/>
  <c r="L4" i="22"/>
  <c r="J740" i="22"/>
  <c r="J73" i="22"/>
  <c r="D732" i="22"/>
  <c r="K124" i="22"/>
  <c r="F103" i="22"/>
  <c r="D87" i="22"/>
  <c r="I224" i="22"/>
  <c r="F115" i="22"/>
  <c r="D28" i="22"/>
  <c r="I230" i="22"/>
  <c r="G195" i="22"/>
  <c r="J203" i="22"/>
  <c r="J161" i="22"/>
  <c r="G194" i="22"/>
  <c r="J238" i="22"/>
  <c r="H183" i="22"/>
  <c r="I100" i="22"/>
  <c r="L179" i="22"/>
  <c r="E225" i="22"/>
  <c r="J249" i="22"/>
  <c r="I120" i="22"/>
  <c r="D37" i="22"/>
  <c r="K220" i="22"/>
  <c r="F202" i="22"/>
  <c r="K187" i="22"/>
  <c r="H181" i="22"/>
  <c r="L49" i="22"/>
  <c r="J703" i="22"/>
  <c r="L777" i="22"/>
  <c r="F91" i="22"/>
  <c r="I31" i="22"/>
  <c r="J777" i="22"/>
  <c r="H166" i="22"/>
  <c r="D4" i="22"/>
  <c r="I213" i="22"/>
  <c r="G208" i="22"/>
  <c r="L158" i="22"/>
  <c r="I89" i="22"/>
  <c r="G192" i="22"/>
  <c r="J236" i="22"/>
  <c r="I142" i="22"/>
  <c r="G201" i="22"/>
  <c r="K252" i="22"/>
  <c r="H227" i="22"/>
  <c r="L746" i="22"/>
  <c r="K213" i="22"/>
  <c r="H203" i="22"/>
  <c r="F764" i="22"/>
  <c r="M204" i="22"/>
  <c r="F252" i="22"/>
  <c r="J239" i="22"/>
  <c r="H224" i="22"/>
  <c r="I140" i="22"/>
  <c r="M185" i="22"/>
  <c r="J105" i="22"/>
  <c r="E121" i="22"/>
  <c r="H727" i="22"/>
  <c r="H103" i="22"/>
  <c r="F136" i="22"/>
  <c r="K96" i="22"/>
  <c r="L766" i="22"/>
  <c r="L18" i="22"/>
  <c r="L748" i="22"/>
  <c r="K233" i="22"/>
  <c r="H228" i="22"/>
  <c r="H152" i="22"/>
  <c r="K249" i="22"/>
  <c r="H199" i="22"/>
  <c r="H756" i="22"/>
  <c r="K193" i="22"/>
  <c r="H127" i="22"/>
  <c r="F769" i="22"/>
  <c r="M242" i="22"/>
  <c r="G172" i="22"/>
  <c r="F720" i="22"/>
  <c r="M189" i="22"/>
  <c r="G133" i="22"/>
  <c r="D70" i="22"/>
  <c r="I241" i="22"/>
  <c r="D710" i="22"/>
  <c r="G190" i="22"/>
  <c r="I130" i="22"/>
  <c r="H131" i="22"/>
  <c r="K16" i="22"/>
  <c r="K89" i="22"/>
  <c r="L709" i="22"/>
  <c r="L28" i="22"/>
  <c r="H748" i="22"/>
  <c r="K245" i="22"/>
  <c r="H196" i="22"/>
  <c r="L743" i="22"/>
  <c r="K198" i="22"/>
  <c r="H188" i="22"/>
  <c r="H761" i="22"/>
  <c r="K218" i="22"/>
  <c r="H119" i="22"/>
  <c r="F784" i="22"/>
  <c r="M187" i="22"/>
  <c r="E113" i="22"/>
  <c r="L114" i="22"/>
  <c r="F44" i="22"/>
  <c r="E736" i="22"/>
  <c r="K751" i="22"/>
  <c r="M177" i="22"/>
  <c r="M25" i="22"/>
  <c r="E739" i="22"/>
  <c r="F84" i="22"/>
  <c r="E120" i="22"/>
  <c r="L105" i="22"/>
  <c r="D257" i="22"/>
  <c r="E105" i="22"/>
  <c r="L162" i="22"/>
  <c r="F57" i="22"/>
  <c r="E711" i="22"/>
  <c r="K781" i="22"/>
  <c r="G716" i="22"/>
  <c r="E746" i="22"/>
  <c r="L124" i="22"/>
  <c r="F10" i="22"/>
  <c r="E767" i="22"/>
  <c r="K716" i="22"/>
  <c r="G718" i="22"/>
  <c r="E718" i="22"/>
  <c r="L136" i="22"/>
  <c r="D222" i="22"/>
  <c r="E706" i="22"/>
  <c r="K724" i="22"/>
  <c r="G729" i="22"/>
  <c r="E755" i="22"/>
  <c r="L118" i="22"/>
  <c r="D185" i="22"/>
  <c r="E724" i="22"/>
  <c r="K761" i="22"/>
  <c r="G767" i="22"/>
  <c r="E784" i="22"/>
  <c r="K717" i="22"/>
  <c r="D205" i="22"/>
  <c r="E709" i="22"/>
  <c r="K704" i="22"/>
  <c r="G784" i="22"/>
  <c r="G748" i="22"/>
  <c r="H700" i="22"/>
  <c r="K10" i="22"/>
  <c r="M700" i="22"/>
  <c r="M717" i="22"/>
  <c r="J769" i="22"/>
  <c r="D201" i="22"/>
  <c r="K700" i="22"/>
  <c r="L66" i="22"/>
  <c r="E18" i="22"/>
  <c r="L40" i="22"/>
  <c r="H734" i="22"/>
  <c r="H86" i="22"/>
  <c r="L756" i="22"/>
  <c r="H56" i="22"/>
  <c r="G176" i="22"/>
  <c r="J772" i="22"/>
  <c r="J50" i="22"/>
  <c r="J744" i="22"/>
  <c r="J24" i="22"/>
  <c r="H59" i="22"/>
  <c r="G741" i="22"/>
  <c r="G768" i="22"/>
  <c r="F130" i="22"/>
  <c r="I51" i="22"/>
  <c r="G12" i="22"/>
  <c r="K136" i="22"/>
  <c r="H741" i="22"/>
  <c r="L74" i="22"/>
  <c r="L698" i="22"/>
  <c r="L58" i="22"/>
  <c r="L712" i="22"/>
  <c r="J700" i="22"/>
  <c r="H101" i="22"/>
  <c r="H77" i="22"/>
  <c r="G17" i="22"/>
  <c r="L57" i="22"/>
  <c r="G52" i="22"/>
  <c r="E5" i="22"/>
  <c r="G131" i="22"/>
  <c r="L63" i="22"/>
  <c r="L719" i="22"/>
  <c r="H80" i="22"/>
  <c r="H106" i="22"/>
  <c r="J782" i="22"/>
  <c r="J74" i="22"/>
  <c r="J770" i="22"/>
  <c r="J47" i="22"/>
  <c r="F161" i="22"/>
  <c r="M731" i="22"/>
  <c r="K12" i="22"/>
  <c r="M699" i="22"/>
  <c r="J773" i="22"/>
  <c r="J31" i="22"/>
  <c r="M41" i="22"/>
  <c r="E109" i="22"/>
  <c r="K150" i="22"/>
  <c r="H775" i="22"/>
  <c r="L82" i="22"/>
  <c r="L781" i="22"/>
  <c r="H5" i="22"/>
  <c r="H151" i="22"/>
  <c r="M85" i="22"/>
  <c r="E167" i="22"/>
  <c r="J707" i="22"/>
  <c r="J22" i="22"/>
  <c r="K56" i="22"/>
  <c r="M713" i="22"/>
  <c r="M175" i="22"/>
  <c r="I35" i="22"/>
  <c r="M156" i="22"/>
  <c r="I45" i="22"/>
  <c r="G23" i="22"/>
  <c r="L10" i="22"/>
  <c r="G66" i="22"/>
  <c r="K153" i="22"/>
  <c r="F142" i="22"/>
  <c r="I82" i="22"/>
  <c r="K70" i="22"/>
  <c r="G74" i="22"/>
  <c r="M778" i="22"/>
  <c r="L770" i="22"/>
  <c r="H22" i="22"/>
  <c r="K8" i="22"/>
  <c r="J79" i="22"/>
  <c r="D703" i="22"/>
  <c r="K175" i="22"/>
  <c r="E160" i="22"/>
  <c r="D2" i="22"/>
  <c r="I226" i="22"/>
  <c r="F127" i="22"/>
  <c r="D81" i="22"/>
  <c r="I238" i="22"/>
  <c r="G260" i="22"/>
  <c r="J196" i="22"/>
  <c r="J174" i="22"/>
  <c r="G181" i="22"/>
  <c r="J257" i="22"/>
  <c r="H182" i="22"/>
  <c r="I102" i="22"/>
  <c r="L219" i="22"/>
  <c r="E242" i="22"/>
  <c r="J233" i="22"/>
  <c r="I122" i="22"/>
  <c r="D75" i="22"/>
  <c r="K178" i="22"/>
  <c r="H193" i="22"/>
  <c r="H195" i="22"/>
  <c r="G182" i="22"/>
  <c r="K134" i="22"/>
  <c r="L22" i="22"/>
  <c r="J701" i="22"/>
  <c r="L761" i="22"/>
  <c r="F99" i="22"/>
  <c r="I81" i="22"/>
  <c r="J727" i="22"/>
  <c r="H114" i="22"/>
  <c r="D21" i="22"/>
  <c r="I188" i="22"/>
  <c r="G178" i="22"/>
  <c r="L96" i="22"/>
  <c r="I246" i="22"/>
  <c r="G256" i="22"/>
  <c r="J246" i="22"/>
  <c r="I173" i="22"/>
  <c r="G236" i="22"/>
  <c r="K216" i="22"/>
  <c r="H219" i="22"/>
  <c r="L731" i="22"/>
  <c r="K259" i="22"/>
  <c r="H213" i="22"/>
  <c r="F783" i="22"/>
  <c r="M199" i="22"/>
  <c r="F259" i="22"/>
  <c r="J193" i="22"/>
  <c r="H178" i="22"/>
  <c r="H768" i="22"/>
  <c r="L200" i="22"/>
  <c r="G230" i="22"/>
  <c r="I250" i="22"/>
  <c r="G135" i="22"/>
  <c r="J33" i="22"/>
  <c r="K167" i="22"/>
  <c r="E15" i="22"/>
  <c r="J783" i="22"/>
  <c r="J37" i="22"/>
  <c r="H30" i="22"/>
  <c r="L725" i="22"/>
  <c r="J228" i="22"/>
  <c r="J95" i="22"/>
  <c r="G198" i="22"/>
  <c r="J243" i="22"/>
  <c r="H221" i="22"/>
  <c r="G247" i="22"/>
  <c r="J261" i="22"/>
  <c r="H259" i="22"/>
  <c r="H766" i="22"/>
  <c r="L213" i="22"/>
  <c r="E259" i="22"/>
  <c r="I168" i="22"/>
  <c r="L237" i="22"/>
  <c r="E249" i="22"/>
  <c r="D743" i="22"/>
  <c r="M146" i="22"/>
  <c r="H767" i="22"/>
  <c r="K247" i="22"/>
  <c r="H112" i="22"/>
  <c r="F729" i="22"/>
  <c r="I147" i="22"/>
  <c r="F188" i="22"/>
  <c r="E90" i="22"/>
  <c r="K81" i="22"/>
  <c r="M142" i="22"/>
  <c r="J775" i="22"/>
  <c r="M721" i="22"/>
  <c r="G24" i="22"/>
  <c r="K144" i="22"/>
  <c r="H739" i="22"/>
  <c r="K261" i="22"/>
  <c r="H167" i="22"/>
  <c r="H733" i="22"/>
  <c r="L252" i="22"/>
  <c r="E240" i="22"/>
  <c r="I108" i="22"/>
  <c r="E751" i="22"/>
  <c r="I718" i="22"/>
  <c r="D233" i="22"/>
  <c r="E701" i="22"/>
  <c r="F51" i="22"/>
  <c r="G702" i="22"/>
  <c r="E147" i="22"/>
  <c r="G173" i="22"/>
  <c r="F56" i="22"/>
  <c r="E725" i="22"/>
  <c r="F49" i="22"/>
  <c r="G715" i="22"/>
  <c r="E750" i="22"/>
  <c r="I762" i="22"/>
  <c r="D195" i="22"/>
  <c r="E699" i="22"/>
  <c r="D262" i="22"/>
  <c r="G726" i="22"/>
  <c r="E705" i="22"/>
  <c r="I710" i="22"/>
  <c r="D215" i="22"/>
  <c r="L167" i="22"/>
  <c r="D242" i="22"/>
  <c r="G706" i="22"/>
  <c r="E722" i="22"/>
  <c r="I761" i="22"/>
  <c r="D179" i="22"/>
  <c r="L156" i="22"/>
  <c r="D225" i="22"/>
  <c r="D136" i="22"/>
  <c r="E752" i="22"/>
  <c r="F72" i="22"/>
  <c r="D192" i="22"/>
  <c r="L159" i="22"/>
  <c r="D223" i="22"/>
  <c r="D141" i="22"/>
  <c r="L110" i="22"/>
  <c r="F40" i="22"/>
  <c r="D224" i="22"/>
  <c r="L100" i="22"/>
  <c r="D207" i="22"/>
  <c r="D160" i="22"/>
  <c r="K731" i="22"/>
  <c r="J736" i="22"/>
  <c r="J760" i="22"/>
  <c r="J54" i="22"/>
  <c r="M96" i="22"/>
  <c r="H39" i="22"/>
  <c r="D244" i="22"/>
  <c r="G769" i="22"/>
  <c r="L79" i="22"/>
  <c r="G38" i="22"/>
  <c r="K164" i="22"/>
  <c r="H770" i="22"/>
  <c r="L6" i="22"/>
  <c r="L713" i="22"/>
  <c r="L46" i="22"/>
  <c r="L711" i="22"/>
  <c r="J780" i="22"/>
  <c r="H136" i="22"/>
  <c r="H83" i="22"/>
  <c r="E4" i="22"/>
  <c r="L27" i="22"/>
  <c r="K753" i="22"/>
  <c r="E56" i="22"/>
  <c r="K27" i="22"/>
  <c r="M751" i="22"/>
  <c r="M167" i="22"/>
  <c r="I67" i="22"/>
  <c r="G54" i="22"/>
  <c r="K156" i="22"/>
  <c r="G55" i="22"/>
  <c r="L78" i="22"/>
  <c r="H717" i="22"/>
  <c r="H64" i="22"/>
  <c r="L707" i="22"/>
  <c r="L30" i="22"/>
  <c r="G64" i="22"/>
  <c r="K174" i="22"/>
  <c r="G46" i="22"/>
  <c r="D153" i="22"/>
  <c r="M34" i="22"/>
  <c r="K154" i="22"/>
  <c r="H762" i="22"/>
  <c r="L53" i="22"/>
  <c r="L718" i="22"/>
  <c r="J747" i="22"/>
  <c r="H173" i="22"/>
  <c r="J719" i="22"/>
  <c r="H105" i="22"/>
  <c r="K38" i="22"/>
  <c r="M757" i="22"/>
  <c r="K68" i="22"/>
  <c r="J52" i="22"/>
  <c r="H63" i="22"/>
  <c r="J165" i="22"/>
  <c r="J175" i="22"/>
  <c r="M89" i="22"/>
  <c r="I65" i="22"/>
  <c r="G15" i="22"/>
  <c r="L12" i="22"/>
  <c r="H769" i="22"/>
  <c r="H78" i="22"/>
  <c r="L783" i="22"/>
  <c r="G114" i="22"/>
  <c r="F33" i="22"/>
  <c r="H18" i="22"/>
  <c r="H118" i="22"/>
  <c r="J768" i="22"/>
  <c r="J78" i="22"/>
  <c r="F100" i="22"/>
  <c r="M730" i="22"/>
  <c r="F137" i="22"/>
  <c r="M726" i="22"/>
  <c r="G48" i="22"/>
  <c r="K99" i="22"/>
  <c r="M139" i="22"/>
  <c r="I53" i="22"/>
  <c r="K64" i="22"/>
  <c r="M720" i="22"/>
  <c r="L14" i="22"/>
  <c r="K34" i="22"/>
  <c r="H135" i="22"/>
  <c r="F147" i="22"/>
  <c r="I33" i="22"/>
  <c r="J767" i="22"/>
  <c r="J11" i="22"/>
  <c r="D50" i="22"/>
  <c r="I200" i="22"/>
  <c r="G183" i="22"/>
  <c r="D11" i="22"/>
  <c r="I252" i="22"/>
  <c r="G259" i="22"/>
  <c r="L139" i="22"/>
  <c r="I132" i="22"/>
  <c r="E99" i="22"/>
  <c r="K211" i="22"/>
  <c r="H208" i="22"/>
  <c r="D13" i="22"/>
  <c r="K229" i="22"/>
  <c r="H186" i="22"/>
  <c r="F714" i="22"/>
  <c r="M243" i="22"/>
  <c r="G113" i="22"/>
  <c r="J221" i="22"/>
  <c r="H205" i="22"/>
  <c r="H782" i="22"/>
  <c r="L250" i="22"/>
  <c r="E201" i="22"/>
  <c r="E198" i="22"/>
  <c r="E223" i="22"/>
  <c r="H138" i="22"/>
  <c r="J26" i="22"/>
  <c r="K158" i="22"/>
  <c r="K258" i="22"/>
  <c r="J745" i="22"/>
  <c r="J64" i="22"/>
  <c r="H62" i="22"/>
  <c r="L701" i="22"/>
  <c r="J209" i="22"/>
  <c r="J100" i="22"/>
  <c r="G215" i="22"/>
  <c r="J252" i="22"/>
  <c r="J122" i="22"/>
  <c r="G250" i="22"/>
  <c r="J247" i="22"/>
  <c r="H251" i="22"/>
  <c r="H726" i="22"/>
  <c r="L229" i="22"/>
  <c r="E229" i="22"/>
  <c r="K176" i="22"/>
  <c r="L196" i="22"/>
  <c r="E258" i="22"/>
  <c r="D734" i="22"/>
  <c r="M172" i="22"/>
  <c r="L757" i="22"/>
  <c r="K195" i="22"/>
  <c r="H232" i="22"/>
  <c r="F781" i="22"/>
  <c r="L186" i="22"/>
  <c r="K248" i="22"/>
  <c r="E183" i="22"/>
  <c r="D73" i="22"/>
  <c r="H709" i="22"/>
  <c r="J46" i="22"/>
  <c r="F116" i="22"/>
  <c r="L41" i="22"/>
  <c r="L722" i="22"/>
  <c r="L60" i="22"/>
  <c r="L706" i="22"/>
  <c r="K210" i="22"/>
  <c r="H236" i="22"/>
  <c r="D35" i="22"/>
  <c r="K191" i="22"/>
  <c r="H222" i="22"/>
  <c r="H710" i="22"/>
  <c r="K183" i="22"/>
  <c r="H116" i="22"/>
  <c r="F701" i="22"/>
  <c r="L206" i="22"/>
  <c r="E208" i="22"/>
  <c r="F742" i="22"/>
  <c r="M203" i="22"/>
  <c r="G139" i="22"/>
  <c r="D77" i="22"/>
  <c r="I198" i="22"/>
  <c r="I161" i="22"/>
  <c r="L226" i="22"/>
  <c r="E246" i="22"/>
  <c r="F724" i="22"/>
  <c r="G124" i="22"/>
  <c r="G229" i="22"/>
  <c r="E712" i="22"/>
  <c r="L26" i="22"/>
  <c r="J723" i="22"/>
  <c r="L36" i="22"/>
  <c r="H155" i="22"/>
  <c r="M106" i="22"/>
  <c r="I38" i="22"/>
  <c r="I98" i="22"/>
  <c r="L183" i="22"/>
  <c r="E244" i="22"/>
  <c r="F727" i="22"/>
  <c r="M262" i="22"/>
  <c r="E256" i="22"/>
  <c r="F777" i="22"/>
  <c r="M227" i="22"/>
  <c r="G151" i="22"/>
  <c r="D755" i="22"/>
  <c r="K92" i="22"/>
  <c r="E106" i="22"/>
  <c r="D713" i="22"/>
  <c r="K173" i="22"/>
  <c r="F132" i="22"/>
  <c r="J220" i="22"/>
  <c r="J157" i="22"/>
  <c r="K262" i="22"/>
  <c r="E756" i="22"/>
  <c r="L13" i="22"/>
  <c r="J698" i="22"/>
  <c r="L50" i="22"/>
  <c r="G80" i="22"/>
  <c r="M143" i="22"/>
  <c r="I34" i="22"/>
  <c r="I114" i="22"/>
  <c r="L253" i="22"/>
  <c r="E238" i="22"/>
  <c r="F718" i="22"/>
  <c r="M213" i="22"/>
  <c r="G155" i="22"/>
  <c r="F771" i="22"/>
  <c r="M255" i="22"/>
  <c r="F251" i="22"/>
  <c r="L111" i="22"/>
  <c r="F13" i="22"/>
  <c r="E757" i="22"/>
  <c r="L89" i="22"/>
  <c r="D254" i="22"/>
  <c r="L113" i="22"/>
  <c r="E768" i="22"/>
  <c r="I709" i="22"/>
  <c r="E96" i="22"/>
  <c r="E783" i="22"/>
  <c r="F9" i="22"/>
  <c r="E771" i="22"/>
  <c r="L145" i="22"/>
  <c r="F71" i="22"/>
  <c r="E753" i="22"/>
  <c r="H176" i="22"/>
  <c r="D219" i="22"/>
  <c r="L166" i="22"/>
  <c r="L125" i="22"/>
  <c r="F38" i="22"/>
  <c r="E734" i="22"/>
  <c r="K720" i="22"/>
  <c r="D243" i="22"/>
  <c r="K777" i="22"/>
  <c r="L134" i="22"/>
  <c r="F4" i="22"/>
  <c r="E765" i="22"/>
  <c r="K766" i="22"/>
  <c r="D209" i="22"/>
  <c r="K775" i="22"/>
  <c r="K739" i="22"/>
  <c r="F74" i="22"/>
  <c r="E747" i="22"/>
  <c r="K784" i="22"/>
  <c r="F260" i="22"/>
  <c r="K714" i="22"/>
  <c r="K713" i="22"/>
  <c r="F45" i="22"/>
  <c r="E743" i="22"/>
  <c r="K718" i="22"/>
  <c r="G699" i="22"/>
  <c r="K760" i="22"/>
  <c r="G732" i="22"/>
  <c r="H17" i="22"/>
  <c r="M763" i="22"/>
  <c r="J57" i="22"/>
  <c r="F153" i="22"/>
  <c r="L23" i="22"/>
  <c r="K754" i="22"/>
  <c r="E64" i="22"/>
  <c r="I57" i="22"/>
  <c r="M122" i="22"/>
  <c r="I2" i="22"/>
  <c r="G75" i="22"/>
  <c r="L65" i="22"/>
  <c r="G72" i="22"/>
  <c r="L84" i="22"/>
  <c r="H715" i="22"/>
  <c r="H15" i="22"/>
  <c r="L762" i="22"/>
  <c r="H29" i="22"/>
  <c r="G26" i="22"/>
  <c r="K139" i="22"/>
  <c r="G758" i="22"/>
  <c r="G738" i="22"/>
  <c r="J753" i="22"/>
  <c r="J4" i="22"/>
  <c r="K18" i="22"/>
  <c r="M734" i="22"/>
  <c r="M125" i="22"/>
  <c r="I28" i="22"/>
  <c r="M91" i="22"/>
  <c r="I8" i="22"/>
  <c r="I155" i="22"/>
  <c r="L19" i="22"/>
  <c r="G32" i="22"/>
  <c r="L83" i="22"/>
  <c r="M140" i="22"/>
  <c r="I9" i="22"/>
  <c r="F172" i="22"/>
  <c r="G21" i="22"/>
  <c r="M136" i="22"/>
  <c r="I49" i="22"/>
  <c r="G10" i="22"/>
  <c r="L7" i="22"/>
  <c r="H698" i="22"/>
  <c r="H14" i="22"/>
  <c r="L732" i="22"/>
  <c r="H24" i="22"/>
  <c r="L740" i="22"/>
  <c r="J784" i="22"/>
  <c r="J2" i="22"/>
  <c r="J704" i="22"/>
  <c r="J15" i="22"/>
  <c r="L48" i="22"/>
  <c r="D93" i="22"/>
  <c r="M22" i="22"/>
  <c r="F128" i="22"/>
  <c r="M737" i="22"/>
  <c r="G14" i="22"/>
  <c r="I46" i="22"/>
  <c r="E41" i="22"/>
  <c r="L72" i="22"/>
  <c r="H723" i="22"/>
  <c r="M57" i="22"/>
  <c r="E742" i="22"/>
  <c r="H25" i="22"/>
  <c r="L716" i="22"/>
  <c r="J702" i="22"/>
  <c r="H90" i="22"/>
  <c r="K55" i="22"/>
  <c r="M762" i="22"/>
  <c r="K15" i="22"/>
  <c r="M774" i="22"/>
  <c r="M121" i="22"/>
  <c r="I23" i="22"/>
  <c r="F140" i="22"/>
  <c r="I74" i="22"/>
  <c r="J730" i="22"/>
  <c r="J65" i="22"/>
  <c r="M781" i="22"/>
  <c r="L35" i="22"/>
  <c r="H749" i="22"/>
  <c r="J733" i="22"/>
  <c r="J34" i="22"/>
  <c r="H7" i="22"/>
  <c r="E255" i="22"/>
  <c r="J231" i="22"/>
  <c r="I156" i="22"/>
  <c r="D44" i="22"/>
  <c r="J186" i="22"/>
  <c r="J145" i="22"/>
  <c r="D48" i="22"/>
  <c r="J223" i="22"/>
  <c r="H241" i="22"/>
  <c r="H758" i="22"/>
  <c r="K223" i="22"/>
  <c r="H110" i="22"/>
  <c r="H751" i="22"/>
  <c r="L189" i="22"/>
  <c r="E216" i="22"/>
  <c r="D766" i="22"/>
  <c r="M107" i="22"/>
  <c r="L776" i="22"/>
  <c r="K181" i="22"/>
  <c r="H255" i="22"/>
  <c r="F707" i="22"/>
  <c r="L214" i="22"/>
  <c r="E228" i="22"/>
  <c r="E134" i="22"/>
  <c r="M95" i="22"/>
  <c r="F238" i="22"/>
  <c r="H722" i="22"/>
  <c r="J25" i="22"/>
  <c r="F110" i="22"/>
  <c r="L17" i="22"/>
  <c r="L699" i="22"/>
  <c r="L81" i="22"/>
  <c r="L721" i="22"/>
  <c r="J255" i="22"/>
  <c r="H198" i="22"/>
  <c r="G214" i="22"/>
  <c r="K240" i="22"/>
  <c r="H244" i="22"/>
  <c r="L768" i="22"/>
  <c r="K239" i="22"/>
  <c r="H197" i="22"/>
  <c r="I162" i="22"/>
  <c r="L243" i="22"/>
  <c r="E206" i="22"/>
  <c r="F739" i="22"/>
  <c r="M236" i="22"/>
  <c r="G102" i="22"/>
  <c r="D26" i="22"/>
  <c r="I233" i="22"/>
  <c r="I93" i="22"/>
  <c r="L199" i="22"/>
  <c r="E181" i="22"/>
  <c r="F712" i="22"/>
  <c r="M182" i="22"/>
  <c r="K132" i="22"/>
  <c r="F168" i="22"/>
  <c r="F61" i="22"/>
  <c r="F131" i="22"/>
  <c r="G47" i="22"/>
  <c r="J755" i="22"/>
  <c r="M772" i="22"/>
  <c r="G87" i="22"/>
  <c r="K108" i="22"/>
  <c r="H763" i="22"/>
  <c r="K200" i="22"/>
  <c r="H170" i="22"/>
  <c r="H701" i="22"/>
  <c r="L191" i="22"/>
  <c r="E189" i="22"/>
  <c r="I101" i="22"/>
  <c r="L209" i="22"/>
  <c r="E243" i="22"/>
  <c r="F700" i="22"/>
  <c r="M235" i="22"/>
  <c r="F229" i="22"/>
  <c r="F725" i="22"/>
  <c r="M223" i="22"/>
  <c r="F223" i="22"/>
  <c r="L119" i="22"/>
  <c r="I181" i="22"/>
  <c r="F758" i="22"/>
  <c r="M217" i="22"/>
  <c r="G154" i="22"/>
  <c r="I781" i="22"/>
  <c r="D246" i="22"/>
  <c r="E726" i="22"/>
  <c r="F20" i="22"/>
  <c r="G764" i="22"/>
  <c r="K779" i="22"/>
  <c r="G165" i="22"/>
  <c r="F63" i="22"/>
  <c r="E761" i="22"/>
  <c r="I775" i="22"/>
  <c r="D208" i="22"/>
  <c r="L151" i="22"/>
  <c r="I748" i="22"/>
  <c r="D183" i="22"/>
  <c r="L129" i="22"/>
  <c r="F50" i="22"/>
  <c r="G774" i="22"/>
  <c r="K737" i="22"/>
  <c r="I751" i="22"/>
  <c r="D228" i="22"/>
  <c r="L115" i="22"/>
  <c r="F53" i="22"/>
  <c r="G734" i="22"/>
  <c r="K726" i="22"/>
  <c r="I723" i="22"/>
  <c r="D248" i="22"/>
  <c r="L146" i="22"/>
  <c r="F7" i="22"/>
  <c r="G782" i="22"/>
  <c r="K783" i="22"/>
  <c r="F46" i="22"/>
  <c r="D214" i="22"/>
  <c r="L103" i="22"/>
  <c r="F83" i="22"/>
  <c r="G707" i="22"/>
  <c r="K782" i="22"/>
  <c r="F67" i="22"/>
  <c r="D178" i="22"/>
  <c r="L104" i="22"/>
  <c r="F8" i="22"/>
  <c r="G756" i="22"/>
  <c r="E19" i="22"/>
  <c r="H69" i="22"/>
  <c r="H44" i="22"/>
  <c r="J29" i="22"/>
  <c r="M129" i="22"/>
  <c r="K84" i="22"/>
  <c r="I69" i="22"/>
  <c r="D261" i="22"/>
  <c r="D172" i="22"/>
  <c r="J23" i="22"/>
  <c r="F97" i="22"/>
  <c r="M748" i="22"/>
  <c r="M134" i="22"/>
  <c r="I7" i="22"/>
  <c r="G3" i="22"/>
  <c r="I40" i="22"/>
  <c r="I138" i="22"/>
  <c r="L44" i="22"/>
  <c r="E34" i="22"/>
  <c r="L59" i="22"/>
  <c r="M153" i="22"/>
  <c r="I37" i="22"/>
  <c r="K711" i="22"/>
  <c r="J93" i="22"/>
  <c r="J763" i="22"/>
  <c r="H129" i="22"/>
  <c r="K39" i="22"/>
  <c r="J63" i="22"/>
  <c r="F174" i="22"/>
  <c r="I62" i="22"/>
  <c r="F158" i="22"/>
  <c r="I10" i="22"/>
  <c r="G41" i="22"/>
  <c r="K98" i="22"/>
  <c r="G85" i="22"/>
  <c r="K155" i="22"/>
  <c r="K85" i="22"/>
  <c r="M752" i="22"/>
  <c r="D103" i="22"/>
  <c r="D99" i="22"/>
  <c r="F90" i="22"/>
  <c r="M775" i="22"/>
  <c r="G67" i="22"/>
  <c r="K104" i="22"/>
  <c r="I106" i="22"/>
  <c r="L61" i="22"/>
  <c r="L773" i="22"/>
  <c r="L88" i="22"/>
  <c r="L714" i="22"/>
  <c r="H75" i="22"/>
  <c r="H89" i="22"/>
  <c r="H50" i="22"/>
  <c r="G83" i="22"/>
  <c r="L75" i="22"/>
  <c r="J99" i="22"/>
  <c r="G98" i="22"/>
  <c r="K87" i="22"/>
  <c r="M760" i="22"/>
  <c r="F94" i="22"/>
  <c r="I60" i="22"/>
  <c r="G62" i="22"/>
  <c r="K159" i="22"/>
  <c r="G68" i="22"/>
  <c r="I772" i="22"/>
  <c r="F2" i="22"/>
  <c r="L85" i="22"/>
  <c r="H714" i="22"/>
  <c r="H20" i="22"/>
  <c r="L715" i="22"/>
  <c r="J766" i="22"/>
  <c r="J71" i="22"/>
  <c r="J699" i="22"/>
  <c r="J72" i="22"/>
  <c r="K80" i="22"/>
  <c r="M725" i="22"/>
  <c r="K30" i="22"/>
  <c r="M764" i="22"/>
  <c r="J731" i="22"/>
  <c r="H143" i="22"/>
  <c r="L702" i="22"/>
  <c r="J84" i="22"/>
  <c r="M138" i="22"/>
  <c r="L21" i="22"/>
  <c r="L700" i="22"/>
  <c r="L43" i="22"/>
  <c r="L728" i="22"/>
  <c r="J202" i="22"/>
  <c r="H239" i="22"/>
  <c r="F175" i="22"/>
  <c r="K237" i="22"/>
  <c r="H237" i="22"/>
  <c r="H117" i="22"/>
  <c r="K185" i="22"/>
  <c r="H212" i="22"/>
  <c r="I144" i="22"/>
  <c r="L223" i="22"/>
  <c r="E190" i="22"/>
  <c r="F723" i="22"/>
  <c r="L194" i="22"/>
  <c r="E230" i="22"/>
  <c r="D741" i="22"/>
  <c r="K127" i="22"/>
  <c r="I151" i="22"/>
  <c r="L184" i="22"/>
  <c r="E214" i="22"/>
  <c r="F735" i="22"/>
  <c r="M219" i="22"/>
  <c r="F239" i="22"/>
  <c r="G243" i="22"/>
  <c r="H254" i="22"/>
  <c r="I720" i="22"/>
  <c r="F146" i="22"/>
  <c r="G40" i="22"/>
  <c r="J764" i="22"/>
  <c r="M704" i="22"/>
  <c r="E60" i="22"/>
  <c r="L11" i="22"/>
  <c r="H720" i="22"/>
  <c r="K253" i="22"/>
  <c r="H149" i="22"/>
  <c r="H781" i="22"/>
  <c r="L248" i="22"/>
  <c r="E232" i="22"/>
  <c r="I170" i="22"/>
  <c r="L262" i="22"/>
  <c r="E197" i="22"/>
  <c r="F757" i="22"/>
  <c r="M200" i="22"/>
  <c r="F196" i="22"/>
  <c r="F743" i="22"/>
  <c r="M214" i="22"/>
  <c r="F255" i="22"/>
  <c r="D57" i="22"/>
  <c r="I214" i="22"/>
  <c r="F737" i="22"/>
  <c r="M193" i="22"/>
  <c r="G147" i="22"/>
  <c r="D736" i="22"/>
  <c r="K128" i="22"/>
  <c r="H220" i="22"/>
  <c r="F717" i="22"/>
  <c r="F25" i="22"/>
  <c r="H19" i="22"/>
  <c r="K33" i="22"/>
  <c r="L3" i="22"/>
  <c r="H162" i="22"/>
  <c r="M168" i="22"/>
  <c r="I77" i="22"/>
  <c r="I172" i="22"/>
  <c r="L240" i="22"/>
  <c r="E185" i="22"/>
  <c r="F740" i="22"/>
  <c r="L233" i="22"/>
  <c r="E248" i="22"/>
  <c r="F754" i="22"/>
  <c r="M210" i="22"/>
  <c r="F26" i="22"/>
  <c r="E166" i="22"/>
  <c r="L107" i="22"/>
  <c r="F77" i="22"/>
  <c r="L147" i="22"/>
  <c r="E39" i="22"/>
  <c r="I724" i="22"/>
  <c r="M76" i="22"/>
  <c r="E721" i="22"/>
  <c r="F68" i="22"/>
  <c r="E716" i="22"/>
  <c r="K759" i="22"/>
  <c r="F48" i="22"/>
  <c r="E130" i="22"/>
  <c r="K749" i="22"/>
  <c r="D250" i="22"/>
  <c r="L135" i="22"/>
  <c r="E53" i="22"/>
  <c r="F69" i="22"/>
  <c r="E720" i="22"/>
  <c r="K709" i="22"/>
  <c r="D221" i="22"/>
  <c r="L171" i="22"/>
  <c r="E65" i="22"/>
  <c r="F5" i="22"/>
  <c r="E733" i="22"/>
  <c r="K774" i="22"/>
  <c r="D211" i="22"/>
  <c r="L144" i="22"/>
  <c r="E49" i="22"/>
  <c r="F29" i="22"/>
  <c r="E758" i="22"/>
  <c r="K742" i="22"/>
  <c r="D197" i="22"/>
  <c r="L126" i="22"/>
  <c r="E28" i="22"/>
  <c r="F86" i="22"/>
  <c r="E749" i="22"/>
  <c r="K722" i="22"/>
  <c r="D260" i="22"/>
  <c r="L132" i="22"/>
  <c r="E48" i="22"/>
  <c r="L47" i="22"/>
  <c r="J76" i="22"/>
  <c r="I176" i="22"/>
  <c r="F155" i="22"/>
  <c r="I61" i="22"/>
  <c r="M767" i="22"/>
  <c r="K729" i="22"/>
  <c r="F105" i="22"/>
  <c r="H168" i="22"/>
  <c r="K76" i="22"/>
  <c r="M733" i="22"/>
  <c r="F165" i="22"/>
  <c r="I22" i="22"/>
  <c r="F160" i="22"/>
  <c r="I70" i="22"/>
  <c r="G33" i="22"/>
  <c r="K107" i="22"/>
  <c r="G60" i="22"/>
  <c r="K165" i="22"/>
  <c r="F173" i="22"/>
  <c r="M738" i="22"/>
  <c r="G771" i="22"/>
  <c r="D125" i="22"/>
  <c r="H76" i="22"/>
  <c r="L739" i="22"/>
  <c r="J752" i="22"/>
  <c r="J81" i="22"/>
  <c r="K78" i="22"/>
  <c r="M765" i="22"/>
  <c r="K79" i="22"/>
  <c r="M756" i="22"/>
  <c r="M124" i="22"/>
  <c r="I63" i="22"/>
  <c r="M111" i="22"/>
  <c r="I13" i="22"/>
  <c r="K26" i="22"/>
  <c r="J82" i="22"/>
  <c r="E51" i="22"/>
  <c r="J164" i="22"/>
  <c r="K52" i="22"/>
  <c r="M755" i="22"/>
  <c r="M171" i="22"/>
  <c r="I55" i="22"/>
  <c r="G73" i="22"/>
  <c r="K103" i="22"/>
  <c r="G77" i="22"/>
  <c r="K168" i="22"/>
  <c r="H745" i="22"/>
  <c r="H2" i="22"/>
  <c r="L755" i="22"/>
  <c r="L71" i="22"/>
  <c r="G86" i="22"/>
  <c r="I16" i="22"/>
  <c r="D105" i="22"/>
  <c r="M28" i="22"/>
  <c r="J759" i="22"/>
  <c r="J60" i="22"/>
  <c r="K88" i="22"/>
  <c r="M718" i="22"/>
  <c r="M164" i="22"/>
  <c r="I15" i="22"/>
  <c r="M165" i="22"/>
  <c r="M12" i="22"/>
  <c r="E714" i="22"/>
  <c r="K160" i="22"/>
  <c r="H771" i="22"/>
  <c r="L64" i="22"/>
  <c r="L737" i="22"/>
  <c r="H61" i="22"/>
  <c r="H94" i="22"/>
  <c r="H85" i="22"/>
  <c r="H174" i="22"/>
  <c r="K21" i="22"/>
  <c r="J77" i="22"/>
  <c r="J750" i="22"/>
  <c r="J70" i="22"/>
  <c r="H72" i="22"/>
  <c r="E702" i="22"/>
  <c r="M114" i="22"/>
  <c r="G27" i="22"/>
  <c r="K53" i="22"/>
  <c r="I76" i="22"/>
  <c r="E33" i="22"/>
  <c r="L20" i="22"/>
  <c r="L741" i="22"/>
  <c r="K186" i="22"/>
  <c r="H137" i="22"/>
  <c r="H729" i="22"/>
  <c r="K197" i="22"/>
  <c r="H102" i="22"/>
  <c r="H704" i="22"/>
  <c r="L208" i="22"/>
  <c r="E252" i="22"/>
  <c r="F734" i="22"/>
  <c r="M184" i="22"/>
  <c r="F178" i="22"/>
  <c r="F731" i="22"/>
  <c r="M248" i="22"/>
  <c r="F232" i="22"/>
  <c r="D41" i="22"/>
  <c r="I192" i="22"/>
  <c r="F741" i="22"/>
  <c r="M179" i="22"/>
  <c r="G99" i="22"/>
  <c r="D712" i="22"/>
  <c r="M90" i="22"/>
  <c r="E108" i="22"/>
  <c r="L215" i="22"/>
  <c r="F210" i="22"/>
  <c r="I715" i="22"/>
  <c r="H57" i="22"/>
  <c r="K17" i="22"/>
  <c r="L56" i="22"/>
  <c r="H123" i="22"/>
  <c r="G88" i="22"/>
  <c r="I11" i="22"/>
  <c r="I166" i="22"/>
  <c r="L244" i="22"/>
  <c r="E199" i="22"/>
  <c r="I94" i="22"/>
  <c r="L251" i="22"/>
  <c r="E211" i="22"/>
  <c r="F747" i="22"/>
  <c r="M245" i="22"/>
  <c r="G174" i="22"/>
  <c r="D722" i="22"/>
  <c r="M163" i="22"/>
  <c r="E100" i="22"/>
  <c r="D768" i="22"/>
  <c r="K171" i="22"/>
  <c r="E129" i="22"/>
  <c r="J185" i="22"/>
  <c r="J127" i="22"/>
  <c r="D757" i="22"/>
  <c r="M190" i="22"/>
  <c r="F256" i="22"/>
  <c r="D47" i="22"/>
  <c r="I236" i="22"/>
  <c r="E193" i="22"/>
  <c r="D5" i="22"/>
  <c r="F37" i="22"/>
  <c r="M714" i="22"/>
  <c r="H65" i="22"/>
  <c r="I6" i="22"/>
  <c r="F112" i="22"/>
  <c r="F135" i="22"/>
  <c r="I44" i="22"/>
  <c r="F702" i="22"/>
  <c r="M257" i="22"/>
  <c r="F235" i="22"/>
  <c r="F730" i="22"/>
  <c r="M198" i="22"/>
  <c r="F193" i="22"/>
  <c r="D728" i="22"/>
  <c r="M233" i="22"/>
  <c r="F234" i="22"/>
  <c r="D68" i="22"/>
  <c r="I210" i="22"/>
  <c r="G227" i="22"/>
  <c r="D23" i="22"/>
  <c r="I222" i="22"/>
  <c r="F171" i="22"/>
  <c r="K231" i="22"/>
  <c r="H250" i="22"/>
  <c r="D767" i="22"/>
  <c r="K148" i="22"/>
  <c r="F111" i="22"/>
  <c r="J189" i="22"/>
  <c r="J181" i="22"/>
  <c r="M249" i="22"/>
  <c r="J749" i="22"/>
  <c r="M113" i="22"/>
  <c r="J68" i="22"/>
  <c r="G56" i="22"/>
  <c r="L33" i="22"/>
  <c r="J734" i="22"/>
  <c r="J7" i="22"/>
  <c r="D36" i="22"/>
  <c r="I204" i="22"/>
  <c r="F157" i="22"/>
  <c r="D12" i="22"/>
  <c r="I240" i="22"/>
  <c r="G187" i="22"/>
  <c r="D83" i="22"/>
  <c r="I221" i="22"/>
  <c r="G254" i="22"/>
  <c r="J229" i="22"/>
  <c r="H226" i="22"/>
  <c r="F222" i="22"/>
  <c r="J191" i="22"/>
  <c r="H257" i="22"/>
  <c r="I136" i="22"/>
  <c r="L222" i="22"/>
  <c r="H711" i="22"/>
  <c r="L760" i="22"/>
  <c r="J765" i="22"/>
  <c r="F125" i="22"/>
  <c r="J62" i="22"/>
  <c r="G42" i="22"/>
  <c r="L29" i="22"/>
  <c r="I744" i="22"/>
  <c r="D182" i="22"/>
  <c r="E118" i="22"/>
  <c r="I717" i="22"/>
  <c r="D239" i="22"/>
  <c r="E773" i="22"/>
  <c r="I750" i="22"/>
  <c r="F227" i="22"/>
  <c r="E776" i="22"/>
  <c r="F78" i="22"/>
  <c r="G755" i="22"/>
  <c r="H145" i="22"/>
  <c r="M769" i="22"/>
  <c r="J774" i="22"/>
  <c r="K73" i="22"/>
  <c r="M159" i="22"/>
  <c r="K706" i="22"/>
  <c r="H81" i="22"/>
  <c r="J709" i="22"/>
  <c r="K54" i="22"/>
  <c r="D128" i="22"/>
  <c r="K46" i="22"/>
  <c r="M102" i="22"/>
  <c r="G45" i="22"/>
  <c r="J140" i="22"/>
  <c r="K24" i="22"/>
  <c r="G96" i="22"/>
  <c r="G19" i="22"/>
  <c r="L703" i="22"/>
  <c r="J40" i="22"/>
  <c r="E719" i="22"/>
  <c r="J5" i="22"/>
  <c r="L242" i="22"/>
  <c r="E205" i="22"/>
  <c r="D711" i="22"/>
  <c r="K149" i="22"/>
  <c r="F728" i="22"/>
  <c r="I244" i="22"/>
  <c r="F30" i="22"/>
  <c r="M173" i="22"/>
  <c r="M196" i="22"/>
  <c r="F220" i="22"/>
  <c r="D27" i="22"/>
  <c r="I243" i="22"/>
  <c r="D751" i="22"/>
  <c r="H177" i="22"/>
  <c r="L727" i="22"/>
  <c r="K28" i="22"/>
  <c r="F185" i="22"/>
  <c r="D759" i="22"/>
  <c r="L98" i="22"/>
  <c r="D746" i="22"/>
  <c r="I158" i="22"/>
  <c r="D24" i="22"/>
  <c r="D774" i="22"/>
  <c r="D721" i="22"/>
  <c r="M722" i="22"/>
  <c r="M758" i="22"/>
  <c r="F167" i="22"/>
  <c r="F726" i="22"/>
  <c r="F195" i="22"/>
  <c r="M261" i="22"/>
  <c r="D777" i="22"/>
  <c r="H258" i="22"/>
  <c r="L148" i="22"/>
  <c r="F231" i="22"/>
  <c r="K209" i="22"/>
  <c r="G241" i="22"/>
  <c r="M161" i="22"/>
  <c r="H93" i="22"/>
  <c r="K61" i="22"/>
  <c r="H703" i="22"/>
  <c r="F139" i="22"/>
  <c r="H13" i="22"/>
  <c r="H707" i="22"/>
  <c r="M109" i="22"/>
  <c r="G255" i="22"/>
  <c r="L258" i="22"/>
  <c r="E169" i="22"/>
  <c r="J197" i="22"/>
  <c r="E261" i="22"/>
  <c r="D71" i="22"/>
  <c r="I160" i="22"/>
  <c r="D31" i="22"/>
  <c r="J200" i="22"/>
  <c r="J167" i="22"/>
  <c r="H764" i="22"/>
  <c r="L225" i="22"/>
  <c r="E195" i="22"/>
  <c r="D15" i="22"/>
  <c r="I220" i="22"/>
  <c r="G258" i="22"/>
  <c r="J214" i="22"/>
  <c r="H240" i="22"/>
  <c r="L245" i="22"/>
  <c r="D750" i="22"/>
  <c r="H91" i="22"/>
  <c r="M149" i="22"/>
  <c r="H773" i="22"/>
  <c r="M740" i="22"/>
  <c r="H141" i="22"/>
  <c r="H53" i="22"/>
  <c r="K71" i="22"/>
  <c r="M710" i="22"/>
  <c r="D745" i="22"/>
  <c r="M116" i="22"/>
  <c r="E137" i="22"/>
  <c r="D770" i="22"/>
  <c r="K110" i="22"/>
  <c r="F149" i="22"/>
  <c r="D53" i="22"/>
  <c r="I187" i="22"/>
  <c r="F143" i="22"/>
  <c r="J241" i="22"/>
  <c r="I116" i="22"/>
  <c r="D34" i="22"/>
  <c r="J207" i="22"/>
  <c r="J158" i="22"/>
  <c r="K238" i="22"/>
  <c r="L249" i="22"/>
  <c r="E187" i="22"/>
  <c r="L173" i="22"/>
  <c r="I185" i="22"/>
  <c r="G235" i="22"/>
  <c r="K189" i="22"/>
  <c r="F32" i="22"/>
  <c r="G70" i="22"/>
  <c r="L775" i="22"/>
  <c r="K14" i="22"/>
  <c r="I87" i="22"/>
  <c r="L765" i="22"/>
  <c r="L9" i="22"/>
  <c r="H126" i="22"/>
  <c r="K242" i="22"/>
  <c r="H189" i="22"/>
  <c r="H780" i="22"/>
  <c r="K256" i="22"/>
  <c r="H148" i="22"/>
  <c r="H725" i="22"/>
  <c r="L204" i="22"/>
  <c r="E247" i="22"/>
  <c r="F744" i="22"/>
  <c r="M205" i="22"/>
  <c r="G157" i="22"/>
  <c r="E139" i="22"/>
  <c r="M209" i="22"/>
  <c r="D764" i="22"/>
  <c r="L205" i="22"/>
  <c r="G237" i="22"/>
  <c r="F703" i="22"/>
  <c r="M208" i="22"/>
  <c r="K142" i="22"/>
  <c r="D749" i="22"/>
  <c r="G223" i="22"/>
  <c r="I115" i="22"/>
  <c r="H261" i="22"/>
  <c r="G35" i="22"/>
  <c r="E136" i="22"/>
  <c r="J150" i="22"/>
  <c r="I95" i="22"/>
  <c r="D72" i="22"/>
  <c r="E224" i="22"/>
  <c r="F706" i="22"/>
  <c r="K50" i="22"/>
  <c r="G205" i="22"/>
  <c r="H242" i="22"/>
  <c r="J108" i="22"/>
  <c r="E66" i="22"/>
  <c r="L203" i="22"/>
  <c r="H35" i="22"/>
  <c r="J242" i="22"/>
  <c r="G211" i="22"/>
  <c r="M145" i="22"/>
  <c r="G213" i="22"/>
  <c r="M115" i="22"/>
  <c r="L2" i="22"/>
  <c r="K260" i="22"/>
  <c r="D10" i="22"/>
  <c r="K135" i="22"/>
  <c r="G220" i="22"/>
  <c r="L261" i="22"/>
  <c r="E194" i="22"/>
  <c r="G228" i="22"/>
  <c r="K201" i="22"/>
  <c r="H214" i="22"/>
  <c r="D724" i="22"/>
  <c r="K194" i="22"/>
  <c r="H95" i="22"/>
  <c r="H246" i="22"/>
  <c r="D699" i="22"/>
  <c r="K31" i="22"/>
  <c r="F711" i="22"/>
  <c r="I73" i="22"/>
  <c r="M708" i="22"/>
  <c r="I119" i="22"/>
  <c r="L201" i="22"/>
  <c r="M220" i="22"/>
  <c r="F154" i="22"/>
  <c r="E104" i="22"/>
  <c r="H147" i="22"/>
  <c r="J27" i="22"/>
  <c r="H784" i="22"/>
  <c r="K705" i="22"/>
  <c r="H79" i="22"/>
  <c r="G69" i="22"/>
  <c r="E128" i="22"/>
  <c r="G261" i="22"/>
  <c r="D783" i="22"/>
  <c r="E220" i="22"/>
  <c r="J735" i="22"/>
  <c r="H705" i="22"/>
  <c r="D753" i="22"/>
  <c r="F144" i="22"/>
  <c r="H190" i="22"/>
  <c r="F211" i="22"/>
  <c r="L122" i="22"/>
  <c r="F261" i="22"/>
  <c r="L238" i="22"/>
  <c r="H54" i="22"/>
  <c r="L228" i="22"/>
  <c r="I159" i="22"/>
  <c r="D772" i="22"/>
  <c r="M162" i="22"/>
  <c r="F746" i="22"/>
  <c r="F208" i="22"/>
  <c r="H144" i="22"/>
  <c r="D30" i="22"/>
  <c r="D88" i="22"/>
  <c r="L108" i="22"/>
  <c r="G212" i="22"/>
  <c r="F221" i="22"/>
  <c r="L708" i="22"/>
  <c r="J129" i="22"/>
  <c r="I118" i="22"/>
  <c r="J234" i="22"/>
  <c r="M211" i="22"/>
  <c r="L190" i="22"/>
  <c r="K745" i="22"/>
  <c r="J17" i="22"/>
  <c r="H55" i="22"/>
  <c r="D705" i="22"/>
  <c r="F756" i="22"/>
  <c r="L164" i="22"/>
  <c r="G225" i="22"/>
  <c r="L779" i="22"/>
  <c r="K114" i="22"/>
  <c r="L227" i="22"/>
  <c r="K6" i="22"/>
  <c r="E241" i="22"/>
  <c r="F31" i="22"/>
  <c r="E777" i="22"/>
  <c r="E729" i="22"/>
  <c r="F70" i="22"/>
  <c r="E717" i="22"/>
  <c r="L92" i="22"/>
  <c r="F64" i="22"/>
  <c r="E741" i="22"/>
  <c r="L117" i="22"/>
  <c r="F73" i="22"/>
  <c r="E713" i="22"/>
  <c r="L733" i="22"/>
  <c r="J58" i="22"/>
  <c r="H68" i="22"/>
  <c r="K42" i="22"/>
  <c r="F164" i="22"/>
  <c r="G712" i="22"/>
  <c r="H41" i="22"/>
  <c r="J718" i="22"/>
  <c r="K62" i="22"/>
  <c r="E52" i="22"/>
  <c r="K49" i="22"/>
  <c r="F129" i="22"/>
  <c r="G79" i="22"/>
  <c r="D101" i="22"/>
  <c r="J751" i="22"/>
  <c r="M82" i="22"/>
  <c r="M105" i="22"/>
  <c r="E57" i="22"/>
  <c r="H121" i="22"/>
  <c r="E744" i="22"/>
  <c r="M127" i="22"/>
  <c r="M181" i="22"/>
  <c r="F214" i="22"/>
  <c r="D85" i="22"/>
  <c r="I255" i="22"/>
  <c r="D720" i="22"/>
  <c r="I164" i="22"/>
  <c r="D258" i="22"/>
  <c r="J732" i="22"/>
  <c r="M166" i="22"/>
  <c r="E101" i="22"/>
  <c r="L140" i="22"/>
  <c r="I135" i="22"/>
  <c r="D8" i="22"/>
  <c r="E218" i="22"/>
  <c r="G30" i="22"/>
  <c r="J771" i="22"/>
  <c r="F108" i="22"/>
  <c r="D51" i="22"/>
  <c r="J225" i="22"/>
  <c r="J217" i="22"/>
  <c r="J199" i="22"/>
  <c r="J258" i="22"/>
  <c r="D76" i="22"/>
  <c r="J218" i="22"/>
  <c r="L705" i="22"/>
  <c r="I258" i="22"/>
  <c r="K40" i="22"/>
  <c r="D752" i="22"/>
  <c r="F190" i="22"/>
  <c r="K117" i="22"/>
  <c r="D747" i="22"/>
  <c r="E213" i="22"/>
  <c r="K188" i="22"/>
  <c r="G186" i="22"/>
  <c r="L231" i="22"/>
  <c r="H730" i="22"/>
  <c r="I117" i="22"/>
  <c r="J206" i="22"/>
  <c r="M780" i="22"/>
  <c r="G39" i="22"/>
  <c r="J729" i="22"/>
  <c r="H73" i="22"/>
  <c r="F722" i="22"/>
  <c r="I205" i="22"/>
  <c r="G249" i="22"/>
  <c r="M180" i="22"/>
  <c r="G189" i="22"/>
  <c r="K202" i="22"/>
  <c r="F179" i="22"/>
  <c r="J256" i="22"/>
  <c r="H194" i="22"/>
  <c r="E132" i="22"/>
  <c r="K180" i="22"/>
  <c r="H210" i="22"/>
  <c r="F770" i="22"/>
  <c r="L195" i="22"/>
  <c r="E178" i="22"/>
  <c r="J192" i="22"/>
  <c r="J103" i="22"/>
  <c r="H728" i="22"/>
  <c r="K228" i="22"/>
  <c r="H133" i="22"/>
  <c r="M154" i="22"/>
  <c r="D84" i="22"/>
  <c r="E192" i="22"/>
  <c r="H51" i="22"/>
  <c r="K66" i="22"/>
  <c r="J21" i="22"/>
  <c r="J176" i="22"/>
  <c r="K122" i="22"/>
  <c r="J776" i="22"/>
  <c r="J9" i="22"/>
  <c r="D78" i="22"/>
  <c r="I182" i="22"/>
  <c r="G203" i="22"/>
  <c r="D45" i="22"/>
  <c r="I260" i="22"/>
  <c r="G209" i="22"/>
  <c r="L152" i="22"/>
  <c r="I249" i="22"/>
  <c r="G238" i="22"/>
  <c r="J227" i="22"/>
  <c r="H215" i="22"/>
  <c r="F96" i="22"/>
  <c r="K255" i="22"/>
  <c r="H243" i="22"/>
  <c r="F704" i="22"/>
  <c r="M195" i="22"/>
  <c r="G106" i="22"/>
  <c r="J235" i="22"/>
  <c r="J101" i="22"/>
  <c r="H772" i="22"/>
  <c r="M188" i="22"/>
  <c r="F23" i="22"/>
  <c r="J779" i="22"/>
  <c r="F113" i="22"/>
  <c r="H66" i="22"/>
  <c r="J13" i="22"/>
  <c r="G44" i="22"/>
  <c r="K157" i="22"/>
  <c r="H719" i="22"/>
  <c r="L216" i="22"/>
  <c r="E231" i="22"/>
  <c r="I149" i="22"/>
  <c r="L259" i="22"/>
  <c r="E262" i="22"/>
  <c r="I157" i="22"/>
  <c r="L218" i="22"/>
  <c r="E209" i="22"/>
  <c r="D758" i="22"/>
  <c r="M144" i="22"/>
  <c r="F216" i="22"/>
  <c r="I39" i="22"/>
  <c r="G123" i="22"/>
  <c r="I194" i="22"/>
  <c r="I199" i="22"/>
  <c r="D782" i="22"/>
  <c r="L185" i="22"/>
  <c r="K129" i="22"/>
  <c r="J69" i="22"/>
  <c r="M123" i="22"/>
  <c r="L106" i="22"/>
  <c r="G253" i="22"/>
  <c r="H217" i="22"/>
  <c r="M759" i="22"/>
  <c r="D742" i="22"/>
  <c r="F166" i="22"/>
  <c r="G130" i="22"/>
  <c r="K184" i="22"/>
  <c r="F124" i="22"/>
  <c r="H16" i="22"/>
  <c r="H98" i="22"/>
  <c r="D69" i="22"/>
  <c r="G90" i="22"/>
  <c r="L5" i="22"/>
  <c r="H154" i="22"/>
  <c r="H234" i="22"/>
  <c r="L747" i="22"/>
  <c r="H230" i="22"/>
  <c r="E251" i="22"/>
  <c r="G246" i="22"/>
  <c r="K199" i="22"/>
  <c r="L704" i="22"/>
  <c r="I123" i="22"/>
  <c r="H262" i="22"/>
  <c r="H752" i="22"/>
  <c r="H206" i="22"/>
  <c r="H200" i="22"/>
  <c r="E234" i="22"/>
  <c r="K95" i="22"/>
  <c r="L150" i="22"/>
  <c r="F62" i="22"/>
  <c r="F11" i="22"/>
  <c r="I26" i="22"/>
  <c r="J746" i="22"/>
  <c r="K4" i="22"/>
  <c r="K25" i="22"/>
  <c r="E31" i="22"/>
  <c r="I25" i="22"/>
  <c r="K243" i="22"/>
  <c r="D698" i="22"/>
  <c r="G188" i="22"/>
  <c r="F98" i="22"/>
  <c r="I109" i="22"/>
  <c r="M771" i="22"/>
  <c r="M126" i="22"/>
  <c r="H153" i="22"/>
  <c r="K3" i="22"/>
  <c r="D80" i="22"/>
  <c r="M231" i="22"/>
  <c r="I124" i="22"/>
  <c r="K121" i="22"/>
  <c r="J715" i="22"/>
  <c r="K112" i="22"/>
  <c r="L207" i="22"/>
  <c r="F258" i="22"/>
  <c r="I113" i="22"/>
  <c r="H33" i="22"/>
  <c r="K141" i="22"/>
  <c r="G262" i="22"/>
  <c r="G180" i="22"/>
  <c r="E221" i="22"/>
  <c r="F766" i="22"/>
  <c r="H713" i="22"/>
  <c r="M254" i="22"/>
  <c r="F716" i="22"/>
  <c r="F159" i="22"/>
  <c r="I143" i="22"/>
  <c r="D64" i="22"/>
  <c r="I731" i="22"/>
  <c r="K701" i="22"/>
  <c r="L51" i="22"/>
  <c r="M715" i="22"/>
  <c r="J61" i="22"/>
  <c r="L87" i="22"/>
  <c r="I3" i="22"/>
  <c r="I91" i="22"/>
  <c r="J134" i="22"/>
  <c r="F182" i="22"/>
  <c r="J741" i="22"/>
  <c r="F134" i="22"/>
  <c r="K93" i="22"/>
  <c r="I211" i="22"/>
  <c r="H225" i="22"/>
  <c r="K111" i="22"/>
  <c r="L241" i="22"/>
  <c r="D193" i="22"/>
  <c r="K698" i="22"/>
  <c r="I773" i="22"/>
  <c r="D253" i="22"/>
  <c r="K772" i="22"/>
  <c r="F24" i="22"/>
  <c r="D199" i="22"/>
  <c r="K747" i="22"/>
  <c r="F59" i="22"/>
  <c r="D252" i="22"/>
  <c r="K732" i="22"/>
  <c r="K36" i="22"/>
  <c r="F248" i="22"/>
  <c r="J55" i="22"/>
  <c r="M749" i="22"/>
  <c r="I47" i="22"/>
  <c r="J111" i="22"/>
  <c r="H92" i="22"/>
  <c r="J86" i="22"/>
  <c r="M707" i="22"/>
  <c r="D154" i="22"/>
  <c r="M750" i="22"/>
  <c r="I72" i="22"/>
  <c r="L68" i="22"/>
  <c r="I771" i="22"/>
  <c r="J85" i="22"/>
  <c r="I779" i="22"/>
  <c r="L67" i="22"/>
  <c r="H6" i="22"/>
  <c r="J720" i="22"/>
  <c r="J728" i="22"/>
  <c r="G7" i="22"/>
  <c r="E186" i="22"/>
  <c r="F705" i="22"/>
  <c r="M160" i="22"/>
  <c r="E172" i="22"/>
  <c r="M251" i="22"/>
  <c r="G226" i="22"/>
  <c r="I36" i="22"/>
  <c r="F156" i="22"/>
  <c r="G91" i="22"/>
  <c r="F708" i="22"/>
  <c r="I195" i="22"/>
  <c r="E165" i="22"/>
  <c r="K143" i="22"/>
  <c r="E154" i="22"/>
  <c r="I24" i="22"/>
  <c r="M784" i="22"/>
  <c r="D756" i="22"/>
  <c r="K169" i="22"/>
  <c r="K118" i="22"/>
  <c r="J237" i="22"/>
  <c r="K215" i="22"/>
  <c r="M130" i="22"/>
  <c r="J183" i="22"/>
  <c r="I247" i="22"/>
  <c r="H23" i="22"/>
  <c r="K37" i="22"/>
  <c r="J706" i="22"/>
  <c r="D40" i="22"/>
  <c r="G221" i="22"/>
  <c r="I103" i="22"/>
  <c r="J245" i="22"/>
  <c r="F218" i="22"/>
  <c r="L239" i="22"/>
  <c r="G232" i="22"/>
  <c r="M260" i="22"/>
  <c r="F698" i="22"/>
  <c r="H260" i="22"/>
  <c r="I131" i="22"/>
  <c r="L736" i="22"/>
  <c r="H34" i="22"/>
  <c r="M702" i="22"/>
  <c r="K119" i="22"/>
  <c r="D727" i="22"/>
  <c r="I254" i="22"/>
  <c r="I167" i="22"/>
  <c r="K97" i="22"/>
  <c r="D20" i="22"/>
  <c r="L220" i="22"/>
  <c r="F150" i="22"/>
  <c r="J212" i="22"/>
  <c r="H248" i="22"/>
  <c r="H740" i="22"/>
  <c r="K203" i="22"/>
  <c r="H150" i="22"/>
  <c r="F752" i="22"/>
  <c r="M206" i="22"/>
  <c r="F245" i="22"/>
  <c r="K182" i="22"/>
  <c r="H238" i="22"/>
  <c r="I174" i="22"/>
  <c r="L212" i="22"/>
  <c r="E196" i="22"/>
  <c r="I228" i="22"/>
  <c r="J262" i="22"/>
  <c r="F244" i="22"/>
  <c r="I14" i="22"/>
  <c r="H82" i="22"/>
  <c r="H737" i="22"/>
  <c r="K23" i="22"/>
  <c r="M739" i="22"/>
  <c r="H21" i="22"/>
  <c r="H163" i="22"/>
  <c r="L149" i="22"/>
  <c r="I90" i="22"/>
  <c r="G251" i="22"/>
  <c r="J198" i="22"/>
  <c r="I105" i="22"/>
  <c r="D74" i="22"/>
  <c r="J251" i="22"/>
  <c r="J144" i="22"/>
  <c r="H753" i="22"/>
  <c r="K257" i="22"/>
  <c r="H164" i="22"/>
  <c r="H716" i="22"/>
  <c r="K192" i="22"/>
  <c r="H157" i="22"/>
  <c r="F732" i="22"/>
  <c r="M218" i="22"/>
  <c r="F241" i="22"/>
  <c r="K241" i="22"/>
  <c r="H202" i="22"/>
  <c r="I96" i="22"/>
  <c r="I218" i="22"/>
  <c r="F6" i="22"/>
  <c r="K172" i="22"/>
  <c r="J710" i="22"/>
  <c r="K105" i="22"/>
  <c r="G29" i="22"/>
  <c r="M174" i="22"/>
  <c r="I20" i="22"/>
  <c r="F721" i="22"/>
  <c r="L187" i="22"/>
  <c r="E260" i="22"/>
  <c r="F765" i="22"/>
  <c r="M241" i="22"/>
  <c r="G111" i="22"/>
  <c r="F733" i="22"/>
  <c r="M256" i="22"/>
  <c r="F180" i="22"/>
  <c r="D771" i="22"/>
  <c r="K151" i="22"/>
  <c r="F107" i="22"/>
  <c r="H38" i="22"/>
  <c r="F759" i="22"/>
  <c r="F114" i="22"/>
  <c r="E188" i="22"/>
  <c r="K214" i="22"/>
  <c r="E236" i="22"/>
  <c r="E217" i="22"/>
  <c r="K35" i="22"/>
  <c r="F225" i="22"/>
  <c r="M135" i="22"/>
  <c r="K219" i="22"/>
  <c r="G252" i="22"/>
  <c r="L726" i="22"/>
  <c r="I203" i="22"/>
  <c r="J216" i="22"/>
  <c r="F767" i="22"/>
  <c r="I178" i="22"/>
  <c r="M101" i="22"/>
  <c r="E227" i="22"/>
  <c r="M112" i="22"/>
  <c r="I212" i="22"/>
  <c r="K212" i="22"/>
  <c r="F768" i="22"/>
  <c r="H256" i="22"/>
  <c r="J130" i="22"/>
  <c r="J215" i="22"/>
  <c r="H776" i="22"/>
  <c r="J204" i="22"/>
  <c r="E175" i="22"/>
  <c r="F780" i="22"/>
  <c r="F775" i="22"/>
  <c r="J179" i="22"/>
  <c r="I152" i="22"/>
  <c r="J184" i="22"/>
  <c r="E145" i="22"/>
  <c r="H109" i="22"/>
  <c r="D729" i="22"/>
  <c r="F181" i="22"/>
  <c r="D725" i="22"/>
  <c r="F250" i="22"/>
  <c r="F89" i="22"/>
  <c r="J187" i="22"/>
  <c r="H99" i="22"/>
  <c r="L230" i="22"/>
  <c r="J190" i="22"/>
  <c r="L235" i="22"/>
  <c r="M252" i="22"/>
  <c r="L752" i="22"/>
  <c r="M169" i="22"/>
  <c r="D773" i="22"/>
  <c r="D715" i="22"/>
  <c r="L37" i="22"/>
  <c r="L193" i="22"/>
  <c r="L95" i="22"/>
  <c r="E114" i="22"/>
  <c r="E737" i="22"/>
  <c r="E707" i="22"/>
  <c r="J743" i="22"/>
  <c r="K162" i="22"/>
  <c r="F126" i="22"/>
  <c r="H11" i="22"/>
  <c r="H757" i="22"/>
  <c r="F762" i="22"/>
  <c r="H218" i="22"/>
  <c r="K152" i="22"/>
  <c r="G11" i="22"/>
  <c r="E133" i="22"/>
  <c r="L155" i="22"/>
  <c r="D775" i="22"/>
  <c r="D709" i="22"/>
  <c r="M150" i="22"/>
  <c r="F230" i="22"/>
  <c r="I191" i="22"/>
  <c r="D704" i="22"/>
  <c r="F772" i="22"/>
  <c r="F119" i="22"/>
  <c r="M770" i="22"/>
  <c r="E204" i="22"/>
  <c r="L211" i="22"/>
  <c r="D737" i="22"/>
  <c r="M238" i="22"/>
  <c r="K58" i="22"/>
  <c r="J19" i="22"/>
  <c r="G219" i="22"/>
  <c r="H179" i="22"/>
  <c r="M104" i="22"/>
  <c r="F213" i="22"/>
  <c r="L192" i="22"/>
  <c r="I207" i="22"/>
  <c r="F254" i="22"/>
  <c r="F189" i="22"/>
  <c r="H724" i="22"/>
  <c r="L224" i="22"/>
  <c r="G248" i="22"/>
  <c r="F79" i="22"/>
  <c r="D218" i="22"/>
  <c r="M761" i="22"/>
  <c r="L769" i="22"/>
  <c r="J75" i="22"/>
  <c r="H156" i="22"/>
  <c r="J708" i="22"/>
  <c r="L255" i="22"/>
  <c r="D63" i="22"/>
  <c r="M192" i="22"/>
  <c r="D203" i="22"/>
  <c r="G206" i="22"/>
  <c r="G204" i="22"/>
  <c r="H122" i="22"/>
  <c r="F753" i="22"/>
  <c r="D39" i="22"/>
  <c r="H132" i="22"/>
  <c r="E161" i="22"/>
  <c r="K776" i="22"/>
  <c r="I754" i="22"/>
  <c r="E146" i="22"/>
  <c r="E79" i="22"/>
  <c r="F17" i="22"/>
  <c r="E735" i="22"/>
  <c r="E20" i="22"/>
  <c r="D234" i="22"/>
  <c r="E748" i="22"/>
  <c r="E35" i="22"/>
  <c r="K47" i="22"/>
  <c r="D256" i="22"/>
  <c r="H120" i="22"/>
  <c r="J36" i="22"/>
  <c r="M777" i="22"/>
  <c r="M13" i="22"/>
  <c r="L729" i="22"/>
  <c r="H113" i="22"/>
  <c r="J28" i="22"/>
  <c r="G129" i="22"/>
  <c r="J80" i="22"/>
  <c r="I68" i="22"/>
  <c r="I32" i="22"/>
  <c r="E174" i="22"/>
  <c r="J42" i="22"/>
  <c r="M16" i="22"/>
  <c r="I58" i="22"/>
  <c r="L42" i="22"/>
  <c r="H47" i="22"/>
  <c r="I21" i="22"/>
  <c r="M94" i="22"/>
  <c r="G110" i="22"/>
  <c r="F761" i="22"/>
  <c r="I259" i="22"/>
  <c r="F243" i="22"/>
  <c r="K130" i="22"/>
  <c r="G185" i="22"/>
  <c r="L717" i="22"/>
  <c r="K22" i="22"/>
  <c r="F204" i="22"/>
  <c r="D716" i="22"/>
  <c r="I171" i="22"/>
  <c r="H702" i="22"/>
  <c r="I253" i="22"/>
  <c r="F200" i="22"/>
  <c r="J88" i="22"/>
  <c r="J51" i="22"/>
  <c r="D3" i="22"/>
  <c r="I179" i="22"/>
  <c r="I107" i="22"/>
  <c r="K120" i="22"/>
  <c r="L232" i="22"/>
  <c r="I245" i="22"/>
  <c r="M240" i="22"/>
  <c r="E210" i="22"/>
  <c r="I41" i="22"/>
  <c r="J742" i="22"/>
  <c r="H4" i="22"/>
  <c r="J195" i="22"/>
  <c r="D56" i="22"/>
  <c r="H231" i="22"/>
  <c r="K254" i="22"/>
  <c r="F162" i="22"/>
  <c r="M215" i="22"/>
  <c r="H708" i="22"/>
  <c r="I190" i="22"/>
  <c r="D748" i="22"/>
  <c r="E191" i="22"/>
  <c r="E774" i="22"/>
  <c r="H37" i="22"/>
  <c r="M703" i="22"/>
  <c r="H140" i="22"/>
  <c r="M744" i="22"/>
  <c r="D46" i="22"/>
  <c r="J163" i="22"/>
  <c r="F774" i="22"/>
  <c r="I206" i="22"/>
  <c r="E144" i="22"/>
  <c r="M148" i="22"/>
  <c r="G210" i="22"/>
  <c r="K250" i="22"/>
  <c r="E203" i="22"/>
  <c r="I146" i="22"/>
  <c r="L180" i="22"/>
  <c r="E207" i="22"/>
  <c r="D760" i="22"/>
  <c r="K91" i="22"/>
  <c r="H759" i="22"/>
  <c r="K204" i="22"/>
  <c r="H128" i="22"/>
  <c r="F736" i="22"/>
  <c r="M194" i="22"/>
  <c r="G108" i="22"/>
  <c r="H207" i="22"/>
  <c r="K227" i="22"/>
  <c r="F217" i="22"/>
  <c r="H146" i="22"/>
  <c r="M754" i="22"/>
  <c r="G63" i="22"/>
  <c r="H87" i="22"/>
  <c r="H107" i="22"/>
  <c r="H52" i="22"/>
  <c r="L763" i="22"/>
  <c r="J222" i="22"/>
  <c r="J109" i="22"/>
  <c r="G217" i="22"/>
  <c r="J224" i="22"/>
  <c r="H249" i="22"/>
  <c r="G242" i="22"/>
  <c r="K225" i="22"/>
  <c r="H216" i="22"/>
  <c r="I175" i="22"/>
  <c r="L254" i="22"/>
  <c r="E219" i="22"/>
  <c r="I110" i="22"/>
  <c r="L246" i="22"/>
  <c r="E245" i="22"/>
  <c r="D754" i="22"/>
  <c r="K90" i="22"/>
  <c r="H744" i="22"/>
  <c r="L197" i="22"/>
  <c r="E176" i="22"/>
  <c r="F719" i="22"/>
  <c r="J151" i="22"/>
  <c r="D212" i="22"/>
  <c r="J10" i="22"/>
  <c r="L38" i="22"/>
  <c r="J48" i="22"/>
  <c r="K45" i="22"/>
  <c r="F145" i="22"/>
  <c r="M735" i="22"/>
  <c r="F778" i="22"/>
  <c r="M226" i="22"/>
  <c r="F184" i="22"/>
  <c r="D763" i="22"/>
  <c r="M157" i="22"/>
  <c r="F257" i="22"/>
  <c r="D718" i="22"/>
  <c r="M155" i="22"/>
  <c r="E115" i="22"/>
  <c r="D49" i="22"/>
  <c r="I184" i="22"/>
  <c r="G196" i="22"/>
  <c r="I86" i="22"/>
  <c r="M258" i="22"/>
  <c r="D82" i="22"/>
  <c r="F699" i="22"/>
  <c r="M170" i="22"/>
  <c r="K138" i="22"/>
  <c r="K48" i="22"/>
  <c r="D762" i="22"/>
  <c r="I112" i="22"/>
  <c r="H235" i="22"/>
  <c r="H88" i="22"/>
  <c r="I209" i="22"/>
  <c r="L780" i="22"/>
  <c r="I231" i="22"/>
  <c r="I133" i="22"/>
  <c r="H253" i="22"/>
  <c r="J757" i="22"/>
  <c r="F738" i="22"/>
  <c r="D29" i="22"/>
  <c r="F236" i="22"/>
  <c r="L188" i="22"/>
  <c r="L90" i="22"/>
  <c r="L161" i="22"/>
  <c r="L127" i="22"/>
  <c r="F170" i="22"/>
  <c r="J711" i="22"/>
  <c r="G82" i="22"/>
  <c r="K65" i="22"/>
  <c r="H12" i="22"/>
  <c r="F148" i="22"/>
  <c r="K163" i="22"/>
  <c r="K230" i="22"/>
  <c r="I234" i="22"/>
  <c r="F249" i="22"/>
  <c r="M118" i="22"/>
  <c r="I134" i="22"/>
  <c r="K771" i="22"/>
  <c r="J219" i="22"/>
  <c r="I154" i="22"/>
  <c r="M117" i="22"/>
  <c r="M234" i="22"/>
  <c r="F203" i="22"/>
  <c r="F117" i="22"/>
  <c r="H718" i="22"/>
  <c r="E180" i="22"/>
  <c r="M229" i="22"/>
  <c r="L101" i="22"/>
  <c r="F233" i="22"/>
  <c r="J739" i="22"/>
  <c r="I197" i="22"/>
  <c r="K177" i="22"/>
  <c r="L178" i="22"/>
  <c r="E171" i="22"/>
  <c r="F760" i="22"/>
  <c r="J39" i="22"/>
  <c r="H777" i="22"/>
  <c r="K222" i="22"/>
  <c r="M250" i="22"/>
  <c r="L137" i="22"/>
  <c r="D236" i="22"/>
  <c r="F41" i="22"/>
  <c r="F18" i="22"/>
  <c r="L734" i="22"/>
  <c r="J35" i="22"/>
  <c r="M766" i="22"/>
  <c r="I59" i="22"/>
  <c r="M719" i="22"/>
  <c r="L25" i="22"/>
  <c r="G168" i="22"/>
  <c r="I150" i="22"/>
  <c r="D18" i="22"/>
  <c r="M152" i="22"/>
  <c r="E254" i="22"/>
  <c r="M712" i="22"/>
  <c r="G257" i="22"/>
  <c r="D52" i="22"/>
  <c r="L80" i="22"/>
  <c r="E148" i="22"/>
  <c r="E710" i="22"/>
  <c r="G107" i="22"/>
  <c r="D237" i="22"/>
  <c r="E772" i="22"/>
  <c r="I713" i="22"/>
  <c r="D176" i="22"/>
  <c r="E781" i="22"/>
  <c r="F76" i="22"/>
  <c r="G728" i="22"/>
  <c r="L120" i="22"/>
  <c r="F87" i="22"/>
  <c r="K86" i="22"/>
  <c r="J778" i="22"/>
  <c r="K43" i="22"/>
  <c r="M119" i="22"/>
  <c r="K44" i="22"/>
  <c r="L8" i="22"/>
  <c r="J717" i="22"/>
  <c r="F109" i="22"/>
  <c r="J748" i="22"/>
  <c r="J724" i="22"/>
  <c r="M108" i="22"/>
  <c r="E70" i="22"/>
  <c r="F123" i="22"/>
  <c r="H71" i="22"/>
  <c r="F122" i="22"/>
  <c r="M103" i="22"/>
  <c r="H743" i="22"/>
  <c r="L750" i="22"/>
  <c r="H104" i="22"/>
  <c r="K67" i="22"/>
  <c r="I29" i="22"/>
  <c r="I145" i="22"/>
  <c r="M237" i="22"/>
  <c r="F253" i="22"/>
  <c r="J205" i="22"/>
  <c r="F194" i="22"/>
  <c r="I183" i="22"/>
  <c r="H42" i="22"/>
  <c r="I54" i="22"/>
  <c r="F773" i="22"/>
  <c r="M244" i="22"/>
  <c r="G234" i="22"/>
  <c r="K244" i="22"/>
  <c r="E103" i="22"/>
  <c r="L236" i="22"/>
  <c r="J66" i="22"/>
  <c r="D744" i="22"/>
  <c r="K140" i="22"/>
  <c r="G103" i="22"/>
  <c r="H233" i="22"/>
  <c r="I104" i="22"/>
  <c r="J125" i="22"/>
  <c r="J160" i="22"/>
  <c r="D9" i="22"/>
  <c r="E754" i="22"/>
  <c r="H84" i="22"/>
  <c r="F169" i="22"/>
  <c r="M743" i="22"/>
  <c r="M228" i="22"/>
  <c r="F750" i="22"/>
  <c r="F224" i="22"/>
  <c r="L202" i="22"/>
  <c r="H159" i="22"/>
  <c r="I208" i="22"/>
  <c r="I97" i="22"/>
  <c r="I141" i="22"/>
  <c r="L116" i="22"/>
  <c r="F776" i="22"/>
  <c r="L174" i="22"/>
  <c r="I50" i="22"/>
  <c r="H161" i="22"/>
  <c r="G9" i="22"/>
  <c r="M742" i="22"/>
  <c r="L142" i="22"/>
  <c r="E182" i="22"/>
  <c r="D776" i="22"/>
  <c r="I153" i="22"/>
  <c r="I129" i="22"/>
  <c r="I202" i="22"/>
  <c r="L751" i="22"/>
  <c r="L221" i="22"/>
  <c r="G148" i="22"/>
  <c r="F710" i="22"/>
  <c r="M222" i="22"/>
  <c r="G143" i="22"/>
  <c r="D19" i="22"/>
  <c r="I189" i="22"/>
  <c r="I163" i="22"/>
  <c r="L217" i="22"/>
  <c r="E237" i="22"/>
  <c r="D708" i="22"/>
  <c r="M98" i="22"/>
  <c r="F187" i="22"/>
  <c r="H134" i="22"/>
  <c r="K224" i="22"/>
  <c r="I730" i="22"/>
  <c r="G81" i="22"/>
  <c r="L774" i="22"/>
  <c r="K83" i="22"/>
  <c r="I78" i="22"/>
  <c r="L772" i="22"/>
  <c r="L77" i="22"/>
  <c r="H747" i="22"/>
  <c r="K236" i="22"/>
  <c r="H180" i="22"/>
  <c r="H735" i="22"/>
  <c r="K205" i="22"/>
  <c r="H97" i="22"/>
  <c r="H738" i="22"/>
  <c r="K207" i="22"/>
  <c r="H142" i="22"/>
  <c r="F713" i="22"/>
  <c r="M225" i="22"/>
  <c r="G162" i="22"/>
  <c r="F748" i="22"/>
  <c r="M247" i="22"/>
  <c r="F191" i="22"/>
  <c r="D33" i="22"/>
  <c r="I193" i="22"/>
  <c r="I165" i="22"/>
  <c r="L247" i="22"/>
  <c r="E250" i="22"/>
  <c r="D701" i="22"/>
  <c r="E202" i="22"/>
  <c r="M120" i="22"/>
  <c r="H721" i="22"/>
  <c r="M747" i="22"/>
  <c r="L758" i="22"/>
  <c r="H3" i="22"/>
  <c r="K2" i="22"/>
  <c r="J41" i="22"/>
  <c r="D784" i="22"/>
  <c r="K147" i="22"/>
  <c r="E162" i="22"/>
  <c r="D765" i="22"/>
  <c r="K131" i="22"/>
  <c r="F141" i="22"/>
  <c r="D60" i="22"/>
  <c r="I227" i="22"/>
  <c r="G216" i="22"/>
  <c r="J226" i="22"/>
  <c r="J149" i="22"/>
  <c r="E142" i="22"/>
  <c r="J201" i="22"/>
  <c r="F198" i="22"/>
  <c r="M132" i="22"/>
  <c r="L97" i="22"/>
  <c r="H184" i="22"/>
  <c r="M151" i="22"/>
  <c r="M212" i="22"/>
  <c r="M723" i="22"/>
  <c r="K146" i="22"/>
  <c r="D62" i="22"/>
  <c r="E93" i="22"/>
  <c r="J45" i="22"/>
  <c r="K82" i="22"/>
  <c r="D14" i="22"/>
  <c r="F219" i="22"/>
  <c r="M239" i="22"/>
  <c r="L93" i="22"/>
  <c r="D38" i="22"/>
  <c r="H229" i="22"/>
  <c r="I699" i="22"/>
  <c r="J737" i="22"/>
  <c r="J722" i="22"/>
  <c r="F133" i="22"/>
  <c r="M201" i="22"/>
  <c r="M711" i="22"/>
  <c r="M197" i="22"/>
  <c r="H185" i="22"/>
  <c r="I42" i="22"/>
  <c r="E94" i="22"/>
  <c r="K217" i="22"/>
  <c r="J20" i="22"/>
  <c r="D740" i="22"/>
  <c r="F192" i="22"/>
  <c r="D730" i="22"/>
  <c r="I739" i="22"/>
  <c r="G4" i="22"/>
  <c r="I121" i="22"/>
  <c r="E239" i="22"/>
  <c r="F197" i="22"/>
  <c r="D54" i="22"/>
  <c r="M137" i="22"/>
  <c r="I248" i="22"/>
  <c r="I225" i="22"/>
  <c r="F745" i="22"/>
  <c r="G191" i="22"/>
  <c r="J43" i="22"/>
  <c r="H706" i="22"/>
  <c r="K190" i="22"/>
  <c r="J177" i="22"/>
  <c r="J135" i="22"/>
  <c r="F85" i="22"/>
  <c r="I64" i="22"/>
  <c r="I56" i="22"/>
  <c r="L76" i="22"/>
  <c r="I17" i="22"/>
  <c r="H204" i="22"/>
  <c r="E97" i="22"/>
  <c r="L210" i="22"/>
  <c r="L168" i="22"/>
  <c r="E253" i="22"/>
  <c r="H70" i="22"/>
  <c r="J253" i="22"/>
  <c r="E760" i="22"/>
  <c r="J8" i="22"/>
  <c r="M782" i="22"/>
  <c r="F755" i="22"/>
  <c r="D778" i="22"/>
  <c r="I223" i="22"/>
  <c r="J83" i="22"/>
  <c r="D42" i="22"/>
  <c r="M753" i="22"/>
  <c r="D43" i="22"/>
  <c r="G231" i="22"/>
  <c r="K206" i="22"/>
  <c r="F92" i="22"/>
  <c r="H712" i="22"/>
  <c r="L62" i="22"/>
  <c r="M779" i="22"/>
  <c r="D706" i="22"/>
  <c r="M92" i="22"/>
  <c r="G245" i="22"/>
  <c r="K246" i="22"/>
  <c r="F95" i="22"/>
  <c r="M728" i="22"/>
  <c r="H9" i="22"/>
  <c r="G200" i="22"/>
  <c r="K221" i="22"/>
  <c r="E215" i="22"/>
  <c r="D17" i="22"/>
  <c r="H115" i="22"/>
  <c r="E177" i="22"/>
  <c r="M221" i="22"/>
  <c r="H74" i="22"/>
  <c r="I235" i="22"/>
  <c r="I139" i="22"/>
  <c r="L742" i="22"/>
  <c r="E200" i="22"/>
  <c r="M202" i="22"/>
  <c r="F209" i="22"/>
  <c r="D65" i="22"/>
  <c r="D714" i="22"/>
  <c r="H192" i="22"/>
  <c r="J716" i="22"/>
  <c r="K232" i="22"/>
  <c r="G22" i="22"/>
  <c r="F228" i="22"/>
  <c r="L198" i="22"/>
  <c r="D700" i="22"/>
  <c r="F186" i="22"/>
  <c r="K196" i="22"/>
  <c r="I48" i="22"/>
  <c r="M232" i="22"/>
  <c r="J250" i="22"/>
  <c r="L260" i="22"/>
  <c r="F43" i="22"/>
  <c r="E2" i="22"/>
  <c r="H760" i="22"/>
  <c r="L738" i="22"/>
  <c r="M186" i="22"/>
  <c r="M133" i="22"/>
  <c r="G199" i="22"/>
  <c r="G84" i="22"/>
  <c r="E226" i="22"/>
  <c r="J726" i="22"/>
  <c r="J159" i="22"/>
  <c r="D781" i="22"/>
  <c r="H187" i="22"/>
  <c r="D32" i="22"/>
  <c r="I239" i="22"/>
  <c r="K126" i="22"/>
  <c r="F715" i="22"/>
  <c r="M259" i="22"/>
  <c r="F199" i="22"/>
  <c r="D25" i="22"/>
  <c r="H247" i="22"/>
  <c r="J180" i="22"/>
  <c r="H783" i="22"/>
  <c r="H96" i="22"/>
  <c r="J208" i="22"/>
  <c r="J114" i="22"/>
  <c r="F751" i="22"/>
  <c r="I99" i="22"/>
  <c r="F242" i="22"/>
  <c r="I229" i="22"/>
  <c r="H774" i="22"/>
  <c r="K60" i="22"/>
  <c r="E13" i="22"/>
  <c r="I232" i="22"/>
  <c r="I127" i="22"/>
  <c r="F88" i="22"/>
  <c r="F262" i="22"/>
  <c r="L86" i="22"/>
  <c r="H778" i="22"/>
  <c r="M27" i="22"/>
  <c r="D196" i="22"/>
  <c r="H111" i="22"/>
  <c r="M745" i="22"/>
  <c r="F207" i="22"/>
  <c r="E122" i="22"/>
  <c r="D779" i="22"/>
  <c r="H160" i="22"/>
  <c r="J211" i="22"/>
  <c r="L724" i="22"/>
  <c r="H211" i="22"/>
  <c r="D6" i="22"/>
  <c r="H209" i="22"/>
  <c r="J210" i="22"/>
  <c r="J118" i="22"/>
  <c r="M706" i="22"/>
  <c r="F749" i="22"/>
  <c r="M207" i="22"/>
  <c r="F237" i="22"/>
  <c r="D59" i="22"/>
  <c r="H252" i="22"/>
  <c r="K234" i="22"/>
  <c r="G34" i="22"/>
  <c r="L745" i="22"/>
  <c r="J182" i="22"/>
  <c r="H191" i="22"/>
  <c r="L133" i="22"/>
  <c r="E179" i="22"/>
  <c r="F205" i="22"/>
  <c r="K13" i="22"/>
  <c r="H731" i="22"/>
  <c r="I217" i="22"/>
  <c r="J259" i="22"/>
  <c r="D7" i="22"/>
  <c r="J713" i="22"/>
  <c r="J172" i="22"/>
  <c r="I201" i="22"/>
  <c r="D739" i="22"/>
  <c r="G233" i="22"/>
  <c r="F246" i="22"/>
  <c r="E233" i="22"/>
  <c r="F212" i="22"/>
  <c r="M183" i="22"/>
  <c r="I85" i="22"/>
  <c r="K137" i="22"/>
  <c r="E140" i="22"/>
  <c r="J762" i="22"/>
  <c r="F101" i="22"/>
  <c r="H10" i="22"/>
  <c r="I92" i="22"/>
  <c r="E212" i="22"/>
  <c r="I180" i="22"/>
  <c r="K752" i="22"/>
  <c r="G177" i="22"/>
  <c r="M698" i="22"/>
  <c r="M736" i="22"/>
  <c r="D86" i="22"/>
  <c r="L99" i="22"/>
  <c r="D55" i="22"/>
  <c r="L784" i="22"/>
  <c r="F215" i="22"/>
  <c r="M224" i="22"/>
  <c r="F782" i="22"/>
  <c r="K94" i="22"/>
  <c r="D733" i="22"/>
  <c r="I262" i="22"/>
  <c r="I732" i="22"/>
  <c r="G31" i="22"/>
  <c r="L234" i="22"/>
  <c r="G105" i="22"/>
  <c r="D707" i="22"/>
  <c r="I257" i="22"/>
  <c r="D738" i="22"/>
  <c r="G202" i="22"/>
  <c r="K29" i="22"/>
  <c r="L169" i="22"/>
  <c r="J115" i="22"/>
  <c r="H699" i="22"/>
  <c r="I12" i="22"/>
  <c r="E184" i="22"/>
  <c r="D16" i="22"/>
  <c r="D780" i="22"/>
  <c r="I196" i="22"/>
  <c r="K100" i="22"/>
  <c r="I251" i="22"/>
  <c r="F120" i="22"/>
  <c r="I219" i="22"/>
  <c r="L182" i="22"/>
  <c r="D79" i="22"/>
  <c r="J194" i="22"/>
  <c r="F3" i="22"/>
  <c r="M709" i="22"/>
  <c r="H158" i="22"/>
  <c r="L52" i="22"/>
  <c r="H223" i="22"/>
  <c r="H125" i="22"/>
  <c r="H755" i="22"/>
  <c r="J169" i="22"/>
  <c r="M216" i="22"/>
  <c r="F106" i="22"/>
  <c r="D719" i="22"/>
  <c r="I215" i="22"/>
  <c r="D22" i="22"/>
  <c r="J112" i="22"/>
  <c r="F47" i="22"/>
  <c r="K74" i="22"/>
  <c r="M246" i="22"/>
  <c r="F226" i="22"/>
  <c r="D58" i="22"/>
  <c r="I256" i="22"/>
  <c r="D61" i="22"/>
  <c r="I111" i="22"/>
  <c r="H45" i="22"/>
  <c r="J213" i="22"/>
  <c r="H245" i="22"/>
  <c r="I148" i="22"/>
  <c r="F709" i="22"/>
  <c r="I186" i="22"/>
  <c r="I242" i="22"/>
  <c r="K133" i="22"/>
  <c r="L256" i="22"/>
  <c r="K226" i="22"/>
  <c r="M776" i="22"/>
  <c r="E235" i="22"/>
  <c r="I126" i="22"/>
  <c r="J53" i="22"/>
  <c r="K69" i="22"/>
  <c r="J38" i="22"/>
  <c r="I237" i="22"/>
  <c r="J87" i="22"/>
  <c r="L759" i="22"/>
  <c r="H201" i="22"/>
  <c r="L172" i="22"/>
  <c r="G179" i="22"/>
  <c r="K106" i="22"/>
  <c r="L32" i="22"/>
  <c r="D702" i="22"/>
  <c r="F102" i="22"/>
  <c r="F763" i="22"/>
  <c r="F201" i="22"/>
  <c r="H175" i="22"/>
  <c r="J254" i="22"/>
  <c r="L34" i="22"/>
  <c r="E98" i="22"/>
  <c r="L744" i="22"/>
  <c r="H124" i="22"/>
  <c r="H43" i="22"/>
  <c r="L165" i="22"/>
  <c r="J178" i="22"/>
  <c r="D761" i="22"/>
  <c r="J188" i="22"/>
  <c r="M191" i="22"/>
  <c r="J232" i="22"/>
  <c r="K166" i="22"/>
  <c r="F93" i="22"/>
  <c r="M147" i="22"/>
  <c r="G244" i="22"/>
  <c r="K116" i="22"/>
  <c r="M128" i="22"/>
  <c r="E257" i="22"/>
  <c r="F779" i="22"/>
  <c r="K170" i="22"/>
  <c r="G207" i="22"/>
  <c r="M131" i="22"/>
  <c r="I19" i="22"/>
  <c r="M716" i="22"/>
  <c r="I137" i="22"/>
  <c r="G222" i="22"/>
  <c r="K208" i="22"/>
  <c r="M178" i="22"/>
  <c r="I27" i="22"/>
  <c r="E222" i="22"/>
  <c r="G218" i="22"/>
  <c r="D726" i="22"/>
  <c r="J260" i="22"/>
  <c r="J133" i="22"/>
  <c r="E124" i="22"/>
  <c r="M724" i="22"/>
  <c r="L764" i="22"/>
  <c r="F247" i="22"/>
  <c r="D769" i="22"/>
  <c r="D735" i="22"/>
  <c r="H172" i="22"/>
  <c r="G239" i="22"/>
  <c r="J240" i="22"/>
  <c r="K179" i="22"/>
  <c r="M732" i="22"/>
  <c r="J30" i="22"/>
  <c r="J98" i="22"/>
  <c r="J230" i="22"/>
  <c r="I80" i="22"/>
  <c r="J248" i="22"/>
  <c r="G224" i="22"/>
  <c r="E730" i="22"/>
  <c r="D67" i="22"/>
  <c r="AA8" i="3" l="1"/>
  <c r="AA10" i="3"/>
  <c r="AA11" i="3"/>
  <c r="AA9" i="3"/>
</calcChain>
</file>

<file path=xl/sharedStrings.xml><?xml version="1.0" encoding="utf-8"?>
<sst xmlns="http://schemas.openxmlformats.org/spreadsheetml/2006/main" count="10742" uniqueCount="585">
  <si>
    <t>钥匙宝箱1</t>
  </si>
  <si>
    <t>钥匙宝箱2</t>
  </si>
  <si>
    <t>钥匙宝箱3</t>
  </si>
  <si>
    <t>钥匙宝箱4</t>
  </si>
  <si>
    <t>钥匙宝箱5</t>
  </si>
  <si>
    <t>钥匙宝箱6</t>
  </si>
  <si>
    <t>钥匙宝箱7</t>
  </si>
  <si>
    <t>钥匙宝箱8</t>
  </si>
  <si>
    <t>钥匙宝箱9</t>
  </si>
  <si>
    <t>钥匙宝箱10</t>
  </si>
  <si>
    <t>宝箱名称</t>
    <phoneticPr fontId="5" type="noConversion"/>
  </si>
  <si>
    <t>宝箱名称</t>
    <phoneticPr fontId="5" type="noConversion"/>
  </si>
  <si>
    <t>物品id</t>
    <phoneticPr fontId="5" type="noConversion"/>
  </si>
  <si>
    <t>权重</t>
    <phoneticPr fontId="5" type="noConversion"/>
  </si>
  <si>
    <t>数量1</t>
    <phoneticPr fontId="5" type="noConversion"/>
  </si>
  <si>
    <t>数量2</t>
    <phoneticPr fontId="5" type="noConversion"/>
  </si>
  <si>
    <t>普通宝箱1</t>
  </si>
  <si>
    <t>普通宝箱2</t>
  </si>
  <si>
    <t>普通宝箱3</t>
  </si>
  <si>
    <t>普通宝箱4</t>
  </si>
  <si>
    <t>普通宝箱5</t>
  </si>
  <si>
    <t>普通宝箱6</t>
  </si>
  <si>
    <t>普通宝箱7</t>
  </si>
  <si>
    <t>普通宝箱8</t>
  </si>
  <si>
    <t>普通宝箱9</t>
  </si>
  <si>
    <t>普通宝箱10</t>
  </si>
  <si>
    <t>高级宝箱1</t>
  </si>
  <si>
    <t>高级宝箱2</t>
  </si>
  <si>
    <t>高级宝箱3</t>
  </si>
  <si>
    <t>高级宝箱4</t>
  </si>
  <si>
    <t>高级宝箱5</t>
  </si>
  <si>
    <t>高级宝箱6</t>
  </si>
  <si>
    <t>高级宝箱7</t>
  </si>
  <si>
    <t>高级宝箱8</t>
  </si>
  <si>
    <t>高级宝箱9</t>
  </si>
  <si>
    <t>高级宝箱10</t>
  </si>
  <si>
    <t>稀有宝箱1</t>
  </si>
  <si>
    <t>稀有宝箱2</t>
  </si>
  <si>
    <t>稀有宝箱3</t>
  </si>
  <si>
    <t>稀有宝箱4</t>
  </si>
  <si>
    <t>稀有宝箱5</t>
  </si>
  <si>
    <t>稀有宝箱6</t>
  </si>
  <si>
    <t>稀有宝箱7</t>
  </si>
  <si>
    <t>稀有宝箱8</t>
  </si>
  <si>
    <t>稀有宝箱9</t>
  </si>
  <si>
    <t>稀有宝箱10</t>
  </si>
  <si>
    <t>碎片宝箱1</t>
  </si>
  <si>
    <t>碎片宝箱2</t>
  </si>
  <si>
    <t>碎片宝箱3</t>
  </si>
  <si>
    <t>碎片宝箱4</t>
  </si>
  <si>
    <t>碎片宝箱5</t>
  </si>
  <si>
    <t>碎片宝箱6</t>
  </si>
  <si>
    <t>碎片宝箱7</t>
  </si>
  <si>
    <t>碎片宝箱8</t>
  </si>
  <si>
    <t>碎片宝箱9</t>
  </si>
  <si>
    <t>碎片宝箱10</t>
  </si>
  <si>
    <t>概率</t>
    <phoneticPr fontId="5" type="noConversion"/>
  </si>
  <si>
    <t>名称</t>
    <phoneticPr fontId="5" type="noConversion"/>
  </si>
  <si>
    <t>价值</t>
    <phoneticPr fontId="5" type="noConversion"/>
  </si>
  <si>
    <t>坦克名称</t>
    <phoneticPr fontId="5" type="noConversion"/>
  </si>
  <si>
    <t>雷诺FT</t>
  </si>
  <si>
    <t>二号</t>
  </si>
  <si>
    <t>Puma</t>
  </si>
  <si>
    <t>35(t)</t>
  </si>
  <si>
    <t>十字军</t>
  </si>
  <si>
    <t>AMX-13</t>
  </si>
  <si>
    <t>霞飞</t>
  </si>
  <si>
    <t>M-41</t>
  </si>
  <si>
    <t>BMP-3</t>
  </si>
  <si>
    <t>59式</t>
  </si>
  <si>
    <t>Stuart</t>
  </si>
  <si>
    <t>T-34</t>
  </si>
  <si>
    <t>四号</t>
  </si>
  <si>
    <t>玛蒂尔达</t>
  </si>
  <si>
    <t>谢尔曼</t>
  </si>
  <si>
    <t>彗星</t>
  </si>
  <si>
    <t>M-48</t>
  </si>
  <si>
    <t>潘兴</t>
  </si>
  <si>
    <t>百夫长</t>
  </si>
  <si>
    <t>挑战者</t>
  </si>
  <si>
    <t>B-1</t>
  </si>
  <si>
    <t>KV-1</t>
  </si>
  <si>
    <t>丘吉尔</t>
  </si>
  <si>
    <t>黑豹</t>
  </si>
  <si>
    <t>虎式</t>
  </si>
  <si>
    <t>KV-2</t>
  </si>
  <si>
    <t>征服者</t>
  </si>
  <si>
    <t>IS-4</t>
  </si>
  <si>
    <t>T-32</t>
  </si>
  <si>
    <t>M1A2</t>
  </si>
  <si>
    <t>T1LP1</t>
    <phoneticPr fontId="5" type="noConversion"/>
  </si>
  <si>
    <t>T1LP2</t>
  </si>
  <si>
    <t>T1LP3</t>
  </si>
  <si>
    <t>T1LP4</t>
  </si>
  <si>
    <t>T1LP5</t>
  </si>
  <si>
    <t>T1LP6</t>
  </si>
  <si>
    <t>T1MP1</t>
  </si>
  <si>
    <t>T1MP2</t>
  </si>
  <si>
    <t>T1MP3</t>
  </si>
  <si>
    <t>T1MP4</t>
  </si>
  <si>
    <t>T1MP5</t>
  </si>
  <si>
    <t>T1MP6</t>
  </si>
  <si>
    <t>T1HP1</t>
  </si>
  <si>
    <t>T1HP2</t>
  </si>
  <si>
    <t>T1HP3</t>
  </si>
  <si>
    <t>T1HP4</t>
  </si>
  <si>
    <t>T1HP5</t>
  </si>
  <si>
    <t>T1HP6</t>
  </si>
  <si>
    <t>T2LP1</t>
  </si>
  <si>
    <t>T2LP2</t>
  </si>
  <si>
    <t>T2LP3</t>
  </si>
  <si>
    <t>T2LP4</t>
  </si>
  <si>
    <t>T2LP5</t>
  </si>
  <si>
    <t>T2LP6</t>
  </si>
  <si>
    <t>T2MP1</t>
  </si>
  <si>
    <t>T2MP2</t>
  </si>
  <si>
    <t>T2MP3</t>
  </si>
  <si>
    <t>T2MP4</t>
  </si>
  <si>
    <t>T2MP5</t>
  </si>
  <si>
    <t>T2MP6</t>
  </si>
  <si>
    <t>T2HP1</t>
  </si>
  <si>
    <t>T2HP2</t>
  </si>
  <si>
    <t>T2HP3</t>
  </si>
  <si>
    <t>T2HP4</t>
  </si>
  <si>
    <t>T2HP5</t>
  </si>
  <si>
    <t>T2HP6</t>
  </si>
  <si>
    <t>T3LP1</t>
  </si>
  <si>
    <t>T3LP2</t>
  </si>
  <si>
    <t>T3LP3</t>
  </si>
  <si>
    <t>T3LP4</t>
  </si>
  <si>
    <t>T3LP5</t>
  </si>
  <si>
    <t>T3LP6</t>
  </si>
  <si>
    <t>T3MP1</t>
  </si>
  <si>
    <t>T3MP2</t>
  </si>
  <si>
    <t>T3MP3</t>
  </si>
  <si>
    <t>T3MP4</t>
  </si>
  <si>
    <t>T3MP5</t>
  </si>
  <si>
    <t>T3MP6</t>
  </si>
  <si>
    <t>T3HP1</t>
  </si>
  <si>
    <t>T3HP2</t>
  </si>
  <si>
    <t>T3HP3</t>
  </si>
  <si>
    <t>T3HP4</t>
  </si>
  <si>
    <t>T3HP5</t>
  </si>
  <si>
    <t>T3HP6</t>
  </si>
  <si>
    <t>联赛等级</t>
    <phoneticPr fontId="5" type="noConversion"/>
  </si>
  <si>
    <t>价值计算</t>
    <phoneticPr fontId="5" type="noConversion"/>
  </si>
  <si>
    <t>宝箱价值</t>
    <phoneticPr fontId="5" type="noConversion"/>
  </si>
  <si>
    <t>T1碎片</t>
    <phoneticPr fontId="5" type="noConversion"/>
  </si>
  <si>
    <t>T2碎片</t>
    <phoneticPr fontId="5" type="noConversion"/>
  </si>
  <si>
    <t>T3碎片</t>
    <phoneticPr fontId="5" type="noConversion"/>
  </si>
  <si>
    <t>T1部件</t>
    <phoneticPr fontId="5" type="noConversion"/>
  </si>
  <si>
    <t>类别</t>
    <phoneticPr fontId="5" type="noConversion"/>
  </si>
  <si>
    <t>T2部件</t>
    <phoneticPr fontId="5" type="noConversion"/>
  </si>
  <si>
    <t>T2坦克</t>
    <phoneticPr fontId="5" type="noConversion"/>
  </si>
  <si>
    <t>ID</t>
    <phoneticPr fontId="5" type="noConversion"/>
  </si>
  <si>
    <t>活跃巨箱1</t>
  </si>
  <si>
    <t>活跃巨箱2</t>
  </si>
  <si>
    <t>活跃巨箱3</t>
  </si>
  <si>
    <t>活跃巨箱4</t>
  </si>
  <si>
    <t>活跃巨箱5</t>
  </si>
  <si>
    <t>活跃巨箱6</t>
  </si>
  <si>
    <t>活跃巨箱7</t>
  </si>
  <si>
    <t>活跃巨箱8</t>
  </si>
  <si>
    <t>活跃巨箱9</t>
  </si>
  <si>
    <t>活跃巨箱10</t>
  </si>
  <si>
    <t>[51111,52111,53111,91001,91003,91005,91101,91103,91105,91201,91203,91205]</t>
  </si>
  <si>
    <t>掉落物</t>
    <phoneticPr fontId="5" type="noConversion"/>
  </si>
  <si>
    <t>掉落数量</t>
    <phoneticPr fontId="5" type="noConversion"/>
  </si>
  <si>
    <t>掉落权重</t>
    <phoneticPr fontId="5" type="noConversion"/>
  </si>
  <si>
    <t>抽取次数</t>
    <phoneticPr fontId="5" type="noConversion"/>
  </si>
  <si>
    <t>3倍加速1</t>
  </si>
  <si>
    <t>3倍加速2</t>
  </si>
  <si>
    <t>5倍加速1</t>
  </si>
  <si>
    <t>5倍加速2</t>
  </si>
  <si>
    <t>T2碎片</t>
  </si>
  <si>
    <t>T3碎片</t>
  </si>
  <si>
    <t>T1部件</t>
  </si>
  <si>
    <t>T2部件</t>
  </si>
  <si>
    <t>T2坦克</t>
  </si>
  <si>
    <t>T3坦克</t>
  </si>
  <si>
    <t>T3坦克</t>
    <phoneticPr fontId="5" type="noConversion"/>
  </si>
  <si>
    <t>T1碎片</t>
  </si>
  <si>
    <t>CHEST_ITEM_TYPE_T2_PART</t>
    <phoneticPr fontId="5" type="noConversion"/>
  </si>
  <si>
    <t>CHEST_ITEM_TYPE_T3_SHARD</t>
    <phoneticPr fontId="5" type="noConversion"/>
  </si>
  <si>
    <t>CHEST_ITEM_TYPE_T1_SHARD</t>
    <phoneticPr fontId="5" type="noConversion"/>
  </si>
  <si>
    <t>CHEST_ITEM_TYPE_T2_SHARD</t>
    <phoneticPr fontId="5" type="noConversion"/>
  </si>
  <si>
    <t>CHEST_ITEM_TYPE_T3_TANK</t>
    <phoneticPr fontId="5" type="noConversion"/>
  </si>
  <si>
    <t>CHEST_ITEM_TYPE_T2_TANK</t>
    <phoneticPr fontId="5" type="noConversion"/>
  </si>
  <si>
    <t>RANK</t>
    <phoneticPr fontId="5" type="noConversion"/>
  </si>
  <si>
    <t>军费</t>
    <phoneticPr fontId="5" type="noConversion"/>
  </si>
  <si>
    <t>钻石</t>
    <phoneticPr fontId="5" type="noConversion"/>
  </si>
  <si>
    <t>军费</t>
    <phoneticPr fontId="5" type="noConversion"/>
  </si>
  <si>
    <t>钻石</t>
    <phoneticPr fontId="5" type="noConversion"/>
  </si>
  <si>
    <t>总价值</t>
    <phoneticPr fontId="5" type="noConversion"/>
  </si>
  <si>
    <t>活跃小箱1</t>
  </si>
  <si>
    <t>活跃小箱2</t>
  </si>
  <si>
    <t>活跃小箱3</t>
  </si>
  <si>
    <t>活跃小箱4</t>
  </si>
  <si>
    <t>活跃小箱5</t>
  </si>
  <si>
    <t>活跃小箱6</t>
  </si>
  <si>
    <t>活跃小箱7</t>
  </si>
  <si>
    <t>活跃小箱8</t>
  </si>
  <si>
    <t>活跃小箱9</t>
  </si>
  <si>
    <t>活跃小箱10</t>
  </si>
  <si>
    <t>活跃中箱1</t>
  </si>
  <si>
    <t>活跃中箱2</t>
  </si>
  <si>
    <t>活跃中箱3</t>
  </si>
  <si>
    <t>活跃中箱4</t>
  </si>
  <si>
    <t>活跃中箱5</t>
  </si>
  <si>
    <t>活跃中箱6</t>
  </si>
  <si>
    <t>活跃中箱7</t>
  </si>
  <si>
    <t>活跃中箱8</t>
  </si>
  <si>
    <t>活跃中箱9</t>
  </si>
  <si>
    <t>活跃中箱10</t>
  </si>
  <si>
    <t>活跃大箱1</t>
  </si>
  <si>
    <t>活跃大箱2</t>
  </si>
  <si>
    <t>活跃大箱3</t>
  </si>
  <si>
    <t>活跃大箱4</t>
  </si>
  <si>
    <t>活跃大箱5</t>
  </si>
  <si>
    <t>活跃大箱6</t>
  </si>
  <si>
    <t>活跃大箱7</t>
  </si>
  <si>
    <t>活跃大箱8</t>
  </si>
  <si>
    <t>活跃大箱9</t>
  </si>
  <si>
    <t>活跃大箱10</t>
  </si>
  <si>
    <t>抽取次数</t>
    <phoneticPr fontId="5" type="noConversion"/>
  </si>
  <si>
    <t>抽取次数</t>
    <phoneticPr fontId="5" type="noConversion"/>
  </si>
  <si>
    <t>抽取次数</t>
    <phoneticPr fontId="5" type="noConversion"/>
  </si>
  <si>
    <t>抽取次数</t>
    <phoneticPr fontId="5" type="noConversion"/>
  </si>
  <si>
    <t>抽取次数</t>
    <phoneticPr fontId="5" type="noConversion"/>
  </si>
  <si>
    <t>权重导出</t>
    <phoneticPr fontId="5" type="noConversion"/>
  </si>
  <si>
    <t>数量导出</t>
    <phoneticPr fontId="5" type="noConversion"/>
  </si>
  <si>
    <t>物品id导出</t>
    <phoneticPr fontId="5" type="noConversion"/>
  </si>
  <si>
    <t>TANK_SHARD_FT17_0</t>
  </si>
  <si>
    <t>TANK_SHARD_II_0</t>
  </si>
  <si>
    <t>TANK_SHARD_SDKFZ234_0</t>
  </si>
  <si>
    <t>TANK_SHARD_35T_0</t>
  </si>
  <si>
    <t>TANK_SHARD_CRUSADER_0</t>
  </si>
  <si>
    <t>TANK_SHARD_AMX13_0</t>
  </si>
  <si>
    <t>TANK_SHARD_M24_0</t>
  </si>
  <si>
    <t>TANK_SHARD_M41_0</t>
  </si>
  <si>
    <t>TANK_SHARD_BMP-3_0</t>
  </si>
  <si>
    <t>TANK_SHARD_59_0</t>
  </si>
  <si>
    <t>TANK_SHARD_STUART_0</t>
  </si>
  <si>
    <t>TANK_SHARD_T34_0</t>
  </si>
  <si>
    <t>TANK_SHARD_IV_0</t>
  </si>
  <si>
    <t>TANK_SHARD_MATHILDA_0</t>
  </si>
  <si>
    <t>TANK_SHARD_M4_0</t>
  </si>
  <si>
    <t>TANK_SHARD_COMET_0</t>
  </si>
  <si>
    <t>TANK_SHARD_M48_0</t>
  </si>
  <si>
    <t>TANK_SHARD_M26_0</t>
  </si>
  <si>
    <t>TANK_SHARD_CENTURION_0</t>
  </si>
  <si>
    <t>TANK_SHARD_CHALLENGER1_0</t>
  </si>
  <si>
    <t>TANK_SHARD_B1_0</t>
  </si>
  <si>
    <t>TANK_SHARD_KV1_0</t>
  </si>
  <si>
    <t>TANK_SHARD_CHURCHILL_0</t>
  </si>
  <si>
    <t>TANK_SHARD_PANZER-V_0</t>
  </si>
  <si>
    <t>TANK_SHARD_TIGER_0</t>
  </si>
  <si>
    <t>TANK_SHARD_KV2_0</t>
  </si>
  <si>
    <t>TANK_SHARD_FV214_0</t>
  </si>
  <si>
    <t>TANK_SHARD_IS4_0</t>
  </si>
  <si>
    <t>TANK_SHARD_M551_0</t>
  </si>
  <si>
    <t>TANK_SHARD_M1A2_0</t>
  </si>
  <si>
    <t>TANK_PART_T1_L_1_NAME</t>
  </si>
  <si>
    <t>TANK_PART_T1_L_2_NAME</t>
  </si>
  <si>
    <t>TANK_PART_T1_L_3_NAME</t>
  </si>
  <si>
    <t>TANK_PART_T1_L_4_NAME</t>
  </si>
  <si>
    <t>TANK_PART_T1_L_5_NAME</t>
  </si>
  <si>
    <t>TANK_PART_T1_L_6_NAME</t>
  </si>
  <si>
    <t>TANK_PART_T1_M_1_NAME</t>
  </si>
  <si>
    <t>TANK_PART_T1_M_2_NAME</t>
  </si>
  <si>
    <t>TANK_PART_T1_M_3_NAME</t>
  </si>
  <si>
    <t>TANK_PART_T1_M_4_NAME</t>
  </si>
  <si>
    <t>TANK_PART_T1_M_5_NAME</t>
  </si>
  <si>
    <t>TANK_PART_T1_M_6_NAME</t>
  </si>
  <si>
    <t>TANK_PART_T1_H_1_NAME</t>
  </si>
  <si>
    <t>TANK_PART_T1_H_2_NAME</t>
  </si>
  <si>
    <t>TANK_PART_T1_H_3_NAME</t>
  </si>
  <si>
    <t>TANK_PART_T1_H_4_NAME</t>
  </si>
  <si>
    <t>TANK_PART_T1_H_5_NAME</t>
  </si>
  <si>
    <t>TANK_PART_T1_H_6_NAME</t>
  </si>
  <si>
    <t>TANK_PART_T2_L_1_NAME</t>
  </si>
  <si>
    <t>TANK_PART_T2_L_2_NAME</t>
  </si>
  <si>
    <t>TANK_PART_T2_L_3_NAME</t>
  </si>
  <si>
    <t>TANK_PART_T2_L_4_NAME</t>
  </si>
  <si>
    <t>TANK_PART_T2_L_5_NAME</t>
  </si>
  <si>
    <t>TANK_PART_T2_L_6_NAME</t>
  </si>
  <si>
    <t>TANK_PART_T2_M_1_NAME</t>
  </si>
  <si>
    <t>TANK_PART_T2_M_2_NAME</t>
  </si>
  <si>
    <t>TANK_PART_T2_M_3_NAME</t>
  </si>
  <si>
    <t>TANK_PART_T2_M_4_NAME</t>
  </si>
  <si>
    <t>TANK_PART_T2_M_5_NAME</t>
  </si>
  <si>
    <t>TANK_PART_T2_M_6_NAME</t>
  </si>
  <si>
    <t>TANK_PART_T2_H_1_NAME</t>
  </si>
  <si>
    <t>TANK_PART_T2_H_2_NAME</t>
  </si>
  <si>
    <t>TANK_PART_T2_H_3_NAME</t>
  </si>
  <si>
    <t>TANK_PART_T2_H_4_NAME</t>
  </si>
  <si>
    <t>TANK_PART_T2_H_5_NAME</t>
  </si>
  <si>
    <t>TANK_PART_T2_H_6_NAME</t>
  </si>
  <si>
    <t>TANK_PART_T3_L_1_NAME</t>
  </si>
  <si>
    <t>TANK_PART_T3_L_2_NAME</t>
  </si>
  <si>
    <t>TANK_PART_T3_L_3_NAME</t>
  </si>
  <si>
    <t>TANK_PART_T3_L_4_NAME</t>
  </si>
  <si>
    <t>TANK_PART_T3_L_5_NAME</t>
  </si>
  <si>
    <t>TANK_PART_T3_L_6_NAME</t>
  </si>
  <si>
    <t>TANK_PART_T3_M_1_NAME</t>
  </si>
  <si>
    <t>TANK_PART_T3_M_2_NAME</t>
  </si>
  <si>
    <t>TANK_PART_T3_M_3_NAME</t>
  </si>
  <si>
    <t>TANK_PART_T3_M_4_NAME</t>
  </si>
  <si>
    <t>TANK_PART_T3_M_5_NAME</t>
  </si>
  <si>
    <t>TANK_PART_T3_M_6_NAME</t>
  </si>
  <si>
    <t>TANK_PART_T3_H_1_NAME</t>
  </si>
  <si>
    <t>TANK_PART_T3_H_2_NAME</t>
  </si>
  <si>
    <t>TANK_PART_T3_H_3_NAME</t>
  </si>
  <si>
    <t>TANK_PART_T3_H_4_NAME</t>
  </si>
  <si>
    <t>TANK_PART_T3_H_5_NAME</t>
  </si>
  <si>
    <t>TANK_PART_T3_H_6_NAME</t>
  </si>
  <si>
    <t>TANK_NAME_FT17_0</t>
  </si>
  <si>
    <t>TANK_NAME_II_0</t>
  </si>
  <si>
    <t>TANK_NAME_SDKFZ234_0</t>
  </si>
  <si>
    <t>TANK_NAME_35T_0</t>
  </si>
  <si>
    <t>TANK_NAME_CRUSADER_0</t>
  </si>
  <si>
    <t>TANK_NAME_AMX13_0</t>
  </si>
  <si>
    <t>TANK_NAME_M24_0</t>
  </si>
  <si>
    <t>TANK_NAME_M41_0</t>
  </si>
  <si>
    <t>TANK_NAME_BMP-3_0</t>
  </si>
  <si>
    <t>TANK_NAME_59_0</t>
  </si>
  <si>
    <t>TANK_NAME_STUART_0</t>
  </si>
  <si>
    <t>TANK_NAME_T34_0</t>
  </si>
  <si>
    <t>TANK_NAME_IV_0</t>
  </si>
  <si>
    <t>TANK_NAME_MATHILDA_0</t>
  </si>
  <si>
    <t>TANK_NAME_M4_0</t>
  </si>
  <si>
    <t>TANK_NAME_COMET_0</t>
  </si>
  <si>
    <t>TANK_NAME_M48_0</t>
  </si>
  <si>
    <t>TANK_NAME_M26_0</t>
  </si>
  <si>
    <t>TANK_NAME_CENTURION_0</t>
  </si>
  <si>
    <t>TANK_NAME_CHALLENGER1_0</t>
  </si>
  <si>
    <t>TANK_NAME_B1_0</t>
  </si>
  <si>
    <t>TANK_NAME_KV1_0</t>
  </si>
  <si>
    <t>TANK_NAME_CHURCHILL_0</t>
  </si>
  <si>
    <t>TANK_NAME_PANZER-V_0</t>
  </si>
  <si>
    <t>TANK_NAME_TIGER_0</t>
  </si>
  <si>
    <t>TANK_NAME_KV2_0</t>
  </si>
  <si>
    <t>TANK_NAME_FV214_0</t>
  </si>
  <si>
    <t>TANK_NAME_IS4_0</t>
  </si>
  <si>
    <t>TANK_NAME_M551_0</t>
  </si>
  <si>
    <t>TANK_NAME_M1A2_0</t>
  </si>
  <si>
    <t>TIME_QUICHEN_3_30_NAME</t>
  </si>
  <si>
    <t>TIME_QUICHEN_3_60_NAME</t>
  </si>
  <si>
    <t>TIME_QUICHEN_5_30_NAME</t>
  </si>
  <si>
    <t>TIME_QUICHEN_5_60_NAME</t>
  </si>
  <si>
    <t>ITEM_NAME_FUND</t>
  </si>
  <si>
    <t>ITEM_NAME_DIAMOND</t>
  </si>
  <si>
    <t>精灵</t>
  </si>
  <si>
    <t>豹</t>
  </si>
  <si>
    <t>狼獾·S</t>
  </si>
  <si>
    <t>兽人</t>
  </si>
  <si>
    <t>食月鸟·S</t>
  </si>
  <si>
    <t>跳鼠·S</t>
  </si>
  <si>
    <t>神马</t>
  </si>
  <si>
    <t>兰博·S</t>
  </si>
  <si>
    <t>桑格·S</t>
  </si>
  <si>
    <t>朱雀</t>
  </si>
  <si>
    <t>海妖</t>
  </si>
  <si>
    <t>红柳</t>
  </si>
  <si>
    <t>牛头怪·S</t>
  </si>
  <si>
    <t>吸血鬼</t>
  </si>
  <si>
    <t>神秘猿·S</t>
  </si>
  <si>
    <t>巨魔·S</t>
  </si>
  <si>
    <t>鹿角兔</t>
  </si>
  <si>
    <t>地狱犬·S</t>
  </si>
  <si>
    <t>哮天犬·S</t>
  </si>
  <si>
    <t>高格</t>
  </si>
  <si>
    <t>鹏</t>
  </si>
  <si>
    <t>巨犀兽</t>
  </si>
  <si>
    <t>冰龙·S</t>
  </si>
  <si>
    <t>森林精灵</t>
  </si>
  <si>
    <t>偷火巨人·S</t>
  </si>
  <si>
    <t>融铜巨人·S</t>
  </si>
  <si>
    <t>座狼</t>
  </si>
  <si>
    <t>雪怪·S</t>
  </si>
  <si>
    <t>贝希摩斯·S</t>
  </si>
  <si>
    <t>利维坦</t>
  </si>
  <si>
    <t>陶制炮膛</t>
  </si>
  <si>
    <t>自动装弹机</t>
  </si>
  <si>
    <t>T-72底盘</t>
  </si>
  <si>
    <t>Z-98发动机</t>
  </si>
  <si>
    <t>双销履带</t>
  </si>
  <si>
    <t>均质钢装甲</t>
  </si>
  <si>
    <t>T3部件</t>
    <phoneticPr fontId="5" type="noConversion"/>
  </si>
  <si>
    <t>T3部件</t>
    <phoneticPr fontId="5" type="noConversion"/>
  </si>
  <si>
    <t>CHEST_ITEM_TYPE_T1_PART</t>
    <phoneticPr fontId="5" type="noConversion"/>
  </si>
  <si>
    <t>CHEST_ITEM_TYPE_T3_PART</t>
    <phoneticPr fontId="5" type="noConversion"/>
  </si>
  <si>
    <t>检验概率表格</t>
    <phoneticPr fontId="5" type="noConversion"/>
  </si>
  <si>
    <t>计算个数</t>
    <phoneticPr fontId="5" type="noConversion"/>
  </si>
  <si>
    <t>[51111,52111,53111,51211,51221,52211,52221,53211,53221,51311,51321,52311,52321,53311,53321,91001,91003,91005,91101,91103,91105,91201,91203,91205]</t>
    <phoneticPr fontId="5" type="noConversion"/>
  </si>
  <si>
    <t>[11211,12211,13211,51111,52111,53111,51211,52211,53211,51221,52221,53221,51311,51321,52311,52321,53311,53321,91001,91003,91005,91101,91103,91105,91201,91203,91205,91002,91004,91006,91102,91104,91106,91202,91204,91206]</t>
    <phoneticPr fontId="5" type="noConversion"/>
  </si>
  <si>
    <t>[11211,12211,13211,11221,12221,13221,51211,52211,53211,51221,52221,53221,51311,51321,52311,52321,53311,53321,91001,91003,91005,91101,91103,91105,91201,91203,91205,91002,91004,91006,91102,91104,91106,91202,91204,91206,92001,92003,92005,92101,92103,92105,92201,92203,92205]</t>
    <phoneticPr fontId="5" type="noConversion"/>
  </si>
  <si>
    <t>[644,644,644,50,50,50,50,50,50,15,15,15,15,15,15,287,287,287,287,287,287,287,287,295]</t>
    <phoneticPr fontId="5" type="noConversion"/>
  </si>
  <si>
    <t>[(10,20),(10,20),(10,20),(1,1),(1,1),(1,1),(1,1),(1,1),(1,1),(1,1),(1,1),(1,1),(1,1),(1,1),(1,1),(3,10),(3,10),(3,10),(3,10),(3,10),(3,10),(3,10),(3,10),(3,10)]</t>
    <phoneticPr fontId="5" type="noConversion"/>
  </si>
  <si>
    <t>[200,200,200,91,91,91,215,215,215,50,50,50,30,30,30,30,30,30,151,151,151,151,151,151,151,151,151,151,151,151,151,151,151,151,151,160]</t>
    <phoneticPr fontId="5" type="noConversion"/>
  </si>
  <si>
    <t>[(2,4),(2,4),(2,4),(15,20),(15,20),(15,20),(3,8),(3,8),(3,8),(1,1),(1,1),(1,1),(1,1),(1,1),(1,1),(1,1),(1,1),(1,1),(5,8),(5,8),(5,8),(5,8),(5,8),(5,8),(5,8),(5,8),(5,8),(5,8),(5,8),(5,8),(5,8),(5,8),(5,8),(5,8),(5,8),(5,8)]</t>
    <phoneticPr fontId="5" type="noConversion"/>
  </si>
  <si>
    <t>[167,167,167,290,290,290,114,114,114,181,181,181,80,80,80,50,50,50,126,126,126,126,126,126,126,126,126,126,126,126,126,126,126,126,126,126,130,130,130,130,130,130,130,130,141]</t>
    <phoneticPr fontId="5" type="noConversion"/>
  </si>
  <si>
    <t>[(1,1),(1,1),(1,1),(1,1),(1,1),(1,1),(15,28),(15,28),(15,28),(6,15),(6,15),(6,15),(2,4),(2,4),(2,4),(2,4),(2,4),(2,4),(6,10),(6,10),(6,10),(6,10),(6,10),(6,10),(6,10),(6,10),(6,10),(6,10),(6,10),(6,10),(6,10),(6,10),(6,10),(6,10),(6,10),(6,10),(2,6),(2,6),(2,6),(2,6),(2,6),(2,6),(2,6),(2,6),(2,6)]</t>
    <phoneticPr fontId="5" type="noConversion"/>
  </si>
  <si>
    <t>[11211,12211,13211,11221,12221,13221,51211,52211,53211,51221,52221,53221,51311,51321,52311,52321,53311,53321,92001,92003,92005,92101,92103,92105,92201,92203,92205,92002,92004,92006,92102,92104,92106,92202,92204,92206]</t>
    <phoneticPr fontId="5" type="noConversion"/>
  </si>
  <si>
    <t>[122,122,122,335,335,335,244,244,244,335,335,335,120,120,120,90,90,90,161,161,161,161,161,161,161,161,161,161,161,161,161,161,161,161,161,171]</t>
    <phoneticPr fontId="5" type="noConversion"/>
  </si>
  <si>
    <t>[(1,1),(1,1),(1,1),(1,1),(1,1),(1,1),(15,28),(15,28),(15,28),(2,6),(2,6),(2,6),(2,4),(2,4),(2,4),(2,4),(2,4),(2,4),(3,7),(3,7),(3,7),(3,7),(3,7),(3,7),(3,7),(3,7),(3,7),(3,7),(3,7),(3,7),(3,7),(3,7),(3,7),(3,7),(3,7),(3,7)]</t>
    <phoneticPr fontId="5" type="noConversion"/>
  </si>
  <si>
    <t>[11221,12221,13221,11311,12311,13311,11321,12321,13321,51221,52221,53221,51311,52311,53311,51321,52321,53321,92001,92003,92005,92101,92103,92105,92201,92203,92205,92002,92004,92006,92102,92104,92106,92202,92204,92206]</t>
    <phoneticPr fontId="5" type="noConversion"/>
  </si>
  <si>
    <t>[280,280,280,94,94,94,74,74,74,165,165,165,255,255,255,315,315,315,239,239,239,239,239,239,239,239,239,239,239,239,239,239,239,239,239,253]</t>
    <phoneticPr fontId="5" type="noConversion"/>
  </si>
  <si>
    <t>[(1,1),(1,1),(1,1),(1,1),(1,1),(1,1),(1,1),(1,1),(1,1),(10,15),(10,15),(10,15),(4,7),(4,7),(4,7),(3,6),(3,6),(3,6),(3,5),(3,5),(3,5),(3,5),(3,5),(3,5),(3,5),(3,5),(3,5),(3,5),(3,5),(3,5),(3,5),(3,5),(3,5),(3,5),(3,5),(3,5)]</t>
    <phoneticPr fontId="5" type="noConversion"/>
  </si>
  <si>
    <t>[11311,12311,13311,11321,12321,13321,51311,52311,53311,51321,52321,53321,92001,92003,92005,92101,92103,92105,92201,92203,92205,92002,92004,92006,92102,92104,92106,92202,92204,92206,93001,93003,93005,93101,93103,93105,93201,93203,93205]</t>
    <phoneticPr fontId="5" type="noConversion"/>
  </si>
  <si>
    <t>[149,149,149,115,115,115,373,373,373,350,350,350,200,200,200,200,200,200,200,200,200,200,200,200,200,200,200,200,200,200,384,384,384,384,384,384,384,384,337]</t>
    <phoneticPr fontId="5" type="noConversion"/>
  </si>
  <si>
    <t>[(1,1),(1,1),(1,1),(1,1),(1,1),(1,1),(6,15),(6,15),(6,15),(4,8),(4,8),(4,8),(3,8),(3,8),(3,8),(3,8),(3,8),(3,8),(3,8),(3,8),(3,8),(3,8),(3,8),(3,8),(3,8),(3,8),(3,8),(3,8),(3,8),(3,8),(1,2),(1,2),(1,2),(1,2),(1,2),(1,2),(1,2),(1,2),(1,2)]</t>
    <phoneticPr fontId="5" type="noConversion"/>
  </si>
  <si>
    <t>[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,93206]</t>
    <phoneticPr fontId="5" type="noConversion"/>
  </si>
  <si>
    <t>[177,177,177,133,133,133,332,332,332,444,444,444,146,146,146,146,146,146,146,146,146,146,146,146,146,146,146,146,146,146,153,153,153,153,153,153,172,172,172,172,172,172,172,172,172,172,172,134]</t>
    <phoneticPr fontId="5" type="noConversion"/>
  </si>
  <si>
    <t>[(1,1),(1,1),(1,1),(1,1),(1,1),(1,1),(6,15),(6,15),(6,15),(4,8),(4,8),(4,8),(3,6),(3,6),(3,6),(3,6),(3,6),(3,6),(3,6),(3,6),(3,6),(3,6),(3,6),(3,6),(3,6),(3,6),(3,6),(3,6),(3,6),(3,6),(1,2),(1,2),(1,2),(1,2),(1,2),(1,2),(1,2),(1,2),(1,2),(1,2),(1,2),(1,2),(1,2),(1,2),(1,2),(1,2),(1,2),(1,2)]</t>
    <phoneticPr fontId="5" type="noConversion"/>
  </si>
  <si>
    <t>[(1,1),(1,1),(1,1),(1,1),(1,1),(1,1),(6,15),(6,15),(6,15),(5,10),(5,10),(5,10),(3,6),(3,6),(3,6),(3,6),(3,6),(3,6),(3,6),(3,6),(3,6),(3,6),(3,6),(3,6),(3,6),(3,6),(3,6),(3,6),(3,6),(3,6),(1,2),(1,2),(1,2),(1,2),(1,2),(1,2),(1,2),(1,2),(1,2),(1,2),(1,2),(1,2),(1,2),(1,2),(1,2),(1,2),(1,2),(1,2)]</t>
    <phoneticPr fontId="5" type="noConversion"/>
  </si>
  <si>
    <t>[(1,1),(1,1),(1,1),(1,1),(1,1),(1,1),(8,20),(8,20),(8,20),(5,10),(5,10),(5,10),(3,6),(3,6),(3,6),(3,6),(3,6),(3,6),(3,6),(3,6),(3,6),(3,6),(3,6),(3,6),(3,6),(3,6),(3,6),(3,6),(3,6),(3,6),(1,2),(1,2),(1,2),(1,2),(1,2),(1,2),(1,2),(1,2),(1,2),(1,2),(1,2),(1,2),(1,2),(1,2),(1,2),(1,2),(1,2),(1,2)]</t>
    <phoneticPr fontId="5" type="noConversion"/>
  </si>
  <si>
    <t>[(1,1),(1,1),(1,1),(1,1),(1,1),(1,1),(8,20),(8,20),(8,20),(5,10),(5,10),(5,10),(3,6),(3,6),(3,6),(3,6),(3,6),(3,6),(3,6),(3,6),(3,6),(3,6),(3,6),(3,6),(3,6),(3,6),(3,6),(3,6),(3,6),(3,6),(1,3),(1,3),(1,3),(1,3),(1,3),(1,3),(1,3),(1,3),(1,3),(1,3),(1,3),(1,3),(1,3),(1,3),(1,3),(1,3),(1,3),(1,3)]</t>
    <phoneticPr fontId="5" type="noConversion"/>
  </si>
  <si>
    <t>宝箱名称</t>
    <phoneticPr fontId="5" type="noConversion"/>
  </si>
  <si>
    <t>[946,946,946,400,400,400,400,400,400,400,400,412]</t>
  </si>
  <si>
    <t>[(2,6),(2,6),(2,6),(1,3),(1,3),(1,3),(1,3),(1,3),(1,3),(1,3),(1,3),(1,3)]</t>
  </si>
  <si>
    <t>[51111,52111,53111,51211,52211,53211,91001,91003,91005,91101,91103,91105,91201,91203,91205,91002,91004,91006,91102,91104,91106,91202,91204,91206,100301,100302,100501,100502]</t>
  </si>
  <si>
    <t>[488,488,488,360,360,360,179,179,179,179,179,179,179,179,179,179,179,179,179,179,179,179,179,179,222,129,139,155]</t>
  </si>
  <si>
    <t>[(4,7),(4,7),(4,7),(3,4),(3,4),(3,4),(1,3),(1,3),(1,3),(1,3),(1,3),(1,3),(1,3),(1,3),(1,3),(1,3),(1,3),(1,3),(1,3),(1,3),(1,3),(1,3),(1,3),(1,3),(1,1),(1,1),(1,1),(1,1)]</t>
  </si>
  <si>
    <t>[51111,52111,53111,51211,52211,53211,51221,52221,53221,91001,91003,91005,91101,91103,91105,91201,91203,91205,91002,91004,91006,91102,91104,91106,91202,91204,91206,92001,92003,92005,92101,92103,92105,92201,92203,92205,100301,100302,100501,100502]</t>
  </si>
  <si>
    <t>[261,261,261,335,335,335,378,378,378,135,135,135,135,135,135,135,135,135,135,135,135,135,135,135,135,135,135,139,139,139,139,139,139,139,139,139,139,97,970,78]</t>
  </si>
  <si>
    <t>[(4,7),(4,7),(4,7),(2,6),(2,6),(2,6),(2,3),(2,3),(2,3),(1,3),(1,3),(1,3),(1,3),(1,3),(1,3),(1,3),(1,3),(1,3),(1,3),(1,3),(1,3),(1,3),(1,3),(1,3),(1,3),(1,3),(1,3),(1,1),(1,1),(1,1),(1,1),(1,1),(1,1),(1,1),(1,1),(1,1),(1,1),(1,1),(1,1),(1,1)]</t>
  </si>
  <si>
    <t>[51211,52211,53211,51221,52221,53221,91001,91003,91005,91101,91103,91105,91201,91203,91205,91002,91004,91006,91102,91104,91106,91202,91204,91206,92001,92003,92005,92101,92103,92105,92201,92203,92205,92002,92004,92006,92102,92104,92106,92202,92204,92206,100301,100302,100501,100502]</t>
  </si>
  <si>
    <t>[495,495,495,433,433,433,143,143,143,143,143,143,143,143,143,143,143,143,143,143,143,143,143,143,108,108,108,108,108,108,108,108,108,108,108,108,108,108,108,108,108,108,139,97,970,78]</t>
  </si>
  <si>
    <t>[(4,7),(4,7),(4,7),(2,3),(2,3),(2,3),(1,2),(1,2),(1,2),(1,2),(1,2),(1,2),(1,2),(1,2),(1,2),(1,2),(1,2),(1,2),(1,2),(1,2),(1,2),(1,2),(1,2),(1,2),(1,1),(1,1),(1,1),(1,1),(1,1),(1,1),(1,1),(1,1),(1,1),(1,1),(1,1),(1,1),(1,1),(1,1),(1,1),(1,1),(1,1),(1,1),(1,1),(1,1),(1,1),(1,1)]</t>
  </si>
  <si>
    <t>[51221,52221,53221,51311,52311,53311,51321,52321,53321,91001,91003,91005,91101,91103,91105,91201,91203,91205,91002,91004,91006,91102,91104,91106,91202,91204,91206,92001,92003,92005,92101,92103,92105,92201,92203,92205,92002,92004,92006,92102,92104,92106,92202,92204,92206,100301,100302,100501,100502]</t>
  </si>
  <si>
    <t>[441,441,441,550,550,550,540,540,540,91,91,91,91,91,91,91,91,91,91,91,91,91,91,91,91,91,91,112,112,112,112,112,112,112,112,112,112,112,112,112,112,112,112,112,112,139,97,970,78]</t>
  </si>
  <si>
    <t>[(3,4),(3,4),(3,4),(2,3),(2,3),(2,3),(1,1),(1,1),(1,1),(2,3),(2,3),(2,3),(2,3),(2,3),(2,3),(2,3),(2,3),(2,3),(2,3),(2,3),(2,3),(2,3),(2,3),(2,3),(2,3),(2,3),(2,3),(1,1),(1,1),(1,1),(1,1),(1,1),(1,1),(1,1),(1,1),(1,1),(1,1),(1,1),(1,1),(1,1),(1,1),(1,1),(1,1),(1,1),(1,1),(1,1),(1,1),(1,1),(1,1)]</t>
  </si>
  <si>
    <t>[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,100302,100501,100502]</t>
  </si>
  <si>
    <t>[430,430,430,732,732,732,600,600,600,80,80,80,80,80,80,80,80,80,80,80,80,80,80,80,80,80,80,64,64,64,64,64,64,64,64,64,64,64,64,64,64,64,64,64,64,51,51,51,51,51,51,51,51,51,83,65,69,54]</t>
  </si>
  <si>
    <t>[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]</t>
  </si>
  <si>
    <t>[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,100501,100502]</t>
  </si>
  <si>
    <t>[703,703,703,705,705,705,120,120,120,120,120,120,120,120,120,120,120,120,120,120,120,120,120,120,84,84,84,84,84,84,84,84,84,84,84,84,84,84,84,84,84,84,44,44,44,44,44,44,44,44,44,44,44,44,44,44,44,44,44,44,55,36,55,62]</t>
  </si>
  <si>
    <t>[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,(1,1),(1,1)]</t>
  </si>
  <si>
    <t>雷诺FT-碎片</t>
  </si>
  <si>
    <t>二号-碎片</t>
  </si>
  <si>
    <t>Puma-碎片</t>
  </si>
  <si>
    <t>35(t)-碎片</t>
  </si>
  <si>
    <t>十字军-碎片</t>
  </si>
  <si>
    <t>AMX-13-碎片</t>
  </si>
  <si>
    <t>霞飞-碎片</t>
  </si>
  <si>
    <t>M-41-碎片</t>
  </si>
  <si>
    <t>BMP-3-碎片</t>
  </si>
  <si>
    <t>59式-碎片</t>
  </si>
  <si>
    <t>Stuart-碎片</t>
  </si>
  <si>
    <t>T-34-碎片</t>
  </si>
  <si>
    <t>四号-碎片</t>
  </si>
  <si>
    <t>玛蒂尔达-碎片</t>
  </si>
  <si>
    <t>谢尔曼-碎片</t>
  </si>
  <si>
    <t>彗星-碎片</t>
  </si>
  <si>
    <t>M-48-碎片</t>
  </si>
  <si>
    <t>潘兴-碎片</t>
  </si>
  <si>
    <t>百夫长-碎片</t>
  </si>
  <si>
    <t>挑战者-碎片</t>
  </si>
  <si>
    <t>B-1-碎片</t>
  </si>
  <si>
    <t>KV-1-碎片</t>
  </si>
  <si>
    <t>丘吉尔-碎片</t>
  </si>
  <si>
    <t>黑豹-碎片</t>
  </si>
  <si>
    <t>虎式-碎片</t>
  </si>
  <si>
    <t>KV-2-碎片</t>
  </si>
  <si>
    <t>征服者-碎片</t>
  </si>
  <si>
    <t>IS-4-碎片</t>
  </si>
  <si>
    <t>T-32-碎片</t>
  </si>
  <si>
    <t>M1A2-碎片</t>
  </si>
  <si>
    <t>[51111,52111,53111,51211,51221,52211,52221,53211,53221,51311,51321,52311,52321,53311,53321,91001,91003,91005,91101,91103,91105,91201,91203,91205]</t>
  </si>
  <si>
    <t>[644,644,644,50,50,50,50,50,50,15,30,15,30,15,30,282,282,282,282,282,282,282,282,290]</t>
  </si>
  <si>
    <t>[(10,20),(10,20),(10,20),(1,1),(1,1),(1,1),(1,1),(1,1),(1,1),(1,1),(1,1),(1,1),(1,1),(1,1),(1,1),(3,10),(3,10),(3,10),(3,10),(3,10),(3,10),(3,10),(3,10),(3,10)]</t>
  </si>
  <si>
    <t>[11211,12211,13211,51111,52111,53111,51211,52211,53211,51221,52221,53221,51311,51321,52311,52321,53311,53321,91001,91003,91005,91101,91103,91105,91201,91203,91205,91002,91004,91006,91102,91104,91106,91202,91204,91206]</t>
  </si>
  <si>
    <t>[200,200,200,91,91,91,215,215,215,50,50,50,30,60,30,60,30,60,146,146,146,146,146,146,146,146,146,146,146,146,146,146,146,146,146,155]</t>
  </si>
  <si>
    <t>[(2,4),(2,4),(2,4),(15,20),(15,20),(15,20),(3,8),(3,8),(3,8),(1,1),(1,1),(1,1),(1,1),(1,1),(1,1),(1,1),(1,1),(1,1),(5,8),(5,8),(5,8),(5,8),(5,8),(5,8),(5,8),(5,8),(5,8),(5,8),(5,8),(5,8),(5,8),(5,8),(5,8),(5,8),(5,8),(5,8)]</t>
  </si>
  <si>
    <t>[11211,12211,13211,11221,12221,13221,51211,52211,53211,51221,52221,53221,51311,51321,52311,52321,53311,53321,91001,91003,91005,91101,91103,91105,91201,91203,91205,91002,91004,91006,91102,91104,91106,91202,91204,91206,92001,92003,92005,92101,92103,92105,92201,92203,92205]</t>
  </si>
  <si>
    <t>[167,167,167,290,290,290,114,114,114,161,161,161,50,100,50,100,50,100,126,126,126,126,126,126,126,126,126,126,126,126,126,126,126,126,126,126,130,130,130,130,130,130,130,130,141]</t>
  </si>
  <si>
    <t>[(1,1),(1,1),(1,1),(1,1),(1,1),(1,1),(15,28),(15,28),(15,28),(6,15),(6,15),(6,15),(2,4),(2,4),(2,4),(2,4),(2,4),(2,4),(6,10),(6,10),(6,10),(6,10),(6,10),(6,10),(6,10),(6,10),(6,10),(6,10),(6,10),(6,10),(6,10),(6,10),(6,10),(6,10),(6,10),(6,10),(2,6),(2,6),(2,6),(2,6),(2,6),(2,6),(2,6),(2,6),(2,6)]</t>
  </si>
  <si>
    <t>[11211,12211,13211,11221,12221,13221,51211,52211,53211,51221,52221,53221,51311,51321,52311,52321,53311,53321,92001,92003,92005,92101,92103,92105,92201,92203,92205,92002,92004,92006,92102,92104,92106,92202,92204,92206]</t>
  </si>
  <si>
    <t>[122,122,122,335,335,335,204,204,204,345,345,345,90,150,90,150,90,150,161,161,161,161,161,161,161,161,161,161,161,161,161,161,161,161,161,171]</t>
  </si>
  <si>
    <t>[(1,1),(1,1),(1,1),(1,1),(1,1),(1,1),(15,28),(15,28),(15,28),(2,6),(2,6),(2,6),(2,4),(2,4),(2,4),(2,4),(2,4),(2,4),(3,7),(3,7),(3,7),(3,7),(3,7),(3,7),(3,7),(3,7),(3,7),(3,7),(3,7),(3,7),(3,7),(3,7),(3,7),(3,7),(3,7),(3,7)]</t>
  </si>
  <si>
    <t>[11221,12221,13221,11311,12311,13311,11321,12321,13321,51221,52221,53221,51311,52311,53311,51321,52321,53321,92001,92003,92005,92101,92103,92105,92201,92203,92205,92002,92004,92006,92102,92104,92106,92202,92204,92206]</t>
  </si>
  <si>
    <t>[280,280,280,94,94,94,74,74,74,165,165,165,255,255,255,475,475,475,212,212,212,212,212,212,212,212,212,212,212,212,212,212,212,212,212,232]</t>
  </si>
  <si>
    <t>[(1,1),(1,1),(1,1),(1,1),(1,1),(1,1),(1,1),(1,1),(1,1),(10,15),(10,15),(10,15),(4,7),(4,7),(4,7),(3,6),(3,6),(3,6),(3,5),(3,5),(3,5),(3,5),(3,5),(3,5),(3,5),(3,5),(3,5),(3,5),(3,5),(3,5),(3,5),(3,5),(3,5),(3,5),(3,5),(3,5)]</t>
  </si>
  <si>
    <t>[11311,12311,13311,11321,12321,13321,51311,52311,53311,51321,52321,53321,92001,92003,92005,92101,92103,92105,92201,92203,92205,92002,92004,92006,92102,92104,92106,92202,92204,92206,93001,93003,93005,93101,93103,93105,93201,93203,93205]</t>
  </si>
  <si>
    <t>[149,149,149,105,105,105,373,373,373,600,600,600,160,160,160,160,160,160,160,160,160,160,160,160,160,160,160,160,160,160,384,384,384,384,384,384,384,384,337]</t>
  </si>
  <si>
    <t>[(1,1),(1,1),(1,1),(1,1),(1,1),(1,1),(6,15),(6,15),(6,15),(4,8),(4,8),(4,8),(3,8),(3,8),(3,8),(3,8),(3,8),(3,8),(3,8),(3,8),(3,8),(3,8),(3,8),(3,8),(3,8),(3,8),(3,8),(3,8),(3,8),(3,8),(1,2),(1,2),(1,2),(1,2),(1,2),(1,2),(1,2),(1,2),(1,2)]</t>
  </si>
  <si>
    <t>[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,93206]</t>
  </si>
  <si>
    <t>[177,177,177,133,133,133,332,332,332,666,666,666,109,109,109,109,109,109,109,109,109,109,109,109,109,109,109,109,109,109,153,153,153,153,153,153,172,172,172,172,172,172,172,172,172,172,172,134]</t>
  </si>
  <si>
    <t>[(1,1),(1,1),(1,1),(1,1),(1,1),(1,1),(6,15),(6,15),(6,15),(4,8),(4,8),(4,8),(3,6),(3,6),(3,6),(3,6),(3,6),(3,6),(3,6),(3,6),(3,6),(3,6),(3,6),(3,6),(3,6),(3,6),(3,6),(3,6),(3,6),(3,6),(1,2),(1,2),(1,2),(1,2),(1,2),(1,2),(1,2),(1,2),(1,2),(1,2),(1,2),(1,2),(1,2),(1,2),(1,2),(1,2),(1,2),(1,2)]</t>
  </si>
  <si>
    <t>[(1,1),(1,1),(1,1),(1,1),(1,1),(1,1),(6,15),(6,15),(6,15),(5,10),(5,10),(5,10),(3,6),(3,6),(3,6),(3,6),(3,6),(3,6),(3,6),(3,6),(3,6),(3,6),(3,6),(3,6),(3,6),(3,6),(3,6),(3,6),(3,6),(3,6),(1,2),(1,2),(1,2),(1,2),(1,2),(1,2),(1,2),(1,2),(1,2),(1,2),(1,2),(1,2),(1,2),(1,2),(1,2),(1,2),(1,2),(1,2)]</t>
  </si>
  <si>
    <t>[(1,1),(1,1),(1,1),(1,1),(1,1),(1,1),(8,20),(8,20),(8,20),(5,10),(5,10),(5,10),(3,6),(3,6),(3,6),(3,6),(3,6),(3,6),(3,6),(3,6),(3,6),(3,6),(3,6),(3,6),(3,6),(3,6),(3,6),(3,6),(3,6),(3,6),(1,2),(1,2),(1,2),(1,2),(1,2),(1,2),(1,2),(1,2),(1,2),(1,2),(1,2),(1,2),(1,2),(1,2),(1,2),(1,2),(1,2),(1,2)]</t>
  </si>
  <si>
    <t>[(1,1),(1,1),(1,1),(1,1),(1,1),(1,1),(8,20),(8,20),(8,20),(5,10),(5,10),(5,10),(3,6),(3,6),(3,6),(3,6),(3,6),(3,6),(3,6),(3,6),(3,6),(3,6),(3,6),(3,6),(3,6),(3,6),(3,6),(3,6),(3,6),(3,6),(1,3),(1,3),(1,3),(1,3),(1,3),(1,3),(1,3),(1,3),(1,3),(1,3),(1,3),(1,3),(1,3),(1,3),(1,3),(1,3),(1,3),(1,3)]</t>
  </si>
  <si>
    <t>宝箱名称</t>
    <phoneticPr fontId="5" type="noConversion"/>
  </si>
  <si>
    <t>钥匙宝箱1</t>
    <phoneticPr fontId="5" type="noConversion"/>
  </si>
  <si>
    <t>钥匙宝箱2</t>
    <phoneticPr fontId="5" type="noConversion"/>
  </si>
  <si>
    <t>T4LP3</t>
    <phoneticPr fontId="5" type="noConversion"/>
  </si>
  <si>
    <t>T4MP3</t>
    <phoneticPr fontId="5" type="noConversion"/>
  </si>
  <si>
    <t>T4部件</t>
    <phoneticPr fontId="5" type="noConversion"/>
  </si>
  <si>
    <t>CHEST_ITEM_TYPE_T4_PART</t>
    <phoneticPr fontId="5" type="noConversion"/>
  </si>
  <si>
    <t>稀有宝箱10</t>
    <phoneticPr fontId="5" type="noConversion"/>
  </si>
  <si>
    <t>名称</t>
  </si>
  <si>
    <t>类型</t>
  </si>
  <si>
    <t>T1LP1</t>
  </si>
  <si>
    <t>T3部件</t>
  </si>
  <si>
    <t>钥匙宝箱</t>
    <phoneticPr fontId="5" type="noConversion"/>
  </si>
  <si>
    <t>T4LP3</t>
  </si>
  <si>
    <t>T4部件</t>
  </si>
  <si>
    <t>T4MP3</t>
  </si>
  <si>
    <t>普通宝箱</t>
    <phoneticPr fontId="5" type="noConversion"/>
  </si>
  <si>
    <t>高级宝箱</t>
    <phoneticPr fontId="5" type="noConversion"/>
  </si>
  <si>
    <t>稀有宝箱</t>
    <phoneticPr fontId="5" type="noConversion"/>
  </si>
  <si>
    <t>碎片宝箱</t>
    <phoneticPr fontId="5" type="noConversion"/>
  </si>
  <si>
    <t>活跃小箱</t>
    <phoneticPr fontId="5" type="noConversion"/>
  </si>
  <si>
    <t>活跃中箱</t>
    <phoneticPr fontId="5" type="noConversion"/>
  </si>
  <si>
    <t>活跃大箱</t>
    <phoneticPr fontId="5" type="noConversion"/>
  </si>
  <si>
    <t>活跃巨箱</t>
    <phoneticPr fontId="5" type="noConversion"/>
  </si>
  <si>
    <t>荣耀宝箱</t>
    <phoneticPr fontId="5" type="noConversion"/>
  </si>
  <si>
    <t>稀有宝箱1</t>
    <phoneticPr fontId="5" type="noConversion"/>
  </si>
  <si>
    <t>稀有宝箱2</t>
    <phoneticPr fontId="5" type="noConversion"/>
  </si>
  <si>
    <t>稀有宝箱3</t>
    <phoneticPr fontId="5" type="noConversion"/>
  </si>
  <si>
    <t>稀有宝箱4</t>
    <phoneticPr fontId="5" type="noConversion"/>
  </si>
  <si>
    <t>稀有宝箱5</t>
    <phoneticPr fontId="5" type="noConversion"/>
  </si>
  <si>
    <t>稀有宝箱7</t>
    <phoneticPr fontId="5" type="noConversion"/>
  </si>
  <si>
    <t>稀有宝箱8</t>
    <phoneticPr fontId="5" type="noConversion"/>
  </si>
  <si>
    <t>稀有宝箱9</t>
    <phoneticPr fontId="5" type="noConversion"/>
  </si>
  <si>
    <t>稀有宝箱10</t>
    <phoneticPr fontId="5" type="noConversion"/>
  </si>
  <si>
    <t>掉落池名称</t>
    <phoneticPr fontId="5" type="noConversion"/>
  </si>
  <si>
    <t>被替代霞飞-碎片</t>
    <phoneticPr fontId="5" type="noConversion"/>
  </si>
  <si>
    <t>被替代霞飞</t>
    <phoneticPr fontId="5" type="noConversion"/>
  </si>
  <si>
    <t>稀有宝箱1普通抽</t>
  </si>
  <si>
    <t>稀有宝箱2普通抽</t>
  </si>
  <si>
    <t>稀有宝箱3普通抽</t>
  </si>
  <si>
    <t>稀有宝箱4普通抽</t>
  </si>
  <si>
    <t>稀有宝箱5普通抽</t>
  </si>
  <si>
    <t>稀有宝箱6普通抽</t>
  </si>
  <si>
    <t>稀有宝箱7普通抽</t>
  </si>
  <si>
    <t>稀有宝箱8普通抽</t>
  </si>
  <si>
    <t>稀有宝箱9普通抽</t>
  </si>
  <si>
    <t>稀有宝箱10普通抽</t>
  </si>
  <si>
    <t>稀有宝箱1保底抽</t>
  </si>
  <si>
    <t>稀有宝箱2保底抽</t>
  </si>
  <si>
    <t>稀有宝箱3保底抽</t>
  </si>
  <si>
    <t>稀有宝箱4保底抽</t>
  </si>
  <si>
    <t>稀有宝箱5保底抽</t>
  </si>
  <si>
    <t>稀有宝箱6保底抽</t>
  </si>
  <si>
    <t>稀有宝箱7保底抽</t>
  </si>
  <si>
    <t>稀有宝箱8保底抽</t>
  </si>
  <si>
    <t>稀有宝箱9保底抽</t>
  </si>
  <si>
    <t>稀有宝箱10保底抽</t>
  </si>
  <si>
    <t>[51111,52111,53111,51211,51221,52211,52221,53211,53221,51311,51321,52311,52321,53311,53321,53331,52331,51341,91001,91003,91005,91101,91103,91105,91201,91203,91205]</t>
  </si>
  <si>
    <t>[11211,12211,13211,51111,52111,53111,51211,52211,53211,51221,52221,53221,51311,51321,52311,52321,53311,53321,53331,52331,51341,91001,91003,91005,91101,91103,91105,91201,91203,91205,91002,91004,91006,91102,91104,91106,91202,91204,91206]</t>
  </si>
  <si>
    <t>[11211,12211,13211,11221,12221,13221,51211,52211,53211,51221,52221,53221,51311,51321,52311,52321,53311,53321,53331,52331,51341,91001,91003,91005,91101,91103,91105,91201,91203,91205,91002,91004,91006,91102,91104,91106,91202,91204,91206,92001,92003,92005,92101,92103,92105,92201,92203,92205]</t>
  </si>
  <si>
    <t>[11211,12211,13211,11221,12221,13221,51211,52211,53211,51221,52221,53221,51311,51321,52311,52321,53311,53321,53331,52331,51341,92001,92003,92005,92101,92103,92105,92201,92203,92205,92002,92004,92006,92102,92104,92106,92202,92204,92206]</t>
  </si>
  <si>
    <t>[11221,12221,13221,11311,12311,13311,11321,12321,13321,13331,12331,11341,51221,52221,53221,51311,52311,53311,51321,52321,53321,53331,52331,51341,92001,92003,92005,92101,92103,92105,92201,92203,92205,92002,92004,92006,92102,92104,92106,92202,92204,92206]</t>
  </si>
  <si>
    <t>[11311,12311,13311,11321,12321,13321,13331,12331,11341,51311,52311,53311,51321,52321,53321,53331,52331,51341,92001,92003,92005,92101,92103,92105,92201,92203,92205,92002,92004,92006,92102,92104,92106,92202,92204,92206,93001,93003,93005,93101,93103,93105,93201,93203,93205,94003,94103]</t>
  </si>
  <si>
    <t>[11311,12311,13311,11321,12321,13321,13331,12331,11341,51311,52311,53311,51321,52321,53321,53331,52331,51341,92001,92003,92005,92101,92103,92105,92201,92203,92205,92002,92004,92006,92102,92104,92106,92202,92204,92206,93001,93003,93005,93101,93103,93105,93201,93203,93205,93002,93004,93006,93102,93104,93106,93202,93204,93206,94003,94103]</t>
  </si>
  <si>
    <t>[51211,51221,52211,52221,53211,53221,51311,51321,52311,52321,53311,53321,53331,52331,51341]</t>
  </si>
  <si>
    <t>[51221,52221,53221,51311,51321,52311,52321,53311,53321,53331,52331,51341]</t>
  </si>
  <si>
    <t>[51311,51321,52311,52321,53311,53321,53331,52331,51341]</t>
  </si>
  <si>
    <t>[644,644,644,50,50,50,50,50,50,15,15,15,15,15,15,10,10,10,287,287,287,287,287,287,287,287,295]</t>
  </si>
  <si>
    <t>[200,200,200,91,91,91,215,215,215,50,50,50,30,30,30,30,30,30,20,20,20,151,151,151,151,151,151,151,151,151,151,151,151,151,151,151,151,151,160]</t>
  </si>
  <si>
    <t>[167,167,167,290,290,290,114,114,114,181,181,181,80,40,80,40,80,40,27,27,27,126,126,126,126,126,126,126,126,126,126,126,126,126,126,126,126,126,126,130,130,130,130,130,130,130,130,141]</t>
  </si>
  <si>
    <t>[122,122,122,335,335,335,244,244,244,335,335,335,120,68,120,68,120,68,45,45,45,161,161,161,161,161,161,161,161,161,161,161,161,161,161,161,161,161,171]</t>
  </si>
  <si>
    <t>[280,280,280,94,94,94,55,55,55,37,37,37,165,165,165,315,315,315,200,200,200,110,110,110,239,239,239,239,239,239,239,239,239,239,239,239,239,239,239,239,239,253]</t>
  </si>
  <si>
    <t>[149,149,149,86,86,86,57,57,57,373,373,373,280,280,280,140,140,140,200,200,200,200,200,200,200,200,200,200,200,200,200,200,200,200,200,200,384,384,384,384,384,384,384,384,337,100,100]</t>
  </si>
  <si>
    <t>[177,177,177,99,99,99,66,66,66,444,444,444,260,260,260,144,144,144,146,146,146,146,146,146,146,146,146,146,146,146,146,146,146,146,146,146,153,153,153,153,153,153,172,172,172,172,172,172,172,172,172,172,172,134,100,100]</t>
  </si>
  <si>
    <t>[165,165,165,165,165,165,315,315,315,200,200,200,165,165,165]</t>
  </si>
  <si>
    <t>[165,165,165,315,315,315,200,200,200,165,165,165]</t>
  </si>
  <si>
    <t>[315,315,315,200,200,200,165,165,165]</t>
  </si>
  <si>
    <t>[(5,15),(5,15),(5,15),(1,6),(1,3),(1,6),(1,3),(1,6),(1,3),(1,3),(1,3),(1,3),(1,3),(1,3),(1,3),(1,3),(1,3),(1,3),(1,7),(1,7),(1,7),(1,7),(1,7),(1,7),(1,7),(1,7),(1,7)]</t>
  </si>
  <si>
    <t>[(1,1),(1,1),(1,1),(7,16),(7,16),(7,16),(2,15),(2,12),(2,15),(2,12),(2,15),(2,12),(1,8),(1,5),(1,8),(1,5),(1,8),(1,5),(1,5),(1,5),(1,5),(2,8),(2,8),(2,8),(2,8),(2,8),(2,8),(2,8),(2,8),(2,8),(2,8),(2,8),(2,8),(2,8),(2,8),(2,8),(2,8),(2,8),(2,8)]</t>
  </si>
  <si>
    <t>[(1,1),(1,1),(1,1),(1,1),(1,1),(1,1),(7,16),(7,16),(7,16),(3,9),(3,9),(3,9),(1,2),(1,2),(1,2),(1,2),(1,2),(1,2),(1,2),(1,2),(1,2),(3,5),(3,5),(3,5),(3,5),(3,5),(3,5),(3,5),(3,5),(3,5),(3,5),(3,5),(3,5),(3,5),(3,5),(3,5),(3,5),(3,5),(3,5),(1,3),(1,3),(1,3),(1,3),(1,3),(1,3),(1,3),(1,3),(1,3)]</t>
  </si>
  <si>
    <t>[(1,1),(1,1),(1,1),(1,1),(1,1),(1,1),(7,16),(7,16),(7,16),(1,6),(1,6),(1,6),(1,2),(1,2),(1,2),(1,2),(1,2),(1,2),(1,2),(1,2),(1,2),(1,3),(1,3),(1,3),(1,3),(1,3),(1,3),(1,3),(1,3),(1,3),(1,3),(1,3),(1,3),(1,3),(1,3),(1,3),(1,3),(1,3),(1,3)]</t>
  </si>
  <si>
    <t>[(1,1),(1,1),(1,1),(1,1),(1,1),(1,1),(1,1),(1,1),(1,1),(1,1),(1,1),(1,1),(5,7),(5,7),(5,7),(2,3),(2,3),(2,3),(1,3),(1,3),(1,3),(1,3),(1,3),(1,3),(1,2),(1,2),(1,2),(1,2),(1,2),(1,2),(1,2),(1,2),(1,2),(1,2),(1,2),(1,2),(1,2),(1,2),(1,2),(1,2),(1,2),(1,2)]</t>
  </si>
  <si>
    <t>[(1,1),(1,1),(1,1),(1,1),(1,1),(1,1),(1,1),(1,1),(1,1),(3,7),(3,7),(3,7),(2,6),(2,6),(2,6),(2,6),(2,6),(2,6),(1,4),(1,4),(1,4),(1,4),(1,4),(1,4),(1,4),(1,4),(1,4),(1,4),(1,4),(1,4),(1,4),(1,4),(1,4),(1,4),(1,4),(1,4),(1,1),(1,1),(1,1),(1,1),(1,1),(1,1),(1,1),(1,1),(1,1),(1,1),(1,1)]</t>
  </si>
  <si>
    <t>[(1,1),(1,1),(1,1),(1,1),(1,1),(1,1),(1,1),(1,1),(1,1),(3,7),(3,7),(3,7),(2,6),(2,6),(2,6),(2,6),(2,6),(2,6),(1,3),(1,3),(1,3),(1,3),(1,3),(1,3),(1,3),(1,3),(1,3),(1,3),(1,3),(1,3),(1,3),(1,3),(1,3),(1,3),(1,3),(1,3),(1,1),(1,1),(1,1),(1,1),(1,1),(1,1),(1,1),(1,1),(1,1),(1,1),(1,1),(1,1),(1,1),(1,1),(1,1),(1,1),(1,1),(1,1),(1,1),(1,1)]</t>
  </si>
  <si>
    <t>[(1,1),(1,1),(1,1),(1,1),(1,1),(1,1),(1,1),(1,1),(1,1),(3,8),(3,8),(3,8),(2,7),(2,7),(2,7),(2,7),(2,7),(2,7),(1,3),(1,3),(1,3),(1,3),(1,3),(1,3),(1,3),(1,3),(1,3),(1,3),(1,3),(1,3),(1,3),(1,3),(1,3),(1,3),(1,3),(1,3),(1,1),(1,1),(1,1),(1,1),(1,1),(1,1),(1,1),(1,1),(1,1),(1,1),(1,1),(1,1),(1,1),(1,1),(1,1),(1,1),(1,1),(1,1),(1,1),(1,1)]</t>
  </si>
  <si>
    <t>[(1,1),(1,1),(1,1),(1,1),(1,1),(1,1),(1,1),(1,1),(1,1),(4,10),(4,10),(4,10),(3,8),(3,8),(3,8),(3,8),(3,8),(3,8),(1,3),(1,3),(1,3),(1,3),(1,3),(1,3),(1,3),(1,3),(1,3),(1,3),(1,3),(1,3),(1,3),(1,3),(1,3),(1,3),(1,3),(1,3),(1,1),(1,1),(1,1),(1,1),(1,1),(1,1),(1,1),(1,1),(1,1),(1,1),(1,1),(1,1),(1,1),(1,1),(1,1),(1,1),(1,1),(1,1),(1,1),(1,1)]</t>
  </si>
  <si>
    <t>[(1,1),(1,1),(1,1),(1,1),(1,1),(1,1),(1,1),(1,1),(1,1),(4,10),(4,10),(4,10),(3,9),(3,9),(3,9),(3,9),(3,9),(3,9),(1,3),(1,3),(1,3),(1,3),(1,3),(1,3),(1,3),(1,3),(1,3),(1,3),(1,3),(1,3),(1,3),(1,3),(1,3),(1,3),(1,3),(1,3),(1,1),(1,1),(1,1),(1,1),(1,1),(1,1),(1,1),(1,1),(1,1),(1,1),(1,1),(1,1),(1,1),(1,1),(1,1),(1,1),(1,1),(1,1),(1,1),(1,1)]</t>
  </si>
  <si>
    <t>[(1,6),(1,6),(1,6),(1,6),(1,6),(1,6),(1,3),(1,3),(1,3),(1,3),(1,3),(1,3),(1,3),(1,3),(1,3)]</t>
  </si>
  <si>
    <t>[(1,6),(1,6),(1,6),(1,3),(1,3),(1,3),(1,3),(1,3),(1,3),(1,3),(1,3),(1,3)]</t>
  </si>
  <si>
    <t>[(1,3),(1,3),(1,3),(1,3),(1,3),(1,3),(1,3),(1,3),(1,3)]</t>
  </si>
  <si>
    <t>稀有宝箱</t>
  </si>
  <si>
    <t>稀有宝箱保底抽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</si>
</sst>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0.00_ "/>
  </numFmts>
  <fonts count="10" x14ac:knownFonts="1">
    <font>
      <sz val="11"/>
      <color theme="1"/>
      <name val="宋体"/>
      <family val="2"/>
      <scheme val="minor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4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7" fillId="0" borderId="0" xfId="0" applyFont="1"/>
    <xf numFmtId="10" fontId="7" fillId="0" borderId="0" xfId="0" applyNumberFormat="1" applyFont="1"/>
    <xf numFmtId="10" fontId="0" fillId="0" borderId="0" xfId="0" applyNumberFormat="1"/>
    <xf numFmtId="0" fontId="3" fillId="0" borderId="1" xfId="0" applyFont="1" applyBorder="1" applyAlignment="1">
      <alignment horizontal="center"/>
    </xf>
    <xf numFmtId="0" fontId="0" fillId="0" borderId="0" xfId="0" applyBorder="1"/>
    <xf numFmtId="0" fontId="3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8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176" fontId="3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7" fillId="0" borderId="1" xfId="0" applyFont="1" applyBorder="1"/>
    <xf numFmtId="0" fontId="7" fillId="0" borderId="1" xfId="0" applyFont="1" applyFill="1" applyBorder="1"/>
    <xf numFmtId="0" fontId="0" fillId="0" borderId="0" xfId="0" applyAlignment="1"/>
    <xf numFmtId="0" fontId="3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/>
    <xf numFmtId="177" fontId="0" fillId="0" borderId="0" xfId="0" applyNumberFormat="1"/>
    <xf numFmtId="0" fontId="0" fillId="0" borderId="0" xfId="0" applyFill="1"/>
    <xf numFmtId="10" fontId="0" fillId="0" borderId="0" xfId="0" applyNumberFormat="1" applyFill="1"/>
    <xf numFmtId="0" fontId="0" fillId="0" borderId="0" xfId="0" applyNumberFormat="1" applyFill="1"/>
    <xf numFmtId="0" fontId="0" fillId="0" borderId="0" xfId="0" applyFill="1" applyBorder="1"/>
    <xf numFmtId="0" fontId="1" fillId="0" borderId="1" xfId="0" applyFont="1" applyBorder="1" applyAlignment="1">
      <alignment horizontal="center"/>
    </xf>
  </cellXfs>
  <cellStyles count="1">
    <cellStyle name="常规" xfId="0" builtinId="0"/>
  </cellStyles>
  <dxfs count="131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"/>
  <sheetViews>
    <sheetView workbookViewId="0">
      <selection activeCell="D21" sqref="D21"/>
    </sheetView>
  </sheetViews>
  <sheetFormatPr defaultColWidth="8.875" defaultRowHeight="13.5" x14ac:dyDescent="0.15"/>
  <cols>
    <col min="1" max="1" width="17.375" style="20" bestFit="1" customWidth="1"/>
    <col min="3" max="3" width="21.875" customWidth="1"/>
    <col min="4" max="4" width="78" customWidth="1"/>
    <col min="5" max="5" width="25" customWidth="1"/>
  </cols>
  <sheetData>
    <row r="1" spans="1:5" x14ac:dyDescent="0.15">
      <c r="A1" s="20" t="s">
        <v>530</v>
      </c>
      <c r="B1" t="s">
        <v>550</v>
      </c>
      <c r="C1" t="s">
        <v>560</v>
      </c>
      <c r="D1" t="s">
        <v>570</v>
      </c>
      <c r="E1" t="s">
        <v>583</v>
      </c>
    </row>
    <row r="2" spans="1:5" x14ac:dyDescent="0.15">
      <c r="A2" s="20" t="s">
        <v>531</v>
      </c>
      <c r="B2" t="s">
        <v>551</v>
      </c>
      <c r="C2" t="s">
        <v>561</v>
      </c>
      <c r="D2" t="s">
        <v>571</v>
      </c>
      <c r="E2" t="s">
        <v>583</v>
      </c>
    </row>
    <row r="3" spans="1:5" x14ac:dyDescent="0.15">
      <c r="A3" s="20" t="s">
        <v>532</v>
      </c>
      <c r="B3" t="s">
        <v>552</v>
      </c>
      <c r="C3" t="s">
        <v>562</v>
      </c>
      <c r="D3" t="s">
        <v>572</v>
      </c>
      <c r="E3" t="s">
        <v>583</v>
      </c>
    </row>
    <row r="4" spans="1:5" x14ac:dyDescent="0.15">
      <c r="A4" s="20" t="s">
        <v>533</v>
      </c>
      <c r="B4" t="s">
        <v>553</v>
      </c>
      <c r="C4" t="s">
        <v>563</v>
      </c>
      <c r="D4" t="s">
        <v>573</v>
      </c>
      <c r="E4" t="s">
        <v>583</v>
      </c>
    </row>
    <row r="5" spans="1:5" x14ac:dyDescent="0.15">
      <c r="A5" s="20" t="s">
        <v>534</v>
      </c>
      <c r="B5" t="s">
        <v>554</v>
      </c>
      <c r="C5" t="s">
        <v>564</v>
      </c>
      <c r="D5" t="s">
        <v>574</v>
      </c>
      <c r="E5" t="s">
        <v>583</v>
      </c>
    </row>
    <row r="6" spans="1:5" x14ac:dyDescent="0.15">
      <c r="A6" s="20" t="s">
        <v>535</v>
      </c>
      <c r="B6" t="s">
        <v>555</v>
      </c>
      <c r="C6" t="s">
        <v>565</v>
      </c>
      <c r="D6" t="s">
        <v>575</v>
      </c>
      <c r="E6" t="s">
        <v>583</v>
      </c>
    </row>
    <row r="7" spans="1:5" x14ac:dyDescent="0.15">
      <c r="A7" s="20" t="s">
        <v>536</v>
      </c>
      <c r="B7" t="s">
        <v>556</v>
      </c>
      <c r="C7" t="s">
        <v>566</v>
      </c>
      <c r="D7" t="s">
        <v>576</v>
      </c>
      <c r="E7" t="s">
        <v>583</v>
      </c>
    </row>
    <row r="8" spans="1:5" x14ac:dyDescent="0.15">
      <c r="A8" s="20" t="s">
        <v>537</v>
      </c>
      <c r="B8" t="s">
        <v>556</v>
      </c>
      <c r="C8" t="s">
        <v>566</v>
      </c>
      <c r="D8" t="s">
        <v>577</v>
      </c>
      <c r="E8" t="s">
        <v>583</v>
      </c>
    </row>
    <row r="9" spans="1:5" x14ac:dyDescent="0.15">
      <c r="A9" s="20" t="s">
        <v>538</v>
      </c>
      <c r="B9" t="s">
        <v>556</v>
      </c>
      <c r="C9" t="s">
        <v>566</v>
      </c>
      <c r="D9" t="s">
        <v>578</v>
      </c>
      <c r="E9" t="s">
        <v>583</v>
      </c>
    </row>
    <row r="10" spans="1:5" x14ac:dyDescent="0.15">
      <c r="A10" s="20" t="s">
        <v>539</v>
      </c>
      <c r="B10" t="s">
        <v>556</v>
      </c>
      <c r="C10" t="s">
        <v>566</v>
      </c>
      <c r="D10" t="s">
        <v>579</v>
      </c>
      <c r="E10" t="s">
        <v>583</v>
      </c>
    </row>
    <row r="11" spans="1:5" x14ac:dyDescent="0.15">
      <c r="A11" s="20" t="s">
        <v>540</v>
      </c>
      <c r="B11" t="s">
        <v>557</v>
      </c>
      <c r="C11" t="s">
        <v>567</v>
      </c>
      <c r="D11" t="s">
        <v>580</v>
      </c>
      <c r="E11" t="s">
        <v>584</v>
      </c>
    </row>
    <row r="12" spans="1:5" x14ac:dyDescent="0.15">
      <c r="A12" s="20" t="s">
        <v>541</v>
      </c>
      <c r="B12" t="s">
        <v>557</v>
      </c>
      <c r="C12" t="s">
        <v>567</v>
      </c>
      <c r="D12" t="s">
        <v>580</v>
      </c>
      <c r="E12" t="s">
        <v>584</v>
      </c>
    </row>
    <row r="13" spans="1:5" x14ac:dyDescent="0.15">
      <c r="A13" s="20" t="s">
        <v>542</v>
      </c>
      <c r="B13" t="s">
        <v>557</v>
      </c>
      <c r="C13" t="s">
        <v>567</v>
      </c>
      <c r="D13" t="s">
        <v>580</v>
      </c>
      <c r="E13" t="s">
        <v>584</v>
      </c>
    </row>
    <row r="14" spans="1:5" x14ac:dyDescent="0.15">
      <c r="A14" s="20" t="s">
        <v>543</v>
      </c>
      <c r="B14" t="s">
        <v>557</v>
      </c>
      <c r="C14" t="s">
        <v>567</v>
      </c>
      <c r="D14" t="s">
        <v>580</v>
      </c>
      <c r="E14" t="s">
        <v>584</v>
      </c>
    </row>
    <row r="15" spans="1:5" x14ac:dyDescent="0.15">
      <c r="A15" s="20" t="s">
        <v>544</v>
      </c>
      <c r="B15" t="s">
        <v>558</v>
      </c>
      <c r="C15" t="s">
        <v>568</v>
      </c>
      <c r="D15" t="s">
        <v>581</v>
      </c>
      <c r="E15" t="s">
        <v>584</v>
      </c>
    </row>
    <row r="16" spans="1:5" x14ac:dyDescent="0.15">
      <c r="A16" s="20" t="s">
        <v>545</v>
      </c>
      <c r="B16" t="s">
        <v>559</v>
      </c>
      <c r="C16" t="s">
        <v>569</v>
      </c>
      <c r="D16" t="s">
        <v>582</v>
      </c>
      <c r="E16" t="s">
        <v>584</v>
      </c>
    </row>
    <row r="17" spans="1:5" x14ac:dyDescent="0.15">
      <c r="A17" s="20" t="s">
        <v>546</v>
      </c>
      <c r="B17" t="s">
        <v>559</v>
      </c>
      <c r="C17" t="s">
        <v>569</v>
      </c>
      <c r="D17" t="s">
        <v>582</v>
      </c>
      <c r="E17" t="s">
        <v>584</v>
      </c>
    </row>
    <row r="18" spans="1:5" x14ac:dyDescent="0.15">
      <c r="A18" s="20" t="s">
        <v>547</v>
      </c>
      <c r="B18" t="s">
        <v>559</v>
      </c>
      <c r="C18" t="s">
        <v>569</v>
      </c>
      <c r="D18" t="s">
        <v>582</v>
      </c>
      <c r="E18" t="s">
        <v>584</v>
      </c>
    </row>
    <row r="19" spans="1:5" x14ac:dyDescent="0.15">
      <c r="A19" s="20" t="s">
        <v>548</v>
      </c>
      <c r="B19" t="s">
        <v>559</v>
      </c>
      <c r="C19" t="s">
        <v>569</v>
      </c>
      <c r="D19" t="s">
        <v>582</v>
      </c>
      <c r="E19" t="s">
        <v>584</v>
      </c>
    </row>
    <row r="20" spans="1:5" x14ac:dyDescent="0.15">
      <c r="A20" s="20" t="s">
        <v>549</v>
      </c>
      <c r="B20" t="s">
        <v>559</v>
      </c>
      <c r="C20" t="s">
        <v>569</v>
      </c>
      <c r="D20" t="s">
        <v>582</v>
      </c>
      <c r="E20" t="s">
        <v>584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78527-F5D9-4899-8152-771DB5CB0152}">
  <dimension ref="A1:M871"/>
  <sheetViews>
    <sheetView workbookViewId="0">
      <selection activeCell="G14" sqref="G14"/>
    </sheetView>
  </sheetViews>
  <sheetFormatPr defaultRowHeight="13.5" x14ac:dyDescent="0.15"/>
  <cols>
    <col min="2" max="2" width="14.125" bestFit="1" customWidth="1"/>
  </cols>
  <sheetData>
    <row r="1" spans="1:13" x14ac:dyDescent="0.15">
      <c r="A1" s="3" t="s">
        <v>10</v>
      </c>
      <c r="B1" s="3" t="s">
        <v>501</v>
      </c>
      <c r="C1" s="3" t="s">
        <v>502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</row>
    <row r="2" spans="1:13" x14ac:dyDescent="0.15">
      <c r="A2" t="s">
        <v>505</v>
      </c>
      <c r="B2" t="s">
        <v>439</v>
      </c>
      <c r="C2" t="s">
        <v>181</v>
      </c>
      <c r="D2" s="26">
        <f ca="1">SUMIFS(INDIRECT($A2&amp;"!$K:$K"),INDIRECT($A2&amp;"!$J:$J"),D$1,INDIRECT($A2&amp;"!$H:$H"),$B2)</f>
        <v>0.15607182367458089</v>
      </c>
      <c r="E2" s="26">
        <f t="shared" ref="E2:M17" ca="1" si="0">SUMIFS(INDIRECT($A2&amp;"!$K:$K"),INDIRECT($A2&amp;"!$J:$J"),E$1,INDIRECT($A2&amp;"!$H:$H"),$B2)</f>
        <v>0.16666666666666666</v>
      </c>
      <c r="F2" s="26">
        <f t="shared" ca="1" si="0"/>
        <v>0.146484375</v>
      </c>
      <c r="G2" s="26">
        <f t="shared" ca="1" si="0"/>
        <v>0.16877637130801687</v>
      </c>
      <c r="H2" s="26">
        <f t="shared" ca="1" si="0"/>
        <v>0.14930944382232175</v>
      </c>
      <c r="I2" s="26">
        <f t="shared" ca="1" si="0"/>
        <v>0.14306151645207441</v>
      </c>
      <c r="J2" s="26">
        <f t="shared" ca="1" si="0"/>
        <v>0.14545454545454545</v>
      </c>
      <c r="K2" s="26">
        <f t="shared" ca="1" si="0"/>
        <v>0.14102564102564102</v>
      </c>
      <c r="L2" s="26">
        <f t="shared" ca="1" si="0"/>
        <v>0.13086150490730644</v>
      </c>
      <c r="M2" s="26">
        <f t="shared" ca="1" si="0"/>
        <v>0.1262493424513414</v>
      </c>
    </row>
    <row r="3" spans="1:13" x14ac:dyDescent="0.15">
      <c r="A3" t="s">
        <v>505</v>
      </c>
      <c r="B3" t="s">
        <v>449</v>
      </c>
      <c r="C3" t="s">
        <v>181</v>
      </c>
      <c r="D3" s="26">
        <f t="shared" ref="D3:M34" ca="1" si="1">SUMIFS(INDIRECT($A3&amp;"!$K:$K"),INDIRECT($A3&amp;"!$J:$J"),D$1,INDIRECT($A3&amp;"!$H:$H"),$B3)</f>
        <v>0.15607182367458089</v>
      </c>
      <c r="E3" s="26">
        <f t="shared" ca="1" si="0"/>
        <v>0.16666666666666666</v>
      </c>
      <c r="F3" s="26">
        <f t="shared" ca="1" si="0"/>
        <v>0.146484375</v>
      </c>
      <c r="G3" s="26">
        <f t="shared" ca="1" si="0"/>
        <v>0.16877637130801687</v>
      </c>
      <c r="H3" s="26">
        <f t="shared" ca="1" si="0"/>
        <v>0.14930944382232175</v>
      </c>
      <c r="I3" s="26">
        <f t="shared" ca="1" si="0"/>
        <v>0.14306151645207441</v>
      </c>
      <c r="J3" s="26">
        <f t="shared" ca="1" si="0"/>
        <v>0.14545454545454545</v>
      </c>
      <c r="K3" s="26">
        <f t="shared" ca="1" si="0"/>
        <v>0.14102564102564102</v>
      </c>
      <c r="L3" s="26">
        <f t="shared" ca="1" si="0"/>
        <v>0.13086150490730644</v>
      </c>
      <c r="M3" s="26">
        <f t="shared" ca="1" si="0"/>
        <v>0.1262493424513414</v>
      </c>
    </row>
    <row r="4" spans="1:13" x14ac:dyDescent="0.15">
      <c r="A4" t="s">
        <v>505</v>
      </c>
      <c r="B4" t="s">
        <v>459</v>
      </c>
      <c r="C4" t="s">
        <v>181</v>
      </c>
      <c r="D4" s="26">
        <f t="shared" ca="1" si="1"/>
        <v>0.15607182367458089</v>
      </c>
      <c r="E4" s="26">
        <f t="shared" ca="1" si="0"/>
        <v>0.16666666666666666</v>
      </c>
      <c r="F4" s="26">
        <f t="shared" ca="1" si="0"/>
        <v>0.146484375</v>
      </c>
      <c r="G4" s="26">
        <f t="shared" ca="1" si="0"/>
        <v>0.16877637130801687</v>
      </c>
      <c r="H4" s="26">
        <f t="shared" ca="1" si="0"/>
        <v>0.14930944382232175</v>
      </c>
      <c r="I4" s="26">
        <f t="shared" ca="1" si="0"/>
        <v>0.14306151645207441</v>
      </c>
      <c r="J4" s="26">
        <f t="shared" ca="1" si="0"/>
        <v>0.14545454545454545</v>
      </c>
      <c r="K4" s="26">
        <f t="shared" ca="1" si="0"/>
        <v>0.14102564102564102</v>
      </c>
      <c r="L4" s="26">
        <f t="shared" ca="1" si="0"/>
        <v>0.13086150490730644</v>
      </c>
      <c r="M4" s="26">
        <f t="shared" ca="1" si="0"/>
        <v>0.1262493424513414</v>
      </c>
    </row>
    <row r="5" spans="1:13" x14ac:dyDescent="0.15">
      <c r="A5" t="s">
        <v>505</v>
      </c>
      <c r="B5" t="s">
        <v>440</v>
      </c>
      <c r="C5" t="s">
        <v>174</v>
      </c>
      <c r="D5" s="26">
        <f t="shared" ca="1" si="1"/>
        <v>0</v>
      </c>
      <c r="E5" s="26">
        <f t="shared" ca="1" si="0"/>
        <v>0</v>
      </c>
      <c r="F5" s="26">
        <f t="shared" ca="1" si="0"/>
        <v>0.1767578125</v>
      </c>
      <c r="G5" s="26">
        <f t="shared" ca="1" si="0"/>
        <v>0.27848101265822783</v>
      </c>
      <c r="H5" s="26">
        <f t="shared" ca="1" si="0"/>
        <v>0.14930944382232175</v>
      </c>
      <c r="I5" s="26">
        <f t="shared" ca="1" si="0"/>
        <v>0.11963519313304721</v>
      </c>
      <c r="J5" s="26">
        <f t="shared" ca="1" si="0"/>
        <v>6.6666666666666666E-2</v>
      </c>
      <c r="K5" s="26">
        <f t="shared" ca="1" si="0"/>
        <v>5.7692307692307696E-2</v>
      </c>
      <c r="L5" s="26">
        <f t="shared" ca="1" si="0"/>
        <v>5.8160668847691749E-2</v>
      </c>
      <c r="M5" s="26">
        <f t="shared" ca="1" si="0"/>
        <v>5.6110818867262845E-2</v>
      </c>
    </row>
    <row r="6" spans="1:13" x14ac:dyDescent="0.15">
      <c r="A6" t="s">
        <v>505</v>
      </c>
      <c r="B6" t="s">
        <v>441</v>
      </c>
      <c r="C6" t="s">
        <v>174</v>
      </c>
      <c r="D6" s="26">
        <f t="shared" ca="1" si="1"/>
        <v>0</v>
      </c>
      <c r="E6" s="26">
        <f t="shared" ca="1" si="0"/>
        <v>0</v>
      </c>
      <c r="F6" s="26">
        <f t="shared" ca="1" si="0"/>
        <v>0</v>
      </c>
      <c r="G6" s="26">
        <f t="shared" ca="1" si="0"/>
        <v>0</v>
      </c>
      <c r="H6" s="26">
        <f t="shared" ca="1" si="0"/>
        <v>0</v>
      </c>
      <c r="I6" s="26">
        <f t="shared" ca="1" si="0"/>
        <v>0</v>
      </c>
      <c r="J6" s="26">
        <f t="shared" ca="1" si="0"/>
        <v>0</v>
      </c>
      <c r="K6" s="26">
        <f t="shared" ca="1" si="0"/>
        <v>0</v>
      </c>
      <c r="L6" s="26">
        <f t="shared" ca="1" si="0"/>
        <v>0</v>
      </c>
      <c r="M6" s="26">
        <f t="shared" ca="1" si="0"/>
        <v>0</v>
      </c>
    </row>
    <row r="7" spans="1:13" x14ac:dyDescent="0.15">
      <c r="A7" t="s">
        <v>505</v>
      </c>
      <c r="B7" t="s">
        <v>450</v>
      </c>
      <c r="C7" t="s">
        <v>174</v>
      </c>
      <c r="D7" s="26">
        <f t="shared" ca="1" si="1"/>
        <v>0</v>
      </c>
      <c r="E7" s="26">
        <f t="shared" ca="1" si="0"/>
        <v>0</v>
      </c>
      <c r="F7" s="26">
        <f t="shared" ca="1" si="0"/>
        <v>0.1767578125</v>
      </c>
      <c r="G7" s="26">
        <f t="shared" ca="1" si="0"/>
        <v>0.27848101265822783</v>
      </c>
      <c r="H7" s="26">
        <f t="shared" ca="1" si="0"/>
        <v>0.14930944382232175</v>
      </c>
      <c r="I7" s="26">
        <f t="shared" ca="1" si="0"/>
        <v>0.11963519313304721</v>
      </c>
      <c r="J7" s="26">
        <f t="shared" ca="1" si="0"/>
        <v>6.6666666666666666E-2</v>
      </c>
      <c r="K7" s="26">
        <f t="shared" ca="1" si="0"/>
        <v>5.7692307692307696E-2</v>
      </c>
      <c r="L7" s="26">
        <f t="shared" ca="1" si="0"/>
        <v>5.8160668847691749E-2</v>
      </c>
      <c r="M7" s="26">
        <f t="shared" ca="1" si="0"/>
        <v>5.6110818867262845E-2</v>
      </c>
    </row>
    <row r="8" spans="1:13" x14ac:dyDescent="0.15">
      <c r="A8" t="s">
        <v>505</v>
      </c>
      <c r="B8" t="s">
        <v>451</v>
      </c>
      <c r="C8" t="s">
        <v>174</v>
      </c>
      <c r="D8" s="26">
        <f t="shared" ca="1" si="1"/>
        <v>0</v>
      </c>
      <c r="E8" s="26">
        <f t="shared" ca="1" si="0"/>
        <v>0</v>
      </c>
      <c r="F8" s="26">
        <f t="shared" ca="1" si="0"/>
        <v>0</v>
      </c>
      <c r="G8" s="26">
        <f t="shared" ca="1" si="0"/>
        <v>0</v>
      </c>
      <c r="H8" s="26">
        <f t="shared" ca="1" si="0"/>
        <v>0</v>
      </c>
      <c r="I8" s="26">
        <f t="shared" ca="1" si="0"/>
        <v>0</v>
      </c>
      <c r="J8" s="26">
        <f t="shared" ca="1" si="0"/>
        <v>0</v>
      </c>
      <c r="K8" s="26">
        <f t="shared" ca="1" si="0"/>
        <v>0</v>
      </c>
      <c r="L8" s="26">
        <f t="shared" ca="1" si="0"/>
        <v>0</v>
      </c>
      <c r="M8" s="26">
        <f t="shared" ca="1" si="0"/>
        <v>0</v>
      </c>
    </row>
    <row r="9" spans="1:13" x14ac:dyDescent="0.15">
      <c r="A9" t="s">
        <v>505</v>
      </c>
      <c r="B9" t="s">
        <v>460</v>
      </c>
      <c r="C9" t="s">
        <v>174</v>
      </c>
      <c r="D9" s="26">
        <f t="shared" ca="1" si="1"/>
        <v>0</v>
      </c>
      <c r="E9" s="26">
        <f t="shared" ca="1" si="0"/>
        <v>0</v>
      </c>
      <c r="F9" s="26">
        <f t="shared" ca="1" si="0"/>
        <v>0.1767578125</v>
      </c>
      <c r="G9" s="26">
        <f t="shared" ca="1" si="0"/>
        <v>0.27848101265822783</v>
      </c>
      <c r="H9" s="26">
        <f t="shared" ca="1" si="0"/>
        <v>0.14930944382232175</v>
      </c>
      <c r="I9" s="26">
        <f t="shared" ca="1" si="0"/>
        <v>0.11963519313304721</v>
      </c>
      <c r="J9" s="26">
        <f t="shared" ca="1" si="0"/>
        <v>6.6666666666666666E-2</v>
      </c>
      <c r="K9" s="26">
        <f t="shared" ca="1" si="0"/>
        <v>5.7692307692307696E-2</v>
      </c>
      <c r="L9" s="26">
        <f t="shared" ca="1" si="0"/>
        <v>5.8160668847691749E-2</v>
      </c>
      <c r="M9" s="26">
        <f t="shared" ca="1" si="0"/>
        <v>5.6110818867262845E-2</v>
      </c>
    </row>
    <row r="10" spans="1:13" x14ac:dyDescent="0.15">
      <c r="A10" t="s">
        <v>505</v>
      </c>
      <c r="B10" t="s">
        <v>461</v>
      </c>
      <c r="C10" t="s">
        <v>174</v>
      </c>
      <c r="D10" s="26">
        <f t="shared" ca="1" si="1"/>
        <v>0</v>
      </c>
      <c r="E10" s="26">
        <f t="shared" ca="1" si="0"/>
        <v>0</v>
      </c>
      <c r="F10" s="26">
        <f t="shared" ca="1" si="0"/>
        <v>0</v>
      </c>
      <c r="G10" s="26">
        <f t="shared" ca="1" si="0"/>
        <v>0</v>
      </c>
      <c r="H10" s="26">
        <f t="shared" ca="1" si="0"/>
        <v>0</v>
      </c>
      <c r="I10" s="26">
        <f t="shared" ca="1" si="0"/>
        <v>0</v>
      </c>
      <c r="J10" s="26">
        <f t="shared" ca="1" si="0"/>
        <v>0</v>
      </c>
      <c r="K10" s="26">
        <f t="shared" ca="1" si="0"/>
        <v>0</v>
      </c>
      <c r="L10" s="26">
        <f t="shared" ca="1" si="0"/>
        <v>0</v>
      </c>
      <c r="M10" s="26">
        <f t="shared" ca="1" si="0"/>
        <v>0</v>
      </c>
    </row>
    <row r="11" spans="1:13" x14ac:dyDescent="0.15">
      <c r="A11" t="s">
        <v>505</v>
      </c>
      <c r="B11" t="s">
        <v>442</v>
      </c>
      <c r="C11" t="s">
        <v>175</v>
      </c>
      <c r="D11" s="26">
        <f t="shared" ca="1" si="1"/>
        <v>0</v>
      </c>
      <c r="E11" s="26">
        <f t="shared" ca="1" si="0"/>
        <v>0</v>
      </c>
      <c r="F11" s="26">
        <f t="shared" ca="1" si="0"/>
        <v>0</v>
      </c>
      <c r="G11" s="26">
        <f t="shared" ca="1" si="0"/>
        <v>0</v>
      </c>
      <c r="H11" s="26">
        <f t="shared" ca="1" si="0"/>
        <v>0.17319895483389325</v>
      </c>
      <c r="I11" s="26">
        <f t="shared" ca="1" si="0"/>
        <v>0.25393419170243203</v>
      </c>
      <c r="J11" s="26">
        <f t="shared" ca="1" si="0"/>
        <v>0.44272727272727275</v>
      </c>
      <c r="K11" s="26">
        <f t="shared" ca="1" si="0"/>
        <v>0.46826923076923077</v>
      </c>
      <c r="L11" s="26">
        <f t="shared" ca="1" si="0"/>
        <v>0.53107960741548532</v>
      </c>
      <c r="M11" s="26">
        <f t="shared" ca="1" si="0"/>
        <v>0.56110818867262846</v>
      </c>
    </row>
    <row r="12" spans="1:13" x14ac:dyDescent="0.15">
      <c r="A12" t="s">
        <v>505</v>
      </c>
      <c r="B12" t="s">
        <v>443</v>
      </c>
      <c r="C12" t="s">
        <v>175</v>
      </c>
      <c r="D12" s="26">
        <f t="shared" ca="1" si="1"/>
        <v>0</v>
      </c>
      <c r="E12" s="26">
        <f t="shared" ca="1" si="0"/>
        <v>0</v>
      </c>
      <c r="F12" s="26">
        <f t="shared" ca="1" si="0"/>
        <v>0</v>
      </c>
      <c r="G12" s="26">
        <f t="shared" ca="1" si="0"/>
        <v>0</v>
      </c>
      <c r="H12" s="26">
        <f t="shared" ca="1" si="0"/>
        <v>0</v>
      </c>
      <c r="I12" s="26">
        <f t="shared" ca="1" si="0"/>
        <v>0</v>
      </c>
      <c r="J12" s="26">
        <f t="shared" ca="1" si="0"/>
        <v>0</v>
      </c>
      <c r="K12" s="26">
        <f t="shared" ca="1" si="0"/>
        <v>0</v>
      </c>
      <c r="L12" s="26">
        <f t="shared" ca="1" si="0"/>
        <v>0</v>
      </c>
      <c r="M12" s="26">
        <f t="shared" ca="1" si="0"/>
        <v>0</v>
      </c>
    </row>
    <row r="13" spans="1:13" x14ac:dyDescent="0.15">
      <c r="A13" t="s">
        <v>505</v>
      </c>
      <c r="B13" t="s">
        <v>452</v>
      </c>
      <c r="C13" t="s">
        <v>175</v>
      </c>
      <c r="D13" s="26">
        <f t="shared" ca="1" si="1"/>
        <v>0</v>
      </c>
      <c r="E13" s="26">
        <f t="shared" ca="1" si="0"/>
        <v>0</v>
      </c>
      <c r="F13" s="26">
        <f t="shared" ca="1" si="0"/>
        <v>0</v>
      </c>
      <c r="G13" s="26">
        <f t="shared" ca="1" si="0"/>
        <v>0</v>
      </c>
      <c r="H13" s="26">
        <f t="shared" ca="1" si="0"/>
        <v>0.17319895483389325</v>
      </c>
      <c r="I13" s="26">
        <f t="shared" ca="1" si="0"/>
        <v>0.25393419170243203</v>
      </c>
      <c r="J13" s="26">
        <f t="shared" ca="1" si="0"/>
        <v>0.44272727272727275</v>
      </c>
      <c r="K13" s="26">
        <f t="shared" ca="1" si="0"/>
        <v>0.46826923076923077</v>
      </c>
      <c r="L13" s="26">
        <f t="shared" ca="1" si="0"/>
        <v>0.53107960741548532</v>
      </c>
      <c r="M13" s="26">
        <f t="shared" ca="1" si="0"/>
        <v>0.56110818867262846</v>
      </c>
    </row>
    <row r="14" spans="1:13" x14ac:dyDescent="0.15">
      <c r="A14" t="s">
        <v>505</v>
      </c>
      <c r="B14" t="s">
        <v>453</v>
      </c>
      <c r="C14" t="s">
        <v>175</v>
      </c>
      <c r="D14" s="26">
        <f t="shared" ca="1" si="1"/>
        <v>0</v>
      </c>
      <c r="E14" s="26">
        <f t="shared" ca="1" si="0"/>
        <v>0</v>
      </c>
      <c r="F14" s="26">
        <f t="shared" ca="1" si="0"/>
        <v>0</v>
      </c>
      <c r="G14" s="26">
        <f t="shared" ca="1" si="0"/>
        <v>0</v>
      </c>
      <c r="H14" s="26">
        <f t="shared" ca="1" si="0"/>
        <v>0</v>
      </c>
      <c r="I14" s="26">
        <f t="shared" ca="1" si="0"/>
        <v>0</v>
      </c>
      <c r="J14" s="26">
        <f t="shared" ca="1" si="0"/>
        <v>0</v>
      </c>
      <c r="K14" s="26">
        <f t="shared" ca="1" si="0"/>
        <v>0</v>
      </c>
      <c r="L14" s="26">
        <f t="shared" ca="1" si="0"/>
        <v>0</v>
      </c>
      <c r="M14" s="26">
        <f t="shared" ca="1" si="0"/>
        <v>0</v>
      </c>
    </row>
    <row r="15" spans="1:13" x14ac:dyDescent="0.15">
      <c r="A15" t="s">
        <v>505</v>
      </c>
      <c r="B15" t="s">
        <v>462</v>
      </c>
      <c r="C15" t="s">
        <v>175</v>
      </c>
      <c r="D15" s="26">
        <f t="shared" ca="1" si="1"/>
        <v>0</v>
      </c>
      <c r="E15" s="26">
        <f t="shared" ca="1" si="0"/>
        <v>0</v>
      </c>
      <c r="F15" s="26">
        <f t="shared" ca="1" si="0"/>
        <v>0</v>
      </c>
      <c r="G15" s="26">
        <f t="shared" ca="1" si="0"/>
        <v>0</v>
      </c>
      <c r="H15" s="26">
        <f t="shared" ca="1" si="0"/>
        <v>0.17319895483389325</v>
      </c>
      <c r="I15" s="26">
        <f t="shared" ca="1" si="0"/>
        <v>0.25393419170243203</v>
      </c>
      <c r="J15" s="26">
        <f t="shared" ca="1" si="0"/>
        <v>0.44272727272727275</v>
      </c>
      <c r="K15" s="26">
        <f t="shared" ca="1" si="0"/>
        <v>0.46826923076923077</v>
      </c>
      <c r="L15" s="26">
        <f t="shared" ca="1" si="0"/>
        <v>0.53107960741548532</v>
      </c>
      <c r="M15" s="26">
        <f t="shared" ca="1" si="0"/>
        <v>0.56110818867262846</v>
      </c>
    </row>
    <row r="16" spans="1:13" x14ac:dyDescent="0.15">
      <c r="A16" t="s">
        <v>505</v>
      </c>
      <c r="B16" t="s">
        <v>463</v>
      </c>
      <c r="C16" t="s">
        <v>175</v>
      </c>
      <c r="D16" s="26">
        <f t="shared" ca="1" si="1"/>
        <v>0</v>
      </c>
      <c r="E16" s="26">
        <f t="shared" ca="1" si="0"/>
        <v>0</v>
      </c>
      <c r="F16" s="26">
        <f t="shared" ca="1" si="0"/>
        <v>0</v>
      </c>
      <c r="G16" s="26">
        <f t="shared" ca="1" si="0"/>
        <v>0</v>
      </c>
      <c r="H16" s="26">
        <f t="shared" ca="1" si="0"/>
        <v>0</v>
      </c>
      <c r="I16" s="26">
        <f t="shared" ca="1" si="0"/>
        <v>0</v>
      </c>
      <c r="J16" s="26">
        <f t="shared" ca="1" si="0"/>
        <v>0</v>
      </c>
      <c r="K16" s="26">
        <f t="shared" ca="1" si="0"/>
        <v>0</v>
      </c>
      <c r="L16" s="26">
        <f t="shared" ca="1" si="0"/>
        <v>0</v>
      </c>
      <c r="M16" s="26">
        <f t="shared" ca="1" si="0"/>
        <v>0</v>
      </c>
    </row>
    <row r="17" spans="1:13" x14ac:dyDescent="0.15">
      <c r="A17" t="s">
        <v>505</v>
      </c>
      <c r="B17" t="s">
        <v>464</v>
      </c>
      <c r="C17" t="s">
        <v>175</v>
      </c>
      <c r="D17" s="26">
        <f t="shared" ca="1" si="1"/>
        <v>0</v>
      </c>
      <c r="E17" s="26">
        <f t="shared" ca="1" si="0"/>
        <v>0</v>
      </c>
      <c r="F17" s="26">
        <f t="shared" ca="1" si="0"/>
        <v>0</v>
      </c>
      <c r="G17" s="26">
        <f t="shared" ca="1" si="0"/>
        <v>0</v>
      </c>
      <c r="H17" s="26">
        <f t="shared" ca="1" si="0"/>
        <v>0</v>
      </c>
      <c r="I17" s="26">
        <f t="shared" ca="1" si="0"/>
        <v>0</v>
      </c>
      <c r="J17" s="26">
        <f t="shared" ca="1" si="0"/>
        <v>0</v>
      </c>
      <c r="K17" s="26">
        <f t="shared" ca="1" si="0"/>
        <v>0</v>
      </c>
      <c r="L17" s="26">
        <f t="shared" ca="1" si="0"/>
        <v>0</v>
      </c>
      <c r="M17" s="26">
        <f t="shared" ca="1" si="0"/>
        <v>0</v>
      </c>
    </row>
    <row r="18" spans="1:13" x14ac:dyDescent="0.15">
      <c r="A18" t="s">
        <v>505</v>
      </c>
      <c r="B18" t="s">
        <v>454</v>
      </c>
      <c r="C18" t="s">
        <v>175</v>
      </c>
      <c r="D18" s="26">
        <f t="shared" ca="1" si="1"/>
        <v>0</v>
      </c>
      <c r="E18" s="26">
        <f t="shared" ca="1" si="1"/>
        <v>0</v>
      </c>
      <c r="F18" s="26">
        <f t="shared" ca="1" si="1"/>
        <v>0</v>
      </c>
      <c r="G18" s="26">
        <f t="shared" ca="1" si="1"/>
        <v>0</v>
      </c>
      <c r="H18" s="26">
        <f t="shared" ca="1" si="1"/>
        <v>0</v>
      </c>
      <c r="I18" s="26">
        <f t="shared" ca="1" si="1"/>
        <v>0</v>
      </c>
      <c r="J18" s="26">
        <f t="shared" ca="1" si="1"/>
        <v>0</v>
      </c>
      <c r="K18" s="26">
        <f t="shared" ca="1" si="1"/>
        <v>0</v>
      </c>
      <c r="L18" s="26">
        <f t="shared" ca="1" si="1"/>
        <v>0</v>
      </c>
      <c r="M18" s="26">
        <f t="shared" ca="1" si="1"/>
        <v>0</v>
      </c>
    </row>
    <row r="19" spans="1:13" x14ac:dyDescent="0.15">
      <c r="A19" t="s">
        <v>505</v>
      </c>
      <c r="B19" t="s">
        <v>61</v>
      </c>
      <c r="C19" t="s">
        <v>178</v>
      </c>
      <c r="D19" s="26">
        <f t="shared" ca="1" si="1"/>
        <v>0</v>
      </c>
      <c r="E19" s="26">
        <f t="shared" ca="1" si="1"/>
        <v>0</v>
      </c>
      <c r="F19" s="26">
        <f t="shared" ca="1" si="1"/>
        <v>0</v>
      </c>
      <c r="G19" s="26">
        <f t="shared" ca="1" si="1"/>
        <v>0</v>
      </c>
      <c r="H19" s="26">
        <f t="shared" ca="1" si="1"/>
        <v>0</v>
      </c>
      <c r="I19" s="26">
        <f t="shared" ca="1" si="1"/>
        <v>0</v>
      </c>
      <c r="J19" s="26">
        <f t="shared" ca="1" si="1"/>
        <v>0</v>
      </c>
      <c r="K19" s="26">
        <f t="shared" ca="1" si="1"/>
        <v>0</v>
      </c>
      <c r="L19" s="26">
        <f t="shared" ca="1" si="1"/>
        <v>0</v>
      </c>
      <c r="M19" s="26">
        <f t="shared" ca="1" si="1"/>
        <v>0</v>
      </c>
    </row>
    <row r="20" spans="1:13" x14ac:dyDescent="0.15">
      <c r="A20" t="s">
        <v>505</v>
      </c>
      <c r="B20" t="s">
        <v>71</v>
      </c>
      <c r="C20" t="s">
        <v>178</v>
      </c>
      <c r="D20" s="26">
        <f t="shared" ca="1" si="1"/>
        <v>0</v>
      </c>
      <c r="E20" s="26">
        <f t="shared" ca="1" si="1"/>
        <v>0</v>
      </c>
      <c r="F20" s="26">
        <f t="shared" ca="1" si="1"/>
        <v>0</v>
      </c>
      <c r="G20" s="26">
        <f t="shared" ca="1" si="1"/>
        <v>0</v>
      </c>
      <c r="H20" s="26">
        <f t="shared" ca="1" si="1"/>
        <v>0</v>
      </c>
      <c r="I20" s="26">
        <f t="shared" ca="1" si="1"/>
        <v>0</v>
      </c>
      <c r="J20" s="26">
        <f t="shared" ca="1" si="1"/>
        <v>0</v>
      </c>
      <c r="K20" s="26">
        <f t="shared" ca="1" si="1"/>
        <v>0</v>
      </c>
      <c r="L20" s="26">
        <f t="shared" ca="1" si="1"/>
        <v>0</v>
      </c>
      <c r="M20" s="26">
        <f t="shared" ca="1" si="1"/>
        <v>0</v>
      </c>
    </row>
    <row r="21" spans="1:13" x14ac:dyDescent="0.15">
      <c r="A21" t="s">
        <v>505</v>
      </c>
      <c r="B21" t="s">
        <v>81</v>
      </c>
      <c r="C21" t="s">
        <v>178</v>
      </c>
      <c r="D21" s="26">
        <f t="shared" ca="1" si="1"/>
        <v>0</v>
      </c>
      <c r="E21" s="26">
        <f t="shared" ca="1" si="1"/>
        <v>0</v>
      </c>
      <c r="F21" s="26">
        <f t="shared" ca="1" si="1"/>
        <v>0</v>
      </c>
      <c r="G21" s="26">
        <f t="shared" ca="1" si="1"/>
        <v>0</v>
      </c>
      <c r="H21" s="26">
        <f t="shared" ca="1" si="1"/>
        <v>0</v>
      </c>
      <c r="I21" s="26">
        <f t="shared" ca="1" si="1"/>
        <v>0</v>
      </c>
      <c r="J21" s="26">
        <f t="shared" ca="1" si="1"/>
        <v>0</v>
      </c>
      <c r="K21" s="26">
        <f t="shared" ca="1" si="1"/>
        <v>0</v>
      </c>
      <c r="L21" s="26">
        <f t="shared" ca="1" si="1"/>
        <v>0</v>
      </c>
      <c r="M21" s="26">
        <f t="shared" ca="1" si="1"/>
        <v>0</v>
      </c>
    </row>
    <row r="22" spans="1:13" x14ac:dyDescent="0.15">
      <c r="A22" t="s">
        <v>505</v>
      </c>
      <c r="B22" t="s">
        <v>62</v>
      </c>
      <c r="C22" t="s">
        <v>178</v>
      </c>
      <c r="D22" s="26">
        <f t="shared" ca="1" si="1"/>
        <v>0</v>
      </c>
      <c r="E22" s="26">
        <f t="shared" ca="1" si="1"/>
        <v>0</v>
      </c>
      <c r="F22" s="26">
        <f t="shared" ca="1" si="1"/>
        <v>0</v>
      </c>
      <c r="G22" s="26">
        <f t="shared" ca="1" si="1"/>
        <v>0</v>
      </c>
      <c r="H22" s="26">
        <f t="shared" ca="1" si="1"/>
        <v>0</v>
      </c>
      <c r="I22" s="26">
        <f t="shared" ca="1" si="1"/>
        <v>0</v>
      </c>
      <c r="J22" s="26">
        <f t="shared" ca="1" si="1"/>
        <v>0</v>
      </c>
      <c r="K22" s="26">
        <f t="shared" ca="1" si="1"/>
        <v>0</v>
      </c>
      <c r="L22" s="26">
        <f t="shared" ca="1" si="1"/>
        <v>0</v>
      </c>
      <c r="M22" s="26">
        <f t="shared" ca="1" si="1"/>
        <v>0</v>
      </c>
    </row>
    <row r="23" spans="1:13" x14ac:dyDescent="0.15">
      <c r="A23" t="s">
        <v>505</v>
      </c>
      <c r="B23" t="s">
        <v>72</v>
      </c>
      <c r="C23" t="s">
        <v>178</v>
      </c>
      <c r="D23" s="26">
        <f t="shared" ca="1" si="1"/>
        <v>0</v>
      </c>
      <c r="E23" s="26">
        <f t="shared" ca="1" si="1"/>
        <v>0</v>
      </c>
      <c r="F23" s="26">
        <f t="shared" ca="1" si="1"/>
        <v>0</v>
      </c>
      <c r="G23" s="26">
        <f t="shared" ca="1" si="1"/>
        <v>0</v>
      </c>
      <c r="H23" s="26">
        <f t="shared" ca="1" si="1"/>
        <v>0</v>
      </c>
      <c r="I23" s="26">
        <f t="shared" ca="1" si="1"/>
        <v>0</v>
      </c>
      <c r="J23" s="26">
        <f t="shared" ca="1" si="1"/>
        <v>0</v>
      </c>
      <c r="K23" s="26">
        <f t="shared" ca="1" si="1"/>
        <v>0</v>
      </c>
      <c r="L23" s="26">
        <f t="shared" ca="1" si="1"/>
        <v>0</v>
      </c>
      <c r="M23" s="26">
        <f t="shared" ca="1" si="1"/>
        <v>0</v>
      </c>
    </row>
    <row r="24" spans="1:13" x14ac:dyDescent="0.15">
      <c r="A24" t="s">
        <v>505</v>
      </c>
      <c r="B24" t="s">
        <v>82</v>
      </c>
      <c r="C24" t="s">
        <v>178</v>
      </c>
      <c r="D24" s="26">
        <f t="shared" ca="1" si="1"/>
        <v>0</v>
      </c>
      <c r="E24" s="26">
        <f t="shared" ca="1" si="1"/>
        <v>0</v>
      </c>
      <c r="F24" s="26">
        <f t="shared" ca="1" si="1"/>
        <v>0</v>
      </c>
      <c r="G24" s="26">
        <f t="shared" ca="1" si="1"/>
        <v>0</v>
      </c>
      <c r="H24" s="26">
        <f t="shared" ca="1" si="1"/>
        <v>0</v>
      </c>
      <c r="I24" s="26">
        <f t="shared" ca="1" si="1"/>
        <v>0</v>
      </c>
      <c r="J24" s="26">
        <f t="shared" ca="1" si="1"/>
        <v>0</v>
      </c>
      <c r="K24" s="26">
        <f t="shared" ca="1" si="1"/>
        <v>0</v>
      </c>
      <c r="L24" s="26">
        <f t="shared" ca="1" si="1"/>
        <v>0</v>
      </c>
      <c r="M24" s="26">
        <f t="shared" ca="1" si="1"/>
        <v>0</v>
      </c>
    </row>
    <row r="25" spans="1:13" x14ac:dyDescent="0.15">
      <c r="A25" t="s">
        <v>505</v>
      </c>
      <c r="B25" t="s">
        <v>63</v>
      </c>
      <c r="C25" t="s">
        <v>179</v>
      </c>
      <c r="D25" s="26">
        <f t="shared" ca="1" si="1"/>
        <v>0</v>
      </c>
      <c r="E25" s="26">
        <f t="shared" ca="1" si="1"/>
        <v>0</v>
      </c>
      <c r="F25" s="26">
        <f t="shared" ca="1" si="1"/>
        <v>0</v>
      </c>
      <c r="G25" s="26">
        <f t="shared" ca="1" si="1"/>
        <v>0</v>
      </c>
      <c r="H25" s="26">
        <f t="shared" ca="1" si="1"/>
        <v>0</v>
      </c>
      <c r="I25" s="26">
        <f t="shared" ca="1" si="1"/>
        <v>0</v>
      </c>
      <c r="J25" s="26">
        <f t="shared" ca="1" si="1"/>
        <v>0</v>
      </c>
      <c r="K25" s="26">
        <f t="shared" ca="1" si="1"/>
        <v>0</v>
      </c>
      <c r="L25" s="26">
        <f t="shared" ca="1" si="1"/>
        <v>0</v>
      </c>
      <c r="M25" s="26">
        <f t="shared" ca="1" si="1"/>
        <v>0</v>
      </c>
    </row>
    <row r="26" spans="1:13" x14ac:dyDescent="0.15">
      <c r="A26" t="s">
        <v>505</v>
      </c>
      <c r="B26" t="s">
        <v>73</v>
      </c>
      <c r="C26" t="s">
        <v>179</v>
      </c>
      <c r="D26" s="26">
        <f t="shared" ca="1" si="1"/>
        <v>0</v>
      </c>
      <c r="E26" s="26">
        <f t="shared" ca="1" si="1"/>
        <v>0</v>
      </c>
      <c r="F26" s="26">
        <f t="shared" ca="1" si="1"/>
        <v>0</v>
      </c>
      <c r="G26" s="26">
        <f t="shared" ca="1" si="1"/>
        <v>0</v>
      </c>
      <c r="H26" s="26">
        <f t="shared" ca="1" si="1"/>
        <v>0</v>
      </c>
      <c r="I26" s="26">
        <f t="shared" ca="1" si="1"/>
        <v>0</v>
      </c>
      <c r="J26" s="26">
        <f t="shared" ca="1" si="1"/>
        <v>0</v>
      </c>
      <c r="K26" s="26">
        <f t="shared" ca="1" si="1"/>
        <v>0</v>
      </c>
      <c r="L26" s="26">
        <f t="shared" ca="1" si="1"/>
        <v>0</v>
      </c>
      <c r="M26" s="26">
        <f t="shared" ca="1" si="1"/>
        <v>0</v>
      </c>
    </row>
    <row r="27" spans="1:13" x14ac:dyDescent="0.15">
      <c r="A27" t="s">
        <v>505</v>
      </c>
      <c r="B27" t="s">
        <v>83</v>
      </c>
      <c r="C27" t="s">
        <v>179</v>
      </c>
      <c r="D27" s="26">
        <f t="shared" ca="1" si="1"/>
        <v>0</v>
      </c>
      <c r="E27" s="26">
        <f t="shared" ca="1" si="1"/>
        <v>0</v>
      </c>
      <c r="F27" s="26">
        <f t="shared" ca="1" si="1"/>
        <v>0</v>
      </c>
      <c r="G27" s="26">
        <f t="shared" ca="1" si="1"/>
        <v>0</v>
      </c>
      <c r="H27" s="26">
        <f t="shared" ca="1" si="1"/>
        <v>0</v>
      </c>
      <c r="I27" s="26">
        <f t="shared" ca="1" si="1"/>
        <v>0</v>
      </c>
      <c r="J27" s="26">
        <f t="shared" ca="1" si="1"/>
        <v>0</v>
      </c>
      <c r="K27" s="26">
        <f t="shared" ca="1" si="1"/>
        <v>0</v>
      </c>
      <c r="L27" s="26">
        <f t="shared" ca="1" si="1"/>
        <v>0</v>
      </c>
      <c r="M27" s="26">
        <f t="shared" ca="1" si="1"/>
        <v>0</v>
      </c>
    </row>
    <row r="28" spans="1:13" x14ac:dyDescent="0.15">
      <c r="A28" t="s">
        <v>505</v>
      </c>
      <c r="B28" t="s">
        <v>64</v>
      </c>
      <c r="C28" t="s">
        <v>179</v>
      </c>
      <c r="D28" s="26">
        <f t="shared" ca="1" si="1"/>
        <v>0</v>
      </c>
      <c r="E28" s="26">
        <f t="shared" ca="1" si="1"/>
        <v>0</v>
      </c>
      <c r="F28" s="26">
        <f t="shared" ca="1" si="1"/>
        <v>0</v>
      </c>
      <c r="G28" s="26">
        <f t="shared" ca="1" si="1"/>
        <v>0</v>
      </c>
      <c r="H28" s="26">
        <f t="shared" ca="1" si="1"/>
        <v>0</v>
      </c>
      <c r="I28" s="26">
        <f t="shared" ca="1" si="1"/>
        <v>0</v>
      </c>
      <c r="J28" s="26">
        <f t="shared" ca="1" si="1"/>
        <v>0</v>
      </c>
      <c r="K28" s="26">
        <f t="shared" ca="1" si="1"/>
        <v>0</v>
      </c>
      <c r="L28" s="26">
        <f t="shared" ca="1" si="1"/>
        <v>0</v>
      </c>
      <c r="M28" s="26">
        <f t="shared" ca="1" si="1"/>
        <v>0</v>
      </c>
    </row>
    <row r="29" spans="1:13" x14ac:dyDescent="0.15">
      <c r="A29" t="s">
        <v>505</v>
      </c>
      <c r="B29" t="s">
        <v>74</v>
      </c>
      <c r="C29" t="s">
        <v>179</v>
      </c>
      <c r="D29" s="26">
        <f t="shared" ca="1" si="1"/>
        <v>0</v>
      </c>
      <c r="E29" s="26">
        <f t="shared" ca="1" si="1"/>
        <v>0</v>
      </c>
      <c r="F29" s="26">
        <f t="shared" ca="1" si="1"/>
        <v>0</v>
      </c>
      <c r="G29" s="26">
        <f t="shared" ca="1" si="1"/>
        <v>0</v>
      </c>
      <c r="H29" s="26">
        <f t="shared" ca="1" si="1"/>
        <v>0</v>
      </c>
      <c r="I29" s="26">
        <f t="shared" ca="1" si="1"/>
        <v>0</v>
      </c>
      <c r="J29" s="26">
        <f t="shared" ca="1" si="1"/>
        <v>0</v>
      </c>
      <c r="K29" s="26">
        <f t="shared" ca="1" si="1"/>
        <v>0</v>
      </c>
      <c r="L29" s="26">
        <f t="shared" ca="1" si="1"/>
        <v>0</v>
      </c>
      <c r="M29" s="26">
        <f t="shared" ca="1" si="1"/>
        <v>0</v>
      </c>
    </row>
    <row r="30" spans="1:13" x14ac:dyDescent="0.15">
      <c r="A30" t="s">
        <v>505</v>
      </c>
      <c r="B30" t="s">
        <v>84</v>
      </c>
      <c r="C30" t="s">
        <v>179</v>
      </c>
      <c r="D30" s="26">
        <f t="shared" ca="1" si="1"/>
        <v>0</v>
      </c>
      <c r="E30" s="26">
        <f t="shared" ca="1" si="1"/>
        <v>0</v>
      </c>
      <c r="F30" s="26">
        <f t="shared" ca="1" si="1"/>
        <v>0</v>
      </c>
      <c r="G30" s="26">
        <f t="shared" ca="1" si="1"/>
        <v>0</v>
      </c>
      <c r="H30" s="26">
        <f t="shared" ca="1" si="1"/>
        <v>0</v>
      </c>
      <c r="I30" s="26">
        <f t="shared" ca="1" si="1"/>
        <v>0</v>
      </c>
      <c r="J30" s="26">
        <f t="shared" ca="1" si="1"/>
        <v>0</v>
      </c>
      <c r="K30" s="26">
        <f t="shared" ca="1" si="1"/>
        <v>0</v>
      </c>
      <c r="L30" s="26">
        <f t="shared" ca="1" si="1"/>
        <v>0</v>
      </c>
      <c r="M30" s="26">
        <f t="shared" ca="1" si="1"/>
        <v>0</v>
      </c>
    </row>
    <row r="31" spans="1:13" x14ac:dyDescent="0.15">
      <c r="A31" t="s">
        <v>505</v>
      </c>
      <c r="B31" t="s">
        <v>85</v>
      </c>
      <c r="C31" t="s">
        <v>179</v>
      </c>
      <c r="D31" s="26">
        <f t="shared" ca="1" si="1"/>
        <v>0</v>
      </c>
      <c r="E31" s="26">
        <f t="shared" ca="1" si="1"/>
        <v>0</v>
      </c>
      <c r="F31" s="26">
        <f t="shared" ca="1" si="1"/>
        <v>0</v>
      </c>
      <c r="G31" s="26">
        <f t="shared" ca="1" si="1"/>
        <v>0</v>
      </c>
      <c r="H31" s="26">
        <f t="shared" ca="1" si="1"/>
        <v>0</v>
      </c>
      <c r="I31" s="26">
        <f t="shared" ca="1" si="1"/>
        <v>0</v>
      </c>
      <c r="J31" s="26">
        <f t="shared" ca="1" si="1"/>
        <v>0</v>
      </c>
      <c r="K31" s="26">
        <f t="shared" ca="1" si="1"/>
        <v>0</v>
      </c>
      <c r="L31" s="26">
        <f t="shared" ca="1" si="1"/>
        <v>0</v>
      </c>
      <c r="M31" s="26">
        <f t="shared" ca="1" si="1"/>
        <v>0</v>
      </c>
    </row>
    <row r="32" spans="1:13" x14ac:dyDescent="0.15">
      <c r="A32" t="s">
        <v>505</v>
      </c>
      <c r="B32" t="s">
        <v>75</v>
      </c>
      <c r="C32" t="s">
        <v>179</v>
      </c>
      <c r="D32" s="26">
        <f t="shared" ca="1" si="1"/>
        <v>0</v>
      </c>
      <c r="E32" s="26">
        <f t="shared" ca="1" si="1"/>
        <v>0</v>
      </c>
      <c r="F32" s="26">
        <f t="shared" ca="1" si="1"/>
        <v>0</v>
      </c>
      <c r="G32" s="26">
        <f t="shared" ca="1" si="1"/>
        <v>0</v>
      </c>
      <c r="H32" s="26">
        <f t="shared" ca="1" si="1"/>
        <v>0</v>
      </c>
      <c r="I32" s="26">
        <f t="shared" ca="1" si="1"/>
        <v>0</v>
      </c>
      <c r="J32" s="26">
        <f t="shared" ca="1" si="1"/>
        <v>0</v>
      </c>
      <c r="K32" s="26">
        <f t="shared" ca="1" si="1"/>
        <v>0</v>
      </c>
      <c r="L32" s="26">
        <f t="shared" ca="1" si="1"/>
        <v>0</v>
      </c>
      <c r="M32" s="26">
        <f t="shared" ca="1" si="1"/>
        <v>0</v>
      </c>
    </row>
    <row r="33" spans="1:13" x14ac:dyDescent="0.15">
      <c r="A33" t="s">
        <v>505</v>
      </c>
      <c r="B33" t="s">
        <v>503</v>
      </c>
      <c r="C33" t="s">
        <v>176</v>
      </c>
      <c r="D33" s="26">
        <f t="shared" ca="1" si="1"/>
        <v>0.17019828099736192</v>
      </c>
      <c r="E33" s="26">
        <f t="shared" ca="1" si="1"/>
        <v>9.2592592592592587E-2</v>
      </c>
      <c r="F33" s="26">
        <f t="shared" ca="1" si="1"/>
        <v>8.0078125E-2</v>
      </c>
      <c r="G33" s="26">
        <f t="shared" ca="1" si="1"/>
        <v>4.2194092827004218E-2</v>
      </c>
      <c r="H33" s="26">
        <f t="shared" ca="1" si="1"/>
        <v>5.5991041433370657E-2</v>
      </c>
      <c r="I33" s="26">
        <f t="shared" ca="1" si="1"/>
        <v>5.3648068669527899E-2</v>
      </c>
      <c r="J33" s="26">
        <f t="shared" ca="1" si="1"/>
        <v>3.6363636363636362E-2</v>
      </c>
      <c r="K33" s="26">
        <f t="shared" ca="1" si="1"/>
        <v>3.2051282051282048E-2</v>
      </c>
      <c r="L33" s="26">
        <f t="shared" ca="1" si="1"/>
        <v>2.1810250817884406E-2</v>
      </c>
      <c r="M33" s="26">
        <f t="shared" ca="1" si="1"/>
        <v>3.5069261792039279E-2</v>
      </c>
    </row>
    <row r="34" spans="1:13" x14ac:dyDescent="0.15">
      <c r="A34" t="s">
        <v>505</v>
      </c>
      <c r="B34" t="s">
        <v>92</v>
      </c>
      <c r="C34" t="s">
        <v>176</v>
      </c>
      <c r="D34" s="26">
        <f t="shared" ca="1" si="1"/>
        <v>0.17019828099736192</v>
      </c>
      <c r="E34" s="26">
        <f t="shared" ca="1" si="1"/>
        <v>9.2592592592592587E-2</v>
      </c>
      <c r="F34" s="26">
        <f t="shared" ca="1" si="1"/>
        <v>8.0078125E-2</v>
      </c>
      <c r="G34" s="26">
        <f t="shared" ca="1" si="1"/>
        <v>4.2194092827004218E-2</v>
      </c>
      <c r="H34" s="26">
        <f t="shared" ca="1" si="1"/>
        <v>5.5991041433370657E-2</v>
      </c>
      <c r="I34" s="26">
        <f t="shared" ca="1" si="1"/>
        <v>5.3648068669527899E-2</v>
      </c>
      <c r="J34" s="26">
        <f t="shared" ca="1" si="1"/>
        <v>3.6363636363636362E-2</v>
      </c>
      <c r="K34" s="26">
        <f t="shared" ca="1" si="1"/>
        <v>3.2051282051282048E-2</v>
      </c>
      <c r="L34" s="26">
        <f t="shared" ca="1" si="1"/>
        <v>2.1810250817884406E-2</v>
      </c>
      <c r="M34" s="26">
        <f t="shared" ca="1" si="1"/>
        <v>3.5069261792039279E-2</v>
      </c>
    </row>
    <row r="35" spans="1:13" x14ac:dyDescent="0.15">
      <c r="A35" t="s">
        <v>505</v>
      </c>
      <c r="B35" t="s">
        <v>94</v>
      </c>
      <c r="C35" t="s">
        <v>176</v>
      </c>
      <c r="D35" s="26">
        <f t="shared" ref="D35:M60" ca="1" si="2">SUMIFS(INDIRECT($A35&amp;"!$K:$K"),INDIRECT($A35&amp;"!$J:$J"),D$1,INDIRECT($A35&amp;"!$H:$H"),$B35)</f>
        <v>0.17019828099736192</v>
      </c>
      <c r="E35" s="26">
        <f t="shared" ca="1" si="2"/>
        <v>9.2592592592592587E-2</v>
      </c>
      <c r="F35" s="26">
        <f t="shared" ca="1" si="2"/>
        <v>8.0078125E-2</v>
      </c>
      <c r="G35" s="26">
        <f t="shared" ca="1" si="2"/>
        <v>4.2194092827004218E-2</v>
      </c>
      <c r="H35" s="26">
        <f t="shared" ca="1" si="2"/>
        <v>5.5991041433370657E-2</v>
      </c>
      <c r="I35" s="26">
        <f t="shared" ca="1" si="2"/>
        <v>5.3648068669527899E-2</v>
      </c>
      <c r="J35" s="26">
        <f t="shared" ca="1" si="2"/>
        <v>3.6363636363636362E-2</v>
      </c>
      <c r="K35" s="26">
        <f t="shared" ca="1" si="2"/>
        <v>3.2051282051282048E-2</v>
      </c>
      <c r="L35" s="26">
        <f t="shared" ca="1" si="2"/>
        <v>2.1810250817884406E-2</v>
      </c>
      <c r="M35" s="26">
        <f t="shared" ca="1" si="2"/>
        <v>3.5069261792039279E-2</v>
      </c>
    </row>
    <row r="36" spans="1:13" x14ac:dyDescent="0.15">
      <c r="A36" t="s">
        <v>505</v>
      </c>
      <c r="B36" t="s">
        <v>96</v>
      </c>
      <c r="C36" t="s">
        <v>176</v>
      </c>
      <c r="D36" s="26">
        <f t="shared" ca="1" si="2"/>
        <v>0.17019828099736192</v>
      </c>
      <c r="E36" s="26">
        <f t="shared" ca="1" si="2"/>
        <v>9.2592592592592587E-2</v>
      </c>
      <c r="F36" s="26">
        <f t="shared" ca="1" si="2"/>
        <v>8.0078125E-2</v>
      </c>
      <c r="G36" s="26">
        <f t="shared" ca="1" si="2"/>
        <v>4.2194092827004218E-2</v>
      </c>
      <c r="H36" s="26">
        <f t="shared" ca="1" si="2"/>
        <v>5.5991041433370657E-2</v>
      </c>
      <c r="I36" s="26">
        <f t="shared" ca="1" si="2"/>
        <v>5.3648068669527899E-2</v>
      </c>
      <c r="J36" s="26">
        <f t="shared" ca="1" si="2"/>
        <v>3.6363636363636362E-2</v>
      </c>
      <c r="K36" s="26">
        <f t="shared" ca="1" si="2"/>
        <v>3.2051282051282048E-2</v>
      </c>
      <c r="L36" s="26">
        <f t="shared" ca="1" si="2"/>
        <v>2.1810250817884406E-2</v>
      </c>
      <c r="M36" s="26">
        <f t="shared" ca="1" si="2"/>
        <v>3.5069261792039279E-2</v>
      </c>
    </row>
    <row r="37" spans="1:13" x14ac:dyDescent="0.15">
      <c r="A37" t="s">
        <v>505</v>
      </c>
      <c r="B37" t="s">
        <v>98</v>
      </c>
      <c r="C37" t="s">
        <v>176</v>
      </c>
      <c r="D37" s="26">
        <f t="shared" ca="1" si="2"/>
        <v>0.17019828099736192</v>
      </c>
      <c r="E37" s="26">
        <f t="shared" ca="1" si="2"/>
        <v>9.2592592592592587E-2</v>
      </c>
      <c r="F37" s="26">
        <f t="shared" ca="1" si="2"/>
        <v>8.0078125E-2</v>
      </c>
      <c r="G37" s="26">
        <f t="shared" ca="1" si="2"/>
        <v>4.2194092827004218E-2</v>
      </c>
      <c r="H37" s="26">
        <f t="shared" ca="1" si="2"/>
        <v>5.5991041433370657E-2</v>
      </c>
      <c r="I37" s="26">
        <f t="shared" ca="1" si="2"/>
        <v>5.3648068669527899E-2</v>
      </c>
      <c r="J37" s="26">
        <f t="shared" ca="1" si="2"/>
        <v>3.6363636363636362E-2</v>
      </c>
      <c r="K37" s="26">
        <f t="shared" ca="1" si="2"/>
        <v>3.2051282051282048E-2</v>
      </c>
      <c r="L37" s="26">
        <f t="shared" ca="1" si="2"/>
        <v>2.1810250817884406E-2</v>
      </c>
      <c r="M37" s="26">
        <f t="shared" ca="1" si="2"/>
        <v>3.5069261792039279E-2</v>
      </c>
    </row>
    <row r="38" spans="1:13" x14ac:dyDescent="0.15">
      <c r="A38" t="s">
        <v>505</v>
      </c>
      <c r="B38" t="s">
        <v>100</v>
      </c>
      <c r="C38" t="s">
        <v>176</v>
      </c>
      <c r="D38" s="26">
        <f t="shared" ca="1" si="2"/>
        <v>0.17019828099736192</v>
      </c>
      <c r="E38" s="26">
        <f t="shared" ca="1" si="2"/>
        <v>9.2592592592592587E-2</v>
      </c>
      <c r="F38" s="26">
        <f t="shared" ca="1" si="2"/>
        <v>8.0078125E-2</v>
      </c>
      <c r="G38" s="26">
        <f t="shared" ca="1" si="2"/>
        <v>4.2194092827004218E-2</v>
      </c>
      <c r="H38" s="26">
        <f t="shared" ca="1" si="2"/>
        <v>5.5991041433370657E-2</v>
      </c>
      <c r="I38" s="26">
        <f t="shared" ca="1" si="2"/>
        <v>5.3648068669527899E-2</v>
      </c>
      <c r="J38" s="26">
        <f t="shared" ca="1" si="2"/>
        <v>3.6363636363636362E-2</v>
      </c>
      <c r="K38" s="26">
        <f t="shared" ca="1" si="2"/>
        <v>3.2051282051282048E-2</v>
      </c>
      <c r="L38" s="26">
        <f t="shared" ca="1" si="2"/>
        <v>2.1810250817884406E-2</v>
      </c>
      <c r="M38" s="26">
        <f t="shared" ca="1" si="2"/>
        <v>3.5069261792039279E-2</v>
      </c>
    </row>
    <row r="39" spans="1:13" x14ac:dyDescent="0.15">
      <c r="A39" t="s">
        <v>505</v>
      </c>
      <c r="B39" t="s">
        <v>102</v>
      </c>
      <c r="C39" t="s">
        <v>176</v>
      </c>
      <c r="D39" s="26">
        <f t="shared" ca="1" si="2"/>
        <v>0.17019828099736192</v>
      </c>
      <c r="E39" s="26">
        <f t="shared" ca="1" si="2"/>
        <v>9.2592592592592587E-2</v>
      </c>
      <c r="F39" s="26">
        <f t="shared" ca="1" si="2"/>
        <v>8.0078125E-2</v>
      </c>
      <c r="G39" s="26">
        <f t="shared" ca="1" si="2"/>
        <v>4.2194092827004218E-2</v>
      </c>
      <c r="H39" s="26">
        <f t="shared" ca="1" si="2"/>
        <v>5.5991041433370657E-2</v>
      </c>
      <c r="I39" s="26">
        <f t="shared" ca="1" si="2"/>
        <v>5.3648068669527899E-2</v>
      </c>
      <c r="J39" s="26">
        <f t="shared" ca="1" si="2"/>
        <v>3.6363636363636362E-2</v>
      </c>
      <c r="K39" s="26">
        <f t="shared" ca="1" si="2"/>
        <v>3.2051282051282048E-2</v>
      </c>
      <c r="L39" s="26">
        <f t="shared" ca="1" si="2"/>
        <v>2.1810250817884406E-2</v>
      </c>
      <c r="M39" s="26">
        <f t="shared" ca="1" si="2"/>
        <v>3.5069261792039279E-2</v>
      </c>
    </row>
    <row r="40" spans="1:13" x14ac:dyDescent="0.15">
      <c r="A40" t="s">
        <v>505</v>
      </c>
      <c r="B40" t="s">
        <v>104</v>
      </c>
      <c r="C40" t="s">
        <v>176</v>
      </c>
      <c r="D40" s="26">
        <f t="shared" ca="1" si="2"/>
        <v>0.17019828099736192</v>
      </c>
      <c r="E40" s="26">
        <f t="shared" ca="1" si="2"/>
        <v>9.2592592592592587E-2</v>
      </c>
      <c r="F40" s="26">
        <f t="shared" ca="1" si="2"/>
        <v>8.0078125E-2</v>
      </c>
      <c r="G40" s="26">
        <f t="shared" ca="1" si="2"/>
        <v>4.2194092827004218E-2</v>
      </c>
      <c r="H40" s="26">
        <f t="shared" ca="1" si="2"/>
        <v>5.5991041433370657E-2</v>
      </c>
      <c r="I40" s="26">
        <f t="shared" ca="1" si="2"/>
        <v>5.3648068669527899E-2</v>
      </c>
      <c r="J40" s="26">
        <f t="shared" ca="1" si="2"/>
        <v>3.6363636363636362E-2</v>
      </c>
      <c r="K40" s="26">
        <f t="shared" ca="1" si="2"/>
        <v>3.2051282051282048E-2</v>
      </c>
      <c r="L40" s="26">
        <f t="shared" ca="1" si="2"/>
        <v>2.1810250817884406E-2</v>
      </c>
      <c r="M40" s="26">
        <f t="shared" ca="1" si="2"/>
        <v>3.5069261792039279E-2</v>
      </c>
    </row>
    <row r="41" spans="1:13" x14ac:dyDescent="0.15">
      <c r="A41" t="s">
        <v>505</v>
      </c>
      <c r="B41" t="s">
        <v>106</v>
      </c>
      <c r="C41" t="s">
        <v>176</v>
      </c>
      <c r="D41" s="26">
        <f t="shared" ca="1" si="2"/>
        <v>0.17019828099736192</v>
      </c>
      <c r="E41" s="26">
        <f t="shared" ca="1" si="2"/>
        <v>9.2592592592592587E-2</v>
      </c>
      <c r="F41" s="26">
        <f t="shared" ca="1" si="2"/>
        <v>8.0078125E-2</v>
      </c>
      <c r="G41" s="26">
        <f t="shared" ca="1" si="2"/>
        <v>4.2194092827004218E-2</v>
      </c>
      <c r="H41" s="26">
        <f t="shared" ca="1" si="2"/>
        <v>5.5991041433370657E-2</v>
      </c>
      <c r="I41" s="26">
        <f t="shared" ca="1" si="2"/>
        <v>5.3648068669527899E-2</v>
      </c>
      <c r="J41" s="26">
        <f t="shared" ca="1" si="2"/>
        <v>3.6363636363636362E-2</v>
      </c>
      <c r="K41" s="26">
        <f t="shared" ca="1" si="2"/>
        <v>3.2051282051282048E-2</v>
      </c>
      <c r="L41" s="26">
        <f t="shared" ca="1" si="2"/>
        <v>2.1810250817884406E-2</v>
      </c>
      <c r="M41" s="26">
        <f t="shared" ca="1" si="2"/>
        <v>3.5069261792039279E-2</v>
      </c>
    </row>
    <row r="42" spans="1:13" x14ac:dyDescent="0.15">
      <c r="A42" t="s">
        <v>505</v>
      </c>
      <c r="B42" t="s">
        <v>91</v>
      </c>
      <c r="C42" t="s">
        <v>176</v>
      </c>
      <c r="D42" s="26">
        <f t="shared" ca="1" si="2"/>
        <v>0</v>
      </c>
      <c r="E42" s="26">
        <f t="shared" ca="1" si="2"/>
        <v>9.2592592592592587E-2</v>
      </c>
      <c r="F42" s="26">
        <f t="shared" ca="1" si="2"/>
        <v>8.0078125E-2</v>
      </c>
      <c r="G42" s="26">
        <f t="shared" ca="1" si="2"/>
        <v>4.2194092827004218E-2</v>
      </c>
      <c r="H42" s="26">
        <f t="shared" ca="1" si="2"/>
        <v>5.5991041433370657E-2</v>
      </c>
      <c r="I42" s="26">
        <f t="shared" ca="1" si="2"/>
        <v>5.3648068669527899E-2</v>
      </c>
      <c r="J42" s="26">
        <f t="shared" ca="1" si="2"/>
        <v>3.6363636363636362E-2</v>
      </c>
      <c r="K42" s="26">
        <f t="shared" ca="1" si="2"/>
        <v>3.2051282051282048E-2</v>
      </c>
      <c r="L42" s="26">
        <f t="shared" ca="1" si="2"/>
        <v>2.1810250817884406E-2</v>
      </c>
      <c r="M42" s="26">
        <f t="shared" ca="1" si="2"/>
        <v>3.5069261792039279E-2</v>
      </c>
    </row>
    <row r="43" spans="1:13" x14ac:dyDescent="0.15">
      <c r="A43" t="s">
        <v>505</v>
      </c>
      <c r="B43" t="s">
        <v>93</v>
      </c>
      <c r="C43" t="s">
        <v>176</v>
      </c>
      <c r="D43" s="26">
        <f t="shared" ca="1" si="2"/>
        <v>0</v>
      </c>
      <c r="E43" s="26">
        <f t="shared" ca="1" si="2"/>
        <v>9.2592592592592587E-2</v>
      </c>
      <c r="F43" s="26">
        <f t="shared" ca="1" si="2"/>
        <v>8.0078125E-2</v>
      </c>
      <c r="G43" s="26">
        <f t="shared" ca="1" si="2"/>
        <v>4.2194092827004218E-2</v>
      </c>
      <c r="H43" s="26">
        <f t="shared" ca="1" si="2"/>
        <v>5.5991041433370657E-2</v>
      </c>
      <c r="I43" s="26">
        <f t="shared" ca="1" si="2"/>
        <v>5.3648068669527899E-2</v>
      </c>
      <c r="J43" s="26">
        <f t="shared" ca="1" si="2"/>
        <v>3.6363636363636362E-2</v>
      </c>
      <c r="K43" s="26">
        <f t="shared" ca="1" si="2"/>
        <v>3.2051282051282048E-2</v>
      </c>
      <c r="L43" s="26">
        <f t="shared" ca="1" si="2"/>
        <v>2.1810250817884406E-2</v>
      </c>
      <c r="M43" s="26">
        <f t="shared" ca="1" si="2"/>
        <v>3.5069261792039279E-2</v>
      </c>
    </row>
    <row r="44" spans="1:13" x14ac:dyDescent="0.15">
      <c r="A44" t="s">
        <v>505</v>
      </c>
      <c r="B44" t="s">
        <v>95</v>
      </c>
      <c r="C44" t="s">
        <v>176</v>
      </c>
      <c r="D44" s="26">
        <f t="shared" ca="1" si="2"/>
        <v>0</v>
      </c>
      <c r="E44" s="26">
        <f t="shared" ca="1" si="2"/>
        <v>9.2592592592592587E-2</v>
      </c>
      <c r="F44" s="26">
        <f t="shared" ca="1" si="2"/>
        <v>8.0078125E-2</v>
      </c>
      <c r="G44" s="26">
        <f t="shared" ca="1" si="2"/>
        <v>4.2194092827004218E-2</v>
      </c>
      <c r="H44" s="26">
        <f t="shared" ca="1" si="2"/>
        <v>5.5991041433370657E-2</v>
      </c>
      <c r="I44" s="26">
        <f t="shared" ca="1" si="2"/>
        <v>5.3648068669527899E-2</v>
      </c>
      <c r="J44" s="26">
        <f t="shared" ca="1" si="2"/>
        <v>3.6363636363636362E-2</v>
      </c>
      <c r="K44" s="26">
        <f t="shared" ca="1" si="2"/>
        <v>3.2051282051282048E-2</v>
      </c>
      <c r="L44" s="26">
        <f t="shared" ca="1" si="2"/>
        <v>2.1810250817884406E-2</v>
      </c>
      <c r="M44" s="26">
        <f t="shared" ca="1" si="2"/>
        <v>3.5069261792039279E-2</v>
      </c>
    </row>
    <row r="45" spans="1:13" x14ac:dyDescent="0.15">
      <c r="A45" t="s">
        <v>505</v>
      </c>
      <c r="B45" t="s">
        <v>97</v>
      </c>
      <c r="C45" t="s">
        <v>176</v>
      </c>
      <c r="D45" s="26">
        <f t="shared" ca="1" si="2"/>
        <v>0</v>
      </c>
      <c r="E45" s="26">
        <f t="shared" ca="1" si="2"/>
        <v>9.2592592592592587E-2</v>
      </c>
      <c r="F45" s="26">
        <f t="shared" ca="1" si="2"/>
        <v>8.0078125E-2</v>
      </c>
      <c r="G45" s="26">
        <f t="shared" ca="1" si="2"/>
        <v>4.2194092827004218E-2</v>
      </c>
      <c r="H45" s="26">
        <f t="shared" ca="1" si="2"/>
        <v>5.5991041433370657E-2</v>
      </c>
      <c r="I45" s="26">
        <f t="shared" ca="1" si="2"/>
        <v>5.3648068669527899E-2</v>
      </c>
      <c r="J45" s="26">
        <f t="shared" ca="1" si="2"/>
        <v>3.6363636363636362E-2</v>
      </c>
      <c r="K45" s="26">
        <f t="shared" ca="1" si="2"/>
        <v>3.2051282051282048E-2</v>
      </c>
      <c r="L45" s="26">
        <f t="shared" ca="1" si="2"/>
        <v>2.1810250817884406E-2</v>
      </c>
      <c r="M45" s="26">
        <f t="shared" ca="1" si="2"/>
        <v>3.5069261792039279E-2</v>
      </c>
    </row>
    <row r="46" spans="1:13" x14ac:dyDescent="0.15">
      <c r="A46" t="s">
        <v>505</v>
      </c>
      <c r="B46" t="s">
        <v>99</v>
      </c>
      <c r="C46" t="s">
        <v>176</v>
      </c>
      <c r="D46" s="26">
        <f t="shared" ca="1" si="2"/>
        <v>0</v>
      </c>
      <c r="E46" s="26">
        <f t="shared" ca="1" si="2"/>
        <v>9.2592592592592587E-2</v>
      </c>
      <c r="F46" s="26">
        <f t="shared" ca="1" si="2"/>
        <v>8.0078125E-2</v>
      </c>
      <c r="G46" s="26">
        <f t="shared" ca="1" si="2"/>
        <v>4.2194092827004218E-2</v>
      </c>
      <c r="H46" s="26">
        <f t="shared" ca="1" si="2"/>
        <v>5.5991041433370657E-2</v>
      </c>
      <c r="I46" s="26">
        <f t="shared" ca="1" si="2"/>
        <v>5.3648068669527899E-2</v>
      </c>
      <c r="J46" s="26">
        <f t="shared" ca="1" si="2"/>
        <v>3.6363636363636362E-2</v>
      </c>
      <c r="K46" s="26">
        <f t="shared" ca="1" si="2"/>
        <v>3.2051282051282048E-2</v>
      </c>
      <c r="L46" s="26">
        <f t="shared" ca="1" si="2"/>
        <v>2.1810250817884406E-2</v>
      </c>
      <c r="M46" s="26">
        <f t="shared" ca="1" si="2"/>
        <v>3.5069261792039279E-2</v>
      </c>
    </row>
    <row r="47" spans="1:13" x14ac:dyDescent="0.15">
      <c r="A47" t="s">
        <v>505</v>
      </c>
      <c r="B47" t="s">
        <v>101</v>
      </c>
      <c r="C47" t="s">
        <v>176</v>
      </c>
      <c r="D47" s="26">
        <f t="shared" ca="1" si="2"/>
        <v>0</v>
      </c>
      <c r="E47" s="26">
        <f t="shared" ca="1" si="2"/>
        <v>9.2592592592592587E-2</v>
      </c>
      <c r="F47" s="26">
        <f t="shared" ca="1" si="2"/>
        <v>8.0078125E-2</v>
      </c>
      <c r="G47" s="26">
        <f t="shared" ca="1" si="2"/>
        <v>4.2194092827004218E-2</v>
      </c>
      <c r="H47" s="26">
        <f t="shared" ca="1" si="2"/>
        <v>5.5991041433370657E-2</v>
      </c>
      <c r="I47" s="26">
        <f t="shared" ca="1" si="2"/>
        <v>5.3648068669527899E-2</v>
      </c>
      <c r="J47" s="26">
        <f t="shared" ca="1" si="2"/>
        <v>3.6363636363636362E-2</v>
      </c>
      <c r="K47" s="26">
        <f t="shared" ca="1" si="2"/>
        <v>3.2051282051282048E-2</v>
      </c>
      <c r="L47" s="26">
        <f t="shared" ca="1" si="2"/>
        <v>2.1810250817884406E-2</v>
      </c>
      <c r="M47" s="26">
        <f t="shared" ca="1" si="2"/>
        <v>3.5069261792039279E-2</v>
      </c>
    </row>
    <row r="48" spans="1:13" x14ac:dyDescent="0.15">
      <c r="A48" t="s">
        <v>505</v>
      </c>
      <c r="B48" t="s">
        <v>103</v>
      </c>
      <c r="C48" t="s">
        <v>176</v>
      </c>
      <c r="D48" s="26">
        <f t="shared" ca="1" si="2"/>
        <v>0</v>
      </c>
      <c r="E48" s="26">
        <f t="shared" ca="1" si="2"/>
        <v>9.2592592592592587E-2</v>
      </c>
      <c r="F48" s="26">
        <f t="shared" ca="1" si="2"/>
        <v>8.0078125E-2</v>
      </c>
      <c r="G48" s="26">
        <f t="shared" ca="1" si="2"/>
        <v>4.2194092827004218E-2</v>
      </c>
      <c r="H48" s="26">
        <f t="shared" ca="1" si="2"/>
        <v>5.5991041433370657E-2</v>
      </c>
      <c r="I48" s="26">
        <f t="shared" ca="1" si="2"/>
        <v>5.3648068669527899E-2</v>
      </c>
      <c r="J48" s="26">
        <f t="shared" ca="1" si="2"/>
        <v>3.6363636363636362E-2</v>
      </c>
      <c r="K48" s="26">
        <f t="shared" ca="1" si="2"/>
        <v>3.2051282051282048E-2</v>
      </c>
      <c r="L48" s="26">
        <f t="shared" ca="1" si="2"/>
        <v>2.1810250817884406E-2</v>
      </c>
      <c r="M48" s="26">
        <f t="shared" ca="1" si="2"/>
        <v>3.5069261792039279E-2</v>
      </c>
    </row>
    <row r="49" spans="1:13" x14ac:dyDescent="0.15">
      <c r="A49" t="s">
        <v>505</v>
      </c>
      <c r="B49" t="s">
        <v>105</v>
      </c>
      <c r="C49" t="s">
        <v>176</v>
      </c>
      <c r="D49" s="26">
        <f t="shared" ca="1" si="2"/>
        <v>0</v>
      </c>
      <c r="E49" s="26">
        <f t="shared" ca="1" si="2"/>
        <v>9.2592592592592587E-2</v>
      </c>
      <c r="F49" s="26">
        <f t="shared" ca="1" si="2"/>
        <v>8.0078125E-2</v>
      </c>
      <c r="G49" s="26">
        <f t="shared" ca="1" si="2"/>
        <v>4.2194092827004218E-2</v>
      </c>
      <c r="H49" s="26">
        <f t="shared" ca="1" si="2"/>
        <v>5.5991041433370657E-2</v>
      </c>
      <c r="I49" s="26">
        <f t="shared" ca="1" si="2"/>
        <v>5.3648068669527899E-2</v>
      </c>
      <c r="J49" s="26">
        <f t="shared" ca="1" si="2"/>
        <v>3.6363636363636362E-2</v>
      </c>
      <c r="K49" s="26">
        <f t="shared" ca="1" si="2"/>
        <v>3.2051282051282048E-2</v>
      </c>
      <c r="L49" s="26">
        <f t="shared" ca="1" si="2"/>
        <v>2.1810250817884406E-2</v>
      </c>
      <c r="M49" s="26">
        <f t="shared" ca="1" si="2"/>
        <v>3.5069261792039279E-2</v>
      </c>
    </row>
    <row r="50" spans="1:13" x14ac:dyDescent="0.15">
      <c r="A50" t="s">
        <v>505</v>
      </c>
      <c r="B50" t="s">
        <v>107</v>
      </c>
      <c r="C50" t="s">
        <v>176</v>
      </c>
      <c r="D50" s="26">
        <f t="shared" ca="1" si="2"/>
        <v>0</v>
      </c>
      <c r="E50" s="26">
        <f t="shared" ca="1" si="2"/>
        <v>9.2592592592592587E-2</v>
      </c>
      <c r="F50" s="26">
        <f t="shared" ca="1" si="2"/>
        <v>8.0078125E-2</v>
      </c>
      <c r="G50" s="26">
        <f t="shared" ca="1" si="2"/>
        <v>4.2194092827004218E-2</v>
      </c>
      <c r="H50" s="26">
        <f t="shared" ca="1" si="2"/>
        <v>5.5991041433370657E-2</v>
      </c>
      <c r="I50" s="26">
        <f t="shared" ca="1" si="2"/>
        <v>5.3648068669527899E-2</v>
      </c>
      <c r="J50" s="26">
        <f t="shared" ca="1" si="2"/>
        <v>3.6363636363636362E-2</v>
      </c>
      <c r="K50" s="26">
        <f t="shared" ca="1" si="2"/>
        <v>3.2051282051282048E-2</v>
      </c>
      <c r="L50" s="26">
        <f t="shared" ca="1" si="2"/>
        <v>2.1810250817884406E-2</v>
      </c>
      <c r="M50" s="26">
        <f t="shared" ca="1" si="2"/>
        <v>3.5069261792039279E-2</v>
      </c>
    </row>
    <row r="51" spans="1:13" x14ac:dyDescent="0.15">
      <c r="A51" t="s">
        <v>505</v>
      </c>
      <c r="B51" t="s">
        <v>108</v>
      </c>
      <c r="C51" t="s">
        <v>177</v>
      </c>
      <c r="D51" s="26">
        <f t="shared" ca="1" si="2"/>
        <v>0</v>
      </c>
      <c r="E51" s="26">
        <f t="shared" ca="1" si="2"/>
        <v>0</v>
      </c>
      <c r="F51" s="26">
        <f t="shared" ca="1" si="2"/>
        <v>6.510416666666667E-3</v>
      </c>
      <c r="G51" s="26">
        <f t="shared" ca="1" si="2"/>
        <v>1.5189873417721518E-2</v>
      </c>
      <c r="H51" s="26">
        <f t="shared" ca="1" si="2"/>
        <v>1.3811123553564763E-2</v>
      </c>
      <c r="I51" s="26">
        <f t="shared" ca="1" si="2"/>
        <v>1.1087267525035766E-2</v>
      </c>
      <c r="J51" s="26">
        <f t="shared" ca="1" si="2"/>
        <v>1.090909090909091E-2</v>
      </c>
      <c r="K51" s="26">
        <f t="shared" ca="1" si="2"/>
        <v>1.1538461538461539E-2</v>
      </c>
      <c r="L51" s="26">
        <f t="shared" ca="1" si="2"/>
        <v>1.3086150490730643E-2</v>
      </c>
      <c r="M51" s="26">
        <f t="shared" ca="1" si="2"/>
        <v>1.262493424513414E-2</v>
      </c>
    </row>
    <row r="52" spans="1:13" x14ac:dyDescent="0.15">
      <c r="A52" t="s">
        <v>505</v>
      </c>
      <c r="B52" t="s">
        <v>110</v>
      </c>
      <c r="C52" t="s">
        <v>177</v>
      </c>
      <c r="D52" s="26">
        <f t="shared" ca="1" si="2"/>
        <v>0</v>
      </c>
      <c r="E52" s="26">
        <f t="shared" ca="1" si="2"/>
        <v>0</v>
      </c>
      <c r="F52" s="26">
        <f t="shared" ca="1" si="2"/>
        <v>6.510416666666667E-3</v>
      </c>
      <c r="G52" s="26">
        <f t="shared" ca="1" si="2"/>
        <v>1.5189873417721518E-2</v>
      </c>
      <c r="H52" s="26">
        <f t="shared" ca="1" si="2"/>
        <v>1.3811123553564763E-2</v>
      </c>
      <c r="I52" s="26">
        <f t="shared" ca="1" si="2"/>
        <v>1.1087267525035766E-2</v>
      </c>
      <c r="J52" s="26">
        <f t="shared" ca="1" si="2"/>
        <v>1.090909090909091E-2</v>
      </c>
      <c r="K52" s="26">
        <f t="shared" ca="1" si="2"/>
        <v>1.1538461538461539E-2</v>
      </c>
      <c r="L52" s="26">
        <f t="shared" ca="1" si="2"/>
        <v>1.3086150490730643E-2</v>
      </c>
      <c r="M52" s="26">
        <f t="shared" ca="1" si="2"/>
        <v>1.262493424513414E-2</v>
      </c>
    </row>
    <row r="53" spans="1:13" x14ac:dyDescent="0.15">
      <c r="A53" t="s">
        <v>505</v>
      </c>
      <c r="B53" t="s">
        <v>112</v>
      </c>
      <c r="C53" t="s">
        <v>177</v>
      </c>
      <c r="D53" s="26">
        <f t="shared" ca="1" si="2"/>
        <v>0</v>
      </c>
      <c r="E53" s="26">
        <f t="shared" ca="1" si="2"/>
        <v>0</v>
      </c>
      <c r="F53" s="26">
        <f t="shared" ca="1" si="2"/>
        <v>6.510416666666667E-3</v>
      </c>
      <c r="G53" s="26">
        <f t="shared" ca="1" si="2"/>
        <v>1.5189873417721518E-2</v>
      </c>
      <c r="H53" s="26">
        <f t="shared" ca="1" si="2"/>
        <v>1.3811123553564763E-2</v>
      </c>
      <c r="I53" s="26">
        <f t="shared" ca="1" si="2"/>
        <v>1.1087267525035766E-2</v>
      </c>
      <c r="J53" s="26">
        <f t="shared" ca="1" si="2"/>
        <v>1.090909090909091E-2</v>
      </c>
      <c r="K53" s="26">
        <f t="shared" ca="1" si="2"/>
        <v>1.1538461538461539E-2</v>
      </c>
      <c r="L53" s="26">
        <f t="shared" ca="1" si="2"/>
        <v>1.3086150490730643E-2</v>
      </c>
      <c r="M53" s="26">
        <f t="shared" ca="1" si="2"/>
        <v>1.262493424513414E-2</v>
      </c>
    </row>
    <row r="54" spans="1:13" x14ac:dyDescent="0.15">
      <c r="A54" t="s">
        <v>505</v>
      </c>
      <c r="B54" t="s">
        <v>114</v>
      </c>
      <c r="C54" t="s">
        <v>177</v>
      </c>
      <c r="D54" s="26">
        <f t="shared" ca="1" si="2"/>
        <v>0</v>
      </c>
      <c r="E54" s="26">
        <f t="shared" ca="1" si="2"/>
        <v>0</v>
      </c>
      <c r="F54" s="26">
        <f t="shared" ca="1" si="2"/>
        <v>6.510416666666667E-3</v>
      </c>
      <c r="G54" s="26">
        <f t="shared" ca="1" si="2"/>
        <v>1.5189873417721518E-2</v>
      </c>
      <c r="H54" s="26">
        <f t="shared" ca="1" si="2"/>
        <v>1.3811123553564763E-2</v>
      </c>
      <c r="I54" s="26">
        <f t="shared" ca="1" si="2"/>
        <v>1.1087267525035766E-2</v>
      </c>
      <c r="J54" s="26">
        <f t="shared" ca="1" si="2"/>
        <v>1.090909090909091E-2</v>
      </c>
      <c r="K54" s="26">
        <f t="shared" ca="1" si="2"/>
        <v>1.1538461538461539E-2</v>
      </c>
      <c r="L54" s="26">
        <f t="shared" ca="1" si="2"/>
        <v>1.3086150490730643E-2</v>
      </c>
      <c r="M54" s="26">
        <f t="shared" ca="1" si="2"/>
        <v>1.262493424513414E-2</v>
      </c>
    </row>
    <row r="55" spans="1:13" x14ac:dyDescent="0.15">
      <c r="A55" t="s">
        <v>505</v>
      </c>
      <c r="B55" t="s">
        <v>116</v>
      </c>
      <c r="C55" t="s">
        <v>177</v>
      </c>
      <c r="D55" s="26">
        <f t="shared" ca="1" si="2"/>
        <v>0</v>
      </c>
      <c r="E55" s="26">
        <f t="shared" ca="1" si="2"/>
        <v>0</v>
      </c>
      <c r="F55" s="26">
        <f t="shared" ca="1" si="2"/>
        <v>6.510416666666667E-3</v>
      </c>
      <c r="G55" s="26">
        <f t="shared" ca="1" si="2"/>
        <v>1.5189873417721518E-2</v>
      </c>
      <c r="H55" s="26">
        <f t="shared" ca="1" si="2"/>
        <v>1.3811123553564763E-2</v>
      </c>
      <c r="I55" s="26">
        <f t="shared" ca="1" si="2"/>
        <v>1.1087267525035766E-2</v>
      </c>
      <c r="J55" s="26">
        <f t="shared" ca="1" si="2"/>
        <v>1.090909090909091E-2</v>
      </c>
      <c r="K55" s="26">
        <f t="shared" ca="1" si="2"/>
        <v>1.1538461538461539E-2</v>
      </c>
      <c r="L55" s="26">
        <f t="shared" ca="1" si="2"/>
        <v>1.3086150490730643E-2</v>
      </c>
      <c r="M55" s="26">
        <f t="shared" ca="1" si="2"/>
        <v>1.262493424513414E-2</v>
      </c>
    </row>
    <row r="56" spans="1:13" x14ac:dyDescent="0.15">
      <c r="A56" t="s">
        <v>505</v>
      </c>
      <c r="B56" t="s">
        <v>118</v>
      </c>
      <c r="C56" t="s">
        <v>177</v>
      </c>
      <c r="D56" s="26">
        <f t="shared" ca="1" si="2"/>
        <v>0</v>
      </c>
      <c r="E56" s="26">
        <f t="shared" ca="1" si="2"/>
        <v>0</v>
      </c>
      <c r="F56" s="26">
        <f t="shared" ca="1" si="2"/>
        <v>6.510416666666667E-3</v>
      </c>
      <c r="G56" s="26">
        <f t="shared" ca="1" si="2"/>
        <v>1.5189873417721518E-2</v>
      </c>
      <c r="H56" s="26">
        <f t="shared" ca="1" si="2"/>
        <v>1.3811123553564763E-2</v>
      </c>
      <c r="I56" s="26">
        <f t="shared" ca="1" si="2"/>
        <v>1.1087267525035766E-2</v>
      </c>
      <c r="J56" s="26">
        <f t="shared" ca="1" si="2"/>
        <v>1.090909090909091E-2</v>
      </c>
      <c r="K56" s="26">
        <f t="shared" ca="1" si="2"/>
        <v>1.1538461538461539E-2</v>
      </c>
      <c r="L56" s="26">
        <f t="shared" ca="1" si="2"/>
        <v>1.3086150490730643E-2</v>
      </c>
      <c r="M56" s="26">
        <f t="shared" ca="1" si="2"/>
        <v>1.262493424513414E-2</v>
      </c>
    </row>
    <row r="57" spans="1:13" x14ac:dyDescent="0.15">
      <c r="A57" t="s">
        <v>505</v>
      </c>
      <c r="B57" t="s">
        <v>120</v>
      </c>
      <c r="C57" t="s">
        <v>177</v>
      </c>
      <c r="D57" s="26">
        <f t="shared" ca="1" si="2"/>
        <v>0</v>
      </c>
      <c r="E57" s="26">
        <f t="shared" ca="1" si="2"/>
        <v>0</v>
      </c>
      <c r="F57" s="26">
        <f t="shared" ca="1" si="2"/>
        <v>6.510416666666667E-3</v>
      </c>
      <c r="G57" s="26">
        <f t="shared" ca="1" si="2"/>
        <v>1.5189873417721518E-2</v>
      </c>
      <c r="H57" s="26">
        <f t="shared" ca="1" si="2"/>
        <v>1.3811123553564763E-2</v>
      </c>
      <c r="I57" s="26">
        <f t="shared" ca="1" si="2"/>
        <v>1.1087267525035766E-2</v>
      </c>
      <c r="J57" s="26">
        <f t="shared" ca="1" si="2"/>
        <v>1.090909090909091E-2</v>
      </c>
      <c r="K57" s="26">
        <f t="shared" ca="1" si="2"/>
        <v>1.1538461538461539E-2</v>
      </c>
      <c r="L57" s="26">
        <f t="shared" ca="1" si="2"/>
        <v>1.3086150490730643E-2</v>
      </c>
      <c r="M57" s="26">
        <f t="shared" ca="1" si="2"/>
        <v>1.262493424513414E-2</v>
      </c>
    </row>
    <row r="58" spans="1:13" x14ac:dyDescent="0.15">
      <c r="A58" t="s">
        <v>505</v>
      </c>
      <c r="B58" t="s">
        <v>122</v>
      </c>
      <c r="C58" t="s">
        <v>177</v>
      </c>
      <c r="D58" s="26">
        <f t="shared" ca="1" si="2"/>
        <v>0</v>
      </c>
      <c r="E58" s="26">
        <f t="shared" ca="1" si="2"/>
        <v>0</v>
      </c>
      <c r="F58" s="26">
        <f t="shared" ca="1" si="2"/>
        <v>6.510416666666667E-3</v>
      </c>
      <c r="G58" s="26">
        <f t="shared" ca="1" si="2"/>
        <v>1.5189873417721518E-2</v>
      </c>
      <c r="H58" s="26">
        <f t="shared" ca="1" si="2"/>
        <v>1.3811123553564763E-2</v>
      </c>
      <c r="I58" s="26">
        <f t="shared" ca="1" si="2"/>
        <v>1.1087267525035766E-2</v>
      </c>
      <c r="J58" s="26">
        <f t="shared" ca="1" si="2"/>
        <v>1.090909090909091E-2</v>
      </c>
      <c r="K58" s="26">
        <f t="shared" ca="1" si="2"/>
        <v>1.1538461538461539E-2</v>
      </c>
      <c r="L58" s="26">
        <f t="shared" ca="1" si="2"/>
        <v>1.3086150490730643E-2</v>
      </c>
      <c r="M58" s="26">
        <f t="shared" ca="1" si="2"/>
        <v>1.262493424513414E-2</v>
      </c>
    </row>
    <row r="59" spans="1:13" x14ac:dyDescent="0.15">
      <c r="A59" t="s">
        <v>505</v>
      </c>
      <c r="B59" t="s">
        <v>124</v>
      </c>
      <c r="C59" t="s">
        <v>177</v>
      </c>
      <c r="D59" s="26">
        <f t="shared" ca="1" si="2"/>
        <v>0</v>
      </c>
      <c r="E59" s="26">
        <f t="shared" ca="1" si="2"/>
        <v>0</v>
      </c>
      <c r="F59" s="26">
        <f t="shared" ca="1" si="2"/>
        <v>6.510416666666667E-3</v>
      </c>
      <c r="G59" s="26">
        <f t="shared" ca="1" si="2"/>
        <v>1.5189873417721518E-2</v>
      </c>
      <c r="H59" s="26">
        <f t="shared" ca="1" si="2"/>
        <v>1.3811123553564763E-2</v>
      </c>
      <c r="I59" s="26">
        <f t="shared" ca="1" si="2"/>
        <v>1.1087267525035766E-2</v>
      </c>
      <c r="J59" s="26">
        <f t="shared" ca="1" si="2"/>
        <v>1.090909090909091E-2</v>
      </c>
      <c r="K59" s="26">
        <f t="shared" ca="1" si="2"/>
        <v>1.1538461538461539E-2</v>
      </c>
      <c r="L59" s="26">
        <f t="shared" ca="1" si="2"/>
        <v>1.3086150490730643E-2</v>
      </c>
      <c r="M59" s="26">
        <f t="shared" ca="1" si="2"/>
        <v>1.262493424513414E-2</v>
      </c>
    </row>
    <row r="60" spans="1:13" x14ac:dyDescent="0.15">
      <c r="A60" t="s">
        <v>505</v>
      </c>
      <c r="B60" t="s">
        <v>109</v>
      </c>
      <c r="C60" t="s">
        <v>177</v>
      </c>
      <c r="D60" s="26">
        <f t="shared" ca="1" si="2"/>
        <v>0</v>
      </c>
      <c r="E60" s="26">
        <f t="shared" ca="1" si="2"/>
        <v>0</v>
      </c>
      <c r="F60" s="26">
        <f t="shared" ca="1" si="2"/>
        <v>0</v>
      </c>
      <c r="G60" s="26">
        <f t="shared" ca="1" si="2"/>
        <v>1.5189873417721518E-2</v>
      </c>
      <c r="H60" s="26">
        <f t="shared" ca="1" si="2"/>
        <v>1.3811123553564763E-2</v>
      </c>
      <c r="I60" s="26">
        <f t="shared" ref="E60:M64" ca="1" si="3">SUMIFS(INDIRECT($A60&amp;"!$K:$K"),INDIRECT($A60&amp;"!$J:$J"),I$1,INDIRECT($A60&amp;"!$H:$H"),$B60)</f>
        <v>1.1087267525035766E-2</v>
      </c>
      <c r="J60" s="26">
        <f t="shared" ca="1" si="3"/>
        <v>1.090909090909091E-2</v>
      </c>
      <c r="K60" s="26">
        <f t="shared" ca="1" si="3"/>
        <v>1.1538461538461539E-2</v>
      </c>
      <c r="L60" s="26">
        <f t="shared" ca="1" si="3"/>
        <v>1.3086150490730643E-2</v>
      </c>
      <c r="M60" s="26">
        <f t="shared" ca="1" si="3"/>
        <v>1.262493424513414E-2</v>
      </c>
    </row>
    <row r="61" spans="1:13" x14ac:dyDescent="0.15">
      <c r="A61" t="s">
        <v>505</v>
      </c>
      <c r="B61" t="s">
        <v>111</v>
      </c>
      <c r="C61" t="s">
        <v>177</v>
      </c>
      <c r="D61" s="26">
        <f t="shared" ref="D61:M76" ca="1" si="4">SUMIFS(INDIRECT($A61&amp;"!$K:$K"),INDIRECT($A61&amp;"!$J:$J"),D$1,INDIRECT($A61&amp;"!$H:$H"),$B61)</f>
        <v>0</v>
      </c>
      <c r="E61" s="26">
        <f t="shared" ca="1" si="3"/>
        <v>0</v>
      </c>
      <c r="F61" s="26">
        <f t="shared" ca="1" si="3"/>
        <v>0</v>
      </c>
      <c r="G61" s="26">
        <f t="shared" ca="1" si="3"/>
        <v>1.5189873417721518E-2</v>
      </c>
      <c r="H61" s="26">
        <f t="shared" ca="1" si="3"/>
        <v>1.3811123553564763E-2</v>
      </c>
      <c r="I61" s="26">
        <f t="shared" ca="1" si="3"/>
        <v>1.1087267525035766E-2</v>
      </c>
      <c r="J61" s="26">
        <f t="shared" ca="1" si="3"/>
        <v>1.090909090909091E-2</v>
      </c>
      <c r="K61" s="26">
        <f t="shared" ca="1" si="3"/>
        <v>1.1538461538461539E-2</v>
      </c>
      <c r="L61" s="26">
        <f t="shared" ca="1" si="3"/>
        <v>1.3086150490730643E-2</v>
      </c>
      <c r="M61" s="26">
        <f t="shared" ca="1" si="3"/>
        <v>1.262493424513414E-2</v>
      </c>
    </row>
    <row r="62" spans="1:13" x14ac:dyDescent="0.15">
      <c r="A62" t="s">
        <v>505</v>
      </c>
      <c r="B62" t="s">
        <v>113</v>
      </c>
      <c r="C62" t="s">
        <v>177</v>
      </c>
      <c r="D62" s="26">
        <f t="shared" ca="1" si="4"/>
        <v>0</v>
      </c>
      <c r="E62" s="26">
        <f t="shared" ca="1" si="3"/>
        <v>0</v>
      </c>
      <c r="F62" s="26">
        <f t="shared" ca="1" si="3"/>
        <v>0</v>
      </c>
      <c r="G62" s="26">
        <f t="shared" ca="1" si="3"/>
        <v>1.5189873417721518E-2</v>
      </c>
      <c r="H62" s="26">
        <f t="shared" ca="1" si="3"/>
        <v>1.3811123553564763E-2</v>
      </c>
      <c r="I62" s="26">
        <f t="shared" ca="1" si="3"/>
        <v>1.1087267525035766E-2</v>
      </c>
      <c r="J62" s="26">
        <f t="shared" ca="1" si="3"/>
        <v>1.090909090909091E-2</v>
      </c>
      <c r="K62" s="26">
        <f t="shared" ca="1" si="3"/>
        <v>1.1538461538461539E-2</v>
      </c>
      <c r="L62" s="26">
        <f t="shared" ca="1" si="3"/>
        <v>1.3086150490730643E-2</v>
      </c>
      <c r="M62" s="26">
        <f t="shared" ca="1" si="3"/>
        <v>1.262493424513414E-2</v>
      </c>
    </row>
    <row r="63" spans="1:13" x14ac:dyDescent="0.15">
      <c r="A63" t="s">
        <v>505</v>
      </c>
      <c r="B63" t="s">
        <v>115</v>
      </c>
      <c r="C63" t="s">
        <v>177</v>
      </c>
      <c r="D63" s="26">
        <f t="shared" ca="1" si="4"/>
        <v>0</v>
      </c>
      <c r="E63" s="26">
        <f t="shared" ca="1" si="3"/>
        <v>0</v>
      </c>
      <c r="F63" s="26">
        <f t="shared" ca="1" si="3"/>
        <v>0</v>
      </c>
      <c r="G63" s="26">
        <f t="shared" ca="1" si="3"/>
        <v>1.5189873417721518E-2</v>
      </c>
      <c r="H63" s="26">
        <f t="shared" ca="1" si="3"/>
        <v>1.3811123553564763E-2</v>
      </c>
      <c r="I63" s="26">
        <f t="shared" ca="1" si="3"/>
        <v>1.1087267525035766E-2</v>
      </c>
      <c r="J63" s="26">
        <f t="shared" ca="1" si="3"/>
        <v>1.090909090909091E-2</v>
      </c>
      <c r="K63" s="26">
        <f t="shared" ca="1" si="3"/>
        <v>1.1538461538461539E-2</v>
      </c>
      <c r="L63" s="26">
        <f t="shared" ca="1" si="3"/>
        <v>1.3086150490730643E-2</v>
      </c>
      <c r="M63" s="26">
        <f t="shared" ca="1" si="3"/>
        <v>1.262493424513414E-2</v>
      </c>
    </row>
    <row r="64" spans="1:13" x14ac:dyDescent="0.15">
      <c r="A64" t="s">
        <v>505</v>
      </c>
      <c r="B64" t="s">
        <v>117</v>
      </c>
      <c r="C64" t="s">
        <v>177</v>
      </c>
      <c r="D64" s="26">
        <f t="shared" ca="1" si="4"/>
        <v>0</v>
      </c>
      <c r="E64" s="26">
        <f t="shared" ca="1" si="3"/>
        <v>0</v>
      </c>
      <c r="F64" s="26">
        <f t="shared" ca="1" si="3"/>
        <v>0</v>
      </c>
      <c r="G64" s="26">
        <f t="shared" ca="1" si="3"/>
        <v>1.5189873417721518E-2</v>
      </c>
      <c r="H64" s="26">
        <f t="shared" ca="1" si="3"/>
        <v>1.3811123553564763E-2</v>
      </c>
      <c r="I64" s="26">
        <f t="shared" ca="1" si="3"/>
        <v>1.1087267525035766E-2</v>
      </c>
      <c r="J64" s="26">
        <f t="shared" ca="1" si="3"/>
        <v>1.090909090909091E-2</v>
      </c>
      <c r="K64" s="26">
        <f t="shared" ca="1" si="3"/>
        <v>1.1538461538461539E-2</v>
      </c>
      <c r="L64" s="26">
        <f t="shared" ca="1" si="3"/>
        <v>1.3086150490730643E-2</v>
      </c>
      <c r="M64" s="26">
        <f t="shared" ca="1" si="3"/>
        <v>1.262493424513414E-2</v>
      </c>
    </row>
    <row r="65" spans="1:13" x14ac:dyDescent="0.15">
      <c r="A65" t="s">
        <v>505</v>
      </c>
      <c r="B65" t="s">
        <v>119</v>
      </c>
      <c r="C65" t="s">
        <v>177</v>
      </c>
      <c r="D65" s="26">
        <f t="shared" ca="1" si="4"/>
        <v>0</v>
      </c>
      <c r="E65" s="26">
        <f t="shared" ca="1" si="4"/>
        <v>0</v>
      </c>
      <c r="F65" s="26">
        <f t="shared" ca="1" si="4"/>
        <v>0</v>
      </c>
      <c r="G65" s="26">
        <f t="shared" ca="1" si="4"/>
        <v>1.5189873417721518E-2</v>
      </c>
      <c r="H65" s="26">
        <f t="shared" ca="1" si="4"/>
        <v>1.3811123553564763E-2</v>
      </c>
      <c r="I65" s="26">
        <f t="shared" ca="1" si="4"/>
        <v>1.1087267525035766E-2</v>
      </c>
      <c r="J65" s="26">
        <f t="shared" ca="1" si="4"/>
        <v>1.090909090909091E-2</v>
      </c>
      <c r="K65" s="26">
        <f t="shared" ca="1" si="4"/>
        <v>1.1538461538461539E-2</v>
      </c>
      <c r="L65" s="26">
        <f t="shared" ca="1" si="4"/>
        <v>1.3086150490730643E-2</v>
      </c>
      <c r="M65" s="26">
        <f t="shared" ca="1" si="4"/>
        <v>1.262493424513414E-2</v>
      </c>
    </row>
    <row r="66" spans="1:13" x14ac:dyDescent="0.15">
      <c r="A66" t="s">
        <v>505</v>
      </c>
      <c r="B66" t="s">
        <v>121</v>
      </c>
      <c r="C66" t="s">
        <v>177</v>
      </c>
      <c r="D66" s="26">
        <f t="shared" ca="1" si="4"/>
        <v>0</v>
      </c>
      <c r="E66" s="26">
        <f t="shared" ca="1" si="4"/>
        <v>0</v>
      </c>
      <c r="F66" s="26">
        <f t="shared" ca="1" si="4"/>
        <v>0</v>
      </c>
      <c r="G66" s="26">
        <f t="shared" ca="1" si="4"/>
        <v>1.5189873417721518E-2</v>
      </c>
      <c r="H66" s="26">
        <f t="shared" ca="1" si="4"/>
        <v>1.3811123553564763E-2</v>
      </c>
      <c r="I66" s="26">
        <f t="shared" ca="1" si="4"/>
        <v>1.1087267525035766E-2</v>
      </c>
      <c r="J66" s="26">
        <f t="shared" ca="1" si="4"/>
        <v>1.090909090909091E-2</v>
      </c>
      <c r="K66" s="26">
        <f t="shared" ca="1" si="4"/>
        <v>1.1538461538461539E-2</v>
      </c>
      <c r="L66" s="26">
        <f t="shared" ca="1" si="4"/>
        <v>1.3086150490730643E-2</v>
      </c>
      <c r="M66" s="26">
        <f t="shared" ca="1" si="4"/>
        <v>1.262493424513414E-2</v>
      </c>
    </row>
    <row r="67" spans="1:13" x14ac:dyDescent="0.15">
      <c r="A67" t="s">
        <v>505</v>
      </c>
      <c r="B67" t="s">
        <v>123</v>
      </c>
      <c r="C67" t="s">
        <v>177</v>
      </c>
      <c r="D67" s="26">
        <f t="shared" ca="1" si="4"/>
        <v>0</v>
      </c>
      <c r="E67" s="26">
        <f t="shared" ca="1" si="4"/>
        <v>0</v>
      </c>
      <c r="F67" s="26">
        <f t="shared" ca="1" si="4"/>
        <v>0</v>
      </c>
      <c r="G67" s="26">
        <f t="shared" ca="1" si="4"/>
        <v>1.5189873417721518E-2</v>
      </c>
      <c r="H67" s="26">
        <f t="shared" ca="1" si="4"/>
        <v>1.3811123553564763E-2</v>
      </c>
      <c r="I67" s="26">
        <f t="shared" ca="1" si="4"/>
        <v>1.1087267525035766E-2</v>
      </c>
      <c r="J67" s="26">
        <f t="shared" ca="1" si="4"/>
        <v>1.090909090909091E-2</v>
      </c>
      <c r="K67" s="26">
        <f t="shared" ca="1" si="4"/>
        <v>1.1538461538461539E-2</v>
      </c>
      <c r="L67" s="26">
        <f t="shared" ca="1" si="4"/>
        <v>1.3086150490730643E-2</v>
      </c>
      <c r="M67" s="26">
        <f t="shared" ca="1" si="4"/>
        <v>1.262493424513414E-2</v>
      </c>
    </row>
    <row r="68" spans="1:13" x14ac:dyDescent="0.15">
      <c r="A68" t="s">
        <v>505</v>
      </c>
      <c r="B68" t="s">
        <v>125</v>
      </c>
      <c r="C68" t="s">
        <v>177</v>
      </c>
      <c r="D68" s="26">
        <f t="shared" ca="1" si="4"/>
        <v>0</v>
      </c>
      <c r="E68" s="26">
        <f t="shared" ca="1" si="4"/>
        <v>0</v>
      </c>
      <c r="F68" s="26">
        <f t="shared" ca="1" si="4"/>
        <v>0</v>
      </c>
      <c r="G68" s="26">
        <f t="shared" ca="1" si="4"/>
        <v>2.0253164556962026E-2</v>
      </c>
      <c r="H68" s="26">
        <f t="shared" ca="1" si="4"/>
        <v>1.3811123553564763E-2</v>
      </c>
      <c r="I68" s="26">
        <f t="shared" ca="1" si="4"/>
        <v>1.1087267525035766E-2</v>
      </c>
      <c r="J68" s="26">
        <f t="shared" ca="1" si="4"/>
        <v>1.090909090909091E-2</v>
      </c>
      <c r="K68" s="26">
        <f t="shared" ca="1" si="4"/>
        <v>1.1538461538461539E-2</v>
      </c>
      <c r="L68" s="26">
        <f t="shared" ca="1" si="4"/>
        <v>1.3086150490730643E-2</v>
      </c>
      <c r="M68" s="26">
        <f t="shared" ca="1" si="4"/>
        <v>1.262493424513414E-2</v>
      </c>
    </row>
    <row r="69" spans="1:13" x14ac:dyDescent="0.15">
      <c r="A69" t="s">
        <v>505</v>
      </c>
      <c r="B69" t="s">
        <v>126</v>
      </c>
      <c r="C69" t="s">
        <v>504</v>
      </c>
      <c r="D69" s="26">
        <f t="shared" ca="1" si="4"/>
        <v>0</v>
      </c>
      <c r="E69" s="26">
        <f t="shared" ca="1" si="4"/>
        <v>0</v>
      </c>
      <c r="F69" s="26">
        <f t="shared" ca="1" si="4"/>
        <v>0</v>
      </c>
      <c r="G69" s="26">
        <f t="shared" ca="1" si="4"/>
        <v>0</v>
      </c>
      <c r="H69" s="26">
        <f t="shared" ca="1" si="4"/>
        <v>0</v>
      </c>
      <c r="I69" s="26">
        <f t="shared" ca="1" si="4"/>
        <v>5.3648068669527897E-3</v>
      </c>
      <c r="J69" s="26">
        <f t="shared" ca="1" si="4"/>
        <v>3.0303030303030303E-3</v>
      </c>
      <c r="K69" s="26">
        <f t="shared" ca="1" si="4"/>
        <v>4.807692307692308E-3</v>
      </c>
      <c r="L69" s="26">
        <f t="shared" ca="1" si="4"/>
        <v>6.9065794256633955E-3</v>
      </c>
      <c r="M69" s="26">
        <f t="shared" ca="1" si="4"/>
        <v>6.6631597404874631E-3</v>
      </c>
    </row>
    <row r="70" spans="1:13" x14ac:dyDescent="0.15">
      <c r="A70" t="s">
        <v>505</v>
      </c>
      <c r="B70" t="s">
        <v>128</v>
      </c>
      <c r="C70" t="s">
        <v>504</v>
      </c>
      <c r="D70" s="26">
        <f t="shared" ca="1" si="4"/>
        <v>0</v>
      </c>
      <c r="E70" s="26">
        <f t="shared" ca="1" si="4"/>
        <v>0</v>
      </c>
      <c r="F70" s="26">
        <f t="shared" ca="1" si="4"/>
        <v>0</v>
      </c>
      <c r="G70" s="26">
        <f t="shared" ca="1" si="4"/>
        <v>0</v>
      </c>
      <c r="H70" s="26">
        <f t="shared" ca="1" si="4"/>
        <v>0</v>
      </c>
      <c r="I70" s="26">
        <f t="shared" ca="1" si="4"/>
        <v>5.3648068669527897E-3</v>
      </c>
      <c r="J70" s="26">
        <f t="shared" ca="1" si="4"/>
        <v>3.0303030303030303E-3</v>
      </c>
      <c r="K70" s="26">
        <f t="shared" ca="1" si="4"/>
        <v>4.807692307692308E-3</v>
      </c>
      <c r="L70" s="26">
        <f t="shared" ca="1" si="4"/>
        <v>6.9065794256633955E-3</v>
      </c>
      <c r="M70" s="26">
        <f t="shared" ca="1" si="4"/>
        <v>6.6631597404874631E-3</v>
      </c>
    </row>
    <row r="71" spans="1:13" x14ac:dyDescent="0.15">
      <c r="A71" t="s">
        <v>505</v>
      </c>
      <c r="B71" t="s">
        <v>130</v>
      </c>
      <c r="C71" t="s">
        <v>504</v>
      </c>
      <c r="D71" s="26">
        <f t="shared" ca="1" si="4"/>
        <v>0</v>
      </c>
      <c r="E71" s="26">
        <f t="shared" ca="1" si="4"/>
        <v>0</v>
      </c>
      <c r="F71" s="26">
        <f t="shared" ca="1" si="4"/>
        <v>0</v>
      </c>
      <c r="G71" s="26">
        <f t="shared" ca="1" si="4"/>
        <v>0</v>
      </c>
      <c r="H71" s="26">
        <f t="shared" ca="1" si="4"/>
        <v>0</v>
      </c>
      <c r="I71" s="26">
        <f t="shared" ca="1" si="4"/>
        <v>5.3648068669527897E-3</v>
      </c>
      <c r="J71" s="26">
        <f t="shared" ca="1" si="4"/>
        <v>3.0303030303030303E-3</v>
      </c>
      <c r="K71" s="26">
        <f t="shared" ca="1" si="4"/>
        <v>4.807692307692308E-3</v>
      </c>
      <c r="L71" s="26">
        <f t="shared" ca="1" si="4"/>
        <v>6.9065794256633955E-3</v>
      </c>
      <c r="M71" s="26">
        <f t="shared" ca="1" si="4"/>
        <v>6.6631597404874631E-3</v>
      </c>
    </row>
    <row r="72" spans="1:13" x14ac:dyDescent="0.15">
      <c r="A72" t="s">
        <v>505</v>
      </c>
      <c r="B72" t="s">
        <v>132</v>
      </c>
      <c r="C72" t="s">
        <v>504</v>
      </c>
      <c r="D72" s="26">
        <f t="shared" ca="1" si="4"/>
        <v>0</v>
      </c>
      <c r="E72" s="26">
        <f t="shared" ca="1" si="4"/>
        <v>0</v>
      </c>
      <c r="F72" s="26">
        <f t="shared" ca="1" si="4"/>
        <v>0</v>
      </c>
      <c r="G72" s="26">
        <f t="shared" ca="1" si="4"/>
        <v>0</v>
      </c>
      <c r="H72" s="26">
        <f t="shared" ca="1" si="4"/>
        <v>0</v>
      </c>
      <c r="I72" s="26">
        <f t="shared" ca="1" si="4"/>
        <v>5.3648068669527897E-3</v>
      </c>
      <c r="J72" s="26">
        <f t="shared" ca="1" si="4"/>
        <v>3.0303030303030303E-3</v>
      </c>
      <c r="K72" s="26">
        <f t="shared" ca="1" si="4"/>
        <v>4.807692307692308E-3</v>
      </c>
      <c r="L72" s="26">
        <f t="shared" ca="1" si="4"/>
        <v>6.9065794256633955E-3</v>
      </c>
      <c r="M72" s="26">
        <f t="shared" ca="1" si="4"/>
        <v>6.6631597404874631E-3</v>
      </c>
    </row>
    <row r="73" spans="1:13" x14ac:dyDescent="0.15">
      <c r="A73" t="s">
        <v>505</v>
      </c>
      <c r="B73" t="s">
        <v>134</v>
      </c>
      <c r="C73" t="s">
        <v>504</v>
      </c>
      <c r="D73" s="26">
        <f t="shared" ca="1" si="4"/>
        <v>0</v>
      </c>
      <c r="E73" s="26">
        <f t="shared" ca="1" si="4"/>
        <v>0</v>
      </c>
      <c r="F73" s="26">
        <f t="shared" ca="1" si="4"/>
        <v>0</v>
      </c>
      <c r="G73" s="26">
        <f t="shared" ca="1" si="4"/>
        <v>0</v>
      </c>
      <c r="H73" s="26">
        <f t="shared" ca="1" si="4"/>
        <v>0</v>
      </c>
      <c r="I73" s="26">
        <f t="shared" ca="1" si="4"/>
        <v>5.3648068669527897E-3</v>
      </c>
      <c r="J73" s="26">
        <f t="shared" ca="1" si="4"/>
        <v>3.0303030303030303E-3</v>
      </c>
      <c r="K73" s="26">
        <f t="shared" ca="1" si="4"/>
        <v>4.807692307692308E-3</v>
      </c>
      <c r="L73" s="26">
        <f t="shared" ca="1" si="4"/>
        <v>6.9065794256633955E-3</v>
      </c>
      <c r="M73" s="26">
        <f t="shared" ca="1" si="4"/>
        <v>6.6631597404874631E-3</v>
      </c>
    </row>
    <row r="74" spans="1:13" x14ac:dyDescent="0.15">
      <c r="A74" t="s">
        <v>505</v>
      </c>
      <c r="B74" t="s">
        <v>136</v>
      </c>
      <c r="C74" t="s">
        <v>504</v>
      </c>
      <c r="D74" s="26">
        <f t="shared" ca="1" si="4"/>
        <v>0</v>
      </c>
      <c r="E74" s="26">
        <f t="shared" ca="1" si="4"/>
        <v>0</v>
      </c>
      <c r="F74" s="26">
        <f t="shared" ca="1" si="4"/>
        <v>0</v>
      </c>
      <c r="G74" s="26">
        <f t="shared" ca="1" si="4"/>
        <v>0</v>
      </c>
      <c r="H74" s="26">
        <f t="shared" ca="1" si="4"/>
        <v>0</v>
      </c>
      <c r="I74" s="26">
        <f t="shared" ca="1" si="4"/>
        <v>5.3648068669527897E-3</v>
      </c>
      <c r="J74" s="26">
        <f t="shared" ca="1" si="4"/>
        <v>3.0303030303030303E-3</v>
      </c>
      <c r="K74" s="26">
        <f t="shared" ca="1" si="4"/>
        <v>4.807692307692308E-3</v>
      </c>
      <c r="L74" s="26">
        <f t="shared" ca="1" si="4"/>
        <v>6.9065794256633955E-3</v>
      </c>
      <c r="M74" s="26">
        <f t="shared" ca="1" si="4"/>
        <v>6.6631597404874631E-3</v>
      </c>
    </row>
    <row r="75" spans="1:13" x14ac:dyDescent="0.15">
      <c r="A75" t="s">
        <v>505</v>
      </c>
      <c r="B75" t="s">
        <v>138</v>
      </c>
      <c r="C75" t="s">
        <v>504</v>
      </c>
      <c r="D75" s="26">
        <f t="shared" ca="1" si="4"/>
        <v>0</v>
      </c>
      <c r="E75" s="26">
        <f t="shared" ca="1" si="4"/>
        <v>0</v>
      </c>
      <c r="F75" s="26">
        <f t="shared" ca="1" si="4"/>
        <v>0</v>
      </c>
      <c r="G75" s="26">
        <f t="shared" ca="1" si="4"/>
        <v>0</v>
      </c>
      <c r="H75" s="26">
        <f t="shared" ca="1" si="4"/>
        <v>0</v>
      </c>
      <c r="I75" s="26">
        <f t="shared" ca="1" si="4"/>
        <v>5.3648068669527897E-3</v>
      </c>
      <c r="J75" s="26">
        <f t="shared" ca="1" si="4"/>
        <v>3.0303030303030303E-3</v>
      </c>
      <c r="K75" s="26">
        <f t="shared" ca="1" si="4"/>
        <v>4.807692307692308E-3</v>
      </c>
      <c r="L75" s="26">
        <f t="shared" ca="1" si="4"/>
        <v>6.9065794256633955E-3</v>
      </c>
      <c r="M75" s="26">
        <f t="shared" ca="1" si="4"/>
        <v>6.6631597404874631E-3</v>
      </c>
    </row>
    <row r="76" spans="1:13" x14ac:dyDescent="0.15">
      <c r="A76" t="s">
        <v>505</v>
      </c>
      <c r="B76" t="s">
        <v>140</v>
      </c>
      <c r="C76" t="s">
        <v>504</v>
      </c>
      <c r="D76" s="26">
        <f t="shared" ca="1" si="4"/>
        <v>0</v>
      </c>
      <c r="E76" s="26">
        <f t="shared" ca="1" si="4"/>
        <v>0</v>
      </c>
      <c r="F76" s="26">
        <f t="shared" ca="1" si="4"/>
        <v>0</v>
      </c>
      <c r="G76" s="26">
        <f t="shared" ca="1" si="4"/>
        <v>0</v>
      </c>
      <c r="H76" s="26">
        <f t="shared" ca="1" si="4"/>
        <v>0</v>
      </c>
      <c r="I76" s="26">
        <f t="shared" ca="1" si="4"/>
        <v>5.3648068669527897E-3</v>
      </c>
      <c r="J76" s="26">
        <f t="shared" ca="1" si="4"/>
        <v>3.0303030303030303E-3</v>
      </c>
      <c r="K76" s="26">
        <f t="shared" ca="1" si="4"/>
        <v>4.807692307692308E-3</v>
      </c>
      <c r="L76" s="26">
        <f t="shared" ca="1" si="4"/>
        <v>6.9065794256633955E-3</v>
      </c>
      <c r="M76" s="26">
        <f t="shared" ca="1" si="4"/>
        <v>6.6631597404874631E-3</v>
      </c>
    </row>
    <row r="77" spans="1:13" x14ac:dyDescent="0.15">
      <c r="A77" t="s">
        <v>505</v>
      </c>
      <c r="B77" t="s">
        <v>142</v>
      </c>
      <c r="C77" t="s">
        <v>504</v>
      </c>
      <c r="D77" s="26">
        <f t="shared" ref="D77:M92" ca="1" si="5">SUMIFS(INDIRECT($A77&amp;"!$K:$K"),INDIRECT($A77&amp;"!$J:$J"),D$1,INDIRECT($A77&amp;"!$H:$H"),$B77)</f>
        <v>0</v>
      </c>
      <c r="E77" s="26">
        <f t="shared" ca="1" si="5"/>
        <v>0</v>
      </c>
      <c r="F77" s="26">
        <f t="shared" ca="1" si="5"/>
        <v>0</v>
      </c>
      <c r="G77" s="26">
        <f t="shared" ca="1" si="5"/>
        <v>0</v>
      </c>
      <c r="H77" s="26">
        <f t="shared" ca="1" si="5"/>
        <v>0</v>
      </c>
      <c r="I77" s="26">
        <f t="shared" ca="1" si="5"/>
        <v>5.3648068669527897E-3</v>
      </c>
      <c r="J77" s="26">
        <f t="shared" ca="1" si="5"/>
        <v>3.0303030303030303E-3</v>
      </c>
      <c r="K77" s="26">
        <f t="shared" ca="1" si="5"/>
        <v>4.807692307692308E-3</v>
      </c>
      <c r="L77" s="26">
        <f t="shared" ca="1" si="5"/>
        <v>6.9065794256633955E-3</v>
      </c>
      <c r="M77" s="26">
        <f t="shared" ca="1" si="5"/>
        <v>6.6631597404874631E-3</v>
      </c>
    </row>
    <row r="78" spans="1:13" x14ac:dyDescent="0.15">
      <c r="A78" t="s">
        <v>505</v>
      </c>
      <c r="B78" t="s">
        <v>127</v>
      </c>
      <c r="C78" t="s">
        <v>504</v>
      </c>
      <c r="D78" s="26">
        <f t="shared" ca="1" si="5"/>
        <v>0</v>
      </c>
      <c r="E78" s="26">
        <f t="shared" ca="1" si="5"/>
        <v>0</v>
      </c>
      <c r="F78" s="26">
        <f t="shared" ca="1" si="5"/>
        <v>0</v>
      </c>
      <c r="G78" s="26">
        <f t="shared" ca="1" si="5"/>
        <v>0</v>
      </c>
      <c r="H78" s="26">
        <f t="shared" ca="1" si="5"/>
        <v>0</v>
      </c>
      <c r="I78" s="26">
        <f t="shared" ca="1" si="5"/>
        <v>0</v>
      </c>
      <c r="J78" s="26">
        <f t="shared" ca="1" si="5"/>
        <v>3.0303030303030303E-3</v>
      </c>
      <c r="K78" s="26">
        <f t="shared" ca="1" si="5"/>
        <v>4.807692307692308E-3</v>
      </c>
      <c r="L78" s="26">
        <f t="shared" ca="1" si="5"/>
        <v>6.9065794256633955E-3</v>
      </c>
      <c r="M78" s="26">
        <f t="shared" ca="1" si="5"/>
        <v>6.6631597404874631E-3</v>
      </c>
    </row>
    <row r="79" spans="1:13" x14ac:dyDescent="0.15">
      <c r="A79" t="s">
        <v>505</v>
      </c>
      <c r="B79" t="s">
        <v>129</v>
      </c>
      <c r="C79" t="s">
        <v>504</v>
      </c>
      <c r="D79" s="26">
        <f t="shared" ca="1" si="5"/>
        <v>0</v>
      </c>
      <c r="E79" s="26">
        <f t="shared" ca="1" si="5"/>
        <v>0</v>
      </c>
      <c r="F79" s="26">
        <f t="shared" ca="1" si="5"/>
        <v>0</v>
      </c>
      <c r="G79" s="26">
        <f t="shared" ca="1" si="5"/>
        <v>0</v>
      </c>
      <c r="H79" s="26">
        <f t="shared" ca="1" si="5"/>
        <v>0</v>
      </c>
      <c r="I79" s="26">
        <f t="shared" ca="1" si="5"/>
        <v>0</v>
      </c>
      <c r="J79" s="26">
        <f t="shared" ca="1" si="5"/>
        <v>3.0303030303030303E-3</v>
      </c>
      <c r="K79" s="26">
        <f t="shared" ca="1" si="5"/>
        <v>4.807692307692308E-3</v>
      </c>
      <c r="L79" s="26">
        <f t="shared" ca="1" si="5"/>
        <v>6.9065794256633955E-3</v>
      </c>
      <c r="M79" s="26">
        <f t="shared" ca="1" si="5"/>
        <v>6.6631597404874631E-3</v>
      </c>
    </row>
    <row r="80" spans="1:13" x14ac:dyDescent="0.15">
      <c r="A80" t="s">
        <v>505</v>
      </c>
      <c r="B80" t="s">
        <v>131</v>
      </c>
      <c r="C80" t="s">
        <v>504</v>
      </c>
      <c r="D80" s="26">
        <f t="shared" ca="1" si="5"/>
        <v>0</v>
      </c>
      <c r="E80" s="26">
        <f t="shared" ca="1" si="5"/>
        <v>0</v>
      </c>
      <c r="F80" s="26">
        <f t="shared" ca="1" si="5"/>
        <v>0</v>
      </c>
      <c r="G80" s="26">
        <f t="shared" ca="1" si="5"/>
        <v>0</v>
      </c>
      <c r="H80" s="26">
        <f t="shared" ca="1" si="5"/>
        <v>0</v>
      </c>
      <c r="I80" s="26">
        <f t="shared" ca="1" si="5"/>
        <v>0</v>
      </c>
      <c r="J80" s="26">
        <f t="shared" ca="1" si="5"/>
        <v>3.0303030303030303E-3</v>
      </c>
      <c r="K80" s="26">
        <f t="shared" ca="1" si="5"/>
        <v>4.807692307692308E-3</v>
      </c>
      <c r="L80" s="26">
        <f t="shared" ca="1" si="5"/>
        <v>6.9065794256633955E-3</v>
      </c>
      <c r="M80" s="26">
        <f t="shared" ca="1" si="5"/>
        <v>6.6631597404874631E-3</v>
      </c>
    </row>
    <row r="81" spans="1:13" x14ac:dyDescent="0.15">
      <c r="A81" t="s">
        <v>505</v>
      </c>
      <c r="B81" t="s">
        <v>133</v>
      </c>
      <c r="C81" t="s">
        <v>504</v>
      </c>
      <c r="D81" s="26">
        <f t="shared" ca="1" si="5"/>
        <v>0</v>
      </c>
      <c r="E81" s="26">
        <f t="shared" ca="1" si="5"/>
        <v>0</v>
      </c>
      <c r="F81" s="26">
        <f t="shared" ca="1" si="5"/>
        <v>0</v>
      </c>
      <c r="G81" s="26">
        <f t="shared" ca="1" si="5"/>
        <v>0</v>
      </c>
      <c r="H81" s="26">
        <f t="shared" ca="1" si="5"/>
        <v>0</v>
      </c>
      <c r="I81" s="26">
        <f t="shared" ca="1" si="5"/>
        <v>0</v>
      </c>
      <c r="J81" s="26">
        <f t="shared" ca="1" si="5"/>
        <v>3.0303030303030303E-3</v>
      </c>
      <c r="K81" s="26">
        <f t="shared" ca="1" si="5"/>
        <v>4.807692307692308E-3</v>
      </c>
      <c r="L81" s="26">
        <f t="shared" ca="1" si="5"/>
        <v>6.9065794256633955E-3</v>
      </c>
      <c r="M81" s="26">
        <f t="shared" ca="1" si="5"/>
        <v>6.6631597404874631E-3</v>
      </c>
    </row>
    <row r="82" spans="1:13" x14ac:dyDescent="0.15">
      <c r="A82" t="s">
        <v>505</v>
      </c>
      <c r="B82" t="s">
        <v>135</v>
      </c>
      <c r="C82" t="s">
        <v>504</v>
      </c>
      <c r="D82" s="26">
        <f t="shared" ca="1" si="5"/>
        <v>0</v>
      </c>
      <c r="E82" s="26">
        <f t="shared" ca="1" si="5"/>
        <v>0</v>
      </c>
      <c r="F82" s="26">
        <f t="shared" ca="1" si="5"/>
        <v>0</v>
      </c>
      <c r="G82" s="26">
        <f t="shared" ca="1" si="5"/>
        <v>0</v>
      </c>
      <c r="H82" s="26">
        <f t="shared" ca="1" si="5"/>
        <v>0</v>
      </c>
      <c r="I82" s="26">
        <f t="shared" ca="1" si="5"/>
        <v>0</v>
      </c>
      <c r="J82" s="26">
        <f t="shared" ca="1" si="5"/>
        <v>3.0303030303030303E-3</v>
      </c>
      <c r="K82" s="26">
        <f t="shared" ca="1" si="5"/>
        <v>4.807692307692308E-3</v>
      </c>
      <c r="L82" s="26">
        <f t="shared" ca="1" si="5"/>
        <v>6.9065794256633955E-3</v>
      </c>
      <c r="M82" s="26">
        <f t="shared" ca="1" si="5"/>
        <v>6.6631597404874631E-3</v>
      </c>
    </row>
    <row r="83" spans="1:13" x14ac:dyDescent="0.15">
      <c r="A83" t="s">
        <v>505</v>
      </c>
      <c r="B83" t="s">
        <v>137</v>
      </c>
      <c r="C83" t="s">
        <v>504</v>
      </c>
      <c r="D83" s="26">
        <f t="shared" ca="1" si="5"/>
        <v>0</v>
      </c>
      <c r="E83" s="26">
        <f t="shared" ca="1" si="5"/>
        <v>0</v>
      </c>
      <c r="F83" s="26">
        <f t="shared" ca="1" si="5"/>
        <v>0</v>
      </c>
      <c r="G83" s="26">
        <f t="shared" ca="1" si="5"/>
        <v>0</v>
      </c>
      <c r="H83" s="26">
        <f t="shared" ca="1" si="5"/>
        <v>0</v>
      </c>
      <c r="I83" s="26">
        <f t="shared" ca="1" si="5"/>
        <v>0</v>
      </c>
      <c r="J83" s="26">
        <f t="shared" ca="1" si="5"/>
        <v>3.0303030303030303E-3</v>
      </c>
      <c r="K83" s="26">
        <f t="shared" ca="1" si="5"/>
        <v>4.807692307692308E-3</v>
      </c>
      <c r="L83" s="26">
        <f t="shared" ca="1" si="5"/>
        <v>6.9065794256633955E-3</v>
      </c>
      <c r="M83" s="26">
        <f t="shared" ca="1" si="5"/>
        <v>6.6631597404874631E-3</v>
      </c>
    </row>
    <row r="84" spans="1:13" x14ac:dyDescent="0.15">
      <c r="A84" t="s">
        <v>505</v>
      </c>
      <c r="B84" t="s">
        <v>139</v>
      </c>
      <c r="C84" t="s">
        <v>504</v>
      </c>
      <c r="D84" s="26">
        <f t="shared" ca="1" si="5"/>
        <v>0</v>
      </c>
      <c r="E84" s="26">
        <f t="shared" ca="1" si="5"/>
        <v>0</v>
      </c>
      <c r="F84" s="26">
        <f t="shared" ca="1" si="5"/>
        <v>0</v>
      </c>
      <c r="G84" s="26">
        <f t="shared" ca="1" si="5"/>
        <v>0</v>
      </c>
      <c r="H84" s="26">
        <f t="shared" ca="1" si="5"/>
        <v>0</v>
      </c>
      <c r="I84" s="26">
        <f t="shared" ca="1" si="5"/>
        <v>0</v>
      </c>
      <c r="J84" s="26">
        <f t="shared" ca="1" si="5"/>
        <v>3.0303030303030303E-3</v>
      </c>
      <c r="K84" s="26">
        <f t="shared" ca="1" si="5"/>
        <v>4.807692307692308E-3</v>
      </c>
      <c r="L84" s="26">
        <f t="shared" ca="1" si="5"/>
        <v>6.9065794256633955E-3</v>
      </c>
      <c r="M84" s="26">
        <f t="shared" ca="1" si="5"/>
        <v>6.6631597404874631E-3</v>
      </c>
    </row>
    <row r="85" spans="1:13" x14ac:dyDescent="0.15">
      <c r="A85" t="s">
        <v>505</v>
      </c>
      <c r="B85" t="s">
        <v>141</v>
      </c>
      <c r="C85" t="s">
        <v>504</v>
      </c>
      <c r="D85" s="26">
        <f t="shared" ca="1" si="5"/>
        <v>0</v>
      </c>
      <c r="E85" s="26">
        <f t="shared" ca="1" si="5"/>
        <v>0</v>
      </c>
      <c r="F85" s="26">
        <f t="shared" ca="1" si="5"/>
        <v>0</v>
      </c>
      <c r="G85" s="26">
        <f t="shared" ca="1" si="5"/>
        <v>0</v>
      </c>
      <c r="H85" s="26">
        <f t="shared" ca="1" si="5"/>
        <v>0</v>
      </c>
      <c r="I85" s="26">
        <f t="shared" ca="1" si="5"/>
        <v>0</v>
      </c>
      <c r="J85" s="26">
        <f t="shared" ca="1" si="5"/>
        <v>3.0303030303030303E-3</v>
      </c>
      <c r="K85" s="26">
        <f t="shared" ca="1" si="5"/>
        <v>4.807692307692308E-3</v>
      </c>
      <c r="L85" s="26">
        <f t="shared" ca="1" si="5"/>
        <v>6.9065794256633955E-3</v>
      </c>
      <c r="M85" s="26">
        <f t="shared" ca="1" si="5"/>
        <v>6.6631597404874631E-3</v>
      </c>
    </row>
    <row r="86" spans="1:13" x14ac:dyDescent="0.15">
      <c r="A86" t="s">
        <v>505</v>
      </c>
      <c r="B86" t="s">
        <v>143</v>
      </c>
      <c r="C86" t="s">
        <v>504</v>
      </c>
      <c r="D86" s="26">
        <f t="shared" ca="1" si="5"/>
        <v>0</v>
      </c>
      <c r="E86" s="26">
        <f t="shared" ca="1" si="5"/>
        <v>0</v>
      </c>
      <c r="F86" s="26">
        <f t="shared" ca="1" si="5"/>
        <v>0</v>
      </c>
      <c r="G86" s="26">
        <f t="shared" ca="1" si="5"/>
        <v>0</v>
      </c>
      <c r="H86" s="26">
        <f t="shared" ca="1" si="5"/>
        <v>0</v>
      </c>
      <c r="I86" s="26">
        <f t="shared" ca="1" si="5"/>
        <v>0</v>
      </c>
      <c r="J86" s="26">
        <f t="shared" ca="1" si="5"/>
        <v>3.0303030303030303E-3</v>
      </c>
      <c r="K86" s="26">
        <f t="shared" ca="1" si="5"/>
        <v>4.807692307692308E-3</v>
      </c>
      <c r="L86" s="26">
        <f t="shared" ca="1" si="5"/>
        <v>6.9065794256633955E-3</v>
      </c>
      <c r="M86" s="26">
        <f t="shared" ca="1" si="5"/>
        <v>7.7152375942486414E-3</v>
      </c>
    </row>
    <row r="87" spans="1:13" x14ac:dyDescent="0.15">
      <c r="A87" t="s">
        <v>505</v>
      </c>
      <c r="B87" t="s">
        <v>506</v>
      </c>
      <c r="C87" t="s">
        <v>507</v>
      </c>
      <c r="D87" s="26">
        <f t="shared" ca="1" si="5"/>
        <v>0</v>
      </c>
      <c r="E87" s="26">
        <f t="shared" ca="1" si="5"/>
        <v>0</v>
      </c>
      <c r="F87" s="26">
        <f t="shared" ca="1" si="5"/>
        <v>0</v>
      </c>
      <c r="G87" s="26">
        <f t="shared" ca="1" si="5"/>
        <v>0</v>
      </c>
      <c r="H87" s="26">
        <f t="shared" ca="1" si="5"/>
        <v>0</v>
      </c>
      <c r="I87" s="26">
        <f t="shared" ca="1" si="5"/>
        <v>0</v>
      </c>
      <c r="J87" s="26">
        <f t="shared" ca="1" si="5"/>
        <v>0</v>
      </c>
      <c r="K87" s="26">
        <f t="shared" ca="1" si="5"/>
        <v>0</v>
      </c>
      <c r="L87" s="26">
        <f t="shared" ca="1" si="5"/>
        <v>0</v>
      </c>
      <c r="M87" s="26">
        <f t="shared" ca="1" si="5"/>
        <v>0</v>
      </c>
    </row>
    <row r="88" spans="1:13" x14ac:dyDescent="0.15">
      <c r="A88" t="s">
        <v>505</v>
      </c>
      <c r="B88" t="s">
        <v>508</v>
      </c>
      <c r="C88" t="s">
        <v>507</v>
      </c>
      <c r="D88" s="26">
        <f t="shared" ca="1" si="5"/>
        <v>0</v>
      </c>
      <c r="E88" s="26">
        <f t="shared" ca="1" si="5"/>
        <v>0</v>
      </c>
      <c r="F88" s="26">
        <f t="shared" ca="1" si="5"/>
        <v>0</v>
      </c>
      <c r="G88" s="26">
        <f t="shared" ca="1" si="5"/>
        <v>0</v>
      </c>
      <c r="H88" s="26">
        <f t="shared" ca="1" si="5"/>
        <v>0</v>
      </c>
      <c r="I88" s="26">
        <f t="shared" ca="1" si="5"/>
        <v>0</v>
      </c>
      <c r="J88" s="26">
        <f t="shared" ca="1" si="5"/>
        <v>0</v>
      </c>
      <c r="K88" s="26">
        <f t="shared" ca="1" si="5"/>
        <v>0</v>
      </c>
      <c r="L88" s="26">
        <f t="shared" ca="1" si="5"/>
        <v>0</v>
      </c>
      <c r="M88" s="26">
        <f t="shared" ca="1" si="5"/>
        <v>0</v>
      </c>
    </row>
    <row r="89" spans="1:13" x14ac:dyDescent="0.15">
      <c r="A89" t="s">
        <v>509</v>
      </c>
      <c r="B89" t="s">
        <v>439</v>
      </c>
      <c r="C89" t="s">
        <v>181</v>
      </c>
      <c r="D89" s="26">
        <f t="shared" ca="1" si="5"/>
        <v>0.66345933562428405</v>
      </c>
      <c r="E89" s="26">
        <f t="shared" ca="1" si="5"/>
        <v>0.33582089552238809</v>
      </c>
      <c r="F89" s="26">
        <f t="shared" ca="1" si="5"/>
        <v>0</v>
      </c>
      <c r="G89" s="26">
        <f t="shared" ca="1" si="5"/>
        <v>0</v>
      </c>
      <c r="H89" s="26">
        <f t="shared" ca="1" si="5"/>
        <v>0</v>
      </c>
      <c r="I89" s="26">
        <f t="shared" ca="1" si="5"/>
        <v>0</v>
      </c>
      <c r="J89" s="26">
        <f t="shared" ca="1" si="5"/>
        <v>0</v>
      </c>
      <c r="K89" s="26">
        <f t="shared" ca="1" si="5"/>
        <v>0</v>
      </c>
      <c r="L89" s="26">
        <f t="shared" ca="1" si="5"/>
        <v>0</v>
      </c>
      <c r="M89" s="26">
        <f t="shared" ca="1" si="5"/>
        <v>0</v>
      </c>
    </row>
    <row r="90" spans="1:13" x14ac:dyDescent="0.15">
      <c r="A90" t="s">
        <v>509</v>
      </c>
      <c r="B90" t="s">
        <v>449</v>
      </c>
      <c r="C90" t="s">
        <v>181</v>
      </c>
      <c r="D90" s="26">
        <f t="shared" ca="1" si="5"/>
        <v>0.66345933562428405</v>
      </c>
      <c r="E90" s="26">
        <f t="shared" ca="1" si="5"/>
        <v>0.33582089552238809</v>
      </c>
      <c r="F90" s="26">
        <f t="shared" ca="1" si="5"/>
        <v>0</v>
      </c>
      <c r="G90" s="26">
        <f t="shared" ca="1" si="5"/>
        <v>0</v>
      </c>
      <c r="H90" s="26">
        <f t="shared" ca="1" si="5"/>
        <v>0</v>
      </c>
      <c r="I90" s="26">
        <f t="shared" ca="1" si="5"/>
        <v>0</v>
      </c>
      <c r="J90" s="26">
        <f t="shared" ca="1" si="5"/>
        <v>0</v>
      </c>
      <c r="K90" s="26">
        <f t="shared" ca="1" si="5"/>
        <v>0</v>
      </c>
      <c r="L90" s="26">
        <f t="shared" ca="1" si="5"/>
        <v>0</v>
      </c>
      <c r="M90" s="26">
        <f t="shared" ca="1" si="5"/>
        <v>0</v>
      </c>
    </row>
    <row r="91" spans="1:13" x14ac:dyDescent="0.15">
      <c r="A91" t="s">
        <v>509</v>
      </c>
      <c r="B91" t="s">
        <v>459</v>
      </c>
      <c r="C91" t="s">
        <v>181</v>
      </c>
      <c r="D91" s="26">
        <f t="shared" ca="1" si="5"/>
        <v>0.66345933562428405</v>
      </c>
      <c r="E91" s="26">
        <f t="shared" ca="1" si="5"/>
        <v>0.33582089552238809</v>
      </c>
      <c r="F91" s="26">
        <f t="shared" ca="1" si="5"/>
        <v>0</v>
      </c>
      <c r="G91" s="26">
        <f t="shared" ca="1" si="5"/>
        <v>0</v>
      </c>
      <c r="H91" s="26">
        <f t="shared" ca="1" si="5"/>
        <v>0</v>
      </c>
      <c r="I91" s="26">
        <f t="shared" ca="1" si="5"/>
        <v>0</v>
      </c>
      <c r="J91" s="26">
        <f t="shared" ca="1" si="5"/>
        <v>0</v>
      </c>
      <c r="K91" s="26">
        <f t="shared" ca="1" si="5"/>
        <v>0</v>
      </c>
      <c r="L91" s="26">
        <f t="shared" ca="1" si="5"/>
        <v>0</v>
      </c>
      <c r="M91" s="26">
        <f t="shared" ca="1" si="5"/>
        <v>0</v>
      </c>
    </row>
    <row r="92" spans="1:13" x14ac:dyDescent="0.15">
      <c r="A92" t="s">
        <v>509</v>
      </c>
      <c r="B92" t="s">
        <v>440</v>
      </c>
      <c r="C92" t="s">
        <v>174</v>
      </c>
      <c r="D92" s="26">
        <f t="shared" ca="1" si="5"/>
        <v>2.0618556701030927E-2</v>
      </c>
      <c r="E92" s="26">
        <f t="shared" ca="1" si="5"/>
        <v>0.10021321961620469</v>
      </c>
      <c r="F92" s="26">
        <f t="shared" ca="1" si="5"/>
        <v>0.22358859698155395</v>
      </c>
      <c r="G92" s="26">
        <f t="shared" ca="1" si="5"/>
        <v>0.26654740608228983</v>
      </c>
      <c r="H92" s="26">
        <f t="shared" ca="1" si="5"/>
        <v>8.9707927677329616E-2</v>
      </c>
      <c r="I92" s="26">
        <f t="shared" ca="1" si="5"/>
        <v>0.16213407240602806</v>
      </c>
      <c r="J92" s="26">
        <f t="shared" ca="1" si="5"/>
        <v>0.18199381761978362</v>
      </c>
      <c r="K92" s="26">
        <f t="shared" ca="1" si="5"/>
        <v>0.2123261205564142</v>
      </c>
      <c r="L92" s="26">
        <f t="shared" ca="1" si="5"/>
        <v>0.18199381761978362</v>
      </c>
      <c r="M92" s="26">
        <f t="shared" ca="1" si="5"/>
        <v>0.27299072642967542</v>
      </c>
    </row>
    <row r="93" spans="1:13" x14ac:dyDescent="0.15">
      <c r="A93" t="s">
        <v>509</v>
      </c>
      <c r="B93" t="s">
        <v>441</v>
      </c>
      <c r="C93" t="s">
        <v>174</v>
      </c>
      <c r="D93" s="26">
        <f t="shared" ref="D93:M118" ca="1" si="6">SUMIFS(INDIRECT($A93&amp;"!$K:$K"),INDIRECT($A93&amp;"!$J:$J"),D$1,INDIRECT($A93&amp;"!$H:$H"),$B93)</f>
        <v>2.7491408934707903E-2</v>
      </c>
      <c r="E93" s="26">
        <f t="shared" ca="1" si="6"/>
        <v>2.6652452025586356E-2</v>
      </c>
      <c r="F93" s="26">
        <f t="shared" ca="1" si="6"/>
        <v>0.11794298490776969</v>
      </c>
      <c r="G93" s="26">
        <f t="shared" ca="1" si="6"/>
        <v>7.8711985688729877E-2</v>
      </c>
      <c r="H93" s="26">
        <f t="shared" ca="1" si="6"/>
        <v>9.5966620305980535E-2</v>
      </c>
      <c r="I93" s="26">
        <f t="shared" ca="1" si="6"/>
        <v>9.9774813788324965E-2</v>
      </c>
      <c r="J93" s="26">
        <f t="shared" ca="1" si="6"/>
        <v>8.7519319938176188E-2</v>
      </c>
      <c r="K93" s="26">
        <f t="shared" ca="1" si="6"/>
        <v>0.11669242658423493</v>
      </c>
      <c r="L93" s="26">
        <f t="shared" ca="1" si="6"/>
        <v>0.11669242658423493</v>
      </c>
      <c r="M93" s="26">
        <f t="shared" ca="1" si="6"/>
        <v>0.14586553323029366</v>
      </c>
    </row>
    <row r="94" spans="1:13" x14ac:dyDescent="0.15">
      <c r="A94" t="s">
        <v>509</v>
      </c>
      <c r="B94" t="s">
        <v>450</v>
      </c>
      <c r="C94" t="s">
        <v>174</v>
      </c>
      <c r="D94" s="26">
        <f t="shared" ca="1" si="6"/>
        <v>2.7491408934707903E-2</v>
      </c>
      <c r="E94" s="26">
        <f t="shared" ca="1" si="6"/>
        <v>0.10021321961620469</v>
      </c>
      <c r="F94" s="26">
        <f t="shared" ca="1" si="6"/>
        <v>0.22358859698155395</v>
      </c>
      <c r="G94" s="26">
        <f t="shared" ca="1" si="6"/>
        <v>0.26654740608228983</v>
      </c>
      <c r="H94" s="26">
        <f t="shared" ca="1" si="6"/>
        <v>8.9707927677329616E-2</v>
      </c>
      <c r="I94" s="26">
        <f t="shared" ca="1" si="6"/>
        <v>0.16213407240602806</v>
      </c>
      <c r="J94" s="26">
        <f t="shared" ca="1" si="6"/>
        <v>0.18199381761978362</v>
      </c>
      <c r="K94" s="26">
        <f t="shared" ca="1" si="6"/>
        <v>0.2123261205564142</v>
      </c>
      <c r="L94" s="26">
        <f t="shared" ca="1" si="6"/>
        <v>0.18199381761978362</v>
      </c>
      <c r="M94" s="26">
        <f t="shared" ca="1" si="6"/>
        <v>0.27299072642967542</v>
      </c>
    </row>
    <row r="95" spans="1:13" x14ac:dyDescent="0.15">
      <c r="A95" t="s">
        <v>509</v>
      </c>
      <c r="B95" t="s">
        <v>451</v>
      </c>
      <c r="C95" t="s">
        <v>174</v>
      </c>
      <c r="D95" s="26">
        <f t="shared" ca="1" si="6"/>
        <v>2.7491408934707903E-2</v>
      </c>
      <c r="E95" s="26">
        <f t="shared" ca="1" si="6"/>
        <v>2.6652452025586356E-2</v>
      </c>
      <c r="F95" s="26">
        <f t="shared" ca="1" si="6"/>
        <v>0.11794298490776969</v>
      </c>
      <c r="G95" s="26">
        <f t="shared" ca="1" si="6"/>
        <v>7.8711985688729877E-2</v>
      </c>
      <c r="H95" s="26">
        <f t="shared" ca="1" si="6"/>
        <v>9.5966620305980535E-2</v>
      </c>
      <c r="I95" s="26">
        <f t="shared" ca="1" si="6"/>
        <v>9.9774813788324965E-2</v>
      </c>
      <c r="J95" s="26">
        <f t="shared" ca="1" si="6"/>
        <v>8.7519319938176188E-2</v>
      </c>
      <c r="K95" s="26">
        <f t="shared" ca="1" si="6"/>
        <v>0.11669242658423493</v>
      </c>
      <c r="L95" s="26">
        <f t="shared" ca="1" si="6"/>
        <v>0.11669242658423493</v>
      </c>
      <c r="M95" s="26">
        <f t="shared" ca="1" si="6"/>
        <v>0.14586553323029366</v>
      </c>
    </row>
    <row r="96" spans="1:13" x14ac:dyDescent="0.15">
      <c r="A96" t="s">
        <v>509</v>
      </c>
      <c r="B96" t="s">
        <v>460</v>
      </c>
      <c r="C96" t="s">
        <v>174</v>
      </c>
      <c r="D96" s="26">
        <f t="shared" ca="1" si="6"/>
        <v>2.7491408934707903E-2</v>
      </c>
      <c r="E96" s="26">
        <f t="shared" ca="1" si="6"/>
        <v>0.10021321961620469</v>
      </c>
      <c r="F96" s="26">
        <f t="shared" ca="1" si="6"/>
        <v>0.22358859698155395</v>
      </c>
      <c r="G96" s="26">
        <f t="shared" ca="1" si="6"/>
        <v>0.26654740608228983</v>
      </c>
      <c r="H96" s="26">
        <f t="shared" ca="1" si="6"/>
        <v>8.9707927677329616E-2</v>
      </c>
      <c r="I96" s="26">
        <f t="shared" ca="1" si="6"/>
        <v>0.16213407240602806</v>
      </c>
      <c r="J96" s="26">
        <f t="shared" ca="1" si="6"/>
        <v>0.18199381761978362</v>
      </c>
      <c r="K96" s="26">
        <f t="shared" ca="1" si="6"/>
        <v>0.2123261205564142</v>
      </c>
      <c r="L96" s="26">
        <f t="shared" ca="1" si="6"/>
        <v>0.18199381761978362</v>
      </c>
      <c r="M96" s="26">
        <f t="shared" ca="1" si="6"/>
        <v>0.27299072642967542</v>
      </c>
    </row>
    <row r="97" spans="1:13" x14ac:dyDescent="0.15">
      <c r="A97" t="s">
        <v>509</v>
      </c>
      <c r="B97" t="s">
        <v>461</v>
      </c>
      <c r="C97" t="s">
        <v>174</v>
      </c>
      <c r="D97" s="26">
        <f t="shared" ca="1" si="6"/>
        <v>2.7491408934707903E-2</v>
      </c>
      <c r="E97" s="26">
        <f t="shared" ca="1" si="6"/>
        <v>2.6652452025586356E-2</v>
      </c>
      <c r="F97" s="26">
        <f t="shared" ca="1" si="6"/>
        <v>0.11794298490776969</v>
      </c>
      <c r="G97" s="26">
        <f t="shared" ca="1" si="6"/>
        <v>7.8711985688729877E-2</v>
      </c>
      <c r="H97" s="26">
        <f t="shared" ca="1" si="6"/>
        <v>9.5966620305980535E-2</v>
      </c>
      <c r="I97" s="26">
        <f t="shared" ca="1" si="6"/>
        <v>9.9774813788324965E-2</v>
      </c>
      <c r="J97" s="26">
        <f t="shared" ca="1" si="6"/>
        <v>8.7519319938176188E-2</v>
      </c>
      <c r="K97" s="26">
        <f t="shared" ca="1" si="6"/>
        <v>0.11669242658423493</v>
      </c>
      <c r="L97" s="26">
        <f t="shared" ca="1" si="6"/>
        <v>0.11669242658423493</v>
      </c>
      <c r="M97" s="26">
        <f t="shared" ca="1" si="6"/>
        <v>0.14586553323029366</v>
      </c>
    </row>
    <row r="98" spans="1:13" x14ac:dyDescent="0.15">
      <c r="A98" t="s">
        <v>509</v>
      </c>
      <c r="B98" t="s">
        <v>442</v>
      </c>
      <c r="C98" t="s">
        <v>175</v>
      </c>
      <c r="D98" s="26">
        <f t="shared" ca="1" si="6"/>
        <v>1.0996563573883162E-2</v>
      </c>
      <c r="E98" s="26">
        <f t="shared" ca="1" si="6"/>
        <v>1.5991471215351813E-2</v>
      </c>
      <c r="F98" s="26">
        <f t="shared" ca="1" si="6"/>
        <v>1.8632383081796162E-2</v>
      </c>
      <c r="G98" s="26">
        <f t="shared" ca="1" si="6"/>
        <v>2.8622540250447227E-2</v>
      </c>
      <c r="H98" s="26">
        <f t="shared" ca="1" si="6"/>
        <v>0.10431154381084839</v>
      </c>
      <c r="I98" s="26">
        <f t="shared" ca="1" si="6"/>
        <v>0.1273168196778105</v>
      </c>
      <c r="J98" s="26">
        <f t="shared" ca="1" si="6"/>
        <v>0.15185471406491499</v>
      </c>
      <c r="K98" s="26">
        <f t="shared" ca="1" si="6"/>
        <v>0.20247295208655333</v>
      </c>
      <c r="L98" s="26">
        <f t="shared" ca="1" si="6"/>
        <v>0.20247295208655333</v>
      </c>
      <c r="M98" s="26">
        <f t="shared" ca="1" si="6"/>
        <v>0.20247295208655333</v>
      </c>
    </row>
    <row r="99" spans="1:13" x14ac:dyDescent="0.15">
      <c r="A99" t="s">
        <v>509</v>
      </c>
      <c r="B99" t="s">
        <v>443</v>
      </c>
      <c r="C99" t="s">
        <v>175</v>
      </c>
      <c r="D99" s="26">
        <f t="shared" ca="1" si="6"/>
        <v>1.0996563573883162E-2</v>
      </c>
      <c r="E99" s="26">
        <f t="shared" ca="1" si="6"/>
        <v>1.5991471215351813E-2</v>
      </c>
      <c r="F99" s="26">
        <f t="shared" ca="1" si="6"/>
        <v>1.8632383081796162E-2</v>
      </c>
      <c r="G99" s="26">
        <f t="shared" ca="1" si="6"/>
        <v>2.8622540250447227E-2</v>
      </c>
      <c r="H99" s="26">
        <f t="shared" ca="1" si="6"/>
        <v>0.10431154381084839</v>
      </c>
      <c r="I99" s="26">
        <f t="shared" ca="1" si="6"/>
        <v>0.13043478260869565</v>
      </c>
      <c r="J99" s="26">
        <f t="shared" ca="1" si="6"/>
        <v>0.11418083462132921</v>
      </c>
      <c r="K99" s="26">
        <f t="shared" ca="1" si="6"/>
        <v>0.15224111282843894</v>
      </c>
      <c r="L99" s="26">
        <f t="shared" ca="1" si="6"/>
        <v>0.15224111282843894</v>
      </c>
      <c r="M99" s="26">
        <f t="shared" ca="1" si="6"/>
        <v>0.15224111282843894</v>
      </c>
    </row>
    <row r="100" spans="1:13" x14ac:dyDescent="0.15">
      <c r="A100" t="s">
        <v>509</v>
      </c>
      <c r="B100" t="s">
        <v>452</v>
      </c>
      <c r="C100" t="s">
        <v>175</v>
      </c>
      <c r="D100" s="26">
        <f t="shared" ca="1" si="6"/>
        <v>1.0996563573883162E-2</v>
      </c>
      <c r="E100" s="26">
        <f t="shared" ca="1" si="6"/>
        <v>1.5991471215351813E-2</v>
      </c>
      <c r="F100" s="26">
        <f t="shared" ca="1" si="6"/>
        <v>1.8632383081796162E-2</v>
      </c>
      <c r="G100" s="26">
        <f t="shared" ca="1" si="6"/>
        <v>2.8622540250447227E-2</v>
      </c>
      <c r="H100" s="26">
        <f t="shared" ca="1" si="6"/>
        <v>0.10431154381084839</v>
      </c>
      <c r="I100" s="26">
        <f t="shared" ca="1" si="6"/>
        <v>0.1273168196778105</v>
      </c>
      <c r="J100" s="26">
        <f t="shared" ca="1" si="6"/>
        <v>0.15185471406491499</v>
      </c>
      <c r="K100" s="26">
        <f t="shared" ca="1" si="6"/>
        <v>0.20247295208655333</v>
      </c>
      <c r="L100" s="26">
        <f t="shared" ca="1" si="6"/>
        <v>0.20247295208655333</v>
      </c>
      <c r="M100" s="26">
        <f t="shared" ca="1" si="6"/>
        <v>0.20247295208655333</v>
      </c>
    </row>
    <row r="101" spans="1:13" x14ac:dyDescent="0.15">
      <c r="A101" t="s">
        <v>509</v>
      </c>
      <c r="B101" t="s">
        <v>453</v>
      </c>
      <c r="C101" t="s">
        <v>175</v>
      </c>
      <c r="D101" s="26">
        <f t="shared" ca="1" si="6"/>
        <v>1.0996563573883162E-2</v>
      </c>
      <c r="E101" s="26">
        <f t="shared" ca="1" si="6"/>
        <v>1.5991471215351813E-2</v>
      </c>
      <c r="F101" s="26">
        <f t="shared" ca="1" si="6"/>
        <v>1.8632383081796162E-2</v>
      </c>
      <c r="G101" s="26">
        <f t="shared" ca="1" si="6"/>
        <v>2.8622540250447227E-2</v>
      </c>
      <c r="H101" s="26">
        <f t="shared" ca="1" si="6"/>
        <v>0.10431154381084839</v>
      </c>
      <c r="I101" s="26">
        <f t="shared" ca="1" si="6"/>
        <v>0.13043478260869565</v>
      </c>
      <c r="J101" s="26">
        <f t="shared" ca="1" si="6"/>
        <v>0.11418083462132921</v>
      </c>
      <c r="K101" s="26">
        <f t="shared" ca="1" si="6"/>
        <v>0.15224111282843894</v>
      </c>
      <c r="L101" s="26">
        <f t="shared" ca="1" si="6"/>
        <v>0.15224111282843894</v>
      </c>
      <c r="M101" s="26">
        <f t="shared" ca="1" si="6"/>
        <v>0.15224111282843894</v>
      </c>
    </row>
    <row r="102" spans="1:13" x14ac:dyDescent="0.15">
      <c r="A102" t="s">
        <v>509</v>
      </c>
      <c r="B102" t="s">
        <v>462</v>
      </c>
      <c r="C102" t="s">
        <v>175</v>
      </c>
      <c r="D102" s="26">
        <f t="shared" ca="1" si="6"/>
        <v>1.0996563573883162E-2</v>
      </c>
      <c r="E102" s="26">
        <f t="shared" ca="1" si="6"/>
        <v>1.5991471215351813E-2</v>
      </c>
      <c r="F102" s="26">
        <f t="shared" ca="1" si="6"/>
        <v>1.8632383081796162E-2</v>
      </c>
      <c r="G102" s="26">
        <f t="shared" ca="1" si="6"/>
        <v>2.8622540250447227E-2</v>
      </c>
      <c r="H102" s="26">
        <f t="shared" ca="1" si="6"/>
        <v>0.10431154381084839</v>
      </c>
      <c r="I102" s="26">
        <f t="shared" ca="1" si="6"/>
        <v>0.1273168196778105</v>
      </c>
      <c r="J102" s="26">
        <f t="shared" ca="1" si="6"/>
        <v>0.15185471406491499</v>
      </c>
      <c r="K102" s="26">
        <f t="shared" ca="1" si="6"/>
        <v>0.20247295208655333</v>
      </c>
      <c r="L102" s="26">
        <f t="shared" ca="1" si="6"/>
        <v>0.20247295208655333</v>
      </c>
      <c r="M102" s="26">
        <f t="shared" ca="1" si="6"/>
        <v>0.20247295208655333</v>
      </c>
    </row>
    <row r="103" spans="1:13" x14ac:dyDescent="0.15">
      <c r="A103" t="s">
        <v>509</v>
      </c>
      <c r="B103" t="s">
        <v>463</v>
      </c>
      <c r="C103" t="s">
        <v>175</v>
      </c>
      <c r="D103" s="26">
        <f t="shared" ca="1" si="6"/>
        <v>1.0996563573883162E-2</v>
      </c>
      <c r="E103" s="26">
        <f t="shared" ca="1" si="6"/>
        <v>1.5991471215351813E-2</v>
      </c>
      <c r="F103" s="26">
        <f t="shared" ca="1" si="6"/>
        <v>1.8632383081796162E-2</v>
      </c>
      <c r="G103" s="26">
        <f t="shared" ca="1" si="6"/>
        <v>2.8622540250447227E-2</v>
      </c>
      <c r="H103" s="26">
        <f t="shared" ca="1" si="6"/>
        <v>0.10431154381084839</v>
      </c>
      <c r="I103" s="26">
        <f t="shared" ca="1" si="6"/>
        <v>0.13043478260869565</v>
      </c>
      <c r="J103" s="26">
        <f t="shared" ca="1" si="6"/>
        <v>0.11418083462132921</v>
      </c>
      <c r="K103" s="26">
        <f t="shared" ca="1" si="6"/>
        <v>0.15224111282843894</v>
      </c>
      <c r="L103" s="26">
        <f t="shared" ca="1" si="6"/>
        <v>0.15224111282843894</v>
      </c>
      <c r="M103" s="26">
        <f t="shared" ca="1" si="6"/>
        <v>0.15224111282843894</v>
      </c>
    </row>
    <row r="104" spans="1:13" x14ac:dyDescent="0.15">
      <c r="A104" t="s">
        <v>509</v>
      </c>
      <c r="B104" t="s">
        <v>464</v>
      </c>
      <c r="C104" t="s">
        <v>175</v>
      </c>
      <c r="D104" s="26">
        <f t="shared" ca="1" si="6"/>
        <v>0</v>
      </c>
      <c r="E104" s="26">
        <f t="shared" ca="1" si="6"/>
        <v>0</v>
      </c>
      <c r="F104" s="26">
        <f t="shared" ca="1" si="6"/>
        <v>0</v>
      </c>
      <c r="G104" s="26">
        <f t="shared" ca="1" si="6"/>
        <v>0</v>
      </c>
      <c r="H104" s="26">
        <f t="shared" ca="1" si="6"/>
        <v>0</v>
      </c>
      <c r="I104" s="26">
        <f t="shared" ca="1" si="6"/>
        <v>0</v>
      </c>
      <c r="J104" s="26">
        <f t="shared" ca="1" si="6"/>
        <v>0</v>
      </c>
      <c r="K104" s="26">
        <f t="shared" ca="1" si="6"/>
        <v>0</v>
      </c>
      <c r="L104" s="26">
        <f t="shared" ca="1" si="6"/>
        <v>0</v>
      </c>
      <c r="M104" s="26">
        <f t="shared" ca="1" si="6"/>
        <v>0</v>
      </c>
    </row>
    <row r="105" spans="1:13" x14ac:dyDescent="0.15">
      <c r="A105" t="s">
        <v>509</v>
      </c>
      <c r="B105" t="s">
        <v>454</v>
      </c>
      <c r="C105" t="s">
        <v>175</v>
      </c>
      <c r="D105" s="26">
        <f t="shared" ca="1" si="6"/>
        <v>0</v>
      </c>
      <c r="E105" s="26">
        <f t="shared" ca="1" si="6"/>
        <v>0</v>
      </c>
      <c r="F105" s="26">
        <f t="shared" ca="1" si="6"/>
        <v>0</v>
      </c>
      <c r="G105" s="26">
        <f t="shared" ca="1" si="6"/>
        <v>0</v>
      </c>
      <c r="H105" s="26">
        <f t="shared" ca="1" si="6"/>
        <v>0</v>
      </c>
      <c r="I105" s="26">
        <f t="shared" ca="1" si="6"/>
        <v>0</v>
      </c>
      <c r="J105" s="26">
        <f t="shared" ca="1" si="6"/>
        <v>0</v>
      </c>
      <c r="K105" s="26">
        <f t="shared" ca="1" si="6"/>
        <v>0</v>
      </c>
      <c r="L105" s="26">
        <f t="shared" ca="1" si="6"/>
        <v>0</v>
      </c>
      <c r="M105" s="26">
        <f t="shared" ca="1" si="6"/>
        <v>0</v>
      </c>
    </row>
    <row r="106" spans="1:13" x14ac:dyDescent="0.15">
      <c r="A106" t="s">
        <v>509</v>
      </c>
      <c r="B106" t="s">
        <v>61</v>
      </c>
      <c r="C106" t="s">
        <v>178</v>
      </c>
      <c r="D106" s="26">
        <f t="shared" ca="1" si="6"/>
        <v>0</v>
      </c>
      <c r="E106" s="26">
        <f t="shared" ca="1" si="6"/>
        <v>3.0206112295664535E-2</v>
      </c>
      <c r="F106" s="26">
        <f t="shared" ca="1" si="6"/>
        <v>1.6769144773616546E-2</v>
      </c>
      <c r="G106" s="26">
        <f t="shared" ca="1" si="6"/>
        <v>1.7173524150268335E-2</v>
      </c>
      <c r="H106" s="26">
        <f t="shared" ca="1" si="6"/>
        <v>0</v>
      </c>
      <c r="I106" s="26">
        <f t="shared" ca="1" si="6"/>
        <v>0</v>
      </c>
      <c r="J106" s="26">
        <f t="shared" ca="1" si="6"/>
        <v>0</v>
      </c>
      <c r="K106" s="26">
        <f t="shared" ca="1" si="6"/>
        <v>0</v>
      </c>
      <c r="L106" s="26">
        <f t="shared" ca="1" si="6"/>
        <v>0</v>
      </c>
      <c r="M106" s="26">
        <f t="shared" ca="1" si="6"/>
        <v>0</v>
      </c>
    </row>
    <row r="107" spans="1:13" x14ac:dyDescent="0.15">
      <c r="A107" t="s">
        <v>509</v>
      </c>
      <c r="B107" t="s">
        <v>71</v>
      </c>
      <c r="C107" t="s">
        <v>178</v>
      </c>
      <c r="D107" s="26">
        <f t="shared" ca="1" si="6"/>
        <v>0</v>
      </c>
      <c r="E107" s="26">
        <f t="shared" ca="1" si="6"/>
        <v>3.0206112295664535E-2</v>
      </c>
      <c r="F107" s="26">
        <f t="shared" ca="1" si="6"/>
        <v>1.6769144773616546E-2</v>
      </c>
      <c r="G107" s="26">
        <f t="shared" ca="1" si="6"/>
        <v>1.7173524150268335E-2</v>
      </c>
      <c r="H107" s="26">
        <f t="shared" ca="1" si="6"/>
        <v>0</v>
      </c>
      <c r="I107" s="26">
        <f t="shared" ca="1" si="6"/>
        <v>0</v>
      </c>
      <c r="J107" s="26">
        <f t="shared" ca="1" si="6"/>
        <v>0</v>
      </c>
      <c r="K107" s="26">
        <f t="shared" ca="1" si="6"/>
        <v>0</v>
      </c>
      <c r="L107" s="26">
        <f t="shared" ca="1" si="6"/>
        <v>0</v>
      </c>
      <c r="M107" s="26">
        <f t="shared" ca="1" si="6"/>
        <v>0</v>
      </c>
    </row>
    <row r="108" spans="1:13" x14ac:dyDescent="0.15">
      <c r="A108" t="s">
        <v>509</v>
      </c>
      <c r="B108" t="s">
        <v>81</v>
      </c>
      <c r="C108" t="s">
        <v>178</v>
      </c>
      <c r="D108" s="26">
        <f t="shared" ca="1" si="6"/>
        <v>0</v>
      </c>
      <c r="E108" s="26">
        <f t="shared" ca="1" si="6"/>
        <v>3.0206112295664535E-2</v>
      </c>
      <c r="F108" s="26">
        <f t="shared" ca="1" si="6"/>
        <v>1.6769144773616546E-2</v>
      </c>
      <c r="G108" s="26">
        <f t="shared" ca="1" si="6"/>
        <v>1.7173524150268335E-2</v>
      </c>
      <c r="H108" s="26">
        <f t="shared" ca="1" si="6"/>
        <v>0</v>
      </c>
      <c r="I108" s="26">
        <f t="shared" ca="1" si="6"/>
        <v>0</v>
      </c>
      <c r="J108" s="26">
        <f t="shared" ca="1" si="6"/>
        <v>0</v>
      </c>
      <c r="K108" s="26">
        <f t="shared" ca="1" si="6"/>
        <v>0</v>
      </c>
      <c r="L108" s="26">
        <f t="shared" ca="1" si="6"/>
        <v>0</v>
      </c>
      <c r="M108" s="26">
        <f t="shared" ca="1" si="6"/>
        <v>0</v>
      </c>
    </row>
    <row r="109" spans="1:13" x14ac:dyDescent="0.15">
      <c r="A109" t="s">
        <v>509</v>
      </c>
      <c r="B109" t="s">
        <v>62</v>
      </c>
      <c r="C109" t="s">
        <v>178</v>
      </c>
      <c r="D109" s="26">
        <f t="shared" ca="1" si="6"/>
        <v>0</v>
      </c>
      <c r="E109" s="26">
        <f t="shared" ca="1" si="6"/>
        <v>0</v>
      </c>
      <c r="F109" s="26">
        <f t="shared" ca="1" si="6"/>
        <v>1.1924725172349543E-2</v>
      </c>
      <c r="G109" s="26">
        <f t="shared" ca="1" si="6"/>
        <v>1.0733452593917709E-2</v>
      </c>
      <c r="H109" s="26">
        <f t="shared" ca="1" si="6"/>
        <v>9.7357440890125171E-3</v>
      </c>
      <c r="I109" s="26">
        <f t="shared" ca="1" si="6"/>
        <v>0</v>
      </c>
      <c r="J109" s="26">
        <f t="shared" ca="1" si="6"/>
        <v>0</v>
      </c>
      <c r="K109" s="26">
        <f t="shared" ca="1" si="6"/>
        <v>0</v>
      </c>
      <c r="L109" s="26">
        <f t="shared" ca="1" si="6"/>
        <v>0</v>
      </c>
      <c r="M109" s="26">
        <f t="shared" ca="1" si="6"/>
        <v>0</v>
      </c>
    </row>
    <row r="110" spans="1:13" x14ac:dyDescent="0.15">
      <c r="A110" t="s">
        <v>509</v>
      </c>
      <c r="B110" t="s">
        <v>72</v>
      </c>
      <c r="C110" t="s">
        <v>178</v>
      </c>
      <c r="D110" s="26">
        <f t="shared" ca="1" si="6"/>
        <v>0</v>
      </c>
      <c r="E110" s="26">
        <f t="shared" ca="1" si="6"/>
        <v>0</v>
      </c>
      <c r="F110" s="26">
        <f t="shared" ca="1" si="6"/>
        <v>1.1924725172349543E-2</v>
      </c>
      <c r="G110" s="26">
        <f t="shared" ca="1" si="6"/>
        <v>1.0733452593917709E-2</v>
      </c>
      <c r="H110" s="26">
        <f t="shared" ca="1" si="6"/>
        <v>9.7357440890125171E-3</v>
      </c>
      <c r="I110" s="26">
        <f t="shared" ca="1" si="6"/>
        <v>0</v>
      </c>
      <c r="J110" s="26">
        <f t="shared" ca="1" si="6"/>
        <v>0</v>
      </c>
      <c r="K110" s="26">
        <f t="shared" ca="1" si="6"/>
        <v>0</v>
      </c>
      <c r="L110" s="26">
        <f t="shared" ca="1" si="6"/>
        <v>0</v>
      </c>
      <c r="M110" s="26">
        <f t="shared" ca="1" si="6"/>
        <v>0</v>
      </c>
    </row>
    <row r="111" spans="1:13" x14ac:dyDescent="0.15">
      <c r="A111" t="s">
        <v>509</v>
      </c>
      <c r="B111" t="s">
        <v>82</v>
      </c>
      <c r="C111" t="s">
        <v>178</v>
      </c>
      <c r="D111" s="26">
        <f t="shared" ca="1" si="6"/>
        <v>0</v>
      </c>
      <c r="E111" s="26">
        <f t="shared" ca="1" si="6"/>
        <v>0</v>
      </c>
      <c r="F111" s="26">
        <f t="shared" ca="1" si="6"/>
        <v>1.1924725172349543E-2</v>
      </c>
      <c r="G111" s="26">
        <f t="shared" ca="1" si="6"/>
        <v>1.0733452593917709E-2</v>
      </c>
      <c r="H111" s="26">
        <f t="shared" ca="1" si="6"/>
        <v>9.7357440890125171E-3</v>
      </c>
      <c r="I111" s="26">
        <f t="shared" ca="1" si="6"/>
        <v>0</v>
      </c>
      <c r="J111" s="26">
        <f t="shared" ca="1" si="6"/>
        <v>0</v>
      </c>
      <c r="K111" s="26">
        <f t="shared" ca="1" si="6"/>
        <v>0</v>
      </c>
      <c r="L111" s="26">
        <f t="shared" ca="1" si="6"/>
        <v>0</v>
      </c>
      <c r="M111" s="26">
        <f t="shared" ca="1" si="6"/>
        <v>0</v>
      </c>
    </row>
    <row r="112" spans="1:13" x14ac:dyDescent="0.15">
      <c r="A112" t="s">
        <v>509</v>
      </c>
      <c r="B112" t="s">
        <v>63</v>
      </c>
      <c r="C112" t="s">
        <v>179</v>
      </c>
      <c r="D112" s="26">
        <f t="shared" ca="1" si="6"/>
        <v>0</v>
      </c>
      <c r="E112" s="26">
        <f t="shared" ca="1" si="6"/>
        <v>0</v>
      </c>
      <c r="F112" s="26">
        <f t="shared" ca="1" si="6"/>
        <v>0</v>
      </c>
      <c r="G112" s="26">
        <f t="shared" ca="1" si="6"/>
        <v>0</v>
      </c>
      <c r="H112" s="26">
        <f t="shared" ca="1" si="6"/>
        <v>6.2586926286509036E-3</v>
      </c>
      <c r="I112" s="26">
        <f t="shared" ca="1" si="6"/>
        <v>6.9288065130781226E-3</v>
      </c>
      <c r="J112" s="26">
        <f t="shared" ca="1" si="6"/>
        <v>7.7279752704791345E-3</v>
      </c>
      <c r="K112" s="26">
        <f t="shared" ca="1" si="6"/>
        <v>7.7279752704791345E-3</v>
      </c>
      <c r="L112" s="26">
        <f t="shared" ca="1" si="6"/>
        <v>7.7279752704791345E-3</v>
      </c>
      <c r="M112" s="26">
        <f t="shared" ca="1" si="6"/>
        <v>7.7279752704791345E-3</v>
      </c>
    </row>
    <row r="113" spans="1:13" x14ac:dyDescent="0.15">
      <c r="A113" t="s">
        <v>509</v>
      </c>
      <c r="B113" t="s">
        <v>73</v>
      </c>
      <c r="C113" t="s">
        <v>179</v>
      </c>
      <c r="D113" s="26">
        <f t="shared" ca="1" si="6"/>
        <v>0</v>
      </c>
      <c r="E113" s="26">
        <f t="shared" ca="1" si="6"/>
        <v>0</v>
      </c>
      <c r="F113" s="26">
        <f t="shared" ca="1" si="6"/>
        <v>0</v>
      </c>
      <c r="G113" s="26">
        <f t="shared" ca="1" si="6"/>
        <v>0</v>
      </c>
      <c r="H113" s="26">
        <f t="shared" ca="1" si="6"/>
        <v>6.2586926286509036E-3</v>
      </c>
      <c r="I113" s="26">
        <f t="shared" ca="1" si="6"/>
        <v>6.9288065130781226E-3</v>
      </c>
      <c r="J113" s="26">
        <f t="shared" ca="1" si="6"/>
        <v>7.7279752704791345E-3</v>
      </c>
      <c r="K113" s="26">
        <f t="shared" ca="1" si="6"/>
        <v>7.7279752704791345E-3</v>
      </c>
      <c r="L113" s="26">
        <f t="shared" ca="1" si="6"/>
        <v>7.7279752704791345E-3</v>
      </c>
      <c r="M113" s="26">
        <f t="shared" ca="1" si="6"/>
        <v>7.7279752704791345E-3</v>
      </c>
    </row>
    <row r="114" spans="1:13" x14ac:dyDescent="0.15">
      <c r="A114" t="s">
        <v>509</v>
      </c>
      <c r="B114" t="s">
        <v>83</v>
      </c>
      <c r="C114" t="s">
        <v>179</v>
      </c>
      <c r="D114" s="26">
        <f t="shared" ca="1" si="6"/>
        <v>0</v>
      </c>
      <c r="E114" s="26">
        <f t="shared" ca="1" si="6"/>
        <v>0</v>
      </c>
      <c r="F114" s="26">
        <f t="shared" ca="1" si="6"/>
        <v>0</v>
      </c>
      <c r="G114" s="26">
        <f t="shared" ca="1" si="6"/>
        <v>0</v>
      </c>
      <c r="H114" s="26">
        <f t="shared" ca="1" si="6"/>
        <v>6.2586926286509036E-3</v>
      </c>
      <c r="I114" s="26">
        <f t="shared" ca="1" si="6"/>
        <v>6.9288065130781226E-3</v>
      </c>
      <c r="J114" s="26">
        <f t="shared" ca="1" si="6"/>
        <v>7.7279752704791345E-3</v>
      </c>
      <c r="K114" s="26">
        <f t="shared" ca="1" si="6"/>
        <v>7.7279752704791345E-3</v>
      </c>
      <c r="L114" s="26">
        <f t="shared" ca="1" si="6"/>
        <v>7.7279752704791345E-3</v>
      </c>
      <c r="M114" s="26">
        <f t="shared" ca="1" si="6"/>
        <v>7.7279752704791345E-3</v>
      </c>
    </row>
    <row r="115" spans="1:13" x14ac:dyDescent="0.15">
      <c r="A115" t="s">
        <v>509</v>
      </c>
      <c r="B115" t="s">
        <v>64</v>
      </c>
      <c r="C115" t="s">
        <v>179</v>
      </c>
      <c r="D115" s="26">
        <f t="shared" ca="1" si="6"/>
        <v>0</v>
      </c>
      <c r="E115" s="26">
        <f t="shared" ca="1" si="6"/>
        <v>0</v>
      </c>
      <c r="F115" s="26">
        <f t="shared" ca="1" si="6"/>
        <v>0</v>
      </c>
      <c r="G115" s="26">
        <f t="shared" ca="1" si="6"/>
        <v>0</v>
      </c>
      <c r="H115" s="26">
        <f t="shared" ca="1" si="6"/>
        <v>0</v>
      </c>
      <c r="I115" s="26">
        <f t="shared" ca="1" si="6"/>
        <v>0</v>
      </c>
      <c r="J115" s="26">
        <f t="shared" ca="1" si="6"/>
        <v>0</v>
      </c>
      <c r="K115" s="26">
        <f t="shared" ca="1" si="6"/>
        <v>0</v>
      </c>
      <c r="L115" s="26">
        <f t="shared" ca="1" si="6"/>
        <v>0</v>
      </c>
      <c r="M115" s="26">
        <f t="shared" ca="1" si="6"/>
        <v>0</v>
      </c>
    </row>
    <row r="116" spans="1:13" x14ac:dyDescent="0.15">
      <c r="A116" t="s">
        <v>509</v>
      </c>
      <c r="B116" t="s">
        <v>74</v>
      </c>
      <c r="C116" t="s">
        <v>179</v>
      </c>
      <c r="D116" s="26">
        <f t="shared" ca="1" si="6"/>
        <v>0</v>
      </c>
      <c r="E116" s="26">
        <f t="shared" ca="1" si="6"/>
        <v>0</v>
      </c>
      <c r="F116" s="26">
        <f t="shared" ca="1" si="6"/>
        <v>0</v>
      </c>
      <c r="G116" s="26">
        <f t="shared" ca="1" si="6"/>
        <v>0</v>
      </c>
      <c r="H116" s="26">
        <f t="shared" ca="1" si="6"/>
        <v>0</v>
      </c>
      <c r="I116" s="26">
        <f t="shared" ca="1" si="6"/>
        <v>0</v>
      </c>
      <c r="J116" s="26">
        <f t="shared" ca="1" si="6"/>
        <v>0</v>
      </c>
      <c r="K116" s="26">
        <f t="shared" ca="1" si="6"/>
        <v>0</v>
      </c>
      <c r="L116" s="26">
        <f t="shared" ca="1" si="6"/>
        <v>0</v>
      </c>
      <c r="M116" s="26">
        <f t="shared" ca="1" si="6"/>
        <v>0</v>
      </c>
    </row>
    <row r="117" spans="1:13" x14ac:dyDescent="0.15">
      <c r="A117" t="s">
        <v>509</v>
      </c>
      <c r="B117" t="s">
        <v>84</v>
      </c>
      <c r="C117" t="s">
        <v>179</v>
      </c>
      <c r="D117" s="26">
        <f t="shared" ca="1" si="6"/>
        <v>0</v>
      </c>
      <c r="E117" s="26">
        <f t="shared" ca="1" si="6"/>
        <v>0</v>
      </c>
      <c r="F117" s="26">
        <f t="shared" ca="1" si="6"/>
        <v>0</v>
      </c>
      <c r="G117" s="26">
        <f t="shared" ca="1" si="6"/>
        <v>0</v>
      </c>
      <c r="H117" s="26">
        <f t="shared" ca="1" si="6"/>
        <v>0</v>
      </c>
      <c r="I117" s="26">
        <f t="shared" ca="1" si="6"/>
        <v>0</v>
      </c>
      <c r="J117" s="26">
        <f t="shared" ca="1" si="6"/>
        <v>0</v>
      </c>
      <c r="K117" s="26">
        <f t="shared" ca="1" si="6"/>
        <v>0</v>
      </c>
      <c r="L117" s="26">
        <f t="shared" ca="1" si="6"/>
        <v>0</v>
      </c>
      <c r="M117" s="26">
        <f t="shared" ca="1" si="6"/>
        <v>0</v>
      </c>
    </row>
    <row r="118" spans="1:13" x14ac:dyDescent="0.15">
      <c r="A118" t="s">
        <v>509</v>
      </c>
      <c r="B118" t="s">
        <v>85</v>
      </c>
      <c r="C118" t="s">
        <v>179</v>
      </c>
      <c r="D118" s="26">
        <f t="shared" ca="1" si="6"/>
        <v>0</v>
      </c>
      <c r="E118" s="26">
        <f t="shared" ca="1" si="6"/>
        <v>0</v>
      </c>
      <c r="F118" s="26">
        <f t="shared" ca="1" si="6"/>
        <v>0</v>
      </c>
      <c r="G118" s="26">
        <f t="shared" ca="1" si="6"/>
        <v>0</v>
      </c>
      <c r="H118" s="26">
        <f t="shared" ca="1" si="6"/>
        <v>0</v>
      </c>
      <c r="I118" s="26">
        <f t="shared" ref="D118:M143" ca="1" si="7">SUMIFS(INDIRECT($A118&amp;"!$K:$K"),INDIRECT($A118&amp;"!$J:$J"),I$1,INDIRECT($A118&amp;"!$H:$H"),$B118)</f>
        <v>0</v>
      </c>
      <c r="J118" s="26">
        <f t="shared" ca="1" si="7"/>
        <v>0</v>
      </c>
      <c r="K118" s="26">
        <f t="shared" ca="1" si="7"/>
        <v>0</v>
      </c>
      <c r="L118" s="26">
        <f t="shared" ca="1" si="7"/>
        <v>0</v>
      </c>
      <c r="M118" s="26">
        <f t="shared" ca="1" si="7"/>
        <v>0</v>
      </c>
    </row>
    <row r="119" spans="1:13" x14ac:dyDescent="0.15">
      <c r="A119" t="s">
        <v>509</v>
      </c>
      <c r="B119" t="s">
        <v>75</v>
      </c>
      <c r="C119" t="s">
        <v>179</v>
      </c>
      <c r="D119" s="26">
        <f t="shared" ca="1" si="7"/>
        <v>0</v>
      </c>
      <c r="E119" s="26">
        <f t="shared" ca="1" si="7"/>
        <v>0</v>
      </c>
      <c r="F119" s="26">
        <f t="shared" ca="1" si="7"/>
        <v>0</v>
      </c>
      <c r="G119" s="26">
        <f t="shared" ca="1" si="7"/>
        <v>0</v>
      </c>
      <c r="H119" s="26">
        <f t="shared" ca="1" si="7"/>
        <v>0</v>
      </c>
      <c r="I119" s="26">
        <f t="shared" ca="1" si="7"/>
        <v>0</v>
      </c>
      <c r="J119" s="26">
        <f t="shared" ca="1" si="7"/>
        <v>0</v>
      </c>
      <c r="K119" s="26">
        <f t="shared" ca="1" si="7"/>
        <v>0</v>
      </c>
      <c r="L119" s="26">
        <f t="shared" ca="1" si="7"/>
        <v>0</v>
      </c>
      <c r="M119" s="26">
        <f t="shared" ca="1" si="7"/>
        <v>0</v>
      </c>
    </row>
    <row r="120" spans="1:13" x14ac:dyDescent="0.15">
      <c r="A120" t="s">
        <v>509</v>
      </c>
      <c r="B120" t="s">
        <v>503</v>
      </c>
      <c r="C120" t="s">
        <v>176</v>
      </c>
      <c r="D120" s="26">
        <f t="shared" ca="1" si="7"/>
        <v>0.14776632302405499</v>
      </c>
      <c r="E120" s="26">
        <f t="shared" ca="1" si="7"/>
        <v>7.7114427860696513E-2</v>
      </c>
      <c r="F120" s="26">
        <f t="shared" ca="1" si="7"/>
        <v>4.9189491335941866E-2</v>
      </c>
      <c r="G120" s="26">
        <f t="shared" ca="1" si="7"/>
        <v>3.6493738819320214E-2</v>
      </c>
      <c r="H120" s="26">
        <f t="shared" ca="1" si="7"/>
        <v>3.7552155771905425E-2</v>
      </c>
      <c r="I120" s="26">
        <f t="shared" ca="1" si="7"/>
        <v>4.1572839078468732E-2</v>
      </c>
      <c r="J120" s="26">
        <f t="shared" ca="1" si="7"/>
        <v>3.2843894899536319E-2</v>
      </c>
      <c r="K120" s="26">
        <f t="shared" ca="1" si="7"/>
        <v>4.9265842349304478E-2</v>
      </c>
      <c r="L120" s="26">
        <f t="shared" ca="1" si="7"/>
        <v>4.9265842349304478E-2</v>
      </c>
      <c r="M120" s="26">
        <f t="shared" ca="1" si="7"/>
        <v>4.9265842349304478E-2</v>
      </c>
    </row>
    <row r="121" spans="1:13" x14ac:dyDescent="0.15">
      <c r="A121" t="s">
        <v>509</v>
      </c>
      <c r="B121" t="s">
        <v>92</v>
      </c>
      <c r="C121" t="s">
        <v>176</v>
      </c>
      <c r="D121" s="26">
        <f t="shared" ca="1" si="7"/>
        <v>0.14776632302405499</v>
      </c>
      <c r="E121" s="26">
        <f t="shared" ca="1" si="7"/>
        <v>7.7114427860696513E-2</v>
      </c>
      <c r="F121" s="26">
        <f t="shared" ca="1" si="7"/>
        <v>4.9189491335941866E-2</v>
      </c>
      <c r="G121" s="26">
        <f t="shared" ca="1" si="7"/>
        <v>3.6493738819320214E-2</v>
      </c>
      <c r="H121" s="26">
        <f t="shared" ca="1" si="7"/>
        <v>3.7552155771905425E-2</v>
      </c>
      <c r="I121" s="26">
        <f t="shared" ca="1" si="7"/>
        <v>4.1572839078468732E-2</v>
      </c>
      <c r="J121" s="26">
        <f t="shared" ca="1" si="7"/>
        <v>3.2843894899536319E-2</v>
      </c>
      <c r="K121" s="26">
        <f t="shared" ca="1" si="7"/>
        <v>4.9265842349304478E-2</v>
      </c>
      <c r="L121" s="26">
        <f t="shared" ca="1" si="7"/>
        <v>4.9265842349304478E-2</v>
      </c>
      <c r="M121" s="26">
        <f t="shared" ca="1" si="7"/>
        <v>4.9265842349304478E-2</v>
      </c>
    </row>
    <row r="122" spans="1:13" x14ac:dyDescent="0.15">
      <c r="A122" t="s">
        <v>509</v>
      </c>
      <c r="B122" t="s">
        <v>94</v>
      </c>
      <c r="C122" t="s">
        <v>176</v>
      </c>
      <c r="D122" s="26">
        <f t="shared" ca="1" si="7"/>
        <v>0.14776632302405499</v>
      </c>
      <c r="E122" s="26">
        <f t="shared" ca="1" si="7"/>
        <v>7.7114427860696513E-2</v>
      </c>
      <c r="F122" s="26">
        <f t="shared" ca="1" si="7"/>
        <v>4.9189491335941866E-2</v>
      </c>
      <c r="G122" s="26">
        <f t="shared" ca="1" si="7"/>
        <v>3.6493738819320214E-2</v>
      </c>
      <c r="H122" s="26">
        <f t="shared" ca="1" si="7"/>
        <v>3.7552155771905425E-2</v>
      </c>
      <c r="I122" s="26">
        <f t="shared" ca="1" si="7"/>
        <v>4.1572839078468732E-2</v>
      </c>
      <c r="J122" s="26">
        <f t="shared" ca="1" si="7"/>
        <v>3.2843894899536319E-2</v>
      </c>
      <c r="K122" s="26">
        <f t="shared" ca="1" si="7"/>
        <v>4.9265842349304478E-2</v>
      </c>
      <c r="L122" s="26">
        <f t="shared" ca="1" si="7"/>
        <v>4.9265842349304478E-2</v>
      </c>
      <c r="M122" s="26">
        <f t="shared" ca="1" si="7"/>
        <v>4.9265842349304478E-2</v>
      </c>
    </row>
    <row r="123" spans="1:13" x14ac:dyDescent="0.15">
      <c r="A123" t="s">
        <v>509</v>
      </c>
      <c r="B123" t="s">
        <v>96</v>
      </c>
      <c r="C123" t="s">
        <v>176</v>
      </c>
      <c r="D123" s="26">
        <f t="shared" ca="1" si="7"/>
        <v>0.14776632302405499</v>
      </c>
      <c r="E123" s="26">
        <f t="shared" ca="1" si="7"/>
        <v>7.7114427860696513E-2</v>
      </c>
      <c r="F123" s="26">
        <f t="shared" ca="1" si="7"/>
        <v>4.9189491335941866E-2</v>
      </c>
      <c r="G123" s="26">
        <f t="shared" ca="1" si="7"/>
        <v>3.6493738819320214E-2</v>
      </c>
      <c r="H123" s="26">
        <f t="shared" ca="1" si="7"/>
        <v>3.7552155771905425E-2</v>
      </c>
      <c r="I123" s="26">
        <f t="shared" ca="1" si="7"/>
        <v>4.1572839078468732E-2</v>
      </c>
      <c r="J123" s="26">
        <f t="shared" ca="1" si="7"/>
        <v>3.2843894899536319E-2</v>
      </c>
      <c r="K123" s="26">
        <f t="shared" ca="1" si="7"/>
        <v>4.9265842349304478E-2</v>
      </c>
      <c r="L123" s="26">
        <f t="shared" ca="1" si="7"/>
        <v>4.9265842349304478E-2</v>
      </c>
      <c r="M123" s="26">
        <f t="shared" ca="1" si="7"/>
        <v>4.9265842349304478E-2</v>
      </c>
    </row>
    <row r="124" spans="1:13" x14ac:dyDescent="0.15">
      <c r="A124" t="s">
        <v>509</v>
      </c>
      <c r="B124" t="s">
        <v>98</v>
      </c>
      <c r="C124" t="s">
        <v>176</v>
      </c>
      <c r="D124" s="26">
        <f t="shared" ca="1" si="7"/>
        <v>0.14776632302405499</v>
      </c>
      <c r="E124" s="26">
        <f t="shared" ca="1" si="7"/>
        <v>7.7114427860696513E-2</v>
      </c>
      <c r="F124" s="26">
        <f t="shared" ca="1" si="7"/>
        <v>4.9189491335941866E-2</v>
      </c>
      <c r="G124" s="26">
        <f t="shared" ca="1" si="7"/>
        <v>3.6493738819320214E-2</v>
      </c>
      <c r="H124" s="26">
        <f t="shared" ca="1" si="7"/>
        <v>3.7552155771905425E-2</v>
      </c>
      <c r="I124" s="26">
        <f t="shared" ca="1" si="7"/>
        <v>4.1572839078468732E-2</v>
      </c>
      <c r="J124" s="26">
        <f t="shared" ca="1" si="7"/>
        <v>3.2843894899536319E-2</v>
      </c>
      <c r="K124" s="26">
        <f t="shared" ca="1" si="7"/>
        <v>4.9265842349304478E-2</v>
      </c>
      <c r="L124" s="26">
        <f t="shared" ca="1" si="7"/>
        <v>4.9265842349304478E-2</v>
      </c>
      <c r="M124" s="26">
        <f t="shared" ca="1" si="7"/>
        <v>4.9265842349304478E-2</v>
      </c>
    </row>
    <row r="125" spans="1:13" x14ac:dyDescent="0.15">
      <c r="A125" t="s">
        <v>509</v>
      </c>
      <c r="B125" t="s">
        <v>100</v>
      </c>
      <c r="C125" t="s">
        <v>176</v>
      </c>
      <c r="D125" s="26">
        <f t="shared" ca="1" si="7"/>
        <v>0.14776632302405499</v>
      </c>
      <c r="E125" s="26">
        <f t="shared" ca="1" si="7"/>
        <v>7.7114427860696513E-2</v>
      </c>
      <c r="F125" s="26">
        <f t="shared" ca="1" si="7"/>
        <v>4.9189491335941866E-2</v>
      </c>
      <c r="G125" s="26">
        <f t="shared" ca="1" si="7"/>
        <v>3.6493738819320214E-2</v>
      </c>
      <c r="H125" s="26">
        <f t="shared" ca="1" si="7"/>
        <v>3.7552155771905425E-2</v>
      </c>
      <c r="I125" s="26">
        <f t="shared" ca="1" si="7"/>
        <v>4.1572839078468732E-2</v>
      </c>
      <c r="J125" s="26">
        <f t="shared" ca="1" si="7"/>
        <v>3.2843894899536319E-2</v>
      </c>
      <c r="K125" s="26">
        <f t="shared" ca="1" si="7"/>
        <v>4.9265842349304478E-2</v>
      </c>
      <c r="L125" s="26">
        <f t="shared" ca="1" si="7"/>
        <v>4.9265842349304478E-2</v>
      </c>
      <c r="M125" s="26">
        <f t="shared" ca="1" si="7"/>
        <v>4.9265842349304478E-2</v>
      </c>
    </row>
    <row r="126" spans="1:13" x14ac:dyDescent="0.15">
      <c r="A126" t="s">
        <v>509</v>
      </c>
      <c r="B126" t="s">
        <v>102</v>
      </c>
      <c r="C126" t="s">
        <v>176</v>
      </c>
      <c r="D126" s="26">
        <f t="shared" ca="1" si="7"/>
        <v>0.14776632302405499</v>
      </c>
      <c r="E126" s="26">
        <f t="shared" ca="1" si="7"/>
        <v>7.7114427860696513E-2</v>
      </c>
      <c r="F126" s="26">
        <f t="shared" ca="1" si="7"/>
        <v>4.9189491335941866E-2</v>
      </c>
      <c r="G126" s="26">
        <f t="shared" ca="1" si="7"/>
        <v>3.6493738819320214E-2</v>
      </c>
      <c r="H126" s="26">
        <f t="shared" ca="1" si="7"/>
        <v>3.7552155771905425E-2</v>
      </c>
      <c r="I126" s="26">
        <f t="shared" ca="1" si="7"/>
        <v>4.1572839078468732E-2</v>
      </c>
      <c r="J126" s="26">
        <f t="shared" ca="1" si="7"/>
        <v>3.2843894899536319E-2</v>
      </c>
      <c r="K126" s="26">
        <f t="shared" ca="1" si="7"/>
        <v>4.9265842349304478E-2</v>
      </c>
      <c r="L126" s="26">
        <f t="shared" ca="1" si="7"/>
        <v>4.9265842349304478E-2</v>
      </c>
      <c r="M126" s="26">
        <f t="shared" ca="1" si="7"/>
        <v>4.9265842349304478E-2</v>
      </c>
    </row>
    <row r="127" spans="1:13" x14ac:dyDescent="0.15">
      <c r="A127" t="s">
        <v>509</v>
      </c>
      <c r="B127" t="s">
        <v>104</v>
      </c>
      <c r="C127" t="s">
        <v>176</v>
      </c>
      <c r="D127" s="26">
        <f t="shared" ca="1" si="7"/>
        <v>0.14776632302405499</v>
      </c>
      <c r="E127" s="26">
        <f t="shared" ca="1" si="7"/>
        <v>7.7114427860696513E-2</v>
      </c>
      <c r="F127" s="26">
        <f t="shared" ca="1" si="7"/>
        <v>4.9189491335941866E-2</v>
      </c>
      <c r="G127" s="26">
        <f t="shared" ca="1" si="7"/>
        <v>3.6493738819320214E-2</v>
      </c>
      <c r="H127" s="26">
        <f t="shared" ca="1" si="7"/>
        <v>3.7552155771905425E-2</v>
      </c>
      <c r="I127" s="26">
        <f t="shared" ca="1" si="7"/>
        <v>4.1572839078468732E-2</v>
      </c>
      <c r="J127" s="26">
        <f t="shared" ca="1" si="7"/>
        <v>3.2843894899536319E-2</v>
      </c>
      <c r="K127" s="26">
        <f t="shared" ca="1" si="7"/>
        <v>4.9265842349304478E-2</v>
      </c>
      <c r="L127" s="26">
        <f t="shared" ca="1" si="7"/>
        <v>4.9265842349304478E-2</v>
      </c>
      <c r="M127" s="26">
        <f t="shared" ca="1" si="7"/>
        <v>4.9265842349304478E-2</v>
      </c>
    </row>
    <row r="128" spans="1:13" x14ac:dyDescent="0.15">
      <c r="A128" t="s">
        <v>509</v>
      </c>
      <c r="B128" t="s">
        <v>106</v>
      </c>
      <c r="C128" t="s">
        <v>176</v>
      </c>
      <c r="D128" s="26">
        <f t="shared" ca="1" si="7"/>
        <v>0.15189003436426118</v>
      </c>
      <c r="E128" s="26">
        <f t="shared" ca="1" si="7"/>
        <v>7.7114427860696513E-2</v>
      </c>
      <c r="F128" s="26">
        <f t="shared" ca="1" si="7"/>
        <v>4.9189491335941866E-2</v>
      </c>
      <c r="G128" s="26">
        <f t="shared" ca="1" si="7"/>
        <v>3.6493738819320214E-2</v>
      </c>
      <c r="H128" s="26">
        <f t="shared" ca="1" si="7"/>
        <v>3.7552155771905425E-2</v>
      </c>
      <c r="I128" s="26">
        <f t="shared" ca="1" si="7"/>
        <v>4.1572839078468732E-2</v>
      </c>
      <c r="J128" s="26">
        <f t="shared" ca="1" si="7"/>
        <v>3.2843894899536319E-2</v>
      </c>
      <c r="K128" s="26">
        <f t="shared" ca="1" si="7"/>
        <v>4.9265842349304478E-2</v>
      </c>
      <c r="L128" s="26">
        <f t="shared" ca="1" si="7"/>
        <v>4.9265842349304478E-2</v>
      </c>
      <c r="M128" s="26">
        <f t="shared" ca="1" si="7"/>
        <v>4.9265842349304478E-2</v>
      </c>
    </row>
    <row r="129" spans="1:13" x14ac:dyDescent="0.15">
      <c r="A129" t="s">
        <v>509</v>
      </c>
      <c r="B129" t="s">
        <v>91</v>
      </c>
      <c r="C129" t="s">
        <v>176</v>
      </c>
      <c r="D129" s="26">
        <f t="shared" ca="1" si="7"/>
        <v>0</v>
      </c>
      <c r="E129" s="26">
        <f t="shared" ca="1" si="7"/>
        <v>7.7114427860696513E-2</v>
      </c>
      <c r="F129" s="26">
        <f t="shared" ca="1" si="7"/>
        <v>4.9189491335941866E-2</v>
      </c>
      <c r="G129" s="26">
        <f t="shared" ca="1" si="7"/>
        <v>3.6493738819320214E-2</v>
      </c>
      <c r="H129" s="26">
        <f t="shared" ca="1" si="7"/>
        <v>3.7552155771905425E-2</v>
      </c>
      <c r="I129" s="26">
        <f t="shared" ca="1" si="7"/>
        <v>4.1572839078468732E-2</v>
      </c>
      <c r="J129" s="26">
        <f t="shared" ca="1" si="7"/>
        <v>3.2843894899536319E-2</v>
      </c>
      <c r="K129" s="26">
        <f t="shared" ca="1" si="7"/>
        <v>4.9265842349304478E-2</v>
      </c>
      <c r="L129" s="26">
        <f t="shared" ca="1" si="7"/>
        <v>4.9265842349304478E-2</v>
      </c>
      <c r="M129" s="26">
        <f t="shared" ca="1" si="7"/>
        <v>4.9265842349304478E-2</v>
      </c>
    </row>
    <row r="130" spans="1:13" x14ac:dyDescent="0.15">
      <c r="A130" t="s">
        <v>509</v>
      </c>
      <c r="B130" t="s">
        <v>93</v>
      </c>
      <c r="C130" t="s">
        <v>176</v>
      </c>
      <c r="D130" s="26">
        <f t="shared" ca="1" si="7"/>
        <v>0</v>
      </c>
      <c r="E130" s="26">
        <f t="shared" ca="1" si="7"/>
        <v>7.28500355366027E-2</v>
      </c>
      <c r="F130" s="26">
        <f t="shared" ca="1" si="7"/>
        <v>4.9189491335941866E-2</v>
      </c>
      <c r="G130" s="26">
        <f t="shared" ca="1" si="7"/>
        <v>3.6493738819320214E-2</v>
      </c>
      <c r="H130" s="26">
        <f t="shared" ca="1" si="7"/>
        <v>3.7552155771905425E-2</v>
      </c>
      <c r="I130" s="26">
        <f t="shared" ca="1" si="7"/>
        <v>4.1572839078468732E-2</v>
      </c>
      <c r="J130" s="26">
        <f t="shared" ca="1" si="7"/>
        <v>3.2843894899536319E-2</v>
      </c>
      <c r="K130" s="26">
        <f t="shared" ca="1" si="7"/>
        <v>4.9265842349304478E-2</v>
      </c>
      <c r="L130" s="26">
        <f t="shared" ca="1" si="7"/>
        <v>4.9265842349304478E-2</v>
      </c>
      <c r="M130" s="26">
        <f t="shared" ca="1" si="7"/>
        <v>4.9265842349304478E-2</v>
      </c>
    </row>
    <row r="131" spans="1:13" x14ac:dyDescent="0.15">
      <c r="A131" t="s">
        <v>509</v>
      </c>
      <c r="B131" t="s">
        <v>95</v>
      </c>
      <c r="C131" t="s">
        <v>176</v>
      </c>
      <c r="D131" s="26">
        <f t="shared" ca="1" si="7"/>
        <v>0</v>
      </c>
      <c r="E131" s="26">
        <f t="shared" ca="1" si="7"/>
        <v>7.28500355366027E-2</v>
      </c>
      <c r="F131" s="26">
        <f t="shared" ca="1" si="7"/>
        <v>4.9189491335941866E-2</v>
      </c>
      <c r="G131" s="26">
        <f t="shared" ca="1" si="7"/>
        <v>3.6493738819320214E-2</v>
      </c>
      <c r="H131" s="26">
        <f t="shared" ca="1" si="7"/>
        <v>3.7552155771905425E-2</v>
      </c>
      <c r="I131" s="26">
        <f t="shared" ca="1" si="7"/>
        <v>4.1572839078468732E-2</v>
      </c>
      <c r="J131" s="26">
        <f t="shared" ca="1" si="7"/>
        <v>3.2843894899536319E-2</v>
      </c>
      <c r="K131" s="26">
        <f t="shared" ca="1" si="7"/>
        <v>4.9265842349304478E-2</v>
      </c>
      <c r="L131" s="26">
        <f t="shared" ca="1" si="7"/>
        <v>4.9265842349304478E-2</v>
      </c>
      <c r="M131" s="26">
        <f t="shared" ca="1" si="7"/>
        <v>4.9265842349304478E-2</v>
      </c>
    </row>
    <row r="132" spans="1:13" x14ac:dyDescent="0.15">
      <c r="A132" t="s">
        <v>509</v>
      </c>
      <c r="B132" t="s">
        <v>97</v>
      </c>
      <c r="C132" t="s">
        <v>176</v>
      </c>
      <c r="D132" s="26">
        <f t="shared" ca="1" si="7"/>
        <v>0</v>
      </c>
      <c r="E132" s="26">
        <f t="shared" ca="1" si="7"/>
        <v>7.28500355366027E-2</v>
      </c>
      <c r="F132" s="26">
        <f t="shared" ca="1" si="7"/>
        <v>4.9189491335941866E-2</v>
      </c>
      <c r="G132" s="26">
        <f t="shared" ca="1" si="7"/>
        <v>3.6493738819320214E-2</v>
      </c>
      <c r="H132" s="26">
        <f t="shared" ca="1" si="7"/>
        <v>3.7552155771905425E-2</v>
      </c>
      <c r="I132" s="26">
        <f t="shared" ca="1" si="7"/>
        <v>4.1572839078468732E-2</v>
      </c>
      <c r="J132" s="26">
        <f t="shared" ca="1" si="7"/>
        <v>3.2843894899536319E-2</v>
      </c>
      <c r="K132" s="26">
        <f t="shared" ca="1" si="7"/>
        <v>4.9265842349304478E-2</v>
      </c>
      <c r="L132" s="26">
        <f t="shared" ca="1" si="7"/>
        <v>4.9265842349304478E-2</v>
      </c>
      <c r="M132" s="26">
        <f t="shared" ca="1" si="7"/>
        <v>4.9265842349304478E-2</v>
      </c>
    </row>
    <row r="133" spans="1:13" x14ac:dyDescent="0.15">
      <c r="A133" t="s">
        <v>509</v>
      </c>
      <c r="B133" t="s">
        <v>99</v>
      </c>
      <c r="C133" t="s">
        <v>176</v>
      </c>
      <c r="D133" s="26">
        <f t="shared" ca="1" si="7"/>
        <v>0</v>
      </c>
      <c r="E133" s="26">
        <f t="shared" ca="1" si="7"/>
        <v>7.28500355366027E-2</v>
      </c>
      <c r="F133" s="26">
        <f t="shared" ca="1" si="7"/>
        <v>4.9189491335941866E-2</v>
      </c>
      <c r="G133" s="26">
        <f t="shared" ca="1" si="7"/>
        <v>3.6493738819320214E-2</v>
      </c>
      <c r="H133" s="26">
        <f t="shared" ca="1" si="7"/>
        <v>3.7552155771905425E-2</v>
      </c>
      <c r="I133" s="26">
        <f t="shared" ca="1" si="7"/>
        <v>4.1572839078468732E-2</v>
      </c>
      <c r="J133" s="26">
        <f t="shared" ca="1" si="7"/>
        <v>3.2843894899536319E-2</v>
      </c>
      <c r="K133" s="26">
        <f t="shared" ca="1" si="7"/>
        <v>4.9265842349304478E-2</v>
      </c>
      <c r="L133" s="26">
        <f t="shared" ca="1" si="7"/>
        <v>4.9265842349304478E-2</v>
      </c>
      <c r="M133" s="26">
        <f t="shared" ca="1" si="7"/>
        <v>4.9265842349304478E-2</v>
      </c>
    </row>
    <row r="134" spans="1:13" x14ac:dyDescent="0.15">
      <c r="A134" t="s">
        <v>509</v>
      </c>
      <c r="B134" t="s">
        <v>101</v>
      </c>
      <c r="C134" t="s">
        <v>176</v>
      </c>
      <c r="D134" s="26">
        <f t="shared" ca="1" si="7"/>
        <v>0</v>
      </c>
      <c r="E134" s="26">
        <f t="shared" ca="1" si="7"/>
        <v>7.28500355366027E-2</v>
      </c>
      <c r="F134" s="26">
        <f t="shared" ca="1" si="7"/>
        <v>4.9189491335941866E-2</v>
      </c>
      <c r="G134" s="26">
        <f t="shared" ca="1" si="7"/>
        <v>3.6493738819320214E-2</v>
      </c>
      <c r="H134" s="26">
        <f t="shared" ca="1" si="7"/>
        <v>3.7552155771905425E-2</v>
      </c>
      <c r="I134" s="26">
        <f t="shared" ca="1" si="7"/>
        <v>4.1572839078468732E-2</v>
      </c>
      <c r="J134" s="26">
        <f t="shared" ca="1" si="7"/>
        <v>3.2843894899536319E-2</v>
      </c>
      <c r="K134" s="26">
        <f t="shared" ca="1" si="7"/>
        <v>4.9265842349304478E-2</v>
      </c>
      <c r="L134" s="26">
        <f t="shared" ca="1" si="7"/>
        <v>4.9265842349304478E-2</v>
      </c>
      <c r="M134" s="26">
        <f t="shared" ca="1" si="7"/>
        <v>4.9265842349304478E-2</v>
      </c>
    </row>
    <row r="135" spans="1:13" x14ac:dyDescent="0.15">
      <c r="A135" t="s">
        <v>509</v>
      </c>
      <c r="B135" t="s">
        <v>103</v>
      </c>
      <c r="C135" t="s">
        <v>176</v>
      </c>
      <c r="D135" s="26">
        <f t="shared" ca="1" si="7"/>
        <v>0</v>
      </c>
      <c r="E135" s="26">
        <f t="shared" ca="1" si="7"/>
        <v>7.28500355366027E-2</v>
      </c>
      <c r="F135" s="26">
        <f t="shared" ca="1" si="7"/>
        <v>4.9189491335941866E-2</v>
      </c>
      <c r="G135" s="26">
        <f t="shared" ca="1" si="7"/>
        <v>3.6493738819320214E-2</v>
      </c>
      <c r="H135" s="26">
        <f t="shared" ca="1" si="7"/>
        <v>3.7552155771905425E-2</v>
      </c>
      <c r="I135" s="26">
        <f t="shared" ca="1" si="7"/>
        <v>4.1572839078468732E-2</v>
      </c>
      <c r="J135" s="26">
        <f t="shared" ca="1" si="7"/>
        <v>3.2843894899536319E-2</v>
      </c>
      <c r="K135" s="26">
        <f t="shared" ca="1" si="7"/>
        <v>4.9265842349304478E-2</v>
      </c>
      <c r="L135" s="26">
        <f t="shared" ca="1" si="7"/>
        <v>4.9265842349304478E-2</v>
      </c>
      <c r="M135" s="26">
        <f t="shared" ca="1" si="7"/>
        <v>4.9265842349304478E-2</v>
      </c>
    </row>
    <row r="136" spans="1:13" x14ac:dyDescent="0.15">
      <c r="A136" t="s">
        <v>509</v>
      </c>
      <c r="B136" t="s">
        <v>105</v>
      </c>
      <c r="C136" t="s">
        <v>176</v>
      </c>
      <c r="D136" s="26">
        <f t="shared" ca="1" si="7"/>
        <v>0</v>
      </c>
      <c r="E136" s="26">
        <f t="shared" ca="1" si="7"/>
        <v>7.28500355366027E-2</v>
      </c>
      <c r="F136" s="26">
        <f t="shared" ca="1" si="7"/>
        <v>4.9189491335941866E-2</v>
      </c>
      <c r="G136" s="26">
        <f t="shared" ca="1" si="7"/>
        <v>3.6493738819320214E-2</v>
      </c>
      <c r="H136" s="26">
        <f t="shared" ca="1" si="7"/>
        <v>3.7552155771905425E-2</v>
      </c>
      <c r="I136" s="26">
        <f t="shared" ca="1" si="7"/>
        <v>4.1572839078468732E-2</v>
      </c>
      <c r="J136" s="26">
        <f t="shared" ca="1" si="7"/>
        <v>3.2843894899536319E-2</v>
      </c>
      <c r="K136" s="26">
        <f t="shared" ca="1" si="7"/>
        <v>4.9265842349304478E-2</v>
      </c>
      <c r="L136" s="26">
        <f t="shared" ca="1" si="7"/>
        <v>4.9265842349304478E-2</v>
      </c>
      <c r="M136" s="26">
        <f t="shared" ca="1" si="7"/>
        <v>4.9265842349304478E-2</v>
      </c>
    </row>
    <row r="137" spans="1:13" x14ac:dyDescent="0.15">
      <c r="A137" t="s">
        <v>509</v>
      </c>
      <c r="B137" t="s">
        <v>107</v>
      </c>
      <c r="C137" t="s">
        <v>176</v>
      </c>
      <c r="D137" s="26">
        <f t="shared" ca="1" si="7"/>
        <v>0</v>
      </c>
      <c r="E137" s="26">
        <f t="shared" ca="1" si="7"/>
        <v>7.28500355366027E-2</v>
      </c>
      <c r="F137" s="26">
        <f t="shared" ca="1" si="7"/>
        <v>4.9189491335941866E-2</v>
      </c>
      <c r="G137" s="26">
        <f t="shared" ca="1" si="7"/>
        <v>3.6493738819320214E-2</v>
      </c>
      <c r="H137" s="26">
        <f t="shared" ca="1" si="7"/>
        <v>3.7552155771905425E-2</v>
      </c>
      <c r="I137" s="26">
        <f t="shared" ca="1" si="7"/>
        <v>4.1572839078468732E-2</v>
      </c>
      <c r="J137" s="26">
        <f t="shared" ca="1" si="7"/>
        <v>3.2843894899536319E-2</v>
      </c>
      <c r="K137" s="26">
        <f t="shared" ca="1" si="7"/>
        <v>4.9265842349304478E-2</v>
      </c>
      <c r="L137" s="26">
        <f t="shared" ca="1" si="7"/>
        <v>4.9265842349304478E-2</v>
      </c>
      <c r="M137" s="26">
        <f t="shared" ca="1" si="7"/>
        <v>4.9265842349304478E-2</v>
      </c>
    </row>
    <row r="138" spans="1:13" x14ac:dyDescent="0.15">
      <c r="A138" t="s">
        <v>509</v>
      </c>
      <c r="B138" t="s">
        <v>108</v>
      </c>
      <c r="C138" t="s">
        <v>177</v>
      </c>
      <c r="D138" s="26">
        <f t="shared" ca="1" si="7"/>
        <v>0</v>
      </c>
      <c r="E138" s="26">
        <f t="shared" ca="1" si="7"/>
        <v>0</v>
      </c>
      <c r="F138" s="26">
        <f t="shared" ca="1" si="7"/>
        <v>3.8010061486864172E-2</v>
      </c>
      <c r="G138" s="26">
        <f t="shared" ca="1" si="7"/>
        <v>2.7549194991055456E-2</v>
      </c>
      <c r="H138" s="26">
        <f t="shared" ca="1" si="7"/>
        <v>2.7816411682892908E-2</v>
      </c>
      <c r="I138" s="26">
        <f t="shared" ca="1" si="7"/>
        <v>1.5936254980079681E-2</v>
      </c>
      <c r="J138" s="26">
        <f t="shared" ca="1" si="7"/>
        <v>1.5455950540958269E-2</v>
      </c>
      <c r="K138" s="26">
        <f t="shared" ca="1" si="7"/>
        <v>1.5455950540958269E-2</v>
      </c>
      <c r="L138" s="26">
        <f t="shared" ca="1" si="7"/>
        <v>2.3183925811437404E-2</v>
      </c>
      <c r="M138" s="26">
        <f t="shared" ca="1" si="7"/>
        <v>2.3183925811437404E-2</v>
      </c>
    </row>
    <row r="139" spans="1:13" x14ac:dyDescent="0.15">
      <c r="A139" t="s">
        <v>509</v>
      </c>
      <c r="B139" t="s">
        <v>110</v>
      </c>
      <c r="C139" t="s">
        <v>177</v>
      </c>
      <c r="D139" s="26">
        <f t="shared" ca="1" si="7"/>
        <v>0</v>
      </c>
      <c r="E139" s="26">
        <f t="shared" ca="1" si="7"/>
        <v>0</v>
      </c>
      <c r="F139" s="26">
        <f t="shared" ca="1" si="7"/>
        <v>3.8010061486864172E-2</v>
      </c>
      <c r="G139" s="26">
        <f t="shared" ca="1" si="7"/>
        <v>2.7549194991055456E-2</v>
      </c>
      <c r="H139" s="26">
        <f t="shared" ca="1" si="7"/>
        <v>2.7816411682892908E-2</v>
      </c>
      <c r="I139" s="26">
        <f t="shared" ca="1" si="7"/>
        <v>1.5936254980079681E-2</v>
      </c>
      <c r="J139" s="26">
        <f t="shared" ca="1" si="7"/>
        <v>1.5455950540958269E-2</v>
      </c>
      <c r="K139" s="26">
        <f t="shared" ca="1" si="7"/>
        <v>1.5455950540958269E-2</v>
      </c>
      <c r="L139" s="26">
        <f t="shared" ca="1" si="7"/>
        <v>2.3183925811437404E-2</v>
      </c>
      <c r="M139" s="26">
        <f t="shared" ca="1" si="7"/>
        <v>2.3183925811437404E-2</v>
      </c>
    </row>
    <row r="140" spans="1:13" x14ac:dyDescent="0.15">
      <c r="A140" t="s">
        <v>509</v>
      </c>
      <c r="B140" t="s">
        <v>112</v>
      </c>
      <c r="C140" t="s">
        <v>177</v>
      </c>
      <c r="D140" s="26">
        <f t="shared" ca="1" si="7"/>
        <v>0</v>
      </c>
      <c r="E140" s="26">
        <f t="shared" ca="1" si="7"/>
        <v>0</v>
      </c>
      <c r="F140" s="26">
        <f t="shared" ca="1" si="7"/>
        <v>3.8010061486864172E-2</v>
      </c>
      <c r="G140" s="26">
        <f t="shared" ca="1" si="7"/>
        <v>2.7549194991055456E-2</v>
      </c>
      <c r="H140" s="26">
        <f t="shared" ca="1" si="7"/>
        <v>2.7816411682892908E-2</v>
      </c>
      <c r="I140" s="26">
        <f t="shared" ca="1" si="7"/>
        <v>1.5936254980079681E-2</v>
      </c>
      <c r="J140" s="26">
        <f t="shared" ca="1" si="7"/>
        <v>1.5455950540958269E-2</v>
      </c>
      <c r="K140" s="26">
        <f t="shared" ca="1" si="7"/>
        <v>1.5455950540958269E-2</v>
      </c>
      <c r="L140" s="26">
        <f t="shared" ca="1" si="7"/>
        <v>2.3183925811437404E-2</v>
      </c>
      <c r="M140" s="26">
        <f t="shared" ca="1" si="7"/>
        <v>2.3183925811437404E-2</v>
      </c>
    </row>
    <row r="141" spans="1:13" x14ac:dyDescent="0.15">
      <c r="A141" t="s">
        <v>509</v>
      </c>
      <c r="B141" t="s">
        <v>114</v>
      </c>
      <c r="C141" t="s">
        <v>177</v>
      </c>
      <c r="D141" s="26">
        <f t="shared" ca="1" si="7"/>
        <v>0</v>
      </c>
      <c r="E141" s="26">
        <f t="shared" ca="1" si="7"/>
        <v>0</v>
      </c>
      <c r="F141" s="26">
        <f t="shared" ca="1" si="7"/>
        <v>3.8010061486864172E-2</v>
      </c>
      <c r="G141" s="26">
        <f t="shared" ca="1" si="7"/>
        <v>2.7549194991055456E-2</v>
      </c>
      <c r="H141" s="26">
        <f t="shared" ca="1" si="7"/>
        <v>2.7816411682892908E-2</v>
      </c>
      <c r="I141" s="26">
        <f t="shared" ca="1" si="7"/>
        <v>1.5936254980079681E-2</v>
      </c>
      <c r="J141" s="26">
        <f t="shared" ca="1" si="7"/>
        <v>1.5455950540958269E-2</v>
      </c>
      <c r="K141" s="26">
        <f t="shared" ca="1" si="7"/>
        <v>1.5455950540958269E-2</v>
      </c>
      <c r="L141" s="26">
        <f t="shared" ca="1" si="7"/>
        <v>2.3183925811437404E-2</v>
      </c>
      <c r="M141" s="26">
        <f t="shared" ca="1" si="7"/>
        <v>2.3183925811437404E-2</v>
      </c>
    </row>
    <row r="142" spans="1:13" x14ac:dyDescent="0.15">
      <c r="A142" t="s">
        <v>509</v>
      </c>
      <c r="B142" t="s">
        <v>116</v>
      </c>
      <c r="C142" t="s">
        <v>177</v>
      </c>
      <c r="D142" s="26">
        <f t="shared" ca="1" si="7"/>
        <v>0</v>
      </c>
      <c r="E142" s="26">
        <f t="shared" ca="1" si="7"/>
        <v>0</v>
      </c>
      <c r="F142" s="26">
        <f t="shared" ca="1" si="7"/>
        <v>3.8010061486864172E-2</v>
      </c>
      <c r="G142" s="26">
        <f t="shared" ca="1" si="7"/>
        <v>2.7549194991055456E-2</v>
      </c>
      <c r="H142" s="26">
        <f t="shared" ca="1" si="7"/>
        <v>2.7816411682892908E-2</v>
      </c>
      <c r="I142" s="26">
        <f t="shared" ca="1" si="7"/>
        <v>1.5936254980079681E-2</v>
      </c>
      <c r="J142" s="26">
        <f t="shared" ca="1" si="7"/>
        <v>1.5455950540958269E-2</v>
      </c>
      <c r="K142" s="26">
        <f t="shared" ca="1" si="7"/>
        <v>1.5455950540958269E-2</v>
      </c>
      <c r="L142" s="26">
        <f t="shared" ca="1" si="7"/>
        <v>2.3183925811437404E-2</v>
      </c>
      <c r="M142" s="26">
        <f t="shared" ca="1" si="7"/>
        <v>2.3183925811437404E-2</v>
      </c>
    </row>
    <row r="143" spans="1:13" x14ac:dyDescent="0.15">
      <c r="A143" t="s">
        <v>509</v>
      </c>
      <c r="B143" t="s">
        <v>118</v>
      </c>
      <c r="C143" t="s">
        <v>177</v>
      </c>
      <c r="D143" s="26">
        <f t="shared" ca="1" si="7"/>
        <v>0</v>
      </c>
      <c r="E143" s="26">
        <f t="shared" ca="1" si="7"/>
        <v>0</v>
      </c>
      <c r="F143" s="26">
        <f t="shared" ca="1" si="7"/>
        <v>3.8010061486864172E-2</v>
      </c>
      <c r="G143" s="26">
        <f t="shared" ca="1" si="7"/>
        <v>2.7549194991055456E-2</v>
      </c>
      <c r="H143" s="26">
        <f t="shared" ca="1" si="7"/>
        <v>2.7816411682892908E-2</v>
      </c>
      <c r="I143" s="26">
        <f t="shared" ca="1" si="7"/>
        <v>1.5936254980079681E-2</v>
      </c>
      <c r="J143" s="26">
        <f t="shared" ca="1" si="7"/>
        <v>1.5455950540958269E-2</v>
      </c>
      <c r="K143" s="26">
        <f t="shared" ca="1" si="7"/>
        <v>1.5455950540958269E-2</v>
      </c>
      <c r="L143" s="26">
        <f t="shared" ca="1" si="7"/>
        <v>2.3183925811437404E-2</v>
      </c>
      <c r="M143" s="26">
        <f t="shared" ca="1" si="7"/>
        <v>2.3183925811437404E-2</v>
      </c>
    </row>
    <row r="144" spans="1:13" x14ac:dyDescent="0.15">
      <c r="A144" t="s">
        <v>509</v>
      </c>
      <c r="B144" t="s">
        <v>120</v>
      </c>
      <c r="C144" t="s">
        <v>177</v>
      </c>
      <c r="D144" s="26">
        <f t="shared" ref="D144:M169" ca="1" si="8">SUMIFS(INDIRECT($A144&amp;"!$K:$K"),INDIRECT($A144&amp;"!$J:$J"),D$1,INDIRECT($A144&amp;"!$H:$H"),$B144)</f>
        <v>0</v>
      </c>
      <c r="E144" s="26">
        <f t="shared" ca="1" si="8"/>
        <v>0</v>
      </c>
      <c r="F144" s="26">
        <f t="shared" ca="1" si="8"/>
        <v>3.8010061486864172E-2</v>
      </c>
      <c r="G144" s="26">
        <f t="shared" ca="1" si="8"/>
        <v>2.7549194991055456E-2</v>
      </c>
      <c r="H144" s="26">
        <f t="shared" ca="1" si="8"/>
        <v>2.7816411682892908E-2</v>
      </c>
      <c r="I144" s="26">
        <f t="shared" ca="1" si="8"/>
        <v>1.5936254980079681E-2</v>
      </c>
      <c r="J144" s="26">
        <f t="shared" ca="1" si="8"/>
        <v>1.5455950540958269E-2</v>
      </c>
      <c r="K144" s="26">
        <f t="shared" ca="1" si="8"/>
        <v>1.5455950540958269E-2</v>
      </c>
      <c r="L144" s="26">
        <f t="shared" ca="1" si="8"/>
        <v>2.3183925811437404E-2</v>
      </c>
      <c r="M144" s="26">
        <f t="shared" ca="1" si="8"/>
        <v>2.3183925811437404E-2</v>
      </c>
    </row>
    <row r="145" spans="1:13" x14ac:dyDescent="0.15">
      <c r="A145" t="s">
        <v>509</v>
      </c>
      <c r="B145" t="s">
        <v>122</v>
      </c>
      <c r="C145" t="s">
        <v>177</v>
      </c>
      <c r="D145" s="26">
        <f t="shared" ca="1" si="8"/>
        <v>0</v>
      </c>
      <c r="E145" s="26">
        <f t="shared" ca="1" si="8"/>
        <v>0</v>
      </c>
      <c r="F145" s="26">
        <f t="shared" ca="1" si="8"/>
        <v>3.8010061486864172E-2</v>
      </c>
      <c r="G145" s="26">
        <f t="shared" ca="1" si="8"/>
        <v>2.7549194991055456E-2</v>
      </c>
      <c r="H145" s="26">
        <f t="shared" ca="1" si="8"/>
        <v>3.129346314325452E-2</v>
      </c>
      <c r="I145" s="26">
        <f t="shared" ca="1" si="8"/>
        <v>1.5936254980079681E-2</v>
      </c>
      <c r="J145" s="26">
        <f t="shared" ca="1" si="8"/>
        <v>1.5455950540958269E-2</v>
      </c>
      <c r="K145" s="26">
        <f t="shared" ca="1" si="8"/>
        <v>1.5455950540958269E-2</v>
      </c>
      <c r="L145" s="26">
        <f t="shared" ca="1" si="8"/>
        <v>2.3183925811437404E-2</v>
      </c>
      <c r="M145" s="26">
        <f t="shared" ca="1" si="8"/>
        <v>2.3183925811437404E-2</v>
      </c>
    </row>
    <row r="146" spans="1:13" x14ac:dyDescent="0.15">
      <c r="A146" t="s">
        <v>509</v>
      </c>
      <c r="B146" t="s">
        <v>124</v>
      </c>
      <c r="C146" t="s">
        <v>177</v>
      </c>
      <c r="D146" s="26">
        <f t="shared" ca="1" si="8"/>
        <v>0</v>
      </c>
      <c r="E146" s="26">
        <f t="shared" ca="1" si="8"/>
        <v>0</v>
      </c>
      <c r="F146" s="26">
        <f t="shared" ca="1" si="8"/>
        <v>4.1363890441587482E-2</v>
      </c>
      <c r="G146" s="26">
        <f t="shared" ca="1" si="8"/>
        <v>3.1127012522361358E-2</v>
      </c>
      <c r="H146" s="26">
        <f t="shared" ca="1" si="8"/>
        <v>3.129346314325452E-2</v>
      </c>
      <c r="I146" s="26">
        <f t="shared" ca="1" si="8"/>
        <v>1.5936254980079681E-2</v>
      </c>
      <c r="J146" s="26">
        <f t="shared" ca="1" si="8"/>
        <v>1.5455950540958269E-2</v>
      </c>
      <c r="K146" s="26">
        <f t="shared" ca="1" si="8"/>
        <v>1.5455950540958269E-2</v>
      </c>
      <c r="L146" s="26">
        <f t="shared" ca="1" si="8"/>
        <v>2.3183925811437404E-2</v>
      </c>
      <c r="M146" s="26">
        <f t="shared" ca="1" si="8"/>
        <v>2.3183925811437404E-2</v>
      </c>
    </row>
    <row r="147" spans="1:13" x14ac:dyDescent="0.15">
      <c r="A147" t="s">
        <v>509</v>
      </c>
      <c r="B147" t="s">
        <v>109</v>
      </c>
      <c r="C147" t="s">
        <v>177</v>
      </c>
      <c r="D147" s="26">
        <f t="shared" ca="1" si="8"/>
        <v>0</v>
      </c>
      <c r="E147" s="26">
        <f t="shared" ca="1" si="8"/>
        <v>0</v>
      </c>
      <c r="F147" s="26">
        <f t="shared" ca="1" si="8"/>
        <v>0</v>
      </c>
      <c r="G147" s="26">
        <f t="shared" ca="1" si="8"/>
        <v>3.1127012522361358E-2</v>
      </c>
      <c r="H147" s="26">
        <f t="shared" ca="1" si="8"/>
        <v>3.129346314325452E-2</v>
      </c>
      <c r="I147" s="26">
        <f t="shared" ca="1" si="8"/>
        <v>1.5936254980079681E-2</v>
      </c>
      <c r="J147" s="26">
        <f t="shared" ca="1" si="8"/>
        <v>1.5455950540958269E-2</v>
      </c>
      <c r="K147" s="26">
        <f t="shared" ca="1" si="8"/>
        <v>1.5455950540958269E-2</v>
      </c>
      <c r="L147" s="26">
        <f t="shared" ca="1" si="8"/>
        <v>2.3183925811437404E-2</v>
      </c>
      <c r="M147" s="26">
        <f t="shared" ca="1" si="8"/>
        <v>2.3183925811437404E-2</v>
      </c>
    </row>
    <row r="148" spans="1:13" x14ac:dyDescent="0.15">
      <c r="A148" t="s">
        <v>509</v>
      </c>
      <c r="B148" t="s">
        <v>111</v>
      </c>
      <c r="C148" t="s">
        <v>177</v>
      </c>
      <c r="D148" s="26">
        <f t="shared" ca="1" si="8"/>
        <v>0</v>
      </c>
      <c r="E148" s="26">
        <f t="shared" ca="1" si="8"/>
        <v>0</v>
      </c>
      <c r="F148" s="26">
        <f t="shared" ca="1" si="8"/>
        <v>0</v>
      </c>
      <c r="G148" s="26">
        <f t="shared" ca="1" si="8"/>
        <v>3.1127012522361358E-2</v>
      </c>
      <c r="H148" s="26">
        <f t="shared" ca="1" si="8"/>
        <v>3.129346314325452E-2</v>
      </c>
      <c r="I148" s="26">
        <f t="shared" ca="1" si="8"/>
        <v>1.5936254980079681E-2</v>
      </c>
      <c r="J148" s="26">
        <f t="shared" ca="1" si="8"/>
        <v>1.5455950540958269E-2</v>
      </c>
      <c r="K148" s="26">
        <f t="shared" ca="1" si="8"/>
        <v>1.5455950540958269E-2</v>
      </c>
      <c r="L148" s="26">
        <f t="shared" ca="1" si="8"/>
        <v>2.3183925811437404E-2</v>
      </c>
      <c r="M148" s="26">
        <f t="shared" ca="1" si="8"/>
        <v>2.3183925811437404E-2</v>
      </c>
    </row>
    <row r="149" spans="1:13" x14ac:dyDescent="0.15">
      <c r="A149" t="s">
        <v>509</v>
      </c>
      <c r="B149" t="s">
        <v>113</v>
      </c>
      <c r="C149" t="s">
        <v>177</v>
      </c>
      <c r="D149" s="26">
        <f t="shared" ca="1" si="8"/>
        <v>0</v>
      </c>
      <c r="E149" s="26">
        <f t="shared" ca="1" si="8"/>
        <v>0</v>
      </c>
      <c r="F149" s="26">
        <f t="shared" ca="1" si="8"/>
        <v>0</v>
      </c>
      <c r="G149" s="26">
        <f t="shared" ca="1" si="8"/>
        <v>3.1127012522361358E-2</v>
      </c>
      <c r="H149" s="26">
        <f t="shared" ca="1" si="8"/>
        <v>3.129346314325452E-2</v>
      </c>
      <c r="I149" s="26">
        <f t="shared" ca="1" si="8"/>
        <v>1.5936254980079681E-2</v>
      </c>
      <c r="J149" s="26">
        <f t="shared" ca="1" si="8"/>
        <v>1.5455950540958269E-2</v>
      </c>
      <c r="K149" s="26">
        <f t="shared" ca="1" si="8"/>
        <v>1.5455950540958269E-2</v>
      </c>
      <c r="L149" s="26">
        <f t="shared" ca="1" si="8"/>
        <v>2.3183925811437404E-2</v>
      </c>
      <c r="M149" s="26">
        <f t="shared" ca="1" si="8"/>
        <v>2.3183925811437404E-2</v>
      </c>
    </row>
    <row r="150" spans="1:13" x14ac:dyDescent="0.15">
      <c r="A150" t="s">
        <v>509</v>
      </c>
      <c r="B150" t="s">
        <v>115</v>
      </c>
      <c r="C150" t="s">
        <v>177</v>
      </c>
      <c r="D150" s="26">
        <f t="shared" ca="1" si="8"/>
        <v>0</v>
      </c>
      <c r="E150" s="26">
        <f t="shared" ca="1" si="8"/>
        <v>0</v>
      </c>
      <c r="F150" s="26">
        <f t="shared" ca="1" si="8"/>
        <v>0</v>
      </c>
      <c r="G150" s="26">
        <f t="shared" ca="1" si="8"/>
        <v>3.1127012522361358E-2</v>
      </c>
      <c r="H150" s="26">
        <f t="shared" ca="1" si="8"/>
        <v>3.129346314325452E-2</v>
      </c>
      <c r="I150" s="26">
        <f t="shared" ca="1" si="8"/>
        <v>1.5936254980079681E-2</v>
      </c>
      <c r="J150" s="26">
        <f t="shared" ca="1" si="8"/>
        <v>1.5455950540958269E-2</v>
      </c>
      <c r="K150" s="26">
        <f t="shared" ca="1" si="8"/>
        <v>1.5455950540958269E-2</v>
      </c>
      <c r="L150" s="26">
        <f t="shared" ca="1" si="8"/>
        <v>2.3183925811437404E-2</v>
      </c>
      <c r="M150" s="26">
        <f t="shared" ca="1" si="8"/>
        <v>2.3183925811437404E-2</v>
      </c>
    </row>
    <row r="151" spans="1:13" x14ac:dyDescent="0.15">
      <c r="A151" t="s">
        <v>509</v>
      </c>
      <c r="B151" t="s">
        <v>117</v>
      </c>
      <c r="C151" t="s">
        <v>177</v>
      </c>
      <c r="D151" s="26">
        <f t="shared" ca="1" si="8"/>
        <v>0</v>
      </c>
      <c r="E151" s="26">
        <f t="shared" ca="1" si="8"/>
        <v>0</v>
      </c>
      <c r="F151" s="26">
        <f t="shared" ca="1" si="8"/>
        <v>0</v>
      </c>
      <c r="G151" s="26">
        <f t="shared" ca="1" si="8"/>
        <v>3.1127012522361358E-2</v>
      </c>
      <c r="H151" s="26">
        <f t="shared" ca="1" si="8"/>
        <v>3.129346314325452E-2</v>
      </c>
      <c r="I151" s="26">
        <f t="shared" ca="1" si="8"/>
        <v>1.5936254980079681E-2</v>
      </c>
      <c r="J151" s="26">
        <f t="shared" ca="1" si="8"/>
        <v>1.5455950540958269E-2</v>
      </c>
      <c r="K151" s="26">
        <f t="shared" ca="1" si="8"/>
        <v>1.5455950540958269E-2</v>
      </c>
      <c r="L151" s="26">
        <f t="shared" ca="1" si="8"/>
        <v>2.3183925811437404E-2</v>
      </c>
      <c r="M151" s="26">
        <f t="shared" ca="1" si="8"/>
        <v>2.3183925811437404E-2</v>
      </c>
    </row>
    <row r="152" spans="1:13" x14ac:dyDescent="0.15">
      <c r="A152" t="s">
        <v>509</v>
      </c>
      <c r="B152" t="s">
        <v>119</v>
      </c>
      <c r="C152" t="s">
        <v>177</v>
      </c>
      <c r="D152" s="26">
        <f t="shared" ca="1" si="8"/>
        <v>0</v>
      </c>
      <c r="E152" s="26">
        <f t="shared" ca="1" si="8"/>
        <v>0</v>
      </c>
      <c r="F152" s="26">
        <f t="shared" ca="1" si="8"/>
        <v>0</v>
      </c>
      <c r="G152" s="26">
        <f t="shared" ca="1" si="8"/>
        <v>3.1127012522361358E-2</v>
      </c>
      <c r="H152" s="26">
        <f t="shared" ca="1" si="8"/>
        <v>3.129346314325452E-2</v>
      </c>
      <c r="I152" s="26">
        <f t="shared" ca="1" si="8"/>
        <v>1.5936254980079681E-2</v>
      </c>
      <c r="J152" s="26">
        <f t="shared" ca="1" si="8"/>
        <v>1.5455950540958269E-2</v>
      </c>
      <c r="K152" s="26">
        <f t="shared" ca="1" si="8"/>
        <v>1.5455950540958269E-2</v>
      </c>
      <c r="L152" s="26">
        <f t="shared" ca="1" si="8"/>
        <v>2.3183925811437404E-2</v>
      </c>
      <c r="M152" s="26">
        <f t="shared" ca="1" si="8"/>
        <v>2.3183925811437404E-2</v>
      </c>
    </row>
    <row r="153" spans="1:13" x14ac:dyDescent="0.15">
      <c r="A153" t="s">
        <v>509</v>
      </c>
      <c r="B153" t="s">
        <v>121</v>
      </c>
      <c r="C153" t="s">
        <v>177</v>
      </c>
      <c r="D153" s="26">
        <f t="shared" ca="1" si="8"/>
        <v>0</v>
      </c>
      <c r="E153" s="26">
        <f t="shared" ca="1" si="8"/>
        <v>0</v>
      </c>
      <c r="F153" s="26">
        <f t="shared" ca="1" si="8"/>
        <v>0</v>
      </c>
      <c r="G153" s="26">
        <f t="shared" ca="1" si="8"/>
        <v>3.1127012522361358E-2</v>
      </c>
      <c r="H153" s="26">
        <f t="shared" ca="1" si="8"/>
        <v>3.129346314325452E-2</v>
      </c>
      <c r="I153" s="26">
        <f t="shared" ca="1" si="8"/>
        <v>1.5936254980079681E-2</v>
      </c>
      <c r="J153" s="26">
        <f t="shared" ca="1" si="8"/>
        <v>1.5455950540958269E-2</v>
      </c>
      <c r="K153" s="26">
        <f t="shared" ca="1" si="8"/>
        <v>1.5455950540958269E-2</v>
      </c>
      <c r="L153" s="26">
        <f t="shared" ca="1" si="8"/>
        <v>2.3183925811437404E-2</v>
      </c>
      <c r="M153" s="26">
        <f t="shared" ca="1" si="8"/>
        <v>2.3183925811437404E-2</v>
      </c>
    </row>
    <row r="154" spans="1:13" x14ac:dyDescent="0.15">
      <c r="A154" t="s">
        <v>509</v>
      </c>
      <c r="B154" t="s">
        <v>123</v>
      </c>
      <c r="C154" t="s">
        <v>177</v>
      </c>
      <c r="D154" s="26">
        <f t="shared" ca="1" si="8"/>
        <v>0</v>
      </c>
      <c r="E154" s="26">
        <f t="shared" ca="1" si="8"/>
        <v>0</v>
      </c>
      <c r="F154" s="26">
        <f t="shared" ca="1" si="8"/>
        <v>0</v>
      </c>
      <c r="G154" s="26">
        <f t="shared" ca="1" si="8"/>
        <v>3.1127012522361358E-2</v>
      </c>
      <c r="H154" s="26">
        <f t="shared" ca="1" si="8"/>
        <v>3.129346314325452E-2</v>
      </c>
      <c r="I154" s="26">
        <f t="shared" ca="1" si="8"/>
        <v>1.5936254980079681E-2</v>
      </c>
      <c r="J154" s="26">
        <f t="shared" ca="1" si="8"/>
        <v>1.5455950540958269E-2</v>
      </c>
      <c r="K154" s="26">
        <f t="shared" ca="1" si="8"/>
        <v>1.5455950540958269E-2</v>
      </c>
      <c r="L154" s="26">
        <f t="shared" ca="1" si="8"/>
        <v>2.3183925811437404E-2</v>
      </c>
      <c r="M154" s="26">
        <f t="shared" ca="1" si="8"/>
        <v>2.3183925811437404E-2</v>
      </c>
    </row>
    <row r="155" spans="1:13" x14ac:dyDescent="0.15">
      <c r="A155" t="s">
        <v>509</v>
      </c>
      <c r="B155" t="s">
        <v>125</v>
      </c>
      <c r="C155" t="s">
        <v>177</v>
      </c>
      <c r="D155" s="26">
        <f t="shared" ca="1" si="8"/>
        <v>0</v>
      </c>
      <c r="E155" s="26">
        <f t="shared" ca="1" si="8"/>
        <v>0</v>
      </c>
      <c r="F155" s="26">
        <f t="shared" ca="1" si="8"/>
        <v>0</v>
      </c>
      <c r="G155" s="26">
        <f t="shared" ca="1" si="8"/>
        <v>3.1127012522361358E-2</v>
      </c>
      <c r="H155" s="26">
        <f t="shared" ca="1" si="8"/>
        <v>2.7816411682892908E-2</v>
      </c>
      <c r="I155" s="26">
        <f t="shared" ca="1" si="8"/>
        <v>1.5936254980079681E-2</v>
      </c>
      <c r="J155" s="26">
        <f t="shared" ca="1" si="8"/>
        <v>1.5455950540958269E-2</v>
      </c>
      <c r="K155" s="26">
        <f t="shared" ca="1" si="8"/>
        <v>1.5455950540958269E-2</v>
      </c>
      <c r="L155" s="26">
        <f t="shared" ca="1" si="8"/>
        <v>2.3183925811437404E-2</v>
      </c>
      <c r="M155" s="26">
        <f t="shared" ca="1" si="8"/>
        <v>2.3183925811437404E-2</v>
      </c>
    </row>
    <row r="156" spans="1:13" x14ac:dyDescent="0.15">
      <c r="A156" t="s">
        <v>509</v>
      </c>
      <c r="B156" t="s">
        <v>126</v>
      </c>
      <c r="C156" t="s">
        <v>504</v>
      </c>
      <c r="D156" s="26">
        <f t="shared" ca="1" si="8"/>
        <v>0</v>
      </c>
      <c r="E156" s="26">
        <f t="shared" ca="1" si="8"/>
        <v>0</v>
      </c>
      <c r="F156" s="26">
        <f t="shared" ca="1" si="8"/>
        <v>0</v>
      </c>
      <c r="G156" s="26">
        <f t="shared" ca="1" si="8"/>
        <v>0</v>
      </c>
      <c r="H156" s="26">
        <f t="shared" ca="1" si="8"/>
        <v>0</v>
      </c>
      <c r="I156" s="26">
        <f t="shared" ca="1" si="8"/>
        <v>1.3164732374848432E-2</v>
      </c>
      <c r="J156" s="26">
        <f t="shared" ca="1" si="8"/>
        <v>1.1978361669242658E-2</v>
      </c>
      <c r="K156" s="26">
        <f t="shared" ca="1" si="8"/>
        <v>1.1978361669242658E-2</v>
      </c>
      <c r="L156" s="26">
        <f t="shared" ca="1" si="8"/>
        <v>1.1978361669242658E-2</v>
      </c>
      <c r="M156" s="26">
        <f t="shared" ca="1" si="8"/>
        <v>1.1978361669242658E-2</v>
      </c>
    </row>
    <row r="157" spans="1:13" x14ac:dyDescent="0.15">
      <c r="A157" t="s">
        <v>509</v>
      </c>
      <c r="B157" t="s">
        <v>128</v>
      </c>
      <c r="C157" t="s">
        <v>504</v>
      </c>
      <c r="D157" s="26">
        <f t="shared" ca="1" si="8"/>
        <v>0</v>
      </c>
      <c r="E157" s="26">
        <f t="shared" ca="1" si="8"/>
        <v>0</v>
      </c>
      <c r="F157" s="26">
        <f t="shared" ca="1" si="8"/>
        <v>0</v>
      </c>
      <c r="G157" s="26">
        <f t="shared" ca="1" si="8"/>
        <v>0</v>
      </c>
      <c r="H157" s="26">
        <f t="shared" ca="1" si="8"/>
        <v>0</v>
      </c>
      <c r="I157" s="26">
        <f t="shared" ca="1" si="8"/>
        <v>1.3164732374848432E-2</v>
      </c>
      <c r="J157" s="26">
        <f t="shared" ca="1" si="8"/>
        <v>1.1978361669242658E-2</v>
      </c>
      <c r="K157" s="26">
        <f t="shared" ca="1" si="8"/>
        <v>1.1978361669242658E-2</v>
      </c>
      <c r="L157" s="26">
        <f t="shared" ca="1" si="8"/>
        <v>1.1978361669242658E-2</v>
      </c>
      <c r="M157" s="26">
        <f t="shared" ca="1" si="8"/>
        <v>1.1978361669242658E-2</v>
      </c>
    </row>
    <row r="158" spans="1:13" x14ac:dyDescent="0.15">
      <c r="A158" t="s">
        <v>509</v>
      </c>
      <c r="B158" t="s">
        <v>130</v>
      </c>
      <c r="C158" t="s">
        <v>504</v>
      </c>
      <c r="D158" s="26">
        <f t="shared" ca="1" si="8"/>
        <v>0</v>
      </c>
      <c r="E158" s="26">
        <f t="shared" ca="1" si="8"/>
        <v>0</v>
      </c>
      <c r="F158" s="26">
        <f t="shared" ca="1" si="8"/>
        <v>0</v>
      </c>
      <c r="G158" s="26">
        <f t="shared" ca="1" si="8"/>
        <v>0</v>
      </c>
      <c r="H158" s="26">
        <f t="shared" ca="1" si="8"/>
        <v>0</v>
      </c>
      <c r="I158" s="26">
        <f t="shared" ca="1" si="8"/>
        <v>1.3164732374848432E-2</v>
      </c>
      <c r="J158" s="26">
        <f t="shared" ca="1" si="8"/>
        <v>1.1978361669242658E-2</v>
      </c>
      <c r="K158" s="26">
        <f t="shared" ca="1" si="8"/>
        <v>1.1978361669242658E-2</v>
      </c>
      <c r="L158" s="26">
        <f t="shared" ca="1" si="8"/>
        <v>1.1978361669242658E-2</v>
      </c>
      <c r="M158" s="26">
        <f t="shared" ca="1" si="8"/>
        <v>1.1978361669242658E-2</v>
      </c>
    </row>
    <row r="159" spans="1:13" x14ac:dyDescent="0.15">
      <c r="A159" t="s">
        <v>509</v>
      </c>
      <c r="B159" t="s">
        <v>132</v>
      </c>
      <c r="C159" t="s">
        <v>504</v>
      </c>
      <c r="D159" s="26">
        <f t="shared" ca="1" si="8"/>
        <v>0</v>
      </c>
      <c r="E159" s="26">
        <f t="shared" ca="1" si="8"/>
        <v>0</v>
      </c>
      <c r="F159" s="26">
        <f t="shared" ca="1" si="8"/>
        <v>0</v>
      </c>
      <c r="G159" s="26">
        <f t="shared" ca="1" si="8"/>
        <v>0</v>
      </c>
      <c r="H159" s="26">
        <f t="shared" ca="1" si="8"/>
        <v>0</v>
      </c>
      <c r="I159" s="26">
        <f t="shared" ca="1" si="8"/>
        <v>1.3164732374848432E-2</v>
      </c>
      <c r="J159" s="26">
        <f t="shared" ca="1" si="8"/>
        <v>1.1978361669242658E-2</v>
      </c>
      <c r="K159" s="26">
        <f t="shared" ca="1" si="8"/>
        <v>1.1978361669242658E-2</v>
      </c>
      <c r="L159" s="26">
        <f t="shared" ca="1" si="8"/>
        <v>1.1978361669242658E-2</v>
      </c>
      <c r="M159" s="26">
        <f t="shared" ca="1" si="8"/>
        <v>1.1978361669242658E-2</v>
      </c>
    </row>
    <row r="160" spans="1:13" x14ac:dyDescent="0.15">
      <c r="A160" t="s">
        <v>509</v>
      </c>
      <c r="B160" t="s">
        <v>134</v>
      </c>
      <c r="C160" t="s">
        <v>504</v>
      </c>
      <c r="D160" s="26">
        <f t="shared" ca="1" si="8"/>
        <v>0</v>
      </c>
      <c r="E160" s="26">
        <f t="shared" ca="1" si="8"/>
        <v>0</v>
      </c>
      <c r="F160" s="26">
        <f t="shared" ca="1" si="8"/>
        <v>0</v>
      </c>
      <c r="G160" s="26">
        <f t="shared" ca="1" si="8"/>
        <v>0</v>
      </c>
      <c r="H160" s="26">
        <f t="shared" ca="1" si="8"/>
        <v>0</v>
      </c>
      <c r="I160" s="26">
        <f t="shared" ca="1" si="8"/>
        <v>1.3164732374848432E-2</v>
      </c>
      <c r="J160" s="26">
        <f t="shared" ca="1" si="8"/>
        <v>1.1978361669242658E-2</v>
      </c>
      <c r="K160" s="26">
        <f t="shared" ca="1" si="8"/>
        <v>1.1978361669242658E-2</v>
      </c>
      <c r="L160" s="26">
        <f t="shared" ca="1" si="8"/>
        <v>1.1978361669242658E-2</v>
      </c>
      <c r="M160" s="26">
        <f t="shared" ca="1" si="8"/>
        <v>1.1978361669242658E-2</v>
      </c>
    </row>
    <row r="161" spans="1:13" x14ac:dyDescent="0.15">
      <c r="A161" t="s">
        <v>509</v>
      </c>
      <c r="B161" t="s">
        <v>136</v>
      </c>
      <c r="C161" t="s">
        <v>504</v>
      </c>
      <c r="D161" s="26">
        <f t="shared" ca="1" si="8"/>
        <v>0</v>
      </c>
      <c r="E161" s="26">
        <f t="shared" ca="1" si="8"/>
        <v>0</v>
      </c>
      <c r="F161" s="26">
        <f t="shared" ca="1" si="8"/>
        <v>0</v>
      </c>
      <c r="G161" s="26">
        <f t="shared" ca="1" si="8"/>
        <v>0</v>
      </c>
      <c r="H161" s="26">
        <f t="shared" ca="1" si="8"/>
        <v>0</v>
      </c>
      <c r="I161" s="26">
        <f t="shared" ca="1" si="8"/>
        <v>1.3164732374848432E-2</v>
      </c>
      <c r="J161" s="26">
        <f t="shared" ca="1" si="8"/>
        <v>1.1978361669242658E-2</v>
      </c>
      <c r="K161" s="26">
        <f t="shared" ca="1" si="8"/>
        <v>1.1978361669242658E-2</v>
      </c>
      <c r="L161" s="26">
        <f t="shared" ca="1" si="8"/>
        <v>1.1978361669242658E-2</v>
      </c>
      <c r="M161" s="26">
        <f t="shared" ca="1" si="8"/>
        <v>1.1978361669242658E-2</v>
      </c>
    </row>
    <row r="162" spans="1:13" x14ac:dyDescent="0.15">
      <c r="A162" t="s">
        <v>509</v>
      </c>
      <c r="B162" t="s">
        <v>138</v>
      </c>
      <c r="C162" t="s">
        <v>504</v>
      </c>
      <c r="D162" s="26">
        <f t="shared" ca="1" si="8"/>
        <v>0</v>
      </c>
      <c r="E162" s="26">
        <f t="shared" ca="1" si="8"/>
        <v>0</v>
      </c>
      <c r="F162" s="26">
        <f t="shared" ca="1" si="8"/>
        <v>0</v>
      </c>
      <c r="G162" s="26">
        <f t="shared" ca="1" si="8"/>
        <v>0</v>
      </c>
      <c r="H162" s="26">
        <f t="shared" ca="1" si="8"/>
        <v>0</v>
      </c>
      <c r="I162" s="26">
        <f t="shared" ca="1" si="8"/>
        <v>1.3164732374848432E-2</v>
      </c>
      <c r="J162" s="26">
        <f t="shared" ca="1" si="8"/>
        <v>1.1978361669242658E-2</v>
      </c>
      <c r="K162" s="26">
        <f t="shared" ca="1" si="8"/>
        <v>1.1978361669242658E-2</v>
      </c>
      <c r="L162" s="26">
        <f t="shared" ca="1" si="8"/>
        <v>1.1978361669242658E-2</v>
      </c>
      <c r="M162" s="26">
        <f t="shared" ca="1" si="8"/>
        <v>1.1978361669242658E-2</v>
      </c>
    </row>
    <row r="163" spans="1:13" x14ac:dyDescent="0.15">
      <c r="A163" t="s">
        <v>509</v>
      </c>
      <c r="B163" t="s">
        <v>140</v>
      </c>
      <c r="C163" t="s">
        <v>504</v>
      </c>
      <c r="D163" s="26">
        <f t="shared" ca="1" si="8"/>
        <v>0</v>
      </c>
      <c r="E163" s="26">
        <f t="shared" ca="1" si="8"/>
        <v>0</v>
      </c>
      <c r="F163" s="26">
        <f t="shared" ca="1" si="8"/>
        <v>0</v>
      </c>
      <c r="G163" s="26">
        <f t="shared" ca="1" si="8"/>
        <v>0</v>
      </c>
      <c r="H163" s="26">
        <f t="shared" ca="1" si="8"/>
        <v>0</v>
      </c>
      <c r="I163" s="26">
        <f t="shared" ca="1" si="8"/>
        <v>1.3164732374848432E-2</v>
      </c>
      <c r="J163" s="26">
        <f t="shared" ca="1" si="8"/>
        <v>1.1978361669242658E-2</v>
      </c>
      <c r="K163" s="26">
        <f t="shared" ca="1" si="8"/>
        <v>1.1978361669242658E-2</v>
      </c>
      <c r="L163" s="26">
        <f t="shared" ca="1" si="8"/>
        <v>1.1978361669242658E-2</v>
      </c>
      <c r="M163" s="26">
        <f t="shared" ca="1" si="8"/>
        <v>1.1978361669242658E-2</v>
      </c>
    </row>
    <row r="164" spans="1:13" x14ac:dyDescent="0.15">
      <c r="A164" t="s">
        <v>509</v>
      </c>
      <c r="B164" t="s">
        <v>142</v>
      </c>
      <c r="C164" t="s">
        <v>504</v>
      </c>
      <c r="D164" s="26">
        <f t="shared" ca="1" si="8"/>
        <v>0</v>
      </c>
      <c r="E164" s="26">
        <f t="shared" ca="1" si="8"/>
        <v>0</v>
      </c>
      <c r="F164" s="26">
        <f t="shared" ca="1" si="8"/>
        <v>0</v>
      </c>
      <c r="G164" s="26">
        <f t="shared" ca="1" si="8"/>
        <v>0</v>
      </c>
      <c r="H164" s="26">
        <f t="shared" ca="1" si="8"/>
        <v>0</v>
      </c>
      <c r="I164" s="26">
        <f t="shared" ca="1" si="8"/>
        <v>1.1432530746578903E-2</v>
      </c>
      <c r="J164" s="26">
        <f t="shared" ca="1" si="8"/>
        <v>1.1978361669242658E-2</v>
      </c>
      <c r="K164" s="26">
        <f t="shared" ca="1" si="8"/>
        <v>1.1978361669242658E-2</v>
      </c>
      <c r="L164" s="26">
        <f t="shared" ca="1" si="8"/>
        <v>1.1978361669242658E-2</v>
      </c>
      <c r="M164" s="26">
        <f t="shared" ca="1" si="8"/>
        <v>1.1978361669242658E-2</v>
      </c>
    </row>
    <row r="165" spans="1:13" x14ac:dyDescent="0.15">
      <c r="A165" t="s">
        <v>509</v>
      </c>
      <c r="B165" t="s">
        <v>127</v>
      </c>
      <c r="C165" t="s">
        <v>504</v>
      </c>
      <c r="D165" s="26">
        <f t="shared" ca="1" si="8"/>
        <v>0</v>
      </c>
      <c r="E165" s="26">
        <f t="shared" ca="1" si="8"/>
        <v>0</v>
      </c>
      <c r="F165" s="26">
        <f t="shared" ca="1" si="8"/>
        <v>0</v>
      </c>
      <c r="G165" s="26">
        <f t="shared" ca="1" si="8"/>
        <v>0</v>
      </c>
      <c r="H165" s="26">
        <f t="shared" ca="1" si="8"/>
        <v>0</v>
      </c>
      <c r="I165" s="26">
        <f t="shared" ca="1" si="8"/>
        <v>0</v>
      </c>
      <c r="J165" s="26">
        <f t="shared" ca="1" si="8"/>
        <v>1.1978361669242658E-2</v>
      </c>
      <c r="K165" s="26">
        <f t="shared" ca="1" si="8"/>
        <v>1.1978361669242658E-2</v>
      </c>
      <c r="L165" s="26">
        <f t="shared" ca="1" si="8"/>
        <v>1.1978361669242658E-2</v>
      </c>
      <c r="M165" s="26">
        <f t="shared" ca="1" si="8"/>
        <v>1.1978361669242658E-2</v>
      </c>
    </row>
    <row r="166" spans="1:13" x14ac:dyDescent="0.15">
      <c r="A166" t="s">
        <v>509</v>
      </c>
      <c r="B166" t="s">
        <v>129</v>
      </c>
      <c r="C166" t="s">
        <v>504</v>
      </c>
      <c r="D166" s="26">
        <f t="shared" ca="1" si="8"/>
        <v>0</v>
      </c>
      <c r="E166" s="26">
        <f t="shared" ca="1" si="8"/>
        <v>0</v>
      </c>
      <c r="F166" s="26">
        <f t="shared" ca="1" si="8"/>
        <v>0</v>
      </c>
      <c r="G166" s="26">
        <f t="shared" ca="1" si="8"/>
        <v>0</v>
      </c>
      <c r="H166" s="26">
        <f t="shared" ca="1" si="8"/>
        <v>0</v>
      </c>
      <c r="I166" s="26">
        <f t="shared" ca="1" si="8"/>
        <v>0</v>
      </c>
      <c r="J166" s="26">
        <f t="shared" ca="1" si="8"/>
        <v>1.1978361669242658E-2</v>
      </c>
      <c r="K166" s="26">
        <f t="shared" ca="1" si="8"/>
        <v>1.1978361669242658E-2</v>
      </c>
      <c r="L166" s="26">
        <f t="shared" ca="1" si="8"/>
        <v>1.1978361669242658E-2</v>
      </c>
      <c r="M166" s="26">
        <f t="shared" ca="1" si="8"/>
        <v>1.1978361669242658E-2</v>
      </c>
    </row>
    <row r="167" spans="1:13" x14ac:dyDescent="0.15">
      <c r="A167" t="s">
        <v>509</v>
      </c>
      <c r="B167" t="s">
        <v>131</v>
      </c>
      <c r="C167" t="s">
        <v>504</v>
      </c>
      <c r="D167" s="26">
        <f t="shared" ca="1" si="8"/>
        <v>0</v>
      </c>
      <c r="E167" s="26">
        <f t="shared" ca="1" si="8"/>
        <v>0</v>
      </c>
      <c r="F167" s="26">
        <f t="shared" ca="1" si="8"/>
        <v>0</v>
      </c>
      <c r="G167" s="26">
        <f t="shared" ca="1" si="8"/>
        <v>0</v>
      </c>
      <c r="H167" s="26">
        <f t="shared" ca="1" si="8"/>
        <v>0</v>
      </c>
      <c r="I167" s="26">
        <f t="shared" ca="1" si="8"/>
        <v>0</v>
      </c>
      <c r="J167" s="26">
        <f t="shared" ca="1" si="8"/>
        <v>1.1978361669242658E-2</v>
      </c>
      <c r="K167" s="26">
        <f t="shared" ca="1" si="8"/>
        <v>1.1978361669242658E-2</v>
      </c>
      <c r="L167" s="26">
        <f t="shared" ca="1" si="8"/>
        <v>1.1978361669242658E-2</v>
      </c>
      <c r="M167" s="26">
        <f t="shared" ca="1" si="8"/>
        <v>1.1978361669242658E-2</v>
      </c>
    </row>
    <row r="168" spans="1:13" x14ac:dyDescent="0.15">
      <c r="A168" t="s">
        <v>509</v>
      </c>
      <c r="B168" t="s">
        <v>133</v>
      </c>
      <c r="C168" t="s">
        <v>504</v>
      </c>
      <c r="D168" s="26">
        <f t="shared" ca="1" si="8"/>
        <v>0</v>
      </c>
      <c r="E168" s="26">
        <f t="shared" ca="1" si="8"/>
        <v>0</v>
      </c>
      <c r="F168" s="26">
        <f t="shared" ca="1" si="8"/>
        <v>0</v>
      </c>
      <c r="G168" s="26">
        <f t="shared" ca="1" si="8"/>
        <v>0</v>
      </c>
      <c r="H168" s="26">
        <f t="shared" ca="1" si="8"/>
        <v>0</v>
      </c>
      <c r="I168" s="26">
        <f t="shared" ca="1" si="8"/>
        <v>0</v>
      </c>
      <c r="J168" s="26">
        <f t="shared" ca="1" si="8"/>
        <v>1.1978361669242658E-2</v>
      </c>
      <c r="K168" s="26">
        <f t="shared" ca="1" si="8"/>
        <v>1.1978361669242658E-2</v>
      </c>
      <c r="L168" s="26">
        <f t="shared" ca="1" si="8"/>
        <v>1.1978361669242658E-2</v>
      </c>
      <c r="M168" s="26">
        <f t="shared" ca="1" si="8"/>
        <v>1.1978361669242658E-2</v>
      </c>
    </row>
    <row r="169" spans="1:13" x14ac:dyDescent="0.15">
      <c r="A169" t="s">
        <v>509</v>
      </c>
      <c r="B169" t="s">
        <v>135</v>
      </c>
      <c r="C169" t="s">
        <v>504</v>
      </c>
      <c r="D169" s="26">
        <f t="shared" ca="1" si="8"/>
        <v>0</v>
      </c>
      <c r="E169" s="26">
        <f t="shared" ca="1" si="8"/>
        <v>0</v>
      </c>
      <c r="F169" s="26">
        <f t="shared" ca="1" si="8"/>
        <v>0</v>
      </c>
      <c r="G169" s="26">
        <f t="shared" ca="1" si="8"/>
        <v>0</v>
      </c>
      <c r="H169" s="26">
        <f t="shared" ca="1" si="8"/>
        <v>0</v>
      </c>
      <c r="I169" s="26">
        <f t="shared" ref="D169:M184" ca="1" si="9">SUMIFS(INDIRECT($A169&amp;"!$K:$K"),INDIRECT($A169&amp;"!$J:$J"),I$1,INDIRECT($A169&amp;"!$H:$H"),$B169)</f>
        <v>0</v>
      </c>
      <c r="J169" s="26">
        <f t="shared" ca="1" si="9"/>
        <v>1.1978361669242658E-2</v>
      </c>
      <c r="K169" s="26">
        <f t="shared" ca="1" si="9"/>
        <v>1.1978361669242658E-2</v>
      </c>
      <c r="L169" s="26">
        <f t="shared" ca="1" si="9"/>
        <v>1.1978361669242658E-2</v>
      </c>
      <c r="M169" s="26">
        <f t="shared" ca="1" si="9"/>
        <v>1.1978361669242658E-2</v>
      </c>
    </row>
    <row r="170" spans="1:13" x14ac:dyDescent="0.15">
      <c r="A170" t="s">
        <v>509</v>
      </c>
      <c r="B170" t="s">
        <v>137</v>
      </c>
      <c r="C170" t="s">
        <v>504</v>
      </c>
      <c r="D170" s="26">
        <f t="shared" ca="1" si="9"/>
        <v>0</v>
      </c>
      <c r="E170" s="26">
        <f t="shared" ca="1" si="9"/>
        <v>0</v>
      </c>
      <c r="F170" s="26">
        <f t="shared" ca="1" si="9"/>
        <v>0</v>
      </c>
      <c r="G170" s="26">
        <f t="shared" ca="1" si="9"/>
        <v>0</v>
      </c>
      <c r="H170" s="26">
        <f t="shared" ca="1" si="9"/>
        <v>0</v>
      </c>
      <c r="I170" s="26">
        <f t="shared" ca="1" si="9"/>
        <v>0</v>
      </c>
      <c r="J170" s="26">
        <f t="shared" ca="1" si="9"/>
        <v>1.2751159196290572E-2</v>
      </c>
      <c r="K170" s="26">
        <f t="shared" ca="1" si="9"/>
        <v>1.2751159196290572E-2</v>
      </c>
      <c r="L170" s="26">
        <f t="shared" ca="1" si="9"/>
        <v>1.2751159196290572E-2</v>
      </c>
      <c r="M170" s="26">
        <f t="shared" ca="1" si="9"/>
        <v>1.2751159196290572E-2</v>
      </c>
    </row>
    <row r="171" spans="1:13" x14ac:dyDescent="0.15">
      <c r="A171" t="s">
        <v>509</v>
      </c>
      <c r="B171" t="s">
        <v>139</v>
      </c>
      <c r="C171" t="s">
        <v>504</v>
      </c>
      <c r="D171" s="26">
        <f t="shared" ca="1" si="9"/>
        <v>0</v>
      </c>
      <c r="E171" s="26">
        <f t="shared" ca="1" si="9"/>
        <v>0</v>
      </c>
      <c r="F171" s="26">
        <f t="shared" ca="1" si="9"/>
        <v>0</v>
      </c>
      <c r="G171" s="26">
        <f t="shared" ca="1" si="9"/>
        <v>0</v>
      </c>
      <c r="H171" s="26">
        <f t="shared" ca="1" si="9"/>
        <v>0</v>
      </c>
      <c r="I171" s="26">
        <f t="shared" ca="1" si="9"/>
        <v>0</v>
      </c>
      <c r="J171" s="26">
        <f t="shared" ca="1" si="9"/>
        <v>1.2751159196290572E-2</v>
      </c>
      <c r="K171" s="26">
        <f t="shared" ca="1" si="9"/>
        <v>1.2751159196290572E-2</v>
      </c>
      <c r="L171" s="26">
        <f t="shared" ca="1" si="9"/>
        <v>1.2751159196290572E-2</v>
      </c>
      <c r="M171" s="26">
        <f t="shared" ca="1" si="9"/>
        <v>1.2751159196290572E-2</v>
      </c>
    </row>
    <row r="172" spans="1:13" x14ac:dyDescent="0.15">
      <c r="A172" t="s">
        <v>509</v>
      </c>
      <c r="B172" t="s">
        <v>141</v>
      </c>
      <c r="C172" t="s">
        <v>504</v>
      </c>
      <c r="D172" s="26">
        <f t="shared" ca="1" si="9"/>
        <v>0</v>
      </c>
      <c r="E172" s="26">
        <f t="shared" ca="1" si="9"/>
        <v>0</v>
      </c>
      <c r="F172" s="26">
        <f t="shared" ca="1" si="9"/>
        <v>0</v>
      </c>
      <c r="G172" s="26">
        <f t="shared" ca="1" si="9"/>
        <v>0</v>
      </c>
      <c r="H172" s="26">
        <f t="shared" ca="1" si="9"/>
        <v>0</v>
      </c>
      <c r="I172" s="26">
        <f t="shared" ca="1" si="9"/>
        <v>0</v>
      </c>
      <c r="J172" s="26">
        <f t="shared" ca="1" si="9"/>
        <v>1.2751159196290572E-2</v>
      </c>
      <c r="K172" s="26">
        <f t="shared" ca="1" si="9"/>
        <v>1.2751159196290572E-2</v>
      </c>
      <c r="L172" s="26">
        <f t="shared" ca="1" si="9"/>
        <v>1.2751159196290572E-2</v>
      </c>
      <c r="M172" s="26">
        <f t="shared" ca="1" si="9"/>
        <v>1.2751159196290572E-2</v>
      </c>
    </row>
    <row r="173" spans="1:13" x14ac:dyDescent="0.15">
      <c r="A173" t="s">
        <v>509</v>
      </c>
      <c r="B173" t="s">
        <v>143</v>
      </c>
      <c r="C173" t="s">
        <v>504</v>
      </c>
      <c r="D173" s="26">
        <f t="shared" ca="1" si="9"/>
        <v>0</v>
      </c>
      <c r="E173" s="26">
        <f t="shared" ca="1" si="9"/>
        <v>0</v>
      </c>
      <c r="F173" s="26">
        <f t="shared" ca="1" si="9"/>
        <v>0</v>
      </c>
      <c r="G173" s="26">
        <f t="shared" ca="1" si="9"/>
        <v>0</v>
      </c>
      <c r="H173" s="26">
        <f t="shared" ca="1" si="9"/>
        <v>0</v>
      </c>
      <c r="I173" s="26">
        <f t="shared" ca="1" si="9"/>
        <v>0</v>
      </c>
      <c r="J173" s="26">
        <f t="shared" ca="1" si="9"/>
        <v>1.2364760432766615E-2</v>
      </c>
      <c r="K173" s="26">
        <f t="shared" ca="1" si="9"/>
        <v>1.2364760432766615E-2</v>
      </c>
      <c r="L173" s="26">
        <f t="shared" ca="1" si="9"/>
        <v>1.2364760432766615E-2</v>
      </c>
      <c r="M173" s="26">
        <f t="shared" ca="1" si="9"/>
        <v>1.2364760432766615E-2</v>
      </c>
    </row>
    <row r="174" spans="1:13" x14ac:dyDescent="0.15">
      <c r="A174" t="s">
        <v>509</v>
      </c>
      <c r="B174" t="s">
        <v>506</v>
      </c>
      <c r="C174" t="s">
        <v>507</v>
      </c>
      <c r="D174" s="26">
        <f t="shared" ca="1" si="9"/>
        <v>0</v>
      </c>
      <c r="E174" s="26">
        <f t="shared" ca="1" si="9"/>
        <v>0</v>
      </c>
      <c r="F174" s="26">
        <f t="shared" ca="1" si="9"/>
        <v>0</v>
      </c>
      <c r="G174" s="26">
        <f t="shared" ca="1" si="9"/>
        <v>0</v>
      </c>
      <c r="H174" s="26">
        <f t="shared" ca="1" si="9"/>
        <v>0</v>
      </c>
      <c r="I174" s="26">
        <f t="shared" ca="1" si="9"/>
        <v>0</v>
      </c>
      <c r="J174" s="26">
        <f t="shared" ca="1" si="9"/>
        <v>0</v>
      </c>
      <c r="K174" s="26">
        <f t="shared" ca="1" si="9"/>
        <v>0</v>
      </c>
      <c r="L174" s="26">
        <f t="shared" ca="1" si="9"/>
        <v>0</v>
      </c>
      <c r="M174" s="26">
        <f t="shared" ca="1" si="9"/>
        <v>0</v>
      </c>
    </row>
    <row r="175" spans="1:13" x14ac:dyDescent="0.15">
      <c r="A175" t="s">
        <v>509</v>
      </c>
      <c r="B175" t="s">
        <v>508</v>
      </c>
      <c r="C175" t="s">
        <v>507</v>
      </c>
      <c r="D175" s="26">
        <f t="shared" ca="1" si="9"/>
        <v>0</v>
      </c>
      <c r="E175" s="26">
        <f t="shared" ca="1" si="9"/>
        <v>0</v>
      </c>
      <c r="F175" s="26">
        <f t="shared" ca="1" si="9"/>
        <v>0</v>
      </c>
      <c r="G175" s="26">
        <f t="shared" ca="1" si="9"/>
        <v>0</v>
      </c>
      <c r="H175" s="26">
        <f t="shared" ca="1" si="9"/>
        <v>0</v>
      </c>
      <c r="I175" s="26">
        <f t="shared" ca="1" si="9"/>
        <v>0</v>
      </c>
      <c r="J175" s="26">
        <f t="shared" ca="1" si="9"/>
        <v>0</v>
      </c>
      <c r="K175" s="26">
        <f t="shared" ca="1" si="9"/>
        <v>0</v>
      </c>
      <c r="L175" s="26">
        <f t="shared" ca="1" si="9"/>
        <v>0</v>
      </c>
      <c r="M175" s="26">
        <f t="shared" ca="1" si="9"/>
        <v>0</v>
      </c>
    </row>
    <row r="176" spans="1:13" x14ac:dyDescent="0.15">
      <c r="A176" t="s">
        <v>510</v>
      </c>
      <c r="B176" t="s">
        <v>439</v>
      </c>
      <c r="C176" t="s">
        <v>181</v>
      </c>
      <c r="D176" s="26">
        <f t="shared" ca="1" si="9"/>
        <v>2.3730900593205106</v>
      </c>
      <c r="E176" s="26">
        <f t="shared" ca="1" si="9"/>
        <v>1.373155165536498</v>
      </c>
      <c r="F176" s="26">
        <f t="shared" ca="1" si="9"/>
        <v>0</v>
      </c>
      <c r="G176" s="26">
        <f t="shared" ca="1" si="9"/>
        <v>0</v>
      </c>
      <c r="H176" s="26">
        <f t="shared" ca="1" si="9"/>
        <v>0</v>
      </c>
      <c r="I176" s="26">
        <f t="shared" ca="1" si="9"/>
        <v>0</v>
      </c>
      <c r="J176" s="26">
        <f t="shared" ca="1" si="9"/>
        <v>0</v>
      </c>
      <c r="K176" s="26">
        <f t="shared" ca="1" si="9"/>
        <v>0</v>
      </c>
      <c r="L176" s="26">
        <f t="shared" ca="1" si="9"/>
        <v>0</v>
      </c>
      <c r="M176" s="26">
        <f t="shared" ca="1" si="9"/>
        <v>0</v>
      </c>
    </row>
    <row r="177" spans="1:13" x14ac:dyDescent="0.15">
      <c r="A177" t="s">
        <v>510</v>
      </c>
      <c r="B177" t="s">
        <v>449</v>
      </c>
      <c r="C177" t="s">
        <v>181</v>
      </c>
      <c r="D177" s="26">
        <f t="shared" ca="1" si="9"/>
        <v>2.3730900593205106</v>
      </c>
      <c r="E177" s="26">
        <f t="shared" ca="1" si="9"/>
        <v>1.373155165536498</v>
      </c>
      <c r="F177" s="26">
        <f t="shared" ca="1" si="9"/>
        <v>0</v>
      </c>
      <c r="G177" s="26">
        <f t="shared" ca="1" si="9"/>
        <v>0</v>
      </c>
      <c r="H177" s="26">
        <f t="shared" ca="1" si="9"/>
        <v>0</v>
      </c>
      <c r="I177" s="26">
        <f t="shared" ca="1" si="9"/>
        <v>0</v>
      </c>
      <c r="J177" s="26">
        <f t="shared" ca="1" si="9"/>
        <v>0</v>
      </c>
      <c r="K177" s="26">
        <f t="shared" ca="1" si="9"/>
        <v>0</v>
      </c>
      <c r="L177" s="26">
        <f t="shared" ca="1" si="9"/>
        <v>0</v>
      </c>
      <c r="M177" s="26">
        <f t="shared" ca="1" si="9"/>
        <v>0</v>
      </c>
    </row>
    <row r="178" spans="1:13" x14ac:dyDescent="0.15">
      <c r="A178" t="s">
        <v>510</v>
      </c>
      <c r="B178" t="s">
        <v>459</v>
      </c>
      <c r="C178" t="s">
        <v>181</v>
      </c>
      <c r="D178" s="26">
        <f t="shared" ca="1" si="9"/>
        <v>2.3730900593205106</v>
      </c>
      <c r="E178" s="26">
        <f t="shared" ca="1" si="9"/>
        <v>1.373155165536498</v>
      </c>
      <c r="F178" s="26">
        <f t="shared" ca="1" si="9"/>
        <v>0</v>
      </c>
      <c r="G178" s="26">
        <f t="shared" ca="1" si="9"/>
        <v>0</v>
      </c>
      <c r="H178" s="26">
        <f t="shared" ca="1" si="9"/>
        <v>0</v>
      </c>
      <c r="I178" s="26">
        <f t="shared" ca="1" si="9"/>
        <v>0</v>
      </c>
      <c r="J178" s="26">
        <f t="shared" ca="1" si="9"/>
        <v>0</v>
      </c>
      <c r="K178" s="26">
        <f t="shared" ca="1" si="9"/>
        <v>0</v>
      </c>
      <c r="L178" s="26">
        <f t="shared" ca="1" si="9"/>
        <v>0</v>
      </c>
      <c r="M178" s="26">
        <f t="shared" ca="1" si="9"/>
        <v>0</v>
      </c>
    </row>
    <row r="179" spans="1:13" x14ac:dyDescent="0.15">
      <c r="A179" t="s">
        <v>510</v>
      </c>
      <c r="B179" t="s">
        <v>440</v>
      </c>
      <c r="C179" t="s">
        <v>174</v>
      </c>
      <c r="D179" s="26">
        <f t="shared" ca="1" si="9"/>
        <v>2.6963868416322128E-2</v>
      </c>
      <c r="E179" s="26">
        <f t="shared" ca="1" si="9"/>
        <v>0.4020741922616673</v>
      </c>
      <c r="F179" s="26">
        <f t="shared" ca="1" si="9"/>
        <v>1.1292494662506158</v>
      </c>
      <c r="G179" s="26">
        <f t="shared" ca="1" si="9"/>
        <v>1.2214089661482159</v>
      </c>
      <c r="H179" s="26">
        <f t="shared" ca="1" si="9"/>
        <v>0.41595563139931746</v>
      </c>
      <c r="I179" s="26">
        <f t="shared" ca="1" si="9"/>
        <v>0.21565495207667729</v>
      </c>
      <c r="J179" s="26">
        <f t="shared" ca="1" si="9"/>
        <v>0.628235294117647</v>
      </c>
      <c r="K179" s="26">
        <f t="shared" ca="1" si="9"/>
        <v>0.628235294117647</v>
      </c>
      <c r="L179" s="26">
        <f t="shared" ca="1" si="9"/>
        <v>0.78529411764705892</v>
      </c>
      <c r="M179" s="26">
        <f t="shared" ca="1" si="9"/>
        <v>0.78081590875859042</v>
      </c>
    </row>
    <row r="180" spans="1:13" x14ac:dyDescent="0.15">
      <c r="A180" t="s">
        <v>510</v>
      </c>
      <c r="B180" t="s">
        <v>441</v>
      </c>
      <c r="C180" t="s">
        <v>174</v>
      </c>
      <c r="D180" s="26">
        <f t="shared" ca="1" si="9"/>
        <v>2.6963868416322128E-2</v>
      </c>
      <c r="E180" s="26">
        <f t="shared" ca="1" si="9"/>
        <v>2.9916234543278818E-2</v>
      </c>
      <c r="F180" s="26">
        <f t="shared" ca="1" si="9"/>
        <v>0.24831663655772707</v>
      </c>
      <c r="G180" s="26">
        <f t="shared" ca="1" si="9"/>
        <v>0.30878316559926811</v>
      </c>
      <c r="H180" s="26">
        <f t="shared" ca="1" si="9"/>
        <v>0.26621160409556316</v>
      </c>
      <c r="I180" s="26">
        <f t="shared" ca="1" si="9"/>
        <v>0.2932907348242812</v>
      </c>
      <c r="J180" s="26">
        <f t="shared" ca="1" si="9"/>
        <v>0.25147058823529411</v>
      </c>
      <c r="K180" s="26">
        <f t="shared" ca="1" si="9"/>
        <v>0.33529411764705885</v>
      </c>
      <c r="L180" s="26">
        <f t="shared" ca="1" si="9"/>
        <v>0.37720588235294117</v>
      </c>
      <c r="M180" s="26">
        <f t="shared" ca="1" si="9"/>
        <v>0.45840035092849829</v>
      </c>
    </row>
    <row r="181" spans="1:13" x14ac:dyDescent="0.15">
      <c r="A181" t="s">
        <v>510</v>
      </c>
      <c r="B181" t="s">
        <v>450</v>
      </c>
      <c r="C181" t="s">
        <v>174</v>
      </c>
      <c r="D181" s="26">
        <f t="shared" ca="1" si="9"/>
        <v>2.6963868416322128E-2</v>
      </c>
      <c r="E181" s="26">
        <f t="shared" ca="1" si="9"/>
        <v>0.4020741922616673</v>
      </c>
      <c r="F181" s="26">
        <f t="shared" ca="1" si="9"/>
        <v>1.1292494662506158</v>
      </c>
      <c r="G181" s="26">
        <f t="shared" ca="1" si="9"/>
        <v>1.2214089661482159</v>
      </c>
      <c r="H181" s="26">
        <f t="shared" ca="1" si="9"/>
        <v>0.41595563139931746</v>
      </c>
      <c r="I181" s="26">
        <f t="shared" ca="1" si="9"/>
        <v>0.21565495207667729</v>
      </c>
      <c r="J181" s="26">
        <f t="shared" ca="1" si="9"/>
        <v>0.628235294117647</v>
      </c>
      <c r="K181" s="26">
        <f t="shared" ca="1" si="9"/>
        <v>0.628235294117647</v>
      </c>
      <c r="L181" s="26">
        <f t="shared" ca="1" si="9"/>
        <v>0.78529411764705892</v>
      </c>
      <c r="M181" s="26">
        <f t="shared" ca="1" si="9"/>
        <v>0.78081590875859042</v>
      </c>
    </row>
    <row r="182" spans="1:13" x14ac:dyDescent="0.15">
      <c r="A182" t="s">
        <v>510</v>
      </c>
      <c r="B182" t="s">
        <v>451</v>
      </c>
      <c r="C182" t="s">
        <v>174</v>
      </c>
      <c r="D182" s="26">
        <f t="shared" ca="1" si="9"/>
        <v>2.6963868416322128E-2</v>
      </c>
      <c r="E182" s="26">
        <f t="shared" ca="1" si="9"/>
        <v>2.9916234543278818E-2</v>
      </c>
      <c r="F182" s="26">
        <f t="shared" ca="1" si="9"/>
        <v>0.24831663655772707</v>
      </c>
      <c r="G182" s="26">
        <f t="shared" ca="1" si="9"/>
        <v>0.30878316559926811</v>
      </c>
      <c r="H182" s="26">
        <f t="shared" ca="1" si="9"/>
        <v>0.26621160409556316</v>
      </c>
      <c r="I182" s="26">
        <f t="shared" ca="1" si="9"/>
        <v>0.2932907348242812</v>
      </c>
      <c r="J182" s="26">
        <f t="shared" ca="1" si="9"/>
        <v>0.25147058823529411</v>
      </c>
      <c r="K182" s="26">
        <f t="shared" ca="1" si="9"/>
        <v>0.33529411764705885</v>
      </c>
      <c r="L182" s="26">
        <f t="shared" ca="1" si="9"/>
        <v>0.37720588235294117</v>
      </c>
      <c r="M182" s="26">
        <f t="shared" ca="1" si="9"/>
        <v>0.45840035092849829</v>
      </c>
    </row>
    <row r="183" spans="1:13" x14ac:dyDescent="0.15">
      <c r="A183" t="s">
        <v>510</v>
      </c>
      <c r="B183" t="s">
        <v>460</v>
      </c>
      <c r="C183" t="s">
        <v>174</v>
      </c>
      <c r="D183" s="26">
        <f t="shared" ca="1" si="9"/>
        <v>2.6963868416322128E-2</v>
      </c>
      <c r="E183" s="26">
        <f t="shared" ca="1" si="9"/>
        <v>0.4020741922616673</v>
      </c>
      <c r="F183" s="26">
        <f t="shared" ca="1" si="9"/>
        <v>1.1292494662506158</v>
      </c>
      <c r="G183" s="26">
        <f t="shared" ca="1" si="9"/>
        <v>1.2214089661482159</v>
      </c>
      <c r="H183" s="26">
        <f t="shared" ca="1" si="9"/>
        <v>0.41595563139931746</v>
      </c>
      <c r="I183" s="26">
        <f t="shared" ca="1" si="9"/>
        <v>0.21565495207667729</v>
      </c>
      <c r="J183" s="26">
        <f t="shared" ca="1" si="9"/>
        <v>0.628235294117647</v>
      </c>
      <c r="K183" s="26">
        <f t="shared" ca="1" si="9"/>
        <v>0.628235294117647</v>
      </c>
      <c r="L183" s="26">
        <f t="shared" ca="1" si="9"/>
        <v>0.78529411764705892</v>
      </c>
      <c r="M183" s="26">
        <f t="shared" ca="1" si="9"/>
        <v>0.78081590875859042</v>
      </c>
    </row>
    <row r="184" spans="1:13" x14ac:dyDescent="0.15">
      <c r="A184" t="s">
        <v>510</v>
      </c>
      <c r="B184" t="s">
        <v>461</v>
      </c>
      <c r="C184" t="s">
        <v>174</v>
      </c>
      <c r="D184" s="26">
        <f t="shared" ca="1" si="9"/>
        <v>2.6963868416322128E-2</v>
      </c>
      <c r="E184" s="26">
        <f t="shared" ca="1" si="9"/>
        <v>2.9916234543278818E-2</v>
      </c>
      <c r="F184" s="26">
        <f t="shared" ca="1" si="9"/>
        <v>0.24831663655772707</v>
      </c>
      <c r="G184" s="26">
        <f t="shared" ca="1" si="9"/>
        <v>0.30878316559926811</v>
      </c>
      <c r="H184" s="26">
        <f t="shared" ca="1" si="9"/>
        <v>0.26621160409556316</v>
      </c>
      <c r="I184" s="26">
        <f t="shared" ca="1" si="9"/>
        <v>0.2932907348242812</v>
      </c>
      <c r="J184" s="26">
        <f t="shared" ca="1" si="9"/>
        <v>0.25147058823529411</v>
      </c>
      <c r="K184" s="26">
        <f t="shared" ca="1" si="9"/>
        <v>0.33529411764705885</v>
      </c>
      <c r="L184" s="26">
        <f t="shared" ca="1" si="9"/>
        <v>0.37720588235294117</v>
      </c>
      <c r="M184" s="26">
        <f t="shared" ca="1" si="9"/>
        <v>0.45840035092849829</v>
      </c>
    </row>
    <row r="185" spans="1:13" x14ac:dyDescent="0.15">
      <c r="A185" t="s">
        <v>510</v>
      </c>
      <c r="B185" t="s">
        <v>442</v>
      </c>
      <c r="C185" t="s">
        <v>175</v>
      </c>
      <c r="D185" s="26">
        <f t="shared" ref="D185:M210" ca="1" si="10">SUMIFS(INDIRECT($A185&amp;"!$K:$K"),INDIRECT($A185&amp;"!$J:$J"),D$1,INDIRECT($A185&amp;"!$H:$H"),$B185)</f>
        <v>8.0891605248966381E-3</v>
      </c>
      <c r="E185" s="26">
        <f t="shared" ca="1" si="10"/>
        <v>1.7949740725967292E-2</v>
      </c>
      <c r="F185" s="26">
        <f t="shared" ca="1" si="10"/>
        <v>9.8538347840367885E-2</v>
      </c>
      <c r="G185" s="26">
        <f t="shared" ca="1" si="10"/>
        <v>8.2342177493138158E-2</v>
      </c>
      <c r="H185" s="26">
        <f t="shared" ca="1" si="10"/>
        <v>0.27837030716723549</v>
      </c>
      <c r="I185" s="26">
        <f t="shared" ca="1" si="10"/>
        <v>0.39968051118210862</v>
      </c>
      <c r="J185" s="26">
        <f t="shared" ca="1" si="10"/>
        <v>0.34941176470588242</v>
      </c>
      <c r="K185" s="26">
        <f t="shared" ca="1" si="10"/>
        <v>0.46588235294117653</v>
      </c>
      <c r="L185" s="26">
        <f t="shared" ca="1" si="10"/>
        <v>0.52411764705882358</v>
      </c>
      <c r="M185" s="26">
        <f t="shared" ca="1" si="10"/>
        <v>0.63693522444801864</v>
      </c>
    </row>
    <row r="186" spans="1:13" x14ac:dyDescent="0.15">
      <c r="A186" t="s">
        <v>510</v>
      </c>
      <c r="B186" t="s">
        <v>443</v>
      </c>
      <c r="C186" t="s">
        <v>175</v>
      </c>
      <c r="D186" s="26">
        <f t="shared" ca="1" si="10"/>
        <v>8.0891605248966381E-3</v>
      </c>
      <c r="E186" s="26">
        <f t="shared" ca="1" si="10"/>
        <v>1.7949740725967292E-2</v>
      </c>
      <c r="F186" s="26">
        <f t="shared" ca="1" si="10"/>
        <v>9.8538347840367885E-2</v>
      </c>
      <c r="G186" s="26">
        <f t="shared" ca="1" si="10"/>
        <v>8.2342177493138158E-2</v>
      </c>
      <c r="H186" s="26">
        <f t="shared" ca="1" si="10"/>
        <v>0.29223549488054607</v>
      </c>
      <c r="I186" s="26">
        <f t="shared" ca="1" si="10"/>
        <v>0.29353035143769968</v>
      </c>
      <c r="J186" s="26">
        <f t="shared" ca="1" si="10"/>
        <v>0.28125</v>
      </c>
      <c r="K186" s="26">
        <f t="shared" ca="1" si="10"/>
        <v>0.33749999999999997</v>
      </c>
      <c r="L186" s="26">
        <f t="shared" ca="1" si="10"/>
        <v>0.39375000000000004</v>
      </c>
      <c r="M186" s="26">
        <f t="shared" ca="1" si="10"/>
        <v>0.39150460593654046</v>
      </c>
    </row>
    <row r="187" spans="1:13" x14ac:dyDescent="0.15">
      <c r="A187" t="s">
        <v>510</v>
      </c>
      <c r="B187" t="s">
        <v>452</v>
      </c>
      <c r="C187" t="s">
        <v>175</v>
      </c>
      <c r="D187" s="26">
        <f t="shared" ca="1" si="10"/>
        <v>8.0891605248966381E-3</v>
      </c>
      <c r="E187" s="26">
        <f t="shared" ca="1" si="10"/>
        <v>1.7949740725967292E-2</v>
      </c>
      <c r="F187" s="26">
        <f t="shared" ca="1" si="10"/>
        <v>9.8538347840367885E-2</v>
      </c>
      <c r="G187" s="26">
        <f t="shared" ca="1" si="10"/>
        <v>8.2342177493138158E-2</v>
      </c>
      <c r="H187" s="26">
        <f t="shared" ca="1" si="10"/>
        <v>0.27837030716723549</v>
      </c>
      <c r="I187" s="26">
        <f t="shared" ca="1" si="10"/>
        <v>0.39968051118210862</v>
      </c>
      <c r="J187" s="26">
        <f t="shared" ca="1" si="10"/>
        <v>0.34941176470588242</v>
      </c>
      <c r="K187" s="26">
        <f t="shared" ca="1" si="10"/>
        <v>0.46588235294117653</v>
      </c>
      <c r="L187" s="26">
        <f t="shared" ca="1" si="10"/>
        <v>0.52411764705882358</v>
      </c>
      <c r="M187" s="26">
        <f t="shared" ca="1" si="10"/>
        <v>0.63693522444801864</v>
      </c>
    </row>
    <row r="188" spans="1:13" x14ac:dyDescent="0.15">
      <c r="A188" t="s">
        <v>510</v>
      </c>
      <c r="B188" t="s">
        <v>453</v>
      </c>
      <c r="C188" t="s">
        <v>175</v>
      </c>
      <c r="D188" s="26">
        <f t="shared" ca="1" si="10"/>
        <v>8.0891605248966381E-3</v>
      </c>
      <c r="E188" s="26">
        <f t="shared" ca="1" si="10"/>
        <v>1.7949740725967292E-2</v>
      </c>
      <c r="F188" s="26">
        <f t="shared" ca="1" si="10"/>
        <v>6.1586467400229924E-2</v>
      </c>
      <c r="G188" s="26">
        <f t="shared" ca="1" si="10"/>
        <v>6.1756633119853604E-2</v>
      </c>
      <c r="H188" s="26">
        <f t="shared" ca="1" si="10"/>
        <v>0.29223549488054607</v>
      </c>
      <c r="I188" s="26">
        <f t="shared" ca="1" si="10"/>
        <v>0.29353035143769968</v>
      </c>
      <c r="J188" s="26">
        <f t="shared" ca="1" si="10"/>
        <v>0.28125</v>
      </c>
      <c r="K188" s="26">
        <f t="shared" ca="1" si="10"/>
        <v>0.33749999999999997</v>
      </c>
      <c r="L188" s="26">
        <f t="shared" ca="1" si="10"/>
        <v>0.39375000000000004</v>
      </c>
      <c r="M188" s="26">
        <f t="shared" ca="1" si="10"/>
        <v>0.39150460593654046</v>
      </c>
    </row>
    <row r="189" spans="1:13" x14ac:dyDescent="0.15">
      <c r="A189" t="s">
        <v>510</v>
      </c>
      <c r="B189" t="s">
        <v>462</v>
      </c>
      <c r="C189" t="s">
        <v>175</v>
      </c>
      <c r="D189" s="26">
        <f t="shared" ca="1" si="10"/>
        <v>8.0891605248966381E-3</v>
      </c>
      <c r="E189" s="26">
        <f t="shared" ca="1" si="10"/>
        <v>1.7949740725967292E-2</v>
      </c>
      <c r="F189" s="26">
        <f t="shared" ca="1" si="10"/>
        <v>6.1586467400229924E-2</v>
      </c>
      <c r="G189" s="26">
        <f t="shared" ca="1" si="10"/>
        <v>6.1756633119853604E-2</v>
      </c>
      <c r="H189" s="26">
        <f t="shared" ca="1" si="10"/>
        <v>0.27837030716723549</v>
      </c>
      <c r="I189" s="26">
        <f t="shared" ca="1" si="10"/>
        <v>0.39968051118210862</v>
      </c>
      <c r="J189" s="26">
        <f t="shared" ca="1" si="10"/>
        <v>0.34941176470588242</v>
      </c>
      <c r="K189" s="26">
        <f t="shared" ca="1" si="10"/>
        <v>0.46588235294117653</v>
      </c>
      <c r="L189" s="26">
        <f t="shared" ca="1" si="10"/>
        <v>0.52411764705882358</v>
      </c>
      <c r="M189" s="26">
        <f t="shared" ca="1" si="10"/>
        <v>0.63693522444801864</v>
      </c>
    </row>
    <row r="190" spans="1:13" x14ac:dyDescent="0.15">
      <c r="A190" t="s">
        <v>510</v>
      </c>
      <c r="B190" t="s">
        <v>463</v>
      </c>
      <c r="C190" t="s">
        <v>175</v>
      </c>
      <c r="D190" s="26">
        <f t="shared" ca="1" si="10"/>
        <v>8.0891605248966381E-3</v>
      </c>
      <c r="E190" s="26">
        <f t="shared" ca="1" si="10"/>
        <v>1.7949740725967292E-2</v>
      </c>
      <c r="F190" s="26">
        <f t="shared" ca="1" si="10"/>
        <v>6.1586467400229924E-2</v>
      </c>
      <c r="G190" s="26">
        <f t="shared" ca="1" si="10"/>
        <v>6.1756633119853604E-2</v>
      </c>
      <c r="H190" s="26">
        <f t="shared" ca="1" si="10"/>
        <v>0.29223549488054607</v>
      </c>
      <c r="I190" s="26">
        <f t="shared" ca="1" si="10"/>
        <v>0.29353035143769968</v>
      </c>
      <c r="J190" s="26">
        <f t="shared" ca="1" si="10"/>
        <v>0.28125</v>
      </c>
      <c r="K190" s="26">
        <f t="shared" ca="1" si="10"/>
        <v>0.33749999999999997</v>
      </c>
      <c r="L190" s="26">
        <f t="shared" ca="1" si="10"/>
        <v>0.39375000000000004</v>
      </c>
      <c r="M190" s="26">
        <f t="shared" ca="1" si="10"/>
        <v>0.39150460593654046</v>
      </c>
    </row>
    <row r="191" spans="1:13" x14ac:dyDescent="0.15">
      <c r="A191" t="s">
        <v>510</v>
      </c>
      <c r="B191" t="s">
        <v>464</v>
      </c>
      <c r="C191" t="s">
        <v>175</v>
      </c>
      <c r="D191" s="26">
        <f t="shared" ca="1" si="10"/>
        <v>0</v>
      </c>
      <c r="E191" s="26">
        <f t="shared" ca="1" si="10"/>
        <v>0</v>
      </c>
      <c r="F191" s="26">
        <f t="shared" ca="1" si="10"/>
        <v>0</v>
      </c>
      <c r="G191" s="26">
        <f t="shared" ca="1" si="10"/>
        <v>0</v>
      </c>
      <c r="H191" s="26">
        <f t="shared" ca="1" si="10"/>
        <v>0</v>
      </c>
      <c r="I191" s="26">
        <f t="shared" ca="1" si="10"/>
        <v>0</v>
      </c>
      <c r="J191" s="26">
        <f t="shared" ca="1" si="10"/>
        <v>0</v>
      </c>
      <c r="K191" s="26">
        <f t="shared" ca="1" si="10"/>
        <v>0</v>
      </c>
      <c r="L191" s="26">
        <f t="shared" ca="1" si="10"/>
        <v>0</v>
      </c>
      <c r="M191" s="26">
        <f t="shared" ca="1" si="10"/>
        <v>0</v>
      </c>
    </row>
    <row r="192" spans="1:13" x14ac:dyDescent="0.15">
      <c r="A192" t="s">
        <v>510</v>
      </c>
      <c r="B192" t="s">
        <v>454</v>
      </c>
      <c r="C192" t="s">
        <v>175</v>
      </c>
      <c r="D192" s="26">
        <f t="shared" ca="1" si="10"/>
        <v>0</v>
      </c>
      <c r="E192" s="26">
        <f t="shared" ca="1" si="10"/>
        <v>0</v>
      </c>
      <c r="F192" s="26">
        <f t="shared" ca="1" si="10"/>
        <v>0</v>
      </c>
      <c r="G192" s="26">
        <f t="shared" ca="1" si="10"/>
        <v>0</v>
      </c>
      <c r="H192" s="26">
        <f t="shared" ca="1" si="10"/>
        <v>0</v>
      </c>
      <c r="I192" s="26">
        <f t="shared" ca="1" si="10"/>
        <v>0</v>
      </c>
      <c r="J192" s="26">
        <f t="shared" ca="1" si="10"/>
        <v>0</v>
      </c>
      <c r="K192" s="26">
        <f t="shared" ca="1" si="10"/>
        <v>0</v>
      </c>
      <c r="L192" s="26">
        <f t="shared" ca="1" si="10"/>
        <v>0</v>
      </c>
      <c r="M192" s="26">
        <f t="shared" ca="1" si="10"/>
        <v>0</v>
      </c>
    </row>
    <row r="193" spans="1:13" x14ac:dyDescent="0.15">
      <c r="A193" t="s">
        <v>510</v>
      </c>
      <c r="B193" t="s">
        <v>61</v>
      </c>
      <c r="C193" t="s">
        <v>178</v>
      </c>
      <c r="D193" s="26">
        <f t="shared" ca="1" si="10"/>
        <v>0</v>
      </c>
      <c r="E193" s="26">
        <f t="shared" ca="1" si="10"/>
        <v>5.9832469086557635E-2</v>
      </c>
      <c r="F193" s="26">
        <f t="shared" ca="1" si="10"/>
        <v>3.941533913614715E-2</v>
      </c>
      <c r="G193" s="26">
        <f t="shared" ca="1" si="10"/>
        <v>3.6596523330283626E-2</v>
      </c>
      <c r="H193" s="26">
        <f t="shared" ca="1" si="10"/>
        <v>0</v>
      </c>
      <c r="I193" s="26">
        <f t="shared" ca="1" si="10"/>
        <v>0</v>
      </c>
      <c r="J193" s="26">
        <f t="shared" ca="1" si="10"/>
        <v>0</v>
      </c>
      <c r="K193" s="26">
        <f t="shared" ca="1" si="10"/>
        <v>0</v>
      </c>
      <c r="L193" s="26">
        <f t="shared" ca="1" si="10"/>
        <v>0</v>
      </c>
      <c r="M193" s="26">
        <f t="shared" ca="1" si="10"/>
        <v>0</v>
      </c>
    </row>
    <row r="194" spans="1:13" x14ac:dyDescent="0.15">
      <c r="A194" t="s">
        <v>510</v>
      </c>
      <c r="B194" t="s">
        <v>71</v>
      </c>
      <c r="C194" t="s">
        <v>178</v>
      </c>
      <c r="D194" s="26">
        <f t="shared" ca="1" si="10"/>
        <v>0</v>
      </c>
      <c r="E194" s="26">
        <f t="shared" ca="1" si="10"/>
        <v>5.9832469086557635E-2</v>
      </c>
      <c r="F194" s="26">
        <f t="shared" ca="1" si="10"/>
        <v>3.941533913614715E-2</v>
      </c>
      <c r="G194" s="26">
        <f t="shared" ca="1" si="10"/>
        <v>3.6596523330283626E-2</v>
      </c>
      <c r="H194" s="26">
        <f t="shared" ca="1" si="10"/>
        <v>0</v>
      </c>
      <c r="I194" s="26">
        <f t="shared" ca="1" si="10"/>
        <v>0</v>
      </c>
      <c r="J194" s="26">
        <f t="shared" ca="1" si="10"/>
        <v>0</v>
      </c>
      <c r="K194" s="26">
        <f t="shared" ca="1" si="10"/>
        <v>0</v>
      </c>
      <c r="L194" s="26">
        <f t="shared" ca="1" si="10"/>
        <v>0</v>
      </c>
      <c r="M194" s="26">
        <f t="shared" ca="1" si="10"/>
        <v>0</v>
      </c>
    </row>
    <row r="195" spans="1:13" x14ac:dyDescent="0.15">
      <c r="A195" t="s">
        <v>510</v>
      </c>
      <c r="B195" t="s">
        <v>81</v>
      </c>
      <c r="C195" t="s">
        <v>178</v>
      </c>
      <c r="D195" s="26">
        <f t="shared" ca="1" si="10"/>
        <v>0</v>
      </c>
      <c r="E195" s="26">
        <f t="shared" ca="1" si="10"/>
        <v>5.9832469086557635E-2</v>
      </c>
      <c r="F195" s="26">
        <f t="shared" ca="1" si="10"/>
        <v>3.941533913614715E-2</v>
      </c>
      <c r="G195" s="26">
        <f t="shared" ca="1" si="10"/>
        <v>3.6596523330283626E-2</v>
      </c>
      <c r="H195" s="26">
        <f t="shared" ca="1" si="10"/>
        <v>0</v>
      </c>
      <c r="I195" s="26">
        <f t="shared" ca="1" si="10"/>
        <v>0</v>
      </c>
      <c r="J195" s="26">
        <f t="shared" ca="1" si="10"/>
        <v>0</v>
      </c>
      <c r="K195" s="26">
        <f t="shared" ca="1" si="10"/>
        <v>0</v>
      </c>
      <c r="L195" s="26">
        <f t="shared" ca="1" si="10"/>
        <v>0</v>
      </c>
      <c r="M195" s="26">
        <f t="shared" ca="1" si="10"/>
        <v>0</v>
      </c>
    </row>
    <row r="196" spans="1:13" x14ac:dyDescent="0.15">
      <c r="A196" t="s">
        <v>510</v>
      </c>
      <c r="B196" t="s">
        <v>62</v>
      </c>
      <c r="C196" t="s">
        <v>178</v>
      </c>
      <c r="D196" s="26">
        <f t="shared" ca="1" si="10"/>
        <v>0</v>
      </c>
      <c r="E196" s="26">
        <f t="shared" ca="1" si="10"/>
        <v>0</v>
      </c>
      <c r="F196" s="26">
        <f t="shared" ca="1" si="10"/>
        <v>2.4634586960091971E-2</v>
      </c>
      <c r="G196" s="26">
        <f t="shared" ca="1" si="10"/>
        <v>2.2872827081427266E-2</v>
      </c>
      <c r="H196" s="26">
        <f t="shared" ca="1" si="10"/>
        <v>3.4129692832764506E-2</v>
      </c>
      <c r="I196" s="26">
        <f t="shared" ca="1" si="10"/>
        <v>0</v>
      </c>
      <c r="J196" s="26">
        <f t="shared" ca="1" si="10"/>
        <v>0</v>
      </c>
      <c r="K196" s="26">
        <f t="shared" ca="1" si="10"/>
        <v>0</v>
      </c>
      <c r="L196" s="26">
        <f t="shared" ca="1" si="10"/>
        <v>0</v>
      </c>
      <c r="M196" s="26">
        <f t="shared" ca="1" si="10"/>
        <v>0</v>
      </c>
    </row>
    <row r="197" spans="1:13" x14ac:dyDescent="0.15">
      <c r="A197" t="s">
        <v>510</v>
      </c>
      <c r="B197" t="s">
        <v>72</v>
      </c>
      <c r="C197" t="s">
        <v>178</v>
      </c>
      <c r="D197" s="26">
        <f t="shared" ca="1" si="10"/>
        <v>0</v>
      </c>
      <c r="E197" s="26">
        <f t="shared" ca="1" si="10"/>
        <v>0</v>
      </c>
      <c r="F197" s="26">
        <f t="shared" ca="1" si="10"/>
        <v>2.4634586960091971E-2</v>
      </c>
      <c r="G197" s="26">
        <f t="shared" ca="1" si="10"/>
        <v>2.2872827081427266E-2</v>
      </c>
      <c r="H197" s="26">
        <f t="shared" ca="1" si="10"/>
        <v>3.4129692832764506E-2</v>
      </c>
      <c r="I197" s="26">
        <f t="shared" ca="1" si="10"/>
        <v>0</v>
      </c>
      <c r="J197" s="26">
        <f t="shared" ca="1" si="10"/>
        <v>0</v>
      </c>
      <c r="K197" s="26">
        <f t="shared" ca="1" si="10"/>
        <v>0</v>
      </c>
      <c r="L197" s="26">
        <f t="shared" ca="1" si="10"/>
        <v>0</v>
      </c>
      <c r="M197" s="26">
        <f t="shared" ca="1" si="10"/>
        <v>0</v>
      </c>
    </row>
    <row r="198" spans="1:13" x14ac:dyDescent="0.15">
      <c r="A198" t="s">
        <v>510</v>
      </c>
      <c r="B198" t="s">
        <v>82</v>
      </c>
      <c r="C198" t="s">
        <v>178</v>
      </c>
      <c r="D198" s="26">
        <f t="shared" ca="1" si="10"/>
        <v>0</v>
      </c>
      <c r="E198" s="26">
        <f t="shared" ca="1" si="10"/>
        <v>0</v>
      </c>
      <c r="F198" s="26">
        <f t="shared" ca="1" si="10"/>
        <v>2.4634586960091971E-2</v>
      </c>
      <c r="G198" s="26">
        <f t="shared" ca="1" si="10"/>
        <v>2.2872827081427266E-2</v>
      </c>
      <c r="H198" s="26">
        <f t="shared" ca="1" si="10"/>
        <v>3.4129692832764506E-2</v>
      </c>
      <c r="I198" s="26">
        <f t="shared" ca="1" si="10"/>
        <v>0</v>
      </c>
      <c r="J198" s="26">
        <f t="shared" ca="1" si="10"/>
        <v>0</v>
      </c>
      <c r="K198" s="26">
        <f t="shared" ca="1" si="10"/>
        <v>0</v>
      </c>
      <c r="L198" s="26">
        <f t="shared" ca="1" si="10"/>
        <v>0</v>
      </c>
      <c r="M198" s="26">
        <f t="shared" ca="1" si="10"/>
        <v>0</v>
      </c>
    </row>
    <row r="199" spans="1:13" x14ac:dyDescent="0.15">
      <c r="A199" t="s">
        <v>510</v>
      </c>
      <c r="B199" t="s">
        <v>63</v>
      </c>
      <c r="C199" t="s">
        <v>179</v>
      </c>
      <c r="D199" s="26">
        <f t="shared" ca="1" si="10"/>
        <v>0</v>
      </c>
      <c r="E199" s="26">
        <f t="shared" ca="1" si="10"/>
        <v>0</v>
      </c>
      <c r="F199" s="26">
        <f t="shared" ca="1" si="10"/>
        <v>0</v>
      </c>
      <c r="G199" s="26">
        <f t="shared" ca="1" si="10"/>
        <v>0</v>
      </c>
      <c r="H199" s="26">
        <f t="shared" ca="1" si="10"/>
        <v>2.1331058020477814E-2</v>
      </c>
      <c r="I199" s="26">
        <f t="shared" ca="1" si="10"/>
        <v>3.8338658146964855E-2</v>
      </c>
      <c r="J199" s="26">
        <f t="shared" ca="1" si="10"/>
        <v>2.9558823529411766E-2</v>
      </c>
      <c r="K199" s="26">
        <f t="shared" ca="1" si="10"/>
        <v>2.9558823529411766E-2</v>
      </c>
      <c r="L199" s="26">
        <f t="shared" ca="1" si="10"/>
        <v>2.9558823529411766E-2</v>
      </c>
      <c r="M199" s="26">
        <f t="shared" ca="1" si="10"/>
        <v>3.509284983184676E-2</v>
      </c>
    </row>
    <row r="200" spans="1:13" x14ac:dyDescent="0.15">
      <c r="A200" t="s">
        <v>510</v>
      </c>
      <c r="B200" t="s">
        <v>73</v>
      </c>
      <c r="C200" t="s">
        <v>179</v>
      </c>
      <c r="D200" s="26">
        <f t="shared" ca="1" si="10"/>
        <v>0</v>
      </c>
      <c r="E200" s="26">
        <f t="shared" ca="1" si="10"/>
        <v>0</v>
      </c>
      <c r="F200" s="26">
        <f t="shared" ca="1" si="10"/>
        <v>0</v>
      </c>
      <c r="G200" s="26">
        <f t="shared" ca="1" si="10"/>
        <v>0</v>
      </c>
      <c r="H200" s="26">
        <f t="shared" ca="1" si="10"/>
        <v>2.1331058020477814E-2</v>
      </c>
      <c r="I200" s="26">
        <f t="shared" ca="1" si="10"/>
        <v>3.8338658146964855E-2</v>
      </c>
      <c r="J200" s="26">
        <f t="shared" ca="1" si="10"/>
        <v>2.9558823529411766E-2</v>
      </c>
      <c r="K200" s="26">
        <f t="shared" ca="1" si="10"/>
        <v>2.9558823529411766E-2</v>
      </c>
      <c r="L200" s="26">
        <f t="shared" ca="1" si="10"/>
        <v>2.9558823529411766E-2</v>
      </c>
      <c r="M200" s="26">
        <f t="shared" ca="1" si="10"/>
        <v>3.509284983184676E-2</v>
      </c>
    </row>
    <row r="201" spans="1:13" x14ac:dyDescent="0.15">
      <c r="A201" t="s">
        <v>510</v>
      </c>
      <c r="B201" t="s">
        <v>83</v>
      </c>
      <c r="C201" t="s">
        <v>179</v>
      </c>
      <c r="D201" s="26">
        <f t="shared" ca="1" si="10"/>
        <v>0</v>
      </c>
      <c r="E201" s="26">
        <f t="shared" ca="1" si="10"/>
        <v>0</v>
      </c>
      <c r="F201" s="26">
        <f t="shared" ca="1" si="10"/>
        <v>0</v>
      </c>
      <c r="G201" s="26">
        <f t="shared" ca="1" si="10"/>
        <v>0</v>
      </c>
      <c r="H201" s="26">
        <f t="shared" ca="1" si="10"/>
        <v>2.1331058020477814E-2</v>
      </c>
      <c r="I201" s="26">
        <f t="shared" ca="1" si="10"/>
        <v>3.8338658146964855E-2</v>
      </c>
      <c r="J201" s="26">
        <f t="shared" ca="1" si="10"/>
        <v>2.9558823529411766E-2</v>
      </c>
      <c r="K201" s="26">
        <f t="shared" ca="1" si="10"/>
        <v>2.9558823529411766E-2</v>
      </c>
      <c r="L201" s="26">
        <f t="shared" ca="1" si="10"/>
        <v>2.9558823529411766E-2</v>
      </c>
      <c r="M201" s="26">
        <f t="shared" ca="1" si="10"/>
        <v>3.509284983184676E-2</v>
      </c>
    </row>
    <row r="202" spans="1:13" x14ac:dyDescent="0.15">
      <c r="A202" t="s">
        <v>510</v>
      </c>
      <c r="B202" t="s">
        <v>64</v>
      </c>
      <c r="C202" t="s">
        <v>179</v>
      </c>
      <c r="D202" s="26">
        <f t="shared" ca="1" si="10"/>
        <v>0</v>
      </c>
      <c r="E202" s="26">
        <f t="shared" ca="1" si="10"/>
        <v>0</v>
      </c>
      <c r="F202" s="26">
        <f t="shared" ca="1" si="10"/>
        <v>0</v>
      </c>
      <c r="G202" s="26">
        <f t="shared" ca="1" si="10"/>
        <v>0</v>
      </c>
      <c r="H202" s="26">
        <f t="shared" ca="1" si="10"/>
        <v>0</v>
      </c>
      <c r="I202" s="26">
        <f t="shared" ca="1" si="10"/>
        <v>0</v>
      </c>
      <c r="J202" s="26">
        <f t="shared" ca="1" si="10"/>
        <v>0</v>
      </c>
      <c r="K202" s="26">
        <f t="shared" ca="1" si="10"/>
        <v>0</v>
      </c>
      <c r="L202" s="26">
        <f t="shared" ca="1" si="10"/>
        <v>0</v>
      </c>
      <c r="M202" s="26">
        <f t="shared" ca="1" si="10"/>
        <v>0</v>
      </c>
    </row>
    <row r="203" spans="1:13" x14ac:dyDescent="0.15">
      <c r="A203" t="s">
        <v>510</v>
      </c>
      <c r="B203" t="s">
        <v>74</v>
      </c>
      <c r="C203" t="s">
        <v>179</v>
      </c>
      <c r="D203" s="26">
        <f t="shared" ca="1" si="10"/>
        <v>0</v>
      </c>
      <c r="E203" s="26">
        <f t="shared" ca="1" si="10"/>
        <v>0</v>
      </c>
      <c r="F203" s="26">
        <f t="shared" ca="1" si="10"/>
        <v>0</v>
      </c>
      <c r="G203" s="26">
        <f t="shared" ca="1" si="10"/>
        <v>0</v>
      </c>
      <c r="H203" s="26">
        <f t="shared" ca="1" si="10"/>
        <v>0</v>
      </c>
      <c r="I203" s="26">
        <f t="shared" ca="1" si="10"/>
        <v>0</v>
      </c>
      <c r="J203" s="26">
        <f t="shared" ca="1" si="10"/>
        <v>0</v>
      </c>
      <c r="K203" s="26">
        <f t="shared" ca="1" si="10"/>
        <v>0</v>
      </c>
      <c r="L203" s="26">
        <f t="shared" ca="1" si="10"/>
        <v>0</v>
      </c>
      <c r="M203" s="26">
        <f t="shared" ca="1" si="10"/>
        <v>0</v>
      </c>
    </row>
    <row r="204" spans="1:13" x14ac:dyDescent="0.15">
      <c r="A204" t="s">
        <v>510</v>
      </c>
      <c r="B204" t="s">
        <v>84</v>
      </c>
      <c r="C204" t="s">
        <v>179</v>
      </c>
      <c r="D204" s="26">
        <f t="shared" ca="1" si="10"/>
        <v>0</v>
      </c>
      <c r="E204" s="26">
        <f t="shared" ca="1" si="10"/>
        <v>0</v>
      </c>
      <c r="F204" s="26">
        <f t="shared" ca="1" si="10"/>
        <v>0</v>
      </c>
      <c r="G204" s="26">
        <f t="shared" ca="1" si="10"/>
        <v>0</v>
      </c>
      <c r="H204" s="26">
        <f t="shared" ca="1" si="10"/>
        <v>0</v>
      </c>
      <c r="I204" s="26">
        <f t="shared" ca="1" si="10"/>
        <v>0</v>
      </c>
      <c r="J204" s="26">
        <f t="shared" ca="1" si="10"/>
        <v>0</v>
      </c>
      <c r="K204" s="26">
        <f t="shared" ca="1" si="10"/>
        <v>0</v>
      </c>
      <c r="L204" s="26">
        <f t="shared" ca="1" si="10"/>
        <v>0</v>
      </c>
      <c r="M204" s="26">
        <f t="shared" ca="1" si="10"/>
        <v>0</v>
      </c>
    </row>
    <row r="205" spans="1:13" x14ac:dyDescent="0.15">
      <c r="A205" t="s">
        <v>510</v>
      </c>
      <c r="B205" t="s">
        <v>85</v>
      </c>
      <c r="C205" t="s">
        <v>179</v>
      </c>
      <c r="D205" s="26">
        <f t="shared" ca="1" si="10"/>
        <v>0</v>
      </c>
      <c r="E205" s="26">
        <f t="shared" ca="1" si="10"/>
        <v>0</v>
      </c>
      <c r="F205" s="26">
        <f t="shared" ca="1" si="10"/>
        <v>0</v>
      </c>
      <c r="G205" s="26">
        <f t="shared" ca="1" si="10"/>
        <v>0</v>
      </c>
      <c r="H205" s="26">
        <f t="shared" ca="1" si="10"/>
        <v>0</v>
      </c>
      <c r="I205" s="26">
        <f t="shared" ca="1" si="10"/>
        <v>0</v>
      </c>
      <c r="J205" s="26">
        <f t="shared" ca="1" si="10"/>
        <v>0</v>
      </c>
      <c r="K205" s="26">
        <f t="shared" ca="1" si="10"/>
        <v>0</v>
      </c>
      <c r="L205" s="26">
        <f t="shared" ca="1" si="10"/>
        <v>0</v>
      </c>
      <c r="M205" s="26">
        <f t="shared" ca="1" si="10"/>
        <v>0</v>
      </c>
    </row>
    <row r="206" spans="1:13" x14ac:dyDescent="0.15">
      <c r="A206" t="s">
        <v>510</v>
      </c>
      <c r="B206" t="s">
        <v>75</v>
      </c>
      <c r="C206" t="s">
        <v>179</v>
      </c>
      <c r="D206" s="26">
        <f t="shared" ca="1" si="10"/>
        <v>0</v>
      </c>
      <c r="E206" s="26">
        <f t="shared" ca="1" si="10"/>
        <v>0</v>
      </c>
      <c r="F206" s="26">
        <f t="shared" ca="1" si="10"/>
        <v>0</v>
      </c>
      <c r="G206" s="26">
        <f t="shared" ca="1" si="10"/>
        <v>0</v>
      </c>
      <c r="H206" s="26">
        <f t="shared" ca="1" si="10"/>
        <v>0</v>
      </c>
      <c r="I206" s="26">
        <f t="shared" ca="1" si="10"/>
        <v>0</v>
      </c>
      <c r="J206" s="26">
        <f t="shared" ca="1" si="10"/>
        <v>0</v>
      </c>
      <c r="K206" s="26">
        <f t="shared" ca="1" si="10"/>
        <v>0</v>
      </c>
      <c r="L206" s="26">
        <f t="shared" ca="1" si="10"/>
        <v>0</v>
      </c>
      <c r="M206" s="26">
        <f t="shared" ca="1" si="10"/>
        <v>0</v>
      </c>
    </row>
    <row r="207" spans="1:13" x14ac:dyDescent="0.15">
      <c r="A207" t="s">
        <v>510</v>
      </c>
      <c r="B207" t="s">
        <v>503</v>
      </c>
      <c r="C207" t="s">
        <v>176</v>
      </c>
      <c r="D207" s="26">
        <f t="shared" ca="1" si="10"/>
        <v>0.46917131044400506</v>
      </c>
      <c r="E207" s="26">
        <f t="shared" ca="1" si="10"/>
        <v>0.23932987634623054</v>
      </c>
      <c r="F207" s="26">
        <f t="shared" ca="1" si="10"/>
        <v>0.15889308589259321</v>
      </c>
      <c r="G207" s="26">
        <f t="shared" ca="1" si="10"/>
        <v>0.11322049405306495</v>
      </c>
      <c r="H207" s="26">
        <f t="shared" ca="1" si="10"/>
        <v>0.11774744027303755</v>
      </c>
      <c r="I207" s="26">
        <f t="shared" ca="1" si="10"/>
        <v>9.8961661341853038E-2</v>
      </c>
      <c r="J207" s="26">
        <f t="shared" ca="1" si="10"/>
        <v>0.12794117647058822</v>
      </c>
      <c r="K207" s="26">
        <f t="shared" ca="1" si="10"/>
        <v>0.12794117647058822</v>
      </c>
      <c r="L207" s="26">
        <f t="shared" ca="1" si="10"/>
        <v>0.12794117647058822</v>
      </c>
      <c r="M207" s="26">
        <f t="shared" ca="1" si="10"/>
        <v>0.12721158064044452</v>
      </c>
    </row>
    <row r="208" spans="1:13" x14ac:dyDescent="0.15">
      <c r="A208" t="s">
        <v>510</v>
      </c>
      <c r="B208" t="s">
        <v>92</v>
      </c>
      <c r="C208" t="s">
        <v>176</v>
      </c>
      <c r="D208" s="26">
        <f t="shared" ca="1" si="10"/>
        <v>0.46917131044400506</v>
      </c>
      <c r="E208" s="26">
        <f t="shared" ca="1" si="10"/>
        <v>0.23932987634623054</v>
      </c>
      <c r="F208" s="26">
        <f t="shared" ca="1" si="10"/>
        <v>0.15889308589259321</v>
      </c>
      <c r="G208" s="26">
        <f t="shared" ca="1" si="10"/>
        <v>0.11322049405306495</v>
      </c>
      <c r="H208" s="26">
        <f t="shared" ca="1" si="10"/>
        <v>0.11774744027303755</v>
      </c>
      <c r="I208" s="26">
        <f t="shared" ca="1" si="10"/>
        <v>9.8961661341853038E-2</v>
      </c>
      <c r="J208" s="26">
        <f t="shared" ca="1" si="10"/>
        <v>0.12794117647058822</v>
      </c>
      <c r="K208" s="26">
        <f t="shared" ca="1" si="10"/>
        <v>0.12794117647058822</v>
      </c>
      <c r="L208" s="26">
        <f t="shared" ca="1" si="10"/>
        <v>0.12794117647058822</v>
      </c>
      <c r="M208" s="26">
        <f t="shared" ca="1" si="10"/>
        <v>0.12721158064044452</v>
      </c>
    </row>
    <row r="209" spans="1:13" x14ac:dyDescent="0.15">
      <c r="A209" t="s">
        <v>510</v>
      </c>
      <c r="B209" t="s">
        <v>94</v>
      </c>
      <c r="C209" t="s">
        <v>176</v>
      </c>
      <c r="D209" s="26">
        <f t="shared" ca="1" si="10"/>
        <v>0.46917131044400506</v>
      </c>
      <c r="E209" s="26">
        <f t="shared" ca="1" si="10"/>
        <v>0.23932987634623054</v>
      </c>
      <c r="F209" s="26">
        <f t="shared" ca="1" si="10"/>
        <v>0.15889308589259321</v>
      </c>
      <c r="G209" s="26">
        <f t="shared" ca="1" si="10"/>
        <v>0.11322049405306495</v>
      </c>
      <c r="H209" s="26">
        <f t="shared" ca="1" si="10"/>
        <v>0.11774744027303755</v>
      </c>
      <c r="I209" s="26">
        <f t="shared" ca="1" si="10"/>
        <v>9.8961661341853038E-2</v>
      </c>
      <c r="J209" s="26">
        <f t="shared" ca="1" si="10"/>
        <v>0.12794117647058822</v>
      </c>
      <c r="K209" s="26">
        <f t="shared" ca="1" si="10"/>
        <v>0.12794117647058822</v>
      </c>
      <c r="L209" s="26">
        <f t="shared" ca="1" si="10"/>
        <v>0.12794117647058822</v>
      </c>
      <c r="M209" s="26">
        <f t="shared" ca="1" si="10"/>
        <v>0.12721158064044452</v>
      </c>
    </row>
    <row r="210" spans="1:13" x14ac:dyDescent="0.15">
      <c r="A210" t="s">
        <v>510</v>
      </c>
      <c r="B210" t="s">
        <v>96</v>
      </c>
      <c r="C210" t="s">
        <v>176</v>
      </c>
      <c r="D210" s="26">
        <f t="shared" ca="1" si="10"/>
        <v>0.46917131044400506</v>
      </c>
      <c r="E210" s="26">
        <f t="shared" ca="1" si="10"/>
        <v>0.23932987634623054</v>
      </c>
      <c r="F210" s="26">
        <f t="shared" ca="1" si="10"/>
        <v>0.15889308589259321</v>
      </c>
      <c r="G210" s="26">
        <f t="shared" ca="1" si="10"/>
        <v>0.11322049405306495</v>
      </c>
      <c r="H210" s="26">
        <f t="shared" ca="1" si="10"/>
        <v>0.11774744027303755</v>
      </c>
      <c r="I210" s="26">
        <f t="shared" ref="D210:M235" ca="1" si="11">SUMIFS(INDIRECT($A210&amp;"!$K:$K"),INDIRECT($A210&amp;"!$J:$J"),I$1,INDIRECT($A210&amp;"!$H:$H"),$B210)</f>
        <v>9.8961661341853038E-2</v>
      </c>
      <c r="J210" s="26">
        <f t="shared" ca="1" si="11"/>
        <v>0.12794117647058822</v>
      </c>
      <c r="K210" s="26">
        <f t="shared" ca="1" si="11"/>
        <v>0.12794117647058822</v>
      </c>
      <c r="L210" s="26">
        <f t="shared" ca="1" si="11"/>
        <v>0.12794117647058822</v>
      </c>
      <c r="M210" s="26">
        <f t="shared" ca="1" si="11"/>
        <v>0.12721158064044452</v>
      </c>
    </row>
    <row r="211" spans="1:13" x14ac:dyDescent="0.15">
      <c r="A211" t="s">
        <v>510</v>
      </c>
      <c r="B211" t="s">
        <v>98</v>
      </c>
      <c r="C211" t="s">
        <v>176</v>
      </c>
      <c r="D211" s="26">
        <f t="shared" ca="1" si="11"/>
        <v>0.46917131044400506</v>
      </c>
      <c r="E211" s="26">
        <f t="shared" ca="1" si="11"/>
        <v>0.23932987634623054</v>
      </c>
      <c r="F211" s="26">
        <f t="shared" ca="1" si="11"/>
        <v>0.15889308589259321</v>
      </c>
      <c r="G211" s="26">
        <f t="shared" ca="1" si="11"/>
        <v>0.11322049405306495</v>
      </c>
      <c r="H211" s="26">
        <f t="shared" ca="1" si="11"/>
        <v>0.11774744027303755</v>
      </c>
      <c r="I211" s="26">
        <f t="shared" ca="1" si="11"/>
        <v>9.8961661341853038E-2</v>
      </c>
      <c r="J211" s="26">
        <f t="shared" ca="1" si="11"/>
        <v>0.12794117647058822</v>
      </c>
      <c r="K211" s="26">
        <f t="shared" ca="1" si="11"/>
        <v>0.12794117647058822</v>
      </c>
      <c r="L211" s="26">
        <f t="shared" ca="1" si="11"/>
        <v>0.12794117647058822</v>
      </c>
      <c r="M211" s="26">
        <f t="shared" ca="1" si="11"/>
        <v>0.12721158064044452</v>
      </c>
    </row>
    <row r="212" spans="1:13" x14ac:dyDescent="0.15">
      <c r="A212" t="s">
        <v>510</v>
      </c>
      <c r="B212" t="s">
        <v>100</v>
      </c>
      <c r="C212" t="s">
        <v>176</v>
      </c>
      <c r="D212" s="26">
        <f t="shared" ca="1" si="11"/>
        <v>0.46917131044400506</v>
      </c>
      <c r="E212" s="26">
        <f t="shared" ca="1" si="11"/>
        <v>0.23932987634623054</v>
      </c>
      <c r="F212" s="26">
        <f t="shared" ca="1" si="11"/>
        <v>0.15889308589259321</v>
      </c>
      <c r="G212" s="26">
        <f t="shared" ca="1" si="11"/>
        <v>0.11322049405306495</v>
      </c>
      <c r="H212" s="26">
        <f t="shared" ca="1" si="11"/>
        <v>0.11774744027303755</v>
      </c>
      <c r="I212" s="26">
        <f t="shared" ca="1" si="11"/>
        <v>9.8961661341853038E-2</v>
      </c>
      <c r="J212" s="26">
        <f t="shared" ca="1" si="11"/>
        <v>0.12794117647058822</v>
      </c>
      <c r="K212" s="26">
        <f t="shared" ca="1" si="11"/>
        <v>0.12794117647058822</v>
      </c>
      <c r="L212" s="26">
        <f t="shared" ca="1" si="11"/>
        <v>0.12794117647058822</v>
      </c>
      <c r="M212" s="26">
        <f t="shared" ca="1" si="11"/>
        <v>0.12721158064044452</v>
      </c>
    </row>
    <row r="213" spans="1:13" x14ac:dyDescent="0.15">
      <c r="A213" t="s">
        <v>510</v>
      </c>
      <c r="B213" t="s">
        <v>102</v>
      </c>
      <c r="C213" t="s">
        <v>176</v>
      </c>
      <c r="D213" s="26">
        <f t="shared" ca="1" si="11"/>
        <v>0.46917131044400506</v>
      </c>
      <c r="E213" s="26">
        <f t="shared" ca="1" si="11"/>
        <v>0.23932987634623054</v>
      </c>
      <c r="F213" s="26">
        <f t="shared" ca="1" si="11"/>
        <v>0.15889308589259321</v>
      </c>
      <c r="G213" s="26">
        <f t="shared" ca="1" si="11"/>
        <v>0.11322049405306495</v>
      </c>
      <c r="H213" s="26">
        <f t="shared" ca="1" si="11"/>
        <v>0.11774744027303755</v>
      </c>
      <c r="I213" s="26">
        <f t="shared" ca="1" si="11"/>
        <v>9.8961661341853038E-2</v>
      </c>
      <c r="J213" s="26">
        <f t="shared" ca="1" si="11"/>
        <v>0.12794117647058822</v>
      </c>
      <c r="K213" s="26">
        <f t="shared" ca="1" si="11"/>
        <v>0.12794117647058822</v>
      </c>
      <c r="L213" s="26">
        <f t="shared" ca="1" si="11"/>
        <v>0.12794117647058822</v>
      </c>
      <c r="M213" s="26">
        <f t="shared" ca="1" si="11"/>
        <v>0.12721158064044452</v>
      </c>
    </row>
    <row r="214" spans="1:13" x14ac:dyDescent="0.15">
      <c r="A214" t="s">
        <v>510</v>
      </c>
      <c r="B214" t="s">
        <v>104</v>
      </c>
      <c r="C214" t="s">
        <v>176</v>
      </c>
      <c r="D214" s="26">
        <f t="shared" ca="1" si="11"/>
        <v>0.46917131044400506</v>
      </c>
      <c r="E214" s="26">
        <f t="shared" ca="1" si="11"/>
        <v>0.23932987634623054</v>
      </c>
      <c r="F214" s="26">
        <f t="shared" ca="1" si="11"/>
        <v>0.15889308589259321</v>
      </c>
      <c r="G214" s="26">
        <f t="shared" ca="1" si="11"/>
        <v>0.11322049405306495</v>
      </c>
      <c r="H214" s="26">
        <f t="shared" ca="1" si="11"/>
        <v>0.11774744027303755</v>
      </c>
      <c r="I214" s="26">
        <f t="shared" ca="1" si="11"/>
        <v>9.8961661341853038E-2</v>
      </c>
      <c r="J214" s="26">
        <f t="shared" ca="1" si="11"/>
        <v>0.12794117647058822</v>
      </c>
      <c r="K214" s="26">
        <f t="shared" ca="1" si="11"/>
        <v>0.12794117647058822</v>
      </c>
      <c r="L214" s="26">
        <f t="shared" ca="1" si="11"/>
        <v>0.12794117647058822</v>
      </c>
      <c r="M214" s="26">
        <f t="shared" ca="1" si="11"/>
        <v>0.12721158064044452</v>
      </c>
    </row>
    <row r="215" spans="1:13" x14ac:dyDescent="0.15">
      <c r="A215" t="s">
        <v>510</v>
      </c>
      <c r="B215" t="s">
        <v>106</v>
      </c>
      <c r="C215" t="s">
        <v>176</v>
      </c>
      <c r="D215" s="26">
        <f t="shared" ca="1" si="11"/>
        <v>0.48265324465216608</v>
      </c>
      <c r="E215" s="26">
        <f t="shared" ca="1" si="11"/>
        <v>0.23932987634623054</v>
      </c>
      <c r="F215" s="26">
        <f t="shared" ca="1" si="11"/>
        <v>0.15889308589259321</v>
      </c>
      <c r="G215" s="26">
        <f t="shared" ca="1" si="11"/>
        <v>0.11322049405306495</v>
      </c>
      <c r="H215" s="26">
        <f t="shared" ca="1" si="11"/>
        <v>0.11774744027303755</v>
      </c>
      <c r="I215" s="26">
        <f t="shared" ca="1" si="11"/>
        <v>9.8961661341853038E-2</v>
      </c>
      <c r="J215" s="26">
        <f t="shared" ca="1" si="11"/>
        <v>0.12794117647058822</v>
      </c>
      <c r="K215" s="26">
        <f t="shared" ca="1" si="11"/>
        <v>0.12794117647058822</v>
      </c>
      <c r="L215" s="26">
        <f t="shared" ca="1" si="11"/>
        <v>0.12794117647058822</v>
      </c>
      <c r="M215" s="26">
        <f t="shared" ca="1" si="11"/>
        <v>0.12721158064044452</v>
      </c>
    </row>
    <row r="216" spans="1:13" x14ac:dyDescent="0.15">
      <c r="A216" t="s">
        <v>510</v>
      </c>
      <c r="B216" t="s">
        <v>91</v>
      </c>
      <c r="C216" t="s">
        <v>176</v>
      </c>
      <c r="D216" s="26">
        <f t="shared" ca="1" si="11"/>
        <v>0</v>
      </c>
      <c r="E216" s="26">
        <f t="shared" ca="1" si="11"/>
        <v>0.23932987634623054</v>
      </c>
      <c r="F216" s="26">
        <f t="shared" ca="1" si="11"/>
        <v>0.15889308589259321</v>
      </c>
      <c r="G216" s="26">
        <f t="shared" ca="1" si="11"/>
        <v>0.11322049405306495</v>
      </c>
      <c r="H216" s="26">
        <f t="shared" ca="1" si="11"/>
        <v>0.11774744027303755</v>
      </c>
      <c r="I216" s="26">
        <f t="shared" ca="1" si="11"/>
        <v>9.8961661341853038E-2</v>
      </c>
      <c r="J216" s="26">
        <f t="shared" ca="1" si="11"/>
        <v>0.12794117647058822</v>
      </c>
      <c r="K216" s="26">
        <f t="shared" ca="1" si="11"/>
        <v>0.12794117647058822</v>
      </c>
      <c r="L216" s="26">
        <f t="shared" ca="1" si="11"/>
        <v>0.12794117647058822</v>
      </c>
      <c r="M216" s="26">
        <f t="shared" ca="1" si="11"/>
        <v>0.12721158064044452</v>
      </c>
    </row>
    <row r="217" spans="1:13" x14ac:dyDescent="0.15">
      <c r="A217" t="s">
        <v>510</v>
      </c>
      <c r="B217" t="s">
        <v>93</v>
      </c>
      <c r="C217" t="s">
        <v>176</v>
      </c>
      <c r="D217" s="26">
        <f t="shared" ca="1" si="11"/>
        <v>0</v>
      </c>
      <c r="E217" s="26">
        <f t="shared" ca="1" si="11"/>
        <v>0.23932987634623054</v>
      </c>
      <c r="F217" s="26">
        <f t="shared" ca="1" si="11"/>
        <v>0.15889308589259321</v>
      </c>
      <c r="G217" s="26">
        <f t="shared" ca="1" si="11"/>
        <v>0.11322049405306495</v>
      </c>
      <c r="H217" s="26">
        <f t="shared" ca="1" si="11"/>
        <v>0.11774744027303755</v>
      </c>
      <c r="I217" s="26">
        <f t="shared" ca="1" si="11"/>
        <v>9.8961661341853038E-2</v>
      </c>
      <c r="J217" s="26">
        <f t="shared" ca="1" si="11"/>
        <v>0.12794117647058822</v>
      </c>
      <c r="K217" s="26">
        <f t="shared" ca="1" si="11"/>
        <v>0.12794117647058822</v>
      </c>
      <c r="L217" s="26">
        <f t="shared" ca="1" si="11"/>
        <v>0.12794117647058822</v>
      </c>
      <c r="M217" s="26">
        <f t="shared" ca="1" si="11"/>
        <v>0.12721158064044452</v>
      </c>
    </row>
    <row r="218" spans="1:13" x14ac:dyDescent="0.15">
      <c r="A218" t="s">
        <v>510</v>
      </c>
      <c r="B218" t="s">
        <v>95</v>
      </c>
      <c r="C218" t="s">
        <v>176</v>
      </c>
      <c r="D218" s="26">
        <f t="shared" ca="1" si="11"/>
        <v>0</v>
      </c>
      <c r="E218" s="26">
        <f t="shared" ca="1" si="11"/>
        <v>0.23932987634623054</v>
      </c>
      <c r="F218" s="26">
        <f t="shared" ca="1" si="11"/>
        <v>0.15889308589259321</v>
      </c>
      <c r="G218" s="26">
        <f t="shared" ca="1" si="11"/>
        <v>0.11322049405306495</v>
      </c>
      <c r="H218" s="26">
        <f t="shared" ca="1" si="11"/>
        <v>0.11774744027303755</v>
      </c>
      <c r="I218" s="26">
        <f t="shared" ca="1" si="11"/>
        <v>9.8961661341853038E-2</v>
      </c>
      <c r="J218" s="26">
        <f t="shared" ca="1" si="11"/>
        <v>0.12794117647058822</v>
      </c>
      <c r="K218" s="26">
        <f t="shared" ca="1" si="11"/>
        <v>0.12794117647058822</v>
      </c>
      <c r="L218" s="26">
        <f t="shared" ca="1" si="11"/>
        <v>0.12794117647058822</v>
      </c>
      <c r="M218" s="26">
        <f t="shared" ca="1" si="11"/>
        <v>0.12721158064044452</v>
      </c>
    </row>
    <row r="219" spans="1:13" x14ac:dyDescent="0.15">
      <c r="A219" t="s">
        <v>510</v>
      </c>
      <c r="B219" t="s">
        <v>97</v>
      </c>
      <c r="C219" t="s">
        <v>176</v>
      </c>
      <c r="D219" s="26">
        <f t="shared" ca="1" si="11"/>
        <v>0</v>
      </c>
      <c r="E219" s="26">
        <f t="shared" ca="1" si="11"/>
        <v>0.23932987634623054</v>
      </c>
      <c r="F219" s="26">
        <f t="shared" ca="1" si="11"/>
        <v>0.15889308589259321</v>
      </c>
      <c r="G219" s="26">
        <f t="shared" ca="1" si="11"/>
        <v>0.11322049405306495</v>
      </c>
      <c r="H219" s="26">
        <f t="shared" ca="1" si="11"/>
        <v>0.11774744027303755</v>
      </c>
      <c r="I219" s="26">
        <f t="shared" ca="1" si="11"/>
        <v>9.8961661341853038E-2</v>
      </c>
      <c r="J219" s="26">
        <f t="shared" ca="1" si="11"/>
        <v>0.12794117647058822</v>
      </c>
      <c r="K219" s="26">
        <f t="shared" ca="1" si="11"/>
        <v>0.12794117647058822</v>
      </c>
      <c r="L219" s="26">
        <f t="shared" ca="1" si="11"/>
        <v>0.12794117647058822</v>
      </c>
      <c r="M219" s="26">
        <f t="shared" ca="1" si="11"/>
        <v>0.12721158064044452</v>
      </c>
    </row>
    <row r="220" spans="1:13" x14ac:dyDescent="0.15">
      <c r="A220" t="s">
        <v>510</v>
      </c>
      <c r="B220" t="s">
        <v>99</v>
      </c>
      <c r="C220" t="s">
        <v>176</v>
      </c>
      <c r="D220" s="26">
        <f t="shared" ca="1" si="11"/>
        <v>0</v>
      </c>
      <c r="E220" s="26">
        <f t="shared" ca="1" si="11"/>
        <v>0.23932987634623054</v>
      </c>
      <c r="F220" s="26">
        <f t="shared" ca="1" si="11"/>
        <v>0.15889308589259321</v>
      </c>
      <c r="G220" s="26">
        <f t="shared" ca="1" si="11"/>
        <v>0.11322049405306495</v>
      </c>
      <c r="H220" s="26">
        <f t="shared" ca="1" si="11"/>
        <v>0.11774744027303755</v>
      </c>
      <c r="I220" s="26">
        <f t="shared" ca="1" si="11"/>
        <v>9.8961661341853038E-2</v>
      </c>
      <c r="J220" s="26">
        <f t="shared" ca="1" si="11"/>
        <v>0.12794117647058822</v>
      </c>
      <c r="K220" s="26">
        <f t="shared" ca="1" si="11"/>
        <v>0.12794117647058822</v>
      </c>
      <c r="L220" s="26">
        <f t="shared" ca="1" si="11"/>
        <v>0.12794117647058822</v>
      </c>
      <c r="M220" s="26">
        <f t="shared" ca="1" si="11"/>
        <v>0.12721158064044452</v>
      </c>
    </row>
    <row r="221" spans="1:13" x14ac:dyDescent="0.15">
      <c r="A221" t="s">
        <v>510</v>
      </c>
      <c r="B221" t="s">
        <v>101</v>
      </c>
      <c r="C221" t="s">
        <v>176</v>
      </c>
      <c r="D221" s="26">
        <f t="shared" ca="1" si="11"/>
        <v>0</v>
      </c>
      <c r="E221" s="26">
        <f t="shared" ca="1" si="11"/>
        <v>0.23932987634623054</v>
      </c>
      <c r="F221" s="26">
        <f t="shared" ca="1" si="11"/>
        <v>0.15889308589259321</v>
      </c>
      <c r="G221" s="26">
        <f t="shared" ca="1" si="11"/>
        <v>0.11322049405306495</v>
      </c>
      <c r="H221" s="26">
        <f t="shared" ca="1" si="11"/>
        <v>0.11774744027303755</v>
      </c>
      <c r="I221" s="26">
        <f t="shared" ca="1" si="11"/>
        <v>9.8961661341853038E-2</v>
      </c>
      <c r="J221" s="26">
        <f t="shared" ca="1" si="11"/>
        <v>0.12794117647058822</v>
      </c>
      <c r="K221" s="26">
        <f t="shared" ca="1" si="11"/>
        <v>0.12794117647058822</v>
      </c>
      <c r="L221" s="26">
        <f t="shared" ca="1" si="11"/>
        <v>0.12794117647058822</v>
      </c>
      <c r="M221" s="26">
        <f t="shared" ca="1" si="11"/>
        <v>0.12721158064044452</v>
      </c>
    </row>
    <row r="222" spans="1:13" x14ac:dyDescent="0.15">
      <c r="A222" t="s">
        <v>510</v>
      </c>
      <c r="B222" t="s">
        <v>103</v>
      </c>
      <c r="C222" t="s">
        <v>176</v>
      </c>
      <c r="D222" s="26">
        <f t="shared" ca="1" si="11"/>
        <v>0</v>
      </c>
      <c r="E222" s="26">
        <f t="shared" ca="1" si="11"/>
        <v>0.23932987634623054</v>
      </c>
      <c r="F222" s="26">
        <f t="shared" ca="1" si="11"/>
        <v>0.15889308589259321</v>
      </c>
      <c r="G222" s="26">
        <f t="shared" ca="1" si="11"/>
        <v>0.11322049405306495</v>
      </c>
      <c r="H222" s="26">
        <f t="shared" ca="1" si="11"/>
        <v>0.11774744027303755</v>
      </c>
      <c r="I222" s="26">
        <f t="shared" ca="1" si="11"/>
        <v>9.8961661341853038E-2</v>
      </c>
      <c r="J222" s="26">
        <f t="shared" ca="1" si="11"/>
        <v>0.12794117647058822</v>
      </c>
      <c r="K222" s="26">
        <f t="shared" ca="1" si="11"/>
        <v>0.12794117647058822</v>
      </c>
      <c r="L222" s="26">
        <f t="shared" ca="1" si="11"/>
        <v>0.12794117647058822</v>
      </c>
      <c r="M222" s="26">
        <f t="shared" ca="1" si="11"/>
        <v>0.12721158064044452</v>
      </c>
    </row>
    <row r="223" spans="1:13" x14ac:dyDescent="0.15">
      <c r="A223" t="s">
        <v>510</v>
      </c>
      <c r="B223" t="s">
        <v>105</v>
      </c>
      <c r="C223" t="s">
        <v>176</v>
      </c>
      <c r="D223" s="26">
        <f t="shared" ca="1" si="11"/>
        <v>0</v>
      </c>
      <c r="E223" s="26">
        <f t="shared" ca="1" si="11"/>
        <v>0.23932987634623054</v>
      </c>
      <c r="F223" s="26">
        <f t="shared" ca="1" si="11"/>
        <v>0.15889308589259321</v>
      </c>
      <c r="G223" s="26">
        <f t="shared" ca="1" si="11"/>
        <v>0.11322049405306495</v>
      </c>
      <c r="H223" s="26">
        <f t="shared" ca="1" si="11"/>
        <v>0.11774744027303755</v>
      </c>
      <c r="I223" s="26">
        <f t="shared" ca="1" si="11"/>
        <v>9.8961661341853038E-2</v>
      </c>
      <c r="J223" s="26">
        <f t="shared" ca="1" si="11"/>
        <v>0.12794117647058822</v>
      </c>
      <c r="K223" s="26">
        <f t="shared" ca="1" si="11"/>
        <v>0.12794117647058822</v>
      </c>
      <c r="L223" s="26">
        <f t="shared" ca="1" si="11"/>
        <v>0.12794117647058822</v>
      </c>
      <c r="M223" s="26">
        <f t="shared" ca="1" si="11"/>
        <v>0.12721158064044452</v>
      </c>
    </row>
    <row r="224" spans="1:13" x14ac:dyDescent="0.15">
      <c r="A224" t="s">
        <v>510</v>
      </c>
      <c r="B224" t="s">
        <v>107</v>
      </c>
      <c r="C224" t="s">
        <v>176</v>
      </c>
      <c r="D224" s="26">
        <f t="shared" ca="1" si="11"/>
        <v>0</v>
      </c>
      <c r="E224" s="26">
        <f t="shared" ca="1" si="11"/>
        <v>0.25428799361786997</v>
      </c>
      <c r="F224" s="26">
        <f t="shared" ca="1" si="11"/>
        <v>0.15889308589259321</v>
      </c>
      <c r="G224" s="26">
        <f t="shared" ca="1" si="11"/>
        <v>0.11322049405306495</v>
      </c>
      <c r="H224" s="26">
        <f t="shared" ca="1" si="11"/>
        <v>0.11774744027303755</v>
      </c>
      <c r="I224" s="26">
        <f t="shared" ca="1" si="11"/>
        <v>9.8961661341853038E-2</v>
      </c>
      <c r="J224" s="26">
        <f t="shared" ca="1" si="11"/>
        <v>0.12794117647058822</v>
      </c>
      <c r="K224" s="26">
        <f t="shared" ca="1" si="11"/>
        <v>0.12794117647058822</v>
      </c>
      <c r="L224" s="26">
        <f t="shared" ca="1" si="11"/>
        <v>0.12794117647058822</v>
      </c>
      <c r="M224" s="26">
        <f t="shared" ca="1" si="11"/>
        <v>0.12721158064044452</v>
      </c>
    </row>
    <row r="225" spans="1:13" x14ac:dyDescent="0.15">
      <c r="A225" t="s">
        <v>510</v>
      </c>
      <c r="B225" t="s">
        <v>108</v>
      </c>
      <c r="C225" t="s">
        <v>177</v>
      </c>
      <c r="D225" s="26">
        <f t="shared" ca="1" si="11"/>
        <v>0</v>
      </c>
      <c r="E225" s="26">
        <f t="shared" ca="1" si="11"/>
        <v>0</v>
      </c>
      <c r="F225" s="26">
        <f t="shared" ca="1" si="11"/>
        <v>0.11455082936442765</v>
      </c>
      <c r="G225" s="26">
        <f t="shared" ca="1" si="11"/>
        <v>7.9597438243366875E-2</v>
      </c>
      <c r="H225" s="26">
        <f t="shared" ca="1" si="11"/>
        <v>7.7431740614334471E-2</v>
      </c>
      <c r="I225" s="26">
        <f t="shared" ca="1" si="11"/>
        <v>7.4760383386581475E-2</v>
      </c>
      <c r="J225" s="26">
        <f t="shared" ca="1" si="11"/>
        <v>5.9558823529411761E-2</v>
      </c>
      <c r="K225" s="26">
        <f t="shared" ca="1" si="11"/>
        <v>5.9558823529411761E-2</v>
      </c>
      <c r="L225" s="26">
        <f t="shared" ca="1" si="11"/>
        <v>5.9558823529411761E-2</v>
      </c>
      <c r="M225" s="26">
        <f t="shared" ca="1" si="11"/>
        <v>5.9219184091241411E-2</v>
      </c>
    </row>
    <row r="226" spans="1:13" x14ac:dyDescent="0.15">
      <c r="A226" t="s">
        <v>510</v>
      </c>
      <c r="B226" t="s">
        <v>110</v>
      </c>
      <c r="C226" t="s">
        <v>177</v>
      </c>
      <c r="D226" s="26">
        <f t="shared" ca="1" si="11"/>
        <v>0</v>
      </c>
      <c r="E226" s="26">
        <f t="shared" ca="1" si="11"/>
        <v>0</v>
      </c>
      <c r="F226" s="26">
        <f t="shared" ca="1" si="11"/>
        <v>0.11455082936442765</v>
      </c>
      <c r="G226" s="26">
        <f t="shared" ca="1" si="11"/>
        <v>7.9597438243366875E-2</v>
      </c>
      <c r="H226" s="26">
        <f t="shared" ca="1" si="11"/>
        <v>7.7431740614334471E-2</v>
      </c>
      <c r="I226" s="26">
        <f t="shared" ca="1" si="11"/>
        <v>7.4760383386581475E-2</v>
      </c>
      <c r="J226" s="26">
        <f t="shared" ca="1" si="11"/>
        <v>5.9558823529411761E-2</v>
      </c>
      <c r="K226" s="26">
        <f t="shared" ca="1" si="11"/>
        <v>5.9558823529411761E-2</v>
      </c>
      <c r="L226" s="26">
        <f t="shared" ca="1" si="11"/>
        <v>5.9558823529411761E-2</v>
      </c>
      <c r="M226" s="26">
        <f t="shared" ca="1" si="11"/>
        <v>5.9219184091241411E-2</v>
      </c>
    </row>
    <row r="227" spans="1:13" x14ac:dyDescent="0.15">
      <c r="A227" t="s">
        <v>510</v>
      </c>
      <c r="B227" t="s">
        <v>112</v>
      </c>
      <c r="C227" t="s">
        <v>177</v>
      </c>
      <c r="D227" s="26">
        <f t="shared" ca="1" si="11"/>
        <v>0</v>
      </c>
      <c r="E227" s="26">
        <f t="shared" ca="1" si="11"/>
        <v>0</v>
      </c>
      <c r="F227" s="26">
        <f t="shared" ca="1" si="11"/>
        <v>0.11455082936442765</v>
      </c>
      <c r="G227" s="26">
        <f t="shared" ca="1" si="11"/>
        <v>7.9597438243366875E-2</v>
      </c>
      <c r="H227" s="26">
        <f t="shared" ca="1" si="11"/>
        <v>7.7431740614334471E-2</v>
      </c>
      <c r="I227" s="26">
        <f t="shared" ca="1" si="11"/>
        <v>7.4760383386581475E-2</v>
      </c>
      <c r="J227" s="26">
        <f t="shared" ca="1" si="11"/>
        <v>5.9558823529411761E-2</v>
      </c>
      <c r="K227" s="26">
        <f t="shared" ca="1" si="11"/>
        <v>5.9558823529411761E-2</v>
      </c>
      <c r="L227" s="26">
        <f t="shared" ca="1" si="11"/>
        <v>5.9558823529411761E-2</v>
      </c>
      <c r="M227" s="26">
        <f t="shared" ca="1" si="11"/>
        <v>5.9219184091241411E-2</v>
      </c>
    </row>
    <row r="228" spans="1:13" x14ac:dyDescent="0.15">
      <c r="A228" t="s">
        <v>510</v>
      </c>
      <c r="B228" t="s">
        <v>114</v>
      </c>
      <c r="C228" t="s">
        <v>177</v>
      </c>
      <c r="D228" s="26">
        <f t="shared" ca="1" si="11"/>
        <v>0</v>
      </c>
      <c r="E228" s="26">
        <f t="shared" ca="1" si="11"/>
        <v>0</v>
      </c>
      <c r="F228" s="26">
        <f t="shared" ca="1" si="11"/>
        <v>0.11455082936442765</v>
      </c>
      <c r="G228" s="26">
        <f t="shared" ca="1" si="11"/>
        <v>7.9597438243366875E-2</v>
      </c>
      <c r="H228" s="26">
        <f t="shared" ca="1" si="11"/>
        <v>7.7431740614334471E-2</v>
      </c>
      <c r="I228" s="26">
        <f t="shared" ca="1" si="11"/>
        <v>7.4760383386581475E-2</v>
      </c>
      <c r="J228" s="26">
        <f t="shared" ca="1" si="11"/>
        <v>5.9558823529411761E-2</v>
      </c>
      <c r="K228" s="26">
        <f t="shared" ca="1" si="11"/>
        <v>5.9558823529411761E-2</v>
      </c>
      <c r="L228" s="26">
        <f t="shared" ca="1" si="11"/>
        <v>5.9558823529411761E-2</v>
      </c>
      <c r="M228" s="26">
        <f t="shared" ca="1" si="11"/>
        <v>5.9219184091241411E-2</v>
      </c>
    </row>
    <row r="229" spans="1:13" x14ac:dyDescent="0.15">
      <c r="A229" t="s">
        <v>510</v>
      </c>
      <c r="B229" t="s">
        <v>116</v>
      </c>
      <c r="C229" t="s">
        <v>177</v>
      </c>
      <c r="D229" s="26">
        <f t="shared" ca="1" si="11"/>
        <v>0</v>
      </c>
      <c r="E229" s="26">
        <f t="shared" ca="1" si="11"/>
        <v>0</v>
      </c>
      <c r="F229" s="26">
        <f t="shared" ca="1" si="11"/>
        <v>0.11455082936442765</v>
      </c>
      <c r="G229" s="26">
        <f t="shared" ca="1" si="11"/>
        <v>7.9597438243366875E-2</v>
      </c>
      <c r="H229" s="26">
        <f t="shared" ca="1" si="11"/>
        <v>7.7431740614334471E-2</v>
      </c>
      <c r="I229" s="26">
        <f t="shared" ca="1" si="11"/>
        <v>7.4760383386581475E-2</v>
      </c>
      <c r="J229" s="26">
        <f t="shared" ca="1" si="11"/>
        <v>5.9558823529411761E-2</v>
      </c>
      <c r="K229" s="26">
        <f t="shared" ca="1" si="11"/>
        <v>5.9558823529411761E-2</v>
      </c>
      <c r="L229" s="26">
        <f t="shared" ca="1" si="11"/>
        <v>5.9558823529411761E-2</v>
      </c>
      <c r="M229" s="26">
        <f t="shared" ca="1" si="11"/>
        <v>5.9219184091241411E-2</v>
      </c>
    </row>
    <row r="230" spans="1:13" x14ac:dyDescent="0.15">
      <c r="A230" t="s">
        <v>510</v>
      </c>
      <c r="B230" t="s">
        <v>118</v>
      </c>
      <c r="C230" t="s">
        <v>177</v>
      </c>
      <c r="D230" s="26">
        <f t="shared" ca="1" si="11"/>
        <v>0</v>
      </c>
      <c r="E230" s="26">
        <f t="shared" ca="1" si="11"/>
        <v>0</v>
      </c>
      <c r="F230" s="26">
        <f t="shared" ca="1" si="11"/>
        <v>0.11455082936442765</v>
      </c>
      <c r="G230" s="26">
        <f t="shared" ca="1" si="11"/>
        <v>7.9597438243366875E-2</v>
      </c>
      <c r="H230" s="26">
        <f t="shared" ca="1" si="11"/>
        <v>7.7431740614334471E-2</v>
      </c>
      <c r="I230" s="26">
        <f t="shared" ca="1" si="11"/>
        <v>7.4760383386581475E-2</v>
      </c>
      <c r="J230" s="26">
        <f t="shared" ca="1" si="11"/>
        <v>5.9558823529411761E-2</v>
      </c>
      <c r="K230" s="26">
        <f t="shared" ca="1" si="11"/>
        <v>5.9558823529411761E-2</v>
      </c>
      <c r="L230" s="26">
        <f t="shared" ca="1" si="11"/>
        <v>5.9558823529411761E-2</v>
      </c>
      <c r="M230" s="26">
        <f t="shared" ca="1" si="11"/>
        <v>5.9219184091241411E-2</v>
      </c>
    </row>
    <row r="231" spans="1:13" x14ac:dyDescent="0.15">
      <c r="A231" t="s">
        <v>510</v>
      </c>
      <c r="B231" t="s">
        <v>120</v>
      </c>
      <c r="C231" t="s">
        <v>177</v>
      </c>
      <c r="D231" s="26">
        <f t="shared" ca="1" si="11"/>
        <v>0</v>
      </c>
      <c r="E231" s="26">
        <f t="shared" ca="1" si="11"/>
        <v>0</v>
      </c>
      <c r="F231" s="26">
        <f t="shared" ca="1" si="11"/>
        <v>0.11455082936442765</v>
      </c>
      <c r="G231" s="26">
        <f t="shared" ca="1" si="11"/>
        <v>7.9597438243366875E-2</v>
      </c>
      <c r="H231" s="26">
        <f t="shared" ca="1" si="11"/>
        <v>7.7431740614334471E-2</v>
      </c>
      <c r="I231" s="26">
        <f t="shared" ca="1" si="11"/>
        <v>7.4760383386581475E-2</v>
      </c>
      <c r="J231" s="26">
        <f t="shared" ca="1" si="11"/>
        <v>5.9558823529411761E-2</v>
      </c>
      <c r="K231" s="26">
        <f t="shared" ca="1" si="11"/>
        <v>5.9558823529411761E-2</v>
      </c>
      <c r="L231" s="26">
        <f t="shared" ca="1" si="11"/>
        <v>5.9558823529411761E-2</v>
      </c>
      <c r="M231" s="26">
        <f t="shared" ca="1" si="11"/>
        <v>5.9219184091241411E-2</v>
      </c>
    </row>
    <row r="232" spans="1:13" x14ac:dyDescent="0.15">
      <c r="A232" t="s">
        <v>510</v>
      </c>
      <c r="B232" t="s">
        <v>122</v>
      </c>
      <c r="C232" t="s">
        <v>177</v>
      </c>
      <c r="D232" s="26">
        <f t="shared" ca="1" si="11"/>
        <v>0</v>
      </c>
      <c r="E232" s="26">
        <f t="shared" ca="1" si="11"/>
        <v>0</v>
      </c>
      <c r="F232" s="26">
        <f t="shared" ca="1" si="11"/>
        <v>0.11455082936442765</v>
      </c>
      <c r="G232" s="26">
        <f t="shared" ca="1" si="11"/>
        <v>7.9597438243366875E-2</v>
      </c>
      <c r="H232" s="26">
        <f t="shared" ca="1" si="11"/>
        <v>8.7030716723549492E-2</v>
      </c>
      <c r="I232" s="26">
        <f t="shared" ca="1" si="11"/>
        <v>7.4760383386581475E-2</v>
      </c>
      <c r="J232" s="26">
        <f t="shared" ca="1" si="11"/>
        <v>5.9558823529411761E-2</v>
      </c>
      <c r="K232" s="26">
        <f t="shared" ca="1" si="11"/>
        <v>5.9558823529411761E-2</v>
      </c>
      <c r="L232" s="26">
        <f t="shared" ca="1" si="11"/>
        <v>5.9558823529411761E-2</v>
      </c>
      <c r="M232" s="26">
        <f t="shared" ca="1" si="11"/>
        <v>5.9219184091241411E-2</v>
      </c>
    </row>
    <row r="233" spans="1:13" x14ac:dyDescent="0.15">
      <c r="A233" t="s">
        <v>510</v>
      </c>
      <c r="B233" t="s">
        <v>124</v>
      </c>
      <c r="C233" t="s">
        <v>177</v>
      </c>
      <c r="D233" s="26">
        <f t="shared" ca="1" si="11"/>
        <v>0</v>
      </c>
      <c r="E233" s="26">
        <f t="shared" ca="1" si="11"/>
        <v>0</v>
      </c>
      <c r="F233" s="26">
        <f t="shared" ca="1" si="11"/>
        <v>0.12489735588766628</v>
      </c>
      <c r="G233" s="26">
        <f t="shared" ca="1" si="11"/>
        <v>8.9890210430009151E-2</v>
      </c>
      <c r="H233" s="26">
        <f t="shared" ca="1" si="11"/>
        <v>8.7030716723549492E-2</v>
      </c>
      <c r="I233" s="26">
        <f t="shared" ca="1" si="11"/>
        <v>7.4760383386581475E-2</v>
      </c>
      <c r="J233" s="26">
        <f t="shared" ca="1" si="11"/>
        <v>5.9558823529411761E-2</v>
      </c>
      <c r="K233" s="26">
        <f t="shared" ca="1" si="11"/>
        <v>5.9558823529411761E-2</v>
      </c>
      <c r="L233" s="26">
        <f t="shared" ca="1" si="11"/>
        <v>5.9558823529411761E-2</v>
      </c>
      <c r="M233" s="26">
        <f t="shared" ca="1" si="11"/>
        <v>5.9219184091241411E-2</v>
      </c>
    </row>
    <row r="234" spans="1:13" x14ac:dyDescent="0.15">
      <c r="A234" t="s">
        <v>510</v>
      </c>
      <c r="B234" t="s">
        <v>109</v>
      </c>
      <c r="C234" t="s">
        <v>177</v>
      </c>
      <c r="D234" s="26">
        <f t="shared" ca="1" si="11"/>
        <v>0</v>
      </c>
      <c r="E234" s="26">
        <f t="shared" ca="1" si="11"/>
        <v>0</v>
      </c>
      <c r="F234" s="26">
        <f t="shared" ca="1" si="11"/>
        <v>0</v>
      </c>
      <c r="G234" s="26">
        <f t="shared" ca="1" si="11"/>
        <v>8.9890210430009151E-2</v>
      </c>
      <c r="H234" s="26">
        <f t="shared" ca="1" si="11"/>
        <v>8.7030716723549492E-2</v>
      </c>
      <c r="I234" s="26">
        <f t="shared" ca="1" si="11"/>
        <v>7.4760383386581475E-2</v>
      </c>
      <c r="J234" s="26">
        <f t="shared" ca="1" si="11"/>
        <v>5.9558823529411761E-2</v>
      </c>
      <c r="K234" s="26">
        <f t="shared" ca="1" si="11"/>
        <v>5.9558823529411761E-2</v>
      </c>
      <c r="L234" s="26">
        <f t="shared" ca="1" si="11"/>
        <v>5.9558823529411761E-2</v>
      </c>
      <c r="M234" s="26">
        <f t="shared" ca="1" si="11"/>
        <v>5.9219184091241411E-2</v>
      </c>
    </row>
    <row r="235" spans="1:13" x14ac:dyDescent="0.15">
      <c r="A235" t="s">
        <v>510</v>
      </c>
      <c r="B235" t="s">
        <v>111</v>
      </c>
      <c r="C235" t="s">
        <v>177</v>
      </c>
      <c r="D235" s="26">
        <f t="shared" ca="1" si="11"/>
        <v>0</v>
      </c>
      <c r="E235" s="26">
        <f t="shared" ca="1" si="11"/>
        <v>0</v>
      </c>
      <c r="F235" s="26">
        <f t="shared" ca="1" si="11"/>
        <v>0</v>
      </c>
      <c r="G235" s="26">
        <f t="shared" ca="1" si="11"/>
        <v>8.9890210430009151E-2</v>
      </c>
      <c r="H235" s="26">
        <f t="shared" ca="1" si="11"/>
        <v>8.7030716723549492E-2</v>
      </c>
      <c r="I235" s="26">
        <f t="shared" ca="1" si="11"/>
        <v>7.4760383386581475E-2</v>
      </c>
      <c r="J235" s="26">
        <f t="shared" ca="1" si="11"/>
        <v>5.9558823529411761E-2</v>
      </c>
      <c r="K235" s="26">
        <f t="shared" ca="1" si="11"/>
        <v>5.9558823529411761E-2</v>
      </c>
      <c r="L235" s="26">
        <f t="shared" ca="1" si="11"/>
        <v>5.9558823529411761E-2</v>
      </c>
      <c r="M235" s="26">
        <f t="shared" ca="1" si="11"/>
        <v>5.9219184091241411E-2</v>
      </c>
    </row>
    <row r="236" spans="1:13" x14ac:dyDescent="0.15">
      <c r="A236" t="s">
        <v>510</v>
      </c>
      <c r="B236" t="s">
        <v>113</v>
      </c>
      <c r="C236" t="s">
        <v>177</v>
      </c>
      <c r="D236" s="26">
        <f t="shared" ref="D236:M261" ca="1" si="12">SUMIFS(INDIRECT($A236&amp;"!$K:$K"),INDIRECT($A236&amp;"!$J:$J"),D$1,INDIRECT($A236&amp;"!$H:$H"),$B236)</f>
        <v>0</v>
      </c>
      <c r="E236" s="26">
        <f t="shared" ca="1" si="12"/>
        <v>0</v>
      </c>
      <c r="F236" s="26">
        <f t="shared" ca="1" si="12"/>
        <v>0</v>
      </c>
      <c r="G236" s="26">
        <f t="shared" ca="1" si="12"/>
        <v>8.9890210430009151E-2</v>
      </c>
      <c r="H236" s="26">
        <f t="shared" ca="1" si="12"/>
        <v>8.7030716723549492E-2</v>
      </c>
      <c r="I236" s="26">
        <f t="shared" ca="1" si="12"/>
        <v>7.4760383386581475E-2</v>
      </c>
      <c r="J236" s="26">
        <f t="shared" ca="1" si="12"/>
        <v>5.9558823529411761E-2</v>
      </c>
      <c r="K236" s="26">
        <f t="shared" ca="1" si="12"/>
        <v>5.9558823529411761E-2</v>
      </c>
      <c r="L236" s="26">
        <f t="shared" ca="1" si="12"/>
        <v>5.9558823529411761E-2</v>
      </c>
      <c r="M236" s="26">
        <f t="shared" ca="1" si="12"/>
        <v>5.9219184091241411E-2</v>
      </c>
    </row>
    <row r="237" spans="1:13" x14ac:dyDescent="0.15">
      <c r="A237" t="s">
        <v>510</v>
      </c>
      <c r="B237" t="s">
        <v>115</v>
      </c>
      <c r="C237" t="s">
        <v>177</v>
      </c>
      <c r="D237" s="26">
        <f t="shared" ca="1" si="12"/>
        <v>0</v>
      </c>
      <c r="E237" s="26">
        <f t="shared" ca="1" si="12"/>
        <v>0</v>
      </c>
      <c r="F237" s="26">
        <f t="shared" ca="1" si="12"/>
        <v>0</v>
      </c>
      <c r="G237" s="26">
        <f t="shared" ca="1" si="12"/>
        <v>8.9890210430009151E-2</v>
      </c>
      <c r="H237" s="26">
        <f t="shared" ca="1" si="12"/>
        <v>8.7030716723549492E-2</v>
      </c>
      <c r="I237" s="26">
        <f t="shared" ca="1" si="12"/>
        <v>7.4760383386581475E-2</v>
      </c>
      <c r="J237" s="26">
        <f t="shared" ca="1" si="12"/>
        <v>5.9558823529411761E-2</v>
      </c>
      <c r="K237" s="26">
        <f t="shared" ca="1" si="12"/>
        <v>5.9558823529411761E-2</v>
      </c>
      <c r="L237" s="26">
        <f t="shared" ca="1" si="12"/>
        <v>5.9558823529411761E-2</v>
      </c>
      <c r="M237" s="26">
        <f t="shared" ca="1" si="12"/>
        <v>5.9219184091241411E-2</v>
      </c>
    </row>
    <row r="238" spans="1:13" x14ac:dyDescent="0.15">
      <c r="A238" t="s">
        <v>510</v>
      </c>
      <c r="B238" t="s">
        <v>117</v>
      </c>
      <c r="C238" t="s">
        <v>177</v>
      </c>
      <c r="D238" s="26">
        <f t="shared" ca="1" si="12"/>
        <v>0</v>
      </c>
      <c r="E238" s="26">
        <f t="shared" ca="1" si="12"/>
        <v>0</v>
      </c>
      <c r="F238" s="26">
        <f t="shared" ca="1" si="12"/>
        <v>0</v>
      </c>
      <c r="G238" s="26">
        <f t="shared" ca="1" si="12"/>
        <v>8.9890210430009151E-2</v>
      </c>
      <c r="H238" s="26">
        <f t="shared" ca="1" si="12"/>
        <v>8.7030716723549492E-2</v>
      </c>
      <c r="I238" s="26">
        <f t="shared" ca="1" si="12"/>
        <v>7.4760383386581475E-2</v>
      </c>
      <c r="J238" s="26">
        <f t="shared" ca="1" si="12"/>
        <v>5.9558823529411761E-2</v>
      </c>
      <c r="K238" s="26">
        <f t="shared" ca="1" si="12"/>
        <v>5.9558823529411761E-2</v>
      </c>
      <c r="L238" s="26">
        <f t="shared" ca="1" si="12"/>
        <v>5.9558823529411761E-2</v>
      </c>
      <c r="M238" s="26">
        <f t="shared" ca="1" si="12"/>
        <v>5.9219184091241411E-2</v>
      </c>
    </row>
    <row r="239" spans="1:13" x14ac:dyDescent="0.15">
      <c r="A239" t="s">
        <v>510</v>
      </c>
      <c r="B239" t="s">
        <v>119</v>
      </c>
      <c r="C239" t="s">
        <v>177</v>
      </c>
      <c r="D239" s="26">
        <f t="shared" ca="1" si="12"/>
        <v>0</v>
      </c>
      <c r="E239" s="26">
        <f t="shared" ca="1" si="12"/>
        <v>0</v>
      </c>
      <c r="F239" s="26">
        <f t="shared" ca="1" si="12"/>
        <v>0</v>
      </c>
      <c r="G239" s="26">
        <f t="shared" ca="1" si="12"/>
        <v>8.9890210430009151E-2</v>
      </c>
      <c r="H239" s="26">
        <f t="shared" ca="1" si="12"/>
        <v>8.7030716723549492E-2</v>
      </c>
      <c r="I239" s="26">
        <f t="shared" ca="1" si="12"/>
        <v>7.4760383386581475E-2</v>
      </c>
      <c r="J239" s="26">
        <f t="shared" ca="1" si="12"/>
        <v>5.9558823529411761E-2</v>
      </c>
      <c r="K239" s="26">
        <f t="shared" ca="1" si="12"/>
        <v>5.9558823529411761E-2</v>
      </c>
      <c r="L239" s="26">
        <f t="shared" ca="1" si="12"/>
        <v>5.9558823529411761E-2</v>
      </c>
      <c r="M239" s="26">
        <f t="shared" ca="1" si="12"/>
        <v>5.9219184091241411E-2</v>
      </c>
    </row>
    <row r="240" spans="1:13" x14ac:dyDescent="0.15">
      <c r="A240" t="s">
        <v>510</v>
      </c>
      <c r="B240" t="s">
        <v>121</v>
      </c>
      <c r="C240" t="s">
        <v>177</v>
      </c>
      <c r="D240" s="26">
        <f t="shared" ca="1" si="12"/>
        <v>0</v>
      </c>
      <c r="E240" s="26">
        <f t="shared" ca="1" si="12"/>
        <v>0</v>
      </c>
      <c r="F240" s="26">
        <f t="shared" ca="1" si="12"/>
        <v>0</v>
      </c>
      <c r="G240" s="26">
        <f t="shared" ca="1" si="12"/>
        <v>8.9890210430009151E-2</v>
      </c>
      <c r="H240" s="26">
        <f t="shared" ca="1" si="12"/>
        <v>8.7030716723549492E-2</v>
      </c>
      <c r="I240" s="26">
        <f t="shared" ca="1" si="12"/>
        <v>7.4760383386581475E-2</v>
      </c>
      <c r="J240" s="26">
        <f t="shared" ca="1" si="12"/>
        <v>5.9558823529411761E-2</v>
      </c>
      <c r="K240" s="26">
        <f t="shared" ca="1" si="12"/>
        <v>5.9558823529411761E-2</v>
      </c>
      <c r="L240" s="26">
        <f t="shared" ca="1" si="12"/>
        <v>5.9558823529411761E-2</v>
      </c>
      <c r="M240" s="26">
        <f t="shared" ca="1" si="12"/>
        <v>5.9219184091241411E-2</v>
      </c>
    </row>
    <row r="241" spans="1:13" x14ac:dyDescent="0.15">
      <c r="A241" t="s">
        <v>510</v>
      </c>
      <c r="B241" t="s">
        <v>123</v>
      </c>
      <c r="C241" t="s">
        <v>177</v>
      </c>
      <c r="D241" s="26">
        <f t="shared" ca="1" si="12"/>
        <v>0</v>
      </c>
      <c r="E241" s="26">
        <f t="shared" ca="1" si="12"/>
        <v>0</v>
      </c>
      <c r="F241" s="26">
        <f t="shared" ca="1" si="12"/>
        <v>0</v>
      </c>
      <c r="G241" s="26">
        <f t="shared" ca="1" si="12"/>
        <v>8.9890210430009151E-2</v>
      </c>
      <c r="H241" s="26">
        <f t="shared" ca="1" si="12"/>
        <v>8.7030716723549492E-2</v>
      </c>
      <c r="I241" s="26">
        <f t="shared" ca="1" si="12"/>
        <v>7.4760383386581475E-2</v>
      </c>
      <c r="J241" s="26">
        <f t="shared" ca="1" si="12"/>
        <v>5.9558823529411761E-2</v>
      </c>
      <c r="K241" s="26">
        <f t="shared" ca="1" si="12"/>
        <v>5.9558823529411761E-2</v>
      </c>
      <c r="L241" s="26">
        <f t="shared" ca="1" si="12"/>
        <v>5.9558823529411761E-2</v>
      </c>
      <c r="M241" s="26">
        <f t="shared" ca="1" si="12"/>
        <v>5.9219184091241411E-2</v>
      </c>
    </row>
    <row r="242" spans="1:13" x14ac:dyDescent="0.15">
      <c r="A242" t="s">
        <v>510</v>
      </c>
      <c r="B242" t="s">
        <v>125</v>
      </c>
      <c r="C242" t="s">
        <v>177</v>
      </c>
      <c r="D242" s="26">
        <f t="shared" ca="1" si="12"/>
        <v>0</v>
      </c>
      <c r="E242" s="26">
        <f t="shared" ca="1" si="12"/>
        <v>0</v>
      </c>
      <c r="F242" s="26">
        <f t="shared" ca="1" si="12"/>
        <v>0</v>
      </c>
      <c r="G242" s="26">
        <f t="shared" ca="1" si="12"/>
        <v>8.9890210430009151E-2</v>
      </c>
      <c r="H242" s="26">
        <f t="shared" ca="1" si="12"/>
        <v>7.7431740614334471E-2</v>
      </c>
      <c r="I242" s="26">
        <f t="shared" ca="1" si="12"/>
        <v>7.4760383386581475E-2</v>
      </c>
      <c r="J242" s="26">
        <f t="shared" ca="1" si="12"/>
        <v>5.9558823529411761E-2</v>
      </c>
      <c r="K242" s="26">
        <f t="shared" ca="1" si="12"/>
        <v>5.9558823529411761E-2</v>
      </c>
      <c r="L242" s="26">
        <f t="shared" ca="1" si="12"/>
        <v>5.9558823529411761E-2</v>
      </c>
      <c r="M242" s="26">
        <f t="shared" ca="1" si="12"/>
        <v>5.9219184091241411E-2</v>
      </c>
    </row>
    <row r="243" spans="1:13" x14ac:dyDescent="0.15">
      <c r="A243" t="s">
        <v>510</v>
      </c>
      <c r="B243" t="s">
        <v>126</v>
      </c>
      <c r="C243" t="s">
        <v>504</v>
      </c>
      <c r="D243" s="26">
        <f t="shared" ca="1" si="12"/>
        <v>0</v>
      </c>
      <c r="E243" s="26">
        <f t="shared" ca="1" si="12"/>
        <v>0</v>
      </c>
      <c r="F243" s="26">
        <f t="shared" ca="1" si="12"/>
        <v>0</v>
      </c>
      <c r="G243" s="26">
        <f t="shared" ca="1" si="12"/>
        <v>0</v>
      </c>
      <c r="H243" s="26">
        <f t="shared" ca="1" si="12"/>
        <v>0</v>
      </c>
      <c r="I243" s="26">
        <f t="shared" ca="1" si="12"/>
        <v>4.0734824281150162E-2</v>
      </c>
      <c r="J243" s="26">
        <f t="shared" ca="1" si="12"/>
        <v>3.0882352941176472E-2</v>
      </c>
      <c r="K243" s="26">
        <f t="shared" ca="1" si="12"/>
        <v>3.0882352941176472E-2</v>
      </c>
      <c r="L243" s="26">
        <f t="shared" ca="1" si="12"/>
        <v>3.0882352941176472E-2</v>
      </c>
      <c r="M243" s="26">
        <f t="shared" ca="1" si="12"/>
        <v>3.0706243602865918E-2</v>
      </c>
    </row>
    <row r="244" spans="1:13" x14ac:dyDescent="0.15">
      <c r="A244" t="s">
        <v>510</v>
      </c>
      <c r="B244" t="s">
        <v>128</v>
      </c>
      <c r="C244" t="s">
        <v>504</v>
      </c>
      <c r="D244" s="26">
        <f t="shared" ca="1" si="12"/>
        <v>0</v>
      </c>
      <c r="E244" s="26">
        <f t="shared" ca="1" si="12"/>
        <v>0</v>
      </c>
      <c r="F244" s="26">
        <f t="shared" ca="1" si="12"/>
        <v>0</v>
      </c>
      <c r="G244" s="26">
        <f t="shared" ca="1" si="12"/>
        <v>0</v>
      </c>
      <c r="H244" s="26">
        <f t="shared" ca="1" si="12"/>
        <v>0</v>
      </c>
      <c r="I244" s="26">
        <f t="shared" ca="1" si="12"/>
        <v>4.0734824281150162E-2</v>
      </c>
      <c r="J244" s="26">
        <f t="shared" ca="1" si="12"/>
        <v>3.0882352941176472E-2</v>
      </c>
      <c r="K244" s="26">
        <f t="shared" ca="1" si="12"/>
        <v>3.0882352941176472E-2</v>
      </c>
      <c r="L244" s="26">
        <f t="shared" ca="1" si="12"/>
        <v>3.0882352941176472E-2</v>
      </c>
      <c r="M244" s="26">
        <f t="shared" ca="1" si="12"/>
        <v>3.0706243602865918E-2</v>
      </c>
    </row>
    <row r="245" spans="1:13" x14ac:dyDescent="0.15">
      <c r="A245" t="s">
        <v>510</v>
      </c>
      <c r="B245" t="s">
        <v>130</v>
      </c>
      <c r="C245" t="s">
        <v>504</v>
      </c>
      <c r="D245" s="26">
        <f t="shared" ca="1" si="12"/>
        <v>0</v>
      </c>
      <c r="E245" s="26">
        <f t="shared" ca="1" si="12"/>
        <v>0</v>
      </c>
      <c r="F245" s="26">
        <f t="shared" ca="1" si="12"/>
        <v>0</v>
      </c>
      <c r="G245" s="26">
        <f t="shared" ca="1" si="12"/>
        <v>0</v>
      </c>
      <c r="H245" s="26">
        <f t="shared" ca="1" si="12"/>
        <v>0</v>
      </c>
      <c r="I245" s="26">
        <f t="shared" ca="1" si="12"/>
        <v>4.0734824281150162E-2</v>
      </c>
      <c r="J245" s="26">
        <f t="shared" ca="1" si="12"/>
        <v>3.0882352941176472E-2</v>
      </c>
      <c r="K245" s="26">
        <f t="shared" ca="1" si="12"/>
        <v>3.0882352941176472E-2</v>
      </c>
      <c r="L245" s="26">
        <f t="shared" ca="1" si="12"/>
        <v>3.0882352941176472E-2</v>
      </c>
      <c r="M245" s="26">
        <f t="shared" ca="1" si="12"/>
        <v>3.0706243602865918E-2</v>
      </c>
    </row>
    <row r="246" spans="1:13" x14ac:dyDescent="0.15">
      <c r="A246" t="s">
        <v>510</v>
      </c>
      <c r="B246" t="s">
        <v>132</v>
      </c>
      <c r="C246" t="s">
        <v>504</v>
      </c>
      <c r="D246" s="26">
        <f t="shared" ca="1" si="12"/>
        <v>0</v>
      </c>
      <c r="E246" s="26">
        <f t="shared" ca="1" si="12"/>
        <v>0</v>
      </c>
      <c r="F246" s="26">
        <f t="shared" ca="1" si="12"/>
        <v>0</v>
      </c>
      <c r="G246" s="26">
        <f t="shared" ca="1" si="12"/>
        <v>0</v>
      </c>
      <c r="H246" s="26">
        <f t="shared" ca="1" si="12"/>
        <v>0</v>
      </c>
      <c r="I246" s="26">
        <f t="shared" ca="1" si="12"/>
        <v>4.0734824281150162E-2</v>
      </c>
      <c r="J246" s="26">
        <f t="shared" ca="1" si="12"/>
        <v>3.0882352941176472E-2</v>
      </c>
      <c r="K246" s="26">
        <f t="shared" ca="1" si="12"/>
        <v>3.0882352941176472E-2</v>
      </c>
      <c r="L246" s="26">
        <f t="shared" ca="1" si="12"/>
        <v>3.0882352941176472E-2</v>
      </c>
      <c r="M246" s="26">
        <f t="shared" ca="1" si="12"/>
        <v>3.0706243602865918E-2</v>
      </c>
    </row>
    <row r="247" spans="1:13" x14ac:dyDescent="0.15">
      <c r="A247" t="s">
        <v>510</v>
      </c>
      <c r="B247" t="s">
        <v>134</v>
      </c>
      <c r="C247" t="s">
        <v>504</v>
      </c>
      <c r="D247" s="26">
        <f t="shared" ca="1" si="12"/>
        <v>0</v>
      </c>
      <c r="E247" s="26">
        <f t="shared" ca="1" si="12"/>
        <v>0</v>
      </c>
      <c r="F247" s="26">
        <f t="shared" ca="1" si="12"/>
        <v>0</v>
      </c>
      <c r="G247" s="26">
        <f t="shared" ca="1" si="12"/>
        <v>0</v>
      </c>
      <c r="H247" s="26">
        <f t="shared" ca="1" si="12"/>
        <v>0</v>
      </c>
      <c r="I247" s="26">
        <f t="shared" ca="1" si="12"/>
        <v>4.0734824281150162E-2</v>
      </c>
      <c r="J247" s="26">
        <f t="shared" ca="1" si="12"/>
        <v>3.0882352941176472E-2</v>
      </c>
      <c r="K247" s="26">
        <f t="shared" ca="1" si="12"/>
        <v>3.0882352941176472E-2</v>
      </c>
      <c r="L247" s="26">
        <f t="shared" ca="1" si="12"/>
        <v>3.0882352941176472E-2</v>
      </c>
      <c r="M247" s="26">
        <f t="shared" ca="1" si="12"/>
        <v>3.0706243602865918E-2</v>
      </c>
    </row>
    <row r="248" spans="1:13" x14ac:dyDescent="0.15">
      <c r="A248" t="s">
        <v>510</v>
      </c>
      <c r="B248" t="s">
        <v>136</v>
      </c>
      <c r="C248" t="s">
        <v>504</v>
      </c>
      <c r="D248" s="26">
        <f t="shared" ca="1" si="12"/>
        <v>0</v>
      </c>
      <c r="E248" s="26">
        <f t="shared" ca="1" si="12"/>
        <v>0</v>
      </c>
      <c r="F248" s="26">
        <f t="shared" ca="1" si="12"/>
        <v>0</v>
      </c>
      <c r="G248" s="26">
        <f t="shared" ca="1" si="12"/>
        <v>0</v>
      </c>
      <c r="H248" s="26">
        <f t="shared" ca="1" si="12"/>
        <v>0</v>
      </c>
      <c r="I248" s="26">
        <f t="shared" ca="1" si="12"/>
        <v>4.0734824281150162E-2</v>
      </c>
      <c r="J248" s="26">
        <f t="shared" ca="1" si="12"/>
        <v>3.0882352941176472E-2</v>
      </c>
      <c r="K248" s="26">
        <f t="shared" ca="1" si="12"/>
        <v>3.0882352941176472E-2</v>
      </c>
      <c r="L248" s="26">
        <f t="shared" ca="1" si="12"/>
        <v>3.0882352941176472E-2</v>
      </c>
      <c r="M248" s="26">
        <f t="shared" ca="1" si="12"/>
        <v>3.0706243602865918E-2</v>
      </c>
    </row>
    <row r="249" spans="1:13" x14ac:dyDescent="0.15">
      <c r="A249" t="s">
        <v>510</v>
      </c>
      <c r="B249" t="s">
        <v>138</v>
      </c>
      <c r="C249" t="s">
        <v>504</v>
      </c>
      <c r="D249" s="26">
        <f t="shared" ca="1" si="12"/>
        <v>0</v>
      </c>
      <c r="E249" s="26">
        <f t="shared" ca="1" si="12"/>
        <v>0</v>
      </c>
      <c r="F249" s="26">
        <f t="shared" ca="1" si="12"/>
        <v>0</v>
      </c>
      <c r="G249" s="26">
        <f t="shared" ca="1" si="12"/>
        <v>0</v>
      </c>
      <c r="H249" s="26">
        <f t="shared" ca="1" si="12"/>
        <v>0</v>
      </c>
      <c r="I249" s="26">
        <f t="shared" ca="1" si="12"/>
        <v>4.0734824281150162E-2</v>
      </c>
      <c r="J249" s="26">
        <f t="shared" ca="1" si="12"/>
        <v>3.0882352941176472E-2</v>
      </c>
      <c r="K249" s="26">
        <f t="shared" ca="1" si="12"/>
        <v>3.0882352941176472E-2</v>
      </c>
      <c r="L249" s="26">
        <f t="shared" ca="1" si="12"/>
        <v>3.0882352941176472E-2</v>
      </c>
      <c r="M249" s="26">
        <f t="shared" ca="1" si="12"/>
        <v>3.0706243602865918E-2</v>
      </c>
    </row>
    <row r="250" spans="1:13" x14ac:dyDescent="0.15">
      <c r="A250" t="s">
        <v>510</v>
      </c>
      <c r="B250" t="s">
        <v>140</v>
      </c>
      <c r="C250" t="s">
        <v>504</v>
      </c>
      <c r="D250" s="26">
        <f t="shared" ca="1" si="12"/>
        <v>0</v>
      </c>
      <c r="E250" s="26">
        <f t="shared" ca="1" si="12"/>
        <v>0</v>
      </c>
      <c r="F250" s="26">
        <f t="shared" ca="1" si="12"/>
        <v>0</v>
      </c>
      <c r="G250" s="26">
        <f t="shared" ca="1" si="12"/>
        <v>0</v>
      </c>
      <c r="H250" s="26">
        <f t="shared" ca="1" si="12"/>
        <v>0</v>
      </c>
      <c r="I250" s="26">
        <f t="shared" ca="1" si="12"/>
        <v>4.0734824281150162E-2</v>
      </c>
      <c r="J250" s="26">
        <f t="shared" ca="1" si="12"/>
        <v>3.0882352941176472E-2</v>
      </c>
      <c r="K250" s="26">
        <f t="shared" ca="1" si="12"/>
        <v>3.0882352941176472E-2</v>
      </c>
      <c r="L250" s="26">
        <f t="shared" ca="1" si="12"/>
        <v>3.0882352941176472E-2</v>
      </c>
      <c r="M250" s="26">
        <f t="shared" ca="1" si="12"/>
        <v>3.0706243602865918E-2</v>
      </c>
    </row>
    <row r="251" spans="1:13" x14ac:dyDescent="0.15">
      <c r="A251" t="s">
        <v>510</v>
      </c>
      <c r="B251" t="s">
        <v>142</v>
      </c>
      <c r="C251" t="s">
        <v>504</v>
      </c>
      <c r="D251" s="26">
        <f t="shared" ca="1" si="12"/>
        <v>0</v>
      </c>
      <c r="E251" s="26">
        <f t="shared" ca="1" si="12"/>
        <v>0</v>
      </c>
      <c r="F251" s="26">
        <f t="shared" ca="1" si="12"/>
        <v>0</v>
      </c>
      <c r="G251" s="26">
        <f t="shared" ca="1" si="12"/>
        <v>0</v>
      </c>
      <c r="H251" s="26">
        <f t="shared" ca="1" si="12"/>
        <v>0</v>
      </c>
      <c r="I251" s="26">
        <f t="shared" ca="1" si="12"/>
        <v>3.5942492012779548E-2</v>
      </c>
      <c r="J251" s="26">
        <f t="shared" ca="1" si="12"/>
        <v>3.0882352941176472E-2</v>
      </c>
      <c r="K251" s="26">
        <f t="shared" ca="1" si="12"/>
        <v>3.0882352941176472E-2</v>
      </c>
      <c r="L251" s="26">
        <f t="shared" ca="1" si="12"/>
        <v>3.0882352941176472E-2</v>
      </c>
      <c r="M251" s="26">
        <f t="shared" ca="1" si="12"/>
        <v>3.0706243602865918E-2</v>
      </c>
    </row>
    <row r="252" spans="1:13" x14ac:dyDescent="0.15">
      <c r="A252" t="s">
        <v>510</v>
      </c>
      <c r="B252" t="s">
        <v>127</v>
      </c>
      <c r="C252" t="s">
        <v>504</v>
      </c>
      <c r="D252" s="26">
        <f t="shared" ca="1" si="12"/>
        <v>0</v>
      </c>
      <c r="E252" s="26">
        <f t="shared" ca="1" si="12"/>
        <v>0</v>
      </c>
      <c r="F252" s="26">
        <f t="shared" ca="1" si="12"/>
        <v>0</v>
      </c>
      <c r="G252" s="26">
        <f t="shared" ca="1" si="12"/>
        <v>0</v>
      </c>
      <c r="H252" s="26">
        <f t="shared" ca="1" si="12"/>
        <v>0</v>
      </c>
      <c r="I252" s="26">
        <f t="shared" ca="1" si="12"/>
        <v>0</v>
      </c>
      <c r="J252" s="26">
        <f t="shared" ca="1" si="12"/>
        <v>3.0882352941176472E-2</v>
      </c>
      <c r="K252" s="26">
        <f t="shared" ca="1" si="12"/>
        <v>3.0882352941176472E-2</v>
      </c>
      <c r="L252" s="26">
        <f t="shared" ca="1" si="12"/>
        <v>3.0882352941176472E-2</v>
      </c>
      <c r="M252" s="26">
        <f t="shared" ca="1" si="12"/>
        <v>3.0706243602865918E-2</v>
      </c>
    </row>
    <row r="253" spans="1:13" x14ac:dyDescent="0.15">
      <c r="A253" t="s">
        <v>510</v>
      </c>
      <c r="B253" t="s">
        <v>129</v>
      </c>
      <c r="C253" t="s">
        <v>504</v>
      </c>
      <c r="D253" s="26">
        <f t="shared" ca="1" si="12"/>
        <v>0</v>
      </c>
      <c r="E253" s="26">
        <f t="shared" ca="1" si="12"/>
        <v>0</v>
      </c>
      <c r="F253" s="26">
        <f t="shared" ca="1" si="12"/>
        <v>0</v>
      </c>
      <c r="G253" s="26">
        <f t="shared" ca="1" si="12"/>
        <v>0</v>
      </c>
      <c r="H253" s="26">
        <f t="shared" ca="1" si="12"/>
        <v>0</v>
      </c>
      <c r="I253" s="26">
        <f t="shared" ca="1" si="12"/>
        <v>0</v>
      </c>
      <c r="J253" s="26">
        <f t="shared" ca="1" si="12"/>
        <v>3.0882352941176472E-2</v>
      </c>
      <c r="K253" s="26">
        <f t="shared" ca="1" si="12"/>
        <v>3.0882352941176472E-2</v>
      </c>
      <c r="L253" s="26">
        <f t="shared" ca="1" si="12"/>
        <v>3.0882352941176472E-2</v>
      </c>
      <c r="M253" s="26">
        <f t="shared" ca="1" si="12"/>
        <v>3.0706243602865918E-2</v>
      </c>
    </row>
    <row r="254" spans="1:13" x14ac:dyDescent="0.15">
      <c r="A254" t="s">
        <v>510</v>
      </c>
      <c r="B254" t="s">
        <v>131</v>
      </c>
      <c r="C254" t="s">
        <v>504</v>
      </c>
      <c r="D254" s="26">
        <f t="shared" ca="1" si="12"/>
        <v>0</v>
      </c>
      <c r="E254" s="26">
        <f t="shared" ca="1" si="12"/>
        <v>0</v>
      </c>
      <c r="F254" s="26">
        <f t="shared" ca="1" si="12"/>
        <v>0</v>
      </c>
      <c r="G254" s="26">
        <f t="shared" ca="1" si="12"/>
        <v>0</v>
      </c>
      <c r="H254" s="26">
        <f t="shared" ca="1" si="12"/>
        <v>0</v>
      </c>
      <c r="I254" s="26">
        <f t="shared" ca="1" si="12"/>
        <v>0</v>
      </c>
      <c r="J254" s="26">
        <f t="shared" ca="1" si="12"/>
        <v>3.0882352941176472E-2</v>
      </c>
      <c r="K254" s="26">
        <f t="shared" ca="1" si="12"/>
        <v>3.0882352941176472E-2</v>
      </c>
      <c r="L254" s="26">
        <f t="shared" ca="1" si="12"/>
        <v>3.0882352941176472E-2</v>
      </c>
      <c r="M254" s="26">
        <f t="shared" ca="1" si="12"/>
        <v>3.0706243602865918E-2</v>
      </c>
    </row>
    <row r="255" spans="1:13" x14ac:dyDescent="0.15">
      <c r="A255" t="s">
        <v>510</v>
      </c>
      <c r="B255" t="s">
        <v>133</v>
      </c>
      <c r="C255" t="s">
        <v>504</v>
      </c>
      <c r="D255" s="26">
        <f t="shared" ca="1" si="12"/>
        <v>0</v>
      </c>
      <c r="E255" s="26">
        <f t="shared" ca="1" si="12"/>
        <v>0</v>
      </c>
      <c r="F255" s="26">
        <f t="shared" ca="1" si="12"/>
        <v>0</v>
      </c>
      <c r="G255" s="26">
        <f t="shared" ca="1" si="12"/>
        <v>0</v>
      </c>
      <c r="H255" s="26">
        <f t="shared" ca="1" si="12"/>
        <v>0</v>
      </c>
      <c r="I255" s="26">
        <f t="shared" ca="1" si="12"/>
        <v>0</v>
      </c>
      <c r="J255" s="26">
        <f t="shared" ca="1" si="12"/>
        <v>3.0882352941176472E-2</v>
      </c>
      <c r="K255" s="26">
        <f t="shared" ca="1" si="12"/>
        <v>3.0882352941176472E-2</v>
      </c>
      <c r="L255" s="26">
        <f t="shared" ca="1" si="12"/>
        <v>3.0882352941176472E-2</v>
      </c>
      <c r="M255" s="26">
        <f t="shared" ca="1" si="12"/>
        <v>3.0706243602865918E-2</v>
      </c>
    </row>
    <row r="256" spans="1:13" x14ac:dyDescent="0.15">
      <c r="A256" t="s">
        <v>510</v>
      </c>
      <c r="B256" t="s">
        <v>135</v>
      </c>
      <c r="C256" t="s">
        <v>504</v>
      </c>
      <c r="D256" s="26">
        <f t="shared" ca="1" si="12"/>
        <v>0</v>
      </c>
      <c r="E256" s="26">
        <f t="shared" ca="1" si="12"/>
        <v>0</v>
      </c>
      <c r="F256" s="26">
        <f t="shared" ca="1" si="12"/>
        <v>0</v>
      </c>
      <c r="G256" s="26">
        <f t="shared" ca="1" si="12"/>
        <v>0</v>
      </c>
      <c r="H256" s="26">
        <f t="shared" ca="1" si="12"/>
        <v>0</v>
      </c>
      <c r="I256" s="26">
        <f t="shared" ca="1" si="12"/>
        <v>0</v>
      </c>
      <c r="J256" s="26">
        <f t="shared" ca="1" si="12"/>
        <v>3.0882352941176472E-2</v>
      </c>
      <c r="K256" s="26">
        <f t="shared" ca="1" si="12"/>
        <v>3.0882352941176472E-2</v>
      </c>
      <c r="L256" s="26">
        <f t="shared" ca="1" si="12"/>
        <v>3.0882352941176472E-2</v>
      </c>
      <c r="M256" s="26">
        <f t="shared" ca="1" si="12"/>
        <v>3.0706243602865918E-2</v>
      </c>
    </row>
    <row r="257" spans="1:13" x14ac:dyDescent="0.15">
      <c r="A257" t="s">
        <v>510</v>
      </c>
      <c r="B257" t="s">
        <v>137</v>
      </c>
      <c r="C257" t="s">
        <v>504</v>
      </c>
      <c r="D257" s="26">
        <f t="shared" ca="1" si="12"/>
        <v>0</v>
      </c>
      <c r="E257" s="26">
        <f t="shared" ca="1" si="12"/>
        <v>0</v>
      </c>
      <c r="F257" s="26">
        <f t="shared" ca="1" si="12"/>
        <v>0</v>
      </c>
      <c r="G257" s="26">
        <f t="shared" ca="1" si="12"/>
        <v>0</v>
      </c>
      <c r="H257" s="26">
        <f t="shared" ca="1" si="12"/>
        <v>0</v>
      </c>
      <c r="I257" s="26">
        <f t="shared" ca="1" si="12"/>
        <v>0</v>
      </c>
      <c r="J257" s="26">
        <f t="shared" ca="1" si="12"/>
        <v>3.2647058823529411E-2</v>
      </c>
      <c r="K257" s="26">
        <f t="shared" ca="1" si="12"/>
        <v>3.2647058823529411E-2</v>
      </c>
      <c r="L257" s="26">
        <f t="shared" ca="1" si="12"/>
        <v>3.2647058823529411E-2</v>
      </c>
      <c r="M257" s="26">
        <f t="shared" ca="1" si="12"/>
        <v>3.2460886094458255E-2</v>
      </c>
    </row>
    <row r="258" spans="1:13" x14ac:dyDescent="0.15">
      <c r="A258" t="s">
        <v>510</v>
      </c>
      <c r="B258" t="s">
        <v>139</v>
      </c>
      <c r="C258" t="s">
        <v>504</v>
      </c>
      <c r="D258" s="26">
        <f t="shared" ca="1" si="12"/>
        <v>0</v>
      </c>
      <c r="E258" s="26">
        <f t="shared" ca="1" si="12"/>
        <v>0</v>
      </c>
      <c r="F258" s="26">
        <f t="shared" ca="1" si="12"/>
        <v>0</v>
      </c>
      <c r="G258" s="26">
        <f t="shared" ca="1" si="12"/>
        <v>0</v>
      </c>
      <c r="H258" s="26">
        <f t="shared" ca="1" si="12"/>
        <v>0</v>
      </c>
      <c r="I258" s="26">
        <f t="shared" ca="1" si="12"/>
        <v>0</v>
      </c>
      <c r="J258" s="26">
        <f t="shared" ca="1" si="12"/>
        <v>3.2647058823529411E-2</v>
      </c>
      <c r="K258" s="26">
        <f t="shared" ca="1" si="12"/>
        <v>3.2647058823529411E-2</v>
      </c>
      <c r="L258" s="26">
        <f t="shared" ca="1" si="12"/>
        <v>3.2647058823529411E-2</v>
      </c>
      <c r="M258" s="26">
        <f t="shared" ca="1" si="12"/>
        <v>3.2460886094458255E-2</v>
      </c>
    </row>
    <row r="259" spans="1:13" x14ac:dyDescent="0.15">
      <c r="A259" t="s">
        <v>510</v>
      </c>
      <c r="B259" t="s">
        <v>141</v>
      </c>
      <c r="C259" t="s">
        <v>504</v>
      </c>
      <c r="D259" s="26">
        <f t="shared" ca="1" si="12"/>
        <v>0</v>
      </c>
      <c r="E259" s="26">
        <f t="shared" ca="1" si="12"/>
        <v>0</v>
      </c>
      <c r="F259" s="26">
        <f t="shared" ca="1" si="12"/>
        <v>0</v>
      </c>
      <c r="G259" s="26">
        <f t="shared" ca="1" si="12"/>
        <v>0</v>
      </c>
      <c r="H259" s="26">
        <f t="shared" ca="1" si="12"/>
        <v>0</v>
      </c>
      <c r="I259" s="26">
        <f t="shared" ca="1" si="12"/>
        <v>0</v>
      </c>
      <c r="J259" s="26">
        <f t="shared" ca="1" si="12"/>
        <v>3.2647058823529411E-2</v>
      </c>
      <c r="K259" s="26">
        <f t="shared" ca="1" si="12"/>
        <v>3.2647058823529411E-2</v>
      </c>
      <c r="L259" s="26">
        <f t="shared" ca="1" si="12"/>
        <v>3.2647058823529411E-2</v>
      </c>
      <c r="M259" s="26">
        <f t="shared" ca="1" si="12"/>
        <v>3.2460886094458255E-2</v>
      </c>
    </row>
    <row r="260" spans="1:13" x14ac:dyDescent="0.15">
      <c r="A260" t="s">
        <v>510</v>
      </c>
      <c r="B260" t="s">
        <v>143</v>
      </c>
      <c r="C260" t="s">
        <v>504</v>
      </c>
      <c r="D260" s="26">
        <f t="shared" ca="1" si="12"/>
        <v>0</v>
      </c>
      <c r="E260" s="26">
        <f t="shared" ca="1" si="12"/>
        <v>0</v>
      </c>
      <c r="F260" s="26">
        <f t="shared" ca="1" si="12"/>
        <v>0</v>
      </c>
      <c r="G260" s="26">
        <f t="shared" ca="1" si="12"/>
        <v>0</v>
      </c>
      <c r="H260" s="26">
        <f t="shared" ca="1" si="12"/>
        <v>0</v>
      </c>
      <c r="I260" s="26">
        <f t="shared" ca="1" si="12"/>
        <v>0</v>
      </c>
      <c r="J260" s="26">
        <f t="shared" ca="1" si="12"/>
        <v>3.1764705882352938E-2</v>
      </c>
      <c r="K260" s="26">
        <f t="shared" ca="1" si="12"/>
        <v>3.1764705882352938E-2</v>
      </c>
      <c r="L260" s="26">
        <f t="shared" ca="1" si="12"/>
        <v>3.1764705882352938E-2</v>
      </c>
      <c r="M260" s="26">
        <f t="shared" ca="1" si="12"/>
        <v>3.1583564848662087E-2</v>
      </c>
    </row>
    <row r="261" spans="1:13" x14ac:dyDescent="0.15">
      <c r="A261" t="s">
        <v>510</v>
      </c>
      <c r="B261" t="s">
        <v>506</v>
      </c>
      <c r="C261" t="s">
        <v>507</v>
      </c>
      <c r="D261" s="26">
        <f t="shared" ca="1" si="12"/>
        <v>0</v>
      </c>
      <c r="E261" s="26">
        <f t="shared" ca="1" si="12"/>
        <v>0</v>
      </c>
      <c r="F261" s="26">
        <f t="shared" ca="1" si="12"/>
        <v>0</v>
      </c>
      <c r="G261" s="26">
        <f t="shared" ca="1" si="12"/>
        <v>0</v>
      </c>
      <c r="H261" s="26">
        <f t="shared" ca="1" si="12"/>
        <v>0</v>
      </c>
      <c r="I261" s="26">
        <f t="shared" ref="D261:M286" ca="1" si="13">SUMIFS(INDIRECT($A261&amp;"!$K:$K"),INDIRECT($A261&amp;"!$J:$J"),I$1,INDIRECT($A261&amp;"!$H:$H"),$B261)</f>
        <v>0</v>
      </c>
      <c r="J261" s="26">
        <f t="shared" ca="1" si="13"/>
        <v>0</v>
      </c>
      <c r="K261" s="26">
        <f t="shared" ca="1" si="13"/>
        <v>0</v>
      </c>
      <c r="L261" s="26">
        <f t="shared" ca="1" si="13"/>
        <v>0</v>
      </c>
      <c r="M261" s="26">
        <f t="shared" ca="1" si="13"/>
        <v>0</v>
      </c>
    </row>
    <row r="262" spans="1:13" x14ac:dyDescent="0.15">
      <c r="A262" t="s">
        <v>510</v>
      </c>
      <c r="B262" t="s">
        <v>508</v>
      </c>
      <c r="C262" t="s">
        <v>507</v>
      </c>
      <c r="D262" s="26">
        <f t="shared" ca="1" si="13"/>
        <v>0</v>
      </c>
      <c r="E262" s="26">
        <f t="shared" ca="1" si="13"/>
        <v>0</v>
      </c>
      <c r="F262" s="26">
        <f t="shared" ca="1" si="13"/>
        <v>0</v>
      </c>
      <c r="G262" s="26">
        <f t="shared" ca="1" si="13"/>
        <v>0</v>
      </c>
      <c r="H262" s="26">
        <f t="shared" ca="1" si="13"/>
        <v>0</v>
      </c>
      <c r="I262" s="26">
        <f t="shared" ca="1" si="13"/>
        <v>0</v>
      </c>
      <c r="J262" s="26">
        <f t="shared" ca="1" si="13"/>
        <v>0</v>
      </c>
      <c r="K262" s="26">
        <f t="shared" ca="1" si="13"/>
        <v>0</v>
      </c>
      <c r="L262" s="26">
        <f t="shared" ca="1" si="13"/>
        <v>0</v>
      </c>
      <c r="M262" s="26">
        <f t="shared" ca="1" si="13"/>
        <v>0</v>
      </c>
    </row>
    <row r="263" spans="1:13" x14ac:dyDescent="0.15">
      <c r="A263" t="s">
        <v>511</v>
      </c>
      <c r="B263" t="s">
        <v>439</v>
      </c>
      <c r="C263" t="s">
        <v>181</v>
      </c>
      <c r="D263" s="26">
        <f t="shared" ca="1" si="13"/>
        <v>0</v>
      </c>
      <c r="E263" s="26">
        <f t="shared" ca="1" si="13"/>
        <v>0</v>
      </c>
      <c r="F263" s="26">
        <f t="shared" ca="1" si="13"/>
        <v>0</v>
      </c>
      <c r="G263" s="26">
        <f t="shared" ca="1" si="13"/>
        <v>0</v>
      </c>
      <c r="H263" s="26">
        <f t="shared" ca="1" si="13"/>
        <v>0</v>
      </c>
      <c r="I263" s="26">
        <f t="shared" ca="1" si="13"/>
        <v>0</v>
      </c>
      <c r="J263" s="26">
        <f t="shared" ca="1" si="13"/>
        <v>0</v>
      </c>
      <c r="K263" s="26">
        <f t="shared" ca="1" si="13"/>
        <v>0</v>
      </c>
      <c r="L263" s="26">
        <f t="shared" ca="1" si="13"/>
        <v>0</v>
      </c>
      <c r="M263" s="26">
        <f t="shared" ca="1" si="13"/>
        <v>0</v>
      </c>
    </row>
    <row r="264" spans="1:13" x14ac:dyDescent="0.15">
      <c r="A264" t="s">
        <v>511</v>
      </c>
      <c r="B264" t="s">
        <v>449</v>
      </c>
      <c r="C264" t="s">
        <v>181</v>
      </c>
      <c r="D264" s="26">
        <f t="shared" ca="1" si="13"/>
        <v>0</v>
      </c>
      <c r="E264" s="26">
        <f t="shared" ca="1" si="13"/>
        <v>0</v>
      </c>
      <c r="F264" s="26">
        <f t="shared" ca="1" si="13"/>
        <v>0</v>
      </c>
      <c r="G264" s="26">
        <f t="shared" ca="1" si="13"/>
        <v>0</v>
      </c>
      <c r="H264" s="26">
        <f t="shared" ca="1" si="13"/>
        <v>0</v>
      </c>
      <c r="I264" s="26">
        <f t="shared" ca="1" si="13"/>
        <v>0</v>
      </c>
      <c r="J264" s="26">
        <f t="shared" ca="1" si="13"/>
        <v>0</v>
      </c>
      <c r="K264" s="26">
        <f t="shared" ca="1" si="13"/>
        <v>0</v>
      </c>
      <c r="L264" s="26">
        <f t="shared" ca="1" si="13"/>
        <v>0</v>
      </c>
      <c r="M264" s="26">
        <f t="shared" ca="1" si="13"/>
        <v>0</v>
      </c>
    </row>
    <row r="265" spans="1:13" x14ac:dyDescent="0.15">
      <c r="A265" t="s">
        <v>511</v>
      </c>
      <c r="B265" t="s">
        <v>459</v>
      </c>
      <c r="C265" t="s">
        <v>181</v>
      </c>
      <c r="D265" s="26">
        <f t="shared" ca="1" si="13"/>
        <v>0</v>
      </c>
      <c r="E265" s="26">
        <f t="shared" ca="1" si="13"/>
        <v>0</v>
      </c>
      <c r="F265" s="26">
        <f t="shared" ca="1" si="13"/>
        <v>0</v>
      </c>
      <c r="G265" s="26">
        <f t="shared" ca="1" si="13"/>
        <v>0</v>
      </c>
      <c r="H265" s="26">
        <f t="shared" ca="1" si="13"/>
        <v>0</v>
      </c>
      <c r="I265" s="26">
        <f t="shared" ca="1" si="13"/>
        <v>0</v>
      </c>
      <c r="J265" s="26">
        <f t="shared" ca="1" si="13"/>
        <v>0</v>
      </c>
      <c r="K265" s="26">
        <f t="shared" ca="1" si="13"/>
        <v>0</v>
      </c>
      <c r="L265" s="26">
        <f t="shared" ca="1" si="13"/>
        <v>0</v>
      </c>
      <c r="M265" s="26">
        <f t="shared" ca="1" si="13"/>
        <v>0</v>
      </c>
    </row>
    <row r="266" spans="1:13" x14ac:dyDescent="0.15">
      <c r="A266" t="s">
        <v>511</v>
      </c>
      <c r="B266" t="s">
        <v>440</v>
      </c>
      <c r="C266" t="s">
        <v>174</v>
      </c>
      <c r="D266" s="26">
        <f t="shared" ca="1" si="13"/>
        <v>0</v>
      </c>
      <c r="E266" s="26">
        <f t="shared" ca="1" si="13"/>
        <v>0</v>
      </c>
      <c r="F266" s="26">
        <f t="shared" ca="1" si="13"/>
        <v>0</v>
      </c>
      <c r="G266" s="26">
        <f t="shared" ca="1" si="13"/>
        <v>0</v>
      </c>
      <c r="H266" s="26">
        <f t="shared" ca="1" si="13"/>
        <v>0</v>
      </c>
      <c r="I266" s="26">
        <f t="shared" ca="1" si="13"/>
        <v>0</v>
      </c>
      <c r="J266" s="26">
        <f t="shared" ca="1" si="13"/>
        <v>0</v>
      </c>
      <c r="K266" s="26">
        <f t="shared" ca="1" si="13"/>
        <v>0</v>
      </c>
      <c r="L266" s="26">
        <f t="shared" ca="1" si="13"/>
        <v>0</v>
      </c>
      <c r="M266" s="26">
        <f t="shared" ca="1" si="13"/>
        <v>0</v>
      </c>
    </row>
    <row r="267" spans="1:13" x14ac:dyDescent="0.15">
      <c r="A267" t="s">
        <v>511</v>
      </c>
      <c r="B267" t="s">
        <v>441</v>
      </c>
      <c r="C267" t="s">
        <v>174</v>
      </c>
      <c r="D267" s="26">
        <f t="shared" ca="1" si="13"/>
        <v>0</v>
      </c>
      <c r="E267" s="26">
        <f t="shared" ca="1" si="13"/>
        <v>0</v>
      </c>
      <c r="F267" s="26">
        <f t="shared" ca="1" si="13"/>
        <v>0</v>
      </c>
      <c r="G267" s="26">
        <f t="shared" ca="1" si="13"/>
        <v>0</v>
      </c>
      <c r="H267" s="26">
        <f t="shared" ca="1" si="13"/>
        <v>0</v>
      </c>
      <c r="I267" s="26">
        <f t="shared" ca="1" si="13"/>
        <v>0</v>
      </c>
      <c r="J267" s="26">
        <f t="shared" ca="1" si="13"/>
        <v>0</v>
      </c>
      <c r="K267" s="26">
        <f t="shared" ca="1" si="13"/>
        <v>0</v>
      </c>
      <c r="L267" s="26">
        <f t="shared" ca="1" si="13"/>
        <v>0</v>
      </c>
      <c r="M267" s="26">
        <f t="shared" ca="1" si="13"/>
        <v>0</v>
      </c>
    </row>
    <row r="268" spans="1:13" x14ac:dyDescent="0.15">
      <c r="A268" t="s">
        <v>511</v>
      </c>
      <c r="B268" t="s">
        <v>450</v>
      </c>
      <c r="C268" t="s">
        <v>174</v>
      </c>
      <c r="D268" s="26">
        <f t="shared" ca="1" si="13"/>
        <v>0</v>
      </c>
      <c r="E268" s="26">
        <f t="shared" ca="1" si="13"/>
        <v>0</v>
      </c>
      <c r="F268" s="26">
        <f t="shared" ca="1" si="13"/>
        <v>0</v>
      </c>
      <c r="G268" s="26">
        <f t="shared" ca="1" si="13"/>
        <v>0</v>
      </c>
      <c r="H268" s="26">
        <f t="shared" ca="1" si="13"/>
        <v>0</v>
      </c>
      <c r="I268" s="26">
        <f t="shared" ca="1" si="13"/>
        <v>0</v>
      </c>
      <c r="J268" s="26">
        <f t="shared" ca="1" si="13"/>
        <v>0</v>
      </c>
      <c r="K268" s="26">
        <f t="shared" ca="1" si="13"/>
        <v>0</v>
      </c>
      <c r="L268" s="26">
        <f t="shared" ca="1" si="13"/>
        <v>0</v>
      </c>
      <c r="M268" s="26">
        <f t="shared" ca="1" si="13"/>
        <v>0</v>
      </c>
    </row>
    <row r="269" spans="1:13" x14ac:dyDescent="0.15">
      <c r="A269" t="s">
        <v>511</v>
      </c>
      <c r="B269" t="s">
        <v>451</v>
      </c>
      <c r="C269" t="s">
        <v>174</v>
      </c>
      <c r="D269" s="26">
        <f t="shared" ca="1" si="13"/>
        <v>0</v>
      </c>
      <c r="E269" s="26">
        <f t="shared" ca="1" si="13"/>
        <v>0</v>
      </c>
      <c r="F269" s="26">
        <f t="shared" ca="1" si="13"/>
        <v>0</v>
      </c>
      <c r="G269" s="26">
        <f t="shared" ca="1" si="13"/>
        <v>0</v>
      </c>
      <c r="H269" s="26">
        <f t="shared" ca="1" si="13"/>
        <v>0</v>
      </c>
      <c r="I269" s="26">
        <f t="shared" ca="1" si="13"/>
        <v>0</v>
      </c>
      <c r="J269" s="26">
        <f t="shared" ca="1" si="13"/>
        <v>0</v>
      </c>
      <c r="K269" s="26">
        <f t="shared" ca="1" si="13"/>
        <v>0</v>
      </c>
      <c r="L269" s="26">
        <f t="shared" ca="1" si="13"/>
        <v>0</v>
      </c>
      <c r="M269" s="26">
        <f t="shared" ca="1" si="13"/>
        <v>0</v>
      </c>
    </row>
    <row r="270" spans="1:13" x14ac:dyDescent="0.15">
      <c r="A270" t="s">
        <v>511</v>
      </c>
      <c r="B270" t="s">
        <v>460</v>
      </c>
      <c r="C270" t="s">
        <v>174</v>
      </c>
      <c r="D270" s="26">
        <f t="shared" ca="1" si="13"/>
        <v>0</v>
      </c>
      <c r="E270" s="26">
        <f t="shared" ca="1" si="13"/>
        <v>0</v>
      </c>
      <c r="F270" s="26">
        <f t="shared" ca="1" si="13"/>
        <v>0</v>
      </c>
      <c r="G270" s="26">
        <f t="shared" ca="1" si="13"/>
        <v>0</v>
      </c>
      <c r="H270" s="26">
        <f t="shared" ca="1" si="13"/>
        <v>0</v>
      </c>
      <c r="I270" s="26">
        <f t="shared" ca="1" si="13"/>
        <v>0</v>
      </c>
      <c r="J270" s="26">
        <f t="shared" ca="1" si="13"/>
        <v>0</v>
      </c>
      <c r="K270" s="26">
        <f t="shared" ca="1" si="13"/>
        <v>0</v>
      </c>
      <c r="L270" s="26">
        <f t="shared" ca="1" si="13"/>
        <v>0</v>
      </c>
      <c r="M270" s="26">
        <f t="shared" ca="1" si="13"/>
        <v>0</v>
      </c>
    </row>
    <row r="271" spans="1:13" x14ac:dyDescent="0.15">
      <c r="A271" t="s">
        <v>511</v>
      </c>
      <c r="B271" t="s">
        <v>461</v>
      </c>
      <c r="C271" t="s">
        <v>174</v>
      </c>
      <c r="D271" s="26">
        <f t="shared" ca="1" si="13"/>
        <v>0</v>
      </c>
      <c r="E271" s="26">
        <f t="shared" ca="1" si="13"/>
        <v>0</v>
      </c>
      <c r="F271" s="26">
        <f t="shared" ca="1" si="13"/>
        <v>0</v>
      </c>
      <c r="G271" s="26">
        <f t="shared" ca="1" si="13"/>
        <v>0</v>
      </c>
      <c r="H271" s="26">
        <f t="shared" ca="1" si="13"/>
        <v>0</v>
      </c>
      <c r="I271" s="26">
        <f t="shared" ca="1" si="13"/>
        <v>0</v>
      </c>
      <c r="J271" s="26">
        <f t="shared" ca="1" si="13"/>
        <v>0</v>
      </c>
      <c r="K271" s="26">
        <f t="shared" ca="1" si="13"/>
        <v>0</v>
      </c>
      <c r="L271" s="26">
        <f t="shared" ca="1" si="13"/>
        <v>0</v>
      </c>
      <c r="M271" s="26">
        <f t="shared" ca="1" si="13"/>
        <v>0</v>
      </c>
    </row>
    <row r="272" spans="1:13" x14ac:dyDescent="0.15">
      <c r="A272" t="s">
        <v>511</v>
      </c>
      <c r="B272" t="s">
        <v>442</v>
      </c>
      <c r="C272" t="s">
        <v>175</v>
      </c>
      <c r="D272" s="26">
        <f t="shared" ca="1" si="13"/>
        <v>0</v>
      </c>
      <c r="E272" s="26">
        <f t="shared" ca="1" si="13"/>
        <v>0</v>
      </c>
      <c r="F272" s="26">
        <f t="shared" ca="1" si="13"/>
        <v>0</v>
      </c>
      <c r="G272" s="26">
        <f t="shared" ca="1" si="13"/>
        <v>0</v>
      </c>
      <c r="H272" s="26">
        <f t="shared" ca="1" si="13"/>
        <v>0</v>
      </c>
      <c r="I272" s="26">
        <f t="shared" ca="1" si="13"/>
        <v>0</v>
      </c>
      <c r="J272" s="26">
        <f t="shared" ca="1" si="13"/>
        <v>0</v>
      </c>
      <c r="K272" s="26">
        <f t="shared" ca="1" si="13"/>
        <v>0</v>
      </c>
      <c r="L272" s="26">
        <f t="shared" ca="1" si="13"/>
        <v>0</v>
      </c>
      <c r="M272" s="26">
        <f t="shared" ca="1" si="13"/>
        <v>0</v>
      </c>
    </row>
    <row r="273" spans="1:13" x14ac:dyDescent="0.15">
      <c r="A273" t="s">
        <v>511</v>
      </c>
      <c r="B273" t="s">
        <v>443</v>
      </c>
      <c r="C273" t="s">
        <v>175</v>
      </c>
      <c r="D273" s="26">
        <f t="shared" ca="1" si="13"/>
        <v>0</v>
      </c>
      <c r="E273" s="26">
        <f t="shared" ca="1" si="13"/>
        <v>0</v>
      </c>
      <c r="F273" s="26">
        <f t="shared" ca="1" si="13"/>
        <v>0</v>
      </c>
      <c r="G273" s="26">
        <f t="shared" ca="1" si="13"/>
        <v>0</v>
      </c>
      <c r="H273" s="26">
        <f t="shared" ca="1" si="13"/>
        <v>0</v>
      </c>
      <c r="I273" s="26">
        <f t="shared" ca="1" si="13"/>
        <v>0</v>
      </c>
      <c r="J273" s="26">
        <f t="shared" ca="1" si="13"/>
        <v>0</v>
      </c>
      <c r="K273" s="26">
        <f t="shared" ca="1" si="13"/>
        <v>0</v>
      </c>
      <c r="L273" s="26">
        <f t="shared" ca="1" si="13"/>
        <v>0</v>
      </c>
      <c r="M273" s="26">
        <f t="shared" ca="1" si="13"/>
        <v>0</v>
      </c>
    </row>
    <row r="274" spans="1:13" x14ac:dyDescent="0.15">
      <c r="A274" t="s">
        <v>511</v>
      </c>
      <c r="B274" t="s">
        <v>452</v>
      </c>
      <c r="C274" t="s">
        <v>175</v>
      </c>
      <c r="D274" s="26">
        <f t="shared" ca="1" si="13"/>
        <v>0</v>
      </c>
      <c r="E274" s="26">
        <f t="shared" ca="1" si="13"/>
        <v>0</v>
      </c>
      <c r="F274" s="26">
        <f t="shared" ca="1" si="13"/>
        <v>0</v>
      </c>
      <c r="G274" s="26">
        <f t="shared" ca="1" si="13"/>
        <v>0</v>
      </c>
      <c r="H274" s="26">
        <f t="shared" ca="1" si="13"/>
        <v>0</v>
      </c>
      <c r="I274" s="26">
        <f t="shared" ca="1" si="13"/>
        <v>0</v>
      </c>
      <c r="J274" s="26">
        <f t="shared" ca="1" si="13"/>
        <v>0</v>
      </c>
      <c r="K274" s="26">
        <f t="shared" ca="1" si="13"/>
        <v>0</v>
      </c>
      <c r="L274" s="26">
        <f t="shared" ca="1" si="13"/>
        <v>0</v>
      </c>
      <c r="M274" s="26">
        <f t="shared" ca="1" si="13"/>
        <v>0</v>
      </c>
    </row>
    <row r="275" spans="1:13" x14ac:dyDescent="0.15">
      <c r="A275" t="s">
        <v>511</v>
      </c>
      <c r="B275" t="s">
        <v>453</v>
      </c>
      <c r="C275" t="s">
        <v>175</v>
      </c>
      <c r="D275" s="26">
        <f t="shared" ca="1" si="13"/>
        <v>0</v>
      </c>
      <c r="E275" s="26">
        <f t="shared" ca="1" si="13"/>
        <v>0</v>
      </c>
      <c r="F275" s="26">
        <f t="shared" ca="1" si="13"/>
        <v>0</v>
      </c>
      <c r="G275" s="26">
        <f t="shared" ca="1" si="13"/>
        <v>0</v>
      </c>
      <c r="H275" s="26">
        <f t="shared" ca="1" si="13"/>
        <v>0</v>
      </c>
      <c r="I275" s="26">
        <f t="shared" ca="1" si="13"/>
        <v>0</v>
      </c>
      <c r="J275" s="26">
        <f t="shared" ca="1" si="13"/>
        <v>0</v>
      </c>
      <c r="K275" s="26">
        <f t="shared" ca="1" si="13"/>
        <v>0</v>
      </c>
      <c r="L275" s="26">
        <f t="shared" ca="1" si="13"/>
        <v>0</v>
      </c>
      <c r="M275" s="26">
        <f t="shared" ca="1" si="13"/>
        <v>0</v>
      </c>
    </row>
    <row r="276" spans="1:13" x14ac:dyDescent="0.15">
      <c r="A276" t="s">
        <v>511</v>
      </c>
      <c r="B276" t="s">
        <v>462</v>
      </c>
      <c r="C276" t="s">
        <v>175</v>
      </c>
      <c r="D276" s="26">
        <f t="shared" ca="1" si="13"/>
        <v>0</v>
      </c>
      <c r="E276" s="26">
        <f t="shared" ca="1" si="13"/>
        <v>0</v>
      </c>
      <c r="F276" s="26">
        <f t="shared" ca="1" si="13"/>
        <v>0</v>
      </c>
      <c r="G276" s="26">
        <f t="shared" ca="1" si="13"/>
        <v>0</v>
      </c>
      <c r="H276" s="26">
        <f t="shared" ca="1" si="13"/>
        <v>0</v>
      </c>
      <c r="I276" s="26">
        <f t="shared" ca="1" si="13"/>
        <v>0</v>
      </c>
      <c r="J276" s="26">
        <f t="shared" ca="1" si="13"/>
        <v>0</v>
      </c>
      <c r="K276" s="26">
        <f t="shared" ca="1" si="13"/>
        <v>0</v>
      </c>
      <c r="L276" s="26">
        <f t="shared" ca="1" si="13"/>
        <v>0</v>
      </c>
      <c r="M276" s="26">
        <f t="shared" ca="1" si="13"/>
        <v>0</v>
      </c>
    </row>
    <row r="277" spans="1:13" x14ac:dyDescent="0.15">
      <c r="A277" t="s">
        <v>511</v>
      </c>
      <c r="B277" t="s">
        <v>463</v>
      </c>
      <c r="C277" t="s">
        <v>175</v>
      </c>
      <c r="D277" s="26">
        <f t="shared" ca="1" si="13"/>
        <v>0</v>
      </c>
      <c r="E277" s="26">
        <f t="shared" ca="1" si="13"/>
        <v>0</v>
      </c>
      <c r="F277" s="26">
        <f t="shared" ca="1" si="13"/>
        <v>0</v>
      </c>
      <c r="G277" s="26">
        <f t="shared" ca="1" si="13"/>
        <v>0</v>
      </c>
      <c r="H277" s="26">
        <f t="shared" ca="1" si="13"/>
        <v>0</v>
      </c>
      <c r="I277" s="26">
        <f t="shared" ca="1" si="13"/>
        <v>0</v>
      </c>
      <c r="J277" s="26">
        <f t="shared" ca="1" si="13"/>
        <v>0</v>
      </c>
      <c r="K277" s="26">
        <f t="shared" ca="1" si="13"/>
        <v>0</v>
      </c>
      <c r="L277" s="26">
        <f t="shared" ca="1" si="13"/>
        <v>0</v>
      </c>
      <c r="M277" s="26">
        <f t="shared" ca="1" si="13"/>
        <v>0</v>
      </c>
    </row>
    <row r="278" spans="1:13" x14ac:dyDescent="0.15">
      <c r="A278" t="s">
        <v>511</v>
      </c>
      <c r="B278" t="s">
        <v>464</v>
      </c>
      <c r="C278" t="s">
        <v>175</v>
      </c>
      <c r="D278" s="26">
        <f t="shared" ca="1" si="13"/>
        <v>0</v>
      </c>
      <c r="E278" s="26">
        <f t="shared" ca="1" si="13"/>
        <v>0</v>
      </c>
      <c r="F278" s="26">
        <f t="shared" ca="1" si="13"/>
        <v>0</v>
      </c>
      <c r="G278" s="26">
        <f t="shared" ca="1" si="13"/>
        <v>0</v>
      </c>
      <c r="H278" s="26">
        <f t="shared" ca="1" si="13"/>
        <v>0</v>
      </c>
      <c r="I278" s="26">
        <f t="shared" ca="1" si="13"/>
        <v>0</v>
      </c>
      <c r="J278" s="26">
        <f t="shared" ca="1" si="13"/>
        <v>0</v>
      </c>
      <c r="K278" s="26">
        <f t="shared" ca="1" si="13"/>
        <v>0</v>
      </c>
      <c r="L278" s="26">
        <f t="shared" ca="1" si="13"/>
        <v>0</v>
      </c>
      <c r="M278" s="26">
        <f t="shared" ca="1" si="13"/>
        <v>0</v>
      </c>
    </row>
    <row r="279" spans="1:13" x14ac:dyDescent="0.15">
      <c r="A279" t="s">
        <v>511</v>
      </c>
      <c r="B279" t="s">
        <v>454</v>
      </c>
      <c r="C279" t="s">
        <v>175</v>
      </c>
      <c r="D279" s="26">
        <f t="shared" ca="1" si="13"/>
        <v>0</v>
      </c>
      <c r="E279" s="26">
        <f t="shared" ca="1" si="13"/>
        <v>0</v>
      </c>
      <c r="F279" s="26">
        <f t="shared" ca="1" si="13"/>
        <v>0</v>
      </c>
      <c r="G279" s="26">
        <f t="shared" ca="1" si="13"/>
        <v>0</v>
      </c>
      <c r="H279" s="26">
        <f t="shared" ca="1" si="13"/>
        <v>0</v>
      </c>
      <c r="I279" s="26">
        <f t="shared" ca="1" si="13"/>
        <v>0</v>
      </c>
      <c r="J279" s="26">
        <f t="shared" ca="1" si="13"/>
        <v>0</v>
      </c>
      <c r="K279" s="26">
        <f t="shared" ca="1" si="13"/>
        <v>0</v>
      </c>
      <c r="L279" s="26">
        <f t="shared" ca="1" si="13"/>
        <v>0</v>
      </c>
      <c r="M279" s="26">
        <f t="shared" ca="1" si="13"/>
        <v>0</v>
      </c>
    </row>
    <row r="280" spans="1:13" x14ac:dyDescent="0.15">
      <c r="A280" t="s">
        <v>511</v>
      </c>
      <c r="B280" t="s">
        <v>61</v>
      </c>
      <c r="C280" t="s">
        <v>178</v>
      </c>
      <c r="D280" s="26">
        <f t="shared" ca="1" si="13"/>
        <v>0</v>
      </c>
      <c r="E280" s="26">
        <f t="shared" ca="1" si="13"/>
        <v>0</v>
      </c>
      <c r="F280" s="26">
        <f t="shared" ca="1" si="13"/>
        <v>0</v>
      </c>
      <c r="G280" s="26">
        <f t="shared" ca="1" si="13"/>
        <v>0</v>
      </c>
      <c r="H280" s="26">
        <f t="shared" ca="1" si="13"/>
        <v>0</v>
      </c>
      <c r="I280" s="26">
        <f t="shared" ca="1" si="13"/>
        <v>0</v>
      </c>
      <c r="J280" s="26">
        <f t="shared" ca="1" si="13"/>
        <v>0</v>
      </c>
      <c r="K280" s="26">
        <f t="shared" ca="1" si="13"/>
        <v>0</v>
      </c>
      <c r="L280" s="26">
        <f t="shared" ca="1" si="13"/>
        <v>0</v>
      </c>
      <c r="M280" s="26">
        <f t="shared" ca="1" si="13"/>
        <v>0</v>
      </c>
    </row>
    <row r="281" spans="1:13" x14ac:dyDescent="0.15">
      <c r="A281" t="s">
        <v>511</v>
      </c>
      <c r="B281" t="s">
        <v>71</v>
      </c>
      <c r="C281" t="s">
        <v>178</v>
      </c>
      <c r="D281" s="26">
        <f t="shared" ca="1" si="13"/>
        <v>0</v>
      </c>
      <c r="E281" s="26">
        <f t="shared" ca="1" si="13"/>
        <v>0</v>
      </c>
      <c r="F281" s="26">
        <f t="shared" ca="1" si="13"/>
        <v>0</v>
      </c>
      <c r="G281" s="26">
        <f t="shared" ca="1" si="13"/>
        <v>0</v>
      </c>
      <c r="H281" s="26">
        <f t="shared" ca="1" si="13"/>
        <v>0</v>
      </c>
      <c r="I281" s="26">
        <f t="shared" ca="1" si="13"/>
        <v>0</v>
      </c>
      <c r="J281" s="26">
        <f t="shared" ca="1" si="13"/>
        <v>0</v>
      </c>
      <c r="K281" s="26">
        <f t="shared" ca="1" si="13"/>
        <v>0</v>
      </c>
      <c r="L281" s="26">
        <f t="shared" ca="1" si="13"/>
        <v>0</v>
      </c>
      <c r="M281" s="26">
        <f t="shared" ca="1" si="13"/>
        <v>0</v>
      </c>
    </row>
    <row r="282" spans="1:13" x14ac:dyDescent="0.15">
      <c r="A282" t="s">
        <v>511</v>
      </c>
      <c r="B282" t="s">
        <v>81</v>
      </c>
      <c r="C282" t="s">
        <v>178</v>
      </c>
      <c r="D282" s="26">
        <f t="shared" ca="1" si="13"/>
        <v>0</v>
      </c>
      <c r="E282" s="26">
        <f t="shared" ca="1" si="13"/>
        <v>0</v>
      </c>
      <c r="F282" s="26">
        <f t="shared" ca="1" si="13"/>
        <v>0</v>
      </c>
      <c r="G282" s="26">
        <f t="shared" ca="1" si="13"/>
        <v>0</v>
      </c>
      <c r="H282" s="26">
        <f t="shared" ca="1" si="13"/>
        <v>0</v>
      </c>
      <c r="I282" s="26">
        <f t="shared" ca="1" si="13"/>
        <v>0</v>
      </c>
      <c r="J282" s="26">
        <f t="shared" ca="1" si="13"/>
        <v>0</v>
      </c>
      <c r="K282" s="26">
        <f t="shared" ca="1" si="13"/>
        <v>0</v>
      </c>
      <c r="L282" s="26">
        <f t="shared" ca="1" si="13"/>
        <v>0</v>
      </c>
      <c r="M282" s="26">
        <f t="shared" ca="1" si="13"/>
        <v>0</v>
      </c>
    </row>
    <row r="283" spans="1:13" x14ac:dyDescent="0.15">
      <c r="A283" t="s">
        <v>511</v>
      </c>
      <c r="B283" t="s">
        <v>62</v>
      </c>
      <c r="C283" t="s">
        <v>178</v>
      </c>
      <c r="D283" s="26">
        <f t="shared" ca="1" si="13"/>
        <v>0</v>
      </c>
      <c r="E283" s="26">
        <f t="shared" ca="1" si="13"/>
        <v>0</v>
      </c>
      <c r="F283" s="26">
        <f t="shared" ca="1" si="13"/>
        <v>0</v>
      </c>
      <c r="G283" s="26">
        <f t="shared" ca="1" si="13"/>
        <v>0</v>
      </c>
      <c r="H283" s="26">
        <f t="shared" ca="1" si="13"/>
        <v>0</v>
      </c>
      <c r="I283" s="26">
        <f t="shared" ca="1" si="13"/>
        <v>0</v>
      </c>
      <c r="J283" s="26">
        <f t="shared" ca="1" si="13"/>
        <v>0</v>
      </c>
      <c r="K283" s="26">
        <f t="shared" ca="1" si="13"/>
        <v>0</v>
      </c>
      <c r="L283" s="26">
        <f t="shared" ca="1" si="13"/>
        <v>0</v>
      </c>
      <c r="M283" s="26">
        <f t="shared" ca="1" si="13"/>
        <v>0</v>
      </c>
    </row>
    <row r="284" spans="1:13" x14ac:dyDescent="0.15">
      <c r="A284" t="s">
        <v>511</v>
      </c>
      <c r="B284" t="s">
        <v>72</v>
      </c>
      <c r="C284" t="s">
        <v>178</v>
      </c>
      <c r="D284" s="26">
        <f t="shared" ca="1" si="13"/>
        <v>0</v>
      </c>
      <c r="E284" s="26">
        <f t="shared" ca="1" si="13"/>
        <v>0</v>
      </c>
      <c r="F284" s="26">
        <f t="shared" ca="1" si="13"/>
        <v>0</v>
      </c>
      <c r="G284" s="26">
        <f t="shared" ca="1" si="13"/>
        <v>0</v>
      </c>
      <c r="H284" s="26">
        <f t="shared" ca="1" si="13"/>
        <v>0</v>
      </c>
      <c r="I284" s="26">
        <f t="shared" ca="1" si="13"/>
        <v>0</v>
      </c>
      <c r="J284" s="26">
        <f t="shared" ca="1" si="13"/>
        <v>0</v>
      </c>
      <c r="K284" s="26">
        <f t="shared" ca="1" si="13"/>
        <v>0</v>
      </c>
      <c r="L284" s="26">
        <f t="shared" ca="1" si="13"/>
        <v>0</v>
      </c>
      <c r="M284" s="26">
        <f t="shared" ca="1" si="13"/>
        <v>0</v>
      </c>
    </row>
    <row r="285" spans="1:13" x14ac:dyDescent="0.15">
      <c r="A285" t="s">
        <v>511</v>
      </c>
      <c r="B285" t="s">
        <v>82</v>
      </c>
      <c r="C285" t="s">
        <v>178</v>
      </c>
      <c r="D285" s="26">
        <f t="shared" ca="1" si="13"/>
        <v>0</v>
      </c>
      <c r="E285" s="26">
        <f t="shared" ca="1" si="13"/>
        <v>0</v>
      </c>
      <c r="F285" s="26">
        <f t="shared" ca="1" si="13"/>
        <v>0</v>
      </c>
      <c r="G285" s="26">
        <f t="shared" ca="1" si="13"/>
        <v>0</v>
      </c>
      <c r="H285" s="26">
        <f t="shared" ca="1" si="13"/>
        <v>0</v>
      </c>
      <c r="I285" s="26">
        <f t="shared" ca="1" si="13"/>
        <v>0</v>
      </c>
      <c r="J285" s="26">
        <f t="shared" ca="1" si="13"/>
        <v>0</v>
      </c>
      <c r="K285" s="26">
        <f t="shared" ca="1" si="13"/>
        <v>0</v>
      </c>
      <c r="L285" s="26">
        <f t="shared" ca="1" si="13"/>
        <v>0</v>
      </c>
      <c r="M285" s="26">
        <f t="shared" ca="1" si="13"/>
        <v>0</v>
      </c>
    </row>
    <row r="286" spans="1:13" x14ac:dyDescent="0.15">
      <c r="A286" t="s">
        <v>511</v>
      </c>
      <c r="B286" t="s">
        <v>63</v>
      </c>
      <c r="C286" t="s">
        <v>179</v>
      </c>
      <c r="D286" s="26">
        <f t="shared" ca="1" si="13"/>
        <v>0</v>
      </c>
      <c r="E286" s="26">
        <f t="shared" ca="1" si="13"/>
        <v>0</v>
      </c>
      <c r="F286" s="26">
        <f t="shared" ca="1" si="13"/>
        <v>0</v>
      </c>
      <c r="G286" s="26">
        <f t="shared" ca="1" si="13"/>
        <v>0</v>
      </c>
      <c r="H286" s="26">
        <f t="shared" ca="1" si="13"/>
        <v>0</v>
      </c>
      <c r="I286" s="26">
        <f t="shared" ca="1" si="13"/>
        <v>0</v>
      </c>
      <c r="J286" s="26">
        <f t="shared" ca="1" si="13"/>
        <v>0</v>
      </c>
      <c r="K286" s="26">
        <f t="shared" ca="1" si="13"/>
        <v>0</v>
      </c>
      <c r="L286" s="26">
        <f t="shared" ca="1" si="13"/>
        <v>0</v>
      </c>
      <c r="M286" s="26">
        <f t="shared" ca="1" si="13"/>
        <v>0</v>
      </c>
    </row>
    <row r="287" spans="1:13" x14ac:dyDescent="0.15">
      <c r="A287" t="s">
        <v>511</v>
      </c>
      <c r="B287" t="s">
        <v>73</v>
      </c>
      <c r="C287" t="s">
        <v>179</v>
      </c>
      <c r="D287" s="26">
        <f t="shared" ref="D287:M312" ca="1" si="14">SUMIFS(INDIRECT($A287&amp;"!$K:$K"),INDIRECT($A287&amp;"!$J:$J"),D$1,INDIRECT($A287&amp;"!$H:$H"),$B287)</f>
        <v>0</v>
      </c>
      <c r="E287" s="26">
        <f t="shared" ca="1" si="14"/>
        <v>0</v>
      </c>
      <c r="F287" s="26">
        <f t="shared" ca="1" si="14"/>
        <v>0</v>
      </c>
      <c r="G287" s="26">
        <f t="shared" ca="1" si="14"/>
        <v>0</v>
      </c>
      <c r="H287" s="26">
        <f t="shared" ca="1" si="14"/>
        <v>0</v>
      </c>
      <c r="I287" s="26">
        <f t="shared" ca="1" si="14"/>
        <v>0</v>
      </c>
      <c r="J287" s="26">
        <f t="shared" ca="1" si="14"/>
        <v>0</v>
      </c>
      <c r="K287" s="26">
        <f t="shared" ca="1" si="14"/>
        <v>0</v>
      </c>
      <c r="L287" s="26">
        <f t="shared" ca="1" si="14"/>
        <v>0</v>
      </c>
      <c r="M287" s="26">
        <f t="shared" ca="1" si="14"/>
        <v>0</v>
      </c>
    </row>
    <row r="288" spans="1:13" x14ac:dyDescent="0.15">
      <c r="A288" t="s">
        <v>511</v>
      </c>
      <c r="B288" t="s">
        <v>83</v>
      </c>
      <c r="C288" t="s">
        <v>179</v>
      </c>
      <c r="D288" s="26">
        <f t="shared" ca="1" si="14"/>
        <v>0</v>
      </c>
      <c r="E288" s="26">
        <f t="shared" ca="1" si="14"/>
        <v>0</v>
      </c>
      <c r="F288" s="26">
        <f t="shared" ca="1" si="14"/>
        <v>0</v>
      </c>
      <c r="G288" s="26">
        <f t="shared" ca="1" si="14"/>
        <v>0</v>
      </c>
      <c r="H288" s="26">
        <f t="shared" ca="1" si="14"/>
        <v>0</v>
      </c>
      <c r="I288" s="26">
        <f t="shared" ca="1" si="14"/>
        <v>0</v>
      </c>
      <c r="J288" s="26">
        <f t="shared" ca="1" si="14"/>
        <v>0</v>
      </c>
      <c r="K288" s="26">
        <f t="shared" ca="1" si="14"/>
        <v>0</v>
      </c>
      <c r="L288" s="26">
        <f t="shared" ca="1" si="14"/>
        <v>0</v>
      </c>
      <c r="M288" s="26">
        <f t="shared" ca="1" si="14"/>
        <v>0</v>
      </c>
    </row>
    <row r="289" spans="1:13" x14ac:dyDescent="0.15">
      <c r="A289" t="s">
        <v>511</v>
      </c>
      <c r="B289" t="s">
        <v>64</v>
      </c>
      <c r="C289" t="s">
        <v>179</v>
      </c>
      <c r="D289" s="26">
        <f t="shared" ca="1" si="14"/>
        <v>0</v>
      </c>
      <c r="E289" s="26">
        <f t="shared" ca="1" si="14"/>
        <v>0</v>
      </c>
      <c r="F289" s="26">
        <f t="shared" ca="1" si="14"/>
        <v>0</v>
      </c>
      <c r="G289" s="26">
        <f t="shared" ca="1" si="14"/>
        <v>0</v>
      </c>
      <c r="H289" s="26">
        <f t="shared" ca="1" si="14"/>
        <v>0</v>
      </c>
      <c r="I289" s="26">
        <f t="shared" ca="1" si="14"/>
        <v>0</v>
      </c>
      <c r="J289" s="26">
        <f t="shared" ca="1" si="14"/>
        <v>0</v>
      </c>
      <c r="K289" s="26">
        <f t="shared" ca="1" si="14"/>
        <v>0</v>
      </c>
      <c r="L289" s="26">
        <f t="shared" ca="1" si="14"/>
        <v>0</v>
      </c>
      <c r="M289" s="26">
        <f t="shared" ca="1" si="14"/>
        <v>0</v>
      </c>
    </row>
    <row r="290" spans="1:13" x14ac:dyDescent="0.15">
      <c r="A290" t="s">
        <v>511</v>
      </c>
      <c r="B290" t="s">
        <v>74</v>
      </c>
      <c r="C290" t="s">
        <v>179</v>
      </c>
      <c r="D290" s="26">
        <f t="shared" ca="1" si="14"/>
        <v>0</v>
      </c>
      <c r="E290" s="26">
        <f t="shared" ca="1" si="14"/>
        <v>0</v>
      </c>
      <c r="F290" s="26">
        <f t="shared" ca="1" si="14"/>
        <v>0</v>
      </c>
      <c r="G290" s="26">
        <f t="shared" ca="1" si="14"/>
        <v>0</v>
      </c>
      <c r="H290" s="26">
        <f t="shared" ca="1" si="14"/>
        <v>0</v>
      </c>
      <c r="I290" s="26">
        <f t="shared" ca="1" si="14"/>
        <v>0</v>
      </c>
      <c r="J290" s="26">
        <f t="shared" ca="1" si="14"/>
        <v>0</v>
      </c>
      <c r="K290" s="26">
        <f t="shared" ca="1" si="14"/>
        <v>0</v>
      </c>
      <c r="L290" s="26">
        <f t="shared" ca="1" si="14"/>
        <v>0</v>
      </c>
      <c r="M290" s="26">
        <f t="shared" ca="1" si="14"/>
        <v>0</v>
      </c>
    </row>
    <row r="291" spans="1:13" x14ac:dyDescent="0.15">
      <c r="A291" t="s">
        <v>511</v>
      </c>
      <c r="B291" t="s">
        <v>84</v>
      </c>
      <c r="C291" t="s">
        <v>179</v>
      </c>
      <c r="D291" s="26">
        <f t="shared" ca="1" si="14"/>
        <v>0</v>
      </c>
      <c r="E291" s="26">
        <f t="shared" ca="1" si="14"/>
        <v>0</v>
      </c>
      <c r="F291" s="26">
        <f t="shared" ca="1" si="14"/>
        <v>0</v>
      </c>
      <c r="G291" s="26">
        <f t="shared" ca="1" si="14"/>
        <v>0</v>
      </c>
      <c r="H291" s="26">
        <f t="shared" ca="1" si="14"/>
        <v>0</v>
      </c>
      <c r="I291" s="26">
        <f t="shared" ca="1" si="14"/>
        <v>0</v>
      </c>
      <c r="J291" s="26">
        <f t="shared" ca="1" si="14"/>
        <v>0</v>
      </c>
      <c r="K291" s="26">
        <f t="shared" ca="1" si="14"/>
        <v>0</v>
      </c>
      <c r="L291" s="26">
        <f t="shared" ca="1" si="14"/>
        <v>0</v>
      </c>
      <c r="M291" s="26">
        <f t="shared" ca="1" si="14"/>
        <v>0</v>
      </c>
    </row>
    <row r="292" spans="1:13" x14ac:dyDescent="0.15">
      <c r="A292" t="s">
        <v>511</v>
      </c>
      <c r="B292" t="s">
        <v>85</v>
      </c>
      <c r="C292" t="s">
        <v>179</v>
      </c>
      <c r="D292" s="26">
        <f t="shared" ca="1" si="14"/>
        <v>0</v>
      </c>
      <c r="E292" s="26">
        <f t="shared" ca="1" si="14"/>
        <v>0</v>
      </c>
      <c r="F292" s="26">
        <f t="shared" ca="1" si="14"/>
        <v>0</v>
      </c>
      <c r="G292" s="26">
        <f t="shared" ca="1" si="14"/>
        <v>0</v>
      </c>
      <c r="H292" s="26">
        <f t="shared" ca="1" si="14"/>
        <v>0</v>
      </c>
      <c r="I292" s="26">
        <f t="shared" ca="1" si="14"/>
        <v>0</v>
      </c>
      <c r="J292" s="26">
        <f t="shared" ca="1" si="14"/>
        <v>0</v>
      </c>
      <c r="K292" s="26">
        <f t="shared" ca="1" si="14"/>
        <v>0</v>
      </c>
      <c r="L292" s="26">
        <f t="shared" ca="1" si="14"/>
        <v>0</v>
      </c>
      <c r="M292" s="26">
        <f t="shared" ca="1" si="14"/>
        <v>0</v>
      </c>
    </row>
    <row r="293" spans="1:13" x14ac:dyDescent="0.15">
      <c r="A293" t="s">
        <v>511</v>
      </c>
      <c r="B293" t="s">
        <v>75</v>
      </c>
      <c r="C293" t="s">
        <v>179</v>
      </c>
      <c r="D293" s="26">
        <f t="shared" ca="1" si="14"/>
        <v>0</v>
      </c>
      <c r="E293" s="26">
        <f t="shared" ca="1" si="14"/>
        <v>0</v>
      </c>
      <c r="F293" s="26">
        <f t="shared" ca="1" si="14"/>
        <v>0</v>
      </c>
      <c r="G293" s="26">
        <f t="shared" ca="1" si="14"/>
        <v>0</v>
      </c>
      <c r="H293" s="26">
        <f t="shared" ca="1" si="14"/>
        <v>0</v>
      </c>
      <c r="I293" s="26">
        <f t="shared" ca="1" si="14"/>
        <v>0</v>
      </c>
      <c r="J293" s="26">
        <f t="shared" ca="1" si="14"/>
        <v>0</v>
      </c>
      <c r="K293" s="26">
        <f t="shared" ca="1" si="14"/>
        <v>0</v>
      </c>
      <c r="L293" s="26">
        <f t="shared" ca="1" si="14"/>
        <v>0</v>
      </c>
      <c r="M293" s="26">
        <f t="shared" ca="1" si="14"/>
        <v>0</v>
      </c>
    </row>
    <row r="294" spans="1:13" x14ac:dyDescent="0.15">
      <c r="A294" t="s">
        <v>511</v>
      </c>
      <c r="B294" t="s">
        <v>503</v>
      </c>
      <c r="C294" t="s">
        <v>176</v>
      </c>
      <c r="D294" s="26">
        <f t="shared" ca="1" si="14"/>
        <v>0</v>
      </c>
      <c r="E294" s="26">
        <f t="shared" ca="1" si="14"/>
        <v>0</v>
      </c>
      <c r="F294" s="26">
        <f t="shared" ca="1" si="14"/>
        <v>0</v>
      </c>
      <c r="G294" s="26">
        <f t="shared" ca="1" si="14"/>
        <v>0</v>
      </c>
      <c r="H294" s="26">
        <f t="shared" ca="1" si="14"/>
        <v>0</v>
      </c>
      <c r="I294" s="26">
        <f t="shared" ca="1" si="14"/>
        <v>0</v>
      </c>
      <c r="J294" s="26">
        <f t="shared" ca="1" si="14"/>
        <v>0</v>
      </c>
      <c r="K294" s="26">
        <f t="shared" ca="1" si="14"/>
        <v>0</v>
      </c>
      <c r="L294" s="26">
        <f t="shared" ca="1" si="14"/>
        <v>0</v>
      </c>
      <c r="M294" s="26">
        <f t="shared" ca="1" si="14"/>
        <v>0</v>
      </c>
    </row>
    <row r="295" spans="1:13" x14ac:dyDescent="0.15">
      <c r="A295" t="s">
        <v>511</v>
      </c>
      <c r="B295" t="s">
        <v>92</v>
      </c>
      <c r="C295" t="s">
        <v>176</v>
      </c>
      <c r="D295" s="26">
        <f t="shared" ca="1" si="14"/>
        <v>0</v>
      </c>
      <c r="E295" s="26">
        <f t="shared" ca="1" si="14"/>
        <v>0</v>
      </c>
      <c r="F295" s="26">
        <f t="shared" ca="1" si="14"/>
        <v>0</v>
      </c>
      <c r="G295" s="26">
        <f t="shared" ca="1" si="14"/>
        <v>0</v>
      </c>
      <c r="H295" s="26">
        <f t="shared" ca="1" si="14"/>
        <v>0</v>
      </c>
      <c r="I295" s="26">
        <f t="shared" ca="1" si="14"/>
        <v>0</v>
      </c>
      <c r="J295" s="26">
        <f t="shared" ca="1" si="14"/>
        <v>0</v>
      </c>
      <c r="K295" s="26">
        <f t="shared" ca="1" si="14"/>
        <v>0</v>
      </c>
      <c r="L295" s="26">
        <f t="shared" ca="1" si="14"/>
        <v>0</v>
      </c>
      <c r="M295" s="26">
        <f t="shared" ca="1" si="14"/>
        <v>0</v>
      </c>
    </row>
    <row r="296" spans="1:13" x14ac:dyDescent="0.15">
      <c r="A296" t="s">
        <v>511</v>
      </c>
      <c r="B296" t="s">
        <v>94</v>
      </c>
      <c r="C296" t="s">
        <v>176</v>
      </c>
      <c r="D296" s="26">
        <f t="shared" ca="1" si="14"/>
        <v>0</v>
      </c>
      <c r="E296" s="26">
        <f t="shared" ca="1" si="14"/>
        <v>0</v>
      </c>
      <c r="F296" s="26">
        <f t="shared" ca="1" si="14"/>
        <v>0</v>
      </c>
      <c r="G296" s="26">
        <f t="shared" ca="1" si="14"/>
        <v>0</v>
      </c>
      <c r="H296" s="26">
        <f t="shared" ca="1" si="14"/>
        <v>0</v>
      </c>
      <c r="I296" s="26">
        <f t="shared" ca="1" si="14"/>
        <v>0</v>
      </c>
      <c r="J296" s="26">
        <f t="shared" ca="1" si="14"/>
        <v>0</v>
      </c>
      <c r="K296" s="26">
        <f t="shared" ca="1" si="14"/>
        <v>0</v>
      </c>
      <c r="L296" s="26">
        <f t="shared" ca="1" si="14"/>
        <v>0</v>
      </c>
      <c r="M296" s="26">
        <f t="shared" ca="1" si="14"/>
        <v>0</v>
      </c>
    </row>
    <row r="297" spans="1:13" x14ac:dyDescent="0.15">
      <c r="A297" t="s">
        <v>511</v>
      </c>
      <c r="B297" t="s">
        <v>96</v>
      </c>
      <c r="C297" t="s">
        <v>176</v>
      </c>
      <c r="D297" s="26">
        <f t="shared" ca="1" si="14"/>
        <v>0</v>
      </c>
      <c r="E297" s="26">
        <f t="shared" ca="1" si="14"/>
        <v>0</v>
      </c>
      <c r="F297" s="26">
        <f t="shared" ca="1" si="14"/>
        <v>0</v>
      </c>
      <c r="G297" s="26">
        <f t="shared" ca="1" si="14"/>
        <v>0</v>
      </c>
      <c r="H297" s="26">
        <f t="shared" ca="1" si="14"/>
        <v>0</v>
      </c>
      <c r="I297" s="26">
        <f t="shared" ca="1" si="14"/>
        <v>0</v>
      </c>
      <c r="J297" s="26">
        <f t="shared" ca="1" si="14"/>
        <v>0</v>
      </c>
      <c r="K297" s="26">
        <f t="shared" ca="1" si="14"/>
        <v>0</v>
      </c>
      <c r="L297" s="26">
        <f t="shared" ca="1" si="14"/>
        <v>0</v>
      </c>
      <c r="M297" s="26">
        <f t="shared" ca="1" si="14"/>
        <v>0</v>
      </c>
    </row>
    <row r="298" spans="1:13" x14ac:dyDescent="0.15">
      <c r="A298" t="s">
        <v>511</v>
      </c>
      <c r="B298" t="s">
        <v>98</v>
      </c>
      <c r="C298" t="s">
        <v>176</v>
      </c>
      <c r="D298" s="26">
        <f t="shared" ca="1" si="14"/>
        <v>0</v>
      </c>
      <c r="E298" s="26">
        <f t="shared" ca="1" si="14"/>
        <v>0</v>
      </c>
      <c r="F298" s="26">
        <f t="shared" ca="1" si="14"/>
        <v>0</v>
      </c>
      <c r="G298" s="26">
        <f t="shared" ca="1" si="14"/>
        <v>0</v>
      </c>
      <c r="H298" s="26">
        <f t="shared" ca="1" si="14"/>
        <v>0</v>
      </c>
      <c r="I298" s="26">
        <f t="shared" ca="1" si="14"/>
        <v>0</v>
      </c>
      <c r="J298" s="26">
        <f t="shared" ca="1" si="14"/>
        <v>0</v>
      </c>
      <c r="K298" s="26">
        <f t="shared" ca="1" si="14"/>
        <v>0</v>
      </c>
      <c r="L298" s="26">
        <f t="shared" ca="1" si="14"/>
        <v>0</v>
      </c>
      <c r="M298" s="26">
        <f t="shared" ca="1" si="14"/>
        <v>0</v>
      </c>
    </row>
    <row r="299" spans="1:13" x14ac:dyDescent="0.15">
      <c r="A299" t="s">
        <v>511</v>
      </c>
      <c r="B299" t="s">
        <v>100</v>
      </c>
      <c r="C299" t="s">
        <v>176</v>
      </c>
      <c r="D299" s="26">
        <f t="shared" ca="1" si="14"/>
        <v>0</v>
      </c>
      <c r="E299" s="26">
        <f t="shared" ca="1" si="14"/>
        <v>0</v>
      </c>
      <c r="F299" s="26">
        <f t="shared" ca="1" si="14"/>
        <v>0</v>
      </c>
      <c r="G299" s="26">
        <f t="shared" ca="1" si="14"/>
        <v>0</v>
      </c>
      <c r="H299" s="26">
        <f t="shared" ca="1" si="14"/>
        <v>0</v>
      </c>
      <c r="I299" s="26">
        <f t="shared" ca="1" si="14"/>
        <v>0</v>
      </c>
      <c r="J299" s="26">
        <f t="shared" ca="1" si="14"/>
        <v>0</v>
      </c>
      <c r="K299" s="26">
        <f t="shared" ca="1" si="14"/>
        <v>0</v>
      </c>
      <c r="L299" s="26">
        <f t="shared" ca="1" si="14"/>
        <v>0</v>
      </c>
      <c r="M299" s="26">
        <f t="shared" ca="1" si="14"/>
        <v>0</v>
      </c>
    </row>
    <row r="300" spans="1:13" x14ac:dyDescent="0.15">
      <c r="A300" t="s">
        <v>511</v>
      </c>
      <c r="B300" t="s">
        <v>102</v>
      </c>
      <c r="C300" t="s">
        <v>176</v>
      </c>
      <c r="D300" s="26">
        <f t="shared" ca="1" si="14"/>
        <v>0</v>
      </c>
      <c r="E300" s="26">
        <f t="shared" ca="1" si="14"/>
        <v>0</v>
      </c>
      <c r="F300" s="26">
        <f t="shared" ca="1" si="14"/>
        <v>0</v>
      </c>
      <c r="G300" s="26">
        <f t="shared" ca="1" si="14"/>
        <v>0</v>
      </c>
      <c r="H300" s="26">
        <f t="shared" ca="1" si="14"/>
        <v>0</v>
      </c>
      <c r="I300" s="26">
        <f t="shared" ca="1" si="14"/>
        <v>0</v>
      </c>
      <c r="J300" s="26">
        <f t="shared" ca="1" si="14"/>
        <v>0</v>
      </c>
      <c r="K300" s="26">
        <f t="shared" ca="1" si="14"/>
        <v>0</v>
      </c>
      <c r="L300" s="26">
        <f t="shared" ca="1" si="14"/>
        <v>0</v>
      </c>
      <c r="M300" s="26">
        <f t="shared" ca="1" si="14"/>
        <v>0</v>
      </c>
    </row>
    <row r="301" spans="1:13" x14ac:dyDescent="0.15">
      <c r="A301" t="s">
        <v>511</v>
      </c>
      <c r="B301" t="s">
        <v>104</v>
      </c>
      <c r="C301" t="s">
        <v>176</v>
      </c>
      <c r="D301" s="26">
        <f t="shared" ca="1" si="14"/>
        <v>0</v>
      </c>
      <c r="E301" s="26">
        <f t="shared" ca="1" si="14"/>
        <v>0</v>
      </c>
      <c r="F301" s="26">
        <f t="shared" ca="1" si="14"/>
        <v>0</v>
      </c>
      <c r="G301" s="26">
        <f t="shared" ca="1" si="14"/>
        <v>0</v>
      </c>
      <c r="H301" s="26">
        <f t="shared" ca="1" si="14"/>
        <v>0</v>
      </c>
      <c r="I301" s="26">
        <f t="shared" ca="1" si="14"/>
        <v>0</v>
      </c>
      <c r="J301" s="26">
        <f t="shared" ca="1" si="14"/>
        <v>0</v>
      </c>
      <c r="K301" s="26">
        <f t="shared" ca="1" si="14"/>
        <v>0</v>
      </c>
      <c r="L301" s="26">
        <f t="shared" ca="1" si="14"/>
        <v>0</v>
      </c>
      <c r="M301" s="26">
        <f t="shared" ca="1" si="14"/>
        <v>0</v>
      </c>
    </row>
    <row r="302" spans="1:13" x14ac:dyDescent="0.15">
      <c r="A302" t="s">
        <v>511</v>
      </c>
      <c r="B302" t="s">
        <v>106</v>
      </c>
      <c r="C302" t="s">
        <v>176</v>
      </c>
      <c r="D302" s="26">
        <f t="shared" ca="1" si="14"/>
        <v>0</v>
      </c>
      <c r="E302" s="26">
        <f t="shared" ca="1" si="14"/>
        <v>0</v>
      </c>
      <c r="F302" s="26">
        <f t="shared" ca="1" si="14"/>
        <v>0</v>
      </c>
      <c r="G302" s="26">
        <f t="shared" ca="1" si="14"/>
        <v>0</v>
      </c>
      <c r="H302" s="26">
        <f t="shared" ca="1" si="14"/>
        <v>0</v>
      </c>
      <c r="I302" s="26">
        <f t="shared" ca="1" si="14"/>
        <v>0</v>
      </c>
      <c r="J302" s="26">
        <f t="shared" ca="1" si="14"/>
        <v>0</v>
      </c>
      <c r="K302" s="26">
        <f t="shared" ca="1" si="14"/>
        <v>0</v>
      </c>
      <c r="L302" s="26">
        <f t="shared" ca="1" si="14"/>
        <v>0</v>
      </c>
      <c r="M302" s="26">
        <f t="shared" ca="1" si="14"/>
        <v>0</v>
      </c>
    </row>
    <row r="303" spans="1:13" x14ac:dyDescent="0.15">
      <c r="A303" t="s">
        <v>511</v>
      </c>
      <c r="B303" t="s">
        <v>91</v>
      </c>
      <c r="C303" t="s">
        <v>176</v>
      </c>
      <c r="D303" s="26">
        <f t="shared" ca="1" si="14"/>
        <v>0</v>
      </c>
      <c r="E303" s="26">
        <f t="shared" ca="1" si="14"/>
        <v>0</v>
      </c>
      <c r="F303" s="26">
        <f t="shared" ca="1" si="14"/>
        <v>0</v>
      </c>
      <c r="G303" s="26">
        <f t="shared" ca="1" si="14"/>
        <v>0</v>
      </c>
      <c r="H303" s="26">
        <f t="shared" ca="1" si="14"/>
        <v>0</v>
      </c>
      <c r="I303" s="26">
        <f t="shared" ca="1" si="14"/>
        <v>0</v>
      </c>
      <c r="J303" s="26">
        <f t="shared" ca="1" si="14"/>
        <v>0</v>
      </c>
      <c r="K303" s="26">
        <f t="shared" ca="1" si="14"/>
        <v>0</v>
      </c>
      <c r="L303" s="26">
        <f t="shared" ca="1" si="14"/>
        <v>0</v>
      </c>
      <c r="M303" s="26">
        <f t="shared" ca="1" si="14"/>
        <v>0</v>
      </c>
    </row>
    <row r="304" spans="1:13" x14ac:dyDescent="0.15">
      <c r="A304" t="s">
        <v>511</v>
      </c>
      <c r="B304" t="s">
        <v>93</v>
      </c>
      <c r="C304" t="s">
        <v>176</v>
      </c>
      <c r="D304" s="26">
        <f t="shared" ca="1" si="14"/>
        <v>0</v>
      </c>
      <c r="E304" s="26">
        <f t="shared" ca="1" si="14"/>
        <v>0</v>
      </c>
      <c r="F304" s="26">
        <f t="shared" ca="1" si="14"/>
        <v>0</v>
      </c>
      <c r="G304" s="26">
        <f t="shared" ca="1" si="14"/>
        <v>0</v>
      </c>
      <c r="H304" s="26">
        <f t="shared" ca="1" si="14"/>
        <v>0</v>
      </c>
      <c r="I304" s="26">
        <f t="shared" ca="1" si="14"/>
        <v>0</v>
      </c>
      <c r="J304" s="26">
        <f t="shared" ca="1" si="14"/>
        <v>0</v>
      </c>
      <c r="K304" s="26">
        <f t="shared" ca="1" si="14"/>
        <v>0</v>
      </c>
      <c r="L304" s="26">
        <f t="shared" ca="1" si="14"/>
        <v>0</v>
      </c>
      <c r="M304" s="26">
        <f t="shared" ca="1" si="14"/>
        <v>0</v>
      </c>
    </row>
    <row r="305" spans="1:13" x14ac:dyDescent="0.15">
      <c r="A305" t="s">
        <v>511</v>
      </c>
      <c r="B305" t="s">
        <v>95</v>
      </c>
      <c r="C305" t="s">
        <v>176</v>
      </c>
      <c r="D305" s="26">
        <f t="shared" ca="1" si="14"/>
        <v>0</v>
      </c>
      <c r="E305" s="26">
        <f t="shared" ca="1" si="14"/>
        <v>0</v>
      </c>
      <c r="F305" s="26">
        <f t="shared" ca="1" si="14"/>
        <v>0</v>
      </c>
      <c r="G305" s="26">
        <f t="shared" ca="1" si="14"/>
        <v>0</v>
      </c>
      <c r="H305" s="26">
        <f t="shared" ca="1" si="14"/>
        <v>0</v>
      </c>
      <c r="I305" s="26">
        <f t="shared" ca="1" si="14"/>
        <v>0</v>
      </c>
      <c r="J305" s="26">
        <f t="shared" ca="1" si="14"/>
        <v>0</v>
      </c>
      <c r="K305" s="26">
        <f t="shared" ca="1" si="14"/>
        <v>0</v>
      </c>
      <c r="L305" s="26">
        <f t="shared" ca="1" si="14"/>
        <v>0</v>
      </c>
      <c r="M305" s="26">
        <f t="shared" ca="1" si="14"/>
        <v>0</v>
      </c>
    </row>
    <row r="306" spans="1:13" x14ac:dyDescent="0.15">
      <c r="A306" t="s">
        <v>511</v>
      </c>
      <c r="B306" t="s">
        <v>97</v>
      </c>
      <c r="C306" t="s">
        <v>176</v>
      </c>
      <c r="D306" s="26">
        <f t="shared" ca="1" si="14"/>
        <v>0</v>
      </c>
      <c r="E306" s="26">
        <f t="shared" ca="1" si="14"/>
        <v>0</v>
      </c>
      <c r="F306" s="26">
        <f t="shared" ca="1" si="14"/>
        <v>0</v>
      </c>
      <c r="G306" s="26">
        <f t="shared" ca="1" si="14"/>
        <v>0</v>
      </c>
      <c r="H306" s="26">
        <f t="shared" ca="1" si="14"/>
        <v>0</v>
      </c>
      <c r="I306" s="26">
        <f t="shared" ca="1" si="14"/>
        <v>0</v>
      </c>
      <c r="J306" s="26">
        <f t="shared" ca="1" si="14"/>
        <v>0</v>
      </c>
      <c r="K306" s="26">
        <f t="shared" ca="1" si="14"/>
        <v>0</v>
      </c>
      <c r="L306" s="26">
        <f t="shared" ca="1" si="14"/>
        <v>0</v>
      </c>
      <c r="M306" s="26">
        <f t="shared" ca="1" si="14"/>
        <v>0</v>
      </c>
    </row>
    <row r="307" spans="1:13" x14ac:dyDescent="0.15">
      <c r="A307" t="s">
        <v>511</v>
      </c>
      <c r="B307" t="s">
        <v>99</v>
      </c>
      <c r="C307" t="s">
        <v>176</v>
      </c>
      <c r="D307" s="26">
        <f t="shared" ca="1" si="14"/>
        <v>0</v>
      </c>
      <c r="E307" s="26">
        <f t="shared" ca="1" si="14"/>
        <v>0</v>
      </c>
      <c r="F307" s="26">
        <f t="shared" ca="1" si="14"/>
        <v>0</v>
      </c>
      <c r="G307" s="26">
        <f t="shared" ca="1" si="14"/>
        <v>0</v>
      </c>
      <c r="H307" s="26">
        <f t="shared" ca="1" si="14"/>
        <v>0</v>
      </c>
      <c r="I307" s="26">
        <f t="shared" ca="1" si="14"/>
        <v>0</v>
      </c>
      <c r="J307" s="26">
        <f t="shared" ca="1" si="14"/>
        <v>0</v>
      </c>
      <c r="K307" s="26">
        <f t="shared" ca="1" si="14"/>
        <v>0</v>
      </c>
      <c r="L307" s="26">
        <f t="shared" ca="1" si="14"/>
        <v>0</v>
      </c>
      <c r="M307" s="26">
        <f t="shared" ca="1" si="14"/>
        <v>0</v>
      </c>
    </row>
    <row r="308" spans="1:13" x14ac:dyDescent="0.15">
      <c r="A308" t="s">
        <v>511</v>
      </c>
      <c r="B308" t="s">
        <v>101</v>
      </c>
      <c r="C308" t="s">
        <v>176</v>
      </c>
      <c r="D308" s="26">
        <f t="shared" ca="1" si="14"/>
        <v>0</v>
      </c>
      <c r="E308" s="26">
        <f t="shared" ca="1" si="14"/>
        <v>0</v>
      </c>
      <c r="F308" s="26">
        <f t="shared" ca="1" si="14"/>
        <v>0</v>
      </c>
      <c r="G308" s="26">
        <f t="shared" ca="1" si="14"/>
        <v>0</v>
      </c>
      <c r="H308" s="26">
        <f t="shared" ca="1" si="14"/>
        <v>0</v>
      </c>
      <c r="I308" s="26">
        <f t="shared" ca="1" si="14"/>
        <v>0</v>
      </c>
      <c r="J308" s="26">
        <f t="shared" ca="1" si="14"/>
        <v>0</v>
      </c>
      <c r="K308" s="26">
        <f t="shared" ca="1" si="14"/>
        <v>0</v>
      </c>
      <c r="L308" s="26">
        <f t="shared" ca="1" si="14"/>
        <v>0</v>
      </c>
      <c r="M308" s="26">
        <f t="shared" ca="1" si="14"/>
        <v>0</v>
      </c>
    </row>
    <row r="309" spans="1:13" x14ac:dyDescent="0.15">
      <c r="A309" t="s">
        <v>511</v>
      </c>
      <c r="B309" t="s">
        <v>103</v>
      </c>
      <c r="C309" t="s">
        <v>176</v>
      </c>
      <c r="D309" s="26">
        <f t="shared" ca="1" si="14"/>
        <v>0</v>
      </c>
      <c r="E309" s="26">
        <f t="shared" ca="1" si="14"/>
        <v>0</v>
      </c>
      <c r="F309" s="26">
        <f t="shared" ca="1" si="14"/>
        <v>0</v>
      </c>
      <c r="G309" s="26">
        <f t="shared" ca="1" si="14"/>
        <v>0</v>
      </c>
      <c r="H309" s="26">
        <f t="shared" ca="1" si="14"/>
        <v>0</v>
      </c>
      <c r="I309" s="26">
        <f t="shared" ca="1" si="14"/>
        <v>0</v>
      </c>
      <c r="J309" s="26">
        <f t="shared" ca="1" si="14"/>
        <v>0</v>
      </c>
      <c r="K309" s="26">
        <f t="shared" ca="1" si="14"/>
        <v>0</v>
      </c>
      <c r="L309" s="26">
        <f t="shared" ca="1" si="14"/>
        <v>0</v>
      </c>
      <c r="M309" s="26">
        <f t="shared" ca="1" si="14"/>
        <v>0</v>
      </c>
    </row>
    <row r="310" spans="1:13" x14ac:dyDescent="0.15">
      <c r="A310" t="s">
        <v>511</v>
      </c>
      <c r="B310" t="s">
        <v>105</v>
      </c>
      <c r="C310" t="s">
        <v>176</v>
      </c>
      <c r="D310" s="26">
        <f t="shared" ca="1" si="14"/>
        <v>0</v>
      </c>
      <c r="E310" s="26">
        <f t="shared" ca="1" si="14"/>
        <v>0</v>
      </c>
      <c r="F310" s="26">
        <f t="shared" ca="1" si="14"/>
        <v>0</v>
      </c>
      <c r="G310" s="26">
        <f t="shared" ca="1" si="14"/>
        <v>0</v>
      </c>
      <c r="H310" s="26">
        <f t="shared" ca="1" si="14"/>
        <v>0</v>
      </c>
      <c r="I310" s="26">
        <f t="shared" ca="1" si="14"/>
        <v>0</v>
      </c>
      <c r="J310" s="26">
        <f t="shared" ca="1" si="14"/>
        <v>0</v>
      </c>
      <c r="K310" s="26">
        <f t="shared" ca="1" si="14"/>
        <v>0</v>
      </c>
      <c r="L310" s="26">
        <f t="shared" ca="1" si="14"/>
        <v>0</v>
      </c>
      <c r="M310" s="26">
        <f t="shared" ca="1" si="14"/>
        <v>0</v>
      </c>
    </row>
    <row r="311" spans="1:13" x14ac:dyDescent="0.15">
      <c r="A311" t="s">
        <v>511</v>
      </c>
      <c r="B311" t="s">
        <v>107</v>
      </c>
      <c r="C311" t="s">
        <v>176</v>
      </c>
      <c r="D311" s="26">
        <f t="shared" ca="1" si="14"/>
        <v>0</v>
      </c>
      <c r="E311" s="26">
        <f t="shared" ca="1" si="14"/>
        <v>0</v>
      </c>
      <c r="F311" s="26">
        <f t="shared" ca="1" si="14"/>
        <v>0</v>
      </c>
      <c r="G311" s="26">
        <f t="shared" ca="1" si="14"/>
        <v>0</v>
      </c>
      <c r="H311" s="26">
        <f t="shared" ca="1" si="14"/>
        <v>0</v>
      </c>
      <c r="I311" s="26">
        <f t="shared" ca="1" si="14"/>
        <v>0</v>
      </c>
      <c r="J311" s="26">
        <f t="shared" ca="1" si="14"/>
        <v>0</v>
      </c>
      <c r="K311" s="26">
        <f t="shared" ca="1" si="14"/>
        <v>0</v>
      </c>
      <c r="L311" s="26">
        <f t="shared" ca="1" si="14"/>
        <v>0</v>
      </c>
      <c r="M311" s="26">
        <f t="shared" ca="1" si="14"/>
        <v>0</v>
      </c>
    </row>
    <row r="312" spans="1:13" x14ac:dyDescent="0.15">
      <c r="A312" t="s">
        <v>511</v>
      </c>
      <c r="B312" t="s">
        <v>108</v>
      </c>
      <c r="C312" t="s">
        <v>177</v>
      </c>
      <c r="D312" s="26">
        <f t="shared" ca="1" si="14"/>
        <v>0</v>
      </c>
      <c r="E312" s="26">
        <f t="shared" ca="1" si="14"/>
        <v>0</v>
      </c>
      <c r="F312" s="26">
        <f t="shared" ca="1" si="14"/>
        <v>0</v>
      </c>
      <c r="G312" s="26">
        <f t="shared" ca="1" si="14"/>
        <v>0</v>
      </c>
      <c r="H312" s="26">
        <f t="shared" ca="1" si="14"/>
        <v>0</v>
      </c>
      <c r="I312" s="26">
        <f t="shared" ref="D312:M337" ca="1" si="15">SUMIFS(INDIRECT($A312&amp;"!$K:$K"),INDIRECT($A312&amp;"!$J:$J"),I$1,INDIRECT($A312&amp;"!$H:$H"),$B312)</f>
        <v>0</v>
      </c>
      <c r="J312" s="26">
        <f t="shared" ca="1" si="15"/>
        <v>0</v>
      </c>
      <c r="K312" s="26">
        <f t="shared" ca="1" si="15"/>
        <v>0</v>
      </c>
      <c r="L312" s="26">
        <f t="shared" ca="1" si="15"/>
        <v>0</v>
      </c>
      <c r="M312" s="26">
        <f t="shared" ca="1" si="15"/>
        <v>0</v>
      </c>
    </row>
    <row r="313" spans="1:13" x14ac:dyDescent="0.15">
      <c r="A313" t="s">
        <v>511</v>
      </c>
      <c r="B313" t="s">
        <v>110</v>
      </c>
      <c r="C313" t="s">
        <v>177</v>
      </c>
      <c r="D313" s="26">
        <f t="shared" ca="1" si="15"/>
        <v>0</v>
      </c>
      <c r="E313" s="26">
        <f t="shared" ca="1" si="15"/>
        <v>0</v>
      </c>
      <c r="F313" s="26">
        <f t="shared" ca="1" si="15"/>
        <v>0</v>
      </c>
      <c r="G313" s="26">
        <f t="shared" ca="1" si="15"/>
        <v>0</v>
      </c>
      <c r="H313" s="26">
        <f t="shared" ca="1" si="15"/>
        <v>0</v>
      </c>
      <c r="I313" s="26">
        <f t="shared" ca="1" si="15"/>
        <v>0</v>
      </c>
      <c r="J313" s="26">
        <f t="shared" ca="1" si="15"/>
        <v>0</v>
      </c>
      <c r="K313" s="26">
        <f t="shared" ca="1" si="15"/>
        <v>0</v>
      </c>
      <c r="L313" s="26">
        <f t="shared" ca="1" si="15"/>
        <v>0</v>
      </c>
      <c r="M313" s="26">
        <f t="shared" ca="1" si="15"/>
        <v>0</v>
      </c>
    </row>
    <row r="314" spans="1:13" x14ac:dyDescent="0.15">
      <c r="A314" t="s">
        <v>511</v>
      </c>
      <c r="B314" t="s">
        <v>112</v>
      </c>
      <c r="C314" t="s">
        <v>177</v>
      </c>
      <c r="D314" s="26">
        <f t="shared" ca="1" si="15"/>
        <v>0</v>
      </c>
      <c r="E314" s="26">
        <f t="shared" ca="1" si="15"/>
        <v>0</v>
      </c>
      <c r="F314" s="26">
        <f t="shared" ca="1" si="15"/>
        <v>0</v>
      </c>
      <c r="G314" s="26">
        <f t="shared" ca="1" si="15"/>
        <v>0</v>
      </c>
      <c r="H314" s="26">
        <f t="shared" ca="1" si="15"/>
        <v>0</v>
      </c>
      <c r="I314" s="26">
        <f t="shared" ca="1" si="15"/>
        <v>0</v>
      </c>
      <c r="J314" s="26">
        <f t="shared" ca="1" si="15"/>
        <v>0</v>
      </c>
      <c r="K314" s="26">
        <f t="shared" ca="1" si="15"/>
        <v>0</v>
      </c>
      <c r="L314" s="26">
        <f t="shared" ca="1" si="15"/>
        <v>0</v>
      </c>
      <c r="M314" s="26">
        <f t="shared" ca="1" si="15"/>
        <v>0</v>
      </c>
    </row>
    <row r="315" spans="1:13" x14ac:dyDescent="0.15">
      <c r="A315" t="s">
        <v>511</v>
      </c>
      <c r="B315" t="s">
        <v>114</v>
      </c>
      <c r="C315" t="s">
        <v>177</v>
      </c>
      <c r="D315" s="26">
        <f t="shared" ca="1" si="15"/>
        <v>0</v>
      </c>
      <c r="E315" s="26">
        <f t="shared" ca="1" si="15"/>
        <v>0</v>
      </c>
      <c r="F315" s="26">
        <f t="shared" ca="1" si="15"/>
        <v>0</v>
      </c>
      <c r="G315" s="26">
        <f t="shared" ca="1" si="15"/>
        <v>0</v>
      </c>
      <c r="H315" s="26">
        <f t="shared" ca="1" si="15"/>
        <v>0</v>
      </c>
      <c r="I315" s="26">
        <f t="shared" ca="1" si="15"/>
        <v>0</v>
      </c>
      <c r="J315" s="26">
        <f t="shared" ca="1" si="15"/>
        <v>0</v>
      </c>
      <c r="K315" s="26">
        <f t="shared" ca="1" si="15"/>
        <v>0</v>
      </c>
      <c r="L315" s="26">
        <f t="shared" ca="1" si="15"/>
        <v>0</v>
      </c>
      <c r="M315" s="26">
        <f t="shared" ca="1" si="15"/>
        <v>0</v>
      </c>
    </row>
    <row r="316" spans="1:13" x14ac:dyDescent="0.15">
      <c r="A316" t="s">
        <v>511</v>
      </c>
      <c r="B316" t="s">
        <v>116</v>
      </c>
      <c r="C316" t="s">
        <v>177</v>
      </c>
      <c r="D316" s="26">
        <f t="shared" ca="1" si="15"/>
        <v>0</v>
      </c>
      <c r="E316" s="26">
        <f t="shared" ca="1" si="15"/>
        <v>0</v>
      </c>
      <c r="F316" s="26">
        <f t="shared" ca="1" si="15"/>
        <v>0</v>
      </c>
      <c r="G316" s="26">
        <f t="shared" ca="1" si="15"/>
        <v>0</v>
      </c>
      <c r="H316" s="26">
        <f t="shared" ca="1" si="15"/>
        <v>0</v>
      </c>
      <c r="I316" s="26">
        <f t="shared" ca="1" si="15"/>
        <v>0</v>
      </c>
      <c r="J316" s="26">
        <f t="shared" ca="1" si="15"/>
        <v>0</v>
      </c>
      <c r="K316" s="26">
        <f t="shared" ca="1" si="15"/>
        <v>0</v>
      </c>
      <c r="L316" s="26">
        <f t="shared" ca="1" si="15"/>
        <v>0</v>
      </c>
      <c r="M316" s="26">
        <f t="shared" ca="1" si="15"/>
        <v>0</v>
      </c>
    </row>
    <row r="317" spans="1:13" x14ac:dyDescent="0.15">
      <c r="A317" t="s">
        <v>511</v>
      </c>
      <c r="B317" t="s">
        <v>118</v>
      </c>
      <c r="C317" t="s">
        <v>177</v>
      </c>
      <c r="D317" s="26">
        <f t="shared" ca="1" si="15"/>
        <v>0</v>
      </c>
      <c r="E317" s="26">
        <f t="shared" ca="1" si="15"/>
        <v>0</v>
      </c>
      <c r="F317" s="26">
        <f t="shared" ca="1" si="15"/>
        <v>0</v>
      </c>
      <c r="G317" s="26">
        <f t="shared" ca="1" si="15"/>
        <v>0</v>
      </c>
      <c r="H317" s="26">
        <f t="shared" ca="1" si="15"/>
        <v>0</v>
      </c>
      <c r="I317" s="26">
        <f t="shared" ca="1" si="15"/>
        <v>0</v>
      </c>
      <c r="J317" s="26">
        <f t="shared" ca="1" si="15"/>
        <v>0</v>
      </c>
      <c r="K317" s="26">
        <f t="shared" ca="1" si="15"/>
        <v>0</v>
      </c>
      <c r="L317" s="26">
        <f t="shared" ca="1" si="15"/>
        <v>0</v>
      </c>
      <c r="M317" s="26">
        <f t="shared" ca="1" si="15"/>
        <v>0</v>
      </c>
    </row>
    <row r="318" spans="1:13" x14ac:dyDescent="0.15">
      <c r="A318" t="s">
        <v>511</v>
      </c>
      <c r="B318" t="s">
        <v>120</v>
      </c>
      <c r="C318" t="s">
        <v>177</v>
      </c>
      <c r="D318" s="26">
        <f t="shared" ca="1" si="15"/>
        <v>0</v>
      </c>
      <c r="E318" s="26">
        <f t="shared" ca="1" si="15"/>
        <v>0</v>
      </c>
      <c r="F318" s="26">
        <f t="shared" ca="1" si="15"/>
        <v>0</v>
      </c>
      <c r="G318" s="26">
        <f t="shared" ca="1" si="15"/>
        <v>0</v>
      </c>
      <c r="H318" s="26">
        <f t="shared" ca="1" si="15"/>
        <v>0</v>
      </c>
      <c r="I318" s="26">
        <f t="shared" ca="1" si="15"/>
        <v>0</v>
      </c>
      <c r="J318" s="26">
        <f t="shared" ca="1" si="15"/>
        <v>0</v>
      </c>
      <c r="K318" s="26">
        <f t="shared" ca="1" si="15"/>
        <v>0</v>
      </c>
      <c r="L318" s="26">
        <f t="shared" ca="1" si="15"/>
        <v>0</v>
      </c>
      <c r="M318" s="26">
        <f t="shared" ca="1" si="15"/>
        <v>0</v>
      </c>
    </row>
    <row r="319" spans="1:13" x14ac:dyDescent="0.15">
      <c r="A319" t="s">
        <v>511</v>
      </c>
      <c r="B319" t="s">
        <v>122</v>
      </c>
      <c r="C319" t="s">
        <v>177</v>
      </c>
      <c r="D319" s="26">
        <f t="shared" ca="1" si="15"/>
        <v>0</v>
      </c>
      <c r="E319" s="26">
        <f t="shared" ca="1" si="15"/>
        <v>0</v>
      </c>
      <c r="F319" s="26">
        <f t="shared" ca="1" si="15"/>
        <v>0</v>
      </c>
      <c r="G319" s="26">
        <f t="shared" ca="1" si="15"/>
        <v>0</v>
      </c>
      <c r="H319" s="26">
        <f t="shared" ca="1" si="15"/>
        <v>0</v>
      </c>
      <c r="I319" s="26">
        <f t="shared" ca="1" si="15"/>
        <v>0</v>
      </c>
      <c r="J319" s="26">
        <f t="shared" ca="1" si="15"/>
        <v>0</v>
      </c>
      <c r="K319" s="26">
        <f t="shared" ca="1" si="15"/>
        <v>0</v>
      </c>
      <c r="L319" s="26">
        <f t="shared" ca="1" si="15"/>
        <v>0</v>
      </c>
      <c r="M319" s="26">
        <f t="shared" ca="1" si="15"/>
        <v>0</v>
      </c>
    </row>
    <row r="320" spans="1:13" x14ac:dyDescent="0.15">
      <c r="A320" t="s">
        <v>511</v>
      </c>
      <c r="B320" t="s">
        <v>124</v>
      </c>
      <c r="C320" t="s">
        <v>177</v>
      </c>
      <c r="D320" s="26">
        <f t="shared" ca="1" si="15"/>
        <v>0</v>
      </c>
      <c r="E320" s="26">
        <f t="shared" ca="1" si="15"/>
        <v>0</v>
      </c>
      <c r="F320" s="26">
        <f t="shared" ca="1" si="15"/>
        <v>0</v>
      </c>
      <c r="G320" s="26">
        <f t="shared" ca="1" si="15"/>
        <v>0</v>
      </c>
      <c r="H320" s="26">
        <f t="shared" ca="1" si="15"/>
        <v>0</v>
      </c>
      <c r="I320" s="26">
        <f t="shared" ca="1" si="15"/>
        <v>0</v>
      </c>
      <c r="J320" s="26">
        <f t="shared" ca="1" si="15"/>
        <v>0</v>
      </c>
      <c r="K320" s="26">
        <f t="shared" ca="1" si="15"/>
        <v>0</v>
      </c>
      <c r="L320" s="26">
        <f t="shared" ca="1" si="15"/>
        <v>0</v>
      </c>
      <c r="M320" s="26">
        <f t="shared" ca="1" si="15"/>
        <v>0</v>
      </c>
    </row>
    <row r="321" spans="1:13" x14ac:dyDescent="0.15">
      <c r="A321" t="s">
        <v>511</v>
      </c>
      <c r="B321" t="s">
        <v>109</v>
      </c>
      <c r="C321" t="s">
        <v>177</v>
      </c>
      <c r="D321" s="26">
        <f t="shared" ca="1" si="15"/>
        <v>0</v>
      </c>
      <c r="E321" s="26">
        <f t="shared" ca="1" si="15"/>
        <v>0</v>
      </c>
      <c r="F321" s="26">
        <f t="shared" ca="1" si="15"/>
        <v>0</v>
      </c>
      <c r="G321" s="26">
        <f t="shared" ca="1" si="15"/>
        <v>0</v>
      </c>
      <c r="H321" s="26">
        <f t="shared" ca="1" si="15"/>
        <v>0</v>
      </c>
      <c r="I321" s="26">
        <f t="shared" ca="1" si="15"/>
        <v>0</v>
      </c>
      <c r="J321" s="26">
        <f t="shared" ca="1" si="15"/>
        <v>0</v>
      </c>
      <c r="K321" s="26">
        <f t="shared" ca="1" si="15"/>
        <v>0</v>
      </c>
      <c r="L321" s="26">
        <f t="shared" ca="1" si="15"/>
        <v>0</v>
      </c>
      <c r="M321" s="26">
        <f t="shared" ca="1" si="15"/>
        <v>0</v>
      </c>
    </row>
    <row r="322" spans="1:13" x14ac:dyDescent="0.15">
      <c r="A322" t="s">
        <v>511</v>
      </c>
      <c r="B322" t="s">
        <v>111</v>
      </c>
      <c r="C322" t="s">
        <v>177</v>
      </c>
      <c r="D322" s="26">
        <f t="shared" ca="1" si="15"/>
        <v>0</v>
      </c>
      <c r="E322" s="26">
        <f t="shared" ca="1" si="15"/>
        <v>0</v>
      </c>
      <c r="F322" s="26">
        <f t="shared" ca="1" si="15"/>
        <v>0</v>
      </c>
      <c r="G322" s="26">
        <f t="shared" ca="1" si="15"/>
        <v>0</v>
      </c>
      <c r="H322" s="26">
        <f t="shared" ca="1" si="15"/>
        <v>0</v>
      </c>
      <c r="I322" s="26">
        <f t="shared" ca="1" si="15"/>
        <v>0</v>
      </c>
      <c r="J322" s="26">
        <f t="shared" ca="1" si="15"/>
        <v>0</v>
      </c>
      <c r="K322" s="26">
        <f t="shared" ca="1" si="15"/>
        <v>0</v>
      </c>
      <c r="L322" s="26">
        <f t="shared" ca="1" si="15"/>
        <v>0</v>
      </c>
      <c r="M322" s="26">
        <f t="shared" ca="1" si="15"/>
        <v>0</v>
      </c>
    </row>
    <row r="323" spans="1:13" x14ac:dyDescent="0.15">
      <c r="A323" t="s">
        <v>511</v>
      </c>
      <c r="B323" t="s">
        <v>113</v>
      </c>
      <c r="C323" t="s">
        <v>177</v>
      </c>
      <c r="D323" s="26">
        <f t="shared" ca="1" si="15"/>
        <v>0</v>
      </c>
      <c r="E323" s="26">
        <f t="shared" ca="1" si="15"/>
        <v>0</v>
      </c>
      <c r="F323" s="26">
        <f t="shared" ca="1" si="15"/>
        <v>0</v>
      </c>
      <c r="G323" s="26">
        <f t="shared" ca="1" si="15"/>
        <v>0</v>
      </c>
      <c r="H323" s="26">
        <f t="shared" ca="1" si="15"/>
        <v>0</v>
      </c>
      <c r="I323" s="26">
        <f t="shared" ca="1" si="15"/>
        <v>0</v>
      </c>
      <c r="J323" s="26">
        <f t="shared" ca="1" si="15"/>
        <v>0</v>
      </c>
      <c r="K323" s="26">
        <f t="shared" ca="1" si="15"/>
        <v>0</v>
      </c>
      <c r="L323" s="26">
        <f t="shared" ca="1" si="15"/>
        <v>0</v>
      </c>
      <c r="M323" s="26">
        <f t="shared" ca="1" si="15"/>
        <v>0</v>
      </c>
    </row>
    <row r="324" spans="1:13" x14ac:dyDescent="0.15">
      <c r="A324" t="s">
        <v>511</v>
      </c>
      <c r="B324" t="s">
        <v>115</v>
      </c>
      <c r="C324" t="s">
        <v>177</v>
      </c>
      <c r="D324" s="26">
        <f t="shared" ca="1" si="15"/>
        <v>0</v>
      </c>
      <c r="E324" s="26">
        <f t="shared" ca="1" si="15"/>
        <v>0</v>
      </c>
      <c r="F324" s="26">
        <f t="shared" ca="1" si="15"/>
        <v>0</v>
      </c>
      <c r="G324" s="26">
        <f t="shared" ca="1" si="15"/>
        <v>0</v>
      </c>
      <c r="H324" s="26">
        <f t="shared" ca="1" si="15"/>
        <v>0</v>
      </c>
      <c r="I324" s="26">
        <f t="shared" ca="1" si="15"/>
        <v>0</v>
      </c>
      <c r="J324" s="26">
        <f t="shared" ca="1" si="15"/>
        <v>0</v>
      </c>
      <c r="K324" s="26">
        <f t="shared" ca="1" si="15"/>
        <v>0</v>
      </c>
      <c r="L324" s="26">
        <f t="shared" ca="1" si="15"/>
        <v>0</v>
      </c>
      <c r="M324" s="26">
        <f t="shared" ca="1" si="15"/>
        <v>0</v>
      </c>
    </row>
    <row r="325" spans="1:13" x14ac:dyDescent="0.15">
      <c r="A325" t="s">
        <v>511</v>
      </c>
      <c r="B325" t="s">
        <v>117</v>
      </c>
      <c r="C325" t="s">
        <v>177</v>
      </c>
      <c r="D325" s="26">
        <f t="shared" ca="1" si="15"/>
        <v>0</v>
      </c>
      <c r="E325" s="26">
        <f t="shared" ca="1" si="15"/>
        <v>0</v>
      </c>
      <c r="F325" s="26">
        <f t="shared" ca="1" si="15"/>
        <v>0</v>
      </c>
      <c r="G325" s="26">
        <f t="shared" ca="1" si="15"/>
        <v>0</v>
      </c>
      <c r="H325" s="26">
        <f t="shared" ca="1" si="15"/>
        <v>0</v>
      </c>
      <c r="I325" s="26">
        <f t="shared" ca="1" si="15"/>
        <v>0</v>
      </c>
      <c r="J325" s="26">
        <f t="shared" ca="1" si="15"/>
        <v>0</v>
      </c>
      <c r="K325" s="26">
        <f t="shared" ca="1" si="15"/>
        <v>0</v>
      </c>
      <c r="L325" s="26">
        <f t="shared" ca="1" si="15"/>
        <v>0</v>
      </c>
      <c r="M325" s="26">
        <f t="shared" ca="1" si="15"/>
        <v>0</v>
      </c>
    </row>
    <row r="326" spans="1:13" x14ac:dyDescent="0.15">
      <c r="A326" t="s">
        <v>511</v>
      </c>
      <c r="B326" t="s">
        <v>119</v>
      </c>
      <c r="C326" t="s">
        <v>177</v>
      </c>
      <c r="D326" s="26">
        <f t="shared" ca="1" si="15"/>
        <v>0</v>
      </c>
      <c r="E326" s="26">
        <f t="shared" ca="1" si="15"/>
        <v>0</v>
      </c>
      <c r="F326" s="26">
        <f t="shared" ca="1" si="15"/>
        <v>0</v>
      </c>
      <c r="G326" s="26">
        <f t="shared" ca="1" si="15"/>
        <v>0</v>
      </c>
      <c r="H326" s="26">
        <f t="shared" ca="1" si="15"/>
        <v>0</v>
      </c>
      <c r="I326" s="26">
        <f t="shared" ca="1" si="15"/>
        <v>0</v>
      </c>
      <c r="J326" s="26">
        <f t="shared" ca="1" si="15"/>
        <v>0</v>
      </c>
      <c r="K326" s="26">
        <f t="shared" ca="1" si="15"/>
        <v>0</v>
      </c>
      <c r="L326" s="26">
        <f t="shared" ca="1" si="15"/>
        <v>0</v>
      </c>
      <c r="M326" s="26">
        <f t="shared" ca="1" si="15"/>
        <v>0</v>
      </c>
    </row>
    <row r="327" spans="1:13" x14ac:dyDescent="0.15">
      <c r="A327" t="s">
        <v>511</v>
      </c>
      <c r="B327" t="s">
        <v>121</v>
      </c>
      <c r="C327" t="s">
        <v>177</v>
      </c>
      <c r="D327" s="26">
        <f t="shared" ca="1" si="15"/>
        <v>0</v>
      </c>
      <c r="E327" s="26">
        <f t="shared" ca="1" si="15"/>
        <v>0</v>
      </c>
      <c r="F327" s="26">
        <f t="shared" ca="1" si="15"/>
        <v>0</v>
      </c>
      <c r="G327" s="26">
        <f t="shared" ca="1" si="15"/>
        <v>0</v>
      </c>
      <c r="H327" s="26">
        <f t="shared" ca="1" si="15"/>
        <v>0</v>
      </c>
      <c r="I327" s="26">
        <f t="shared" ca="1" si="15"/>
        <v>0</v>
      </c>
      <c r="J327" s="26">
        <f t="shared" ca="1" si="15"/>
        <v>0</v>
      </c>
      <c r="K327" s="26">
        <f t="shared" ca="1" si="15"/>
        <v>0</v>
      </c>
      <c r="L327" s="26">
        <f t="shared" ca="1" si="15"/>
        <v>0</v>
      </c>
      <c r="M327" s="26">
        <f t="shared" ca="1" si="15"/>
        <v>0</v>
      </c>
    </row>
    <row r="328" spans="1:13" x14ac:dyDescent="0.15">
      <c r="A328" t="s">
        <v>511</v>
      </c>
      <c r="B328" t="s">
        <v>123</v>
      </c>
      <c r="C328" t="s">
        <v>177</v>
      </c>
      <c r="D328" s="26">
        <f t="shared" ca="1" si="15"/>
        <v>0</v>
      </c>
      <c r="E328" s="26">
        <f t="shared" ca="1" si="15"/>
        <v>0</v>
      </c>
      <c r="F328" s="26">
        <f t="shared" ca="1" si="15"/>
        <v>0</v>
      </c>
      <c r="G328" s="26">
        <f t="shared" ca="1" si="15"/>
        <v>0</v>
      </c>
      <c r="H328" s="26">
        <f t="shared" ca="1" si="15"/>
        <v>0</v>
      </c>
      <c r="I328" s="26">
        <f t="shared" ca="1" si="15"/>
        <v>0</v>
      </c>
      <c r="J328" s="26">
        <f t="shared" ca="1" si="15"/>
        <v>0</v>
      </c>
      <c r="K328" s="26">
        <f t="shared" ca="1" si="15"/>
        <v>0</v>
      </c>
      <c r="L328" s="26">
        <f t="shared" ca="1" si="15"/>
        <v>0</v>
      </c>
      <c r="M328" s="26">
        <f t="shared" ca="1" si="15"/>
        <v>0</v>
      </c>
    </row>
    <row r="329" spans="1:13" x14ac:dyDescent="0.15">
      <c r="A329" t="s">
        <v>511</v>
      </c>
      <c r="B329" t="s">
        <v>125</v>
      </c>
      <c r="C329" t="s">
        <v>177</v>
      </c>
      <c r="D329" s="26">
        <f t="shared" ca="1" si="15"/>
        <v>0</v>
      </c>
      <c r="E329" s="26">
        <f t="shared" ca="1" si="15"/>
        <v>0</v>
      </c>
      <c r="F329" s="26">
        <f t="shared" ca="1" si="15"/>
        <v>0</v>
      </c>
      <c r="G329" s="26">
        <f t="shared" ca="1" si="15"/>
        <v>0</v>
      </c>
      <c r="H329" s="26">
        <f t="shared" ca="1" si="15"/>
        <v>0</v>
      </c>
      <c r="I329" s="26">
        <f t="shared" ca="1" si="15"/>
        <v>0</v>
      </c>
      <c r="J329" s="26">
        <f t="shared" ca="1" si="15"/>
        <v>0</v>
      </c>
      <c r="K329" s="26">
        <f t="shared" ca="1" si="15"/>
        <v>0</v>
      </c>
      <c r="L329" s="26">
        <f t="shared" ca="1" si="15"/>
        <v>0</v>
      </c>
      <c r="M329" s="26">
        <f t="shared" ca="1" si="15"/>
        <v>0</v>
      </c>
    </row>
    <row r="330" spans="1:13" x14ac:dyDescent="0.15">
      <c r="A330" t="s">
        <v>511</v>
      </c>
      <c r="B330" t="s">
        <v>126</v>
      </c>
      <c r="C330" t="s">
        <v>504</v>
      </c>
      <c r="D330" s="26">
        <f t="shared" ca="1" si="15"/>
        <v>0</v>
      </c>
      <c r="E330" s="26">
        <f t="shared" ca="1" si="15"/>
        <v>0</v>
      </c>
      <c r="F330" s="26">
        <f t="shared" ca="1" si="15"/>
        <v>0</v>
      </c>
      <c r="G330" s="26">
        <f t="shared" ca="1" si="15"/>
        <v>0</v>
      </c>
      <c r="H330" s="26">
        <f t="shared" ca="1" si="15"/>
        <v>0</v>
      </c>
      <c r="I330" s="26">
        <f t="shared" ca="1" si="15"/>
        <v>0</v>
      </c>
      <c r="J330" s="26">
        <f t="shared" ca="1" si="15"/>
        <v>0</v>
      </c>
      <c r="K330" s="26">
        <f t="shared" ca="1" si="15"/>
        <v>0</v>
      </c>
      <c r="L330" s="26">
        <f t="shared" ca="1" si="15"/>
        <v>0</v>
      </c>
      <c r="M330" s="26">
        <f t="shared" ca="1" si="15"/>
        <v>0</v>
      </c>
    </row>
    <row r="331" spans="1:13" x14ac:dyDescent="0.15">
      <c r="A331" t="s">
        <v>511</v>
      </c>
      <c r="B331" t="s">
        <v>128</v>
      </c>
      <c r="C331" t="s">
        <v>504</v>
      </c>
      <c r="D331" s="26">
        <f t="shared" ca="1" si="15"/>
        <v>0</v>
      </c>
      <c r="E331" s="26">
        <f t="shared" ca="1" si="15"/>
        <v>0</v>
      </c>
      <c r="F331" s="26">
        <f t="shared" ca="1" si="15"/>
        <v>0</v>
      </c>
      <c r="G331" s="26">
        <f t="shared" ca="1" si="15"/>
        <v>0</v>
      </c>
      <c r="H331" s="26">
        <f t="shared" ca="1" si="15"/>
        <v>0</v>
      </c>
      <c r="I331" s="26">
        <f t="shared" ca="1" si="15"/>
        <v>0</v>
      </c>
      <c r="J331" s="26">
        <f t="shared" ca="1" si="15"/>
        <v>0</v>
      </c>
      <c r="K331" s="26">
        <f t="shared" ca="1" si="15"/>
        <v>0</v>
      </c>
      <c r="L331" s="26">
        <f t="shared" ca="1" si="15"/>
        <v>0</v>
      </c>
      <c r="M331" s="26">
        <f t="shared" ca="1" si="15"/>
        <v>0</v>
      </c>
    </row>
    <row r="332" spans="1:13" x14ac:dyDescent="0.15">
      <c r="A332" t="s">
        <v>511</v>
      </c>
      <c r="B332" t="s">
        <v>130</v>
      </c>
      <c r="C332" t="s">
        <v>504</v>
      </c>
      <c r="D332" s="26">
        <f t="shared" ca="1" si="15"/>
        <v>0</v>
      </c>
      <c r="E332" s="26">
        <f t="shared" ca="1" si="15"/>
        <v>0</v>
      </c>
      <c r="F332" s="26">
        <f t="shared" ca="1" si="15"/>
        <v>0</v>
      </c>
      <c r="G332" s="26">
        <f t="shared" ca="1" si="15"/>
        <v>0</v>
      </c>
      <c r="H332" s="26">
        <f t="shared" ca="1" si="15"/>
        <v>0</v>
      </c>
      <c r="I332" s="26">
        <f t="shared" ca="1" si="15"/>
        <v>0</v>
      </c>
      <c r="J332" s="26">
        <f t="shared" ca="1" si="15"/>
        <v>0</v>
      </c>
      <c r="K332" s="26">
        <f t="shared" ca="1" si="15"/>
        <v>0</v>
      </c>
      <c r="L332" s="26">
        <f t="shared" ca="1" si="15"/>
        <v>0</v>
      </c>
      <c r="M332" s="26">
        <f t="shared" ca="1" si="15"/>
        <v>0</v>
      </c>
    </row>
    <row r="333" spans="1:13" x14ac:dyDescent="0.15">
      <c r="A333" t="s">
        <v>511</v>
      </c>
      <c r="B333" t="s">
        <v>132</v>
      </c>
      <c r="C333" t="s">
        <v>504</v>
      </c>
      <c r="D333" s="26">
        <f t="shared" ca="1" si="15"/>
        <v>0</v>
      </c>
      <c r="E333" s="26">
        <f t="shared" ca="1" si="15"/>
        <v>0</v>
      </c>
      <c r="F333" s="26">
        <f t="shared" ca="1" si="15"/>
        <v>0</v>
      </c>
      <c r="G333" s="26">
        <f t="shared" ca="1" si="15"/>
        <v>0</v>
      </c>
      <c r="H333" s="26">
        <f t="shared" ca="1" si="15"/>
        <v>0</v>
      </c>
      <c r="I333" s="26">
        <f t="shared" ca="1" si="15"/>
        <v>0</v>
      </c>
      <c r="J333" s="26">
        <f t="shared" ca="1" si="15"/>
        <v>0</v>
      </c>
      <c r="K333" s="26">
        <f t="shared" ca="1" si="15"/>
        <v>0</v>
      </c>
      <c r="L333" s="26">
        <f t="shared" ca="1" si="15"/>
        <v>0</v>
      </c>
      <c r="M333" s="26">
        <f t="shared" ca="1" si="15"/>
        <v>0</v>
      </c>
    </row>
    <row r="334" spans="1:13" x14ac:dyDescent="0.15">
      <c r="A334" t="s">
        <v>511</v>
      </c>
      <c r="B334" t="s">
        <v>134</v>
      </c>
      <c r="C334" t="s">
        <v>504</v>
      </c>
      <c r="D334" s="26">
        <f t="shared" ca="1" si="15"/>
        <v>0</v>
      </c>
      <c r="E334" s="26">
        <f t="shared" ca="1" si="15"/>
        <v>0</v>
      </c>
      <c r="F334" s="26">
        <f t="shared" ca="1" si="15"/>
        <v>0</v>
      </c>
      <c r="G334" s="26">
        <f t="shared" ca="1" si="15"/>
        <v>0</v>
      </c>
      <c r="H334" s="26">
        <f t="shared" ca="1" si="15"/>
        <v>0</v>
      </c>
      <c r="I334" s="26">
        <f t="shared" ca="1" si="15"/>
        <v>0</v>
      </c>
      <c r="J334" s="26">
        <f t="shared" ca="1" si="15"/>
        <v>0</v>
      </c>
      <c r="K334" s="26">
        <f t="shared" ca="1" si="15"/>
        <v>0</v>
      </c>
      <c r="L334" s="26">
        <f t="shared" ca="1" si="15"/>
        <v>0</v>
      </c>
      <c r="M334" s="26">
        <f t="shared" ca="1" si="15"/>
        <v>0</v>
      </c>
    </row>
    <row r="335" spans="1:13" x14ac:dyDescent="0.15">
      <c r="A335" t="s">
        <v>511</v>
      </c>
      <c r="B335" t="s">
        <v>136</v>
      </c>
      <c r="C335" t="s">
        <v>504</v>
      </c>
      <c r="D335" s="26">
        <f t="shared" ca="1" si="15"/>
        <v>0</v>
      </c>
      <c r="E335" s="26">
        <f t="shared" ca="1" si="15"/>
        <v>0</v>
      </c>
      <c r="F335" s="26">
        <f t="shared" ca="1" si="15"/>
        <v>0</v>
      </c>
      <c r="G335" s="26">
        <f t="shared" ca="1" si="15"/>
        <v>0</v>
      </c>
      <c r="H335" s="26">
        <f t="shared" ca="1" si="15"/>
        <v>0</v>
      </c>
      <c r="I335" s="26">
        <f t="shared" ca="1" si="15"/>
        <v>0</v>
      </c>
      <c r="J335" s="26">
        <f t="shared" ca="1" si="15"/>
        <v>0</v>
      </c>
      <c r="K335" s="26">
        <f t="shared" ca="1" si="15"/>
        <v>0</v>
      </c>
      <c r="L335" s="26">
        <f t="shared" ca="1" si="15"/>
        <v>0</v>
      </c>
      <c r="M335" s="26">
        <f t="shared" ca="1" si="15"/>
        <v>0</v>
      </c>
    </row>
    <row r="336" spans="1:13" x14ac:dyDescent="0.15">
      <c r="A336" t="s">
        <v>511</v>
      </c>
      <c r="B336" t="s">
        <v>138</v>
      </c>
      <c r="C336" t="s">
        <v>504</v>
      </c>
      <c r="D336" s="26">
        <f t="shared" ca="1" si="15"/>
        <v>0</v>
      </c>
      <c r="E336" s="26">
        <f t="shared" ca="1" si="15"/>
        <v>0</v>
      </c>
      <c r="F336" s="26">
        <f t="shared" ca="1" si="15"/>
        <v>0</v>
      </c>
      <c r="G336" s="26">
        <f t="shared" ca="1" si="15"/>
        <v>0</v>
      </c>
      <c r="H336" s="26">
        <f t="shared" ca="1" si="15"/>
        <v>0</v>
      </c>
      <c r="I336" s="26">
        <f t="shared" ca="1" si="15"/>
        <v>0</v>
      </c>
      <c r="J336" s="26">
        <f t="shared" ca="1" si="15"/>
        <v>0</v>
      </c>
      <c r="K336" s="26">
        <f t="shared" ca="1" si="15"/>
        <v>0</v>
      </c>
      <c r="L336" s="26">
        <f t="shared" ca="1" si="15"/>
        <v>0</v>
      </c>
      <c r="M336" s="26">
        <f t="shared" ca="1" si="15"/>
        <v>0</v>
      </c>
    </row>
    <row r="337" spans="1:13" x14ac:dyDescent="0.15">
      <c r="A337" t="s">
        <v>511</v>
      </c>
      <c r="B337" t="s">
        <v>140</v>
      </c>
      <c r="C337" t="s">
        <v>504</v>
      </c>
      <c r="D337" s="26">
        <f t="shared" ca="1" si="15"/>
        <v>0</v>
      </c>
      <c r="E337" s="26">
        <f t="shared" ca="1" si="15"/>
        <v>0</v>
      </c>
      <c r="F337" s="26">
        <f t="shared" ca="1" si="15"/>
        <v>0</v>
      </c>
      <c r="G337" s="26">
        <f t="shared" ca="1" si="15"/>
        <v>0</v>
      </c>
      <c r="H337" s="26">
        <f t="shared" ca="1" si="15"/>
        <v>0</v>
      </c>
      <c r="I337" s="26">
        <f t="shared" ca="1" si="15"/>
        <v>0</v>
      </c>
      <c r="J337" s="26">
        <f t="shared" ca="1" si="15"/>
        <v>0</v>
      </c>
      <c r="K337" s="26">
        <f t="shared" ca="1" si="15"/>
        <v>0</v>
      </c>
      <c r="L337" s="26">
        <f t="shared" ca="1" si="15"/>
        <v>0</v>
      </c>
      <c r="M337" s="26">
        <f t="shared" ca="1" si="15"/>
        <v>0</v>
      </c>
    </row>
    <row r="338" spans="1:13" x14ac:dyDescent="0.15">
      <c r="A338" t="s">
        <v>511</v>
      </c>
      <c r="B338" t="s">
        <v>142</v>
      </c>
      <c r="C338" t="s">
        <v>504</v>
      </c>
      <c r="D338" s="26">
        <f t="shared" ref="D338:M363" ca="1" si="16">SUMIFS(INDIRECT($A338&amp;"!$K:$K"),INDIRECT($A338&amp;"!$J:$J"),D$1,INDIRECT($A338&amp;"!$H:$H"),$B338)</f>
        <v>0</v>
      </c>
      <c r="E338" s="26">
        <f t="shared" ca="1" si="16"/>
        <v>0</v>
      </c>
      <c r="F338" s="26">
        <f t="shared" ca="1" si="16"/>
        <v>0</v>
      </c>
      <c r="G338" s="26">
        <f t="shared" ca="1" si="16"/>
        <v>0</v>
      </c>
      <c r="H338" s="26">
        <f t="shared" ca="1" si="16"/>
        <v>0</v>
      </c>
      <c r="I338" s="26">
        <f t="shared" ca="1" si="16"/>
        <v>0</v>
      </c>
      <c r="J338" s="26">
        <f t="shared" ca="1" si="16"/>
        <v>0</v>
      </c>
      <c r="K338" s="26">
        <f t="shared" ca="1" si="16"/>
        <v>0</v>
      </c>
      <c r="L338" s="26">
        <f t="shared" ca="1" si="16"/>
        <v>0</v>
      </c>
      <c r="M338" s="26">
        <f t="shared" ca="1" si="16"/>
        <v>0</v>
      </c>
    </row>
    <row r="339" spans="1:13" x14ac:dyDescent="0.15">
      <c r="A339" t="s">
        <v>511</v>
      </c>
      <c r="B339" t="s">
        <v>127</v>
      </c>
      <c r="C339" t="s">
        <v>504</v>
      </c>
      <c r="D339" s="26">
        <f t="shared" ca="1" si="16"/>
        <v>0</v>
      </c>
      <c r="E339" s="26">
        <f t="shared" ca="1" si="16"/>
        <v>0</v>
      </c>
      <c r="F339" s="26">
        <f t="shared" ca="1" si="16"/>
        <v>0</v>
      </c>
      <c r="G339" s="26">
        <f t="shared" ca="1" si="16"/>
        <v>0</v>
      </c>
      <c r="H339" s="26">
        <f t="shared" ca="1" si="16"/>
        <v>0</v>
      </c>
      <c r="I339" s="26">
        <f t="shared" ca="1" si="16"/>
        <v>0</v>
      </c>
      <c r="J339" s="26">
        <f t="shared" ca="1" si="16"/>
        <v>0</v>
      </c>
      <c r="K339" s="26">
        <f t="shared" ca="1" si="16"/>
        <v>0</v>
      </c>
      <c r="L339" s="26">
        <f t="shared" ca="1" si="16"/>
        <v>0</v>
      </c>
      <c r="M339" s="26">
        <f t="shared" ca="1" si="16"/>
        <v>0</v>
      </c>
    </row>
    <row r="340" spans="1:13" x14ac:dyDescent="0.15">
      <c r="A340" t="s">
        <v>511</v>
      </c>
      <c r="B340" t="s">
        <v>129</v>
      </c>
      <c r="C340" t="s">
        <v>504</v>
      </c>
      <c r="D340" s="26">
        <f t="shared" ca="1" si="16"/>
        <v>0</v>
      </c>
      <c r="E340" s="26">
        <f t="shared" ca="1" si="16"/>
        <v>0</v>
      </c>
      <c r="F340" s="26">
        <f t="shared" ca="1" si="16"/>
        <v>0</v>
      </c>
      <c r="G340" s="26">
        <f t="shared" ca="1" si="16"/>
        <v>0</v>
      </c>
      <c r="H340" s="26">
        <f t="shared" ca="1" si="16"/>
        <v>0</v>
      </c>
      <c r="I340" s="26">
        <f t="shared" ca="1" si="16"/>
        <v>0</v>
      </c>
      <c r="J340" s="26">
        <f t="shared" ca="1" si="16"/>
        <v>0</v>
      </c>
      <c r="K340" s="26">
        <f t="shared" ca="1" si="16"/>
        <v>0</v>
      </c>
      <c r="L340" s="26">
        <f t="shared" ca="1" si="16"/>
        <v>0</v>
      </c>
      <c r="M340" s="26">
        <f t="shared" ca="1" si="16"/>
        <v>0</v>
      </c>
    </row>
    <row r="341" spans="1:13" x14ac:dyDescent="0.15">
      <c r="A341" t="s">
        <v>511</v>
      </c>
      <c r="B341" t="s">
        <v>131</v>
      </c>
      <c r="C341" t="s">
        <v>504</v>
      </c>
      <c r="D341" s="26">
        <f t="shared" ca="1" si="16"/>
        <v>0</v>
      </c>
      <c r="E341" s="26">
        <f t="shared" ca="1" si="16"/>
        <v>0</v>
      </c>
      <c r="F341" s="26">
        <f t="shared" ca="1" si="16"/>
        <v>0</v>
      </c>
      <c r="G341" s="26">
        <f t="shared" ca="1" si="16"/>
        <v>0</v>
      </c>
      <c r="H341" s="26">
        <f t="shared" ca="1" si="16"/>
        <v>0</v>
      </c>
      <c r="I341" s="26">
        <f t="shared" ca="1" si="16"/>
        <v>0</v>
      </c>
      <c r="J341" s="26">
        <f t="shared" ca="1" si="16"/>
        <v>0</v>
      </c>
      <c r="K341" s="26">
        <f t="shared" ca="1" si="16"/>
        <v>0</v>
      </c>
      <c r="L341" s="26">
        <f t="shared" ca="1" si="16"/>
        <v>0</v>
      </c>
      <c r="M341" s="26">
        <f t="shared" ca="1" si="16"/>
        <v>0</v>
      </c>
    </row>
    <row r="342" spans="1:13" x14ac:dyDescent="0.15">
      <c r="A342" t="s">
        <v>511</v>
      </c>
      <c r="B342" t="s">
        <v>133</v>
      </c>
      <c r="C342" t="s">
        <v>504</v>
      </c>
      <c r="D342" s="26">
        <f t="shared" ca="1" si="16"/>
        <v>0</v>
      </c>
      <c r="E342" s="26">
        <f t="shared" ca="1" si="16"/>
        <v>0</v>
      </c>
      <c r="F342" s="26">
        <f t="shared" ca="1" si="16"/>
        <v>0</v>
      </c>
      <c r="G342" s="26">
        <f t="shared" ca="1" si="16"/>
        <v>0</v>
      </c>
      <c r="H342" s="26">
        <f t="shared" ca="1" si="16"/>
        <v>0</v>
      </c>
      <c r="I342" s="26">
        <f t="shared" ca="1" si="16"/>
        <v>0</v>
      </c>
      <c r="J342" s="26">
        <f t="shared" ca="1" si="16"/>
        <v>0</v>
      </c>
      <c r="K342" s="26">
        <f t="shared" ca="1" si="16"/>
        <v>0</v>
      </c>
      <c r="L342" s="26">
        <f t="shared" ca="1" si="16"/>
        <v>0</v>
      </c>
      <c r="M342" s="26">
        <f t="shared" ca="1" si="16"/>
        <v>0</v>
      </c>
    </row>
    <row r="343" spans="1:13" x14ac:dyDescent="0.15">
      <c r="A343" t="s">
        <v>511</v>
      </c>
      <c r="B343" t="s">
        <v>135</v>
      </c>
      <c r="C343" t="s">
        <v>504</v>
      </c>
      <c r="D343" s="26">
        <f t="shared" ca="1" si="16"/>
        <v>0</v>
      </c>
      <c r="E343" s="26">
        <f t="shared" ca="1" si="16"/>
        <v>0</v>
      </c>
      <c r="F343" s="26">
        <f t="shared" ca="1" si="16"/>
        <v>0</v>
      </c>
      <c r="G343" s="26">
        <f t="shared" ca="1" si="16"/>
        <v>0</v>
      </c>
      <c r="H343" s="26">
        <f t="shared" ca="1" si="16"/>
        <v>0</v>
      </c>
      <c r="I343" s="26">
        <f t="shared" ca="1" si="16"/>
        <v>0</v>
      </c>
      <c r="J343" s="26">
        <f t="shared" ca="1" si="16"/>
        <v>0</v>
      </c>
      <c r="K343" s="26">
        <f t="shared" ca="1" si="16"/>
        <v>0</v>
      </c>
      <c r="L343" s="26">
        <f t="shared" ca="1" si="16"/>
        <v>0</v>
      </c>
      <c r="M343" s="26">
        <f t="shared" ca="1" si="16"/>
        <v>0</v>
      </c>
    </row>
    <row r="344" spans="1:13" x14ac:dyDescent="0.15">
      <c r="A344" t="s">
        <v>511</v>
      </c>
      <c r="B344" t="s">
        <v>137</v>
      </c>
      <c r="C344" t="s">
        <v>504</v>
      </c>
      <c r="D344" s="26">
        <f t="shared" ca="1" si="16"/>
        <v>0</v>
      </c>
      <c r="E344" s="26">
        <f t="shared" ca="1" si="16"/>
        <v>0</v>
      </c>
      <c r="F344" s="26">
        <f t="shared" ca="1" si="16"/>
        <v>0</v>
      </c>
      <c r="G344" s="26">
        <f t="shared" ca="1" si="16"/>
        <v>0</v>
      </c>
      <c r="H344" s="26">
        <f t="shared" ca="1" si="16"/>
        <v>0</v>
      </c>
      <c r="I344" s="26">
        <f t="shared" ca="1" si="16"/>
        <v>0</v>
      </c>
      <c r="J344" s="26">
        <f t="shared" ca="1" si="16"/>
        <v>0</v>
      </c>
      <c r="K344" s="26">
        <f t="shared" ca="1" si="16"/>
        <v>0</v>
      </c>
      <c r="L344" s="26">
        <f t="shared" ca="1" si="16"/>
        <v>0</v>
      </c>
      <c r="M344" s="26">
        <f t="shared" ca="1" si="16"/>
        <v>0</v>
      </c>
    </row>
    <row r="345" spans="1:13" x14ac:dyDescent="0.15">
      <c r="A345" t="s">
        <v>511</v>
      </c>
      <c r="B345" t="s">
        <v>139</v>
      </c>
      <c r="C345" t="s">
        <v>504</v>
      </c>
      <c r="D345" s="26">
        <f t="shared" ca="1" si="16"/>
        <v>0</v>
      </c>
      <c r="E345" s="26">
        <f t="shared" ca="1" si="16"/>
        <v>0</v>
      </c>
      <c r="F345" s="26">
        <f t="shared" ca="1" si="16"/>
        <v>0</v>
      </c>
      <c r="G345" s="26">
        <f t="shared" ca="1" si="16"/>
        <v>0</v>
      </c>
      <c r="H345" s="26">
        <f t="shared" ca="1" si="16"/>
        <v>0</v>
      </c>
      <c r="I345" s="26">
        <f t="shared" ca="1" si="16"/>
        <v>0</v>
      </c>
      <c r="J345" s="26">
        <f t="shared" ca="1" si="16"/>
        <v>0</v>
      </c>
      <c r="K345" s="26">
        <f t="shared" ca="1" si="16"/>
        <v>0</v>
      </c>
      <c r="L345" s="26">
        <f t="shared" ca="1" si="16"/>
        <v>0</v>
      </c>
      <c r="M345" s="26">
        <f t="shared" ca="1" si="16"/>
        <v>0</v>
      </c>
    </row>
    <row r="346" spans="1:13" x14ac:dyDescent="0.15">
      <c r="A346" t="s">
        <v>511</v>
      </c>
      <c r="B346" t="s">
        <v>141</v>
      </c>
      <c r="C346" t="s">
        <v>504</v>
      </c>
      <c r="D346" s="26">
        <f t="shared" ca="1" si="16"/>
        <v>0</v>
      </c>
      <c r="E346" s="26">
        <f t="shared" ca="1" si="16"/>
        <v>0</v>
      </c>
      <c r="F346" s="26">
        <f t="shared" ca="1" si="16"/>
        <v>0</v>
      </c>
      <c r="G346" s="26">
        <f t="shared" ca="1" si="16"/>
        <v>0</v>
      </c>
      <c r="H346" s="26">
        <f t="shared" ca="1" si="16"/>
        <v>0</v>
      </c>
      <c r="I346" s="26">
        <f t="shared" ca="1" si="16"/>
        <v>0</v>
      </c>
      <c r="J346" s="26">
        <f t="shared" ca="1" si="16"/>
        <v>0</v>
      </c>
      <c r="K346" s="26">
        <f t="shared" ca="1" si="16"/>
        <v>0</v>
      </c>
      <c r="L346" s="26">
        <f t="shared" ca="1" si="16"/>
        <v>0</v>
      </c>
      <c r="M346" s="26">
        <f t="shared" ca="1" si="16"/>
        <v>0</v>
      </c>
    </row>
    <row r="347" spans="1:13" x14ac:dyDescent="0.15">
      <c r="A347" t="s">
        <v>511</v>
      </c>
      <c r="B347" t="s">
        <v>143</v>
      </c>
      <c r="C347" t="s">
        <v>504</v>
      </c>
      <c r="D347" s="26">
        <f t="shared" ca="1" si="16"/>
        <v>0</v>
      </c>
      <c r="E347" s="26">
        <f t="shared" ca="1" si="16"/>
        <v>0</v>
      </c>
      <c r="F347" s="26">
        <f t="shared" ca="1" si="16"/>
        <v>0</v>
      </c>
      <c r="G347" s="26">
        <f t="shared" ca="1" si="16"/>
        <v>0</v>
      </c>
      <c r="H347" s="26">
        <f t="shared" ca="1" si="16"/>
        <v>0</v>
      </c>
      <c r="I347" s="26">
        <f t="shared" ca="1" si="16"/>
        <v>0</v>
      </c>
      <c r="J347" s="26">
        <f t="shared" ca="1" si="16"/>
        <v>0</v>
      </c>
      <c r="K347" s="26">
        <f t="shared" ca="1" si="16"/>
        <v>0</v>
      </c>
      <c r="L347" s="26">
        <f t="shared" ca="1" si="16"/>
        <v>0</v>
      </c>
      <c r="M347" s="26">
        <f t="shared" ca="1" si="16"/>
        <v>0</v>
      </c>
    </row>
    <row r="348" spans="1:13" x14ac:dyDescent="0.15">
      <c r="A348" t="s">
        <v>511</v>
      </c>
      <c r="B348" t="s">
        <v>506</v>
      </c>
      <c r="C348" t="s">
        <v>507</v>
      </c>
      <c r="D348" s="26">
        <f t="shared" ca="1" si="16"/>
        <v>0</v>
      </c>
      <c r="E348" s="26">
        <f t="shared" ca="1" si="16"/>
        <v>0</v>
      </c>
      <c r="F348" s="26">
        <f t="shared" ca="1" si="16"/>
        <v>0</v>
      </c>
      <c r="G348" s="26">
        <f t="shared" ca="1" si="16"/>
        <v>0</v>
      </c>
      <c r="H348" s="26">
        <f t="shared" ca="1" si="16"/>
        <v>0</v>
      </c>
      <c r="I348" s="26">
        <f t="shared" ca="1" si="16"/>
        <v>0</v>
      </c>
      <c r="J348" s="26">
        <f t="shared" ca="1" si="16"/>
        <v>0</v>
      </c>
      <c r="K348" s="26">
        <f t="shared" ca="1" si="16"/>
        <v>0</v>
      </c>
      <c r="L348" s="26">
        <f t="shared" ca="1" si="16"/>
        <v>0</v>
      </c>
      <c r="M348" s="26">
        <f t="shared" ca="1" si="16"/>
        <v>0</v>
      </c>
    </row>
    <row r="349" spans="1:13" x14ac:dyDescent="0.15">
      <c r="A349" t="s">
        <v>511</v>
      </c>
      <c r="B349" t="s">
        <v>508</v>
      </c>
      <c r="C349" t="s">
        <v>507</v>
      </c>
      <c r="D349" s="26">
        <f t="shared" ca="1" si="16"/>
        <v>0</v>
      </c>
      <c r="E349" s="26">
        <f t="shared" ca="1" si="16"/>
        <v>0</v>
      </c>
      <c r="F349" s="26">
        <f t="shared" ca="1" si="16"/>
        <v>0</v>
      </c>
      <c r="G349" s="26">
        <f t="shared" ca="1" si="16"/>
        <v>0</v>
      </c>
      <c r="H349" s="26">
        <f t="shared" ca="1" si="16"/>
        <v>0</v>
      </c>
      <c r="I349" s="26">
        <f t="shared" ca="1" si="16"/>
        <v>0</v>
      </c>
      <c r="J349" s="26">
        <f t="shared" ca="1" si="16"/>
        <v>0</v>
      </c>
      <c r="K349" s="26">
        <f t="shared" ca="1" si="16"/>
        <v>0</v>
      </c>
      <c r="L349" s="26">
        <f t="shared" ca="1" si="16"/>
        <v>0</v>
      </c>
      <c r="M349" s="26">
        <f t="shared" ca="1" si="16"/>
        <v>0</v>
      </c>
    </row>
    <row r="350" spans="1:13" x14ac:dyDescent="0.15">
      <c r="A350" t="s">
        <v>512</v>
      </c>
      <c r="B350" t="s">
        <v>439</v>
      </c>
      <c r="C350" t="s">
        <v>181</v>
      </c>
      <c r="D350" s="26">
        <f t="shared" ca="1" si="16"/>
        <v>1.3333333333333333</v>
      </c>
      <c r="E350" s="26">
        <f t="shared" ca="1" si="16"/>
        <v>1.3333333333333333</v>
      </c>
      <c r="F350" s="26">
        <f t="shared" ca="1" si="16"/>
        <v>0.47142857142857142</v>
      </c>
      <c r="G350" s="26">
        <f t="shared" ca="1" si="16"/>
        <v>0.33944499504459863</v>
      </c>
      <c r="H350" s="26">
        <f t="shared" ca="1" si="16"/>
        <v>0.19316532524079694</v>
      </c>
      <c r="I350" s="26">
        <f t="shared" ca="1" si="16"/>
        <v>0.17179944006108425</v>
      </c>
      <c r="J350" s="26">
        <f t="shared" ca="1" si="16"/>
        <v>0.21751660192958275</v>
      </c>
      <c r="K350" s="26">
        <f t="shared" ca="1" si="16"/>
        <v>0.21751660192958275</v>
      </c>
      <c r="L350" s="26">
        <f t="shared" ca="1" si="16"/>
        <v>0.21751660192958275</v>
      </c>
      <c r="M350" s="26">
        <f t="shared" ca="1" si="16"/>
        <v>0.21751660192958275</v>
      </c>
    </row>
    <row r="351" spans="1:13" x14ac:dyDescent="0.15">
      <c r="A351" t="s">
        <v>512</v>
      </c>
      <c r="B351" t="s">
        <v>449</v>
      </c>
      <c r="C351" t="s">
        <v>181</v>
      </c>
      <c r="D351" s="26">
        <f t="shared" ca="1" si="16"/>
        <v>1.3333333333333333</v>
      </c>
      <c r="E351" s="26">
        <f t="shared" ca="1" si="16"/>
        <v>1.3333333333333333</v>
      </c>
      <c r="F351" s="26">
        <f t="shared" ca="1" si="16"/>
        <v>0.47142857142857142</v>
      </c>
      <c r="G351" s="26">
        <f t="shared" ca="1" si="16"/>
        <v>0.33944499504459863</v>
      </c>
      <c r="H351" s="26">
        <f t="shared" ca="1" si="16"/>
        <v>0.19316532524079694</v>
      </c>
      <c r="I351" s="26">
        <f t="shared" ca="1" si="16"/>
        <v>0.17179944006108425</v>
      </c>
      <c r="J351" s="26">
        <f t="shared" ca="1" si="16"/>
        <v>0.21751660192958275</v>
      </c>
      <c r="K351" s="26">
        <f t="shared" ca="1" si="16"/>
        <v>0.21751660192958275</v>
      </c>
      <c r="L351" s="26">
        <f t="shared" ca="1" si="16"/>
        <v>0.21751660192958275</v>
      </c>
      <c r="M351" s="26">
        <f t="shared" ca="1" si="16"/>
        <v>0.21751660192958275</v>
      </c>
    </row>
    <row r="352" spans="1:13" x14ac:dyDescent="0.15">
      <c r="A352" t="s">
        <v>512</v>
      </c>
      <c r="B352" t="s">
        <v>459</v>
      </c>
      <c r="C352" t="s">
        <v>181</v>
      </c>
      <c r="D352" s="26">
        <f t="shared" ca="1" si="16"/>
        <v>1.3333333333333333</v>
      </c>
      <c r="E352" s="26">
        <f t="shared" ca="1" si="16"/>
        <v>1.3333333333333333</v>
      </c>
      <c r="F352" s="26">
        <f t="shared" ca="1" si="16"/>
        <v>0.47142857142857142</v>
      </c>
      <c r="G352" s="26">
        <f t="shared" ca="1" si="16"/>
        <v>0.33944499504459863</v>
      </c>
      <c r="H352" s="26">
        <f t="shared" ca="1" si="16"/>
        <v>0.19316532524079694</v>
      </c>
      <c r="I352" s="26">
        <f t="shared" ca="1" si="16"/>
        <v>0.17179944006108425</v>
      </c>
      <c r="J352" s="26">
        <f t="shared" ca="1" si="16"/>
        <v>0.21751660192958275</v>
      </c>
      <c r="K352" s="26">
        <f t="shared" ca="1" si="16"/>
        <v>0.21751660192958275</v>
      </c>
      <c r="L352" s="26">
        <f t="shared" ca="1" si="16"/>
        <v>0.21751660192958275</v>
      </c>
      <c r="M352" s="26">
        <f t="shared" ca="1" si="16"/>
        <v>0.21751660192958275</v>
      </c>
    </row>
    <row r="353" spans="1:13" x14ac:dyDescent="0.15">
      <c r="A353" t="s">
        <v>512</v>
      </c>
      <c r="B353" t="s">
        <v>440</v>
      </c>
      <c r="C353" t="s">
        <v>174</v>
      </c>
      <c r="D353" s="26">
        <f t="shared" ca="1" si="16"/>
        <v>0</v>
      </c>
      <c r="E353" s="26">
        <f t="shared" ca="1" si="16"/>
        <v>0</v>
      </c>
      <c r="F353" s="26">
        <f t="shared" ca="1" si="16"/>
        <v>0.52592592592592591</v>
      </c>
      <c r="G353" s="26">
        <f t="shared" ca="1" si="16"/>
        <v>0.59861248761149655</v>
      </c>
      <c r="H353" s="26">
        <f t="shared" ca="1" si="16"/>
        <v>0.37023354004486075</v>
      </c>
      <c r="I353" s="26">
        <f t="shared" ca="1" si="16"/>
        <v>0.34308984474420967</v>
      </c>
      <c r="J353" s="26">
        <f t="shared" ca="1" si="16"/>
        <v>0.33968174414233804</v>
      </c>
      <c r="K353" s="26">
        <f t="shared" ca="1" si="16"/>
        <v>0.33968174414233804</v>
      </c>
      <c r="L353" s="26">
        <f t="shared" ca="1" si="16"/>
        <v>0.33968174414233804</v>
      </c>
      <c r="M353" s="26">
        <f t="shared" ca="1" si="16"/>
        <v>0.33968174414233804</v>
      </c>
    </row>
    <row r="354" spans="1:13" x14ac:dyDescent="0.15">
      <c r="A354" t="s">
        <v>512</v>
      </c>
      <c r="B354" t="s">
        <v>441</v>
      </c>
      <c r="C354" t="s">
        <v>174</v>
      </c>
      <c r="D354" s="26">
        <f t="shared" ca="1" si="16"/>
        <v>0</v>
      </c>
      <c r="E354" s="26">
        <f t="shared" ca="1" si="16"/>
        <v>0</v>
      </c>
      <c r="F354" s="26">
        <f t="shared" ca="1" si="16"/>
        <v>0</v>
      </c>
      <c r="G354" s="26">
        <f t="shared" ca="1" si="16"/>
        <v>0</v>
      </c>
      <c r="H354" s="26">
        <f t="shared" ca="1" si="16"/>
        <v>0</v>
      </c>
      <c r="I354" s="26">
        <f t="shared" ca="1" si="16"/>
        <v>0</v>
      </c>
      <c r="J354" s="26">
        <f t="shared" ca="1" si="16"/>
        <v>0</v>
      </c>
      <c r="K354" s="26">
        <f t="shared" ca="1" si="16"/>
        <v>0</v>
      </c>
      <c r="L354" s="26">
        <f t="shared" ca="1" si="16"/>
        <v>0</v>
      </c>
      <c r="M354" s="26">
        <f t="shared" ca="1" si="16"/>
        <v>0</v>
      </c>
    </row>
    <row r="355" spans="1:13" x14ac:dyDescent="0.15">
      <c r="A355" t="s">
        <v>512</v>
      </c>
      <c r="B355" t="s">
        <v>450</v>
      </c>
      <c r="C355" t="s">
        <v>174</v>
      </c>
      <c r="D355" s="26">
        <f t="shared" ca="1" si="16"/>
        <v>0</v>
      </c>
      <c r="E355" s="26">
        <f t="shared" ca="1" si="16"/>
        <v>0</v>
      </c>
      <c r="F355" s="26">
        <f t="shared" ca="1" si="16"/>
        <v>0.52592592592592591</v>
      </c>
      <c r="G355" s="26">
        <f t="shared" ca="1" si="16"/>
        <v>0.59861248761149655</v>
      </c>
      <c r="H355" s="26">
        <f t="shared" ca="1" si="16"/>
        <v>0.37023354004486075</v>
      </c>
      <c r="I355" s="26">
        <f t="shared" ca="1" si="16"/>
        <v>0.34308984474420967</v>
      </c>
      <c r="J355" s="26">
        <f t="shared" ca="1" si="16"/>
        <v>0.33968174414233804</v>
      </c>
      <c r="K355" s="26">
        <f t="shared" ca="1" si="16"/>
        <v>0.33968174414233804</v>
      </c>
      <c r="L355" s="26">
        <f t="shared" ca="1" si="16"/>
        <v>0.33968174414233804</v>
      </c>
      <c r="M355" s="26">
        <f t="shared" ca="1" si="16"/>
        <v>0.33968174414233804</v>
      </c>
    </row>
    <row r="356" spans="1:13" x14ac:dyDescent="0.15">
      <c r="A356" t="s">
        <v>512</v>
      </c>
      <c r="B356" t="s">
        <v>451</v>
      </c>
      <c r="C356" t="s">
        <v>174</v>
      </c>
      <c r="D356" s="26">
        <f t="shared" ca="1" si="16"/>
        <v>0</v>
      </c>
      <c r="E356" s="26">
        <f t="shared" ca="1" si="16"/>
        <v>0</v>
      </c>
      <c r="F356" s="26">
        <f t="shared" ca="1" si="16"/>
        <v>0</v>
      </c>
      <c r="G356" s="26">
        <f t="shared" ca="1" si="16"/>
        <v>0</v>
      </c>
      <c r="H356" s="26">
        <f t="shared" ca="1" si="16"/>
        <v>0</v>
      </c>
      <c r="I356" s="26">
        <f t="shared" ca="1" si="16"/>
        <v>0</v>
      </c>
      <c r="J356" s="26">
        <f t="shared" ca="1" si="16"/>
        <v>0</v>
      </c>
      <c r="K356" s="26">
        <f t="shared" ca="1" si="16"/>
        <v>0</v>
      </c>
      <c r="L356" s="26">
        <f t="shared" ca="1" si="16"/>
        <v>0</v>
      </c>
      <c r="M356" s="26">
        <f t="shared" ca="1" si="16"/>
        <v>0</v>
      </c>
    </row>
    <row r="357" spans="1:13" x14ac:dyDescent="0.15">
      <c r="A357" t="s">
        <v>512</v>
      </c>
      <c r="B357" t="s">
        <v>460</v>
      </c>
      <c r="C357" t="s">
        <v>174</v>
      </c>
      <c r="D357" s="26">
        <f t="shared" ca="1" si="16"/>
        <v>0</v>
      </c>
      <c r="E357" s="26">
        <f t="shared" ca="1" si="16"/>
        <v>0</v>
      </c>
      <c r="F357" s="26">
        <f t="shared" ca="1" si="16"/>
        <v>0.52592592592592591</v>
      </c>
      <c r="G357" s="26">
        <f t="shared" ca="1" si="16"/>
        <v>0.59861248761149655</v>
      </c>
      <c r="H357" s="26">
        <f t="shared" ca="1" si="16"/>
        <v>0.37023354004486075</v>
      </c>
      <c r="I357" s="26">
        <f t="shared" ca="1" si="16"/>
        <v>0.34308984474420967</v>
      </c>
      <c r="J357" s="26">
        <f t="shared" ca="1" si="16"/>
        <v>0.33968174414233804</v>
      </c>
      <c r="K357" s="26">
        <f t="shared" ca="1" si="16"/>
        <v>0.33968174414233804</v>
      </c>
      <c r="L357" s="26">
        <f t="shared" ca="1" si="16"/>
        <v>0.33968174414233804</v>
      </c>
      <c r="M357" s="26">
        <f t="shared" ca="1" si="16"/>
        <v>0.33968174414233804</v>
      </c>
    </row>
    <row r="358" spans="1:13" x14ac:dyDescent="0.15">
      <c r="A358" t="s">
        <v>512</v>
      </c>
      <c r="B358" t="s">
        <v>461</v>
      </c>
      <c r="C358" t="s">
        <v>174</v>
      </c>
      <c r="D358" s="26">
        <f t="shared" ca="1" si="16"/>
        <v>0</v>
      </c>
      <c r="E358" s="26">
        <f t="shared" ca="1" si="16"/>
        <v>0</v>
      </c>
      <c r="F358" s="26">
        <f t="shared" ca="1" si="16"/>
        <v>0</v>
      </c>
      <c r="G358" s="26">
        <f t="shared" ca="1" si="16"/>
        <v>0</v>
      </c>
      <c r="H358" s="26">
        <f t="shared" ca="1" si="16"/>
        <v>0</v>
      </c>
      <c r="I358" s="26">
        <f t="shared" ca="1" si="16"/>
        <v>0</v>
      </c>
      <c r="J358" s="26">
        <f t="shared" ca="1" si="16"/>
        <v>0</v>
      </c>
      <c r="K358" s="26">
        <f t="shared" ca="1" si="16"/>
        <v>0</v>
      </c>
      <c r="L358" s="26">
        <f t="shared" ca="1" si="16"/>
        <v>0</v>
      </c>
      <c r="M358" s="26">
        <f t="shared" ca="1" si="16"/>
        <v>0</v>
      </c>
    </row>
    <row r="359" spans="1:13" x14ac:dyDescent="0.15">
      <c r="A359" t="s">
        <v>512</v>
      </c>
      <c r="B359" t="s">
        <v>442</v>
      </c>
      <c r="C359" t="s">
        <v>175</v>
      </c>
      <c r="D359" s="26">
        <f t="shared" ca="1" si="16"/>
        <v>0</v>
      </c>
      <c r="E359" s="26">
        <f t="shared" ca="1" si="16"/>
        <v>0</v>
      </c>
      <c r="F359" s="26">
        <f t="shared" ca="1" si="16"/>
        <v>0</v>
      </c>
      <c r="G359" s="26">
        <f t="shared" ca="1" si="16"/>
        <v>0</v>
      </c>
      <c r="H359" s="26">
        <f t="shared" ca="1" si="16"/>
        <v>0.200026388705634</v>
      </c>
      <c r="I359" s="26">
        <f t="shared" ca="1" si="16"/>
        <v>0.27131585645202339</v>
      </c>
      <c r="J359" s="26">
        <f t="shared" ca="1" si="16"/>
        <v>0.28267134444305225</v>
      </c>
      <c r="K359" s="26">
        <f t="shared" ca="1" si="16"/>
        <v>0.28267134444305225</v>
      </c>
      <c r="L359" s="26">
        <f t="shared" ca="1" si="16"/>
        <v>0.28267134444305225</v>
      </c>
      <c r="M359" s="26">
        <f t="shared" ca="1" si="16"/>
        <v>0.28267134444305225</v>
      </c>
    </row>
    <row r="360" spans="1:13" x14ac:dyDescent="0.15">
      <c r="A360" t="s">
        <v>512</v>
      </c>
      <c r="B360" t="s">
        <v>443</v>
      </c>
      <c r="C360" t="s">
        <v>175</v>
      </c>
      <c r="D360" s="26">
        <f t="shared" ca="1" si="16"/>
        <v>0</v>
      </c>
      <c r="E360" s="26">
        <f t="shared" ca="1" si="16"/>
        <v>0</v>
      </c>
      <c r="F360" s="26">
        <f t="shared" ca="1" si="16"/>
        <v>0</v>
      </c>
      <c r="G360" s="26">
        <f t="shared" ca="1" si="16"/>
        <v>0</v>
      </c>
      <c r="H360" s="26">
        <f t="shared" ca="1" si="16"/>
        <v>0</v>
      </c>
      <c r="I360" s="26">
        <f t="shared" ca="1" si="16"/>
        <v>0</v>
      </c>
      <c r="J360" s="26">
        <f t="shared" ca="1" si="16"/>
        <v>0</v>
      </c>
      <c r="K360" s="26">
        <f t="shared" ca="1" si="16"/>
        <v>0</v>
      </c>
      <c r="L360" s="26">
        <f t="shared" ca="1" si="16"/>
        <v>0</v>
      </c>
      <c r="M360" s="26">
        <f t="shared" ca="1" si="16"/>
        <v>0</v>
      </c>
    </row>
    <row r="361" spans="1:13" x14ac:dyDescent="0.15">
      <c r="A361" t="s">
        <v>512</v>
      </c>
      <c r="B361" t="s">
        <v>452</v>
      </c>
      <c r="C361" t="s">
        <v>175</v>
      </c>
      <c r="D361" s="26">
        <f t="shared" ca="1" si="16"/>
        <v>0</v>
      </c>
      <c r="E361" s="26">
        <f t="shared" ca="1" si="16"/>
        <v>0</v>
      </c>
      <c r="F361" s="26">
        <f t="shared" ca="1" si="16"/>
        <v>0</v>
      </c>
      <c r="G361" s="26">
        <f t="shared" ca="1" si="16"/>
        <v>0</v>
      </c>
      <c r="H361" s="26">
        <f t="shared" ca="1" si="16"/>
        <v>0.1997625016492941</v>
      </c>
      <c r="I361" s="26">
        <f t="shared" ca="1" si="16"/>
        <v>0.27106133876304406</v>
      </c>
      <c r="J361" s="26">
        <f t="shared" ca="1" si="16"/>
        <v>0.28242074927953892</v>
      </c>
      <c r="K361" s="26">
        <f t="shared" ca="1" si="16"/>
        <v>0.28242074927953892</v>
      </c>
      <c r="L361" s="26">
        <f t="shared" ca="1" si="16"/>
        <v>0.28242074927953892</v>
      </c>
      <c r="M361" s="26">
        <f t="shared" ca="1" si="16"/>
        <v>0.28242074927953892</v>
      </c>
    </row>
    <row r="362" spans="1:13" x14ac:dyDescent="0.15">
      <c r="A362" t="s">
        <v>512</v>
      </c>
      <c r="B362" t="s">
        <v>453</v>
      </c>
      <c r="C362" t="s">
        <v>175</v>
      </c>
      <c r="D362" s="26">
        <f t="shared" ca="1" si="16"/>
        <v>0</v>
      </c>
      <c r="E362" s="26">
        <f t="shared" ca="1" si="16"/>
        <v>0</v>
      </c>
      <c r="F362" s="26">
        <f t="shared" ca="1" si="16"/>
        <v>0</v>
      </c>
      <c r="G362" s="26">
        <f t="shared" ca="1" si="16"/>
        <v>0</v>
      </c>
      <c r="H362" s="26">
        <f t="shared" ca="1" si="16"/>
        <v>0</v>
      </c>
      <c r="I362" s="26">
        <f t="shared" ca="1" si="16"/>
        <v>0</v>
      </c>
      <c r="J362" s="26">
        <f t="shared" ca="1" si="16"/>
        <v>0</v>
      </c>
      <c r="K362" s="26">
        <f t="shared" ca="1" si="16"/>
        <v>0</v>
      </c>
      <c r="L362" s="26">
        <f t="shared" ca="1" si="16"/>
        <v>0</v>
      </c>
      <c r="M362" s="26">
        <f t="shared" ca="1" si="16"/>
        <v>0</v>
      </c>
    </row>
    <row r="363" spans="1:13" x14ac:dyDescent="0.15">
      <c r="A363" t="s">
        <v>512</v>
      </c>
      <c r="B363" t="s">
        <v>462</v>
      </c>
      <c r="C363" t="s">
        <v>175</v>
      </c>
      <c r="D363" s="26">
        <f t="shared" ca="1" si="16"/>
        <v>0</v>
      </c>
      <c r="E363" s="26">
        <f t="shared" ca="1" si="16"/>
        <v>0</v>
      </c>
      <c r="F363" s="26">
        <f t="shared" ca="1" si="16"/>
        <v>0</v>
      </c>
      <c r="G363" s="26">
        <f t="shared" ca="1" si="16"/>
        <v>0</v>
      </c>
      <c r="H363" s="26">
        <f t="shared" ca="1" si="16"/>
        <v>0.1997625016492941</v>
      </c>
      <c r="I363" s="26">
        <f t="shared" ref="D363:M388" ca="1" si="17">SUMIFS(INDIRECT($A363&amp;"!$K:$K"),INDIRECT($A363&amp;"!$J:$J"),I$1,INDIRECT($A363&amp;"!$H:$H"),$B363)</f>
        <v>0.27106133876304406</v>
      </c>
      <c r="J363" s="26">
        <f t="shared" ca="1" si="17"/>
        <v>0.28242074927953892</v>
      </c>
      <c r="K363" s="26">
        <f t="shared" ca="1" si="17"/>
        <v>0.28242074927953892</v>
      </c>
      <c r="L363" s="26">
        <f t="shared" ca="1" si="17"/>
        <v>0.28242074927953892</v>
      </c>
      <c r="M363" s="26">
        <f t="shared" ca="1" si="17"/>
        <v>0.28242074927953892</v>
      </c>
    </row>
    <row r="364" spans="1:13" x14ac:dyDescent="0.15">
      <c r="A364" t="s">
        <v>512</v>
      </c>
      <c r="B364" t="s">
        <v>463</v>
      </c>
      <c r="C364" t="s">
        <v>175</v>
      </c>
      <c r="D364" s="26">
        <f t="shared" ca="1" si="17"/>
        <v>0</v>
      </c>
      <c r="E364" s="26">
        <f t="shared" ca="1" si="17"/>
        <v>0</v>
      </c>
      <c r="F364" s="26">
        <f t="shared" ca="1" si="17"/>
        <v>0</v>
      </c>
      <c r="G364" s="26">
        <f t="shared" ca="1" si="17"/>
        <v>0</v>
      </c>
      <c r="H364" s="26">
        <f t="shared" ca="1" si="17"/>
        <v>0</v>
      </c>
      <c r="I364" s="26">
        <f t="shared" ca="1" si="17"/>
        <v>0</v>
      </c>
      <c r="J364" s="26">
        <f t="shared" ca="1" si="17"/>
        <v>0</v>
      </c>
      <c r="K364" s="26">
        <f t="shared" ca="1" si="17"/>
        <v>0</v>
      </c>
      <c r="L364" s="26">
        <f t="shared" ca="1" si="17"/>
        <v>0</v>
      </c>
      <c r="M364" s="26">
        <f t="shared" ca="1" si="17"/>
        <v>0</v>
      </c>
    </row>
    <row r="365" spans="1:13" x14ac:dyDescent="0.15">
      <c r="A365" t="s">
        <v>512</v>
      </c>
      <c r="B365" t="s">
        <v>464</v>
      </c>
      <c r="C365" t="s">
        <v>175</v>
      </c>
      <c r="D365" s="26">
        <f t="shared" ca="1" si="17"/>
        <v>0</v>
      </c>
      <c r="E365" s="26">
        <f t="shared" ca="1" si="17"/>
        <v>0</v>
      </c>
      <c r="F365" s="26">
        <f t="shared" ca="1" si="17"/>
        <v>0</v>
      </c>
      <c r="G365" s="26">
        <f t="shared" ca="1" si="17"/>
        <v>0</v>
      </c>
      <c r="H365" s="26">
        <f t="shared" ca="1" si="17"/>
        <v>0</v>
      </c>
      <c r="I365" s="26">
        <f t="shared" ca="1" si="17"/>
        <v>0</v>
      </c>
      <c r="J365" s="26">
        <f t="shared" ca="1" si="17"/>
        <v>0</v>
      </c>
      <c r="K365" s="26">
        <f t="shared" ca="1" si="17"/>
        <v>0</v>
      </c>
      <c r="L365" s="26">
        <f t="shared" ca="1" si="17"/>
        <v>0</v>
      </c>
      <c r="M365" s="26">
        <f t="shared" ca="1" si="17"/>
        <v>0</v>
      </c>
    </row>
    <row r="366" spans="1:13" x14ac:dyDescent="0.15">
      <c r="A366" t="s">
        <v>512</v>
      </c>
      <c r="B366" t="s">
        <v>454</v>
      </c>
      <c r="C366" t="s">
        <v>175</v>
      </c>
      <c r="D366" s="26">
        <f t="shared" ca="1" si="17"/>
        <v>0</v>
      </c>
      <c r="E366" s="26">
        <f t="shared" ca="1" si="17"/>
        <v>0</v>
      </c>
      <c r="F366" s="26">
        <f t="shared" ca="1" si="17"/>
        <v>0</v>
      </c>
      <c r="G366" s="26">
        <f t="shared" ca="1" si="17"/>
        <v>0</v>
      </c>
      <c r="H366" s="26">
        <f t="shared" ca="1" si="17"/>
        <v>0</v>
      </c>
      <c r="I366" s="26">
        <f t="shared" ca="1" si="17"/>
        <v>0</v>
      </c>
      <c r="J366" s="26">
        <f t="shared" ca="1" si="17"/>
        <v>0</v>
      </c>
      <c r="K366" s="26">
        <f t="shared" ca="1" si="17"/>
        <v>0</v>
      </c>
      <c r="L366" s="26">
        <f t="shared" ca="1" si="17"/>
        <v>0</v>
      </c>
      <c r="M366" s="26">
        <f t="shared" ca="1" si="17"/>
        <v>0</v>
      </c>
    </row>
    <row r="367" spans="1:13" x14ac:dyDescent="0.15">
      <c r="A367" t="s">
        <v>512</v>
      </c>
      <c r="B367" t="s">
        <v>61</v>
      </c>
      <c r="C367" t="s">
        <v>178</v>
      </c>
      <c r="D367" s="26">
        <f t="shared" ca="1" si="17"/>
        <v>0</v>
      </c>
      <c r="E367" s="26">
        <f t="shared" ca="1" si="17"/>
        <v>0</v>
      </c>
      <c r="F367" s="26">
        <f t="shared" ca="1" si="17"/>
        <v>0</v>
      </c>
      <c r="G367" s="26">
        <f t="shared" ca="1" si="17"/>
        <v>0</v>
      </c>
      <c r="H367" s="26">
        <f t="shared" ca="1" si="17"/>
        <v>0</v>
      </c>
      <c r="I367" s="26">
        <f t="shared" ca="1" si="17"/>
        <v>0</v>
      </c>
      <c r="J367" s="26">
        <f t="shared" ca="1" si="17"/>
        <v>0</v>
      </c>
      <c r="K367" s="26">
        <f t="shared" ca="1" si="17"/>
        <v>0</v>
      </c>
      <c r="L367" s="26">
        <f t="shared" ca="1" si="17"/>
        <v>0</v>
      </c>
      <c r="M367" s="26">
        <f t="shared" ca="1" si="17"/>
        <v>0</v>
      </c>
    </row>
    <row r="368" spans="1:13" x14ac:dyDescent="0.15">
      <c r="A368" t="s">
        <v>512</v>
      </c>
      <c r="B368" t="s">
        <v>71</v>
      </c>
      <c r="C368" t="s">
        <v>178</v>
      </c>
      <c r="D368" s="26">
        <f t="shared" ca="1" si="17"/>
        <v>0</v>
      </c>
      <c r="E368" s="26">
        <f t="shared" ca="1" si="17"/>
        <v>0</v>
      </c>
      <c r="F368" s="26">
        <f t="shared" ca="1" si="17"/>
        <v>0</v>
      </c>
      <c r="G368" s="26">
        <f t="shared" ca="1" si="17"/>
        <v>0</v>
      </c>
      <c r="H368" s="26">
        <f t="shared" ca="1" si="17"/>
        <v>0</v>
      </c>
      <c r="I368" s="26">
        <f t="shared" ca="1" si="17"/>
        <v>0</v>
      </c>
      <c r="J368" s="26">
        <f t="shared" ca="1" si="17"/>
        <v>0</v>
      </c>
      <c r="K368" s="26">
        <f t="shared" ca="1" si="17"/>
        <v>0</v>
      </c>
      <c r="L368" s="26">
        <f t="shared" ca="1" si="17"/>
        <v>0</v>
      </c>
      <c r="M368" s="26">
        <f t="shared" ca="1" si="17"/>
        <v>0</v>
      </c>
    </row>
    <row r="369" spans="1:13" x14ac:dyDescent="0.15">
      <c r="A369" t="s">
        <v>512</v>
      </c>
      <c r="B369" t="s">
        <v>81</v>
      </c>
      <c r="C369" t="s">
        <v>178</v>
      </c>
      <c r="D369" s="26">
        <f t="shared" ca="1" si="17"/>
        <v>0</v>
      </c>
      <c r="E369" s="26">
        <f t="shared" ca="1" si="17"/>
        <v>0</v>
      </c>
      <c r="F369" s="26">
        <f t="shared" ca="1" si="17"/>
        <v>0</v>
      </c>
      <c r="G369" s="26">
        <f t="shared" ca="1" si="17"/>
        <v>0</v>
      </c>
      <c r="H369" s="26">
        <f t="shared" ca="1" si="17"/>
        <v>0</v>
      </c>
      <c r="I369" s="26">
        <f t="shared" ca="1" si="17"/>
        <v>0</v>
      </c>
      <c r="J369" s="26">
        <f t="shared" ca="1" si="17"/>
        <v>0</v>
      </c>
      <c r="K369" s="26">
        <f t="shared" ca="1" si="17"/>
        <v>0</v>
      </c>
      <c r="L369" s="26">
        <f t="shared" ca="1" si="17"/>
        <v>0</v>
      </c>
      <c r="M369" s="26">
        <f t="shared" ca="1" si="17"/>
        <v>0</v>
      </c>
    </row>
    <row r="370" spans="1:13" x14ac:dyDescent="0.15">
      <c r="A370" t="s">
        <v>512</v>
      </c>
      <c r="B370" t="s">
        <v>62</v>
      </c>
      <c r="C370" t="s">
        <v>178</v>
      </c>
      <c r="D370" s="26">
        <f t="shared" ca="1" si="17"/>
        <v>0</v>
      </c>
      <c r="E370" s="26">
        <f t="shared" ca="1" si="17"/>
        <v>0</v>
      </c>
      <c r="F370" s="26">
        <f t="shared" ca="1" si="17"/>
        <v>0</v>
      </c>
      <c r="G370" s="26">
        <f t="shared" ca="1" si="17"/>
        <v>0</v>
      </c>
      <c r="H370" s="26">
        <f t="shared" ca="1" si="17"/>
        <v>0</v>
      </c>
      <c r="I370" s="26">
        <f t="shared" ca="1" si="17"/>
        <v>0</v>
      </c>
      <c r="J370" s="26">
        <f t="shared" ca="1" si="17"/>
        <v>0</v>
      </c>
      <c r="K370" s="26">
        <f t="shared" ca="1" si="17"/>
        <v>0</v>
      </c>
      <c r="L370" s="26">
        <f t="shared" ca="1" si="17"/>
        <v>0</v>
      </c>
      <c r="M370" s="26">
        <f t="shared" ca="1" si="17"/>
        <v>0</v>
      </c>
    </row>
    <row r="371" spans="1:13" x14ac:dyDescent="0.15">
      <c r="A371" t="s">
        <v>512</v>
      </c>
      <c r="B371" t="s">
        <v>72</v>
      </c>
      <c r="C371" t="s">
        <v>178</v>
      </c>
      <c r="D371" s="26">
        <f t="shared" ca="1" si="17"/>
        <v>0</v>
      </c>
      <c r="E371" s="26">
        <f t="shared" ca="1" si="17"/>
        <v>0</v>
      </c>
      <c r="F371" s="26">
        <f t="shared" ca="1" si="17"/>
        <v>0</v>
      </c>
      <c r="G371" s="26">
        <f t="shared" ca="1" si="17"/>
        <v>0</v>
      </c>
      <c r="H371" s="26">
        <f t="shared" ca="1" si="17"/>
        <v>0</v>
      </c>
      <c r="I371" s="26">
        <f t="shared" ca="1" si="17"/>
        <v>0</v>
      </c>
      <c r="J371" s="26">
        <f t="shared" ca="1" si="17"/>
        <v>0</v>
      </c>
      <c r="K371" s="26">
        <f t="shared" ca="1" si="17"/>
        <v>0</v>
      </c>
      <c r="L371" s="26">
        <f t="shared" ca="1" si="17"/>
        <v>0</v>
      </c>
      <c r="M371" s="26">
        <f t="shared" ca="1" si="17"/>
        <v>0</v>
      </c>
    </row>
    <row r="372" spans="1:13" x14ac:dyDescent="0.15">
      <c r="A372" t="s">
        <v>512</v>
      </c>
      <c r="B372" t="s">
        <v>82</v>
      </c>
      <c r="C372" t="s">
        <v>178</v>
      </c>
      <c r="D372" s="26">
        <f t="shared" ca="1" si="17"/>
        <v>0</v>
      </c>
      <c r="E372" s="26">
        <f t="shared" ca="1" si="17"/>
        <v>0</v>
      </c>
      <c r="F372" s="26">
        <f t="shared" ca="1" si="17"/>
        <v>0</v>
      </c>
      <c r="G372" s="26">
        <f t="shared" ca="1" si="17"/>
        <v>0</v>
      </c>
      <c r="H372" s="26">
        <f t="shared" ca="1" si="17"/>
        <v>0</v>
      </c>
      <c r="I372" s="26">
        <f t="shared" ca="1" si="17"/>
        <v>0</v>
      </c>
      <c r="J372" s="26">
        <f t="shared" ca="1" si="17"/>
        <v>0</v>
      </c>
      <c r="K372" s="26">
        <f t="shared" ca="1" si="17"/>
        <v>0</v>
      </c>
      <c r="L372" s="26">
        <f t="shared" ca="1" si="17"/>
        <v>0</v>
      </c>
      <c r="M372" s="26">
        <f t="shared" ca="1" si="17"/>
        <v>0</v>
      </c>
    </row>
    <row r="373" spans="1:13" x14ac:dyDescent="0.15">
      <c r="A373" t="s">
        <v>512</v>
      </c>
      <c r="B373" t="s">
        <v>63</v>
      </c>
      <c r="C373" t="s">
        <v>179</v>
      </c>
      <c r="D373" s="26">
        <f t="shared" ca="1" si="17"/>
        <v>0</v>
      </c>
      <c r="E373" s="26">
        <f t="shared" ca="1" si="17"/>
        <v>0</v>
      </c>
      <c r="F373" s="26">
        <f t="shared" ca="1" si="17"/>
        <v>0</v>
      </c>
      <c r="G373" s="26">
        <f t="shared" ca="1" si="17"/>
        <v>0</v>
      </c>
      <c r="H373" s="26">
        <f t="shared" ca="1" si="17"/>
        <v>0</v>
      </c>
      <c r="I373" s="26">
        <f t="shared" ca="1" si="17"/>
        <v>0</v>
      </c>
      <c r="J373" s="26">
        <f t="shared" ca="1" si="17"/>
        <v>0</v>
      </c>
      <c r="K373" s="26">
        <f t="shared" ca="1" si="17"/>
        <v>0</v>
      </c>
      <c r="L373" s="26">
        <f t="shared" ca="1" si="17"/>
        <v>0</v>
      </c>
      <c r="M373" s="26">
        <f t="shared" ca="1" si="17"/>
        <v>0</v>
      </c>
    </row>
    <row r="374" spans="1:13" x14ac:dyDescent="0.15">
      <c r="A374" t="s">
        <v>512</v>
      </c>
      <c r="B374" t="s">
        <v>73</v>
      </c>
      <c r="C374" t="s">
        <v>179</v>
      </c>
      <c r="D374" s="26">
        <f t="shared" ca="1" si="17"/>
        <v>0</v>
      </c>
      <c r="E374" s="26">
        <f t="shared" ca="1" si="17"/>
        <v>0</v>
      </c>
      <c r="F374" s="26">
        <f t="shared" ca="1" si="17"/>
        <v>0</v>
      </c>
      <c r="G374" s="26">
        <f t="shared" ca="1" si="17"/>
        <v>0</v>
      </c>
      <c r="H374" s="26">
        <f t="shared" ca="1" si="17"/>
        <v>0</v>
      </c>
      <c r="I374" s="26">
        <f t="shared" ca="1" si="17"/>
        <v>0</v>
      </c>
      <c r="J374" s="26">
        <f t="shared" ca="1" si="17"/>
        <v>0</v>
      </c>
      <c r="K374" s="26">
        <f t="shared" ca="1" si="17"/>
        <v>0</v>
      </c>
      <c r="L374" s="26">
        <f t="shared" ca="1" si="17"/>
        <v>0</v>
      </c>
      <c r="M374" s="26">
        <f t="shared" ca="1" si="17"/>
        <v>0</v>
      </c>
    </row>
    <row r="375" spans="1:13" x14ac:dyDescent="0.15">
      <c r="A375" t="s">
        <v>512</v>
      </c>
      <c r="B375" t="s">
        <v>83</v>
      </c>
      <c r="C375" t="s">
        <v>179</v>
      </c>
      <c r="D375" s="26">
        <f t="shared" ca="1" si="17"/>
        <v>0</v>
      </c>
      <c r="E375" s="26">
        <f t="shared" ca="1" si="17"/>
        <v>0</v>
      </c>
      <c r="F375" s="26">
        <f t="shared" ca="1" si="17"/>
        <v>0</v>
      </c>
      <c r="G375" s="26">
        <f t="shared" ca="1" si="17"/>
        <v>0</v>
      </c>
      <c r="H375" s="26">
        <f t="shared" ca="1" si="17"/>
        <v>0</v>
      </c>
      <c r="I375" s="26">
        <f t="shared" ca="1" si="17"/>
        <v>0</v>
      </c>
      <c r="J375" s="26">
        <f t="shared" ca="1" si="17"/>
        <v>0</v>
      </c>
      <c r="K375" s="26">
        <f t="shared" ca="1" si="17"/>
        <v>0</v>
      </c>
      <c r="L375" s="26">
        <f t="shared" ca="1" si="17"/>
        <v>0</v>
      </c>
      <c r="M375" s="26">
        <f t="shared" ca="1" si="17"/>
        <v>0</v>
      </c>
    </row>
    <row r="376" spans="1:13" x14ac:dyDescent="0.15">
      <c r="A376" t="s">
        <v>512</v>
      </c>
      <c r="B376" t="s">
        <v>64</v>
      </c>
      <c r="C376" t="s">
        <v>179</v>
      </c>
      <c r="D376" s="26">
        <f t="shared" ca="1" si="17"/>
        <v>0</v>
      </c>
      <c r="E376" s="26">
        <f t="shared" ca="1" si="17"/>
        <v>0</v>
      </c>
      <c r="F376" s="26">
        <f t="shared" ca="1" si="17"/>
        <v>0</v>
      </c>
      <c r="G376" s="26">
        <f t="shared" ca="1" si="17"/>
        <v>0</v>
      </c>
      <c r="H376" s="26">
        <f t="shared" ca="1" si="17"/>
        <v>0</v>
      </c>
      <c r="I376" s="26">
        <f t="shared" ca="1" si="17"/>
        <v>0</v>
      </c>
      <c r="J376" s="26">
        <f t="shared" ca="1" si="17"/>
        <v>0</v>
      </c>
      <c r="K376" s="26">
        <f t="shared" ca="1" si="17"/>
        <v>0</v>
      </c>
      <c r="L376" s="26">
        <f t="shared" ca="1" si="17"/>
        <v>0</v>
      </c>
      <c r="M376" s="26">
        <f t="shared" ca="1" si="17"/>
        <v>0</v>
      </c>
    </row>
    <row r="377" spans="1:13" x14ac:dyDescent="0.15">
      <c r="A377" t="s">
        <v>512</v>
      </c>
      <c r="B377" t="s">
        <v>74</v>
      </c>
      <c r="C377" t="s">
        <v>179</v>
      </c>
      <c r="D377" s="26">
        <f t="shared" ca="1" si="17"/>
        <v>0</v>
      </c>
      <c r="E377" s="26">
        <f t="shared" ca="1" si="17"/>
        <v>0</v>
      </c>
      <c r="F377" s="26">
        <f t="shared" ca="1" si="17"/>
        <v>0</v>
      </c>
      <c r="G377" s="26">
        <f t="shared" ca="1" si="17"/>
        <v>0</v>
      </c>
      <c r="H377" s="26">
        <f t="shared" ca="1" si="17"/>
        <v>0</v>
      </c>
      <c r="I377" s="26">
        <f t="shared" ca="1" si="17"/>
        <v>0</v>
      </c>
      <c r="J377" s="26">
        <f t="shared" ca="1" si="17"/>
        <v>0</v>
      </c>
      <c r="K377" s="26">
        <f t="shared" ca="1" si="17"/>
        <v>0</v>
      </c>
      <c r="L377" s="26">
        <f t="shared" ca="1" si="17"/>
        <v>0</v>
      </c>
      <c r="M377" s="26">
        <f t="shared" ca="1" si="17"/>
        <v>0</v>
      </c>
    </row>
    <row r="378" spans="1:13" x14ac:dyDescent="0.15">
      <c r="A378" t="s">
        <v>512</v>
      </c>
      <c r="B378" t="s">
        <v>84</v>
      </c>
      <c r="C378" t="s">
        <v>179</v>
      </c>
      <c r="D378" s="26">
        <f t="shared" ca="1" si="17"/>
        <v>0</v>
      </c>
      <c r="E378" s="26">
        <f t="shared" ca="1" si="17"/>
        <v>0</v>
      </c>
      <c r="F378" s="26">
        <f t="shared" ca="1" si="17"/>
        <v>0</v>
      </c>
      <c r="G378" s="26">
        <f t="shared" ca="1" si="17"/>
        <v>0</v>
      </c>
      <c r="H378" s="26">
        <f t="shared" ca="1" si="17"/>
        <v>0</v>
      </c>
      <c r="I378" s="26">
        <f t="shared" ca="1" si="17"/>
        <v>0</v>
      </c>
      <c r="J378" s="26">
        <f t="shared" ca="1" si="17"/>
        <v>0</v>
      </c>
      <c r="K378" s="26">
        <f t="shared" ca="1" si="17"/>
        <v>0</v>
      </c>
      <c r="L378" s="26">
        <f t="shared" ca="1" si="17"/>
        <v>0</v>
      </c>
      <c r="M378" s="26">
        <f t="shared" ca="1" si="17"/>
        <v>0</v>
      </c>
    </row>
    <row r="379" spans="1:13" x14ac:dyDescent="0.15">
      <c r="A379" t="s">
        <v>512</v>
      </c>
      <c r="B379" t="s">
        <v>85</v>
      </c>
      <c r="C379" t="s">
        <v>179</v>
      </c>
      <c r="D379" s="26">
        <f t="shared" ca="1" si="17"/>
        <v>0</v>
      </c>
      <c r="E379" s="26">
        <f t="shared" ca="1" si="17"/>
        <v>0</v>
      </c>
      <c r="F379" s="26">
        <f t="shared" ca="1" si="17"/>
        <v>0</v>
      </c>
      <c r="G379" s="26">
        <f t="shared" ca="1" si="17"/>
        <v>0</v>
      </c>
      <c r="H379" s="26">
        <f t="shared" ca="1" si="17"/>
        <v>0</v>
      </c>
      <c r="I379" s="26">
        <f t="shared" ca="1" si="17"/>
        <v>0</v>
      </c>
      <c r="J379" s="26">
        <f t="shared" ca="1" si="17"/>
        <v>0</v>
      </c>
      <c r="K379" s="26">
        <f t="shared" ca="1" si="17"/>
        <v>0</v>
      </c>
      <c r="L379" s="26">
        <f t="shared" ca="1" si="17"/>
        <v>0</v>
      </c>
      <c r="M379" s="26">
        <f t="shared" ca="1" si="17"/>
        <v>0</v>
      </c>
    </row>
    <row r="380" spans="1:13" x14ac:dyDescent="0.15">
      <c r="A380" t="s">
        <v>512</v>
      </c>
      <c r="B380" t="s">
        <v>75</v>
      </c>
      <c r="C380" t="s">
        <v>179</v>
      </c>
      <c r="D380" s="26">
        <f t="shared" ca="1" si="17"/>
        <v>0</v>
      </c>
      <c r="E380" s="26">
        <f t="shared" ca="1" si="17"/>
        <v>0</v>
      </c>
      <c r="F380" s="26">
        <f t="shared" ca="1" si="17"/>
        <v>0</v>
      </c>
      <c r="G380" s="26">
        <f t="shared" ca="1" si="17"/>
        <v>0</v>
      </c>
      <c r="H380" s="26">
        <f t="shared" ca="1" si="17"/>
        <v>0</v>
      </c>
      <c r="I380" s="26">
        <f t="shared" ca="1" si="17"/>
        <v>0</v>
      </c>
      <c r="J380" s="26">
        <f t="shared" ca="1" si="17"/>
        <v>0</v>
      </c>
      <c r="K380" s="26">
        <f t="shared" ca="1" si="17"/>
        <v>0</v>
      </c>
      <c r="L380" s="26">
        <f t="shared" ca="1" si="17"/>
        <v>0</v>
      </c>
      <c r="M380" s="26">
        <f t="shared" ca="1" si="17"/>
        <v>0</v>
      </c>
    </row>
    <row r="381" spans="1:13" x14ac:dyDescent="0.15">
      <c r="A381" t="s">
        <v>512</v>
      </c>
      <c r="B381" t="s">
        <v>503</v>
      </c>
      <c r="C381" t="s">
        <v>176</v>
      </c>
      <c r="D381" s="26">
        <f t="shared" ca="1" si="17"/>
        <v>0</v>
      </c>
      <c r="E381" s="26">
        <f t="shared" ca="1" si="17"/>
        <v>0</v>
      </c>
      <c r="F381" s="26">
        <f t="shared" ca="1" si="17"/>
        <v>0</v>
      </c>
      <c r="G381" s="26">
        <f t="shared" ca="1" si="17"/>
        <v>0</v>
      </c>
      <c r="H381" s="26">
        <f t="shared" ca="1" si="17"/>
        <v>0</v>
      </c>
      <c r="I381" s="26">
        <f t="shared" ca="1" si="17"/>
        <v>0</v>
      </c>
      <c r="J381" s="26">
        <f t="shared" ca="1" si="17"/>
        <v>0</v>
      </c>
      <c r="K381" s="26">
        <f t="shared" ca="1" si="17"/>
        <v>0</v>
      </c>
      <c r="L381" s="26">
        <f t="shared" ca="1" si="17"/>
        <v>0</v>
      </c>
      <c r="M381" s="26">
        <f t="shared" ca="1" si="17"/>
        <v>0</v>
      </c>
    </row>
    <row r="382" spans="1:13" x14ac:dyDescent="0.15">
      <c r="A382" t="s">
        <v>512</v>
      </c>
      <c r="B382" t="s">
        <v>92</v>
      </c>
      <c r="C382" t="s">
        <v>176</v>
      </c>
      <c r="D382" s="26">
        <f t="shared" ca="1" si="17"/>
        <v>0</v>
      </c>
      <c r="E382" s="26">
        <f t="shared" ca="1" si="17"/>
        <v>0</v>
      </c>
      <c r="F382" s="26">
        <f t="shared" ca="1" si="17"/>
        <v>0</v>
      </c>
      <c r="G382" s="26">
        <f t="shared" ca="1" si="17"/>
        <v>0</v>
      </c>
      <c r="H382" s="26">
        <f t="shared" ca="1" si="17"/>
        <v>0</v>
      </c>
      <c r="I382" s="26">
        <f t="shared" ca="1" si="17"/>
        <v>0</v>
      </c>
      <c r="J382" s="26">
        <f t="shared" ca="1" si="17"/>
        <v>0</v>
      </c>
      <c r="K382" s="26">
        <f t="shared" ca="1" si="17"/>
        <v>0</v>
      </c>
      <c r="L382" s="26">
        <f t="shared" ca="1" si="17"/>
        <v>0</v>
      </c>
      <c r="M382" s="26">
        <f t="shared" ca="1" si="17"/>
        <v>0</v>
      </c>
    </row>
    <row r="383" spans="1:13" x14ac:dyDescent="0.15">
      <c r="A383" t="s">
        <v>512</v>
      </c>
      <c r="B383" t="s">
        <v>94</v>
      </c>
      <c r="C383" t="s">
        <v>176</v>
      </c>
      <c r="D383" s="26">
        <f t="shared" ca="1" si="17"/>
        <v>0</v>
      </c>
      <c r="E383" s="26">
        <f t="shared" ca="1" si="17"/>
        <v>0</v>
      </c>
      <c r="F383" s="26">
        <f t="shared" ca="1" si="17"/>
        <v>0</v>
      </c>
      <c r="G383" s="26">
        <f t="shared" ca="1" si="17"/>
        <v>0</v>
      </c>
      <c r="H383" s="26">
        <f t="shared" ca="1" si="17"/>
        <v>0</v>
      </c>
      <c r="I383" s="26">
        <f t="shared" ca="1" si="17"/>
        <v>0</v>
      </c>
      <c r="J383" s="26">
        <f t="shared" ca="1" si="17"/>
        <v>0</v>
      </c>
      <c r="K383" s="26">
        <f t="shared" ca="1" si="17"/>
        <v>0</v>
      </c>
      <c r="L383" s="26">
        <f t="shared" ca="1" si="17"/>
        <v>0</v>
      </c>
      <c r="M383" s="26">
        <f t="shared" ca="1" si="17"/>
        <v>0</v>
      </c>
    </row>
    <row r="384" spans="1:13" x14ac:dyDescent="0.15">
      <c r="A384" t="s">
        <v>512</v>
      </c>
      <c r="B384" t="s">
        <v>96</v>
      </c>
      <c r="C384" t="s">
        <v>176</v>
      </c>
      <c r="D384" s="26">
        <f t="shared" ca="1" si="17"/>
        <v>0</v>
      </c>
      <c r="E384" s="26">
        <f t="shared" ca="1" si="17"/>
        <v>0</v>
      </c>
      <c r="F384" s="26">
        <f t="shared" ca="1" si="17"/>
        <v>0</v>
      </c>
      <c r="G384" s="26">
        <f t="shared" ca="1" si="17"/>
        <v>0</v>
      </c>
      <c r="H384" s="26">
        <f t="shared" ca="1" si="17"/>
        <v>0</v>
      </c>
      <c r="I384" s="26">
        <f t="shared" ca="1" si="17"/>
        <v>0</v>
      </c>
      <c r="J384" s="26">
        <f t="shared" ca="1" si="17"/>
        <v>0</v>
      </c>
      <c r="K384" s="26">
        <f t="shared" ca="1" si="17"/>
        <v>0</v>
      </c>
      <c r="L384" s="26">
        <f t="shared" ca="1" si="17"/>
        <v>0</v>
      </c>
      <c r="M384" s="26">
        <f t="shared" ca="1" si="17"/>
        <v>0</v>
      </c>
    </row>
    <row r="385" spans="1:13" x14ac:dyDescent="0.15">
      <c r="A385" t="s">
        <v>512</v>
      </c>
      <c r="B385" t="s">
        <v>98</v>
      </c>
      <c r="C385" t="s">
        <v>176</v>
      </c>
      <c r="D385" s="26">
        <f t="shared" ca="1" si="17"/>
        <v>0</v>
      </c>
      <c r="E385" s="26">
        <f t="shared" ca="1" si="17"/>
        <v>0</v>
      </c>
      <c r="F385" s="26">
        <f t="shared" ca="1" si="17"/>
        <v>0</v>
      </c>
      <c r="G385" s="26">
        <f t="shared" ca="1" si="17"/>
        <v>0</v>
      </c>
      <c r="H385" s="26">
        <f t="shared" ca="1" si="17"/>
        <v>0</v>
      </c>
      <c r="I385" s="26">
        <f t="shared" ca="1" si="17"/>
        <v>0</v>
      </c>
      <c r="J385" s="26">
        <f t="shared" ca="1" si="17"/>
        <v>0</v>
      </c>
      <c r="K385" s="26">
        <f t="shared" ca="1" si="17"/>
        <v>0</v>
      </c>
      <c r="L385" s="26">
        <f t="shared" ca="1" si="17"/>
        <v>0</v>
      </c>
      <c r="M385" s="26">
        <f t="shared" ca="1" si="17"/>
        <v>0</v>
      </c>
    </row>
    <row r="386" spans="1:13" x14ac:dyDescent="0.15">
      <c r="A386" t="s">
        <v>512</v>
      </c>
      <c r="B386" t="s">
        <v>100</v>
      </c>
      <c r="C386" t="s">
        <v>176</v>
      </c>
      <c r="D386" s="26">
        <f t="shared" ca="1" si="17"/>
        <v>0</v>
      </c>
      <c r="E386" s="26">
        <f t="shared" ca="1" si="17"/>
        <v>0</v>
      </c>
      <c r="F386" s="26">
        <f t="shared" ca="1" si="17"/>
        <v>0</v>
      </c>
      <c r="G386" s="26">
        <f t="shared" ca="1" si="17"/>
        <v>0</v>
      </c>
      <c r="H386" s="26">
        <f t="shared" ca="1" si="17"/>
        <v>0</v>
      </c>
      <c r="I386" s="26">
        <f t="shared" ca="1" si="17"/>
        <v>0</v>
      </c>
      <c r="J386" s="26">
        <f t="shared" ca="1" si="17"/>
        <v>0</v>
      </c>
      <c r="K386" s="26">
        <f t="shared" ca="1" si="17"/>
        <v>0</v>
      </c>
      <c r="L386" s="26">
        <f t="shared" ca="1" si="17"/>
        <v>0</v>
      </c>
      <c r="M386" s="26">
        <f t="shared" ca="1" si="17"/>
        <v>0</v>
      </c>
    </row>
    <row r="387" spans="1:13" x14ac:dyDescent="0.15">
      <c r="A387" t="s">
        <v>512</v>
      </c>
      <c r="B387" t="s">
        <v>102</v>
      </c>
      <c r="C387" t="s">
        <v>176</v>
      </c>
      <c r="D387" s="26">
        <f t="shared" ca="1" si="17"/>
        <v>0</v>
      </c>
      <c r="E387" s="26">
        <f t="shared" ca="1" si="17"/>
        <v>0</v>
      </c>
      <c r="F387" s="26">
        <f t="shared" ca="1" si="17"/>
        <v>0</v>
      </c>
      <c r="G387" s="26">
        <f t="shared" ca="1" si="17"/>
        <v>0</v>
      </c>
      <c r="H387" s="26">
        <f t="shared" ca="1" si="17"/>
        <v>0</v>
      </c>
      <c r="I387" s="26">
        <f t="shared" ca="1" si="17"/>
        <v>0</v>
      </c>
      <c r="J387" s="26">
        <f t="shared" ca="1" si="17"/>
        <v>0</v>
      </c>
      <c r="K387" s="26">
        <f t="shared" ca="1" si="17"/>
        <v>0</v>
      </c>
      <c r="L387" s="26">
        <f t="shared" ca="1" si="17"/>
        <v>0</v>
      </c>
      <c r="M387" s="26">
        <f t="shared" ca="1" si="17"/>
        <v>0</v>
      </c>
    </row>
    <row r="388" spans="1:13" x14ac:dyDescent="0.15">
      <c r="A388" t="s">
        <v>512</v>
      </c>
      <c r="B388" t="s">
        <v>104</v>
      </c>
      <c r="C388" t="s">
        <v>176</v>
      </c>
      <c r="D388" s="26">
        <f t="shared" ca="1" si="17"/>
        <v>0</v>
      </c>
      <c r="E388" s="26">
        <f t="shared" ca="1" si="17"/>
        <v>0</v>
      </c>
      <c r="F388" s="26">
        <f t="shared" ca="1" si="17"/>
        <v>0</v>
      </c>
      <c r="G388" s="26">
        <f t="shared" ca="1" si="17"/>
        <v>0</v>
      </c>
      <c r="H388" s="26">
        <f t="shared" ca="1" si="17"/>
        <v>0</v>
      </c>
      <c r="I388" s="26">
        <f t="shared" ca="1" si="17"/>
        <v>0</v>
      </c>
      <c r="J388" s="26">
        <f t="shared" ca="1" si="17"/>
        <v>0</v>
      </c>
      <c r="K388" s="26">
        <f t="shared" ca="1" si="17"/>
        <v>0</v>
      </c>
      <c r="L388" s="26">
        <f t="shared" ca="1" si="17"/>
        <v>0</v>
      </c>
      <c r="M388" s="26">
        <f t="shared" ca="1" si="17"/>
        <v>0</v>
      </c>
    </row>
    <row r="389" spans="1:13" x14ac:dyDescent="0.15">
      <c r="A389" t="s">
        <v>512</v>
      </c>
      <c r="B389" t="s">
        <v>106</v>
      </c>
      <c r="C389" t="s">
        <v>176</v>
      </c>
      <c r="D389" s="26">
        <f t="shared" ref="D389:M414" ca="1" si="18">SUMIFS(INDIRECT($A389&amp;"!$K:$K"),INDIRECT($A389&amp;"!$J:$J"),D$1,INDIRECT($A389&amp;"!$H:$H"),$B389)</f>
        <v>0</v>
      </c>
      <c r="E389" s="26">
        <f t="shared" ca="1" si="18"/>
        <v>0</v>
      </c>
      <c r="F389" s="26">
        <f t="shared" ca="1" si="18"/>
        <v>0</v>
      </c>
      <c r="G389" s="26">
        <f t="shared" ca="1" si="18"/>
        <v>0</v>
      </c>
      <c r="H389" s="26">
        <f t="shared" ca="1" si="18"/>
        <v>0</v>
      </c>
      <c r="I389" s="26">
        <f t="shared" ca="1" si="18"/>
        <v>0</v>
      </c>
      <c r="J389" s="26">
        <f t="shared" ca="1" si="18"/>
        <v>0</v>
      </c>
      <c r="K389" s="26">
        <f t="shared" ca="1" si="18"/>
        <v>0</v>
      </c>
      <c r="L389" s="26">
        <f t="shared" ca="1" si="18"/>
        <v>0</v>
      </c>
      <c r="M389" s="26">
        <f t="shared" ca="1" si="18"/>
        <v>0</v>
      </c>
    </row>
    <row r="390" spans="1:13" x14ac:dyDescent="0.15">
      <c r="A390" t="s">
        <v>512</v>
      </c>
      <c r="B390" t="s">
        <v>91</v>
      </c>
      <c r="C390" t="s">
        <v>176</v>
      </c>
      <c r="D390" s="26">
        <f t="shared" ca="1" si="18"/>
        <v>0</v>
      </c>
      <c r="E390" s="26">
        <f t="shared" ca="1" si="18"/>
        <v>0</v>
      </c>
      <c r="F390" s="26">
        <f t="shared" ca="1" si="18"/>
        <v>0</v>
      </c>
      <c r="G390" s="26">
        <f t="shared" ca="1" si="18"/>
        <v>0</v>
      </c>
      <c r="H390" s="26">
        <f t="shared" ca="1" si="18"/>
        <v>0</v>
      </c>
      <c r="I390" s="26">
        <f t="shared" ca="1" si="18"/>
        <v>0</v>
      </c>
      <c r="J390" s="26">
        <f t="shared" ca="1" si="18"/>
        <v>0</v>
      </c>
      <c r="K390" s="26">
        <f t="shared" ca="1" si="18"/>
        <v>0</v>
      </c>
      <c r="L390" s="26">
        <f t="shared" ca="1" si="18"/>
        <v>0</v>
      </c>
      <c r="M390" s="26">
        <f t="shared" ca="1" si="18"/>
        <v>0</v>
      </c>
    </row>
    <row r="391" spans="1:13" x14ac:dyDescent="0.15">
      <c r="A391" t="s">
        <v>512</v>
      </c>
      <c r="B391" t="s">
        <v>93</v>
      </c>
      <c r="C391" t="s">
        <v>176</v>
      </c>
      <c r="D391" s="26">
        <f t="shared" ca="1" si="18"/>
        <v>0</v>
      </c>
      <c r="E391" s="26">
        <f t="shared" ca="1" si="18"/>
        <v>0</v>
      </c>
      <c r="F391" s="26">
        <f t="shared" ca="1" si="18"/>
        <v>0</v>
      </c>
      <c r="G391" s="26">
        <f t="shared" ca="1" si="18"/>
        <v>0</v>
      </c>
      <c r="H391" s="26">
        <f t="shared" ca="1" si="18"/>
        <v>0</v>
      </c>
      <c r="I391" s="26">
        <f t="shared" ca="1" si="18"/>
        <v>0</v>
      </c>
      <c r="J391" s="26">
        <f t="shared" ca="1" si="18"/>
        <v>0</v>
      </c>
      <c r="K391" s="26">
        <f t="shared" ca="1" si="18"/>
        <v>0</v>
      </c>
      <c r="L391" s="26">
        <f t="shared" ca="1" si="18"/>
        <v>0</v>
      </c>
      <c r="M391" s="26">
        <f t="shared" ca="1" si="18"/>
        <v>0</v>
      </c>
    </row>
    <row r="392" spans="1:13" x14ac:dyDescent="0.15">
      <c r="A392" t="s">
        <v>512</v>
      </c>
      <c r="B392" t="s">
        <v>95</v>
      </c>
      <c r="C392" t="s">
        <v>176</v>
      </c>
      <c r="D392" s="26">
        <f t="shared" ca="1" si="18"/>
        <v>0</v>
      </c>
      <c r="E392" s="26">
        <f t="shared" ca="1" si="18"/>
        <v>0</v>
      </c>
      <c r="F392" s="26">
        <f t="shared" ca="1" si="18"/>
        <v>0</v>
      </c>
      <c r="G392" s="26">
        <f t="shared" ca="1" si="18"/>
        <v>0</v>
      </c>
      <c r="H392" s="26">
        <f t="shared" ca="1" si="18"/>
        <v>0</v>
      </c>
      <c r="I392" s="26">
        <f t="shared" ca="1" si="18"/>
        <v>0</v>
      </c>
      <c r="J392" s="26">
        <f t="shared" ca="1" si="18"/>
        <v>0</v>
      </c>
      <c r="K392" s="26">
        <f t="shared" ca="1" si="18"/>
        <v>0</v>
      </c>
      <c r="L392" s="26">
        <f t="shared" ca="1" si="18"/>
        <v>0</v>
      </c>
      <c r="M392" s="26">
        <f t="shared" ca="1" si="18"/>
        <v>0</v>
      </c>
    </row>
    <row r="393" spans="1:13" x14ac:dyDescent="0.15">
      <c r="A393" t="s">
        <v>512</v>
      </c>
      <c r="B393" t="s">
        <v>97</v>
      </c>
      <c r="C393" t="s">
        <v>176</v>
      </c>
      <c r="D393" s="26">
        <f t="shared" ca="1" si="18"/>
        <v>0</v>
      </c>
      <c r="E393" s="26">
        <f t="shared" ca="1" si="18"/>
        <v>0</v>
      </c>
      <c r="F393" s="26">
        <f t="shared" ca="1" si="18"/>
        <v>0</v>
      </c>
      <c r="G393" s="26">
        <f t="shared" ca="1" si="18"/>
        <v>0</v>
      </c>
      <c r="H393" s="26">
        <f t="shared" ca="1" si="18"/>
        <v>0</v>
      </c>
      <c r="I393" s="26">
        <f t="shared" ca="1" si="18"/>
        <v>0</v>
      </c>
      <c r="J393" s="26">
        <f t="shared" ca="1" si="18"/>
        <v>0</v>
      </c>
      <c r="K393" s="26">
        <f t="shared" ca="1" si="18"/>
        <v>0</v>
      </c>
      <c r="L393" s="26">
        <f t="shared" ca="1" si="18"/>
        <v>0</v>
      </c>
      <c r="M393" s="26">
        <f t="shared" ca="1" si="18"/>
        <v>0</v>
      </c>
    </row>
    <row r="394" spans="1:13" x14ac:dyDescent="0.15">
      <c r="A394" t="s">
        <v>512</v>
      </c>
      <c r="B394" t="s">
        <v>99</v>
      </c>
      <c r="C394" t="s">
        <v>176</v>
      </c>
      <c r="D394" s="26">
        <f t="shared" ca="1" si="18"/>
        <v>0</v>
      </c>
      <c r="E394" s="26">
        <f t="shared" ca="1" si="18"/>
        <v>0</v>
      </c>
      <c r="F394" s="26">
        <f t="shared" ca="1" si="18"/>
        <v>0</v>
      </c>
      <c r="G394" s="26">
        <f t="shared" ca="1" si="18"/>
        <v>0</v>
      </c>
      <c r="H394" s="26">
        <f t="shared" ca="1" si="18"/>
        <v>0</v>
      </c>
      <c r="I394" s="26">
        <f t="shared" ca="1" si="18"/>
        <v>0</v>
      </c>
      <c r="J394" s="26">
        <f t="shared" ca="1" si="18"/>
        <v>0</v>
      </c>
      <c r="K394" s="26">
        <f t="shared" ca="1" si="18"/>
        <v>0</v>
      </c>
      <c r="L394" s="26">
        <f t="shared" ca="1" si="18"/>
        <v>0</v>
      </c>
      <c r="M394" s="26">
        <f t="shared" ca="1" si="18"/>
        <v>0</v>
      </c>
    </row>
    <row r="395" spans="1:13" x14ac:dyDescent="0.15">
      <c r="A395" t="s">
        <v>512</v>
      </c>
      <c r="B395" t="s">
        <v>101</v>
      </c>
      <c r="C395" t="s">
        <v>176</v>
      </c>
      <c r="D395" s="26">
        <f t="shared" ca="1" si="18"/>
        <v>0</v>
      </c>
      <c r="E395" s="26">
        <f t="shared" ca="1" si="18"/>
        <v>0</v>
      </c>
      <c r="F395" s="26">
        <f t="shared" ca="1" si="18"/>
        <v>0</v>
      </c>
      <c r="G395" s="26">
        <f t="shared" ca="1" si="18"/>
        <v>0</v>
      </c>
      <c r="H395" s="26">
        <f t="shared" ca="1" si="18"/>
        <v>0</v>
      </c>
      <c r="I395" s="26">
        <f t="shared" ca="1" si="18"/>
        <v>0</v>
      </c>
      <c r="J395" s="26">
        <f t="shared" ca="1" si="18"/>
        <v>0</v>
      </c>
      <c r="K395" s="26">
        <f t="shared" ca="1" si="18"/>
        <v>0</v>
      </c>
      <c r="L395" s="26">
        <f t="shared" ca="1" si="18"/>
        <v>0</v>
      </c>
      <c r="M395" s="26">
        <f t="shared" ca="1" si="18"/>
        <v>0</v>
      </c>
    </row>
    <row r="396" spans="1:13" x14ac:dyDescent="0.15">
      <c r="A396" t="s">
        <v>512</v>
      </c>
      <c r="B396" t="s">
        <v>103</v>
      </c>
      <c r="C396" t="s">
        <v>176</v>
      </c>
      <c r="D396" s="26">
        <f t="shared" ca="1" si="18"/>
        <v>0</v>
      </c>
      <c r="E396" s="26">
        <f t="shared" ca="1" si="18"/>
        <v>0</v>
      </c>
      <c r="F396" s="26">
        <f t="shared" ca="1" si="18"/>
        <v>0</v>
      </c>
      <c r="G396" s="26">
        <f t="shared" ca="1" si="18"/>
        <v>0</v>
      </c>
      <c r="H396" s="26">
        <f t="shared" ca="1" si="18"/>
        <v>0</v>
      </c>
      <c r="I396" s="26">
        <f t="shared" ca="1" si="18"/>
        <v>0</v>
      </c>
      <c r="J396" s="26">
        <f t="shared" ca="1" si="18"/>
        <v>0</v>
      </c>
      <c r="K396" s="26">
        <f t="shared" ca="1" si="18"/>
        <v>0</v>
      </c>
      <c r="L396" s="26">
        <f t="shared" ca="1" si="18"/>
        <v>0</v>
      </c>
      <c r="M396" s="26">
        <f t="shared" ca="1" si="18"/>
        <v>0</v>
      </c>
    </row>
    <row r="397" spans="1:13" x14ac:dyDescent="0.15">
      <c r="A397" t="s">
        <v>512</v>
      </c>
      <c r="B397" t="s">
        <v>105</v>
      </c>
      <c r="C397" t="s">
        <v>176</v>
      </c>
      <c r="D397" s="26">
        <f t="shared" ca="1" si="18"/>
        <v>0</v>
      </c>
      <c r="E397" s="26">
        <f t="shared" ca="1" si="18"/>
        <v>0</v>
      </c>
      <c r="F397" s="26">
        <f t="shared" ca="1" si="18"/>
        <v>0</v>
      </c>
      <c r="G397" s="26">
        <f t="shared" ca="1" si="18"/>
        <v>0</v>
      </c>
      <c r="H397" s="26">
        <f t="shared" ca="1" si="18"/>
        <v>0</v>
      </c>
      <c r="I397" s="26">
        <f t="shared" ca="1" si="18"/>
        <v>0</v>
      </c>
      <c r="J397" s="26">
        <f t="shared" ca="1" si="18"/>
        <v>0</v>
      </c>
      <c r="K397" s="26">
        <f t="shared" ca="1" si="18"/>
        <v>0</v>
      </c>
      <c r="L397" s="26">
        <f t="shared" ca="1" si="18"/>
        <v>0</v>
      </c>
      <c r="M397" s="26">
        <f t="shared" ca="1" si="18"/>
        <v>0</v>
      </c>
    </row>
    <row r="398" spans="1:13" x14ac:dyDescent="0.15">
      <c r="A398" t="s">
        <v>512</v>
      </c>
      <c r="B398" t="s">
        <v>107</v>
      </c>
      <c r="C398" t="s">
        <v>176</v>
      </c>
      <c r="D398" s="26">
        <f t="shared" ca="1" si="18"/>
        <v>0</v>
      </c>
      <c r="E398" s="26">
        <f t="shared" ca="1" si="18"/>
        <v>0</v>
      </c>
      <c r="F398" s="26">
        <f t="shared" ca="1" si="18"/>
        <v>0</v>
      </c>
      <c r="G398" s="26">
        <f t="shared" ca="1" si="18"/>
        <v>0</v>
      </c>
      <c r="H398" s="26">
        <f t="shared" ca="1" si="18"/>
        <v>0</v>
      </c>
      <c r="I398" s="26">
        <f t="shared" ca="1" si="18"/>
        <v>0</v>
      </c>
      <c r="J398" s="26">
        <f t="shared" ca="1" si="18"/>
        <v>0</v>
      </c>
      <c r="K398" s="26">
        <f t="shared" ca="1" si="18"/>
        <v>0</v>
      </c>
      <c r="L398" s="26">
        <f t="shared" ca="1" si="18"/>
        <v>0</v>
      </c>
      <c r="M398" s="26">
        <f t="shared" ca="1" si="18"/>
        <v>0</v>
      </c>
    </row>
    <row r="399" spans="1:13" x14ac:dyDescent="0.15">
      <c r="A399" t="s">
        <v>512</v>
      </c>
      <c r="B399" t="s">
        <v>108</v>
      </c>
      <c r="C399" t="s">
        <v>177</v>
      </c>
      <c r="D399" s="26">
        <f t="shared" ca="1" si="18"/>
        <v>0</v>
      </c>
      <c r="E399" s="26">
        <f t="shared" ca="1" si="18"/>
        <v>0</v>
      </c>
      <c r="F399" s="26">
        <f t="shared" ca="1" si="18"/>
        <v>0</v>
      </c>
      <c r="G399" s="26">
        <f t="shared" ca="1" si="18"/>
        <v>0</v>
      </c>
      <c r="H399" s="26">
        <f t="shared" ca="1" si="18"/>
        <v>0</v>
      </c>
      <c r="I399" s="26">
        <f t="shared" ca="1" si="18"/>
        <v>0</v>
      </c>
      <c r="J399" s="26">
        <f t="shared" ca="1" si="18"/>
        <v>0</v>
      </c>
      <c r="K399" s="26">
        <f t="shared" ca="1" si="18"/>
        <v>0</v>
      </c>
      <c r="L399" s="26">
        <f t="shared" ca="1" si="18"/>
        <v>0</v>
      </c>
      <c r="M399" s="26">
        <f t="shared" ca="1" si="18"/>
        <v>0</v>
      </c>
    </row>
    <row r="400" spans="1:13" x14ac:dyDescent="0.15">
      <c r="A400" t="s">
        <v>512</v>
      </c>
      <c r="B400" t="s">
        <v>110</v>
      </c>
      <c r="C400" t="s">
        <v>177</v>
      </c>
      <c r="D400" s="26">
        <f t="shared" ca="1" si="18"/>
        <v>0</v>
      </c>
      <c r="E400" s="26">
        <f t="shared" ca="1" si="18"/>
        <v>0</v>
      </c>
      <c r="F400" s="26">
        <f t="shared" ca="1" si="18"/>
        <v>0</v>
      </c>
      <c r="G400" s="26">
        <f t="shared" ca="1" si="18"/>
        <v>0</v>
      </c>
      <c r="H400" s="26">
        <f t="shared" ca="1" si="18"/>
        <v>0</v>
      </c>
      <c r="I400" s="26">
        <f t="shared" ca="1" si="18"/>
        <v>0</v>
      </c>
      <c r="J400" s="26">
        <f t="shared" ca="1" si="18"/>
        <v>0</v>
      </c>
      <c r="K400" s="26">
        <f t="shared" ca="1" si="18"/>
        <v>0</v>
      </c>
      <c r="L400" s="26">
        <f t="shared" ca="1" si="18"/>
        <v>0</v>
      </c>
      <c r="M400" s="26">
        <f t="shared" ca="1" si="18"/>
        <v>0</v>
      </c>
    </row>
    <row r="401" spans="1:13" x14ac:dyDescent="0.15">
      <c r="A401" t="s">
        <v>512</v>
      </c>
      <c r="B401" t="s">
        <v>112</v>
      </c>
      <c r="C401" t="s">
        <v>177</v>
      </c>
      <c r="D401" s="26">
        <f t="shared" ca="1" si="18"/>
        <v>0</v>
      </c>
      <c r="E401" s="26">
        <f t="shared" ca="1" si="18"/>
        <v>0</v>
      </c>
      <c r="F401" s="26">
        <f t="shared" ca="1" si="18"/>
        <v>0</v>
      </c>
      <c r="G401" s="26">
        <f t="shared" ca="1" si="18"/>
        <v>0</v>
      </c>
      <c r="H401" s="26">
        <f t="shared" ca="1" si="18"/>
        <v>0</v>
      </c>
      <c r="I401" s="26">
        <f t="shared" ca="1" si="18"/>
        <v>0</v>
      </c>
      <c r="J401" s="26">
        <f t="shared" ca="1" si="18"/>
        <v>0</v>
      </c>
      <c r="K401" s="26">
        <f t="shared" ca="1" si="18"/>
        <v>0</v>
      </c>
      <c r="L401" s="26">
        <f t="shared" ca="1" si="18"/>
        <v>0</v>
      </c>
      <c r="M401" s="26">
        <f t="shared" ca="1" si="18"/>
        <v>0</v>
      </c>
    </row>
    <row r="402" spans="1:13" x14ac:dyDescent="0.15">
      <c r="A402" t="s">
        <v>512</v>
      </c>
      <c r="B402" t="s">
        <v>114</v>
      </c>
      <c r="C402" t="s">
        <v>177</v>
      </c>
      <c r="D402" s="26">
        <f t="shared" ca="1" si="18"/>
        <v>0</v>
      </c>
      <c r="E402" s="26">
        <f t="shared" ca="1" si="18"/>
        <v>0</v>
      </c>
      <c r="F402" s="26">
        <f t="shared" ca="1" si="18"/>
        <v>0</v>
      </c>
      <c r="G402" s="26">
        <f t="shared" ca="1" si="18"/>
        <v>0</v>
      </c>
      <c r="H402" s="26">
        <f t="shared" ca="1" si="18"/>
        <v>0</v>
      </c>
      <c r="I402" s="26">
        <f t="shared" ca="1" si="18"/>
        <v>0</v>
      </c>
      <c r="J402" s="26">
        <f t="shared" ca="1" si="18"/>
        <v>0</v>
      </c>
      <c r="K402" s="26">
        <f t="shared" ca="1" si="18"/>
        <v>0</v>
      </c>
      <c r="L402" s="26">
        <f t="shared" ca="1" si="18"/>
        <v>0</v>
      </c>
      <c r="M402" s="26">
        <f t="shared" ca="1" si="18"/>
        <v>0</v>
      </c>
    </row>
    <row r="403" spans="1:13" x14ac:dyDescent="0.15">
      <c r="A403" t="s">
        <v>512</v>
      </c>
      <c r="B403" t="s">
        <v>116</v>
      </c>
      <c r="C403" t="s">
        <v>177</v>
      </c>
      <c r="D403" s="26">
        <f t="shared" ca="1" si="18"/>
        <v>0</v>
      </c>
      <c r="E403" s="26">
        <f t="shared" ca="1" si="18"/>
        <v>0</v>
      </c>
      <c r="F403" s="26">
        <f t="shared" ca="1" si="18"/>
        <v>0</v>
      </c>
      <c r="G403" s="26">
        <f t="shared" ca="1" si="18"/>
        <v>0</v>
      </c>
      <c r="H403" s="26">
        <f t="shared" ca="1" si="18"/>
        <v>0</v>
      </c>
      <c r="I403" s="26">
        <f t="shared" ca="1" si="18"/>
        <v>0</v>
      </c>
      <c r="J403" s="26">
        <f t="shared" ca="1" si="18"/>
        <v>0</v>
      </c>
      <c r="K403" s="26">
        <f t="shared" ca="1" si="18"/>
        <v>0</v>
      </c>
      <c r="L403" s="26">
        <f t="shared" ca="1" si="18"/>
        <v>0</v>
      </c>
      <c r="M403" s="26">
        <f t="shared" ca="1" si="18"/>
        <v>0</v>
      </c>
    </row>
    <row r="404" spans="1:13" x14ac:dyDescent="0.15">
      <c r="A404" t="s">
        <v>512</v>
      </c>
      <c r="B404" t="s">
        <v>118</v>
      </c>
      <c r="C404" t="s">
        <v>177</v>
      </c>
      <c r="D404" s="26">
        <f t="shared" ca="1" si="18"/>
        <v>0</v>
      </c>
      <c r="E404" s="26">
        <f t="shared" ca="1" si="18"/>
        <v>0</v>
      </c>
      <c r="F404" s="26">
        <f t="shared" ca="1" si="18"/>
        <v>0</v>
      </c>
      <c r="G404" s="26">
        <f t="shared" ca="1" si="18"/>
        <v>0</v>
      </c>
      <c r="H404" s="26">
        <f t="shared" ca="1" si="18"/>
        <v>0</v>
      </c>
      <c r="I404" s="26">
        <f t="shared" ca="1" si="18"/>
        <v>0</v>
      </c>
      <c r="J404" s="26">
        <f t="shared" ca="1" si="18"/>
        <v>0</v>
      </c>
      <c r="K404" s="26">
        <f t="shared" ca="1" si="18"/>
        <v>0</v>
      </c>
      <c r="L404" s="26">
        <f t="shared" ca="1" si="18"/>
        <v>0</v>
      </c>
      <c r="M404" s="26">
        <f t="shared" ca="1" si="18"/>
        <v>0</v>
      </c>
    </row>
    <row r="405" spans="1:13" x14ac:dyDescent="0.15">
      <c r="A405" t="s">
        <v>512</v>
      </c>
      <c r="B405" t="s">
        <v>120</v>
      </c>
      <c r="C405" t="s">
        <v>177</v>
      </c>
      <c r="D405" s="26">
        <f t="shared" ca="1" si="18"/>
        <v>0</v>
      </c>
      <c r="E405" s="26">
        <f t="shared" ca="1" si="18"/>
        <v>0</v>
      </c>
      <c r="F405" s="26">
        <f t="shared" ca="1" si="18"/>
        <v>0</v>
      </c>
      <c r="G405" s="26">
        <f t="shared" ca="1" si="18"/>
        <v>0</v>
      </c>
      <c r="H405" s="26">
        <f t="shared" ca="1" si="18"/>
        <v>0</v>
      </c>
      <c r="I405" s="26">
        <f t="shared" ca="1" si="18"/>
        <v>0</v>
      </c>
      <c r="J405" s="26">
        <f t="shared" ca="1" si="18"/>
        <v>0</v>
      </c>
      <c r="K405" s="26">
        <f t="shared" ca="1" si="18"/>
        <v>0</v>
      </c>
      <c r="L405" s="26">
        <f t="shared" ca="1" si="18"/>
        <v>0</v>
      </c>
      <c r="M405" s="26">
        <f t="shared" ca="1" si="18"/>
        <v>0</v>
      </c>
    </row>
    <row r="406" spans="1:13" x14ac:dyDescent="0.15">
      <c r="A406" t="s">
        <v>512</v>
      </c>
      <c r="B406" t="s">
        <v>122</v>
      </c>
      <c r="C406" t="s">
        <v>177</v>
      </c>
      <c r="D406" s="26">
        <f t="shared" ca="1" si="18"/>
        <v>0</v>
      </c>
      <c r="E406" s="26">
        <f t="shared" ca="1" si="18"/>
        <v>0</v>
      </c>
      <c r="F406" s="26">
        <f t="shared" ca="1" si="18"/>
        <v>0</v>
      </c>
      <c r="G406" s="26">
        <f t="shared" ca="1" si="18"/>
        <v>0</v>
      </c>
      <c r="H406" s="26">
        <f t="shared" ca="1" si="18"/>
        <v>0</v>
      </c>
      <c r="I406" s="26">
        <f t="shared" ca="1" si="18"/>
        <v>0</v>
      </c>
      <c r="J406" s="26">
        <f t="shared" ca="1" si="18"/>
        <v>0</v>
      </c>
      <c r="K406" s="26">
        <f t="shared" ca="1" si="18"/>
        <v>0</v>
      </c>
      <c r="L406" s="26">
        <f t="shared" ca="1" si="18"/>
        <v>0</v>
      </c>
      <c r="M406" s="26">
        <f t="shared" ca="1" si="18"/>
        <v>0</v>
      </c>
    </row>
    <row r="407" spans="1:13" x14ac:dyDescent="0.15">
      <c r="A407" t="s">
        <v>512</v>
      </c>
      <c r="B407" t="s">
        <v>124</v>
      </c>
      <c r="C407" t="s">
        <v>177</v>
      </c>
      <c r="D407" s="26">
        <f t="shared" ca="1" si="18"/>
        <v>0</v>
      </c>
      <c r="E407" s="26">
        <f t="shared" ca="1" si="18"/>
        <v>0</v>
      </c>
      <c r="F407" s="26">
        <f t="shared" ca="1" si="18"/>
        <v>0</v>
      </c>
      <c r="G407" s="26">
        <f t="shared" ca="1" si="18"/>
        <v>0</v>
      </c>
      <c r="H407" s="26">
        <f t="shared" ca="1" si="18"/>
        <v>0</v>
      </c>
      <c r="I407" s="26">
        <f t="shared" ca="1" si="18"/>
        <v>0</v>
      </c>
      <c r="J407" s="26">
        <f t="shared" ca="1" si="18"/>
        <v>0</v>
      </c>
      <c r="K407" s="26">
        <f t="shared" ca="1" si="18"/>
        <v>0</v>
      </c>
      <c r="L407" s="26">
        <f t="shared" ca="1" si="18"/>
        <v>0</v>
      </c>
      <c r="M407" s="26">
        <f t="shared" ca="1" si="18"/>
        <v>0</v>
      </c>
    </row>
    <row r="408" spans="1:13" x14ac:dyDescent="0.15">
      <c r="A408" t="s">
        <v>512</v>
      </c>
      <c r="B408" t="s">
        <v>109</v>
      </c>
      <c r="C408" t="s">
        <v>177</v>
      </c>
      <c r="D408" s="26">
        <f t="shared" ca="1" si="18"/>
        <v>0</v>
      </c>
      <c r="E408" s="26">
        <f t="shared" ca="1" si="18"/>
        <v>0</v>
      </c>
      <c r="F408" s="26">
        <f t="shared" ca="1" si="18"/>
        <v>0</v>
      </c>
      <c r="G408" s="26">
        <f t="shared" ca="1" si="18"/>
        <v>0</v>
      </c>
      <c r="H408" s="26">
        <f t="shared" ca="1" si="18"/>
        <v>0</v>
      </c>
      <c r="I408" s="26">
        <f t="shared" ca="1" si="18"/>
        <v>0</v>
      </c>
      <c r="J408" s="26">
        <f t="shared" ca="1" si="18"/>
        <v>0</v>
      </c>
      <c r="K408" s="26">
        <f t="shared" ca="1" si="18"/>
        <v>0</v>
      </c>
      <c r="L408" s="26">
        <f t="shared" ca="1" si="18"/>
        <v>0</v>
      </c>
      <c r="M408" s="26">
        <f t="shared" ca="1" si="18"/>
        <v>0</v>
      </c>
    </row>
    <row r="409" spans="1:13" x14ac:dyDescent="0.15">
      <c r="A409" t="s">
        <v>512</v>
      </c>
      <c r="B409" t="s">
        <v>111</v>
      </c>
      <c r="C409" t="s">
        <v>177</v>
      </c>
      <c r="D409" s="26">
        <f t="shared" ca="1" si="18"/>
        <v>0</v>
      </c>
      <c r="E409" s="26">
        <f t="shared" ca="1" si="18"/>
        <v>0</v>
      </c>
      <c r="F409" s="26">
        <f t="shared" ca="1" si="18"/>
        <v>0</v>
      </c>
      <c r="G409" s="26">
        <f t="shared" ca="1" si="18"/>
        <v>0</v>
      </c>
      <c r="H409" s="26">
        <f t="shared" ca="1" si="18"/>
        <v>0</v>
      </c>
      <c r="I409" s="26">
        <f t="shared" ca="1" si="18"/>
        <v>0</v>
      </c>
      <c r="J409" s="26">
        <f t="shared" ca="1" si="18"/>
        <v>0</v>
      </c>
      <c r="K409" s="26">
        <f t="shared" ca="1" si="18"/>
        <v>0</v>
      </c>
      <c r="L409" s="26">
        <f t="shared" ca="1" si="18"/>
        <v>0</v>
      </c>
      <c r="M409" s="26">
        <f t="shared" ca="1" si="18"/>
        <v>0</v>
      </c>
    </row>
    <row r="410" spans="1:13" x14ac:dyDescent="0.15">
      <c r="A410" t="s">
        <v>512</v>
      </c>
      <c r="B410" t="s">
        <v>113</v>
      </c>
      <c r="C410" t="s">
        <v>177</v>
      </c>
      <c r="D410" s="26">
        <f t="shared" ca="1" si="18"/>
        <v>0</v>
      </c>
      <c r="E410" s="26">
        <f t="shared" ca="1" si="18"/>
        <v>0</v>
      </c>
      <c r="F410" s="26">
        <f t="shared" ca="1" si="18"/>
        <v>0</v>
      </c>
      <c r="G410" s="26">
        <f t="shared" ca="1" si="18"/>
        <v>0</v>
      </c>
      <c r="H410" s="26">
        <f t="shared" ca="1" si="18"/>
        <v>0</v>
      </c>
      <c r="I410" s="26">
        <f t="shared" ca="1" si="18"/>
        <v>0</v>
      </c>
      <c r="J410" s="26">
        <f t="shared" ca="1" si="18"/>
        <v>0</v>
      </c>
      <c r="K410" s="26">
        <f t="shared" ca="1" si="18"/>
        <v>0</v>
      </c>
      <c r="L410" s="26">
        <f t="shared" ca="1" si="18"/>
        <v>0</v>
      </c>
      <c r="M410" s="26">
        <f t="shared" ca="1" si="18"/>
        <v>0</v>
      </c>
    </row>
    <row r="411" spans="1:13" x14ac:dyDescent="0.15">
      <c r="A411" t="s">
        <v>512</v>
      </c>
      <c r="B411" t="s">
        <v>115</v>
      </c>
      <c r="C411" t="s">
        <v>177</v>
      </c>
      <c r="D411" s="26">
        <f t="shared" ca="1" si="18"/>
        <v>0</v>
      </c>
      <c r="E411" s="26">
        <f t="shared" ca="1" si="18"/>
        <v>0</v>
      </c>
      <c r="F411" s="26">
        <f t="shared" ca="1" si="18"/>
        <v>0</v>
      </c>
      <c r="G411" s="26">
        <f t="shared" ca="1" si="18"/>
        <v>0</v>
      </c>
      <c r="H411" s="26">
        <f t="shared" ca="1" si="18"/>
        <v>0</v>
      </c>
      <c r="I411" s="26">
        <f t="shared" ca="1" si="18"/>
        <v>0</v>
      </c>
      <c r="J411" s="26">
        <f t="shared" ca="1" si="18"/>
        <v>0</v>
      </c>
      <c r="K411" s="26">
        <f t="shared" ca="1" si="18"/>
        <v>0</v>
      </c>
      <c r="L411" s="26">
        <f t="shared" ca="1" si="18"/>
        <v>0</v>
      </c>
      <c r="M411" s="26">
        <f t="shared" ca="1" si="18"/>
        <v>0</v>
      </c>
    </row>
    <row r="412" spans="1:13" x14ac:dyDescent="0.15">
      <c r="A412" t="s">
        <v>512</v>
      </c>
      <c r="B412" t="s">
        <v>117</v>
      </c>
      <c r="C412" t="s">
        <v>177</v>
      </c>
      <c r="D412" s="26">
        <f t="shared" ca="1" si="18"/>
        <v>0</v>
      </c>
      <c r="E412" s="26">
        <f t="shared" ca="1" si="18"/>
        <v>0</v>
      </c>
      <c r="F412" s="26">
        <f t="shared" ca="1" si="18"/>
        <v>0</v>
      </c>
      <c r="G412" s="26">
        <f t="shared" ca="1" si="18"/>
        <v>0</v>
      </c>
      <c r="H412" s="26">
        <f t="shared" ca="1" si="18"/>
        <v>0</v>
      </c>
      <c r="I412" s="26">
        <f t="shared" ca="1" si="18"/>
        <v>0</v>
      </c>
      <c r="J412" s="26">
        <f t="shared" ca="1" si="18"/>
        <v>0</v>
      </c>
      <c r="K412" s="26">
        <f t="shared" ca="1" si="18"/>
        <v>0</v>
      </c>
      <c r="L412" s="26">
        <f t="shared" ca="1" si="18"/>
        <v>0</v>
      </c>
      <c r="M412" s="26">
        <f t="shared" ca="1" si="18"/>
        <v>0</v>
      </c>
    </row>
    <row r="413" spans="1:13" x14ac:dyDescent="0.15">
      <c r="A413" t="s">
        <v>512</v>
      </c>
      <c r="B413" t="s">
        <v>119</v>
      </c>
      <c r="C413" t="s">
        <v>177</v>
      </c>
      <c r="D413" s="26">
        <f t="shared" ca="1" si="18"/>
        <v>0</v>
      </c>
      <c r="E413" s="26">
        <f t="shared" ca="1" si="18"/>
        <v>0</v>
      </c>
      <c r="F413" s="26">
        <f t="shared" ca="1" si="18"/>
        <v>0</v>
      </c>
      <c r="G413" s="26">
        <f t="shared" ca="1" si="18"/>
        <v>0</v>
      </c>
      <c r="H413" s="26">
        <f t="shared" ca="1" si="18"/>
        <v>0</v>
      </c>
      <c r="I413" s="26">
        <f t="shared" ca="1" si="18"/>
        <v>0</v>
      </c>
      <c r="J413" s="26">
        <f t="shared" ca="1" si="18"/>
        <v>0</v>
      </c>
      <c r="K413" s="26">
        <f t="shared" ca="1" si="18"/>
        <v>0</v>
      </c>
      <c r="L413" s="26">
        <f t="shared" ca="1" si="18"/>
        <v>0</v>
      </c>
      <c r="M413" s="26">
        <f t="shared" ca="1" si="18"/>
        <v>0</v>
      </c>
    </row>
    <row r="414" spans="1:13" x14ac:dyDescent="0.15">
      <c r="A414" t="s">
        <v>512</v>
      </c>
      <c r="B414" t="s">
        <v>121</v>
      </c>
      <c r="C414" t="s">
        <v>177</v>
      </c>
      <c r="D414" s="26">
        <f t="shared" ca="1" si="18"/>
        <v>0</v>
      </c>
      <c r="E414" s="26">
        <f t="shared" ca="1" si="18"/>
        <v>0</v>
      </c>
      <c r="F414" s="26">
        <f t="shared" ca="1" si="18"/>
        <v>0</v>
      </c>
      <c r="G414" s="26">
        <f t="shared" ca="1" si="18"/>
        <v>0</v>
      </c>
      <c r="H414" s="26">
        <f t="shared" ca="1" si="18"/>
        <v>0</v>
      </c>
      <c r="I414" s="26">
        <f t="shared" ref="D414:M439" ca="1" si="19">SUMIFS(INDIRECT($A414&amp;"!$K:$K"),INDIRECT($A414&amp;"!$J:$J"),I$1,INDIRECT($A414&amp;"!$H:$H"),$B414)</f>
        <v>0</v>
      </c>
      <c r="J414" s="26">
        <f t="shared" ca="1" si="19"/>
        <v>0</v>
      </c>
      <c r="K414" s="26">
        <f t="shared" ca="1" si="19"/>
        <v>0</v>
      </c>
      <c r="L414" s="26">
        <f t="shared" ca="1" si="19"/>
        <v>0</v>
      </c>
      <c r="M414" s="26">
        <f t="shared" ca="1" si="19"/>
        <v>0</v>
      </c>
    </row>
    <row r="415" spans="1:13" x14ac:dyDescent="0.15">
      <c r="A415" t="s">
        <v>512</v>
      </c>
      <c r="B415" t="s">
        <v>123</v>
      </c>
      <c r="C415" t="s">
        <v>177</v>
      </c>
      <c r="D415" s="26">
        <f t="shared" ca="1" si="19"/>
        <v>0</v>
      </c>
      <c r="E415" s="26">
        <f t="shared" ca="1" si="19"/>
        <v>0</v>
      </c>
      <c r="F415" s="26">
        <f t="shared" ca="1" si="19"/>
        <v>0</v>
      </c>
      <c r="G415" s="26">
        <f t="shared" ca="1" si="19"/>
        <v>0</v>
      </c>
      <c r="H415" s="26">
        <f t="shared" ca="1" si="19"/>
        <v>0</v>
      </c>
      <c r="I415" s="26">
        <f t="shared" ca="1" si="19"/>
        <v>0</v>
      </c>
      <c r="J415" s="26">
        <f t="shared" ca="1" si="19"/>
        <v>0</v>
      </c>
      <c r="K415" s="26">
        <f t="shared" ca="1" si="19"/>
        <v>0</v>
      </c>
      <c r="L415" s="26">
        <f t="shared" ca="1" si="19"/>
        <v>0</v>
      </c>
      <c r="M415" s="26">
        <f t="shared" ca="1" si="19"/>
        <v>0</v>
      </c>
    </row>
    <row r="416" spans="1:13" x14ac:dyDescent="0.15">
      <c r="A416" t="s">
        <v>512</v>
      </c>
      <c r="B416" t="s">
        <v>125</v>
      </c>
      <c r="C416" t="s">
        <v>177</v>
      </c>
      <c r="D416" s="26">
        <f t="shared" ca="1" si="19"/>
        <v>0</v>
      </c>
      <c r="E416" s="26">
        <f t="shared" ca="1" si="19"/>
        <v>0</v>
      </c>
      <c r="F416" s="26">
        <f t="shared" ca="1" si="19"/>
        <v>0</v>
      </c>
      <c r="G416" s="26">
        <f t="shared" ca="1" si="19"/>
        <v>0</v>
      </c>
      <c r="H416" s="26">
        <f t="shared" ca="1" si="19"/>
        <v>0</v>
      </c>
      <c r="I416" s="26">
        <f t="shared" ca="1" si="19"/>
        <v>0</v>
      </c>
      <c r="J416" s="26">
        <f t="shared" ca="1" si="19"/>
        <v>0</v>
      </c>
      <c r="K416" s="26">
        <f t="shared" ca="1" si="19"/>
        <v>0</v>
      </c>
      <c r="L416" s="26">
        <f t="shared" ca="1" si="19"/>
        <v>0</v>
      </c>
      <c r="M416" s="26">
        <f t="shared" ca="1" si="19"/>
        <v>0</v>
      </c>
    </row>
    <row r="417" spans="1:13" x14ac:dyDescent="0.15">
      <c r="A417" t="s">
        <v>512</v>
      </c>
      <c r="B417" t="s">
        <v>126</v>
      </c>
      <c r="C417" t="s">
        <v>504</v>
      </c>
      <c r="D417" s="26">
        <f t="shared" ca="1" si="19"/>
        <v>0</v>
      </c>
      <c r="E417" s="26">
        <f t="shared" ca="1" si="19"/>
        <v>0</v>
      </c>
      <c r="F417" s="26">
        <f t="shared" ca="1" si="19"/>
        <v>0</v>
      </c>
      <c r="G417" s="26">
        <f t="shared" ca="1" si="19"/>
        <v>0</v>
      </c>
      <c r="H417" s="26">
        <f t="shared" ca="1" si="19"/>
        <v>0</v>
      </c>
      <c r="I417" s="26">
        <f t="shared" ca="1" si="19"/>
        <v>0</v>
      </c>
      <c r="J417" s="26">
        <f t="shared" ca="1" si="19"/>
        <v>0</v>
      </c>
      <c r="K417" s="26">
        <f t="shared" ca="1" si="19"/>
        <v>0</v>
      </c>
      <c r="L417" s="26">
        <f t="shared" ca="1" si="19"/>
        <v>0</v>
      </c>
      <c r="M417" s="26">
        <f t="shared" ca="1" si="19"/>
        <v>0</v>
      </c>
    </row>
    <row r="418" spans="1:13" x14ac:dyDescent="0.15">
      <c r="A418" t="s">
        <v>512</v>
      </c>
      <c r="B418" t="s">
        <v>128</v>
      </c>
      <c r="C418" t="s">
        <v>504</v>
      </c>
      <c r="D418" s="26">
        <f t="shared" ca="1" si="19"/>
        <v>0</v>
      </c>
      <c r="E418" s="26">
        <f t="shared" ca="1" si="19"/>
        <v>0</v>
      </c>
      <c r="F418" s="26">
        <f t="shared" ca="1" si="19"/>
        <v>0</v>
      </c>
      <c r="G418" s="26">
        <f t="shared" ca="1" si="19"/>
        <v>0</v>
      </c>
      <c r="H418" s="26">
        <f t="shared" ca="1" si="19"/>
        <v>0</v>
      </c>
      <c r="I418" s="26">
        <f t="shared" ca="1" si="19"/>
        <v>0</v>
      </c>
      <c r="J418" s="26">
        <f t="shared" ca="1" si="19"/>
        <v>0</v>
      </c>
      <c r="K418" s="26">
        <f t="shared" ca="1" si="19"/>
        <v>0</v>
      </c>
      <c r="L418" s="26">
        <f t="shared" ca="1" si="19"/>
        <v>0</v>
      </c>
      <c r="M418" s="26">
        <f t="shared" ca="1" si="19"/>
        <v>0</v>
      </c>
    </row>
    <row r="419" spans="1:13" x14ac:dyDescent="0.15">
      <c r="A419" t="s">
        <v>512</v>
      </c>
      <c r="B419" t="s">
        <v>130</v>
      </c>
      <c r="C419" t="s">
        <v>504</v>
      </c>
      <c r="D419" s="26">
        <f t="shared" ca="1" si="19"/>
        <v>0</v>
      </c>
      <c r="E419" s="26">
        <f t="shared" ca="1" si="19"/>
        <v>0</v>
      </c>
      <c r="F419" s="26">
        <f t="shared" ca="1" si="19"/>
        <v>0</v>
      </c>
      <c r="G419" s="26">
        <f t="shared" ca="1" si="19"/>
        <v>0</v>
      </c>
      <c r="H419" s="26">
        <f t="shared" ca="1" si="19"/>
        <v>0</v>
      </c>
      <c r="I419" s="26">
        <f t="shared" ca="1" si="19"/>
        <v>0</v>
      </c>
      <c r="J419" s="26">
        <f t="shared" ca="1" si="19"/>
        <v>0</v>
      </c>
      <c r="K419" s="26">
        <f t="shared" ca="1" si="19"/>
        <v>0</v>
      </c>
      <c r="L419" s="26">
        <f t="shared" ca="1" si="19"/>
        <v>0</v>
      </c>
      <c r="M419" s="26">
        <f t="shared" ca="1" si="19"/>
        <v>0</v>
      </c>
    </row>
    <row r="420" spans="1:13" x14ac:dyDescent="0.15">
      <c r="A420" t="s">
        <v>512</v>
      </c>
      <c r="B420" t="s">
        <v>132</v>
      </c>
      <c r="C420" t="s">
        <v>504</v>
      </c>
      <c r="D420" s="26">
        <f t="shared" ca="1" si="19"/>
        <v>0</v>
      </c>
      <c r="E420" s="26">
        <f t="shared" ca="1" si="19"/>
        <v>0</v>
      </c>
      <c r="F420" s="26">
        <f t="shared" ca="1" si="19"/>
        <v>0</v>
      </c>
      <c r="G420" s="26">
        <f t="shared" ca="1" si="19"/>
        <v>0</v>
      </c>
      <c r="H420" s="26">
        <f t="shared" ca="1" si="19"/>
        <v>0</v>
      </c>
      <c r="I420" s="26">
        <f t="shared" ca="1" si="19"/>
        <v>0</v>
      </c>
      <c r="J420" s="26">
        <f t="shared" ca="1" si="19"/>
        <v>0</v>
      </c>
      <c r="K420" s="26">
        <f t="shared" ca="1" si="19"/>
        <v>0</v>
      </c>
      <c r="L420" s="26">
        <f t="shared" ca="1" si="19"/>
        <v>0</v>
      </c>
      <c r="M420" s="26">
        <f t="shared" ca="1" si="19"/>
        <v>0</v>
      </c>
    </row>
    <row r="421" spans="1:13" x14ac:dyDescent="0.15">
      <c r="A421" t="s">
        <v>512</v>
      </c>
      <c r="B421" t="s">
        <v>134</v>
      </c>
      <c r="C421" t="s">
        <v>504</v>
      </c>
      <c r="D421" s="26">
        <f t="shared" ca="1" si="19"/>
        <v>0</v>
      </c>
      <c r="E421" s="26">
        <f t="shared" ca="1" si="19"/>
        <v>0</v>
      </c>
      <c r="F421" s="26">
        <f t="shared" ca="1" si="19"/>
        <v>0</v>
      </c>
      <c r="G421" s="26">
        <f t="shared" ca="1" si="19"/>
        <v>0</v>
      </c>
      <c r="H421" s="26">
        <f t="shared" ca="1" si="19"/>
        <v>0</v>
      </c>
      <c r="I421" s="26">
        <f t="shared" ca="1" si="19"/>
        <v>0</v>
      </c>
      <c r="J421" s="26">
        <f t="shared" ca="1" si="19"/>
        <v>0</v>
      </c>
      <c r="K421" s="26">
        <f t="shared" ca="1" si="19"/>
        <v>0</v>
      </c>
      <c r="L421" s="26">
        <f t="shared" ca="1" si="19"/>
        <v>0</v>
      </c>
      <c r="M421" s="26">
        <f t="shared" ca="1" si="19"/>
        <v>0</v>
      </c>
    </row>
    <row r="422" spans="1:13" x14ac:dyDescent="0.15">
      <c r="A422" t="s">
        <v>512</v>
      </c>
      <c r="B422" t="s">
        <v>136</v>
      </c>
      <c r="C422" t="s">
        <v>504</v>
      </c>
      <c r="D422" s="26">
        <f t="shared" ca="1" si="19"/>
        <v>0</v>
      </c>
      <c r="E422" s="26">
        <f t="shared" ca="1" si="19"/>
        <v>0</v>
      </c>
      <c r="F422" s="26">
        <f t="shared" ca="1" si="19"/>
        <v>0</v>
      </c>
      <c r="G422" s="26">
        <f t="shared" ca="1" si="19"/>
        <v>0</v>
      </c>
      <c r="H422" s="26">
        <f t="shared" ca="1" si="19"/>
        <v>0</v>
      </c>
      <c r="I422" s="26">
        <f t="shared" ca="1" si="19"/>
        <v>0</v>
      </c>
      <c r="J422" s="26">
        <f t="shared" ca="1" si="19"/>
        <v>0</v>
      </c>
      <c r="K422" s="26">
        <f t="shared" ca="1" si="19"/>
        <v>0</v>
      </c>
      <c r="L422" s="26">
        <f t="shared" ca="1" si="19"/>
        <v>0</v>
      </c>
      <c r="M422" s="26">
        <f t="shared" ca="1" si="19"/>
        <v>0</v>
      </c>
    </row>
    <row r="423" spans="1:13" x14ac:dyDescent="0.15">
      <c r="A423" t="s">
        <v>512</v>
      </c>
      <c r="B423" t="s">
        <v>138</v>
      </c>
      <c r="C423" t="s">
        <v>504</v>
      </c>
      <c r="D423" s="26">
        <f t="shared" ca="1" si="19"/>
        <v>0</v>
      </c>
      <c r="E423" s="26">
        <f t="shared" ca="1" si="19"/>
        <v>0</v>
      </c>
      <c r="F423" s="26">
        <f t="shared" ca="1" si="19"/>
        <v>0</v>
      </c>
      <c r="G423" s="26">
        <f t="shared" ca="1" si="19"/>
        <v>0</v>
      </c>
      <c r="H423" s="26">
        <f t="shared" ca="1" si="19"/>
        <v>0</v>
      </c>
      <c r="I423" s="26">
        <f t="shared" ca="1" si="19"/>
        <v>0</v>
      </c>
      <c r="J423" s="26">
        <f t="shared" ca="1" si="19"/>
        <v>0</v>
      </c>
      <c r="K423" s="26">
        <f t="shared" ca="1" si="19"/>
        <v>0</v>
      </c>
      <c r="L423" s="26">
        <f t="shared" ca="1" si="19"/>
        <v>0</v>
      </c>
      <c r="M423" s="26">
        <f t="shared" ca="1" si="19"/>
        <v>0</v>
      </c>
    </row>
    <row r="424" spans="1:13" x14ac:dyDescent="0.15">
      <c r="A424" t="s">
        <v>512</v>
      </c>
      <c r="B424" t="s">
        <v>140</v>
      </c>
      <c r="C424" t="s">
        <v>504</v>
      </c>
      <c r="D424" s="26">
        <f t="shared" ca="1" si="19"/>
        <v>0</v>
      </c>
      <c r="E424" s="26">
        <f t="shared" ca="1" si="19"/>
        <v>0</v>
      </c>
      <c r="F424" s="26">
        <f t="shared" ca="1" si="19"/>
        <v>0</v>
      </c>
      <c r="G424" s="26">
        <f t="shared" ca="1" si="19"/>
        <v>0</v>
      </c>
      <c r="H424" s="26">
        <f t="shared" ca="1" si="19"/>
        <v>0</v>
      </c>
      <c r="I424" s="26">
        <f t="shared" ca="1" si="19"/>
        <v>0</v>
      </c>
      <c r="J424" s="26">
        <f t="shared" ca="1" si="19"/>
        <v>0</v>
      </c>
      <c r="K424" s="26">
        <f t="shared" ca="1" si="19"/>
        <v>0</v>
      </c>
      <c r="L424" s="26">
        <f t="shared" ca="1" si="19"/>
        <v>0</v>
      </c>
      <c r="M424" s="26">
        <f t="shared" ca="1" si="19"/>
        <v>0</v>
      </c>
    </row>
    <row r="425" spans="1:13" x14ac:dyDescent="0.15">
      <c r="A425" t="s">
        <v>512</v>
      </c>
      <c r="B425" t="s">
        <v>142</v>
      </c>
      <c r="C425" t="s">
        <v>504</v>
      </c>
      <c r="D425" s="26">
        <f t="shared" ca="1" si="19"/>
        <v>0</v>
      </c>
      <c r="E425" s="26">
        <f t="shared" ca="1" si="19"/>
        <v>0</v>
      </c>
      <c r="F425" s="26">
        <f t="shared" ca="1" si="19"/>
        <v>0</v>
      </c>
      <c r="G425" s="26">
        <f t="shared" ca="1" si="19"/>
        <v>0</v>
      </c>
      <c r="H425" s="26">
        <f t="shared" ca="1" si="19"/>
        <v>0</v>
      </c>
      <c r="I425" s="26">
        <f t="shared" ca="1" si="19"/>
        <v>0</v>
      </c>
      <c r="J425" s="26">
        <f t="shared" ca="1" si="19"/>
        <v>0</v>
      </c>
      <c r="K425" s="26">
        <f t="shared" ca="1" si="19"/>
        <v>0</v>
      </c>
      <c r="L425" s="26">
        <f t="shared" ca="1" si="19"/>
        <v>0</v>
      </c>
      <c r="M425" s="26">
        <f t="shared" ca="1" si="19"/>
        <v>0</v>
      </c>
    </row>
    <row r="426" spans="1:13" x14ac:dyDescent="0.15">
      <c r="A426" t="s">
        <v>512</v>
      </c>
      <c r="B426" t="s">
        <v>127</v>
      </c>
      <c r="C426" t="s">
        <v>504</v>
      </c>
      <c r="D426" s="26">
        <f t="shared" ca="1" si="19"/>
        <v>0</v>
      </c>
      <c r="E426" s="26">
        <f t="shared" ca="1" si="19"/>
        <v>0</v>
      </c>
      <c r="F426" s="26">
        <f t="shared" ca="1" si="19"/>
        <v>0</v>
      </c>
      <c r="G426" s="26">
        <f t="shared" ca="1" si="19"/>
        <v>0</v>
      </c>
      <c r="H426" s="26">
        <f t="shared" ca="1" si="19"/>
        <v>0</v>
      </c>
      <c r="I426" s="26">
        <f t="shared" ca="1" si="19"/>
        <v>0</v>
      </c>
      <c r="J426" s="26">
        <f t="shared" ca="1" si="19"/>
        <v>0</v>
      </c>
      <c r="K426" s="26">
        <f t="shared" ca="1" si="19"/>
        <v>0</v>
      </c>
      <c r="L426" s="26">
        <f t="shared" ca="1" si="19"/>
        <v>0</v>
      </c>
      <c r="M426" s="26">
        <f t="shared" ca="1" si="19"/>
        <v>0</v>
      </c>
    </row>
    <row r="427" spans="1:13" x14ac:dyDescent="0.15">
      <c r="A427" t="s">
        <v>512</v>
      </c>
      <c r="B427" t="s">
        <v>129</v>
      </c>
      <c r="C427" t="s">
        <v>504</v>
      </c>
      <c r="D427" s="26">
        <f t="shared" ca="1" si="19"/>
        <v>0</v>
      </c>
      <c r="E427" s="26">
        <f t="shared" ca="1" si="19"/>
        <v>0</v>
      </c>
      <c r="F427" s="26">
        <f t="shared" ca="1" si="19"/>
        <v>0</v>
      </c>
      <c r="G427" s="26">
        <f t="shared" ca="1" si="19"/>
        <v>0</v>
      </c>
      <c r="H427" s="26">
        <f t="shared" ca="1" si="19"/>
        <v>0</v>
      </c>
      <c r="I427" s="26">
        <f t="shared" ca="1" si="19"/>
        <v>0</v>
      </c>
      <c r="J427" s="26">
        <f t="shared" ca="1" si="19"/>
        <v>0</v>
      </c>
      <c r="K427" s="26">
        <f t="shared" ca="1" si="19"/>
        <v>0</v>
      </c>
      <c r="L427" s="26">
        <f t="shared" ca="1" si="19"/>
        <v>0</v>
      </c>
      <c r="M427" s="26">
        <f t="shared" ca="1" si="19"/>
        <v>0</v>
      </c>
    </row>
    <row r="428" spans="1:13" x14ac:dyDescent="0.15">
      <c r="A428" t="s">
        <v>512</v>
      </c>
      <c r="B428" t="s">
        <v>131</v>
      </c>
      <c r="C428" t="s">
        <v>504</v>
      </c>
      <c r="D428" s="26">
        <f t="shared" ca="1" si="19"/>
        <v>0</v>
      </c>
      <c r="E428" s="26">
        <f t="shared" ca="1" si="19"/>
        <v>0</v>
      </c>
      <c r="F428" s="26">
        <f t="shared" ca="1" si="19"/>
        <v>0</v>
      </c>
      <c r="G428" s="26">
        <f t="shared" ca="1" si="19"/>
        <v>0</v>
      </c>
      <c r="H428" s="26">
        <f t="shared" ca="1" si="19"/>
        <v>0</v>
      </c>
      <c r="I428" s="26">
        <f t="shared" ca="1" si="19"/>
        <v>0</v>
      </c>
      <c r="J428" s="26">
        <f t="shared" ca="1" si="19"/>
        <v>0</v>
      </c>
      <c r="K428" s="26">
        <f t="shared" ca="1" si="19"/>
        <v>0</v>
      </c>
      <c r="L428" s="26">
        <f t="shared" ca="1" si="19"/>
        <v>0</v>
      </c>
      <c r="M428" s="26">
        <f t="shared" ca="1" si="19"/>
        <v>0</v>
      </c>
    </row>
    <row r="429" spans="1:13" x14ac:dyDescent="0.15">
      <c r="A429" t="s">
        <v>512</v>
      </c>
      <c r="B429" t="s">
        <v>133</v>
      </c>
      <c r="C429" t="s">
        <v>504</v>
      </c>
      <c r="D429" s="26">
        <f t="shared" ca="1" si="19"/>
        <v>0</v>
      </c>
      <c r="E429" s="26">
        <f t="shared" ca="1" si="19"/>
        <v>0</v>
      </c>
      <c r="F429" s="26">
        <f t="shared" ca="1" si="19"/>
        <v>0</v>
      </c>
      <c r="G429" s="26">
        <f t="shared" ca="1" si="19"/>
        <v>0</v>
      </c>
      <c r="H429" s="26">
        <f t="shared" ca="1" si="19"/>
        <v>0</v>
      </c>
      <c r="I429" s="26">
        <f t="shared" ca="1" si="19"/>
        <v>0</v>
      </c>
      <c r="J429" s="26">
        <f t="shared" ca="1" si="19"/>
        <v>0</v>
      </c>
      <c r="K429" s="26">
        <f t="shared" ca="1" si="19"/>
        <v>0</v>
      </c>
      <c r="L429" s="26">
        <f t="shared" ca="1" si="19"/>
        <v>0</v>
      </c>
      <c r="M429" s="26">
        <f t="shared" ca="1" si="19"/>
        <v>0</v>
      </c>
    </row>
    <row r="430" spans="1:13" x14ac:dyDescent="0.15">
      <c r="A430" t="s">
        <v>512</v>
      </c>
      <c r="B430" t="s">
        <v>135</v>
      </c>
      <c r="C430" t="s">
        <v>504</v>
      </c>
      <c r="D430" s="26">
        <f t="shared" ca="1" si="19"/>
        <v>0</v>
      </c>
      <c r="E430" s="26">
        <f t="shared" ca="1" si="19"/>
        <v>0</v>
      </c>
      <c r="F430" s="26">
        <f t="shared" ca="1" si="19"/>
        <v>0</v>
      </c>
      <c r="G430" s="26">
        <f t="shared" ca="1" si="19"/>
        <v>0</v>
      </c>
      <c r="H430" s="26">
        <f t="shared" ca="1" si="19"/>
        <v>0</v>
      </c>
      <c r="I430" s="26">
        <f t="shared" ca="1" si="19"/>
        <v>0</v>
      </c>
      <c r="J430" s="26">
        <f t="shared" ca="1" si="19"/>
        <v>0</v>
      </c>
      <c r="K430" s="26">
        <f t="shared" ca="1" si="19"/>
        <v>0</v>
      </c>
      <c r="L430" s="26">
        <f t="shared" ca="1" si="19"/>
        <v>0</v>
      </c>
      <c r="M430" s="26">
        <f t="shared" ca="1" si="19"/>
        <v>0</v>
      </c>
    </row>
    <row r="431" spans="1:13" x14ac:dyDescent="0.15">
      <c r="A431" t="s">
        <v>512</v>
      </c>
      <c r="B431" t="s">
        <v>137</v>
      </c>
      <c r="C431" t="s">
        <v>504</v>
      </c>
      <c r="D431" s="26">
        <f t="shared" ca="1" si="19"/>
        <v>0</v>
      </c>
      <c r="E431" s="26">
        <f t="shared" ca="1" si="19"/>
        <v>0</v>
      </c>
      <c r="F431" s="26">
        <f t="shared" ca="1" si="19"/>
        <v>0</v>
      </c>
      <c r="G431" s="26">
        <f t="shared" ca="1" si="19"/>
        <v>0</v>
      </c>
      <c r="H431" s="26">
        <f t="shared" ca="1" si="19"/>
        <v>0</v>
      </c>
      <c r="I431" s="26">
        <f t="shared" ca="1" si="19"/>
        <v>0</v>
      </c>
      <c r="J431" s="26">
        <f t="shared" ca="1" si="19"/>
        <v>0</v>
      </c>
      <c r="K431" s="26">
        <f t="shared" ca="1" si="19"/>
        <v>0</v>
      </c>
      <c r="L431" s="26">
        <f t="shared" ca="1" si="19"/>
        <v>0</v>
      </c>
      <c r="M431" s="26">
        <f t="shared" ca="1" si="19"/>
        <v>0</v>
      </c>
    </row>
    <row r="432" spans="1:13" x14ac:dyDescent="0.15">
      <c r="A432" t="s">
        <v>512</v>
      </c>
      <c r="B432" t="s">
        <v>139</v>
      </c>
      <c r="C432" t="s">
        <v>504</v>
      </c>
      <c r="D432" s="26">
        <f t="shared" ca="1" si="19"/>
        <v>0</v>
      </c>
      <c r="E432" s="26">
        <f t="shared" ca="1" si="19"/>
        <v>0</v>
      </c>
      <c r="F432" s="26">
        <f t="shared" ca="1" si="19"/>
        <v>0</v>
      </c>
      <c r="G432" s="26">
        <f t="shared" ca="1" si="19"/>
        <v>0</v>
      </c>
      <c r="H432" s="26">
        <f t="shared" ca="1" si="19"/>
        <v>0</v>
      </c>
      <c r="I432" s="26">
        <f t="shared" ca="1" si="19"/>
        <v>0</v>
      </c>
      <c r="J432" s="26">
        <f t="shared" ca="1" si="19"/>
        <v>0</v>
      </c>
      <c r="K432" s="26">
        <f t="shared" ca="1" si="19"/>
        <v>0</v>
      </c>
      <c r="L432" s="26">
        <f t="shared" ca="1" si="19"/>
        <v>0</v>
      </c>
      <c r="M432" s="26">
        <f t="shared" ca="1" si="19"/>
        <v>0</v>
      </c>
    </row>
    <row r="433" spans="1:13" x14ac:dyDescent="0.15">
      <c r="A433" t="s">
        <v>512</v>
      </c>
      <c r="B433" t="s">
        <v>141</v>
      </c>
      <c r="C433" t="s">
        <v>504</v>
      </c>
      <c r="D433" s="26">
        <f t="shared" ca="1" si="19"/>
        <v>0</v>
      </c>
      <c r="E433" s="26">
        <f t="shared" ca="1" si="19"/>
        <v>0</v>
      </c>
      <c r="F433" s="26">
        <f t="shared" ca="1" si="19"/>
        <v>0</v>
      </c>
      <c r="G433" s="26">
        <f t="shared" ca="1" si="19"/>
        <v>0</v>
      </c>
      <c r="H433" s="26">
        <f t="shared" ca="1" si="19"/>
        <v>0</v>
      </c>
      <c r="I433" s="26">
        <f t="shared" ca="1" si="19"/>
        <v>0</v>
      </c>
      <c r="J433" s="26">
        <f t="shared" ca="1" si="19"/>
        <v>0</v>
      </c>
      <c r="K433" s="26">
        <f t="shared" ca="1" si="19"/>
        <v>0</v>
      </c>
      <c r="L433" s="26">
        <f t="shared" ca="1" si="19"/>
        <v>0</v>
      </c>
      <c r="M433" s="26">
        <f t="shared" ca="1" si="19"/>
        <v>0</v>
      </c>
    </row>
    <row r="434" spans="1:13" x14ac:dyDescent="0.15">
      <c r="A434" t="s">
        <v>512</v>
      </c>
      <c r="B434" t="s">
        <v>143</v>
      </c>
      <c r="C434" t="s">
        <v>504</v>
      </c>
      <c r="D434" s="26">
        <f t="shared" ca="1" si="19"/>
        <v>0</v>
      </c>
      <c r="E434" s="26">
        <f t="shared" ca="1" si="19"/>
        <v>0</v>
      </c>
      <c r="F434" s="26">
        <f t="shared" ca="1" si="19"/>
        <v>0</v>
      </c>
      <c r="G434" s="26">
        <f t="shared" ca="1" si="19"/>
        <v>0</v>
      </c>
      <c r="H434" s="26">
        <f t="shared" ca="1" si="19"/>
        <v>0</v>
      </c>
      <c r="I434" s="26">
        <f t="shared" ca="1" si="19"/>
        <v>0</v>
      </c>
      <c r="J434" s="26">
        <f t="shared" ca="1" si="19"/>
        <v>0</v>
      </c>
      <c r="K434" s="26">
        <f t="shared" ca="1" si="19"/>
        <v>0</v>
      </c>
      <c r="L434" s="26">
        <f t="shared" ca="1" si="19"/>
        <v>0</v>
      </c>
      <c r="M434" s="26">
        <f t="shared" ca="1" si="19"/>
        <v>0</v>
      </c>
    </row>
    <row r="435" spans="1:13" x14ac:dyDescent="0.15">
      <c r="A435" t="s">
        <v>512</v>
      </c>
      <c r="B435" t="s">
        <v>506</v>
      </c>
      <c r="C435" t="s">
        <v>507</v>
      </c>
      <c r="D435" s="26">
        <f t="shared" ca="1" si="19"/>
        <v>0</v>
      </c>
      <c r="E435" s="26">
        <f t="shared" ca="1" si="19"/>
        <v>0</v>
      </c>
      <c r="F435" s="26">
        <f t="shared" ca="1" si="19"/>
        <v>0</v>
      </c>
      <c r="G435" s="26">
        <f t="shared" ca="1" si="19"/>
        <v>0</v>
      </c>
      <c r="H435" s="26">
        <f t="shared" ca="1" si="19"/>
        <v>0</v>
      </c>
      <c r="I435" s="26">
        <f t="shared" ca="1" si="19"/>
        <v>0</v>
      </c>
      <c r="J435" s="26">
        <f t="shared" ca="1" si="19"/>
        <v>0</v>
      </c>
      <c r="K435" s="26">
        <f t="shared" ca="1" si="19"/>
        <v>0</v>
      </c>
      <c r="L435" s="26">
        <f t="shared" ca="1" si="19"/>
        <v>0</v>
      </c>
      <c r="M435" s="26">
        <f t="shared" ca="1" si="19"/>
        <v>0</v>
      </c>
    </row>
    <row r="436" spans="1:13" x14ac:dyDescent="0.15">
      <c r="A436" t="s">
        <v>512</v>
      </c>
      <c r="B436" t="s">
        <v>508</v>
      </c>
      <c r="C436" t="s">
        <v>507</v>
      </c>
      <c r="D436" s="26">
        <f t="shared" ca="1" si="19"/>
        <v>0</v>
      </c>
      <c r="E436" s="26">
        <f t="shared" ca="1" si="19"/>
        <v>0</v>
      </c>
      <c r="F436" s="26">
        <f t="shared" ca="1" si="19"/>
        <v>0</v>
      </c>
      <c r="G436" s="26">
        <f t="shared" ca="1" si="19"/>
        <v>0</v>
      </c>
      <c r="H436" s="26">
        <f t="shared" ca="1" si="19"/>
        <v>0</v>
      </c>
      <c r="I436" s="26">
        <f t="shared" ca="1" si="19"/>
        <v>0</v>
      </c>
      <c r="J436" s="26">
        <f t="shared" ca="1" si="19"/>
        <v>0</v>
      </c>
      <c r="K436" s="26">
        <f t="shared" ca="1" si="19"/>
        <v>0</v>
      </c>
      <c r="L436" s="26">
        <f t="shared" ca="1" si="19"/>
        <v>0</v>
      </c>
      <c r="M436" s="26">
        <f t="shared" ca="1" si="19"/>
        <v>0</v>
      </c>
    </row>
    <row r="437" spans="1:13" x14ac:dyDescent="0.15">
      <c r="A437" t="s">
        <v>513</v>
      </c>
      <c r="B437" t="s">
        <v>439</v>
      </c>
      <c r="C437" t="s">
        <v>181</v>
      </c>
      <c r="D437" s="26">
        <f t="shared" ca="1" si="19"/>
        <v>0.32132211116955989</v>
      </c>
      <c r="E437" s="26">
        <f t="shared" ca="1" si="19"/>
        <v>0.26068633353401566</v>
      </c>
      <c r="F437" s="26">
        <f t="shared" ca="1" si="19"/>
        <v>0.10778535980148883</v>
      </c>
      <c r="G437" s="26">
        <f t="shared" ca="1" si="19"/>
        <v>0.10235414534288638</v>
      </c>
      <c r="H437" s="26">
        <f t="shared" ca="1" si="19"/>
        <v>0.10045888627061889</v>
      </c>
      <c r="I437" s="26">
        <f t="shared" ca="1" si="19"/>
        <v>0.10150098425196849</v>
      </c>
      <c r="J437" s="26">
        <f t="shared" ca="1" si="19"/>
        <v>9.7322165860563886E-2</v>
      </c>
      <c r="K437" s="26">
        <f t="shared" ca="1" si="19"/>
        <v>9.7322165860563886E-2</v>
      </c>
      <c r="L437" s="26">
        <f t="shared" ca="1" si="19"/>
        <v>9.7322165860563886E-2</v>
      </c>
      <c r="M437" s="26">
        <f t="shared" ca="1" si="19"/>
        <v>9.7322165860563886E-2</v>
      </c>
    </row>
    <row r="438" spans="1:13" x14ac:dyDescent="0.15">
      <c r="A438" t="s">
        <v>513</v>
      </c>
      <c r="B438" t="s">
        <v>449</v>
      </c>
      <c r="C438" t="s">
        <v>181</v>
      </c>
      <c r="D438" s="26">
        <f t="shared" ca="1" si="19"/>
        <v>0.32132211116955989</v>
      </c>
      <c r="E438" s="26">
        <f t="shared" ca="1" si="19"/>
        <v>0.26068633353401566</v>
      </c>
      <c r="F438" s="26">
        <f t="shared" ca="1" si="19"/>
        <v>0.10778535980148883</v>
      </c>
      <c r="G438" s="26">
        <f t="shared" ca="1" si="19"/>
        <v>0.10235414534288638</v>
      </c>
      <c r="H438" s="26">
        <f t="shared" ca="1" si="19"/>
        <v>0.10045888627061889</v>
      </c>
      <c r="I438" s="26">
        <f t="shared" ca="1" si="19"/>
        <v>0.10150098425196849</v>
      </c>
      <c r="J438" s="26">
        <f t="shared" ca="1" si="19"/>
        <v>9.7322165860563886E-2</v>
      </c>
      <c r="K438" s="26">
        <f t="shared" ca="1" si="19"/>
        <v>9.7322165860563886E-2</v>
      </c>
      <c r="L438" s="26">
        <f t="shared" ca="1" si="19"/>
        <v>9.7322165860563886E-2</v>
      </c>
      <c r="M438" s="26">
        <f t="shared" ca="1" si="19"/>
        <v>9.7322165860563886E-2</v>
      </c>
    </row>
    <row r="439" spans="1:13" x14ac:dyDescent="0.15">
      <c r="A439" t="s">
        <v>513</v>
      </c>
      <c r="B439" t="s">
        <v>459</v>
      </c>
      <c r="C439" t="s">
        <v>181</v>
      </c>
      <c r="D439" s="26">
        <f t="shared" ca="1" si="19"/>
        <v>0.32132211116955989</v>
      </c>
      <c r="E439" s="26">
        <f t="shared" ca="1" si="19"/>
        <v>0.26068633353401566</v>
      </c>
      <c r="F439" s="26">
        <f t="shared" ca="1" si="19"/>
        <v>0.10778535980148883</v>
      </c>
      <c r="G439" s="26">
        <f t="shared" ca="1" si="19"/>
        <v>0.10235414534288638</v>
      </c>
      <c r="H439" s="26">
        <f t="shared" ca="1" si="19"/>
        <v>0.10045888627061889</v>
      </c>
      <c r="I439" s="26">
        <f t="shared" ca="1" si="19"/>
        <v>0.10150098425196849</v>
      </c>
      <c r="J439" s="26">
        <f t="shared" ca="1" si="19"/>
        <v>9.7322165860563886E-2</v>
      </c>
      <c r="K439" s="26">
        <f t="shared" ca="1" si="19"/>
        <v>9.7322165860563886E-2</v>
      </c>
      <c r="L439" s="26">
        <f t="shared" ca="1" si="19"/>
        <v>9.7322165860563886E-2</v>
      </c>
      <c r="M439" s="26">
        <f t="shared" ca="1" si="19"/>
        <v>9.7322165860563886E-2</v>
      </c>
    </row>
    <row r="440" spans="1:13" x14ac:dyDescent="0.15">
      <c r="A440" t="s">
        <v>513</v>
      </c>
      <c r="B440" t="s">
        <v>440</v>
      </c>
      <c r="C440" t="s">
        <v>174</v>
      </c>
      <c r="D440" s="26">
        <f t="shared" ref="D440:M465" ca="1" si="20">SUMIFS(INDIRECT($A440&amp;"!$K:$K"),INDIRECT($A440&amp;"!$J:$J"),D$1,INDIRECT($A440&amp;"!$H:$H"),$B440)</f>
        <v>0</v>
      </c>
      <c r="E440" s="26">
        <f t="shared" ca="1" si="20"/>
        <v>0</v>
      </c>
      <c r="F440" s="26">
        <f t="shared" ca="1" si="20"/>
        <v>0.17183622828784118</v>
      </c>
      <c r="G440" s="26">
        <f t="shared" ca="1" si="20"/>
        <v>0.26977628308232199</v>
      </c>
      <c r="H440" s="26">
        <f t="shared" ca="1" si="20"/>
        <v>9.2645417338459629E-2</v>
      </c>
      <c r="I440" s="26">
        <f t="shared" ca="1" si="20"/>
        <v>7.6956200787401577E-2</v>
      </c>
      <c r="J440" s="26">
        <f t="shared" ca="1" si="20"/>
        <v>2.4772914946325351E-2</v>
      </c>
      <c r="K440" s="26">
        <f t="shared" ca="1" si="20"/>
        <v>2.4772914946325351E-2</v>
      </c>
      <c r="L440" s="26">
        <f t="shared" ca="1" si="20"/>
        <v>2.4772914946325351E-2</v>
      </c>
      <c r="M440" s="26">
        <f t="shared" ca="1" si="20"/>
        <v>2.4772914946325351E-2</v>
      </c>
    </row>
    <row r="441" spans="1:13" x14ac:dyDescent="0.15">
      <c r="A441" t="s">
        <v>513</v>
      </c>
      <c r="B441" t="s">
        <v>441</v>
      </c>
      <c r="C441" t="s">
        <v>174</v>
      </c>
      <c r="D441" s="26">
        <f t="shared" ca="1" si="20"/>
        <v>0</v>
      </c>
      <c r="E441" s="26">
        <f t="shared" ca="1" si="20"/>
        <v>0</v>
      </c>
      <c r="F441" s="26">
        <f t="shared" ca="1" si="20"/>
        <v>0</v>
      </c>
      <c r="G441" s="26">
        <f t="shared" ca="1" si="20"/>
        <v>0</v>
      </c>
      <c r="H441" s="26">
        <f t="shared" ca="1" si="20"/>
        <v>0</v>
      </c>
      <c r="I441" s="26">
        <f t="shared" ca="1" si="20"/>
        <v>0</v>
      </c>
      <c r="J441" s="26">
        <f t="shared" ca="1" si="20"/>
        <v>0</v>
      </c>
      <c r="K441" s="26">
        <f t="shared" ca="1" si="20"/>
        <v>0</v>
      </c>
      <c r="L441" s="26">
        <f t="shared" ca="1" si="20"/>
        <v>0</v>
      </c>
      <c r="M441" s="26">
        <f t="shared" ca="1" si="20"/>
        <v>0</v>
      </c>
    </row>
    <row r="442" spans="1:13" x14ac:dyDescent="0.15">
      <c r="A442" t="s">
        <v>513</v>
      </c>
      <c r="B442" t="s">
        <v>450</v>
      </c>
      <c r="C442" t="s">
        <v>174</v>
      </c>
      <c r="D442" s="26">
        <f t="shared" ca="1" si="20"/>
        <v>0</v>
      </c>
      <c r="E442" s="26">
        <f t="shared" ca="1" si="20"/>
        <v>0</v>
      </c>
      <c r="F442" s="26">
        <f t="shared" ca="1" si="20"/>
        <v>0.17183622828784118</v>
      </c>
      <c r="G442" s="26">
        <f t="shared" ca="1" si="20"/>
        <v>0.26977628308232199</v>
      </c>
      <c r="H442" s="26">
        <f t="shared" ca="1" si="20"/>
        <v>9.2645417338459629E-2</v>
      </c>
      <c r="I442" s="26">
        <f t="shared" ca="1" si="20"/>
        <v>7.6956200787401577E-2</v>
      </c>
      <c r="J442" s="26">
        <f t="shared" ca="1" si="20"/>
        <v>2.4772914946325351E-2</v>
      </c>
      <c r="K442" s="26">
        <f t="shared" ca="1" si="20"/>
        <v>2.4772914946325351E-2</v>
      </c>
      <c r="L442" s="26">
        <f t="shared" ca="1" si="20"/>
        <v>2.4772914946325351E-2</v>
      </c>
      <c r="M442" s="26">
        <f t="shared" ca="1" si="20"/>
        <v>2.4772914946325351E-2</v>
      </c>
    </row>
    <row r="443" spans="1:13" x14ac:dyDescent="0.15">
      <c r="A443" t="s">
        <v>513</v>
      </c>
      <c r="B443" t="s">
        <v>451</v>
      </c>
      <c r="C443" t="s">
        <v>174</v>
      </c>
      <c r="D443" s="26">
        <f t="shared" ca="1" si="20"/>
        <v>0</v>
      </c>
      <c r="E443" s="26">
        <f t="shared" ca="1" si="20"/>
        <v>0</v>
      </c>
      <c r="F443" s="26">
        <f t="shared" ca="1" si="20"/>
        <v>0</v>
      </c>
      <c r="G443" s="26">
        <f t="shared" ca="1" si="20"/>
        <v>0</v>
      </c>
      <c r="H443" s="26">
        <f t="shared" ca="1" si="20"/>
        <v>0</v>
      </c>
      <c r="I443" s="26">
        <f t="shared" ca="1" si="20"/>
        <v>0</v>
      </c>
      <c r="J443" s="26">
        <f t="shared" ca="1" si="20"/>
        <v>0</v>
      </c>
      <c r="K443" s="26">
        <f t="shared" ca="1" si="20"/>
        <v>0</v>
      </c>
      <c r="L443" s="26">
        <f t="shared" ca="1" si="20"/>
        <v>0</v>
      </c>
      <c r="M443" s="26">
        <f t="shared" ca="1" si="20"/>
        <v>0</v>
      </c>
    </row>
    <row r="444" spans="1:13" x14ac:dyDescent="0.15">
      <c r="A444" t="s">
        <v>513</v>
      </c>
      <c r="B444" t="s">
        <v>460</v>
      </c>
      <c r="C444" t="s">
        <v>174</v>
      </c>
      <c r="D444" s="26">
        <f t="shared" ca="1" si="20"/>
        <v>0</v>
      </c>
      <c r="E444" s="26">
        <f t="shared" ca="1" si="20"/>
        <v>0</v>
      </c>
      <c r="F444" s="26">
        <f t="shared" ca="1" si="20"/>
        <v>0.17183622828784118</v>
      </c>
      <c r="G444" s="26">
        <f t="shared" ca="1" si="20"/>
        <v>0.26977628308232199</v>
      </c>
      <c r="H444" s="26">
        <f t="shared" ca="1" si="20"/>
        <v>9.2645417338459629E-2</v>
      </c>
      <c r="I444" s="26">
        <f t="shared" ca="1" si="20"/>
        <v>7.6956200787401577E-2</v>
      </c>
      <c r="J444" s="26">
        <f t="shared" ca="1" si="20"/>
        <v>2.4772914946325351E-2</v>
      </c>
      <c r="K444" s="26">
        <f t="shared" ca="1" si="20"/>
        <v>2.4772914946325351E-2</v>
      </c>
      <c r="L444" s="26">
        <f t="shared" ca="1" si="20"/>
        <v>2.4772914946325351E-2</v>
      </c>
      <c r="M444" s="26">
        <f t="shared" ca="1" si="20"/>
        <v>2.4772914946325351E-2</v>
      </c>
    </row>
    <row r="445" spans="1:13" x14ac:dyDescent="0.15">
      <c r="A445" t="s">
        <v>513</v>
      </c>
      <c r="B445" t="s">
        <v>461</v>
      </c>
      <c r="C445" t="s">
        <v>174</v>
      </c>
      <c r="D445" s="26">
        <f t="shared" ca="1" si="20"/>
        <v>0</v>
      </c>
      <c r="E445" s="26">
        <f t="shared" ca="1" si="20"/>
        <v>0</v>
      </c>
      <c r="F445" s="26">
        <f t="shared" ca="1" si="20"/>
        <v>0</v>
      </c>
      <c r="G445" s="26">
        <f t="shared" ca="1" si="20"/>
        <v>0</v>
      </c>
      <c r="H445" s="26">
        <f t="shared" ca="1" si="20"/>
        <v>0</v>
      </c>
      <c r="I445" s="26">
        <f t="shared" ca="1" si="20"/>
        <v>0</v>
      </c>
      <c r="J445" s="26">
        <f t="shared" ca="1" si="20"/>
        <v>0</v>
      </c>
      <c r="K445" s="26">
        <f t="shared" ca="1" si="20"/>
        <v>0</v>
      </c>
      <c r="L445" s="26">
        <f t="shared" ca="1" si="20"/>
        <v>0</v>
      </c>
      <c r="M445" s="26">
        <f t="shared" ca="1" si="20"/>
        <v>0</v>
      </c>
    </row>
    <row r="446" spans="1:13" x14ac:dyDescent="0.15">
      <c r="A446" t="s">
        <v>513</v>
      </c>
      <c r="B446" t="s">
        <v>442</v>
      </c>
      <c r="C446" t="s">
        <v>175</v>
      </c>
      <c r="D446" s="26">
        <f t="shared" ca="1" si="20"/>
        <v>0</v>
      </c>
      <c r="E446" s="26">
        <f t="shared" ca="1" si="20"/>
        <v>0</v>
      </c>
      <c r="F446" s="26">
        <f t="shared" ca="1" si="20"/>
        <v>0</v>
      </c>
      <c r="G446" s="26">
        <f t="shared" ca="1" si="20"/>
        <v>0</v>
      </c>
      <c r="H446" s="26">
        <f t="shared" ca="1" si="20"/>
        <v>0.11521766092025301</v>
      </c>
      <c r="I446" s="26">
        <f t="shared" ca="1" si="20"/>
        <v>0.14087106299212598</v>
      </c>
      <c r="J446" s="26">
        <f t="shared" ca="1" si="20"/>
        <v>0.24141795446502301</v>
      </c>
      <c r="K446" s="26">
        <f t="shared" ca="1" si="20"/>
        <v>0.24141795446502301</v>
      </c>
      <c r="L446" s="26">
        <f t="shared" ca="1" si="20"/>
        <v>0.24141795446502301</v>
      </c>
      <c r="M446" s="26">
        <f t="shared" ca="1" si="20"/>
        <v>0.24141795446502301</v>
      </c>
    </row>
    <row r="447" spans="1:13" x14ac:dyDescent="0.15">
      <c r="A447" t="s">
        <v>513</v>
      </c>
      <c r="B447" t="s">
        <v>443</v>
      </c>
      <c r="C447" t="s">
        <v>175</v>
      </c>
      <c r="D447" s="26">
        <f t="shared" ca="1" si="20"/>
        <v>0</v>
      </c>
      <c r="E447" s="26">
        <f t="shared" ca="1" si="20"/>
        <v>0</v>
      </c>
      <c r="F447" s="26">
        <f t="shared" ca="1" si="20"/>
        <v>0</v>
      </c>
      <c r="G447" s="26">
        <f t="shared" ca="1" si="20"/>
        <v>0</v>
      </c>
      <c r="H447" s="26">
        <f t="shared" ca="1" si="20"/>
        <v>0</v>
      </c>
      <c r="I447" s="26">
        <f t="shared" ca="1" si="20"/>
        <v>0</v>
      </c>
      <c r="J447" s="26">
        <f t="shared" ca="1" si="20"/>
        <v>0</v>
      </c>
      <c r="K447" s="26">
        <f t="shared" ca="1" si="20"/>
        <v>0</v>
      </c>
      <c r="L447" s="26">
        <f t="shared" ca="1" si="20"/>
        <v>0</v>
      </c>
      <c r="M447" s="26">
        <f t="shared" ca="1" si="20"/>
        <v>0</v>
      </c>
    </row>
    <row r="448" spans="1:13" x14ac:dyDescent="0.15">
      <c r="A448" t="s">
        <v>513</v>
      </c>
      <c r="B448" t="s">
        <v>452</v>
      </c>
      <c r="C448" t="s">
        <v>175</v>
      </c>
      <c r="D448" s="26">
        <f t="shared" ca="1" si="20"/>
        <v>0</v>
      </c>
      <c r="E448" s="26">
        <f t="shared" ca="1" si="20"/>
        <v>0</v>
      </c>
      <c r="F448" s="26">
        <f t="shared" ca="1" si="20"/>
        <v>0</v>
      </c>
      <c r="G448" s="26">
        <f t="shared" ca="1" si="20"/>
        <v>0</v>
      </c>
      <c r="H448" s="26">
        <f t="shared" ca="1" si="20"/>
        <v>0.11521766092025301</v>
      </c>
      <c r="I448" s="26">
        <f t="shared" ca="1" si="20"/>
        <v>0.14087106299212598</v>
      </c>
      <c r="J448" s="26">
        <f t="shared" ca="1" si="20"/>
        <v>0.24141795446502301</v>
      </c>
      <c r="K448" s="26">
        <f t="shared" ca="1" si="20"/>
        <v>0.24141795446502301</v>
      </c>
      <c r="L448" s="26">
        <f t="shared" ca="1" si="20"/>
        <v>0.24141795446502301</v>
      </c>
      <c r="M448" s="26">
        <f t="shared" ca="1" si="20"/>
        <v>0.24141795446502301</v>
      </c>
    </row>
    <row r="449" spans="1:13" x14ac:dyDescent="0.15">
      <c r="A449" t="s">
        <v>513</v>
      </c>
      <c r="B449" t="s">
        <v>453</v>
      </c>
      <c r="C449" t="s">
        <v>175</v>
      </c>
      <c r="D449" s="26">
        <f t="shared" ca="1" si="20"/>
        <v>0</v>
      </c>
      <c r="E449" s="26">
        <f t="shared" ca="1" si="20"/>
        <v>0</v>
      </c>
      <c r="F449" s="26">
        <f t="shared" ca="1" si="20"/>
        <v>0</v>
      </c>
      <c r="G449" s="26">
        <f t="shared" ca="1" si="20"/>
        <v>0</v>
      </c>
      <c r="H449" s="26">
        <f t="shared" ca="1" si="20"/>
        <v>0</v>
      </c>
      <c r="I449" s="26">
        <f t="shared" ca="1" si="20"/>
        <v>0</v>
      </c>
      <c r="J449" s="26">
        <f t="shared" ca="1" si="20"/>
        <v>0</v>
      </c>
      <c r="K449" s="26">
        <f t="shared" ca="1" si="20"/>
        <v>0</v>
      </c>
      <c r="L449" s="26">
        <f t="shared" ca="1" si="20"/>
        <v>0</v>
      </c>
      <c r="M449" s="26">
        <f t="shared" ca="1" si="20"/>
        <v>0</v>
      </c>
    </row>
    <row r="450" spans="1:13" x14ac:dyDescent="0.15">
      <c r="A450" t="s">
        <v>513</v>
      </c>
      <c r="B450" t="s">
        <v>462</v>
      </c>
      <c r="C450" t="s">
        <v>175</v>
      </c>
      <c r="D450" s="26">
        <f t="shared" ca="1" si="20"/>
        <v>0</v>
      </c>
      <c r="E450" s="26">
        <f t="shared" ca="1" si="20"/>
        <v>0</v>
      </c>
      <c r="F450" s="26">
        <f t="shared" ca="1" si="20"/>
        <v>0</v>
      </c>
      <c r="G450" s="26">
        <f t="shared" ca="1" si="20"/>
        <v>0</v>
      </c>
      <c r="H450" s="26">
        <f t="shared" ca="1" si="20"/>
        <v>0.11521766092025301</v>
      </c>
      <c r="I450" s="26">
        <f t="shared" ca="1" si="20"/>
        <v>0.14087106299212598</v>
      </c>
      <c r="J450" s="26">
        <f t="shared" ca="1" si="20"/>
        <v>0.24141795446502301</v>
      </c>
      <c r="K450" s="26">
        <f t="shared" ca="1" si="20"/>
        <v>0.24141795446502301</v>
      </c>
      <c r="L450" s="26">
        <f t="shared" ca="1" si="20"/>
        <v>0.24141795446502301</v>
      </c>
      <c r="M450" s="26">
        <f t="shared" ca="1" si="20"/>
        <v>0.24141795446502301</v>
      </c>
    </row>
    <row r="451" spans="1:13" x14ac:dyDescent="0.15">
      <c r="A451" t="s">
        <v>513</v>
      </c>
      <c r="B451" t="s">
        <v>463</v>
      </c>
      <c r="C451" t="s">
        <v>175</v>
      </c>
      <c r="D451" s="26">
        <f t="shared" ca="1" si="20"/>
        <v>0</v>
      </c>
      <c r="E451" s="26">
        <f t="shared" ca="1" si="20"/>
        <v>0</v>
      </c>
      <c r="F451" s="26">
        <f t="shared" ca="1" si="20"/>
        <v>0</v>
      </c>
      <c r="G451" s="26">
        <f t="shared" ca="1" si="20"/>
        <v>0</v>
      </c>
      <c r="H451" s="26">
        <f t="shared" ca="1" si="20"/>
        <v>0</v>
      </c>
      <c r="I451" s="26">
        <f t="shared" ca="1" si="20"/>
        <v>0</v>
      </c>
      <c r="J451" s="26">
        <f t="shared" ca="1" si="20"/>
        <v>0</v>
      </c>
      <c r="K451" s="26">
        <f t="shared" ca="1" si="20"/>
        <v>0</v>
      </c>
      <c r="L451" s="26">
        <f t="shared" ca="1" si="20"/>
        <v>0</v>
      </c>
      <c r="M451" s="26">
        <f t="shared" ca="1" si="20"/>
        <v>0</v>
      </c>
    </row>
    <row r="452" spans="1:13" x14ac:dyDescent="0.15">
      <c r="A452" t="s">
        <v>513</v>
      </c>
      <c r="B452" t="s">
        <v>464</v>
      </c>
      <c r="C452" t="s">
        <v>175</v>
      </c>
      <c r="D452" s="26">
        <f t="shared" ca="1" si="20"/>
        <v>0</v>
      </c>
      <c r="E452" s="26">
        <f t="shared" ca="1" si="20"/>
        <v>0</v>
      </c>
      <c r="F452" s="26">
        <f t="shared" ca="1" si="20"/>
        <v>0</v>
      </c>
      <c r="G452" s="26">
        <f t="shared" ca="1" si="20"/>
        <v>0</v>
      </c>
      <c r="H452" s="26">
        <f t="shared" ca="1" si="20"/>
        <v>0</v>
      </c>
      <c r="I452" s="26">
        <f t="shared" ca="1" si="20"/>
        <v>0</v>
      </c>
      <c r="J452" s="26">
        <f t="shared" ca="1" si="20"/>
        <v>0</v>
      </c>
      <c r="K452" s="26">
        <f t="shared" ca="1" si="20"/>
        <v>0</v>
      </c>
      <c r="L452" s="26">
        <f t="shared" ca="1" si="20"/>
        <v>0</v>
      </c>
      <c r="M452" s="26">
        <f t="shared" ca="1" si="20"/>
        <v>0</v>
      </c>
    </row>
    <row r="453" spans="1:13" x14ac:dyDescent="0.15">
      <c r="A453" t="s">
        <v>513</v>
      </c>
      <c r="B453" t="s">
        <v>454</v>
      </c>
      <c r="C453" t="s">
        <v>175</v>
      </c>
      <c r="D453" s="26">
        <f t="shared" ca="1" si="20"/>
        <v>0</v>
      </c>
      <c r="E453" s="26">
        <f t="shared" ca="1" si="20"/>
        <v>0</v>
      </c>
      <c r="F453" s="26">
        <f t="shared" ca="1" si="20"/>
        <v>0</v>
      </c>
      <c r="G453" s="26">
        <f t="shared" ca="1" si="20"/>
        <v>0</v>
      </c>
      <c r="H453" s="26">
        <f t="shared" ca="1" si="20"/>
        <v>0</v>
      </c>
      <c r="I453" s="26">
        <f t="shared" ca="1" si="20"/>
        <v>0</v>
      </c>
      <c r="J453" s="26">
        <f t="shared" ca="1" si="20"/>
        <v>0</v>
      </c>
      <c r="K453" s="26">
        <f t="shared" ca="1" si="20"/>
        <v>0</v>
      </c>
      <c r="L453" s="26">
        <f t="shared" ca="1" si="20"/>
        <v>0</v>
      </c>
      <c r="M453" s="26">
        <f t="shared" ca="1" si="20"/>
        <v>0</v>
      </c>
    </row>
    <row r="454" spans="1:13" x14ac:dyDescent="0.15">
      <c r="A454" t="s">
        <v>513</v>
      </c>
      <c r="B454" t="s">
        <v>61</v>
      </c>
      <c r="C454" t="s">
        <v>178</v>
      </c>
      <c r="D454" s="26">
        <f t="shared" ca="1" si="20"/>
        <v>0</v>
      </c>
      <c r="E454" s="26">
        <f t="shared" ca="1" si="20"/>
        <v>0</v>
      </c>
      <c r="F454" s="26">
        <f t="shared" ca="1" si="20"/>
        <v>0</v>
      </c>
      <c r="G454" s="26">
        <f t="shared" ca="1" si="20"/>
        <v>0</v>
      </c>
      <c r="H454" s="26">
        <f t="shared" ca="1" si="20"/>
        <v>0</v>
      </c>
      <c r="I454" s="26">
        <f t="shared" ca="1" si="20"/>
        <v>0</v>
      </c>
      <c r="J454" s="26">
        <f t="shared" ca="1" si="20"/>
        <v>0</v>
      </c>
      <c r="K454" s="26">
        <f t="shared" ca="1" si="20"/>
        <v>0</v>
      </c>
      <c r="L454" s="26">
        <f t="shared" ca="1" si="20"/>
        <v>0</v>
      </c>
      <c r="M454" s="26">
        <f t="shared" ca="1" si="20"/>
        <v>0</v>
      </c>
    </row>
    <row r="455" spans="1:13" x14ac:dyDescent="0.15">
      <c r="A455" t="s">
        <v>513</v>
      </c>
      <c r="B455" t="s">
        <v>71</v>
      </c>
      <c r="C455" t="s">
        <v>178</v>
      </c>
      <c r="D455" s="26">
        <f t="shared" ca="1" si="20"/>
        <v>0</v>
      </c>
      <c r="E455" s="26">
        <f t="shared" ca="1" si="20"/>
        <v>0</v>
      </c>
      <c r="F455" s="26">
        <f t="shared" ca="1" si="20"/>
        <v>0</v>
      </c>
      <c r="G455" s="26">
        <f t="shared" ca="1" si="20"/>
        <v>0</v>
      </c>
      <c r="H455" s="26">
        <f t="shared" ca="1" si="20"/>
        <v>0</v>
      </c>
      <c r="I455" s="26">
        <f t="shared" ca="1" si="20"/>
        <v>0</v>
      </c>
      <c r="J455" s="26">
        <f t="shared" ca="1" si="20"/>
        <v>0</v>
      </c>
      <c r="K455" s="26">
        <f t="shared" ca="1" si="20"/>
        <v>0</v>
      </c>
      <c r="L455" s="26">
        <f t="shared" ca="1" si="20"/>
        <v>0</v>
      </c>
      <c r="M455" s="26">
        <f t="shared" ca="1" si="20"/>
        <v>0</v>
      </c>
    </row>
    <row r="456" spans="1:13" x14ac:dyDescent="0.15">
      <c r="A456" t="s">
        <v>513</v>
      </c>
      <c r="B456" t="s">
        <v>81</v>
      </c>
      <c r="C456" t="s">
        <v>178</v>
      </c>
      <c r="D456" s="26">
        <f t="shared" ca="1" si="20"/>
        <v>0</v>
      </c>
      <c r="E456" s="26">
        <f t="shared" ca="1" si="20"/>
        <v>0</v>
      </c>
      <c r="F456" s="26">
        <f t="shared" ca="1" si="20"/>
        <v>0</v>
      </c>
      <c r="G456" s="26">
        <f t="shared" ca="1" si="20"/>
        <v>0</v>
      </c>
      <c r="H456" s="26">
        <f t="shared" ca="1" si="20"/>
        <v>0</v>
      </c>
      <c r="I456" s="26">
        <f t="shared" ca="1" si="20"/>
        <v>0</v>
      </c>
      <c r="J456" s="26">
        <f t="shared" ca="1" si="20"/>
        <v>0</v>
      </c>
      <c r="K456" s="26">
        <f t="shared" ca="1" si="20"/>
        <v>0</v>
      </c>
      <c r="L456" s="26">
        <f t="shared" ca="1" si="20"/>
        <v>0</v>
      </c>
      <c r="M456" s="26">
        <f t="shared" ca="1" si="20"/>
        <v>0</v>
      </c>
    </row>
    <row r="457" spans="1:13" x14ac:dyDescent="0.15">
      <c r="A457" t="s">
        <v>513</v>
      </c>
      <c r="B457" t="s">
        <v>62</v>
      </c>
      <c r="C457" t="s">
        <v>178</v>
      </c>
      <c r="D457" s="26">
        <f t="shared" ca="1" si="20"/>
        <v>0</v>
      </c>
      <c r="E457" s="26">
        <f t="shared" ca="1" si="20"/>
        <v>0</v>
      </c>
      <c r="F457" s="26">
        <f t="shared" ca="1" si="20"/>
        <v>0</v>
      </c>
      <c r="G457" s="26">
        <f t="shared" ca="1" si="20"/>
        <v>0</v>
      </c>
      <c r="H457" s="26">
        <f t="shared" ca="1" si="20"/>
        <v>0</v>
      </c>
      <c r="I457" s="26">
        <f t="shared" ca="1" si="20"/>
        <v>0</v>
      </c>
      <c r="J457" s="26">
        <f t="shared" ca="1" si="20"/>
        <v>0</v>
      </c>
      <c r="K457" s="26">
        <f t="shared" ca="1" si="20"/>
        <v>0</v>
      </c>
      <c r="L457" s="26">
        <f t="shared" ca="1" si="20"/>
        <v>0</v>
      </c>
      <c r="M457" s="26">
        <f t="shared" ca="1" si="20"/>
        <v>0</v>
      </c>
    </row>
    <row r="458" spans="1:13" x14ac:dyDescent="0.15">
      <c r="A458" t="s">
        <v>513</v>
      </c>
      <c r="B458" t="s">
        <v>72</v>
      </c>
      <c r="C458" t="s">
        <v>178</v>
      </c>
      <c r="D458" s="26">
        <f t="shared" ca="1" si="20"/>
        <v>0</v>
      </c>
      <c r="E458" s="26">
        <f t="shared" ca="1" si="20"/>
        <v>0</v>
      </c>
      <c r="F458" s="26">
        <f t="shared" ca="1" si="20"/>
        <v>0</v>
      </c>
      <c r="G458" s="26">
        <f t="shared" ca="1" si="20"/>
        <v>0</v>
      </c>
      <c r="H458" s="26">
        <f t="shared" ca="1" si="20"/>
        <v>0</v>
      </c>
      <c r="I458" s="26">
        <f t="shared" ca="1" si="20"/>
        <v>0</v>
      </c>
      <c r="J458" s="26">
        <f t="shared" ca="1" si="20"/>
        <v>0</v>
      </c>
      <c r="K458" s="26">
        <f t="shared" ca="1" si="20"/>
        <v>0</v>
      </c>
      <c r="L458" s="26">
        <f t="shared" ca="1" si="20"/>
        <v>0</v>
      </c>
      <c r="M458" s="26">
        <f t="shared" ca="1" si="20"/>
        <v>0</v>
      </c>
    </row>
    <row r="459" spans="1:13" x14ac:dyDescent="0.15">
      <c r="A459" t="s">
        <v>513</v>
      </c>
      <c r="B459" t="s">
        <v>82</v>
      </c>
      <c r="C459" t="s">
        <v>178</v>
      </c>
      <c r="D459" s="26">
        <f t="shared" ca="1" si="20"/>
        <v>0</v>
      </c>
      <c r="E459" s="26">
        <f t="shared" ca="1" si="20"/>
        <v>0</v>
      </c>
      <c r="F459" s="26">
        <f t="shared" ca="1" si="20"/>
        <v>0</v>
      </c>
      <c r="G459" s="26">
        <f t="shared" ca="1" si="20"/>
        <v>0</v>
      </c>
      <c r="H459" s="26">
        <f t="shared" ca="1" si="20"/>
        <v>0</v>
      </c>
      <c r="I459" s="26">
        <f t="shared" ca="1" si="20"/>
        <v>0</v>
      </c>
      <c r="J459" s="26">
        <f t="shared" ca="1" si="20"/>
        <v>0</v>
      </c>
      <c r="K459" s="26">
        <f t="shared" ca="1" si="20"/>
        <v>0</v>
      </c>
      <c r="L459" s="26">
        <f t="shared" ca="1" si="20"/>
        <v>0</v>
      </c>
      <c r="M459" s="26">
        <f t="shared" ca="1" si="20"/>
        <v>0</v>
      </c>
    </row>
    <row r="460" spans="1:13" x14ac:dyDescent="0.15">
      <c r="A460" t="s">
        <v>513</v>
      </c>
      <c r="B460" t="s">
        <v>63</v>
      </c>
      <c r="C460" t="s">
        <v>179</v>
      </c>
      <c r="D460" s="26">
        <f t="shared" ca="1" si="20"/>
        <v>0</v>
      </c>
      <c r="E460" s="26">
        <f t="shared" ca="1" si="20"/>
        <v>0</v>
      </c>
      <c r="F460" s="26">
        <f t="shared" ca="1" si="20"/>
        <v>0</v>
      </c>
      <c r="G460" s="26">
        <f t="shared" ca="1" si="20"/>
        <v>0</v>
      </c>
      <c r="H460" s="26">
        <f t="shared" ca="1" si="20"/>
        <v>0</v>
      </c>
      <c r="I460" s="26">
        <f t="shared" ca="1" si="20"/>
        <v>0</v>
      </c>
      <c r="J460" s="26">
        <f t="shared" ca="1" si="20"/>
        <v>0</v>
      </c>
      <c r="K460" s="26">
        <f t="shared" ca="1" si="20"/>
        <v>0</v>
      </c>
      <c r="L460" s="26">
        <f t="shared" ca="1" si="20"/>
        <v>0</v>
      </c>
      <c r="M460" s="26">
        <f t="shared" ca="1" si="20"/>
        <v>0</v>
      </c>
    </row>
    <row r="461" spans="1:13" x14ac:dyDescent="0.15">
      <c r="A461" t="s">
        <v>513</v>
      </c>
      <c r="B461" t="s">
        <v>73</v>
      </c>
      <c r="C461" t="s">
        <v>179</v>
      </c>
      <c r="D461" s="26">
        <f t="shared" ca="1" si="20"/>
        <v>0</v>
      </c>
      <c r="E461" s="26">
        <f t="shared" ca="1" si="20"/>
        <v>0</v>
      </c>
      <c r="F461" s="26">
        <f t="shared" ca="1" si="20"/>
        <v>0</v>
      </c>
      <c r="G461" s="26">
        <f t="shared" ca="1" si="20"/>
        <v>0</v>
      </c>
      <c r="H461" s="26">
        <f t="shared" ca="1" si="20"/>
        <v>0</v>
      </c>
      <c r="I461" s="26">
        <f t="shared" ca="1" si="20"/>
        <v>0</v>
      </c>
      <c r="J461" s="26">
        <f t="shared" ca="1" si="20"/>
        <v>0</v>
      </c>
      <c r="K461" s="26">
        <f t="shared" ca="1" si="20"/>
        <v>0</v>
      </c>
      <c r="L461" s="26">
        <f t="shared" ca="1" si="20"/>
        <v>0</v>
      </c>
      <c r="M461" s="26">
        <f t="shared" ca="1" si="20"/>
        <v>0</v>
      </c>
    </row>
    <row r="462" spans="1:13" x14ac:dyDescent="0.15">
      <c r="A462" t="s">
        <v>513</v>
      </c>
      <c r="B462" t="s">
        <v>83</v>
      </c>
      <c r="C462" t="s">
        <v>179</v>
      </c>
      <c r="D462" s="26">
        <f t="shared" ca="1" si="20"/>
        <v>0</v>
      </c>
      <c r="E462" s="26">
        <f t="shared" ca="1" si="20"/>
        <v>0</v>
      </c>
      <c r="F462" s="26">
        <f t="shared" ca="1" si="20"/>
        <v>0</v>
      </c>
      <c r="G462" s="26">
        <f t="shared" ca="1" si="20"/>
        <v>0</v>
      </c>
      <c r="H462" s="26">
        <f t="shared" ca="1" si="20"/>
        <v>0</v>
      </c>
      <c r="I462" s="26">
        <f t="shared" ca="1" si="20"/>
        <v>0</v>
      </c>
      <c r="J462" s="26">
        <f t="shared" ca="1" si="20"/>
        <v>0</v>
      </c>
      <c r="K462" s="26">
        <f t="shared" ca="1" si="20"/>
        <v>0</v>
      </c>
      <c r="L462" s="26">
        <f t="shared" ca="1" si="20"/>
        <v>0</v>
      </c>
      <c r="M462" s="26">
        <f t="shared" ca="1" si="20"/>
        <v>0</v>
      </c>
    </row>
    <row r="463" spans="1:13" x14ac:dyDescent="0.15">
      <c r="A463" t="s">
        <v>513</v>
      </c>
      <c r="B463" t="s">
        <v>64</v>
      </c>
      <c r="C463" t="s">
        <v>179</v>
      </c>
      <c r="D463" s="26">
        <f t="shared" ca="1" si="20"/>
        <v>0</v>
      </c>
      <c r="E463" s="26">
        <f t="shared" ca="1" si="20"/>
        <v>0</v>
      </c>
      <c r="F463" s="26">
        <f t="shared" ca="1" si="20"/>
        <v>0</v>
      </c>
      <c r="G463" s="26">
        <f t="shared" ca="1" si="20"/>
        <v>0</v>
      </c>
      <c r="H463" s="26">
        <f t="shared" ca="1" si="20"/>
        <v>0</v>
      </c>
      <c r="I463" s="26">
        <f t="shared" ca="1" si="20"/>
        <v>0</v>
      </c>
      <c r="J463" s="26">
        <f t="shared" ca="1" si="20"/>
        <v>0</v>
      </c>
      <c r="K463" s="26">
        <f t="shared" ca="1" si="20"/>
        <v>0</v>
      </c>
      <c r="L463" s="26">
        <f t="shared" ca="1" si="20"/>
        <v>0</v>
      </c>
      <c r="M463" s="26">
        <f t="shared" ca="1" si="20"/>
        <v>0</v>
      </c>
    </row>
    <row r="464" spans="1:13" x14ac:dyDescent="0.15">
      <c r="A464" t="s">
        <v>513</v>
      </c>
      <c r="B464" t="s">
        <v>74</v>
      </c>
      <c r="C464" t="s">
        <v>179</v>
      </c>
      <c r="D464" s="26">
        <f t="shared" ca="1" si="20"/>
        <v>0</v>
      </c>
      <c r="E464" s="26">
        <f t="shared" ca="1" si="20"/>
        <v>0</v>
      </c>
      <c r="F464" s="26">
        <f t="shared" ca="1" si="20"/>
        <v>0</v>
      </c>
      <c r="G464" s="26">
        <f t="shared" ca="1" si="20"/>
        <v>0</v>
      </c>
      <c r="H464" s="26">
        <f t="shared" ca="1" si="20"/>
        <v>0</v>
      </c>
      <c r="I464" s="26">
        <f t="shared" ca="1" si="20"/>
        <v>0</v>
      </c>
      <c r="J464" s="26">
        <f t="shared" ca="1" si="20"/>
        <v>0</v>
      </c>
      <c r="K464" s="26">
        <f t="shared" ca="1" si="20"/>
        <v>0</v>
      </c>
      <c r="L464" s="26">
        <f t="shared" ca="1" si="20"/>
        <v>0</v>
      </c>
      <c r="M464" s="26">
        <f t="shared" ca="1" si="20"/>
        <v>0</v>
      </c>
    </row>
    <row r="465" spans="1:13" x14ac:dyDescent="0.15">
      <c r="A465" t="s">
        <v>513</v>
      </c>
      <c r="B465" t="s">
        <v>84</v>
      </c>
      <c r="C465" t="s">
        <v>179</v>
      </c>
      <c r="D465" s="26">
        <f t="shared" ca="1" si="20"/>
        <v>0</v>
      </c>
      <c r="E465" s="26">
        <f t="shared" ca="1" si="20"/>
        <v>0</v>
      </c>
      <c r="F465" s="26">
        <f t="shared" ca="1" si="20"/>
        <v>0</v>
      </c>
      <c r="G465" s="26">
        <f t="shared" ca="1" si="20"/>
        <v>0</v>
      </c>
      <c r="H465" s="26">
        <f t="shared" ca="1" si="20"/>
        <v>0</v>
      </c>
      <c r="I465" s="26">
        <f t="shared" ref="D465:M490" ca="1" si="21">SUMIFS(INDIRECT($A465&amp;"!$K:$K"),INDIRECT($A465&amp;"!$J:$J"),I$1,INDIRECT($A465&amp;"!$H:$H"),$B465)</f>
        <v>0</v>
      </c>
      <c r="J465" s="26">
        <f t="shared" ca="1" si="21"/>
        <v>0</v>
      </c>
      <c r="K465" s="26">
        <f t="shared" ca="1" si="21"/>
        <v>0</v>
      </c>
      <c r="L465" s="26">
        <f t="shared" ca="1" si="21"/>
        <v>0</v>
      </c>
      <c r="M465" s="26">
        <f t="shared" ca="1" si="21"/>
        <v>0</v>
      </c>
    </row>
    <row r="466" spans="1:13" x14ac:dyDescent="0.15">
      <c r="A466" t="s">
        <v>513</v>
      </c>
      <c r="B466" t="s">
        <v>85</v>
      </c>
      <c r="C466" t="s">
        <v>179</v>
      </c>
      <c r="D466" s="26">
        <f t="shared" ca="1" si="21"/>
        <v>0</v>
      </c>
      <c r="E466" s="26">
        <f t="shared" ca="1" si="21"/>
        <v>0</v>
      </c>
      <c r="F466" s="26">
        <f t="shared" ca="1" si="21"/>
        <v>0</v>
      </c>
      <c r="G466" s="26">
        <f t="shared" ca="1" si="21"/>
        <v>0</v>
      </c>
      <c r="H466" s="26">
        <f t="shared" ca="1" si="21"/>
        <v>0</v>
      </c>
      <c r="I466" s="26">
        <f t="shared" ca="1" si="21"/>
        <v>0</v>
      </c>
      <c r="J466" s="26">
        <f t="shared" ca="1" si="21"/>
        <v>0</v>
      </c>
      <c r="K466" s="26">
        <f t="shared" ca="1" si="21"/>
        <v>0</v>
      </c>
      <c r="L466" s="26">
        <f t="shared" ca="1" si="21"/>
        <v>0</v>
      </c>
      <c r="M466" s="26">
        <f t="shared" ca="1" si="21"/>
        <v>0</v>
      </c>
    </row>
    <row r="467" spans="1:13" x14ac:dyDescent="0.15">
      <c r="A467" t="s">
        <v>513</v>
      </c>
      <c r="B467" t="s">
        <v>75</v>
      </c>
      <c r="C467" t="s">
        <v>179</v>
      </c>
      <c r="D467" s="26">
        <f t="shared" ca="1" si="21"/>
        <v>0</v>
      </c>
      <c r="E467" s="26">
        <f t="shared" ca="1" si="21"/>
        <v>0</v>
      </c>
      <c r="F467" s="26">
        <f t="shared" ca="1" si="21"/>
        <v>0</v>
      </c>
      <c r="G467" s="26">
        <f t="shared" ca="1" si="21"/>
        <v>0</v>
      </c>
      <c r="H467" s="26">
        <f t="shared" ca="1" si="21"/>
        <v>0</v>
      </c>
      <c r="I467" s="26">
        <f t="shared" ca="1" si="21"/>
        <v>0</v>
      </c>
      <c r="J467" s="26">
        <f t="shared" ca="1" si="21"/>
        <v>0</v>
      </c>
      <c r="K467" s="26">
        <f t="shared" ca="1" si="21"/>
        <v>0</v>
      </c>
      <c r="L467" s="26">
        <f t="shared" ca="1" si="21"/>
        <v>0</v>
      </c>
      <c r="M467" s="26">
        <f t="shared" ca="1" si="21"/>
        <v>0</v>
      </c>
    </row>
    <row r="468" spans="1:13" x14ac:dyDescent="0.15">
      <c r="A468" t="s">
        <v>513</v>
      </c>
      <c r="B468" t="s">
        <v>503</v>
      </c>
      <c r="C468" t="s">
        <v>176</v>
      </c>
      <c r="D468" s="26">
        <f t="shared" ca="1" si="21"/>
        <v>6.8034367876556201E-2</v>
      </c>
      <c r="E468" s="26">
        <f t="shared" ca="1" si="21"/>
        <v>4.0939193257074055E-2</v>
      </c>
      <c r="F468" s="26">
        <f t="shared" ca="1" si="21"/>
        <v>2.2332506203473945E-2</v>
      </c>
      <c r="G468" s="26">
        <f t="shared" ca="1" si="21"/>
        <v>1.6522883462494517E-2</v>
      </c>
      <c r="H468" s="26">
        <f t="shared" ca="1" si="21"/>
        <v>1.4882797966017611E-2</v>
      </c>
      <c r="I468" s="26">
        <f t="shared" ca="1" si="21"/>
        <v>1.2672244094488189E-2</v>
      </c>
      <c r="J468" s="26">
        <f t="shared" ca="1" si="21"/>
        <v>1.0852896071723487E-2</v>
      </c>
      <c r="K468" s="26">
        <f t="shared" ca="1" si="21"/>
        <v>1.0852896071723487E-2</v>
      </c>
      <c r="L468" s="26">
        <f t="shared" ca="1" si="21"/>
        <v>1.0852896071723487E-2</v>
      </c>
      <c r="M468" s="26">
        <f t="shared" ca="1" si="21"/>
        <v>1.0852896071723487E-2</v>
      </c>
    </row>
    <row r="469" spans="1:13" x14ac:dyDescent="0.15">
      <c r="A469" t="s">
        <v>513</v>
      </c>
      <c r="B469" t="s">
        <v>92</v>
      </c>
      <c r="C469" t="s">
        <v>176</v>
      </c>
      <c r="D469" s="26">
        <f t="shared" ca="1" si="21"/>
        <v>6.8034367876556201E-2</v>
      </c>
      <c r="E469" s="26">
        <f t="shared" ca="1" si="21"/>
        <v>4.0939193257074055E-2</v>
      </c>
      <c r="F469" s="26">
        <f t="shared" ca="1" si="21"/>
        <v>2.2332506203473945E-2</v>
      </c>
      <c r="G469" s="26">
        <f t="shared" ca="1" si="21"/>
        <v>1.6522883462494517E-2</v>
      </c>
      <c r="H469" s="26">
        <f t="shared" ca="1" si="21"/>
        <v>1.4882797966017611E-2</v>
      </c>
      <c r="I469" s="26">
        <f t="shared" ca="1" si="21"/>
        <v>1.2672244094488189E-2</v>
      </c>
      <c r="J469" s="26">
        <f t="shared" ca="1" si="21"/>
        <v>1.0852896071723487E-2</v>
      </c>
      <c r="K469" s="26">
        <f t="shared" ca="1" si="21"/>
        <v>1.0852896071723487E-2</v>
      </c>
      <c r="L469" s="26">
        <f t="shared" ca="1" si="21"/>
        <v>1.0852896071723487E-2</v>
      </c>
      <c r="M469" s="26">
        <f t="shared" ca="1" si="21"/>
        <v>1.0852896071723487E-2</v>
      </c>
    </row>
    <row r="470" spans="1:13" x14ac:dyDescent="0.15">
      <c r="A470" t="s">
        <v>513</v>
      </c>
      <c r="B470" t="s">
        <v>94</v>
      </c>
      <c r="C470" t="s">
        <v>176</v>
      </c>
      <c r="D470" s="26">
        <f t="shared" ca="1" si="21"/>
        <v>6.8034367876556201E-2</v>
      </c>
      <c r="E470" s="26">
        <f t="shared" ca="1" si="21"/>
        <v>4.0939193257074055E-2</v>
      </c>
      <c r="F470" s="26">
        <f t="shared" ca="1" si="21"/>
        <v>2.2332506203473945E-2</v>
      </c>
      <c r="G470" s="26">
        <f t="shared" ca="1" si="21"/>
        <v>1.6522883462494517E-2</v>
      </c>
      <c r="H470" s="26">
        <f t="shared" ca="1" si="21"/>
        <v>1.4882797966017611E-2</v>
      </c>
      <c r="I470" s="26">
        <f t="shared" ca="1" si="21"/>
        <v>1.2672244094488189E-2</v>
      </c>
      <c r="J470" s="26">
        <f t="shared" ca="1" si="21"/>
        <v>1.0852896071723487E-2</v>
      </c>
      <c r="K470" s="26">
        <f t="shared" ca="1" si="21"/>
        <v>1.0852896071723487E-2</v>
      </c>
      <c r="L470" s="26">
        <f t="shared" ca="1" si="21"/>
        <v>1.0852896071723487E-2</v>
      </c>
      <c r="M470" s="26">
        <f t="shared" ca="1" si="21"/>
        <v>1.0852896071723487E-2</v>
      </c>
    </row>
    <row r="471" spans="1:13" x14ac:dyDescent="0.15">
      <c r="A471" t="s">
        <v>513</v>
      </c>
      <c r="B471" t="s">
        <v>96</v>
      </c>
      <c r="C471" t="s">
        <v>176</v>
      </c>
      <c r="D471" s="26">
        <f t="shared" ca="1" si="21"/>
        <v>6.8034367876556201E-2</v>
      </c>
      <c r="E471" s="26">
        <f t="shared" ca="1" si="21"/>
        <v>4.0939193257074055E-2</v>
      </c>
      <c r="F471" s="26">
        <f t="shared" ca="1" si="21"/>
        <v>2.2332506203473945E-2</v>
      </c>
      <c r="G471" s="26">
        <f t="shared" ca="1" si="21"/>
        <v>1.6522883462494517E-2</v>
      </c>
      <c r="H471" s="26">
        <f t="shared" ca="1" si="21"/>
        <v>1.4882797966017611E-2</v>
      </c>
      <c r="I471" s="26">
        <f t="shared" ca="1" si="21"/>
        <v>1.2672244094488189E-2</v>
      </c>
      <c r="J471" s="26">
        <f t="shared" ca="1" si="21"/>
        <v>1.0852896071723487E-2</v>
      </c>
      <c r="K471" s="26">
        <f t="shared" ca="1" si="21"/>
        <v>1.0852896071723487E-2</v>
      </c>
      <c r="L471" s="26">
        <f t="shared" ca="1" si="21"/>
        <v>1.0852896071723487E-2</v>
      </c>
      <c r="M471" s="26">
        <f t="shared" ca="1" si="21"/>
        <v>1.0852896071723487E-2</v>
      </c>
    </row>
    <row r="472" spans="1:13" x14ac:dyDescent="0.15">
      <c r="A472" t="s">
        <v>513</v>
      </c>
      <c r="B472" t="s">
        <v>98</v>
      </c>
      <c r="C472" t="s">
        <v>176</v>
      </c>
      <c r="D472" s="26">
        <f t="shared" ca="1" si="21"/>
        <v>6.8034367876556201E-2</v>
      </c>
      <c r="E472" s="26">
        <f t="shared" ca="1" si="21"/>
        <v>4.0939193257074055E-2</v>
      </c>
      <c r="F472" s="26">
        <f t="shared" ca="1" si="21"/>
        <v>2.2332506203473945E-2</v>
      </c>
      <c r="G472" s="26">
        <f t="shared" ca="1" si="21"/>
        <v>1.6522883462494517E-2</v>
      </c>
      <c r="H472" s="26">
        <f t="shared" ca="1" si="21"/>
        <v>1.4882797966017611E-2</v>
      </c>
      <c r="I472" s="26">
        <f t="shared" ca="1" si="21"/>
        <v>1.2672244094488189E-2</v>
      </c>
      <c r="J472" s="26">
        <f t="shared" ca="1" si="21"/>
        <v>1.0852896071723487E-2</v>
      </c>
      <c r="K472" s="26">
        <f t="shared" ca="1" si="21"/>
        <v>1.0852896071723487E-2</v>
      </c>
      <c r="L472" s="26">
        <f t="shared" ca="1" si="21"/>
        <v>1.0852896071723487E-2</v>
      </c>
      <c r="M472" s="26">
        <f t="shared" ca="1" si="21"/>
        <v>1.0852896071723487E-2</v>
      </c>
    </row>
    <row r="473" spans="1:13" x14ac:dyDescent="0.15">
      <c r="A473" t="s">
        <v>513</v>
      </c>
      <c r="B473" t="s">
        <v>100</v>
      </c>
      <c r="C473" t="s">
        <v>176</v>
      </c>
      <c r="D473" s="26">
        <f t="shared" ca="1" si="21"/>
        <v>6.8034367876556201E-2</v>
      </c>
      <c r="E473" s="26">
        <f t="shared" ca="1" si="21"/>
        <v>4.0939193257074055E-2</v>
      </c>
      <c r="F473" s="26">
        <f t="shared" ca="1" si="21"/>
        <v>2.2332506203473945E-2</v>
      </c>
      <c r="G473" s="26">
        <f t="shared" ca="1" si="21"/>
        <v>1.6522883462494517E-2</v>
      </c>
      <c r="H473" s="26">
        <f t="shared" ca="1" si="21"/>
        <v>1.4882797966017611E-2</v>
      </c>
      <c r="I473" s="26">
        <f t="shared" ca="1" si="21"/>
        <v>1.2672244094488189E-2</v>
      </c>
      <c r="J473" s="26">
        <f t="shared" ca="1" si="21"/>
        <v>1.0852896071723487E-2</v>
      </c>
      <c r="K473" s="26">
        <f t="shared" ca="1" si="21"/>
        <v>1.0852896071723487E-2</v>
      </c>
      <c r="L473" s="26">
        <f t="shared" ca="1" si="21"/>
        <v>1.0852896071723487E-2</v>
      </c>
      <c r="M473" s="26">
        <f t="shared" ca="1" si="21"/>
        <v>1.0852896071723487E-2</v>
      </c>
    </row>
    <row r="474" spans="1:13" x14ac:dyDescent="0.15">
      <c r="A474" t="s">
        <v>513</v>
      </c>
      <c r="B474" t="s">
        <v>102</v>
      </c>
      <c r="C474" t="s">
        <v>176</v>
      </c>
      <c r="D474" s="26">
        <f t="shared" ca="1" si="21"/>
        <v>6.8034367876556201E-2</v>
      </c>
      <c r="E474" s="26">
        <f t="shared" ca="1" si="21"/>
        <v>4.0939193257074055E-2</v>
      </c>
      <c r="F474" s="26">
        <f t="shared" ca="1" si="21"/>
        <v>2.2332506203473945E-2</v>
      </c>
      <c r="G474" s="26">
        <f t="shared" ca="1" si="21"/>
        <v>1.6522883462494517E-2</v>
      </c>
      <c r="H474" s="26">
        <f t="shared" ca="1" si="21"/>
        <v>1.4882797966017611E-2</v>
      </c>
      <c r="I474" s="26">
        <f t="shared" ca="1" si="21"/>
        <v>1.2672244094488189E-2</v>
      </c>
      <c r="J474" s="26">
        <f t="shared" ca="1" si="21"/>
        <v>1.0852896071723487E-2</v>
      </c>
      <c r="K474" s="26">
        <f t="shared" ca="1" si="21"/>
        <v>1.0852896071723487E-2</v>
      </c>
      <c r="L474" s="26">
        <f t="shared" ca="1" si="21"/>
        <v>1.0852896071723487E-2</v>
      </c>
      <c r="M474" s="26">
        <f t="shared" ca="1" si="21"/>
        <v>1.0852896071723487E-2</v>
      </c>
    </row>
    <row r="475" spans="1:13" x14ac:dyDescent="0.15">
      <c r="A475" t="s">
        <v>513</v>
      </c>
      <c r="B475" t="s">
        <v>104</v>
      </c>
      <c r="C475" t="s">
        <v>176</v>
      </c>
      <c r="D475" s="26">
        <f t="shared" ca="1" si="21"/>
        <v>6.8034367876556201E-2</v>
      </c>
      <c r="E475" s="26">
        <f t="shared" ca="1" si="21"/>
        <v>4.0939193257074055E-2</v>
      </c>
      <c r="F475" s="26">
        <f t="shared" ca="1" si="21"/>
        <v>2.2332506203473945E-2</v>
      </c>
      <c r="G475" s="26">
        <f t="shared" ca="1" si="21"/>
        <v>1.6522883462494517E-2</v>
      </c>
      <c r="H475" s="26">
        <f t="shared" ca="1" si="21"/>
        <v>1.4882797966017611E-2</v>
      </c>
      <c r="I475" s="26">
        <f t="shared" ca="1" si="21"/>
        <v>1.2672244094488189E-2</v>
      </c>
      <c r="J475" s="26">
        <f t="shared" ca="1" si="21"/>
        <v>1.0852896071723487E-2</v>
      </c>
      <c r="K475" s="26">
        <f t="shared" ca="1" si="21"/>
        <v>1.0852896071723487E-2</v>
      </c>
      <c r="L475" s="26">
        <f t="shared" ca="1" si="21"/>
        <v>1.0852896071723487E-2</v>
      </c>
      <c r="M475" s="26">
        <f t="shared" ca="1" si="21"/>
        <v>1.0852896071723487E-2</v>
      </c>
    </row>
    <row r="476" spans="1:13" x14ac:dyDescent="0.15">
      <c r="A476" t="s">
        <v>513</v>
      </c>
      <c r="B476" t="s">
        <v>106</v>
      </c>
      <c r="C476" t="s">
        <v>176</v>
      </c>
      <c r="D476" s="26">
        <f t="shared" ca="1" si="21"/>
        <v>7.0138523584078558E-2</v>
      </c>
      <c r="E476" s="26">
        <f t="shared" ca="1" si="21"/>
        <v>4.0939193257074055E-2</v>
      </c>
      <c r="F476" s="26">
        <f t="shared" ca="1" si="21"/>
        <v>2.2332506203473945E-2</v>
      </c>
      <c r="G476" s="26">
        <f t="shared" ca="1" si="21"/>
        <v>1.6522883462494517E-2</v>
      </c>
      <c r="H476" s="26">
        <f t="shared" ca="1" si="21"/>
        <v>1.4882797966017611E-2</v>
      </c>
      <c r="I476" s="26">
        <f t="shared" ca="1" si="21"/>
        <v>1.2672244094488189E-2</v>
      </c>
      <c r="J476" s="26">
        <f t="shared" ca="1" si="21"/>
        <v>1.0852896071723487E-2</v>
      </c>
      <c r="K476" s="26">
        <f t="shared" ca="1" si="21"/>
        <v>1.0852896071723487E-2</v>
      </c>
      <c r="L476" s="26">
        <f t="shared" ca="1" si="21"/>
        <v>1.0852896071723487E-2</v>
      </c>
      <c r="M476" s="26">
        <f t="shared" ca="1" si="21"/>
        <v>1.0852896071723487E-2</v>
      </c>
    </row>
    <row r="477" spans="1:13" x14ac:dyDescent="0.15">
      <c r="A477" t="s">
        <v>513</v>
      </c>
      <c r="B477" t="s">
        <v>91</v>
      </c>
      <c r="C477" t="s">
        <v>176</v>
      </c>
      <c r="D477" s="26">
        <f t="shared" ca="1" si="21"/>
        <v>0</v>
      </c>
      <c r="E477" s="26">
        <f t="shared" ca="1" si="21"/>
        <v>4.0939193257074055E-2</v>
      </c>
      <c r="F477" s="26">
        <f t="shared" ca="1" si="21"/>
        <v>2.2332506203473945E-2</v>
      </c>
      <c r="G477" s="26">
        <f t="shared" ca="1" si="21"/>
        <v>1.6522883462494517E-2</v>
      </c>
      <c r="H477" s="26">
        <f t="shared" ca="1" si="21"/>
        <v>1.4882797966017611E-2</v>
      </c>
      <c r="I477" s="26">
        <f t="shared" ca="1" si="21"/>
        <v>1.2672244094488189E-2</v>
      </c>
      <c r="J477" s="26">
        <f t="shared" ca="1" si="21"/>
        <v>1.0852896071723487E-2</v>
      </c>
      <c r="K477" s="26">
        <f t="shared" ca="1" si="21"/>
        <v>1.0852896071723487E-2</v>
      </c>
      <c r="L477" s="26">
        <f t="shared" ca="1" si="21"/>
        <v>1.0852896071723487E-2</v>
      </c>
      <c r="M477" s="26">
        <f t="shared" ca="1" si="21"/>
        <v>1.0852896071723487E-2</v>
      </c>
    </row>
    <row r="478" spans="1:13" x14ac:dyDescent="0.15">
      <c r="A478" t="s">
        <v>513</v>
      </c>
      <c r="B478" t="s">
        <v>93</v>
      </c>
      <c r="C478" t="s">
        <v>176</v>
      </c>
      <c r="D478" s="26">
        <f t="shared" ca="1" si="21"/>
        <v>0</v>
      </c>
      <c r="E478" s="26">
        <f t="shared" ca="1" si="21"/>
        <v>4.0939193257074055E-2</v>
      </c>
      <c r="F478" s="26">
        <f t="shared" ca="1" si="21"/>
        <v>2.2332506203473945E-2</v>
      </c>
      <c r="G478" s="26">
        <f t="shared" ca="1" si="21"/>
        <v>1.6522883462494517E-2</v>
      </c>
      <c r="H478" s="26">
        <f t="shared" ca="1" si="21"/>
        <v>1.4882797966017611E-2</v>
      </c>
      <c r="I478" s="26">
        <f t="shared" ca="1" si="21"/>
        <v>1.2672244094488189E-2</v>
      </c>
      <c r="J478" s="26">
        <f t="shared" ca="1" si="21"/>
        <v>1.0852896071723487E-2</v>
      </c>
      <c r="K478" s="26">
        <f t="shared" ca="1" si="21"/>
        <v>1.0852896071723487E-2</v>
      </c>
      <c r="L478" s="26">
        <f t="shared" ca="1" si="21"/>
        <v>1.0852896071723487E-2</v>
      </c>
      <c r="M478" s="26">
        <f t="shared" ca="1" si="21"/>
        <v>1.0852896071723487E-2</v>
      </c>
    </row>
    <row r="479" spans="1:13" x14ac:dyDescent="0.15">
      <c r="A479" t="s">
        <v>513</v>
      </c>
      <c r="B479" t="s">
        <v>95</v>
      </c>
      <c r="C479" t="s">
        <v>176</v>
      </c>
      <c r="D479" s="26">
        <f t="shared" ca="1" si="21"/>
        <v>0</v>
      </c>
      <c r="E479" s="26">
        <f t="shared" ca="1" si="21"/>
        <v>4.0939193257074055E-2</v>
      </c>
      <c r="F479" s="26">
        <f t="shared" ca="1" si="21"/>
        <v>2.2332506203473945E-2</v>
      </c>
      <c r="G479" s="26">
        <f t="shared" ca="1" si="21"/>
        <v>1.6522883462494517E-2</v>
      </c>
      <c r="H479" s="26">
        <f t="shared" ca="1" si="21"/>
        <v>1.4882797966017611E-2</v>
      </c>
      <c r="I479" s="26">
        <f t="shared" ca="1" si="21"/>
        <v>1.2672244094488189E-2</v>
      </c>
      <c r="J479" s="26">
        <f t="shared" ca="1" si="21"/>
        <v>1.0852896071723487E-2</v>
      </c>
      <c r="K479" s="26">
        <f t="shared" ca="1" si="21"/>
        <v>1.0852896071723487E-2</v>
      </c>
      <c r="L479" s="26">
        <f t="shared" ca="1" si="21"/>
        <v>1.0852896071723487E-2</v>
      </c>
      <c r="M479" s="26">
        <f t="shared" ca="1" si="21"/>
        <v>1.0852896071723487E-2</v>
      </c>
    </row>
    <row r="480" spans="1:13" x14ac:dyDescent="0.15">
      <c r="A480" t="s">
        <v>513</v>
      </c>
      <c r="B480" t="s">
        <v>97</v>
      </c>
      <c r="C480" t="s">
        <v>176</v>
      </c>
      <c r="D480" s="26">
        <f t="shared" ca="1" si="21"/>
        <v>0</v>
      </c>
      <c r="E480" s="26">
        <f t="shared" ca="1" si="21"/>
        <v>4.0939193257074055E-2</v>
      </c>
      <c r="F480" s="26">
        <f t="shared" ca="1" si="21"/>
        <v>2.2332506203473945E-2</v>
      </c>
      <c r="G480" s="26">
        <f t="shared" ca="1" si="21"/>
        <v>1.6522883462494517E-2</v>
      </c>
      <c r="H480" s="26">
        <f t="shared" ca="1" si="21"/>
        <v>1.4882797966017611E-2</v>
      </c>
      <c r="I480" s="26">
        <f t="shared" ca="1" si="21"/>
        <v>1.2672244094488189E-2</v>
      </c>
      <c r="J480" s="26">
        <f t="shared" ca="1" si="21"/>
        <v>1.0852896071723487E-2</v>
      </c>
      <c r="K480" s="26">
        <f t="shared" ca="1" si="21"/>
        <v>1.0852896071723487E-2</v>
      </c>
      <c r="L480" s="26">
        <f t="shared" ca="1" si="21"/>
        <v>1.0852896071723487E-2</v>
      </c>
      <c r="M480" s="26">
        <f t="shared" ca="1" si="21"/>
        <v>1.0852896071723487E-2</v>
      </c>
    </row>
    <row r="481" spans="1:13" x14ac:dyDescent="0.15">
      <c r="A481" t="s">
        <v>513</v>
      </c>
      <c r="B481" t="s">
        <v>99</v>
      </c>
      <c r="C481" t="s">
        <v>176</v>
      </c>
      <c r="D481" s="26">
        <f t="shared" ca="1" si="21"/>
        <v>0</v>
      </c>
      <c r="E481" s="26">
        <f t="shared" ca="1" si="21"/>
        <v>4.0939193257074055E-2</v>
      </c>
      <c r="F481" s="26">
        <f t="shared" ca="1" si="21"/>
        <v>2.2332506203473945E-2</v>
      </c>
      <c r="G481" s="26">
        <f t="shared" ca="1" si="21"/>
        <v>1.6522883462494517E-2</v>
      </c>
      <c r="H481" s="26">
        <f t="shared" ca="1" si="21"/>
        <v>1.4882797966017611E-2</v>
      </c>
      <c r="I481" s="26">
        <f t="shared" ca="1" si="21"/>
        <v>1.2672244094488189E-2</v>
      </c>
      <c r="J481" s="26">
        <f t="shared" ca="1" si="21"/>
        <v>1.0852896071723487E-2</v>
      </c>
      <c r="K481" s="26">
        <f t="shared" ca="1" si="21"/>
        <v>1.0852896071723487E-2</v>
      </c>
      <c r="L481" s="26">
        <f t="shared" ca="1" si="21"/>
        <v>1.0852896071723487E-2</v>
      </c>
      <c r="M481" s="26">
        <f t="shared" ca="1" si="21"/>
        <v>1.0852896071723487E-2</v>
      </c>
    </row>
    <row r="482" spans="1:13" x14ac:dyDescent="0.15">
      <c r="A482" t="s">
        <v>513</v>
      </c>
      <c r="B482" t="s">
        <v>101</v>
      </c>
      <c r="C482" t="s">
        <v>176</v>
      </c>
      <c r="D482" s="26">
        <f t="shared" ca="1" si="21"/>
        <v>0</v>
      </c>
      <c r="E482" s="26">
        <f t="shared" ca="1" si="21"/>
        <v>4.0939193257074055E-2</v>
      </c>
      <c r="F482" s="26">
        <f t="shared" ca="1" si="21"/>
        <v>2.2332506203473945E-2</v>
      </c>
      <c r="G482" s="26">
        <f t="shared" ca="1" si="21"/>
        <v>1.6522883462494517E-2</v>
      </c>
      <c r="H482" s="26">
        <f t="shared" ca="1" si="21"/>
        <v>1.4882797966017611E-2</v>
      </c>
      <c r="I482" s="26">
        <f t="shared" ca="1" si="21"/>
        <v>1.2672244094488189E-2</v>
      </c>
      <c r="J482" s="26">
        <f t="shared" ca="1" si="21"/>
        <v>1.0852896071723487E-2</v>
      </c>
      <c r="K482" s="26">
        <f t="shared" ca="1" si="21"/>
        <v>1.0852896071723487E-2</v>
      </c>
      <c r="L482" s="26">
        <f t="shared" ca="1" si="21"/>
        <v>1.0852896071723487E-2</v>
      </c>
      <c r="M482" s="26">
        <f t="shared" ca="1" si="21"/>
        <v>1.0852896071723487E-2</v>
      </c>
    </row>
    <row r="483" spans="1:13" x14ac:dyDescent="0.15">
      <c r="A483" t="s">
        <v>513</v>
      </c>
      <c r="B483" t="s">
        <v>103</v>
      </c>
      <c r="C483" t="s">
        <v>176</v>
      </c>
      <c r="D483" s="26">
        <f t="shared" ca="1" si="21"/>
        <v>0</v>
      </c>
      <c r="E483" s="26">
        <f t="shared" ca="1" si="21"/>
        <v>4.0939193257074055E-2</v>
      </c>
      <c r="F483" s="26">
        <f t="shared" ca="1" si="21"/>
        <v>2.2332506203473945E-2</v>
      </c>
      <c r="G483" s="26">
        <f t="shared" ca="1" si="21"/>
        <v>1.6522883462494517E-2</v>
      </c>
      <c r="H483" s="26">
        <f t="shared" ca="1" si="21"/>
        <v>1.4882797966017611E-2</v>
      </c>
      <c r="I483" s="26">
        <f t="shared" ca="1" si="21"/>
        <v>1.2672244094488189E-2</v>
      </c>
      <c r="J483" s="26">
        <f t="shared" ca="1" si="21"/>
        <v>1.0852896071723487E-2</v>
      </c>
      <c r="K483" s="26">
        <f t="shared" ca="1" si="21"/>
        <v>1.0852896071723487E-2</v>
      </c>
      <c r="L483" s="26">
        <f t="shared" ca="1" si="21"/>
        <v>1.0852896071723487E-2</v>
      </c>
      <c r="M483" s="26">
        <f t="shared" ca="1" si="21"/>
        <v>1.0852896071723487E-2</v>
      </c>
    </row>
    <row r="484" spans="1:13" x14ac:dyDescent="0.15">
      <c r="A484" t="s">
        <v>513</v>
      </c>
      <c r="B484" t="s">
        <v>105</v>
      </c>
      <c r="C484" t="s">
        <v>176</v>
      </c>
      <c r="D484" s="26">
        <f t="shared" ca="1" si="21"/>
        <v>0</v>
      </c>
      <c r="E484" s="26">
        <f t="shared" ca="1" si="21"/>
        <v>4.0939193257074055E-2</v>
      </c>
      <c r="F484" s="26">
        <f t="shared" ca="1" si="21"/>
        <v>2.2332506203473945E-2</v>
      </c>
      <c r="G484" s="26">
        <f t="shared" ca="1" si="21"/>
        <v>1.6522883462494517E-2</v>
      </c>
      <c r="H484" s="26">
        <f t="shared" ca="1" si="21"/>
        <v>1.4882797966017611E-2</v>
      </c>
      <c r="I484" s="26">
        <f t="shared" ca="1" si="21"/>
        <v>1.2672244094488189E-2</v>
      </c>
      <c r="J484" s="26">
        <f t="shared" ca="1" si="21"/>
        <v>1.0852896071723487E-2</v>
      </c>
      <c r="K484" s="26">
        <f t="shared" ca="1" si="21"/>
        <v>1.0852896071723487E-2</v>
      </c>
      <c r="L484" s="26">
        <f t="shared" ca="1" si="21"/>
        <v>1.0852896071723487E-2</v>
      </c>
      <c r="M484" s="26">
        <f t="shared" ca="1" si="21"/>
        <v>1.0852896071723487E-2</v>
      </c>
    </row>
    <row r="485" spans="1:13" x14ac:dyDescent="0.15">
      <c r="A485" t="s">
        <v>513</v>
      </c>
      <c r="B485" t="s">
        <v>107</v>
      </c>
      <c r="C485" t="s">
        <v>176</v>
      </c>
      <c r="D485" s="26">
        <f t="shared" ca="1" si="21"/>
        <v>0</v>
      </c>
      <c r="E485" s="26">
        <f t="shared" ca="1" si="21"/>
        <v>4.3347381095725467E-2</v>
      </c>
      <c r="F485" s="26">
        <f t="shared" ca="1" si="21"/>
        <v>2.2332506203473945E-2</v>
      </c>
      <c r="G485" s="26">
        <f t="shared" ca="1" si="21"/>
        <v>1.6522883462494517E-2</v>
      </c>
      <c r="H485" s="26">
        <f t="shared" ca="1" si="21"/>
        <v>1.4882797966017611E-2</v>
      </c>
      <c r="I485" s="26">
        <f t="shared" ca="1" si="21"/>
        <v>1.2672244094488189E-2</v>
      </c>
      <c r="J485" s="26">
        <f t="shared" ca="1" si="21"/>
        <v>1.0852896071723487E-2</v>
      </c>
      <c r="K485" s="26">
        <f t="shared" ca="1" si="21"/>
        <v>1.0852896071723487E-2</v>
      </c>
      <c r="L485" s="26">
        <f t="shared" ca="1" si="21"/>
        <v>1.0852896071723487E-2</v>
      </c>
      <c r="M485" s="26">
        <f t="shared" ca="1" si="21"/>
        <v>1.0852896071723487E-2</v>
      </c>
    </row>
    <row r="486" spans="1:13" x14ac:dyDescent="0.15">
      <c r="A486" t="s">
        <v>513</v>
      </c>
      <c r="B486" t="s">
        <v>108</v>
      </c>
      <c r="C486" t="s">
        <v>177</v>
      </c>
      <c r="D486" s="26">
        <f t="shared" ca="1" si="21"/>
        <v>0</v>
      </c>
      <c r="E486" s="26">
        <f t="shared" ca="1" si="21"/>
        <v>0</v>
      </c>
      <c r="F486" s="26">
        <f t="shared" ca="1" si="21"/>
        <v>1.1476426799007445E-2</v>
      </c>
      <c r="G486" s="26">
        <f t="shared" ca="1" si="21"/>
        <v>8.3345518350636059E-3</v>
      </c>
      <c r="H486" s="26">
        <f t="shared" ca="1" si="21"/>
        <v>7.3173756666253253E-3</v>
      </c>
      <c r="I486" s="26">
        <f t="shared" ca="1" si="21"/>
        <v>6.1515748031496066E-3</v>
      </c>
      <c r="J486" s="26">
        <f t="shared" ca="1" si="21"/>
        <v>5.0725492509142382E-3</v>
      </c>
      <c r="K486" s="26">
        <f t="shared" ca="1" si="21"/>
        <v>5.0725492509142382E-3</v>
      </c>
      <c r="L486" s="26">
        <f t="shared" ca="1" si="21"/>
        <v>5.0725492509142382E-3</v>
      </c>
      <c r="M486" s="26">
        <f t="shared" ca="1" si="21"/>
        <v>5.0725492509142382E-3</v>
      </c>
    </row>
    <row r="487" spans="1:13" x14ac:dyDescent="0.15">
      <c r="A487" t="s">
        <v>513</v>
      </c>
      <c r="B487" t="s">
        <v>110</v>
      </c>
      <c r="C487" t="s">
        <v>177</v>
      </c>
      <c r="D487" s="26">
        <f t="shared" ca="1" si="21"/>
        <v>0</v>
      </c>
      <c r="E487" s="26">
        <f t="shared" ca="1" si="21"/>
        <v>0</v>
      </c>
      <c r="F487" s="26">
        <f t="shared" ca="1" si="21"/>
        <v>1.1476426799007445E-2</v>
      </c>
      <c r="G487" s="26">
        <f t="shared" ca="1" si="21"/>
        <v>8.3345518350636059E-3</v>
      </c>
      <c r="H487" s="26">
        <f t="shared" ca="1" si="21"/>
        <v>7.3173756666253253E-3</v>
      </c>
      <c r="I487" s="26">
        <f t="shared" ca="1" si="21"/>
        <v>6.1515748031496066E-3</v>
      </c>
      <c r="J487" s="26">
        <f t="shared" ca="1" si="21"/>
        <v>5.0725492509142382E-3</v>
      </c>
      <c r="K487" s="26">
        <f t="shared" ca="1" si="21"/>
        <v>5.0725492509142382E-3</v>
      </c>
      <c r="L487" s="26">
        <f t="shared" ca="1" si="21"/>
        <v>5.0725492509142382E-3</v>
      </c>
      <c r="M487" s="26">
        <f t="shared" ca="1" si="21"/>
        <v>5.0725492509142382E-3</v>
      </c>
    </row>
    <row r="488" spans="1:13" x14ac:dyDescent="0.15">
      <c r="A488" t="s">
        <v>513</v>
      </c>
      <c r="B488" t="s">
        <v>112</v>
      </c>
      <c r="C488" t="s">
        <v>177</v>
      </c>
      <c r="D488" s="26">
        <f t="shared" ca="1" si="21"/>
        <v>0</v>
      </c>
      <c r="E488" s="26">
        <f t="shared" ca="1" si="21"/>
        <v>0</v>
      </c>
      <c r="F488" s="26">
        <f t="shared" ca="1" si="21"/>
        <v>1.1476426799007445E-2</v>
      </c>
      <c r="G488" s="26">
        <f t="shared" ca="1" si="21"/>
        <v>8.3345518350636059E-3</v>
      </c>
      <c r="H488" s="26">
        <f t="shared" ca="1" si="21"/>
        <v>7.3173756666253253E-3</v>
      </c>
      <c r="I488" s="26">
        <f t="shared" ca="1" si="21"/>
        <v>6.1515748031496066E-3</v>
      </c>
      <c r="J488" s="26">
        <f t="shared" ca="1" si="21"/>
        <v>5.0725492509142382E-3</v>
      </c>
      <c r="K488" s="26">
        <f t="shared" ca="1" si="21"/>
        <v>5.0725492509142382E-3</v>
      </c>
      <c r="L488" s="26">
        <f t="shared" ca="1" si="21"/>
        <v>5.0725492509142382E-3</v>
      </c>
      <c r="M488" s="26">
        <f t="shared" ca="1" si="21"/>
        <v>5.0725492509142382E-3</v>
      </c>
    </row>
    <row r="489" spans="1:13" x14ac:dyDescent="0.15">
      <c r="A489" t="s">
        <v>513</v>
      </c>
      <c r="B489" t="s">
        <v>114</v>
      </c>
      <c r="C489" t="s">
        <v>177</v>
      </c>
      <c r="D489" s="26">
        <f t="shared" ca="1" si="21"/>
        <v>0</v>
      </c>
      <c r="E489" s="26">
        <f t="shared" ca="1" si="21"/>
        <v>0</v>
      </c>
      <c r="F489" s="26">
        <f t="shared" ca="1" si="21"/>
        <v>1.1476426799007445E-2</v>
      </c>
      <c r="G489" s="26">
        <f t="shared" ca="1" si="21"/>
        <v>8.3345518350636059E-3</v>
      </c>
      <c r="H489" s="26">
        <f t="shared" ca="1" si="21"/>
        <v>7.3173756666253253E-3</v>
      </c>
      <c r="I489" s="26">
        <f t="shared" ca="1" si="21"/>
        <v>6.1515748031496066E-3</v>
      </c>
      <c r="J489" s="26">
        <f t="shared" ca="1" si="21"/>
        <v>5.0725492509142382E-3</v>
      </c>
      <c r="K489" s="26">
        <f t="shared" ca="1" si="21"/>
        <v>5.0725492509142382E-3</v>
      </c>
      <c r="L489" s="26">
        <f t="shared" ca="1" si="21"/>
        <v>5.0725492509142382E-3</v>
      </c>
      <c r="M489" s="26">
        <f t="shared" ca="1" si="21"/>
        <v>5.0725492509142382E-3</v>
      </c>
    </row>
    <row r="490" spans="1:13" x14ac:dyDescent="0.15">
      <c r="A490" t="s">
        <v>513</v>
      </c>
      <c r="B490" t="s">
        <v>116</v>
      </c>
      <c r="C490" t="s">
        <v>177</v>
      </c>
      <c r="D490" s="26">
        <f t="shared" ca="1" si="21"/>
        <v>0</v>
      </c>
      <c r="E490" s="26">
        <f t="shared" ca="1" si="21"/>
        <v>0</v>
      </c>
      <c r="F490" s="26">
        <f t="shared" ca="1" si="21"/>
        <v>1.1476426799007445E-2</v>
      </c>
      <c r="G490" s="26">
        <f t="shared" ca="1" si="21"/>
        <v>8.3345518350636059E-3</v>
      </c>
      <c r="H490" s="26">
        <f t="shared" ca="1" si="21"/>
        <v>7.3173756666253253E-3</v>
      </c>
      <c r="I490" s="26">
        <f t="shared" ca="1" si="21"/>
        <v>6.1515748031496066E-3</v>
      </c>
      <c r="J490" s="26">
        <f t="shared" ca="1" si="21"/>
        <v>5.0725492509142382E-3</v>
      </c>
      <c r="K490" s="26">
        <f t="shared" ca="1" si="21"/>
        <v>5.0725492509142382E-3</v>
      </c>
      <c r="L490" s="26">
        <f t="shared" ca="1" si="21"/>
        <v>5.0725492509142382E-3</v>
      </c>
      <c r="M490" s="26">
        <f t="shared" ca="1" si="21"/>
        <v>5.0725492509142382E-3</v>
      </c>
    </row>
    <row r="491" spans="1:13" x14ac:dyDescent="0.15">
      <c r="A491" t="s">
        <v>513</v>
      </c>
      <c r="B491" t="s">
        <v>118</v>
      </c>
      <c r="C491" t="s">
        <v>177</v>
      </c>
      <c r="D491" s="26">
        <f t="shared" ref="D491:M516" ca="1" si="22">SUMIFS(INDIRECT($A491&amp;"!$K:$K"),INDIRECT($A491&amp;"!$J:$J"),D$1,INDIRECT($A491&amp;"!$H:$H"),$B491)</f>
        <v>0</v>
      </c>
      <c r="E491" s="26">
        <f t="shared" ca="1" si="22"/>
        <v>0</v>
      </c>
      <c r="F491" s="26">
        <f t="shared" ca="1" si="22"/>
        <v>1.1476426799007445E-2</v>
      </c>
      <c r="G491" s="26">
        <f t="shared" ca="1" si="22"/>
        <v>8.3345518350636059E-3</v>
      </c>
      <c r="H491" s="26">
        <f t="shared" ca="1" si="22"/>
        <v>7.3173756666253253E-3</v>
      </c>
      <c r="I491" s="26">
        <f t="shared" ca="1" si="22"/>
        <v>6.1515748031496066E-3</v>
      </c>
      <c r="J491" s="26">
        <f t="shared" ca="1" si="22"/>
        <v>5.0725492509142382E-3</v>
      </c>
      <c r="K491" s="26">
        <f t="shared" ca="1" si="22"/>
        <v>5.0725492509142382E-3</v>
      </c>
      <c r="L491" s="26">
        <f t="shared" ca="1" si="22"/>
        <v>5.0725492509142382E-3</v>
      </c>
      <c r="M491" s="26">
        <f t="shared" ca="1" si="22"/>
        <v>5.0725492509142382E-3</v>
      </c>
    </row>
    <row r="492" spans="1:13" x14ac:dyDescent="0.15">
      <c r="A492" t="s">
        <v>513</v>
      </c>
      <c r="B492" t="s">
        <v>120</v>
      </c>
      <c r="C492" t="s">
        <v>177</v>
      </c>
      <c r="D492" s="26">
        <f t="shared" ca="1" si="22"/>
        <v>0</v>
      </c>
      <c r="E492" s="26">
        <f t="shared" ca="1" si="22"/>
        <v>0</v>
      </c>
      <c r="F492" s="26">
        <f t="shared" ca="1" si="22"/>
        <v>1.1476426799007445E-2</v>
      </c>
      <c r="G492" s="26">
        <f t="shared" ca="1" si="22"/>
        <v>8.3345518350636059E-3</v>
      </c>
      <c r="H492" s="26">
        <f t="shared" ca="1" si="22"/>
        <v>7.3173756666253253E-3</v>
      </c>
      <c r="I492" s="26">
        <f t="shared" ca="1" si="22"/>
        <v>6.1515748031496066E-3</v>
      </c>
      <c r="J492" s="26">
        <f t="shared" ca="1" si="22"/>
        <v>5.0725492509142382E-3</v>
      </c>
      <c r="K492" s="26">
        <f t="shared" ca="1" si="22"/>
        <v>5.0725492509142382E-3</v>
      </c>
      <c r="L492" s="26">
        <f t="shared" ca="1" si="22"/>
        <v>5.0725492509142382E-3</v>
      </c>
      <c r="M492" s="26">
        <f t="shared" ca="1" si="22"/>
        <v>5.0725492509142382E-3</v>
      </c>
    </row>
    <row r="493" spans="1:13" x14ac:dyDescent="0.15">
      <c r="A493" t="s">
        <v>513</v>
      </c>
      <c r="B493" t="s">
        <v>122</v>
      </c>
      <c r="C493" t="s">
        <v>177</v>
      </c>
      <c r="D493" s="26">
        <f t="shared" ca="1" si="22"/>
        <v>0</v>
      </c>
      <c r="E493" s="26">
        <f t="shared" ca="1" si="22"/>
        <v>0</v>
      </c>
      <c r="F493" s="26">
        <f t="shared" ca="1" si="22"/>
        <v>1.1476426799007445E-2</v>
      </c>
      <c r="G493" s="26">
        <f t="shared" ca="1" si="22"/>
        <v>8.3345518350636059E-3</v>
      </c>
      <c r="H493" s="26">
        <f t="shared" ca="1" si="22"/>
        <v>7.3173756666253253E-3</v>
      </c>
      <c r="I493" s="26">
        <f t="shared" ca="1" si="22"/>
        <v>6.1515748031496066E-3</v>
      </c>
      <c r="J493" s="26">
        <f t="shared" ca="1" si="22"/>
        <v>5.0725492509142382E-3</v>
      </c>
      <c r="K493" s="26">
        <f t="shared" ca="1" si="22"/>
        <v>5.0725492509142382E-3</v>
      </c>
      <c r="L493" s="26">
        <f t="shared" ca="1" si="22"/>
        <v>5.0725492509142382E-3</v>
      </c>
      <c r="M493" s="26">
        <f t="shared" ca="1" si="22"/>
        <v>5.0725492509142382E-3</v>
      </c>
    </row>
    <row r="494" spans="1:13" x14ac:dyDescent="0.15">
      <c r="A494" t="s">
        <v>513</v>
      </c>
      <c r="B494" t="s">
        <v>124</v>
      </c>
      <c r="C494" t="s">
        <v>177</v>
      </c>
      <c r="D494" s="26">
        <f t="shared" ca="1" si="22"/>
        <v>0</v>
      </c>
      <c r="E494" s="26">
        <f t="shared" ca="1" si="22"/>
        <v>0</v>
      </c>
      <c r="F494" s="26">
        <f t="shared" ca="1" si="22"/>
        <v>1.2562034739454095E-2</v>
      </c>
      <c r="G494" s="26">
        <f t="shared" ca="1" si="22"/>
        <v>8.3345518350636059E-3</v>
      </c>
      <c r="H494" s="26">
        <f t="shared" ca="1" si="22"/>
        <v>7.3173756666253253E-3</v>
      </c>
      <c r="I494" s="26">
        <f t="shared" ca="1" si="22"/>
        <v>6.1515748031496066E-3</v>
      </c>
      <c r="J494" s="26">
        <f t="shared" ca="1" si="22"/>
        <v>5.0725492509142382E-3</v>
      </c>
      <c r="K494" s="26">
        <f t="shared" ca="1" si="22"/>
        <v>5.0725492509142382E-3</v>
      </c>
      <c r="L494" s="26">
        <f t="shared" ca="1" si="22"/>
        <v>5.0725492509142382E-3</v>
      </c>
      <c r="M494" s="26">
        <f t="shared" ca="1" si="22"/>
        <v>5.0725492509142382E-3</v>
      </c>
    </row>
    <row r="495" spans="1:13" x14ac:dyDescent="0.15">
      <c r="A495" t="s">
        <v>513</v>
      </c>
      <c r="B495" t="s">
        <v>109</v>
      </c>
      <c r="C495" t="s">
        <v>177</v>
      </c>
      <c r="D495" s="26">
        <f t="shared" ca="1" si="22"/>
        <v>0</v>
      </c>
      <c r="E495" s="26">
        <f t="shared" ca="1" si="22"/>
        <v>0</v>
      </c>
      <c r="F495" s="26">
        <f t="shared" ca="1" si="22"/>
        <v>0</v>
      </c>
      <c r="G495" s="26">
        <f t="shared" ca="1" si="22"/>
        <v>8.3345518350636059E-3</v>
      </c>
      <c r="H495" s="26">
        <f t="shared" ca="1" si="22"/>
        <v>7.3173756666253253E-3</v>
      </c>
      <c r="I495" s="26">
        <f t="shared" ca="1" si="22"/>
        <v>6.1515748031496066E-3</v>
      </c>
      <c r="J495" s="26">
        <f t="shared" ca="1" si="22"/>
        <v>5.0725492509142382E-3</v>
      </c>
      <c r="K495" s="26">
        <f t="shared" ca="1" si="22"/>
        <v>5.0725492509142382E-3</v>
      </c>
      <c r="L495" s="26">
        <f t="shared" ca="1" si="22"/>
        <v>5.0725492509142382E-3</v>
      </c>
      <c r="M495" s="26">
        <f t="shared" ca="1" si="22"/>
        <v>5.0725492509142382E-3</v>
      </c>
    </row>
    <row r="496" spans="1:13" x14ac:dyDescent="0.15">
      <c r="A496" t="s">
        <v>513</v>
      </c>
      <c r="B496" t="s">
        <v>111</v>
      </c>
      <c r="C496" t="s">
        <v>177</v>
      </c>
      <c r="D496" s="26">
        <f t="shared" ca="1" si="22"/>
        <v>0</v>
      </c>
      <c r="E496" s="26">
        <f t="shared" ca="1" si="22"/>
        <v>0</v>
      </c>
      <c r="F496" s="26">
        <f t="shared" ca="1" si="22"/>
        <v>0</v>
      </c>
      <c r="G496" s="26">
        <f t="shared" ca="1" si="22"/>
        <v>8.3345518350636059E-3</v>
      </c>
      <c r="H496" s="26">
        <f t="shared" ca="1" si="22"/>
        <v>7.3173756666253253E-3</v>
      </c>
      <c r="I496" s="26">
        <f t="shared" ca="1" si="22"/>
        <v>6.1515748031496066E-3</v>
      </c>
      <c r="J496" s="26">
        <f t="shared" ca="1" si="22"/>
        <v>5.0725492509142382E-3</v>
      </c>
      <c r="K496" s="26">
        <f t="shared" ca="1" si="22"/>
        <v>5.0725492509142382E-3</v>
      </c>
      <c r="L496" s="26">
        <f t="shared" ca="1" si="22"/>
        <v>5.0725492509142382E-3</v>
      </c>
      <c r="M496" s="26">
        <f t="shared" ca="1" si="22"/>
        <v>5.0725492509142382E-3</v>
      </c>
    </row>
    <row r="497" spans="1:13" x14ac:dyDescent="0.15">
      <c r="A497" t="s">
        <v>513</v>
      </c>
      <c r="B497" t="s">
        <v>113</v>
      </c>
      <c r="C497" t="s">
        <v>177</v>
      </c>
      <c r="D497" s="26">
        <f t="shared" ca="1" si="22"/>
        <v>0</v>
      </c>
      <c r="E497" s="26">
        <f t="shared" ca="1" si="22"/>
        <v>0</v>
      </c>
      <c r="F497" s="26">
        <f t="shared" ca="1" si="22"/>
        <v>0</v>
      </c>
      <c r="G497" s="26">
        <f t="shared" ca="1" si="22"/>
        <v>8.3345518350636059E-3</v>
      </c>
      <c r="H497" s="26">
        <f t="shared" ca="1" si="22"/>
        <v>7.3173756666253253E-3</v>
      </c>
      <c r="I497" s="26">
        <f t="shared" ca="1" si="22"/>
        <v>6.1515748031496066E-3</v>
      </c>
      <c r="J497" s="26">
        <f t="shared" ca="1" si="22"/>
        <v>5.0725492509142382E-3</v>
      </c>
      <c r="K497" s="26">
        <f t="shared" ca="1" si="22"/>
        <v>5.0725492509142382E-3</v>
      </c>
      <c r="L497" s="26">
        <f t="shared" ca="1" si="22"/>
        <v>5.0725492509142382E-3</v>
      </c>
      <c r="M497" s="26">
        <f t="shared" ca="1" si="22"/>
        <v>5.0725492509142382E-3</v>
      </c>
    </row>
    <row r="498" spans="1:13" x14ac:dyDescent="0.15">
      <c r="A498" t="s">
        <v>513</v>
      </c>
      <c r="B498" t="s">
        <v>115</v>
      </c>
      <c r="C498" t="s">
        <v>177</v>
      </c>
      <c r="D498" s="26">
        <f t="shared" ca="1" si="22"/>
        <v>0</v>
      </c>
      <c r="E498" s="26">
        <f t="shared" ca="1" si="22"/>
        <v>0</v>
      </c>
      <c r="F498" s="26">
        <f t="shared" ca="1" si="22"/>
        <v>0</v>
      </c>
      <c r="G498" s="26">
        <f t="shared" ca="1" si="22"/>
        <v>8.3345518350636059E-3</v>
      </c>
      <c r="H498" s="26">
        <f t="shared" ca="1" si="22"/>
        <v>7.3173756666253253E-3</v>
      </c>
      <c r="I498" s="26">
        <f t="shared" ca="1" si="22"/>
        <v>6.1515748031496066E-3</v>
      </c>
      <c r="J498" s="26">
        <f t="shared" ca="1" si="22"/>
        <v>5.0725492509142382E-3</v>
      </c>
      <c r="K498" s="26">
        <f t="shared" ca="1" si="22"/>
        <v>5.0725492509142382E-3</v>
      </c>
      <c r="L498" s="26">
        <f t="shared" ca="1" si="22"/>
        <v>5.0725492509142382E-3</v>
      </c>
      <c r="M498" s="26">
        <f t="shared" ca="1" si="22"/>
        <v>5.0725492509142382E-3</v>
      </c>
    </row>
    <row r="499" spans="1:13" x14ac:dyDescent="0.15">
      <c r="A499" t="s">
        <v>513</v>
      </c>
      <c r="B499" t="s">
        <v>117</v>
      </c>
      <c r="C499" t="s">
        <v>177</v>
      </c>
      <c r="D499" s="26">
        <f t="shared" ca="1" si="22"/>
        <v>0</v>
      </c>
      <c r="E499" s="26">
        <f t="shared" ca="1" si="22"/>
        <v>0</v>
      </c>
      <c r="F499" s="26">
        <f t="shared" ca="1" si="22"/>
        <v>0</v>
      </c>
      <c r="G499" s="26">
        <f t="shared" ca="1" si="22"/>
        <v>8.3345518350636059E-3</v>
      </c>
      <c r="H499" s="26">
        <f t="shared" ca="1" si="22"/>
        <v>7.3173756666253253E-3</v>
      </c>
      <c r="I499" s="26">
        <f t="shared" ca="1" si="22"/>
        <v>6.1515748031496066E-3</v>
      </c>
      <c r="J499" s="26">
        <f t="shared" ca="1" si="22"/>
        <v>5.0725492509142382E-3</v>
      </c>
      <c r="K499" s="26">
        <f t="shared" ca="1" si="22"/>
        <v>5.0725492509142382E-3</v>
      </c>
      <c r="L499" s="26">
        <f t="shared" ca="1" si="22"/>
        <v>5.0725492509142382E-3</v>
      </c>
      <c r="M499" s="26">
        <f t="shared" ca="1" si="22"/>
        <v>5.0725492509142382E-3</v>
      </c>
    </row>
    <row r="500" spans="1:13" x14ac:dyDescent="0.15">
      <c r="A500" t="s">
        <v>513</v>
      </c>
      <c r="B500" t="s">
        <v>119</v>
      </c>
      <c r="C500" t="s">
        <v>177</v>
      </c>
      <c r="D500" s="26">
        <f t="shared" ca="1" si="22"/>
        <v>0</v>
      </c>
      <c r="E500" s="26">
        <f t="shared" ca="1" si="22"/>
        <v>0</v>
      </c>
      <c r="F500" s="26">
        <f t="shared" ca="1" si="22"/>
        <v>0</v>
      </c>
      <c r="G500" s="26">
        <f t="shared" ca="1" si="22"/>
        <v>8.3345518350636059E-3</v>
      </c>
      <c r="H500" s="26">
        <f t="shared" ca="1" si="22"/>
        <v>7.3173756666253253E-3</v>
      </c>
      <c r="I500" s="26">
        <f t="shared" ca="1" si="22"/>
        <v>6.1515748031496066E-3</v>
      </c>
      <c r="J500" s="26">
        <f t="shared" ca="1" si="22"/>
        <v>5.0725492509142382E-3</v>
      </c>
      <c r="K500" s="26">
        <f t="shared" ca="1" si="22"/>
        <v>5.0725492509142382E-3</v>
      </c>
      <c r="L500" s="26">
        <f t="shared" ca="1" si="22"/>
        <v>5.0725492509142382E-3</v>
      </c>
      <c r="M500" s="26">
        <f t="shared" ca="1" si="22"/>
        <v>5.0725492509142382E-3</v>
      </c>
    </row>
    <row r="501" spans="1:13" x14ac:dyDescent="0.15">
      <c r="A501" t="s">
        <v>513</v>
      </c>
      <c r="B501" t="s">
        <v>121</v>
      </c>
      <c r="C501" t="s">
        <v>177</v>
      </c>
      <c r="D501" s="26">
        <f t="shared" ca="1" si="22"/>
        <v>0</v>
      </c>
      <c r="E501" s="26">
        <f t="shared" ca="1" si="22"/>
        <v>0</v>
      </c>
      <c r="F501" s="26">
        <f t="shared" ca="1" si="22"/>
        <v>0</v>
      </c>
      <c r="G501" s="26">
        <f t="shared" ca="1" si="22"/>
        <v>8.3345518350636059E-3</v>
      </c>
      <c r="H501" s="26">
        <f t="shared" ca="1" si="22"/>
        <v>7.3173756666253253E-3</v>
      </c>
      <c r="I501" s="26">
        <f t="shared" ca="1" si="22"/>
        <v>6.1515748031496066E-3</v>
      </c>
      <c r="J501" s="26">
        <f t="shared" ca="1" si="22"/>
        <v>5.0725492509142382E-3</v>
      </c>
      <c r="K501" s="26">
        <f t="shared" ca="1" si="22"/>
        <v>5.0725492509142382E-3</v>
      </c>
      <c r="L501" s="26">
        <f t="shared" ca="1" si="22"/>
        <v>5.0725492509142382E-3</v>
      </c>
      <c r="M501" s="26">
        <f t="shared" ca="1" si="22"/>
        <v>5.0725492509142382E-3</v>
      </c>
    </row>
    <row r="502" spans="1:13" x14ac:dyDescent="0.15">
      <c r="A502" t="s">
        <v>513</v>
      </c>
      <c r="B502" t="s">
        <v>123</v>
      </c>
      <c r="C502" t="s">
        <v>177</v>
      </c>
      <c r="D502" s="26">
        <f t="shared" ca="1" si="22"/>
        <v>0</v>
      </c>
      <c r="E502" s="26">
        <f t="shared" ca="1" si="22"/>
        <v>0</v>
      </c>
      <c r="F502" s="26">
        <f t="shared" ca="1" si="22"/>
        <v>0</v>
      </c>
      <c r="G502" s="26">
        <f t="shared" ca="1" si="22"/>
        <v>8.3345518350636059E-3</v>
      </c>
      <c r="H502" s="26">
        <f t="shared" ca="1" si="22"/>
        <v>7.3173756666253253E-3</v>
      </c>
      <c r="I502" s="26">
        <f t="shared" ca="1" si="22"/>
        <v>6.1515748031496066E-3</v>
      </c>
      <c r="J502" s="26">
        <f t="shared" ca="1" si="22"/>
        <v>5.0725492509142382E-3</v>
      </c>
      <c r="K502" s="26">
        <f t="shared" ca="1" si="22"/>
        <v>5.0725492509142382E-3</v>
      </c>
      <c r="L502" s="26">
        <f t="shared" ca="1" si="22"/>
        <v>5.0725492509142382E-3</v>
      </c>
      <c r="M502" s="26">
        <f t="shared" ca="1" si="22"/>
        <v>5.0725492509142382E-3</v>
      </c>
    </row>
    <row r="503" spans="1:13" x14ac:dyDescent="0.15">
      <c r="A503" t="s">
        <v>513</v>
      </c>
      <c r="B503" t="s">
        <v>125</v>
      </c>
      <c r="C503" t="s">
        <v>177</v>
      </c>
      <c r="D503" s="26">
        <f t="shared" ca="1" si="22"/>
        <v>0</v>
      </c>
      <c r="E503" s="26">
        <f t="shared" ca="1" si="22"/>
        <v>0</v>
      </c>
      <c r="F503" s="26">
        <f t="shared" ca="1" si="22"/>
        <v>0</v>
      </c>
      <c r="G503" s="26">
        <f t="shared" ca="1" si="22"/>
        <v>1.1258955987717503E-2</v>
      </c>
      <c r="H503" s="26">
        <f t="shared" ca="1" si="22"/>
        <v>9.7978419942949275E-3</v>
      </c>
      <c r="I503" s="26">
        <f t="shared" ca="1" si="22"/>
        <v>6.1515748031496066E-3</v>
      </c>
      <c r="J503" s="26">
        <f t="shared" ca="1" si="22"/>
        <v>5.0725492509142382E-3</v>
      </c>
      <c r="K503" s="26">
        <f t="shared" ca="1" si="22"/>
        <v>5.0725492509142382E-3</v>
      </c>
      <c r="L503" s="26">
        <f t="shared" ca="1" si="22"/>
        <v>5.0725492509142382E-3</v>
      </c>
      <c r="M503" s="26">
        <f t="shared" ca="1" si="22"/>
        <v>5.0725492509142382E-3</v>
      </c>
    </row>
    <row r="504" spans="1:13" x14ac:dyDescent="0.15">
      <c r="A504" t="s">
        <v>513</v>
      </c>
      <c r="B504" t="s">
        <v>126</v>
      </c>
      <c r="C504" t="s">
        <v>504</v>
      </c>
      <c r="D504" s="26">
        <f t="shared" ca="1" si="22"/>
        <v>0</v>
      </c>
      <c r="E504" s="26">
        <f t="shared" ca="1" si="22"/>
        <v>0</v>
      </c>
      <c r="F504" s="26">
        <f t="shared" ca="1" si="22"/>
        <v>0</v>
      </c>
      <c r="G504" s="26">
        <f t="shared" ca="1" si="22"/>
        <v>0</v>
      </c>
      <c r="H504" s="26">
        <f t="shared" ca="1" si="22"/>
        <v>0</v>
      </c>
      <c r="I504" s="26">
        <f t="shared" ca="1" si="22"/>
        <v>3.1988188976377952E-3</v>
      </c>
      <c r="J504" s="26">
        <f t="shared" ca="1" si="22"/>
        <v>2.5952577562817036E-3</v>
      </c>
      <c r="K504" s="26">
        <f t="shared" ca="1" si="22"/>
        <v>2.5952577562817036E-3</v>
      </c>
      <c r="L504" s="26">
        <f t="shared" ca="1" si="22"/>
        <v>2.5952577562817036E-3</v>
      </c>
      <c r="M504" s="26">
        <f t="shared" ca="1" si="22"/>
        <v>2.5952577562817036E-3</v>
      </c>
    </row>
    <row r="505" spans="1:13" x14ac:dyDescent="0.15">
      <c r="A505" t="s">
        <v>513</v>
      </c>
      <c r="B505" t="s">
        <v>128</v>
      </c>
      <c r="C505" t="s">
        <v>504</v>
      </c>
      <c r="D505" s="26">
        <f t="shared" ca="1" si="22"/>
        <v>0</v>
      </c>
      <c r="E505" s="26">
        <f t="shared" ca="1" si="22"/>
        <v>0</v>
      </c>
      <c r="F505" s="26">
        <f t="shared" ca="1" si="22"/>
        <v>0</v>
      </c>
      <c r="G505" s="26">
        <f t="shared" ca="1" si="22"/>
        <v>0</v>
      </c>
      <c r="H505" s="26">
        <f t="shared" ca="1" si="22"/>
        <v>0</v>
      </c>
      <c r="I505" s="26">
        <f t="shared" ca="1" si="22"/>
        <v>3.1988188976377952E-3</v>
      </c>
      <c r="J505" s="26">
        <f t="shared" ca="1" si="22"/>
        <v>2.5952577562817036E-3</v>
      </c>
      <c r="K505" s="26">
        <f t="shared" ca="1" si="22"/>
        <v>2.5952577562817036E-3</v>
      </c>
      <c r="L505" s="26">
        <f t="shared" ca="1" si="22"/>
        <v>2.5952577562817036E-3</v>
      </c>
      <c r="M505" s="26">
        <f t="shared" ca="1" si="22"/>
        <v>2.5952577562817036E-3</v>
      </c>
    </row>
    <row r="506" spans="1:13" x14ac:dyDescent="0.15">
      <c r="A506" t="s">
        <v>513</v>
      </c>
      <c r="B506" t="s">
        <v>130</v>
      </c>
      <c r="C506" t="s">
        <v>504</v>
      </c>
      <c r="D506" s="26">
        <f t="shared" ca="1" si="22"/>
        <v>0</v>
      </c>
      <c r="E506" s="26">
        <f t="shared" ca="1" si="22"/>
        <v>0</v>
      </c>
      <c r="F506" s="26">
        <f t="shared" ca="1" si="22"/>
        <v>0</v>
      </c>
      <c r="G506" s="26">
        <f t="shared" ca="1" si="22"/>
        <v>0</v>
      </c>
      <c r="H506" s="26">
        <f t="shared" ca="1" si="22"/>
        <v>0</v>
      </c>
      <c r="I506" s="26">
        <f t="shared" ca="1" si="22"/>
        <v>3.1988188976377952E-3</v>
      </c>
      <c r="J506" s="26">
        <f t="shared" ca="1" si="22"/>
        <v>2.5952577562817036E-3</v>
      </c>
      <c r="K506" s="26">
        <f t="shared" ca="1" si="22"/>
        <v>2.5952577562817036E-3</v>
      </c>
      <c r="L506" s="26">
        <f t="shared" ca="1" si="22"/>
        <v>2.5952577562817036E-3</v>
      </c>
      <c r="M506" s="26">
        <f t="shared" ca="1" si="22"/>
        <v>2.5952577562817036E-3</v>
      </c>
    </row>
    <row r="507" spans="1:13" x14ac:dyDescent="0.15">
      <c r="A507" t="s">
        <v>513</v>
      </c>
      <c r="B507" t="s">
        <v>132</v>
      </c>
      <c r="C507" t="s">
        <v>504</v>
      </c>
      <c r="D507" s="26">
        <f t="shared" ca="1" si="22"/>
        <v>0</v>
      </c>
      <c r="E507" s="26">
        <f t="shared" ca="1" si="22"/>
        <v>0</v>
      </c>
      <c r="F507" s="26">
        <f t="shared" ca="1" si="22"/>
        <v>0</v>
      </c>
      <c r="G507" s="26">
        <f t="shared" ca="1" si="22"/>
        <v>0</v>
      </c>
      <c r="H507" s="26">
        <f t="shared" ca="1" si="22"/>
        <v>0</v>
      </c>
      <c r="I507" s="26">
        <f t="shared" ca="1" si="22"/>
        <v>3.1988188976377952E-3</v>
      </c>
      <c r="J507" s="26">
        <f t="shared" ca="1" si="22"/>
        <v>2.5952577562817036E-3</v>
      </c>
      <c r="K507" s="26">
        <f t="shared" ca="1" si="22"/>
        <v>2.5952577562817036E-3</v>
      </c>
      <c r="L507" s="26">
        <f t="shared" ca="1" si="22"/>
        <v>2.5952577562817036E-3</v>
      </c>
      <c r="M507" s="26">
        <f t="shared" ca="1" si="22"/>
        <v>2.5952577562817036E-3</v>
      </c>
    </row>
    <row r="508" spans="1:13" x14ac:dyDescent="0.15">
      <c r="A508" t="s">
        <v>513</v>
      </c>
      <c r="B508" t="s">
        <v>134</v>
      </c>
      <c r="C508" t="s">
        <v>504</v>
      </c>
      <c r="D508" s="26">
        <f t="shared" ca="1" si="22"/>
        <v>0</v>
      </c>
      <c r="E508" s="26">
        <f t="shared" ca="1" si="22"/>
        <v>0</v>
      </c>
      <c r="F508" s="26">
        <f t="shared" ca="1" si="22"/>
        <v>0</v>
      </c>
      <c r="G508" s="26">
        <f t="shared" ca="1" si="22"/>
        <v>0</v>
      </c>
      <c r="H508" s="26">
        <f t="shared" ca="1" si="22"/>
        <v>0</v>
      </c>
      <c r="I508" s="26">
        <f t="shared" ca="1" si="22"/>
        <v>3.1988188976377952E-3</v>
      </c>
      <c r="J508" s="26">
        <f t="shared" ca="1" si="22"/>
        <v>2.5952577562817036E-3</v>
      </c>
      <c r="K508" s="26">
        <f t="shared" ca="1" si="22"/>
        <v>2.5952577562817036E-3</v>
      </c>
      <c r="L508" s="26">
        <f t="shared" ca="1" si="22"/>
        <v>2.5952577562817036E-3</v>
      </c>
      <c r="M508" s="26">
        <f t="shared" ca="1" si="22"/>
        <v>2.5952577562817036E-3</v>
      </c>
    </row>
    <row r="509" spans="1:13" x14ac:dyDescent="0.15">
      <c r="A509" t="s">
        <v>513</v>
      </c>
      <c r="B509" t="s">
        <v>136</v>
      </c>
      <c r="C509" t="s">
        <v>504</v>
      </c>
      <c r="D509" s="26">
        <f t="shared" ca="1" si="22"/>
        <v>0</v>
      </c>
      <c r="E509" s="26">
        <f t="shared" ca="1" si="22"/>
        <v>0</v>
      </c>
      <c r="F509" s="26">
        <f t="shared" ca="1" si="22"/>
        <v>0</v>
      </c>
      <c r="G509" s="26">
        <f t="shared" ca="1" si="22"/>
        <v>0</v>
      </c>
      <c r="H509" s="26">
        <f t="shared" ca="1" si="22"/>
        <v>0</v>
      </c>
      <c r="I509" s="26">
        <f t="shared" ca="1" si="22"/>
        <v>3.1988188976377952E-3</v>
      </c>
      <c r="J509" s="26">
        <f t="shared" ca="1" si="22"/>
        <v>2.5952577562817036E-3</v>
      </c>
      <c r="K509" s="26">
        <f t="shared" ca="1" si="22"/>
        <v>2.5952577562817036E-3</v>
      </c>
      <c r="L509" s="26">
        <f t="shared" ca="1" si="22"/>
        <v>2.5952577562817036E-3</v>
      </c>
      <c r="M509" s="26">
        <f t="shared" ca="1" si="22"/>
        <v>2.5952577562817036E-3</v>
      </c>
    </row>
    <row r="510" spans="1:13" x14ac:dyDescent="0.15">
      <c r="A510" t="s">
        <v>513</v>
      </c>
      <c r="B510" t="s">
        <v>138</v>
      </c>
      <c r="C510" t="s">
        <v>504</v>
      </c>
      <c r="D510" s="26">
        <f t="shared" ca="1" si="22"/>
        <v>0</v>
      </c>
      <c r="E510" s="26">
        <f t="shared" ca="1" si="22"/>
        <v>0</v>
      </c>
      <c r="F510" s="26">
        <f t="shared" ca="1" si="22"/>
        <v>0</v>
      </c>
      <c r="G510" s="26">
        <f t="shared" ca="1" si="22"/>
        <v>0</v>
      </c>
      <c r="H510" s="26">
        <f t="shared" ca="1" si="22"/>
        <v>0</v>
      </c>
      <c r="I510" s="26">
        <f t="shared" ca="1" si="22"/>
        <v>3.1988188976377952E-3</v>
      </c>
      <c r="J510" s="26">
        <f t="shared" ca="1" si="22"/>
        <v>2.5952577562817036E-3</v>
      </c>
      <c r="K510" s="26">
        <f t="shared" ca="1" si="22"/>
        <v>2.5952577562817036E-3</v>
      </c>
      <c r="L510" s="26">
        <f t="shared" ca="1" si="22"/>
        <v>2.5952577562817036E-3</v>
      </c>
      <c r="M510" s="26">
        <f t="shared" ca="1" si="22"/>
        <v>2.5952577562817036E-3</v>
      </c>
    </row>
    <row r="511" spans="1:13" x14ac:dyDescent="0.15">
      <c r="A511" t="s">
        <v>513</v>
      </c>
      <c r="B511" t="s">
        <v>140</v>
      </c>
      <c r="C511" t="s">
        <v>504</v>
      </c>
      <c r="D511" s="26">
        <f t="shared" ca="1" si="22"/>
        <v>0</v>
      </c>
      <c r="E511" s="26">
        <f t="shared" ca="1" si="22"/>
        <v>0</v>
      </c>
      <c r="F511" s="26">
        <f t="shared" ca="1" si="22"/>
        <v>0</v>
      </c>
      <c r="G511" s="26">
        <f t="shared" ca="1" si="22"/>
        <v>0</v>
      </c>
      <c r="H511" s="26">
        <f t="shared" ca="1" si="22"/>
        <v>0</v>
      </c>
      <c r="I511" s="26">
        <f t="shared" ca="1" si="22"/>
        <v>3.1988188976377952E-3</v>
      </c>
      <c r="J511" s="26">
        <f t="shared" ca="1" si="22"/>
        <v>2.5952577562817036E-3</v>
      </c>
      <c r="K511" s="26">
        <f t="shared" ca="1" si="22"/>
        <v>2.5952577562817036E-3</v>
      </c>
      <c r="L511" s="26">
        <f t="shared" ca="1" si="22"/>
        <v>2.5952577562817036E-3</v>
      </c>
      <c r="M511" s="26">
        <f t="shared" ca="1" si="22"/>
        <v>2.5952577562817036E-3</v>
      </c>
    </row>
    <row r="512" spans="1:13" x14ac:dyDescent="0.15">
      <c r="A512" t="s">
        <v>513</v>
      </c>
      <c r="B512" t="s">
        <v>142</v>
      </c>
      <c r="C512" t="s">
        <v>504</v>
      </c>
      <c r="D512" s="26">
        <f t="shared" ca="1" si="22"/>
        <v>0</v>
      </c>
      <c r="E512" s="26">
        <f t="shared" ca="1" si="22"/>
        <v>0</v>
      </c>
      <c r="F512" s="26">
        <f t="shared" ca="1" si="22"/>
        <v>0</v>
      </c>
      <c r="G512" s="26">
        <f t="shared" ca="1" si="22"/>
        <v>0</v>
      </c>
      <c r="H512" s="26">
        <f t="shared" ca="1" si="22"/>
        <v>0</v>
      </c>
      <c r="I512" s="26">
        <f t="shared" ca="1" si="22"/>
        <v>3.6909448818897637E-3</v>
      </c>
      <c r="J512" s="26">
        <f t="shared" ca="1" si="22"/>
        <v>2.5952577562817036E-3</v>
      </c>
      <c r="K512" s="26">
        <f t="shared" ca="1" si="22"/>
        <v>2.5952577562817036E-3</v>
      </c>
      <c r="L512" s="26">
        <f t="shared" ca="1" si="22"/>
        <v>2.5952577562817036E-3</v>
      </c>
      <c r="M512" s="26">
        <f t="shared" ca="1" si="22"/>
        <v>2.5952577562817036E-3</v>
      </c>
    </row>
    <row r="513" spans="1:13" x14ac:dyDescent="0.15">
      <c r="A513" t="s">
        <v>513</v>
      </c>
      <c r="B513" t="s">
        <v>127</v>
      </c>
      <c r="C513" t="s">
        <v>504</v>
      </c>
      <c r="D513" s="26">
        <f t="shared" ca="1" si="22"/>
        <v>0</v>
      </c>
      <c r="E513" s="26">
        <f t="shared" ca="1" si="22"/>
        <v>0</v>
      </c>
      <c r="F513" s="26">
        <f t="shared" ca="1" si="22"/>
        <v>0</v>
      </c>
      <c r="G513" s="26">
        <f t="shared" ca="1" si="22"/>
        <v>0</v>
      </c>
      <c r="H513" s="26">
        <f t="shared" ca="1" si="22"/>
        <v>0</v>
      </c>
      <c r="I513" s="26">
        <f t="shared" ca="1" si="22"/>
        <v>0</v>
      </c>
      <c r="J513" s="26">
        <f t="shared" ca="1" si="22"/>
        <v>2.5952577562817036E-3</v>
      </c>
      <c r="K513" s="26">
        <f t="shared" ca="1" si="22"/>
        <v>2.5952577562817036E-3</v>
      </c>
      <c r="L513" s="26">
        <f t="shared" ca="1" si="22"/>
        <v>2.5952577562817036E-3</v>
      </c>
      <c r="M513" s="26">
        <f t="shared" ca="1" si="22"/>
        <v>2.5952577562817036E-3</v>
      </c>
    </row>
    <row r="514" spans="1:13" x14ac:dyDescent="0.15">
      <c r="A514" t="s">
        <v>513</v>
      </c>
      <c r="B514" t="s">
        <v>129</v>
      </c>
      <c r="C514" t="s">
        <v>504</v>
      </c>
      <c r="D514" s="26">
        <f t="shared" ca="1" si="22"/>
        <v>0</v>
      </c>
      <c r="E514" s="26">
        <f t="shared" ca="1" si="22"/>
        <v>0</v>
      </c>
      <c r="F514" s="26">
        <f t="shared" ca="1" si="22"/>
        <v>0</v>
      </c>
      <c r="G514" s="26">
        <f t="shared" ca="1" si="22"/>
        <v>0</v>
      </c>
      <c r="H514" s="26">
        <f t="shared" ca="1" si="22"/>
        <v>0</v>
      </c>
      <c r="I514" s="26">
        <f t="shared" ca="1" si="22"/>
        <v>0</v>
      </c>
      <c r="J514" s="26">
        <f t="shared" ca="1" si="22"/>
        <v>2.5952577562817036E-3</v>
      </c>
      <c r="K514" s="26">
        <f t="shared" ca="1" si="22"/>
        <v>2.5952577562817036E-3</v>
      </c>
      <c r="L514" s="26">
        <f t="shared" ca="1" si="22"/>
        <v>2.5952577562817036E-3</v>
      </c>
      <c r="M514" s="26">
        <f t="shared" ca="1" si="22"/>
        <v>2.5952577562817036E-3</v>
      </c>
    </row>
    <row r="515" spans="1:13" x14ac:dyDescent="0.15">
      <c r="A515" t="s">
        <v>513</v>
      </c>
      <c r="B515" t="s">
        <v>131</v>
      </c>
      <c r="C515" t="s">
        <v>504</v>
      </c>
      <c r="D515" s="26">
        <f t="shared" ca="1" si="22"/>
        <v>0</v>
      </c>
      <c r="E515" s="26">
        <f t="shared" ca="1" si="22"/>
        <v>0</v>
      </c>
      <c r="F515" s="26">
        <f t="shared" ca="1" si="22"/>
        <v>0</v>
      </c>
      <c r="G515" s="26">
        <f t="shared" ca="1" si="22"/>
        <v>0</v>
      </c>
      <c r="H515" s="26">
        <f t="shared" ca="1" si="22"/>
        <v>0</v>
      </c>
      <c r="I515" s="26">
        <f t="shared" ca="1" si="22"/>
        <v>0</v>
      </c>
      <c r="J515" s="26">
        <f t="shared" ca="1" si="22"/>
        <v>2.5952577562817036E-3</v>
      </c>
      <c r="K515" s="26">
        <f t="shared" ca="1" si="22"/>
        <v>2.5952577562817036E-3</v>
      </c>
      <c r="L515" s="26">
        <f t="shared" ca="1" si="22"/>
        <v>2.5952577562817036E-3</v>
      </c>
      <c r="M515" s="26">
        <f t="shared" ca="1" si="22"/>
        <v>2.5952577562817036E-3</v>
      </c>
    </row>
    <row r="516" spans="1:13" x14ac:dyDescent="0.15">
      <c r="A516" t="s">
        <v>513</v>
      </c>
      <c r="B516" t="s">
        <v>133</v>
      </c>
      <c r="C516" t="s">
        <v>504</v>
      </c>
      <c r="D516" s="26">
        <f t="shared" ca="1" si="22"/>
        <v>0</v>
      </c>
      <c r="E516" s="26">
        <f t="shared" ca="1" si="22"/>
        <v>0</v>
      </c>
      <c r="F516" s="26">
        <f t="shared" ca="1" si="22"/>
        <v>0</v>
      </c>
      <c r="G516" s="26">
        <f t="shared" ca="1" si="22"/>
        <v>0</v>
      </c>
      <c r="H516" s="26">
        <f t="shared" ca="1" si="22"/>
        <v>0</v>
      </c>
      <c r="I516" s="26">
        <f t="shared" ref="D516:M541" ca="1" si="23">SUMIFS(INDIRECT($A516&amp;"!$K:$K"),INDIRECT($A516&amp;"!$J:$J"),I$1,INDIRECT($A516&amp;"!$H:$H"),$B516)</f>
        <v>0</v>
      </c>
      <c r="J516" s="26">
        <f t="shared" ca="1" si="23"/>
        <v>2.5952577562817036E-3</v>
      </c>
      <c r="K516" s="26">
        <f t="shared" ca="1" si="23"/>
        <v>2.5952577562817036E-3</v>
      </c>
      <c r="L516" s="26">
        <f t="shared" ca="1" si="23"/>
        <v>2.5952577562817036E-3</v>
      </c>
      <c r="M516" s="26">
        <f t="shared" ca="1" si="23"/>
        <v>2.5952577562817036E-3</v>
      </c>
    </row>
    <row r="517" spans="1:13" x14ac:dyDescent="0.15">
      <c r="A517" t="s">
        <v>513</v>
      </c>
      <c r="B517" t="s">
        <v>135</v>
      </c>
      <c r="C517" t="s">
        <v>504</v>
      </c>
      <c r="D517" s="26">
        <f t="shared" ca="1" si="23"/>
        <v>0</v>
      </c>
      <c r="E517" s="26">
        <f t="shared" ca="1" si="23"/>
        <v>0</v>
      </c>
      <c r="F517" s="26">
        <f t="shared" ca="1" si="23"/>
        <v>0</v>
      </c>
      <c r="G517" s="26">
        <f t="shared" ca="1" si="23"/>
        <v>0</v>
      </c>
      <c r="H517" s="26">
        <f t="shared" ca="1" si="23"/>
        <v>0</v>
      </c>
      <c r="I517" s="26">
        <f t="shared" ca="1" si="23"/>
        <v>0</v>
      </c>
      <c r="J517" s="26">
        <f t="shared" ca="1" si="23"/>
        <v>2.5952577562817036E-3</v>
      </c>
      <c r="K517" s="26">
        <f t="shared" ca="1" si="23"/>
        <v>2.5952577562817036E-3</v>
      </c>
      <c r="L517" s="26">
        <f t="shared" ca="1" si="23"/>
        <v>2.5952577562817036E-3</v>
      </c>
      <c r="M517" s="26">
        <f t="shared" ca="1" si="23"/>
        <v>2.5952577562817036E-3</v>
      </c>
    </row>
    <row r="518" spans="1:13" x14ac:dyDescent="0.15">
      <c r="A518" t="s">
        <v>513</v>
      </c>
      <c r="B518" t="s">
        <v>137</v>
      </c>
      <c r="C518" t="s">
        <v>504</v>
      </c>
      <c r="D518" s="26">
        <f t="shared" ca="1" si="23"/>
        <v>0</v>
      </c>
      <c r="E518" s="26">
        <f t="shared" ca="1" si="23"/>
        <v>0</v>
      </c>
      <c r="F518" s="26">
        <f t="shared" ca="1" si="23"/>
        <v>0</v>
      </c>
      <c r="G518" s="26">
        <f t="shared" ca="1" si="23"/>
        <v>0</v>
      </c>
      <c r="H518" s="26">
        <f t="shared" ca="1" si="23"/>
        <v>0</v>
      </c>
      <c r="I518" s="26">
        <f t="shared" ca="1" si="23"/>
        <v>0</v>
      </c>
      <c r="J518" s="26">
        <f t="shared" ca="1" si="23"/>
        <v>2.5952577562817036E-3</v>
      </c>
      <c r="K518" s="26">
        <f t="shared" ca="1" si="23"/>
        <v>2.5952577562817036E-3</v>
      </c>
      <c r="L518" s="26">
        <f t="shared" ca="1" si="23"/>
        <v>2.5952577562817036E-3</v>
      </c>
      <c r="M518" s="26">
        <f t="shared" ca="1" si="23"/>
        <v>2.5952577562817036E-3</v>
      </c>
    </row>
    <row r="519" spans="1:13" x14ac:dyDescent="0.15">
      <c r="A519" t="s">
        <v>513</v>
      </c>
      <c r="B519" t="s">
        <v>139</v>
      </c>
      <c r="C519" t="s">
        <v>504</v>
      </c>
      <c r="D519" s="26">
        <f t="shared" ca="1" si="23"/>
        <v>0</v>
      </c>
      <c r="E519" s="26">
        <f t="shared" ca="1" si="23"/>
        <v>0</v>
      </c>
      <c r="F519" s="26">
        <f t="shared" ca="1" si="23"/>
        <v>0</v>
      </c>
      <c r="G519" s="26">
        <f t="shared" ca="1" si="23"/>
        <v>0</v>
      </c>
      <c r="H519" s="26">
        <f t="shared" ca="1" si="23"/>
        <v>0</v>
      </c>
      <c r="I519" s="26">
        <f t="shared" ca="1" si="23"/>
        <v>0</v>
      </c>
      <c r="J519" s="26">
        <f t="shared" ca="1" si="23"/>
        <v>2.5952577562817036E-3</v>
      </c>
      <c r="K519" s="26">
        <f t="shared" ca="1" si="23"/>
        <v>2.5952577562817036E-3</v>
      </c>
      <c r="L519" s="26">
        <f t="shared" ca="1" si="23"/>
        <v>2.5952577562817036E-3</v>
      </c>
      <c r="M519" s="26">
        <f t="shared" ca="1" si="23"/>
        <v>2.5952577562817036E-3</v>
      </c>
    </row>
    <row r="520" spans="1:13" x14ac:dyDescent="0.15">
      <c r="A520" t="s">
        <v>513</v>
      </c>
      <c r="B520" t="s">
        <v>141</v>
      </c>
      <c r="C520" t="s">
        <v>504</v>
      </c>
      <c r="D520" s="26">
        <f t="shared" ca="1" si="23"/>
        <v>0</v>
      </c>
      <c r="E520" s="26">
        <f t="shared" ca="1" si="23"/>
        <v>0</v>
      </c>
      <c r="F520" s="26">
        <f t="shared" ca="1" si="23"/>
        <v>0</v>
      </c>
      <c r="G520" s="26">
        <f t="shared" ca="1" si="23"/>
        <v>0</v>
      </c>
      <c r="H520" s="26">
        <f t="shared" ca="1" si="23"/>
        <v>0</v>
      </c>
      <c r="I520" s="26">
        <f t="shared" ca="1" si="23"/>
        <v>0</v>
      </c>
      <c r="J520" s="26">
        <f t="shared" ca="1" si="23"/>
        <v>2.5952577562817036E-3</v>
      </c>
      <c r="K520" s="26">
        <f t="shared" ca="1" si="23"/>
        <v>2.5952577562817036E-3</v>
      </c>
      <c r="L520" s="26">
        <f t="shared" ca="1" si="23"/>
        <v>2.5952577562817036E-3</v>
      </c>
      <c r="M520" s="26">
        <f t="shared" ca="1" si="23"/>
        <v>2.5952577562817036E-3</v>
      </c>
    </row>
    <row r="521" spans="1:13" x14ac:dyDescent="0.15">
      <c r="A521" t="s">
        <v>513</v>
      </c>
      <c r="B521" t="s">
        <v>143</v>
      </c>
      <c r="C521" t="s">
        <v>504</v>
      </c>
      <c r="D521" s="26">
        <f t="shared" ca="1" si="23"/>
        <v>0</v>
      </c>
      <c r="E521" s="26">
        <f t="shared" ca="1" si="23"/>
        <v>0</v>
      </c>
      <c r="F521" s="26">
        <f t="shared" ca="1" si="23"/>
        <v>0</v>
      </c>
      <c r="G521" s="26">
        <f t="shared" ca="1" si="23"/>
        <v>0</v>
      </c>
      <c r="H521" s="26">
        <f t="shared" ca="1" si="23"/>
        <v>0</v>
      </c>
      <c r="I521" s="26">
        <f t="shared" ca="1" si="23"/>
        <v>0</v>
      </c>
      <c r="J521" s="26">
        <f t="shared" ca="1" si="23"/>
        <v>3.1850890645275451E-3</v>
      </c>
      <c r="K521" s="26">
        <f t="shared" ca="1" si="23"/>
        <v>3.1850890645275451E-3</v>
      </c>
      <c r="L521" s="26">
        <f t="shared" ca="1" si="23"/>
        <v>3.1850890645275451E-3</v>
      </c>
      <c r="M521" s="26">
        <f t="shared" ca="1" si="23"/>
        <v>3.1850890645275451E-3</v>
      </c>
    </row>
    <row r="522" spans="1:13" x14ac:dyDescent="0.15">
      <c r="A522" t="s">
        <v>513</v>
      </c>
      <c r="B522" t="s">
        <v>506</v>
      </c>
      <c r="C522" t="s">
        <v>507</v>
      </c>
      <c r="D522" s="26">
        <f t="shared" ca="1" si="23"/>
        <v>0</v>
      </c>
      <c r="E522" s="26">
        <f t="shared" ca="1" si="23"/>
        <v>0</v>
      </c>
      <c r="F522" s="26">
        <f t="shared" ca="1" si="23"/>
        <v>0</v>
      </c>
      <c r="G522" s="26">
        <f t="shared" ca="1" si="23"/>
        <v>0</v>
      </c>
      <c r="H522" s="26">
        <f t="shared" ca="1" si="23"/>
        <v>0</v>
      </c>
      <c r="I522" s="26">
        <f t="shared" ca="1" si="23"/>
        <v>0</v>
      </c>
      <c r="J522" s="26">
        <f t="shared" ca="1" si="23"/>
        <v>0</v>
      </c>
      <c r="K522" s="26">
        <f t="shared" ca="1" si="23"/>
        <v>0</v>
      </c>
      <c r="L522" s="26">
        <f t="shared" ca="1" si="23"/>
        <v>0</v>
      </c>
      <c r="M522" s="26">
        <f t="shared" ca="1" si="23"/>
        <v>0</v>
      </c>
    </row>
    <row r="523" spans="1:13" x14ac:dyDescent="0.15">
      <c r="A523" t="s">
        <v>513</v>
      </c>
      <c r="B523" t="s">
        <v>508</v>
      </c>
      <c r="C523" t="s">
        <v>507</v>
      </c>
      <c r="D523" s="26">
        <f t="shared" ca="1" si="23"/>
        <v>0</v>
      </c>
      <c r="E523" s="26">
        <f t="shared" ca="1" si="23"/>
        <v>0</v>
      </c>
      <c r="F523" s="26">
        <f t="shared" ca="1" si="23"/>
        <v>0</v>
      </c>
      <c r="G523" s="26">
        <f t="shared" ca="1" si="23"/>
        <v>0</v>
      </c>
      <c r="H523" s="26">
        <f t="shared" ca="1" si="23"/>
        <v>0</v>
      </c>
      <c r="I523" s="26">
        <f t="shared" ca="1" si="23"/>
        <v>0</v>
      </c>
      <c r="J523" s="26">
        <f t="shared" ca="1" si="23"/>
        <v>0</v>
      </c>
      <c r="K523" s="26">
        <f t="shared" ca="1" si="23"/>
        <v>0</v>
      </c>
      <c r="L523" s="26">
        <f t="shared" ca="1" si="23"/>
        <v>0</v>
      </c>
      <c r="M523" s="26">
        <f t="shared" ca="1" si="23"/>
        <v>0</v>
      </c>
    </row>
    <row r="524" spans="1:13" x14ac:dyDescent="0.15">
      <c r="A524" t="s">
        <v>514</v>
      </c>
      <c r="B524" t="s">
        <v>439</v>
      </c>
      <c r="C524" t="s">
        <v>181</v>
      </c>
      <c r="D524" s="26">
        <f t="shared" ca="1" si="23"/>
        <v>0.64289432587194173</v>
      </c>
      <c r="E524" s="26">
        <f t="shared" ca="1" si="23"/>
        <v>0.52194637537239319</v>
      </c>
      <c r="F524" s="26">
        <f t="shared" ca="1" si="23"/>
        <v>0.34547410481020441</v>
      </c>
      <c r="G524" s="26">
        <f t="shared" ca="1" si="23"/>
        <v>0.3465703971119134</v>
      </c>
      <c r="H524" s="26">
        <f t="shared" ca="1" si="23"/>
        <v>0.29189978107516418</v>
      </c>
      <c r="I524" s="26">
        <f t="shared" ca="1" si="23"/>
        <v>0.28660138524002865</v>
      </c>
      <c r="J524" s="26">
        <f t="shared" ca="1" si="23"/>
        <v>0.26067729547305946</v>
      </c>
      <c r="K524" s="26">
        <f t="shared" ca="1" si="23"/>
        <v>0.24524115380123787</v>
      </c>
      <c r="L524" s="26">
        <f t="shared" ca="1" si="23"/>
        <v>0.24524115380123787</v>
      </c>
      <c r="M524" s="26">
        <f t="shared" ca="1" si="23"/>
        <v>0.24524115380123787</v>
      </c>
    </row>
    <row r="525" spans="1:13" x14ac:dyDescent="0.15">
      <c r="A525" t="s">
        <v>514</v>
      </c>
      <c r="B525" t="s">
        <v>449</v>
      </c>
      <c r="C525" t="s">
        <v>181</v>
      </c>
      <c r="D525" s="26">
        <f t="shared" ca="1" si="23"/>
        <v>0.64289432587194173</v>
      </c>
      <c r="E525" s="26">
        <f t="shared" ca="1" si="23"/>
        <v>0.52194637537239319</v>
      </c>
      <c r="F525" s="26">
        <f t="shared" ca="1" si="23"/>
        <v>0.34547410481020441</v>
      </c>
      <c r="G525" s="26">
        <f t="shared" ca="1" si="23"/>
        <v>0.3465703971119134</v>
      </c>
      <c r="H525" s="26">
        <f t="shared" ca="1" si="23"/>
        <v>0.29189978107516418</v>
      </c>
      <c r="I525" s="26">
        <f t="shared" ca="1" si="23"/>
        <v>0.28660138524002865</v>
      </c>
      <c r="J525" s="26">
        <f t="shared" ca="1" si="23"/>
        <v>0.26067729547305946</v>
      </c>
      <c r="K525" s="26">
        <f t="shared" ca="1" si="23"/>
        <v>0.24524115380123787</v>
      </c>
      <c r="L525" s="26">
        <f t="shared" ca="1" si="23"/>
        <v>0.24524115380123787</v>
      </c>
      <c r="M525" s="26">
        <f t="shared" ca="1" si="23"/>
        <v>0.24524115380123787</v>
      </c>
    </row>
    <row r="526" spans="1:13" x14ac:dyDescent="0.15">
      <c r="A526" t="s">
        <v>514</v>
      </c>
      <c r="B526" t="s">
        <v>459</v>
      </c>
      <c r="C526" t="s">
        <v>181</v>
      </c>
      <c r="D526" s="26">
        <f t="shared" ca="1" si="23"/>
        <v>0.64289432587194173</v>
      </c>
      <c r="E526" s="26">
        <f t="shared" ca="1" si="23"/>
        <v>0.52194637537239319</v>
      </c>
      <c r="F526" s="26">
        <f t="shared" ca="1" si="23"/>
        <v>0.34547410481020441</v>
      </c>
      <c r="G526" s="26">
        <f t="shared" ca="1" si="23"/>
        <v>0.3465703971119134</v>
      </c>
      <c r="H526" s="26">
        <f t="shared" ca="1" si="23"/>
        <v>0.29189978107516418</v>
      </c>
      <c r="I526" s="26">
        <f t="shared" ca="1" si="23"/>
        <v>0.28660138524002865</v>
      </c>
      <c r="J526" s="26">
        <f t="shared" ca="1" si="23"/>
        <v>0.26067729547305946</v>
      </c>
      <c r="K526" s="26">
        <f t="shared" ca="1" si="23"/>
        <v>0.24524115380123787</v>
      </c>
      <c r="L526" s="26">
        <f t="shared" ca="1" si="23"/>
        <v>0.24524115380123787</v>
      </c>
      <c r="M526" s="26">
        <f t="shared" ca="1" si="23"/>
        <v>0.24524115380123787</v>
      </c>
    </row>
    <row r="527" spans="1:13" x14ac:dyDescent="0.15">
      <c r="A527" t="s">
        <v>514</v>
      </c>
      <c r="B527" t="s">
        <v>440</v>
      </c>
      <c r="C527" t="s">
        <v>174</v>
      </c>
      <c r="D527" s="26">
        <f t="shared" ca="1" si="23"/>
        <v>0</v>
      </c>
      <c r="E527" s="26">
        <f t="shared" ca="1" si="23"/>
        <v>0</v>
      </c>
      <c r="F527" s="26">
        <f t="shared" ca="1" si="23"/>
        <v>0.34393729829414477</v>
      </c>
      <c r="G527" s="26">
        <f t="shared" ca="1" si="23"/>
        <v>0.53819494584837546</v>
      </c>
      <c r="H527" s="26">
        <f t="shared" ca="1" si="23"/>
        <v>0.18353198735100948</v>
      </c>
      <c r="I527" s="26">
        <f t="shared" ca="1" si="23"/>
        <v>0.15082397898256508</v>
      </c>
      <c r="J527" s="26">
        <f t="shared" ca="1" si="23"/>
        <v>4.8876992901198651E-2</v>
      </c>
      <c r="K527" s="26">
        <f t="shared" ca="1" si="23"/>
        <v>4.9048230760247578E-2</v>
      </c>
      <c r="L527" s="26">
        <f t="shared" ca="1" si="23"/>
        <v>4.9048230760247578E-2</v>
      </c>
      <c r="M527" s="26">
        <f t="shared" ca="1" si="23"/>
        <v>4.9048230760247578E-2</v>
      </c>
    </row>
    <row r="528" spans="1:13" x14ac:dyDescent="0.15">
      <c r="A528" t="s">
        <v>514</v>
      </c>
      <c r="B528" t="s">
        <v>441</v>
      </c>
      <c r="C528" t="s">
        <v>174</v>
      </c>
      <c r="D528" s="26">
        <f t="shared" ca="1" si="23"/>
        <v>0</v>
      </c>
      <c r="E528" s="26">
        <f t="shared" ca="1" si="23"/>
        <v>0</v>
      </c>
      <c r="F528" s="26">
        <f t="shared" ca="1" si="23"/>
        <v>0</v>
      </c>
      <c r="G528" s="26">
        <f t="shared" ca="1" si="23"/>
        <v>0</v>
      </c>
      <c r="H528" s="26">
        <f t="shared" ca="1" si="23"/>
        <v>0</v>
      </c>
      <c r="I528" s="26">
        <f t="shared" ca="1" si="23"/>
        <v>0</v>
      </c>
      <c r="J528" s="26">
        <f t="shared" ca="1" si="23"/>
        <v>0</v>
      </c>
      <c r="K528" s="26">
        <f t="shared" ca="1" si="23"/>
        <v>0</v>
      </c>
      <c r="L528" s="26">
        <f t="shared" ca="1" si="23"/>
        <v>0</v>
      </c>
      <c r="M528" s="26">
        <f t="shared" ca="1" si="23"/>
        <v>0</v>
      </c>
    </row>
    <row r="529" spans="1:13" x14ac:dyDescent="0.15">
      <c r="A529" t="s">
        <v>514</v>
      </c>
      <c r="B529" t="s">
        <v>450</v>
      </c>
      <c r="C529" t="s">
        <v>174</v>
      </c>
      <c r="D529" s="26">
        <f t="shared" ca="1" si="23"/>
        <v>0</v>
      </c>
      <c r="E529" s="26">
        <f t="shared" ca="1" si="23"/>
        <v>0</v>
      </c>
      <c r="F529" s="26">
        <f t="shared" ca="1" si="23"/>
        <v>0.34393729829414477</v>
      </c>
      <c r="G529" s="26">
        <f t="shared" ca="1" si="23"/>
        <v>0.53819494584837546</v>
      </c>
      <c r="H529" s="26">
        <f t="shared" ca="1" si="23"/>
        <v>0.18353198735100948</v>
      </c>
      <c r="I529" s="26">
        <f t="shared" ca="1" si="23"/>
        <v>0.15082397898256508</v>
      </c>
      <c r="J529" s="26">
        <f t="shared" ca="1" si="23"/>
        <v>4.8876992901198651E-2</v>
      </c>
      <c r="K529" s="26">
        <f t="shared" ca="1" si="23"/>
        <v>4.9048230760247578E-2</v>
      </c>
      <c r="L529" s="26">
        <f t="shared" ca="1" si="23"/>
        <v>4.9048230760247578E-2</v>
      </c>
      <c r="M529" s="26">
        <f t="shared" ca="1" si="23"/>
        <v>4.9048230760247578E-2</v>
      </c>
    </row>
    <row r="530" spans="1:13" x14ac:dyDescent="0.15">
      <c r="A530" t="s">
        <v>514</v>
      </c>
      <c r="B530" t="s">
        <v>451</v>
      </c>
      <c r="C530" t="s">
        <v>174</v>
      </c>
      <c r="D530" s="26">
        <f t="shared" ca="1" si="23"/>
        <v>0</v>
      </c>
      <c r="E530" s="26">
        <f t="shared" ca="1" si="23"/>
        <v>0</v>
      </c>
      <c r="F530" s="26">
        <f t="shared" ca="1" si="23"/>
        <v>0</v>
      </c>
      <c r="G530" s="26">
        <f t="shared" ca="1" si="23"/>
        <v>0</v>
      </c>
      <c r="H530" s="26">
        <f t="shared" ca="1" si="23"/>
        <v>0</v>
      </c>
      <c r="I530" s="26">
        <f t="shared" ca="1" si="23"/>
        <v>0</v>
      </c>
      <c r="J530" s="26">
        <f t="shared" ca="1" si="23"/>
        <v>0</v>
      </c>
      <c r="K530" s="26">
        <f t="shared" ca="1" si="23"/>
        <v>0</v>
      </c>
      <c r="L530" s="26">
        <f t="shared" ca="1" si="23"/>
        <v>0</v>
      </c>
      <c r="M530" s="26">
        <f t="shared" ca="1" si="23"/>
        <v>0</v>
      </c>
    </row>
    <row r="531" spans="1:13" x14ac:dyDescent="0.15">
      <c r="A531" t="s">
        <v>514</v>
      </c>
      <c r="B531" t="s">
        <v>460</v>
      </c>
      <c r="C531" t="s">
        <v>174</v>
      </c>
      <c r="D531" s="26">
        <f t="shared" ca="1" si="23"/>
        <v>0</v>
      </c>
      <c r="E531" s="26">
        <f t="shared" ca="1" si="23"/>
        <v>0</v>
      </c>
      <c r="F531" s="26">
        <f t="shared" ca="1" si="23"/>
        <v>0.34393729829414477</v>
      </c>
      <c r="G531" s="26">
        <f t="shared" ca="1" si="23"/>
        <v>0.53819494584837546</v>
      </c>
      <c r="H531" s="26">
        <f t="shared" ca="1" si="23"/>
        <v>0.18353198735100948</v>
      </c>
      <c r="I531" s="26">
        <f t="shared" ca="1" si="23"/>
        <v>0.15082397898256508</v>
      </c>
      <c r="J531" s="26">
        <f t="shared" ca="1" si="23"/>
        <v>4.8876992901198651E-2</v>
      </c>
      <c r="K531" s="26">
        <f t="shared" ca="1" si="23"/>
        <v>4.9048230760247578E-2</v>
      </c>
      <c r="L531" s="26">
        <f t="shared" ca="1" si="23"/>
        <v>4.9048230760247578E-2</v>
      </c>
      <c r="M531" s="26">
        <f t="shared" ca="1" si="23"/>
        <v>4.9048230760247578E-2</v>
      </c>
    </row>
    <row r="532" spans="1:13" x14ac:dyDescent="0.15">
      <c r="A532" t="s">
        <v>514</v>
      </c>
      <c r="B532" t="s">
        <v>461</v>
      </c>
      <c r="C532" t="s">
        <v>174</v>
      </c>
      <c r="D532" s="26">
        <f t="shared" ca="1" si="23"/>
        <v>0</v>
      </c>
      <c r="E532" s="26">
        <f t="shared" ca="1" si="23"/>
        <v>0</v>
      </c>
      <c r="F532" s="26">
        <f t="shared" ca="1" si="23"/>
        <v>0</v>
      </c>
      <c r="G532" s="26">
        <f t="shared" ca="1" si="23"/>
        <v>0</v>
      </c>
      <c r="H532" s="26">
        <f t="shared" ca="1" si="23"/>
        <v>0</v>
      </c>
      <c r="I532" s="26">
        <f t="shared" ca="1" si="23"/>
        <v>0</v>
      </c>
      <c r="J532" s="26">
        <f t="shared" ca="1" si="23"/>
        <v>0</v>
      </c>
      <c r="K532" s="26">
        <f t="shared" ca="1" si="23"/>
        <v>0</v>
      </c>
      <c r="L532" s="26">
        <f t="shared" ca="1" si="23"/>
        <v>0</v>
      </c>
      <c r="M532" s="26">
        <f t="shared" ca="1" si="23"/>
        <v>0</v>
      </c>
    </row>
    <row r="533" spans="1:13" x14ac:dyDescent="0.15">
      <c r="A533" t="s">
        <v>514</v>
      </c>
      <c r="B533" t="s">
        <v>442</v>
      </c>
      <c r="C533" t="s">
        <v>175</v>
      </c>
      <c r="D533" s="26">
        <f t="shared" ca="1" si="23"/>
        <v>0</v>
      </c>
      <c r="E533" s="26">
        <f t="shared" ca="1" si="23"/>
        <v>0</v>
      </c>
      <c r="F533" s="26">
        <f t="shared" ca="1" si="23"/>
        <v>0</v>
      </c>
      <c r="G533" s="26">
        <f t="shared" ca="1" si="23"/>
        <v>0</v>
      </c>
      <c r="H533" s="26">
        <f t="shared" ca="1" si="23"/>
        <v>0.22841157869131595</v>
      </c>
      <c r="I533" s="26">
        <f t="shared" ca="1" si="23"/>
        <v>0.27657033675662768</v>
      </c>
      <c r="J533" s="26">
        <f t="shared" ca="1" si="23"/>
        <v>0.48143838007680673</v>
      </c>
      <c r="K533" s="26">
        <f t="shared" ca="1" si="23"/>
        <v>0.48312507298843865</v>
      </c>
      <c r="L533" s="26">
        <f t="shared" ca="1" si="23"/>
        <v>0.48312507298843865</v>
      </c>
      <c r="M533" s="26">
        <f t="shared" ca="1" si="23"/>
        <v>0.48312507298843865</v>
      </c>
    </row>
    <row r="534" spans="1:13" x14ac:dyDescent="0.15">
      <c r="A534" t="s">
        <v>514</v>
      </c>
      <c r="B534" t="s">
        <v>443</v>
      </c>
      <c r="C534" t="s">
        <v>175</v>
      </c>
      <c r="D534" s="26">
        <f t="shared" ca="1" si="23"/>
        <v>0</v>
      </c>
      <c r="E534" s="26">
        <f t="shared" ca="1" si="23"/>
        <v>0</v>
      </c>
      <c r="F534" s="26">
        <f t="shared" ca="1" si="23"/>
        <v>0</v>
      </c>
      <c r="G534" s="26">
        <f t="shared" ca="1" si="23"/>
        <v>0</v>
      </c>
      <c r="H534" s="26">
        <f t="shared" ca="1" si="23"/>
        <v>0</v>
      </c>
      <c r="I534" s="26">
        <f t="shared" ca="1" si="23"/>
        <v>0</v>
      </c>
      <c r="J534" s="26">
        <f t="shared" ca="1" si="23"/>
        <v>0</v>
      </c>
      <c r="K534" s="26">
        <f t="shared" ca="1" si="23"/>
        <v>0</v>
      </c>
      <c r="L534" s="26">
        <f t="shared" ca="1" si="23"/>
        <v>0</v>
      </c>
      <c r="M534" s="26">
        <f t="shared" ca="1" si="23"/>
        <v>0</v>
      </c>
    </row>
    <row r="535" spans="1:13" x14ac:dyDescent="0.15">
      <c r="A535" t="s">
        <v>514</v>
      </c>
      <c r="B535" t="s">
        <v>452</v>
      </c>
      <c r="C535" t="s">
        <v>175</v>
      </c>
      <c r="D535" s="26">
        <f t="shared" ca="1" si="23"/>
        <v>0</v>
      </c>
      <c r="E535" s="26">
        <f t="shared" ca="1" si="23"/>
        <v>0</v>
      </c>
      <c r="F535" s="26">
        <f t="shared" ca="1" si="23"/>
        <v>0</v>
      </c>
      <c r="G535" s="26">
        <f t="shared" ca="1" si="23"/>
        <v>0</v>
      </c>
      <c r="H535" s="26">
        <f t="shared" ca="1" si="23"/>
        <v>0.22841157869131595</v>
      </c>
      <c r="I535" s="26">
        <f t="shared" ca="1" si="23"/>
        <v>0.27657033675662768</v>
      </c>
      <c r="J535" s="26">
        <f t="shared" ca="1" si="23"/>
        <v>0.48143838007680673</v>
      </c>
      <c r="K535" s="26">
        <f t="shared" ca="1" si="23"/>
        <v>0.48312507298843865</v>
      </c>
      <c r="L535" s="26">
        <f t="shared" ca="1" si="23"/>
        <v>0.48312507298843865</v>
      </c>
      <c r="M535" s="26">
        <f t="shared" ca="1" si="23"/>
        <v>0.48312507298843865</v>
      </c>
    </row>
    <row r="536" spans="1:13" x14ac:dyDescent="0.15">
      <c r="A536" t="s">
        <v>514</v>
      </c>
      <c r="B536" t="s">
        <v>453</v>
      </c>
      <c r="C536" t="s">
        <v>175</v>
      </c>
      <c r="D536" s="26">
        <f t="shared" ca="1" si="23"/>
        <v>0</v>
      </c>
      <c r="E536" s="26">
        <f t="shared" ca="1" si="23"/>
        <v>0</v>
      </c>
      <c r="F536" s="26">
        <f t="shared" ca="1" si="23"/>
        <v>0</v>
      </c>
      <c r="G536" s="26">
        <f t="shared" ca="1" si="23"/>
        <v>0</v>
      </c>
      <c r="H536" s="26">
        <f t="shared" ca="1" si="23"/>
        <v>0</v>
      </c>
      <c r="I536" s="26">
        <f t="shared" ca="1" si="23"/>
        <v>0</v>
      </c>
      <c r="J536" s="26">
        <f t="shared" ca="1" si="23"/>
        <v>0</v>
      </c>
      <c r="K536" s="26">
        <f t="shared" ca="1" si="23"/>
        <v>0</v>
      </c>
      <c r="L536" s="26">
        <f t="shared" ca="1" si="23"/>
        <v>0</v>
      </c>
      <c r="M536" s="26">
        <f t="shared" ca="1" si="23"/>
        <v>0</v>
      </c>
    </row>
    <row r="537" spans="1:13" x14ac:dyDescent="0.15">
      <c r="A537" t="s">
        <v>514</v>
      </c>
      <c r="B537" t="s">
        <v>462</v>
      </c>
      <c r="C537" t="s">
        <v>175</v>
      </c>
      <c r="D537" s="26">
        <f t="shared" ca="1" si="23"/>
        <v>0</v>
      </c>
      <c r="E537" s="26">
        <f t="shared" ca="1" si="23"/>
        <v>0</v>
      </c>
      <c r="F537" s="26">
        <f t="shared" ca="1" si="23"/>
        <v>0</v>
      </c>
      <c r="G537" s="26">
        <f t="shared" ca="1" si="23"/>
        <v>0</v>
      </c>
      <c r="H537" s="26">
        <f t="shared" ca="1" si="23"/>
        <v>0.22841157869131595</v>
      </c>
      <c r="I537" s="26">
        <f t="shared" ca="1" si="23"/>
        <v>0.27657033675662768</v>
      </c>
      <c r="J537" s="26">
        <f t="shared" ca="1" si="23"/>
        <v>0.48143838007680673</v>
      </c>
      <c r="K537" s="26">
        <f t="shared" ca="1" si="23"/>
        <v>0.48312507298843865</v>
      </c>
      <c r="L537" s="26">
        <f t="shared" ca="1" si="23"/>
        <v>0.48312507298843865</v>
      </c>
      <c r="M537" s="26">
        <f t="shared" ca="1" si="23"/>
        <v>0.48312507298843865</v>
      </c>
    </row>
    <row r="538" spans="1:13" x14ac:dyDescent="0.15">
      <c r="A538" t="s">
        <v>514</v>
      </c>
      <c r="B538" t="s">
        <v>463</v>
      </c>
      <c r="C538" t="s">
        <v>175</v>
      </c>
      <c r="D538" s="26">
        <f t="shared" ca="1" si="23"/>
        <v>0</v>
      </c>
      <c r="E538" s="26">
        <f t="shared" ca="1" si="23"/>
        <v>0</v>
      </c>
      <c r="F538" s="26">
        <f t="shared" ca="1" si="23"/>
        <v>0</v>
      </c>
      <c r="G538" s="26">
        <f t="shared" ca="1" si="23"/>
        <v>0</v>
      </c>
      <c r="H538" s="26">
        <f t="shared" ca="1" si="23"/>
        <v>0</v>
      </c>
      <c r="I538" s="26">
        <f t="shared" ca="1" si="23"/>
        <v>0</v>
      </c>
      <c r="J538" s="26">
        <f t="shared" ca="1" si="23"/>
        <v>0</v>
      </c>
      <c r="K538" s="26">
        <f t="shared" ca="1" si="23"/>
        <v>0</v>
      </c>
      <c r="L538" s="26">
        <f t="shared" ca="1" si="23"/>
        <v>0</v>
      </c>
      <c r="M538" s="26">
        <f t="shared" ca="1" si="23"/>
        <v>0</v>
      </c>
    </row>
    <row r="539" spans="1:13" x14ac:dyDescent="0.15">
      <c r="A539" t="s">
        <v>514</v>
      </c>
      <c r="B539" t="s">
        <v>464</v>
      </c>
      <c r="C539" t="s">
        <v>175</v>
      </c>
      <c r="D539" s="26">
        <f t="shared" ca="1" si="23"/>
        <v>0</v>
      </c>
      <c r="E539" s="26">
        <f t="shared" ca="1" si="23"/>
        <v>0</v>
      </c>
      <c r="F539" s="26">
        <f t="shared" ca="1" si="23"/>
        <v>0</v>
      </c>
      <c r="G539" s="26">
        <f t="shared" ca="1" si="23"/>
        <v>0</v>
      </c>
      <c r="H539" s="26">
        <f t="shared" ca="1" si="23"/>
        <v>0</v>
      </c>
      <c r="I539" s="26">
        <f t="shared" ca="1" si="23"/>
        <v>0</v>
      </c>
      <c r="J539" s="26">
        <f t="shared" ca="1" si="23"/>
        <v>0</v>
      </c>
      <c r="K539" s="26">
        <f t="shared" ca="1" si="23"/>
        <v>0</v>
      </c>
      <c r="L539" s="26">
        <f t="shared" ca="1" si="23"/>
        <v>0</v>
      </c>
      <c r="M539" s="26">
        <f t="shared" ca="1" si="23"/>
        <v>0</v>
      </c>
    </row>
    <row r="540" spans="1:13" x14ac:dyDescent="0.15">
      <c r="A540" t="s">
        <v>514</v>
      </c>
      <c r="B540" t="s">
        <v>454</v>
      </c>
      <c r="C540" t="s">
        <v>175</v>
      </c>
      <c r="D540" s="26">
        <f t="shared" ca="1" si="23"/>
        <v>0</v>
      </c>
      <c r="E540" s="26">
        <f t="shared" ca="1" si="23"/>
        <v>0</v>
      </c>
      <c r="F540" s="26">
        <f t="shared" ca="1" si="23"/>
        <v>0</v>
      </c>
      <c r="G540" s="26">
        <f t="shared" ca="1" si="23"/>
        <v>0</v>
      </c>
      <c r="H540" s="26">
        <f t="shared" ca="1" si="23"/>
        <v>0</v>
      </c>
      <c r="I540" s="26">
        <f t="shared" ca="1" si="23"/>
        <v>0</v>
      </c>
      <c r="J540" s="26">
        <f t="shared" ca="1" si="23"/>
        <v>0</v>
      </c>
      <c r="K540" s="26">
        <f t="shared" ca="1" si="23"/>
        <v>0</v>
      </c>
      <c r="L540" s="26">
        <f t="shared" ca="1" si="23"/>
        <v>0</v>
      </c>
      <c r="M540" s="26">
        <f t="shared" ca="1" si="23"/>
        <v>0</v>
      </c>
    </row>
    <row r="541" spans="1:13" x14ac:dyDescent="0.15">
      <c r="A541" t="s">
        <v>514</v>
      </c>
      <c r="B541" t="s">
        <v>61</v>
      </c>
      <c r="C541" t="s">
        <v>178</v>
      </c>
      <c r="D541" s="26">
        <f t="shared" ca="1" si="23"/>
        <v>0</v>
      </c>
      <c r="E541" s="26">
        <f t="shared" ca="1" si="23"/>
        <v>0</v>
      </c>
      <c r="F541" s="26">
        <f t="shared" ca="1" si="23"/>
        <v>0</v>
      </c>
      <c r="G541" s="26">
        <f t="shared" ca="1" si="23"/>
        <v>0</v>
      </c>
      <c r="H541" s="26">
        <f t="shared" ca="1" si="23"/>
        <v>0</v>
      </c>
      <c r="I541" s="26">
        <f t="shared" ca="1" si="23"/>
        <v>0</v>
      </c>
      <c r="J541" s="26">
        <f t="shared" ca="1" si="23"/>
        <v>0</v>
      </c>
      <c r="K541" s="26">
        <f t="shared" ca="1" si="23"/>
        <v>0</v>
      </c>
      <c r="L541" s="26">
        <f t="shared" ca="1" si="23"/>
        <v>0</v>
      </c>
      <c r="M541" s="26">
        <f t="shared" ca="1" si="23"/>
        <v>0</v>
      </c>
    </row>
    <row r="542" spans="1:13" x14ac:dyDescent="0.15">
      <c r="A542" t="s">
        <v>514</v>
      </c>
      <c r="B542" t="s">
        <v>71</v>
      </c>
      <c r="C542" t="s">
        <v>178</v>
      </c>
      <c r="D542" s="26">
        <f t="shared" ref="D542:M567" ca="1" si="24">SUMIFS(INDIRECT($A542&amp;"!$K:$K"),INDIRECT($A542&amp;"!$J:$J"),D$1,INDIRECT($A542&amp;"!$H:$H"),$B542)</f>
        <v>0</v>
      </c>
      <c r="E542" s="26">
        <f t="shared" ca="1" si="24"/>
        <v>0</v>
      </c>
      <c r="F542" s="26">
        <f t="shared" ca="1" si="24"/>
        <v>0</v>
      </c>
      <c r="G542" s="26">
        <f t="shared" ca="1" si="24"/>
        <v>0</v>
      </c>
      <c r="H542" s="26">
        <f t="shared" ca="1" si="24"/>
        <v>0</v>
      </c>
      <c r="I542" s="26">
        <f t="shared" ca="1" si="24"/>
        <v>0</v>
      </c>
      <c r="J542" s="26">
        <f t="shared" ca="1" si="24"/>
        <v>0</v>
      </c>
      <c r="K542" s="26">
        <f t="shared" ca="1" si="24"/>
        <v>0</v>
      </c>
      <c r="L542" s="26">
        <f t="shared" ca="1" si="24"/>
        <v>0</v>
      </c>
      <c r="M542" s="26">
        <f t="shared" ca="1" si="24"/>
        <v>0</v>
      </c>
    </row>
    <row r="543" spans="1:13" x14ac:dyDescent="0.15">
      <c r="A543" t="s">
        <v>514</v>
      </c>
      <c r="B543" t="s">
        <v>81</v>
      </c>
      <c r="C543" t="s">
        <v>178</v>
      </c>
      <c r="D543" s="26">
        <f t="shared" ca="1" si="24"/>
        <v>0</v>
      </c>
      <c r="E543" s="26">
        <f t="shared" ca="1" si="24"/>
        <v>0</v>
      </c>
      <c r="F543" s="26">
        <f t="shared" ca="1" si="24"/>
        <v>0</v>
      </c>
      <c r="G543" s="26">
        <f t="shared" ca="1" si="24"/>
        <v>0</v>
      </c>
      <c r="H543" s="26">
        <f t="shared" ca="1" si="24"/>
        <v>0</v>
      </c>
      <c r="I543" s="26">
        <f t="shared" ca="1" si="24"/>
        <v>0</v>
      </c>
      <c r="J543" s="26">
        <f t="shared" ca="1" si="24"/>
        <v>0</v>
      </c>
      <c r="K543" s="26">
        <f t="shared" ca="1" si="24"/>
        <v>0</v>
      </c>
      <c r="L543" s="26">
        <f t="shared" ca="1" si="24"/>
        <v>0</v>
      </c>
      <c r="M543" s="26">
        <f t="shared" ca="1" si="24"/>
        <v>0</v>
      </c>
    </row>
    <row r="544" spans="1:13" x14ac:dyDescent="0.15">
      <c r="A544" t="s">
        <v>514</v>
      </c>
      <c r="B544" t="s">
        <v>62</v>
      </c>
      <c r="C544" t="s">
        <v>178</v>
      </c>
      <c r="D544" s="26">
        <f t="shared" ca="1" si="24"/>
        <v>0</v>
      </c>
      <c r="E544" s="26">
        <f t="shared" ca="1" si="24"/>
        <v>0</v>
      </c>
      <c r="F544" s="26">
        <f t="shared" ca="1" si="24"/>
        <v>0</v>
      </c>
      <c r="G544" s="26">
        <f t="shared" ca="1" si="24"/>
        <v>0</v>
      </c>
      <c r="H544" s="26">
        <f t="shared" ca="1" si="24"/>
        <v>0</v>
      </c>
      <c r="I544" s="26">
        <f t="shared" ca="1" si="24"/>
        <v>0</v>
      </c>
      <c r="J544" s="26">
        <f t="shared" ca="1" si="24"/>
        <v>0</v>
      </c>
      <c r="K544" s="26">
        <f t="shared" ca="1" si="24"/>
        <v>0</v>
      </c>
      <c r="L544" s="26">
        <f t="shared" ca="1" si="24"/>
        <v>0</v>
      </c>
      <c r="M544" s="26">
        <f t="shared" ca="1" si="24"/>
        <v>0</v>
      </c>
    </row>
    <row r="545" spans="1:13" x14ac:dyDescent="0.15">
      <c r="A545" t="s">
        <v>514</v>
      </c>
      <c r="B545" t="s">
        <v>72</v>
      </c>
      <c r="C545" t="s">
        <v>178</v>
      </c>
      <c r="D545" s="26">
        <f t="shared" ca="1" si="24"/>
        <v>0</v>
      </c>
      <c r="E545" s="26">
        <f t="shared" ca="1" si="24"/>
        <v>0</v>
      </c>
      <c r="F545" s="26">
        <f t="shared" ca="1" si="24"/>
        <v>0</v>
      </c>
      <c r="G545" s="26">
        <f t="shared" ca="1" si="24"/>
        <v>0</v>
      </c>
      <c r="H545" s="26">
        <f t="shared" ca="1" si="24"/>
        <v>0</v>
      </c>
      <c r="I545" s="26">
        <f t="shared" ca="1" si="24"/>
        <v>0</v>
      </c>
      <c r="J545" s="26">
        <f t="shared" ca="1" si="24"/>
        <v>0</v>
      </c>
      <c r="K545" s="26">
        <f t="shared" ca="1" si="24"/>
        <v>0</v>
      </c>
      <c r="L545" s="26">
        <f t="shared" ca="1" si="24"/>
        <v>0</v>
      </c>
      <c r="M545" s="26">
        <f t="shared" ca="1" si="24"/>
        <v>0</v>
      </c>
    </row>
    <row r="546" spans="1:13" x14ac:dyDescent="0.15">
      <c r="A546" t="s">
        <v>514</v>
      </c>
      <c r="B546" t="s">
        <v>82</v>
      </c>
      <c r="C546" t="s">
        <v>178</v>
      </c>
      <c r="D546" s="26">
        <f t="shared" ca="1" si="24"/>
        <v>0</v>
      </c>
      <c r="E546" s="26">
        <f t="shared" ca="1" si="24"/>
        <v>0</v>
      </c>
      <c r="F546" s="26">
        <f t="shared" ca="1" si="24"/>
        <v>0</v>
      </c>
      <c r="G546" s="26">
        <f t="shared" ca="1" si="24"/>
        <v>0</v>
      </c>
      <c r="H546" s="26">
        <f t="shared" ca="1" si="24"/>
        <v>0</v>
      </c>
      <c r="I546" s="26">
        <f t="shared" ca="1" si="24"/>
        <v>0</v>
      </c>
      <c r="J546" s="26">
        <f t="shared" ca="1" si="24"/>
        <v>0</v>
      </c>
      <c r="K546" s="26">
        <f t="shared" ca="1" si="24"/>
        <v>0</v>
      </c>
      <c r="L546" s="26">
        <f t="shared" ca="1" si="24"/>
        <v>0</v>
      </c>
      <c r="M546" s="26">
        <f t="shared" ca="1" si="24"/>
        <v>0</v>
      </c>
    </row>
    <row r="547" spans="1:13" x14ac:dyDescent="0.15">
      <c r="A547" t="s">
        <v>514</v>
      </c>
      <c r="B547" t="s">
        <v>63</v>
      </c>
      <c r="C547" t="s">
        <v>179</v>
      </c>
      <c r="D547" s="26">
        <f t="shared" ca="1" si="24"/>
        <v>0</v>
      </c>
      <c r="E547" s="26">
        <f t="shared" ca="1" si="24"/>
        <v>0</v>
      </c>
      <c r="F547" s="26">
        <f t="shared" ca="1" si="24"/>
        <v>0</v>
      </c>
      <c r="G547" s="26">
        <f t="shared" ca="1" si="24"/>
        <v>0</v>
      </c>
      <c r="H547" s="26">
        <f t="shared" ca="1" si="24"/>
        <v>0</v>
      </c>
      <c r="I547" s="26">
        <f t="shared" ca="1" si="24"/>
        <v>0</v>
      </c>
      <c r="J547" s="26">
        <f t="shared" ca="1" si="24"/>
        <v>0</v>
      </c>
      <c r="K547" s="26">
        <f t="shared" ca="1" si="24"/>
        <v>0</v>
      </c>
      <c r="L547" s="26">
        <f t="shared" ca="1" si="24"/>
        <v>0</v>
      </c>
      <c r="M547" s="26">
        <f t="shared" ca="1" si="24"/>
        <v>0</v>
      </c>
    </row>
    <row r="548" spans="1:13" x14ac:dyDescent="0.15">
      <c r="A548" t="s">
        <v>514</v>
      </c>
      <c r="B548" t="s">
        <v>73</v>
      </c>
      <c r="C548" t="s">
        <v>179</v>
      </c>
      <c r="D548" s="26">
        <f t="shared" ca="1" si="24"/>
        <v>0</v>
      </c>
      <c r="E548" s="26">
        <f t="shared" ca="1" si="24"/>
        <v>0</v>
      </c>
      <c r="F548" s="26">
        <f t="shared" ca="1" si="24"/>
        <v>0</v>
      </c>
      <c r="G548" s="26">
        <f t="shared" ca="1" si="24"/>
        <v>0</v>
      </c>
      <c r="H548" s="26">
        <f t="shared" ca="1" si="24"/>
        <v>0</v>
      </c>
      <c r="I548" s="26">
        <f t="shared" ca="1" si="24"/>
        <v>0</v>
      </c>
      <c r="J548" s="26">
        <f t="shared" ca="1" si="24"/>
        <v>0</v>
      </c>
      <c r="K548" s="26">
        <f t="shared" ca="1" si="24"/>
        <v>0</v>
      </c>
      <c r="L548" s="26">
        <f t="shared" ca="1" si="24"/>
        <v>0</v>
      </c>
      <c r="M548" s="26">
        <f t="shared" ca="1" si="24"/>
        <v>0</v>
      </c>
    </row>
    <row r="549" spans="1:13" x14ac:dyDescent="0.15">
      <c r="A549" t="s">
        <v>514</v>
      </c>
      <c r="B549" t="s">
        <v>83</v>
      </c>
      <c r="C549" t="s">
        <v>179</v>
      </c>
      <c r="D549" s="26">
        <f t="shared" ca="1" si="24"/>
        <v>0</v>
      </c>
      <c r="E549" s="26">
        <f t="shared" ca="1" si="24"/>
        <v>0</v>
      </c>
      <c r="F549" s="26">
        <f t="shared" ca="1" si="24"/>
        <v>0</v>
      </c>
      <c r="G549" s="26">
        <f t="shared" ca="1" si="24"/>
        <v>0</v>
      </c>
      <c r="H549" s="26">
        <f t="shared" ca="1" si="24"/>
        <v>0</v>
      </c>
      <c r="I549" s="26">
        <f t="shared" ca="1" si="24"/>
        <v>0</v>
      </c>
      <c r="J549" s="26">
        <f t="shared" ca="1" si="24"/>
        <v>0</v>
      </c>
      <c r="K549" s="26">
        <f t="shared" ca="1" si="24"/>
        <v>0</v>
      </c>
      <c r="L549" s="26">
        <f t="shared" ca="1" si="24"/>
        <v>0</v>
      </c>
      <c r="M549" s="26">
        <f t="shared" ca="1" si="24"/>
        <v>0</v>
      </c>
    </row>
    <row r="550" spans="1:13" x14ac:dyDescent="0.15">
      <c r="A550" t="s">
        <v>514</v>
      </c>
      <c r="B550" t="s">
        <v>64</v>
      </c>
      <c r="C550" t="s">
        <v>179</v>
      </c>
      <c r="D550" s="26">
        <f t="shared" ca="1" si="24"/>
        <v>0</v>
      </c>
      <c r="E550" s="26">
        <f t="shared" ca="1" si="24"/>
        <v>0</v>
      </c>
      <c r="F550" s="26">
        <f t="shared" ca="1" si="24"/>
        <v>0</v>
      </c>
      <c r="G550" s="26">
        <f t="shared" ca="1" si="24"/>
        <v>0</v>
      </c>
      <c r="H550" s="26">
        <f t="shared" ca="1" si="24"/>
        <v>0</v>
      </c>
      <c r="I550" s="26">
        <f t="shared" ca="1" si="24"/>
        <v>0</v>
      </c>
      <c r="J550" s="26">
        <f t="shared" ca="1" si="24"/>
        <v>0</v>
      </c>
      <c r="K550" s="26">
        <f t="shared" ca="1" si="24"/>
        <v>0</v>
      </c>
      <c r="L550" s="26">
        <f t="shared" ca="1" si="24"/>
        <v>0</v>
      </c>
      <c r="M550" s="26">
        <f t="shared" ca="1" si="24"/>
        <v>0</v>
      </c>
    </row>
    <row r="551" spans="1:13" x14ac:dyDescent="0.15">
      <c r="A551" t="s">
        <v>514</v>
      </c>
      <c r="B551" t="s">
        <v>74</v>
      </c>
      <c r="C551" t="s">
        <v>179</v>
      </c>
      <c r="D551" s="26">
        <f t="shared" ca="1" si="24"/>
        <v>0</v>
      </c>
      <c r="E551" s="26">
        <f t="shared" ca="1" si="24"/>
        <v>0</v>
      </c>
      <c r="F551" s="26">
        <f t="shared" ca="1" si="24"/>
        <v>0</v>
      </c>
      <c r="G551" s="26">
        <f t="shared" ca="1" si="24"/>
        <v>0</v>
      </c>
      <c r="H551" s="26">
        <f t="shared" ca="1" si="24"/>
        <v>0</v>
      </c>
      <c r="I551" s="26">
        <f t="shared" ca="1" si="24"/>
        <v>0</v>
      </c>
      <c r="J551" s="26">
        <f t="shared" ca="1" si="24"/>
        <v>0</v>
      </c>
      <c r="K551" s="26">
        <f t="shared" ca="1" si="24"/>
        <v>0</v>
      </c>
      <c r="L551" s="26">
        <f t="shared" ca="1" si="24"/>
        <v>0</v>
      </c>
      <c r="M551" s="26">
        <f t="shared" ca="1" si="24"/>
        <v>0</v>
      </c>
    </row>
    <row r="552" spans="1:13" x14ac:dyDescent="0.15">
      <c r="A552" t="s">
        <v>514</v>
      </c>
      <c r="B552" t="s">
        <v>84</v>
      </c>
      <c r="C552" t="s">
        <v>179</v>
      </c>
      <c r="D552" s="26">
        <f t="shared" ca="1" si="24"/>
        <v>0</v>
      </c>
      <c r="E552" s="26">
        <f t="shared" ca="1" si="24"/>
        <v>0</v>
      </c>
      <c r="F552" s="26">
        <f t="shared" ca="1" si="24"/>
        <v>0</v>
      </c>
      <c r="G552" s="26">
        <f t="shared" ca="1" si="24"/>
        <v>0</v>
      </c>
      <c r="H552" s="26">
        <f t="shared" ca="1" si="24"/>
        <v>0</v>
      </c>
      <c r="I552" s="26">
        <f t="shared" ca="1" si="24"/>
        <v>0</v>
      </c>
      <c r="J552" s="26">
        <f t="shared" ca="1" si="24"/>
        <v>0</v>
      </c>
      <c r="K552" s="26">
        <f t="shared" ca="1" si="24"/>
        <v>0</v>
      </c>
      <c r="L552" s="26">
        <f t="shared" ca="1" si="24"/>
        <v>0</v>
      </c>
      <c r="M552" s="26">
        <f t="shared" ca="1" si="24"/>
        <v>0</v>
      </c>
    </row>
    <row r="553" spans="1:13" x14ac:dyDescent="0.15">
      <c r="A553" t="s">
        <v>514</v>
      </c>
      <c r="B553" t="s">
        <v>85</v>
      </c>
      <c r="C553" t="s">
        <v>179</v>
      </c>
      <c r="D553" s="26">
        <f t="shared" ca="1" si="24"/>
        <v>0</v>
      </c>
      <c r="E553" s="26">
        <f t="shared" ca="1" si="24"/>
        <v>0</v>
      </c>
      <c r="F553" s="26">
        <f t="shared" ca="1" si="24"/>
        <v>0</v>
      </c>
      <c r="G553" s="26">
        <f t="shared" ca="1" si="24"/>
        <v>0</v>
      </c>
      <c r="H553" s="26">
        <f t="shared" ca="1" si="24"/>
        <v>0</v>
      </c>
      <c r="I553" s="26">
        <f t="shared" ca="1" si="24"/>
        <v>0</v>
      </c>
      <c r="J553" s="26">
        <f t="shared" ca="1" si="24"/>
        <v>0</v>
      </c>
      <c r="K553" s="26">
        <f t="shared" ca="1" si="24"/>
        <v>0</v>
      </c>
      <c r="L553" s="26">
        <f t="shared" ca="1" si="24"/>
        <v>0</v>
      </c>
      <c r="M553" s="26">
        <f t="shared" ca="1" si="24"/>
        <v>0</v>
      </c>
    </row>
    <row r="554" spans="1:13" x14ac:dyDescent="0.15">
      <c r="A554" t="s">
        <v>514</v>
      </c>
      <c r="B554" t="s">
        <v>75</v>
      </c>
      <c r="C554" t="s">
        <v>179</v>
      </c>
      <c r="D554" s="26">
        <f t="shared" ca="1" si="24"/>
        <v>0</v>
      </c>
      <c r="E554" s="26">
        <f t="shared" ca="1" si="24"/>
        <v>0</v>
      </c>
      <c r="F554" s="26">
        <f t="shared" ca="1" si="24"/>
        <v>0</v>
      </c>
      <c r="G554" s="26">
        <f t="shared" ca="1" si="24"/>
        <v>0</v>
      </c>
      <c r="H554" s="26">
        <f t="shared" ca="1" si="24"/>
        <v>0</v>
      </c>
      <c r="I554" s="26">
        <f t="shared" ca="1" si="24"/>
        <v>0</v>
      </c>
      <c r="J554" s="26">
        <f t="shared" ca="1" si="24"/>
        <v>0</v>
      </c>
      <c r="K554" s="26">
        <f t="shared" ca="1" si="24"/>
        <v>0</v>
      </c>
      <c r="L554" s="26">
        <f t="shared" ca="1" si="24"/>
        <v>0</v>
      </c>
      <c r="M554" s="26">
        <f t="shared" ca="1" si="24"/>
        <v>0</v>
      </c>
    </row>
    <row r="555" spans="1:13" x14ac:dyDescent="0.15">
      <c r="A555" t="s">
        <v>514</v>
      </c>
      <c r="B555" t="s">
        <v>503</v>
      </c>
      <c r="C555" t="s">
        <v>176</v>
      </c>
      <c r="D555" s="26">
        <f t="shared" ca="1" si="24"/>
        <v>0.13604025681068888</v>
      </c>
      <c r="E555" s="26">
        <f t="shared" ca="1" si="24"/>
        <v>8.1827209533267137E-2</v>
      </c>
      <c r="F555" s="26">
        <f t="shared" ca="1" si="24"/>
        <v>4.4567388965729211E-2</v>
      </c>
      <c r="G555" s="26">
        <f t="shared" ca="1" si="24"/>
        <v>3.3212996389891697E-2</v>
      </c>
      <c r="H555" s="26">
        <f t="shared" ca="1" si="24"/>
        <v>2.9676477742641694E-2</v>
      </c>
      <c r="I555" s="26">
        <f t="shared" ca="1" si="24"/>
        <v>2.5077621208502508E-2</v>
      </c>
      <c r="J555" s="26">
        <f t="shared" ca="1" si="24"/>
        <v>2.1645525427673687E-2</v>
      </c>
      <c r="K555" s="26">
        <f t="shared" ca="1" si="24"/>
        <v>2.1721359336681071E-2</v>
      </c>
      <c r="L555" s="26">
        <f t="shared" ca="1" si="24"/>
        <v>2.1721359336681071E-2</v>
      </c>
      <c r="M555" s="26">
        <f t="shared" ca="1" si="24"/>
        <v>2.1721359336681071E-2</v>
      </c>
    </row>
    <row r="556" spans="1:13" x14ac:dyDescent="0.15">
      <c r="A556" t="s">
        <v>514</v>
      </c>
      <c r="B556" t="s">
        <v>92</v>
      </c>
      <c r="C556" t="s">
        <v>176</v>
      </c>
      <c r="D556" s="26">
        <f t="shared" ca="1" si="24"/>
        <v>0.13604025681068888</v>
      </c>
      <c r="E556" s="26">
        <f t="shared" ca="1" si="24"/>
        <v>8.1827209533267137E-2</v>
      </c>
      <c r="F556" s="26">
        <f t="shared" ca="1" si="24"/>
        <v>4.4567388965729211E-2</v>
      </c>
      <c r="G556" s="26">
        <f t="shared" ca="1" si="24"/>
        <v>3.3212996389891697E-2</v>
      </c>
      <c r="H556" s="26">
        <f t="shared" ca="1" si="24"/>
        <v>2.9676477742641694E-2</v>
      </c>
      <c r="I556" s="26">
        <f t="shared" ca="1" si="24"/>
        <v>2.5077621208502508E-2</v>
      </c>
      <c r="J556" s="26">
        <f t="shared" ca="1" si="24"/>
        <v>2.1645525427673687E-2</v>
      </c>
      <c r="K556" s="26">
        <f t="shared" ca="1" si="24"/>
        <v>2.1721359336681071E-2</v>
      </c>
      <c r="L556" s="26">
        <f t="shared" ca="1" si="24"/>
        <v>2.1721359336681071E-2</v>
      </c>
      <c r="M556" s="26">
        <f t="shared" ca="1" si="24"/>
        <v>2.1721359336681071E-2</v>
      </c>
    </row>
    <row r="557" spans="1:13" x14ac:dyDescent="0.15">
      <c r="A557" t="s">
        <v>514</v>
      </c>
      <c r="B557" t="s">
        <v>94</v>
      </c>
      <c r="C557" t="s">
        <v>176</v>
      </c>
      <c r="D557" s="26">
        <f t="shared" ca="1" si="24"/>
        <v>0.13604025681068888</v>
      </c>
      <c r="E557" s="26">
        <f t="shared" ca="1" si="24"/>
        <v>8.1827209533267137E-2</v>
      </c>
      <c r="F557" s="26">
        <f t="shared" ca="1" si="24"/>
        <v>4.4567388965729211E-2</v>
      </c>
      <c r="G557" s="26">
        <f t="shared" ca="1" si="24"/>
        <v>3.3212996389891697E-2</v>
      </c>
      <c r="H557" s="26">
        <f t="shared" ca="1" si="24"/>
        <v>2.9676477742641694E-2</v>
      </c>
      <c r="I557" s="26">
        <f t="shared" ca="1" si="24"/>
        <v>2.5077621208502508E-2</v>
      </c>
      <c r="J557" s="26">
        <f t="shared" ca="1" si="24"/>
        <v>2.1645525427673687E-2</v>
      </c>
      <c r="K557" s="26">
        <f t="shared" ca="1" si="24"/>
        <v>2.1721359336681071E-2</v>
      </c>
      <c r="L557" s="26">
        <f t="shared" ca="1" si="24"/>
        <v>2.1721359336681071E-2</v>
      </c>
      <c r="M557" s="26">
        <f t="shared" ca="1" si="24"/>
        <v>2.1721359336681071E-2</v>
      </c>
    </row>
    <row r="558" spans="1:13" x14ac:dyDescent="0.15">
      <c r="A558" t="s">
        <v>514</v>
      </c>
      <c r="B558" t="s">
        <v>96</v>
      </c>
      <c r="C558" t="s">
        <v>176</v>
      </c>
      <c r="D558" s="26">
        <f t="shared" ca="1" si="24"/>
        <v>0.13604025681068888</v>
      </c>
      <c r="E558" s="26">
        <f t="shared" ca="1" si="24"/>
        <v>8.1827209533267137E-2</v>
      </c>
      <c r="F558" s="26">
        <f t="shared" ca="1" si="24"/>
        <v>4.4567388965729211E-2</v>
      </c>
      <c r="G558" s="26">
        <f t="shared" ca="1" si="24"/>
        <v>3.3212996389891697E-2</v>
      </c>
      <c r="H558" s="26">
        <f t="shared" ca="1" si="24"/>
        <v>2.9676477742641694E-2</v>
      </c>
      <c r="I558" s="26">
        <f t="shared" ca="1" si="24"/>
        <v>2.5077621208502508E-2</v>
      </c>
      <c r="J558" s="26">
        <f t="shared" ca="1" si="24"/>
        <v>2.1645525427673687E-2</v>
      </c>
      <c r="K558" s="26">
        <f t="shared" ca="1" si="24"/>
        <v>2.1721359336681071E-2</v>
      </c>
      <c r="L558" s="26">
        <f t="shared" ca="1" si="24"/>
        <v>2.1721359336681071E-2</v>
      </c>
      <c r="M558" s="26">
        <f t="shared" ca="1" si="24"/>
        <v>2.1721359336681071E-2</v>
      </c>
    </row>
    <row r="559" spans="1:13" x14ac:dyDescent="0.15">
      <c r="A559" t="s">
        <v>514</v>
      </c>
      <c r="B559" t="s">
        <v>98</v>
      </c>
      <c r="C559" t="s">
        <v>176</v>
      </c>
      <c r="D559" s="26">
        <f t="shared" ca="1" si="24"/>
        <v>0.13604025681068888</v>
      </c>
      <c r="E559" s="26">
        <f t="shared" ca="1" si="24"/>
        <v>8.1827209533267137E-2</v>
      </c>
      <c r="F559" s="26">
        <f t="shared" ca="1" si="24"/>
        <v>4.4567388965729211E-2</v>
      </c>
      <c r="G559" s="26">
        <f t="shared" ca="1" si="24"/>
        <v>3.3212996389891697E-2</v>
      </c>
      <c r="H559" s="26">
        <f t="shared" ca="1" si="24"/>
        <v>2.9676477742641694E-2</v>
      </c>
      <c r="I559" s="26">
        <f t="shared" ca="1" si="24"/>
        <v>2.5077621208502508E-2</v>
      </c>
      <c r="J559" s="26">
        <f t="shared" ca="1" si="24"/>
        <v>2.1645525427673687E-2</v>
      </c>
      <c r="K559" s="26">
        <f t="shared" ca="1" si="24"/>
        <v>2.1721359336681071E-2</v>
      </c>
      <c r="L559" s="26">
        <f t="shared" ca="1" si="24"/>
        <v>2.1721359336681071E-2</v>
      </c>
      <c r="M559" s="26">
        <f t="shared" ca="1" si="24"/>
        <v>2.1721359336681071E-2</v>
      </c>
    </row>
    <row r="560" spans="1:13" x14ac:dyDescent="0.15">
      <c r="A560" t="s">
        <v>514</v>
      </c>
      <c r="B560" t="s">
        <v>100</v>
      </c>
      <c r="C560" t="s">
        <v>176</v>
      </c>
      <c r="D560" s="26">
        <f t="shared" ca="1" si="24"/>
        <v>0.13604025681068888</v>
      </c>
      <c r="E560" s="26">
        <f t="shared" ca="1" si="24"/>
        <v>8.1827209533267137E-2</v>
      </c>
      <c r="F560" s="26">
        <f t="shared" ca="1" si="24"/>
        <v>4.4567388965729211E-2</v>
      </c>
      <c r="G560" s="26">
        <f t="shared" ca="1" si="24"/>
        <v>3.3212996389891697E-2</v>
      </c>
      <c r="H560" s="26">
        <f t="shared" ca="1" si="24"/>
        <v>2.9676477742641694E-2</v>
      </c>
      <c r="I560" s="26">
        <f t="shared" ca="1" si="24"/>
        <v>2.5077621208502508E-2</v>
      </c>
      <c r="J560" s="26">
        <f t="shared" ca="1" si="24"/>
        <v>2.1645525427673687E-2</v>
      </c>
      <c r="K560" s="26">
        <f t="shared" ca="1" si="24"/>
        <v>2.1721359336681071E-2</v>
      </c>
      <c r="L560" s="26">
        <f t="shared" ca="1" si="24"/>
        <v>2.1721359336681071E-2</v>
      </c>
      <c r="M560" s="26">
        <f t="shared" ca="1" si="24"/>
        <v>2.1721359336681071E-2</v>
      </c>
    </row>
    <row r="561" spans="1:13" x14ac:dyDescent="0.15">
      <c r="A561" t="s">
        <v>514</v>
      </c>
      <c r="B561" t="s">
        <v>102</v>
      </c>
      <c r="C561" t="s">
        <v>176</v>
      </c>
      <c r="D561" s="26">
        <f t="shared" ca="1" si="24"/>
        <v>0.13604025681068888</v>
      </c>
      <c r="E561" s="26">
        <f t="shared" ca="1" si="24"/>
        <v>8.1827209533267137E-2</v>
      </c>
      <c r="F561" s="26">
        <f t="shared" ca="1" si="24"/>
        <v>4.4567388965729211E-2</v>
      </c>
      <c r="G561" s="26">
        <f t="shared" ca="1" si="24"/>
        <v>3.3212996389891697E-2</v>
      </c>
      <c r="H561" s="26">
        <f t="shared" ca="1" si="24"/>
        <v>2.9676477742641694E-2</v>
      </c>
      <c r="I561" s="26">
        <f t="shared" ca="1" si="24"/>
        <v>2.5077621208502508E-2</v>
      </c>
      <c r="J561" s="26">
        <f t="shared" ca="1" si="24"/>
        <v>2.1645525427673687E-2</v>
      </c>
      <c r="K561" s="26">
        <f t="shared" ca="1" si="24"/>
        <v>2.1721359336681071E-2</v>
      </c>
      <c r="L561" s="26">
        <f t="shared" ca="1" si="24"/>
        <v>2.1721359336681071E-2</v>
      </c>
      <c r="M561" s="26">
        <f t="shared" ca="1" si="24"/>
        <v>2.1721359336681071E-2</v>
      </c>
    </row>
    <row r="562" spans="1:13" x14ac:dyDescent="0.15">
      <c r="A562" t="s">
        <v>514</v>
      </c>
      <c r="B562" t="s">
        <v>104</v>
      </c>
      <c r="C562" t="s">
        <v>176</v>
      </c>
      <c r="D562" s="26">
        <f t="shared" ca="1" si="24"/>
        <v>0.13604025681068888</v>
      </c>
      <c r="E562" s="26">
        <f t="shared" ca="1" si="24"/>
        <v>8.1827209533267137E-2</v>
      </c>
      <c r="F562" s="26">
        <f t="shared" ca="1" si="24"/>
        <v>4.4567388965729211E-2</v>
      </c>
      <c r="G562" s="26">
        <f t="shared" ca="1" si="24"/>
        <v>3.3212996389891697E-2</v>
      </c>
      <c r="H562" s="26">
        <f t="shared" ca="1" si="24"/>
        <v>2.9676477742641694E-2</v>
      </c>
      <c r="I562" s="26">
        <f t="shared" ca="1" si="24"/>
        <v>2.5077621208502508E-2</v>
      </c>
      <c r="J562" s="26">
        <f t="shared" ca="1" si="24"/>
        <v>2.1645525427673687E-2</v>
      </c>
      <c r="K562" s="26">
        <f t="shared" ca="1" si="24"/>
        <v>2.1721359336681071E-2</v>
      </c>
      <c r="L562" s="26">
        <f t="shared" ca="1" si="24"/>
        <v>2.1721359336681071E-2</v>
      </c>
      <c r="M562" s="26">
        <f t="shared" ca="1" si="24"/>
        <v>2.1721359336681071E-2</v>
      </c>
    </row>
    <row r="563" spans="1:13" x14ac:dyDescent="0.15">
      <c r="A563" t="s">
        <v>514</v>
      </c>
      <c r="B563" t="s">
        <v>106</v>
      </c>
      <c r="C563" t="s">
        <v>176</v>
      </c>
      <c r="D563" s="26">
        <f t="shared" ca="1" si="24"/>
        <v>0.14020475446815894</v>
      </c>
      <c r="E563" s="26">
        <f t="shared" ca="1" si="24"/>
        <v>8.1827209533267137E-2</v>
      </c>
      <c r="F563" s="26">
        <f t="shared" ca="1" si="24"/>
        <v>4.4567388965729211E-2</v>
      </c>
      <c r="G563" s="26">
        <f t="shared" ca="1" si="24"/>
        <v>3.3212996389891697E-2</v>
      </c>
      <c r="H563" s="26">
        <f t="shared" ca="1" si="24"/>
        <v>2.9676477742641694E-2</v>
      </c>
      <c r="I563" s="26">
        <f t="shared" ca="1" si="24"/>
        <v>2.5077621208502508E-2</v>
      </c>
      <c r="J563" s="26">
        <f t="shared" ca="1" si="24"/>
        <v>2.1645525427673687E-2</v>
      </c>
      <c r="K563" s="26">
        <f t="shared" ca="1" si="24"/>
        <v>2.1721359336681071E-2</v>
      </c>
      <c r="L563" s="26">
        <f t="shared" ca="1" si="24"/>
        <v>2.1721359336681071E-2</v>
      </c>
      <c r="M563" s="26">
        <f t="shared" ca="1" si="24"/>
        <v>2.1721359336681071E-2</v>
      </c>
    </row>
    <row r="564" spans="1:13" x14ac:dyDescent="0.15">
      <c r="A564" t="s">
        <v>514</v>
      </c>
      <c r="B564" t="s">
        <v>91</v>
      </c>
      <c r="C564" t="s">
        <v>176</v>
      </c>
      <c r="D564" s="26">
        <f t="shared" ca="1" si="24"/>
        <v>0</v>
      </c>
      <c r="E564" s="26">
        <f t="shared" ca="1" si="24"/>
        <v>8.1827209533267137E-2</v>
      </c>
      <c r="F564" s="26">
        <f t="shared" ca="1" si="24"/>
        <v>4.4567388965729211E-2</v>
      </c>
      <c r="G564" s="26">
        <f t="shared" ca="1" si="24"/>
        <v>3.3212996389891697E-2</v>
      </c>
      <c r="H564" s="26">
        <f t="shared" ca="1" si="24"/>
        <v>2.9676477742641694E-2</v>
      </c>
      <c r="I564" s="26">
        <f t="shared" ca="1" si="24"/>
        <v>2.5077621208502508E-2</v>
      </c>
      <c r="J564" s="26">
        <f t="shared" ca="1" si="24"/>
        <v>2.1645525427673687E-2</v>
      </c>
      <c r="K564" s="26">
        <f t="shared" ca="1" si="24"/>
        <v>2.1721359336681071E-2</v>
      </c>
      <c r="L564" s="26">
        <f t="shared" ca="1" si="24"/>
        <v>2.1721359336681071E-2</v>
      </c>
      <c r="M564" s="26">
        <f t="shared" ca="1" si="24"/>
        <v>2.1721359336681071E-2</v>
      </c>
    </row>
    <row r="565" spans="1:13" x14ac:dyDescent="0.15">
      <c r="A565" t="s">
        <v>514</v>
      </c>
      <c r="B565" t="s">
        <v>93</v>
      </c>
      <c r="C565" t="s">
        <v>176</v>
      </c>
      <c r="D565" s="26">
        <f t="shared" ca="1" si="24"/>
        <v>0</v>
      </c>
      <c r="E565" s="26">
        <f t="shared" ca="1" si="24"/>
        <v>8.1827209533267137E-2</v>
      </c>
      <c r="F565" s="26">
        <f t="shared" ca="1" si="24"/>
        <v>4.4567388965729211E-2</v>
      </c>
      <c r="G565" s="26">
        <f t="shared" ca="1" si="24"/>
        <v>3.3212996389891697E-2</v>
      </c>
      <c r="H565" s="26">
        <f t="shared" ca="1" si="24"/>
        <v>2.9676477742641694E-2</v>
      </c>
      <c r="I565" s="26">
        <f t="shared" ca="1" si="24"/>
        <v>2.5077621208502508E-2</v>
      </c>
      <c r="J565" s="26">
        <f t="shared" ca="1" si="24"/>
        <v>2.1645525427673687E-2</v>
      </c>
      <c r="K565" s="26">
        <f t="shared" ca="1" si="24"/>
        <v>2.1721359336681071E-2</v>
      </c>
      <c r="L565" s="26">
        <f t="shared" ca="1" si="24"/>
        <v>2.1721359336681071E-2</v>
      </c>
      <c r="M565" s="26">
        <f t="shared" ca="1" si="24"/>
        <v>2.1721359336681071E-2</v>
      </c>
    </row>
    <row r="566" spans="1:13" x14ac:dyDescent="0.15">
      <c r="A566" t="s">
        <v>514</v>
      </c>
      <c r="B566" t="s">
        <v>95</v>
      </c>
      <c r="C566" t="s">
        <v>176</v>
      </c>
      <c r="D566" s="26">
        <f t="shared" ca="1" si="24"/>
        <v>0</v>
      </c>
      <c r="E566" s="26">
        <f t="shared" ca="1" si="24"/>
        <v>8.1827209533267137E-2</v>
      </c>
      <c r="F566" s="26">
        <f t="shared" ca="1" si="24"/>
        <v>4.4567388965729211E-2</v>
      </c>
      <c r="G566" s="26">
        <f t="shared" ca="1" si="24"/>
        <v>3.3212996389891697E-2</v>
      </c>
      <c r="H566" s="26">
        <f t="shared" ca="1" si="24"/>
        <v>2.9676477742641694E-2</v>
      </c>
      <c r="I566" s="26">
        <f t="shared" ca="1" si="24"/>
        <v>2.5077621208502508E-2</v>
      </c>
      <c r="J566" s="26">
        <f t="shared" ca="1" si="24"/>
        <v>2.1645525427673687E-2</v>
      </c>
      <c r="K566" s="26">
        <f t="shared" ca="1" si="24"/>
        <v>2.1721359336681071E-2</v>
      </c>
      <c r="L566" s="26">
        <f t="shared" ca="1" si="24"/>
        <v>2.1721359336681071E-2</v>
      </c>
      <c r="M566" s="26">
        <f t="shared" ca="1" si="24"/>
        <v>2.1721359336681071E-2</v>
      </c>
    </row>
    <row r="567" spans="1:13" x14ac:dyDescent="0.15">
      <c r="A567" t="s">
        <v>514</v>
      </c>
      <c r="B567" t="s">
        <v>97</v>
      </c>
      <c r="C567" t="s">
        <v>176</v>
      </c>
      <c r="D567" s="26">
        <f t="shared" ca="1" si="24"/>
        <v>0</v>
      </c>
      <c r="E567" s="26">
        <f t="shared" ca="1" si="24"/>
        <v>8.1827209533267137E-2</v>
      </c>
      <c r="F567" s="26">
        <f t="shared" ca="1" si="24"/>
        <v>4.4567388965729211E-2</v>
      </c>
      <c r="G567" s="26">
        <f t="shared" ca="1" si="24"/>
        <v>3.3212996389891697E-2</v>
      </c>
      <c r="H567" s="26">
        <f t="shared" ca="1" si="24"/>
        <v>2.9676477742641694E-2</v>
      </c>
      <c r="I567" s="26">
        <f t="shared" ref="D567:M597" ca="1" si="25">SUMIFS(INDIRECT($A567&amp;"!$K:$K"),INDIRECT($A567&amp;"!$J:$J"),I$1,INDIRECT($A567&amp;"!$H:$H"),$B567)</f>
        <v>2.5077621208502508E-2</v>
      </c>
      <c r="J567" s="26">
        <f t="shared" ca="1" si="25"/>
        <v>2.1645525427673687E-2</v>
      </c>
      <c r="K567" s="26">
        <f t="shared" ca="1" si="25"/>
        <v>2.1721359336681071E-2</v>
      </c>
      <c r="L567" s="26">
        <f t="shared" ca="1" si="25"/>
        <v>2.1721359336681071E-2</v>
      </c>
      <c r="M567" s="26">
        <f t="shared" ca="1" si="25"/>
        <v>2.1721359336681071E-2</v>
      </c>
    </row>
    <row r="568" spans="1:13" x14ac:dyDescent="0.15">
      <c r="A568" t="s">
        <v>514</v>
      </c>
      <c r="B568" t="s">
        <v>99</v>
      </c>
      <c r="C568" t="s">
        <v>176</v>
      </c>
      <c r="D568" s="26">
        <f t="shared" ref="D568:M629" ca="1" si="26">SUMIFS(INDIRECT($A568&amp;"!$K:$K"),INDIRECT($A568&amp;"!$J:$J"),D$1,INDIRECT($A568&amp;"!$H:$H"),$B568)</f>
        <v>0</v>
      </c>
      <c r="E568" s="26">
        <f t="shared" ca="1" si="26"/>
        <v>8.1827209533267137E-2</v>
      </c>
      <c r="F568" s="26">
        <f t="shared" ca="1" si="26"/>
        <v>4.4567388965729211E-2</v>
      </c>
      <c r="G568" s="26">
        <f t="shared" ca="1" si="26"/>
        <v>3.3212996389891697E-2</v>
      </c>
      <c r="H568" s="26">
        <f t="shared" ca="1" si="26"/>
        <v>2.9676477742641694E-2</v>
      </c>
      <c r="I568" s="26">
        <f t="shared" ca="1" si="26"/>
        <v>2.5077621208502508E-2</v>
      </c>
      <c r="J568" s="26">
        <f t="shared" ca="1" si="26"/>
        <v>2.1645525427673687E-2</v>
      </c>
      <c r="K568" s="26">
        <f t="shared" ca="1" si="26"/>
        <v>2.1721359336681071E-2</v>
      </c>
      <c r="L568" s="26">
        <f t="shared" ca="1" si="26"/>
        <v>2.1721359336681071E-2</v>
      </c>
      <c r="M568" s="26">
        <f t="shared" ca="1" si="26"/>
        <v>2.1721359336681071E-2</v>
      </c>
    </row>
    <row r="569" spans="1:13" x14ac:dyDescent="0.15">
      <c r="A569" t="s">
        <v>514</v>
      </c>
      <c r="B569" t="s">
        <v>101</v>
      </c>
      <c r="C569" t="s">
        <v>176</v>
      </c>
      <c r="D569" s="26">
        <f t="shared" ca="1" si="26"/>
        <v>0</v>
      </c>
      <c r="E569" s="26">
        <f t="shared" ca="1" si="26"/>
        <v>8.1827209533267137E-2</v>
      </c>
      <c r="F569" s="26">
        <f t="shared" ca="1" si="26"/>
        <v>4.4567388965729211E-2</v>
      </c>
      <c r="G569" s="26">
        <f t="shared" ca="1" si="26"/>
        <v>3.3212996389891697E-2</v>
      </c>
      <c r="H569" s="26">
        <f t="shared" ca="1" si="26"/>
        <v>2.9676477742641694E-2</v>
      </c>
      <c r="I569" s="26">
        <f t="shared" ca="1" si="25"/>
        <v>2.5077621208502508E-2</v>
      </c>
      <c r="J569" s="26">
        <f t="shared" ca="1" si="25"/>
        <v>2.1645525427673687E-2</v>
      </c>
      <c r="K569" s="26">
        <f t="shared" ca="1" si="25"/>
        <v>2.1721359336681071E-2</v>
      </c>
      <c r="L569" s="26">
        <f t="shared" ca="1" si="25"/>
        <v>2.1721359336681071E-2</v>
      </c>
      <c r="M569" s="26">
        <f t="shared" ca="1" si="25"/>
        <v>2.1721359336681071E-2</v>
      </c>
    </row>
    <row r="570" spans="1:13" x14ac:dyDescent="0.15">
      <c r="A570" t="s">
        <v>514</v>
      </c>
      <c r="B570" t="s">
        <v>103</v>
      </c>
      <c r="C570" t="s">
        <v>176</v>
      </c>
      <c r="D570" s="26">
        <f t="shared" ca="1" si="25"/>
        <v>0</v>
      </c>
      <c r="E570" s="26">
        <f t="shared" ca="1" si="25"/>
        <v>8.1827209533267137E-2</v>
      </c>
      <c r="F570" s="26">
        <f t="shared" ca="1" si="25"/>
        <v>4.4567388965729211E-2</v>
      </c>
      <c r="G570" s="26">
        <f t="shared" ca="1" si="25"/>
        <v>3.3212996389891697E-2</v>
      </c>
      <c r="H570" s="26">
        <f t="shared" ca="1" si="25"/>
        <v>2.9676477742641694E-2</v>
      </c>
      <c r="I570" s="26">
        <f t="shared" ca="1" si="25"/>
        <v>2.5077621208502508E-2</v>
      </c>
      <c r="J570" s="26">
        <f t="shared" ca="1" si="25"/>
        <v>2.1645525427673687E-2</v>
      </c>
      <c r="K570" s="26">
        <f t="shared" ca="1" si="25"/>
        <v>2.1721359336681071E-2</v>
      </c>
      <c r="L570" s="26">
        <f t="shared" ca="1" si="25"/>
        <v>2.1721359336681071E-2</v>
      </c>
      <c r="M570" s="26">
        <f t="shared" ca="1" si="25"/>
        <v>2.1721359336681071E-2</v>
      </c>
    </row>
    <row r="571" spans="1:13" x14ac:dyDescent="0.15">
      <c r="A571" t="s">
        <v>514</v>
      </c>
      <c r="B571" t="s">
        <v>105</v>
      </c>
      <c r="C571" t="s">
        <v>176</v>
      </c>
      <c r="D571" s="26">
        <f t="shared" ca="1" si="25"/>
        <v>0</v>
      </c>
      <c r="E571" s="26">
        <f t="shared" ca="1" si="25"/>
        <v>8.1827209533267137E-2</v>
      </c>
      <c r="F571" s="26">
        <f t="shared" ca="1" si="25"/>
        <v>4.4567388965729211E-2</v>
      </c>
      <c r="G571" s="26">
        <f t="shared" ca="1" si="25"/>
        <v>3.3212996389891697E-2</v>
      </c>
      <c r="H571" s="26">
        <f t="shared" ca="1" si="25"/>
        <v>2.9676477742641694E-2</v>
      </c>
      <c r="I571" s="26">
        <f t="shared" ca="1" si="25"/>
        <v>2.5077621208502508E-2</v>
      </c>
      <c r="J571" s="26">
        <f t="shared" ca="1" si="25"/>
        <v>2.1645525427673687E-2</v>
      </c>
      <c r="K571" s="26">
        <f t="shared" ca="1" si="25"/>
        <v>2.1721359336681071E-2</v>
      </c>
      <c r="L571" s="26">
        <f t="shared" ca="1" si="25"/>
        <v>2.1721359336681071E-2</v>
      </c>
      <c r="M571" s="26">
        <f t="shared" ca="1" si="25"/>
        <v>2.1721359336681071E-2</v>
      </c>
    </row>
    <row r="572" spans="1:13" x14ac:dyDescent="0.15">
      <c r="A572" t="s">
        <v>514</v>
      </c>
      <c r="B572" t="s">
        <v>107</v>
      </c>
      <c r="C572" t="s">
        <v>176</v>
      </c>
      <c r="D572" s="26">
        <f t="shared" ca="1" si="25"/>
        <v>0</v>
      </c>
      <c r="E572" s="26">
        <f t="shared" ca="1" si="25"/>
        <v>8.6991062562065541E-2</v>
      </c>
      <c r="F572" s="26">
        <f t="shared" ca="1" si="25"/>
        <v>4.4567388965729211E-2</v>
      </c>
      <c r="G572" s="26">
        <f t="shared" ca="1" si="25"/>
        <v>3.3212996389891697E-2</v>
      </c>
      <c r="H572" s="26">
        <f t="shared" ca="1" si="25"/>
        <v>2.9676477742641694E-2</v>
      </c>
      <c r="I572" s="26">
        <f t="shared" ca="1" si="25"/>
        <v>2.5077621208502508E-2</v>
      </c>
      <c r="J572" s="26">
        <f t="shared" ca="1" si="25"/>
        <v>2.1645525427673687E-2</v>
      </c>
      <c r="K572" s="26">
        <f t="shared" ca="1" si="25"/>
        <v>2.1721359336681071E-2</v>
      </c>
      <c r="L572" s="26">
        <f t="shared" ca="1" si="25"/>
        <v>2.1721359336681071E-2</v>
      </c>
      <c r="M572" s="26">
        <f t="shared" ca="1" si="25"/>
        <v>2.1721359336681071E-2</v>
      </c>
    </row>
    <row r="573" spans="1:13" x14ac:dyDescent="0.15">
      <c r="A573" t="s">
        <v>514</v>
      </c>
      <c r="B573" t="s">
        <v>108</v>
      </c>
      <c r="C573" t="s">
        <v>177</v>
      </c>
      <c r="D573" s="26">
        <f t="shared" ca="1" si="25"/>
        <v>0</v>
      </c>
      <c r="E573" s="26">
        <f t="shared" ca="1" si="25"/>
        <v>0</v>
      </c>
      <c r="F573" s="26">
        <f t="shared" ca="1" si="25"/>
        <v>2.3052097740894423E-2</v>
      </c>
      <c r="G573" s="26">
        <f t="shared" ca="1" si="25"/>
        <v>1.6750902527075812E-2</v>
      </c>
      <c r="H573" s="26">
        <f t="shared" ca="1" si="25"/>
        <v>1.4594989053758209E-2</v>
      </c>
      <c r="I573" s="26">
        <f t="shared" ca="1" si="25"/>
        <v>1.1941724385001195E-2</v>
      </c>
      <c r="J573" s="26">
        <f t="shared" ca="1" si="25"/>
        <v>1.0008146165483534E-2</v>
      </c>
      <c r="K573" s="26">
        <f t="shared" ca="1" si="25"/>
        <v>1.0043209155669742E-2</v>
      </c>
      <c r="L573" s="26">
        <f t="shared" ca="1" si="25"/>
        <v>1.0043209155669742E-2</v>
      </c>
      <c r="M573" s="26">
        <f t="shared" ca="1" si="25"/>
        <v>1.0043209155669742E-2</v>
      </c>
    </row>
    <row r="574" spans="1:13" x14ac:dyDescent="0.15">
      <c r="A574" t="s">
        <v>514</v>
      </c>
      <c r="B574" t="s">
        <v>110</v>
      </c>
      <c r="C574" t="s">
        <v>177</v>
      </c>
      <c r="D574" s="26">
        <f t="shared" ca="1" si="25"/>
        <v>0</v>
      </c>
      <c r="E574" s="26">
        <f t="shared" ca="1" si="25"/>
        <v>0</v>
      </c>
      <c r="F574" s="26">
        <f t="shared" ca="1" si="25"/>
        <v>2.3052097740894423E-2</v>
      </c>
      <c r="G574" s="26">
        <f t="shared" ca="1" si="25"/>
        <v>1.6750902527075812E-2</v>
      </c>
      <c r="H574" s="26">
        <f t="shared" ca="1" si="25"/>
        <v>1.4594989053758209E-2</v>
      </c>
      <c r="I574" s="26">
        <f t="shared" ca="1" si="25"/>
        <v>1.1941724385001195E-2</v>
      </c>
      <c r="J574" s="26">
        <f t="shared" ca="1" si="25"/>
        <v>1.0008146165483534E-2</v>
      </c>
      <c r="K574" s="26">
        <f t="shared" ca="1" si="25"/>
        <v>1.0043209155669742E-2</v>
      </c>
      <c r="L574" s="26">
        <f t="shared" ca="1" si="25"/>
        <v>1.0043209155669742E-2</v>
      </c>
      <c r="M574" s="26">
        <f t="shared" ca="1" si="25"/>
        <v>1.0043209155669742E-2</v>
      </c>
    </row>
    <row r="575" spans="1:13" x14ac:dyDescent="0.15">
      <c r="A575" t="s">
        <v>514</v>
      </c>
      <c r="B575" t="s">
        <v>112</v>
      </c>
      <c r="C575" t="s">
        <v>177</v>
      </c>
      <c r="D575" s="26">
        <f t="shared" ca="1" si="25"/>
        <v>0</v>
      </c>
      <c r="E575" s="26">
        <f t="shared" ca="1" si="25"/>
        <v>0</v>
      </c>
      <c r="F575" s="26">
        <f t="shared" ca="1" si="25"/>
        <v>2.3052097740894423E-2</v>
      </c>
      <c r="G575" s="26">
        <f t="shared" ca="1" si="25"/>
        <v>1.6750902527075812E-2</v>
      </c>
      <c r="H575" s="26">
        <f t="shared" ca="1" si="25"/>
        <v>1.4594989053758209E-2</v>
      </c>
      <c r="I575" s="26">
        <f t="shared" ca="1" si="25"/>
        <v>1.1941724385001195E-2</v>
      </c>
      <c r="J575" s="26">
        <f t="shared" ca="1" si="25"/>
        <v>1.0008146165483534E-2</v>
      </c>
      <c r="K575" s="26">
        <f t="shared" ca="1" si="25"/>
        <v>1.0043209155669742E-2</v>
      </c>
      <c r="L575" s="26">
        <f t="shared" ca="1" si="25"/>
        <v>1.0043209155669742E-2</v>
      </c>
      <c r="M575" s="26">
        <f t="shared" ca="1" si="25"/>
        <v>1.0043209155669742E-2</v>
      </c>
    </row>
    <row r="576" spans="1:13" x14ac:dyDescent="0.15">
      <c r="A576" t="s">
        <v>514</v>
      </c>
      <c r="B576" t="s">
        <v>114</v>
      </c>
      <c r="C576" t="s">
        <v>177</v>
      </c>
      <c r="D576" s="26">
        <f t="shared" ca="1" si="25"/>
        <v>0</v>
      </c>
      <c r="E576" s="26">
        <f t="shared" ca="1" si="25"/>
        <v>0</v>
      </c>
      <c r="F576" s="26">
        <f t="shared" ca="1" si="25"/>
        <v>2.3052097740894423E-2</v>
      </c>
      <c r="G576" s="26">
        <f t="shared" ca="1" si="25"/>
        <v>1.6750902527075812E-2</v>
      </c>
      <c r="H576" s="26">
        <f t="shared" ca="1" si="25"/>
        <v>1.4594989053758209E-2</v>
      </c>
      <c r="I576" s="26">
        <f t="shared" ca="1" si="25"/>
        <v>1.1941724385001195E-2</v>
      </c>
      <c r="J576" s="26">
        <f t="shared" ca="1" si="25"/>
        <v>1.0008146165483534E-2</v>
      </c>
      <c r="K576" s="26">
        <f t="shared" ca="1" si="25"/>
        <v>1.0043209155669742E-2</v>
      </c>
      <c r="L576" s="26">
        <f t="shared" ca="1" si="25"/>
        <v>1.0043209155669742E-2</v>
      </c>
      <c r="M576" s="26">
        <f t="shared" ca="1" si="25"/>
        <v>1.0043209155669742E-2</v>
      </c>
    </row>
    <row r="577" spans="1:13" x14ac:dyDescent="0.15">
      <c r="A577" t="s">
        <v>514</v>
      </c>
      <c r="B577" t="s">
        <v>116</v>
      </c>
      <c r="C577" t="s">
        <v>177</v>
      </c>
      <c r="D577" s="26">
        <f t="shared" ca="1" si="25"/>
        <v>0</v>
      </c>
      <c r="E577" s="26">
        <f t="shared" ca="1" si="25"/>
        <v>0</v>
      </c>
      <c r="F577" s="26">
        <f t="shared" ca="1" si="25"/>
        <v>2.3052097740894423E-2</v>
      </c>
      <c r="G577" s="26">
        <f t="shared" ca="1" si="25"/>
        <v>1.6750902527075812E-2</v>
      </c>
      <c r="H577" s="26">
        <f t="shared" ca="1" si="25"/>
        <v>1.4594989053758209E-2</v>
      </c>
      <c r="I577" s="26">
        <f t="shared" ca="1" si="25"/>
        <v>1.1941724385001195E-2</v>
      </c>
      <c r="J577" s="26">
        <f t="shared" ca="1" si="25"/>
        <v>1.0008146165483534E-2</v>
      </c>
      <c r="K577" s="26">
        <f t="shared" ca="1" si="25"/>
        <v>1.0043209155669742E-2</v>
      </c>
      <c r="L577" s="26">
        <f t="shared" ca="1" si="25"/>
        <v>1.0043209155669742E-2</v>
      </c>
      <c r="M577" s="26">
        <f t="shared" ca="1" si="25"/>
        <v>1.0043209155669742E-2</v>
      </c>
    </row>
    <row r="578" spans="1:13" x14ac:dyDescent="0.15">
      <c r="A578" t="s">
        <v>514</v>
      </c>
      <c r="B578" t="s">
        <v>118</v>
      </c>
      <c r="C578" t="s">
        <v>177</v>
      </c>
      <c r="D578" s="26">
        <f t="shared" ca="1" si="26"/>
        <v>0</v>
      </c>
      <c r="E578" s="26">
        <f t="shared" ca="1" si="26"/>
        <v>0</v>
      </c>
      <c r="F578" s="26">
        <f t="shared" ca="1" si="26"/>
        <v>2.3052097740894423E-2</v>
      </c>
      <c r="G578" s="26">
        <f t="shared" ca="1" si="26"/>
        <v>1.6750902527075812E-2</v>
      </c>
      <c r="H578" s="26">
        <f t="shared" ca="1" si="26"/>
        <v>1.4594989053758209E-2</v>
      </c>
      <c r="I578" s="26">
        <f t="shared" ca="1" si="26"/>
        <v>1.1941724385001195E-2</v>
      </c>
      <c r="J578" s="26">
        <f t="shared" ca="1" si="26"/>
        <v>1.0008146165483534E-2</v>
      </c>
      <c r="K578" s="26">
        <f t="shared" ca="1" si="26"/>
        <v>1.0043209155669742E-2</v>
      </c>
      <c r="L578" s="26">
        <f t="shared" ca="1" si="26"/>
        <v>1.0043209155669742E-2</v>
      </c>
      <c r="M578" s="26">
        <f t="shared" ca="1" si="26"/>
        <v>1.0043209155669742E-2</v>
      </c>
    </row>
    <row r="579" spans="1:13" x14ac:dyDescent="0.15">
      <c r="A579" t="s">
        <v>514</v>
      </c>
      <c r="B579" t="s">
        <v>120</v>
      </c>
      <c r="C579" t="s">
        <v>177</v>
      </c>
      <c r="D579" s="26">
        <f t="shared" ca="1" si="26"/>
        <v>0</v>
      </c>
      <c r="E579" s="26">
        <f t="shared" ca="1" si="26"/>
        <v>0</v>
      </c>
      <c r="F579" s="26">
        <f t="shared" ca="1" si="26"/>
        <v>2.3052097740894423E-2</v>
      </c>
      <c r="G579" s="26">
        <f t="shared" ca="1" si="26"/>
        <v>1.6750902527075812E-2</v>
      </c>
      <c r="H579" s="26">
        <f t="shared" ca="1" si="26"/>
        <v>1.4594989053758209E-2</v>
      </c>
      <c r="I579" s="26">
        <f t="shared" ca="1" si="25"/>
        <v>1.1941724385001195E-2</v>
      </c>
      <c r="J579" s="26">
        <f t="shared" ca="1" si="25"/>
        <v>1.0008146165483534E-2</v>
      </c>
      <c r="K579" s="26">
        <f t="shared" ca="1" si="25"/>
        <v>1.0043209155669742E-2</v>
      </c>
      <c r="L579" s="26">
        <f t="shared" ca="1" si="25"/>
        <v>1.0043209155669742E-2</v>
      </c>
      <c r="M579" s="26">
        <f t="shared" ca="1" si="25"/>
        <v>1.0043209155669742E-2</v>
      </c>
    </row>
    <row r="580" spans="1:13" x14ac:dyDescent="0.15">
      <c r="A580" t="s">
        <v>514</v>
      </c>
      <c r="B580" t="s">
        <v>122</v>
      </c>
      <c r="C580" t="s">
        <v>177</v>
      </c>
      <c r="D580" s="26">
        <f t="shared" ca="1" si="25"/>
        <v>0</v>
      </c>
      <c r="E580" s="26">
        <f t="shared" ca="1" si="25"/>
        <v>0</v>
      </c>
      <c r="F580" s="26">
        <f t="shared" ca="1" si="25"/>
        <v>2.3052097740894423E-2</v>
      </c>
      <c r="G580" s="26">
        <f t="shared" ca="1" si="25"/>
        <v>1.6750902527075812E-2</v>
      </c>
      <c r="H580" s="26">
        <f t="shared" ca="1" si="25"/>
        <v>1.4594989053758209E-2</v>
      </c>
      <c r="I580" s="26">
        <f t="shared" ca="1" si="25"/>
        <v>1.1941724385001195E-2</v>
      </c>
      <c r="J580" s="26">
        <f t="shared" ca="1" si="25"/>
        <v>1.0008146165483534E-2</v>
      </c>
      <c r="K580" s="26">
        <f t="shared" ca="1" si="25"/>
        <v>1.0043209155669742E-2</v>
      </c>
      <c r="L580" s="26">
        <f t="shared" ca="1" si="25"/>
        <v>1.0043209155669742E-2</v>
      </c>
      <c r="M580" s="26">
        <f t="shared" ca="1" si="25"/>
        <v>1.0043209155669742E-2</v>
      </c>
    </row>
    <row r="581" spans="1:13" x14ac:dyDescent="0.15">
      <c r="A581" t="s">
        <v>514</v>
      </c>
      <c r="B581" t="s">
        <v>124</v>
      </c>
      <c r="C581" t="s">
        <v>177</v>
      </c>
      <c r="D581" s="26">
        <f t="shared" ca="1" si="25"/>
        <v>0</v>
      </c>
      <c r="E581" s="26">
        <f t="shared" ca="1" si="25"/>
        <v>0</v>
      </c>
      <c r="F581" s="26">
        <f t="shared" ca="1" si="25"/>
        <v>2.4896265560165973E-2</v>
      </c>
      <c r="G581" s="26">
        <f t="shared" ca="1" si="25"/>
        <v>1.6750902527075812E-2</v>
      </c>
      <c r="H581" s="26">
        <f t="shared" ca="1" si="25"/>
        <v>1.4594989053758209E-2</v>
      </c>
      <c r="I581" s="26">
        <f t="shared" ca="1" si="25"/>
        <v>1.1941724385001195E-2</v>
      </c>
      <c r="J581" s="26">
        <f t="shared" ca="1" si="25"/>
        <v>1.0008146165483534E-2</v>
      </c>
      <c r="K581" s="26">
        <f t="shared" ca="1" si="25"/>
        <v>1.0043209155669742E-2</v>
      </c>
      <c r="L581" s="26">
        <f t="shared" ca="1" si="25"/>
        <v>1.0043209155669742E-2</v>
      </c>
      <c r="M581" s="26">
        <f t="shared" ca="1" si="25"/>
        <v>1.0043209155669742E-2</v>
      </c>
    </row>
    <row r="582" spans="1:13" x14ac:dyDescent="0.15">
      <c r="A582" t="s">
        <v>514</v>
      </c>
      <c r="B582" t="s">
        <v>109</v>
      </c>
      <c r="C582" t="s">
        <v>177</v>
      </c>
      <c r="D582" s="26">
        <f t="shared" ca="1" si="25"/>
        <v>0</v>
      </c>
      <c r="E582" s="26">
        <f t="shared" ca="1" si="25"/>
        <v>0</v>
      </c>
      <c r="F582" s="26">
        <f t="shared" ca="1" si="25"/>
        <v>0</v>
      </c>
      <c r="G582" s="26">
        <f t="shared" ca="1" si="25"/>
        <v>1.6750902527075812E-2</v>
      </c>
      <c r="H582" s="26">
        <f t="shared" ca="1" si="25"/>
        <v>1.4594989053758209E-2</v>
      </c>
      <c r="I582" s="26">
        <f t="shared" ca="1" si="25"/>
        <v>1.1941724385001195E-2</v>
      </c>
      <c r="J582" s="26">
        <f t="shared" ca="1" si="25"/>
        <v>1.0008146165483534E-2</v>
      </c>
      <c r="K582" s="26">
        <f t="shared" ca="1" si="25"/>
        <v>1.0043209155669742E-2</v>
      </c>
      <c r="L582" s="26">
        <f t="shared" ca="1" si="25"/>
        <v>1.0043209155669742E-2</v>
      </c>
      <c r="M582" s="26">
        <f t="shared" ca="1" si="25"/>
        <v>1.0043209155669742E-2</v>
      </c>
    </row>
    <row r="583" spans="1:13" x14ac:dyDescent="0.15">
      <c r="A583" t="s">
        <v>514</v>
      </c>
      <c r="B583" t="s">
        <v>111</v>
      </c>
      <c r="C583" t="s">
        <v>177</v>
      </c>
      <c r="D583" s="26">
        <f t="shared" ca="1" si="25"/>
        <v>0</v>
      </c>
      <c r="E583" s="26">
        <f t="shared" ca="1" si="25"/>
        <v>0</v>
      </c>
      <c r="F583" s="26">
        <f t="shared" ca="1" si="25"/>
        <v>0</v>
      </c>
      <c r="G583" s="26">
        <f t="shared" ca="1" si="25"/>
        <v>1.6750902527075812E-2</v>
      </c>
      <c r="H583" s="26">
        <f t="shared" ca="1" si="25"/>
        <v>1.4594989053758209E-2</v>
      </c>
      <c r="I583" s="26">
        <f t="shared" ca="1" si="25"/>
        <v>1.1941724385001195E-2</v>
      </c>
      <c r="J583" s="26">
        <f t="shared" ca="1" si="25"/>
        <v>1.0008146165483534E-2</v>
      </c>
      <c r="K583" s="26">
        <f t="shared" ca="1" si="25"/>
        <v>1.0043209155669742E-2</v>
      </c>
      <c r="L583" s="26">
        <f t="shared" ca="1" si="25"/>
        <v>1.0043209155669742E-2</v>
      </c>
      <c r="M583" s="26">
        <f t="shared" ca="1" si="25"/>
        <v>1.0043209155669742E-2</v>
      </c>
    </row>
    <row r="584" spans="1:13" x14ac:dyDescent="0.15">
      <c r="A584" t="s">
        <v>514</v>
      </c>
      <c r="B584" t="s">
        <v>113</v>
      </c>
      <c r="C584" t="s">
        <v>177</v>
      </c>
      <c r="D584" s="26">
        <f t="shared" ca="1" si="25"/>
        <v>0</v>
      </c>
      <c r="E584" s="26">
        <f t="shared" ca="1" si="25"/>
        <v>0</v>
      </c>
      <c r="F584" s="26">
        <f t="shared" ca="1" si="25"/>
        <v>0</v>
      </c>
      <c r="G584" s="26">
        <f t="shared" ca="1" si="25"/>
        <v>1.6750902527075812E-2</v>
      </c>
      <c r="H584" s="26">
        <f t="shared" ca="1" si="25"/>
        <v>1.4594989053758209E-2</v>
      </c>
      <c r="I584" s="26">
        <f t="shared" ca="1" si="25"/>
        <v>1.1941724385001195E-2</v>
      </c>
      <c r="J584" s="26">
        <f t="shared" ca="1" si="25"/>
        <v>1.0008146165483534E-2</v>
      </c>
      <c r="K584" s="26">
        <f t="shared" ca="1" si="25"/>
        <v>1.0043209155669742E-2</v>
      </c>
      <c r="L584" s="26">
        <f t="shared" ca="1" si="25"/>
        <v>1.0043209155669742E-2</v>
      </c>
      <c r="M584" s="26">
        <f t="shared" ca="1" si="25"/>
        <v>1.0043209155669742E-2</v>
      </c>
    </row>
    <row r="585" spans="1:13" x14ac:dyDescent="0.15">
      <c r="A585" t="s">
        <v>514</v>
      </c>
      <c r="B585" t="s">
        <v>115</v>
      </c>
      <c r="C585" t="s">
        <v>177</v>
      </c>
      <c r="D585" s="26">
        <f t="shared" ca="1" si="25"/>
        <v>0</v>
      </c>
      <c r="E585" s="26">
        <f t="shared" ca="1" si="25"/>
        <v>0</v>
      </c>
      <c r="F585" s="26">
        <f t="shared" ca="1" si="25"/>
        <v>0</v>
      </c>
      <c r="G585" s="26">
        <f t="shared" ca="1" si="25"/>
        <v>1.6750902527075812E-2</v>
      </c>
      <c r="H585" s="26">
        <f t="shared" ca="1" si="25"/>
        <v>1.4594989053758209E-2</v>
      </c>
      <c r="I585" s="26">
        <f t="shared" ca="1" si="25"/>
        <v>1.1941724385001195E-2</v>
      </c>
      <c r="J585" s="26">
        <f t="shared" ca="1" si="25"/>
        <v>1.0008146165483534E-2</v>
      </c>
      <c r="K585" s="26">
        <f t="shared" ca="1" si="25"/>
        <v>1.0043209155669742E-2</v>
      </c>
      <c r="L585" s="26">
        <f t="shared" ca="1" si="25"/>
        <v>1.0043209155669742E-2</v>
      </c>
      <c r="M585" s="26">
        <f t="shared" ca="1" si="25"/>
        <v>1.0043209155669742E-2</v>
      </c>
    </row>
    <row r="586" spans="1:13" x14ac:dyDescent="0.15">
      <c r="A586" t="s">
        <v>514</v>
      </c>
      <c r="B586" t="s">
        <v>117</v>
      </c>
      <c r="C586" t="s">
        <v>177</v>
      </c>
      <c r="D586" s="26">
        <f t="shared" ca="1" si="25"/>
        <v>0</v>
      </c>
      <c r="E586" s="26">
        <f t="shared" ca="1" si="25"/>
        <v>0</v>
      </c>
      <c r="F586" s="26">
        <f t="shared" ca="1" si="25"/>
        <v>0</v>
      </c>
      <c r="G586" s="26">
        <f t="shared" ca="1" si="25"/>
        <v>1.6750902527075812E-2</v>
      </c>
      <c r="H586" s="26">
        <f t="shared" ca="1" si="25"/>
        <v>1.4594989053758209E-2</v>
      </c>
      <c r="I586" s="26">
        <f t="shared" ca="1" si="25"/>
        <v>1.1941724385001195E-2</v>
      </c>
      <c r="J586" s="26">
        <f t="shared" ca="1" si="25"/>
        <v>1.0008146165483534E-2</v>
      </c>
      <c r="K586" s="26">
        <f t="shared" ca="1" si="25"/>
        <v>1.0043209155669742E-2</v>
      </c>
      <c r="L586" s="26">
        <f t="shared" ca="1" si="25"/>
        <v>1.0043209155669742E-2</v>
      </c>
      <c r="M586" s="26">
        <f t="shared" ca="1" si="25"/>
        <v>1.0043209155669742E-2</v>
      </c>
    </row>
    <row r="587" spans="1:13" x14ac:dyDescent="0.15">
      <c r="A587" t="s">
        <v>514</v>
      </c>
      <c r="B587" t="s">
        <v>119</v>
      </c>
      <c r="C587" t="s">
        <v>177</v>
      </c>
      <c r="D587" s="26">
        <f t="shared" ca="1" si="25"/>
        <v>0</v>
      </c>
      <c r="E587" s="26">
        <f t="shared" ca="1" si="25"/>
        <v>0</v>
      </c>
      <c r="F587" s="26">
        <f t="shared" ca="1" si="25"/>
        <v>0</v>
      </c>
      <c r="G587" s="26">
        <f t="shared" ca="1" si="25"/>
        <v>1.6750902527075812E-2</v>
      </c>
      <c r="H587" s="26">
        <f t="shared" ca="1" si="25"/>
        <v>1.4594989053758209E-2</v>
      </c>
      <c r="I587" s="26">
        <f t="shared" ca="1" si="25"/>
        <v>1.1941724385001195E-2</v>
      </c>
      <c r="J587" s="26">
        <f t="shared" ca="1" si="25"/>
        <v>1.0008146165483534E-2</v>
      </c>
      <c r="K587" s="26">
        <f t="shared" ca="1" si="25"/>
        <v>1.0043209155669742E-2</v>
      </c>
      <c r="L587" s="26">
        <f t="shared" ca="1" si="25"/>
        <v>1.0043209155669742E-2</v>
      </c>
      <c r="M587" s="26">
        <f t="shared" ca="1" si="25"/>
        <v>1.0043209155669742E-2</v>
      </c>
    </row>
    <row r="588" spans="1:13" x14ac:dyDescent="0.15">
      <c r="A588" t="s">
        <v>514</v>
      </c>
      <c r="B588" t="s">
        <v>121</v>
      </c>
      <c r="C588" t="s">
        <v>177</v>
      </c>
      <c r="D588" s="26">
        <f t="shared" ca="1" si="26"/>
        <v>0</v>
      </c>
      <c r="E588" s="26">
        <f t="shared" ca="1" si="26"/>
        <v>0</v>
      </c>
      <c r="F588" s="26">
        <f t="shared" ca="1" si="26"/>
        <v>0</v>
      </c>
      <c r="G588" s="26">
        <f t="shared" ca="1" si="26"/>
        <v>1.6750902527075812E-2</v>
      </c>
      <c r="H588" s="26">
        <f t="shared" ca="1" si="26"/>
        <v>1.4594989053758209E-2</v>
      </c>
      <c r="I588" s="26">
        <f t="shared" ca="1" si="26"/>
        <v>1.1941724385001195E-2</v>
      </c>
      <c r="J588" s="26">
        <f t="shared" ca="1" si="26"/>
        <v>1.0008146165483534E-2</v>
      </c>
      <c r="K588" s="26">
        <f t="shared" ca="1" si="26"/>
        <v>1.0043209155669742E-2</v>
      </c>
      <c r="L588" s="26">
        <f t="shared" ca="1" si="26"/>
        <v>1.0043209155669742E-2</v>
      </c>
      <c r="M588" s="26">
        <f t="shared" ca="1" si="26"/>
        <v>1.0043209155669742E-2</v>
      </c>
    </row>
    <row r="589" spans="1:13" x14ac:dyDescent="0.15">
      <c r="A589" t="s">
        <v>514</v>
      </c>
      <c r="B589" t="s">
        <v>123</v>
      </c>
      <c r="C589" t="s">
        <v>177</v>
      </c>
      <c r="D589" s="26">
        <f t="shared" ca="1" si="26"/>
        <v>0</v>
      </c>
      <c r="E589" s="26">
        <f t="shared" ca="1" si="26"/>
        <v>0</v>
      </c>
      <c r="F589" s="26">
        <f t="shared" ca="1" si="26"/>
        <v>0</v>
      </c>
      <c r="G589" s="26">
        <f t="shared" ca="1" si="26"/>
        <v>1.6750902527075812E-2</v>
      </c>
      <c r="H589" s="26">
        <f t="shared" ca="1" si="26"/>
        <v>1.4594989053758209E-2</v>
      </c>
      <c r="I589" s="26">
        <f t="shared" ca="1" si="25"/>
        <v>1.1941724385001195E-2</v>
      </c>
      <c r="J589" s="26">
        <f t="shared" ca="1" si="25"/>
        <v>1.0008146165483534E-2</v>
      </c>
      <c r="K589" s="26">
        <f t="shared" ca="1" si="25"/>
        <v>1.0043209155669742E-2</v>
      </c>
      <c r="L589" s="26">
        <f t="shared" ca="1" si="25"/>
        <v>1.0043209155669742E-2</v>
      </c>
      <c r="M589" s="26">
        <f t="shared" ca="1" si="25"/>
        <v>1.0043209155669742E-2</v>
      </c>
    </row>
    <row r="590" spans="1:13" x14ac:dyDescent="0.15">
      <c r="A590" t="s">
        <v>514</v>
      </c>
      <c r="B590" t="s">
        <v>125</v>
      </c>
      <c r="C590" t="s">
        <v>177</v>
      </c>
      <c r="D590" s="26">
        <f t="shared" ca="1" si="25"/>
        <v>0</v>
      </c>
      <c r="E590" s="26">
        <f t="shared" ca="1" si="25"/>
        <v>0</v>
      </c>
      <c r="F590" s="26">
        <f t="shared" ca="1" si="25"/>
        <v>0</v>
      </c>
      <c r="G590" s="26">
        <f t="shared" ca="1" si="25"/>
        <v>2.223826714801444E-2</v>
      </c>
      <c r="H590" s="26">
        <f t="shared" ca="1" si="25"/>
        <v>1.9459985405010947E-2</v>
      </c>
      <c r="I590" s="26">
        <f t="shared" ca="1" si="25"/>
        <v>1.1941724385001195E-2</v>
      </c>
      <c r="J590" s="26">
        <f t="shared" ca="1" si="25"/>
        <v>1.0008146165483534E-2</v>
      </c>
      <c r="K590" s="26">
        <f t="shared" ca="1" si="25"/>
        <v>1.0043209155669742E-2</v>
      </c>
      <c r="L590" s="26">
        <f t="shared" ca="1" si="25"/>
        <v>1.0043209155669742E-2</v>
      </c>
      <c r="M590" s="26">
        <f t="shared" ca="1" si="25"/>
        <v>1.0043209155669742E-2</v>
      </c>
    </row>
    <row r="591" spans="1:13" x14ac:dyDescent="0.15">
      <c r="A591" t="s">
        <v>514</v>
      </c>
      <c r="B591" t="s">
        <v>126</v>
      </c>
      <c r="C591" t="s">
        <v>504</v>
      </c>
      <c r="D591" s="26">
        <f t="shared" ca="1" si="25"/>
        <v>0</v>
      </c>
      <c r="E591" s="26">
        <f t="shared" ca="1" si="25"/>
        <v>0</v>
      </c>
      <c r="F591" s="26">
        <f t="shared" ca="1" si="25"/>
        <v>0</v>
      </c>
      <c r="G591" s="26">
        <f t="shared" ca="1" si="25"/>
        <v>0</v>
      </c>
      <c r="H591" s="26">
        <f t="shared" ca="1" si="25"/>
        <v>0</v>
      </c>
      <c r="I591" s="26">
        <f t="shared" ca="1" si="25"/>
        <v>6.4485311679006452E-3</v>
      </c>
      <c r="J591" s="26">
        <f t="shared" ca="1" si="25"/>
        <v>5.3531944606074709E-3</v>
      </c>
      <c r="K591" s="26">
        <f t="shared" ca="1" si="25"/>
        <v>5.3719490832652107E-3</v>
      </c>
      <c r="L591" s="26">
        <f t="shared" ca="1" si="25"/>
        <v>5.3719490832652107E-3</v>
      </c>
      <c r="M591" s="26">
        <f t="shared" ca="1" si="25"/>
        <v>5.3719490832652107E-3</v>
      </c>
    </row>
    <row r="592" spans="1:13" x14ac:dyDescent="0.15">
      <c r="A592" t="s">
        <v>514</v>
      </c>
      <c r="B592" t="s">
        <v>128</v>
      </c>
      <c r="C592" t="s">
        <v>504</v>
      </c>
      <c r="D592" s="26">
        <f t="shared" ca="1" si="25"/>
        <v>0</v>
      </c>
      <c r="E592" s="26">
        <f t="shared" ca="1" si="25"/>
        <v>0</v>
      </c>
      <c r="F592" s="26">
        <f t="shared" ca="1" si="25"/>
        <v>0</v>
      </c>
      <c r="G592" s="26">
        <f t="shared" ca="1" si="25"/>
        <v>0</v>
      </c>
      <c r="H592" s="26">
        <f t="shared" ca="1" si="25"/>
        <v>0</v>
      </c>
      <c r="I592" s="26">
        <f t="shared" ca="1" si="25"/>
        <v>6.4485311679006452E-3</v>
      </c>
      <c r="J592" s="26">
        <f t="shared" ca="1" si="25"/>
        <v>5.3531944606074709E-3</v>
      </c>
      <c r="K592" s="26">
        <f t="shared" ca="1" si="25"/>
        <v>5.3719490832652107E-3</v>
      </c>
      <c r="L592" s="26">
        <f t="shared" ca="1" si="25"/>
        <v>5.3719490832652107E-3</v>
      </c>
      <c r="M592" s="26">
        <f t="shared" ca="1" si="25"/>
        <v>5.3719490832652107E-3</v>
      </c>
    </row>
    <row r="593" spans="1:13" x14ac:dyDescent="0.15">
      <c r="A593" t="s">
        <v>514</v>
      </c>
      <c r="B593" t="s">
        <v>130</v>
      </c>
      <c r="C593" t="s">
        <v>504</v>
      </c>
      <c r="D593" s="26">
        <f t="shared" ca="1" si="25"/>
        <v>0</v>
      </c>
      <c r="E593" s="26">
        <f t="shared" ca="1" si="25"/>
        <v>0</v>
      </c>
      <c r="F593" s="26">
        <f t="shared" ca="1" si="25"/>
        <v>0</v>
      </c>
      <c r="G593" s="26">
        <f t="shared" ca="1" si="25"/>
        <v>0</v>
      </c>
      <c r="H593" s="26">
        <f t="shared" ca="1" si="25"/>
        <v>0</v>
      </c>
      <c r="I593" s="26">
        <f t="shared" ca="1" si="25"/>
        <v>6.4485311679006452E-3</v>
      </c>
      <c r="J593" s="26">
        <f t="shared" ca="1" si="25"/>
        <v>5.3531944606074709E-3</v>
      </c>
      <c r="K593" s="26">
        <f t="shared" ca="1" si="25"/>
        <v>5.3719490832652107E-3</v>
      </c>
      <c r="L593" s="26">
        <f t="shared" ca="1" si="25"/>
        <v>5.3719490832652107E-3</v>
      </c>
      <c r="M593" s="26">
        <f t="shared" ca="1" si="25"/>
        <v>5.3719490832652107E-3</v>
      </c>
    </row>
    <row r="594" spans="1:13" x14ac:dyDescent="0.15">
      <c r="A594" t="s">
        <v>514</v>
      </c>
      <c r="B594" t="s">
        <v>132</v>
      </c>
      <c r="C594" t="s">
        <v>504</v>
      </c>
      <c r="D594" s="26">
        <f t="shared" ca="1" si="25"/>
        <v>0</v>
      </c>
      <c r="E594" s="26">
        <f t="shared" ca="1" si="25"/>
        <v>0</v>
      </c>
      <c r="F594" s="26">
        <f t="shared" ca="1" si="25"/>
        <v>0</v>
      </c>
      <c r="G594" s="26">
        <f t="shared" ca="1" si="25"/>
        <v>0</v>
      </c>
      <c r="H594" s="26">
        <f t="shared" ca="1" si="25"/>
        <v>0</v>
      </c>
      <c r="I594" s="26">
        <f t="shared" ca="1" si="25"/>
        <v>6.4485311679006452E-3</v>
      </c>
      <c r="J594" s="26">
        <f t="shared" ca="1" si="25"/>
        <v>5.3531944606074709E-3</v>
      </c>
      <c r="K594" s="26">
        <f t="shared" ca="1" si="25"/>
        <v>5.3719490832652107E-3</v>
      </c>
      <c r="L594" s="26">
        <f t="shared" ca="1" si="25"/>
        <v>5.3719490832652107E-3</v>
      </c>
      <c r="M594" s="26">
        <f t="shared" ca="1" si="25"/>
        <v>5.3719490832652107E-3</v>
      </c>
    </row>
    <row r="595" spans="1:13" x14ac:dyDescent="0.15">
      <c r="A595" t="s">
        <v>514</v>
      </c>
      <c r="B595" t="s">
        <v>134</v>
      </c>
      <c r="C595" t="s">
        <v>504</v>
      </c>
      <c r="D595" s="26">
        <f t="shared" ca="1" si="25"/>
        <v>0</v>
      </c>
      <c r="E595" s="26">
        <f t="shared" ca="1" si="25"/>
        <v>0</v>
      </c>
      <c r="F595" s="26">
        <f t="shared" ca="1" si="25"/>
        <v>0</v>
      </c>
      <c r="G595" s="26">
        <f t="shared" ca="1" si="25"/>
        <v>0</v>
      </c>
      <c r="H595" s="26">
        <f t="shared" ca="1" si="25"/>
        <v>0</v>
      </c>
      <c r="I595" s="26">
        <f t="shared" ca="1" si="25"/>
        <v>6.4485311679006452E-3</v>
      </c>
      <c r="J595" s="26">
        <f t="shared" ca="1" si="25"/>
        <v>5.3531944606074709E-3</v>
      </c>
      <c r="K595" s="26">
        <f t="shared" ca="1" si="25"/>
        <v>5.3719490832652107E-3</v>
      </c>
      <c r="L595" s="26">
        <f t="shared" ca="1" si="25"/>
        <v>5.3719490832652107E-3</v>
      </c>
      <c r="M595" s="26">
        <f t="shared" ca="1" si="25"/>
        <v>5.3719490832652107E-3</v>
      </c>
    </row>
    <row r="596" spans="1:13" x14ac:dyDescent="0.15">
      <c r="A596" t="s">
        <v>514</v>
      </c>
      <c r="B596" t="s">
        <v>136</v>
      </c>
      <c r="C596" t="s">
        <v>504</v>
      </c>
      <c r="D596" s="26">
        <f t="shared" ca="1" si="25"/>
        <v>0</v>
      </c>
      <c r="E596" s="26">
        <f t="shared" ca="1" si="25"/>
        <v>0</v>
      </c>
      <c r="F596" s="26">
        <f t="shared" ca="1" si="25"/>
        <v>0</v>
      </c>
      <c r="G596" s="26">
        <f t="shared" ca="1" si="25"/>
        <v>0</v>
      </c>
      <c r="H596" s="26">
        <f t="shared" ca="1" si="25"/>
        <v>0</v>
      </c>
      <c r="I596" s="26">
        <f t="shared" ca="1" si="25"/>
        <v>6.4485311679006452E-3</v>
      </c>
      <c r="J596" s="26">
        <f t="shared" ca="1" si="25"/>
        <v>5.3531944606074709E-3</v>
      </c>
      <c r="K596" s="26">
        <f t="shared" ca="1" si="25"/>
        <v>5.3719490832652107E-3</v>
      </c>
      <c r="L596" s="26">
        <f t="shared" ca="1" si="25"/>
        <v>5.3719490832652107E-3</v>
      </c>
      <c r="M596" s="26">
        <f t="shared" ca="1" si="25"/>
        <v>5.3719490832652107E-3</v>
      </c>
    </row>
    <row r="597" spans="1:13" x14ac:dyDescent="0.15">
      <c r="A597" t="s">
        <v>514</v>
      </c>
      <c r="B597" t="s">
        <v>138</v>
      </c>
      <c r="C597" t="s">
        <v>504</v>
      </c>
      <c r="D597" s="26">
        <f t="shared" ca="1" si="25"/>
        <v>0</v>
      </c>
      <c r="E597" s="26">
        <f t="shared" ca="1" si="25"/>
        <v>0</v>
      </c>
      <c r="F597" s="26">
        <f t="shared" ca="1" si="25"/>
        <v>0</v>
      </c>
      <c r="G597" s="26">
        <f t="shared" ca="1" si="25"/>
        <v>0</v>
      </c>
      <c r="H597" s="26">
        <f t="shared" ca="1" si="25"/>
        <v>0</v>
      </c>
      <c r="I597" s="26">
        <f t="shared" ref="D597:M627" ca="1" si="27">SUMIFS(INDIRECT($A597&amp;"!$K:$K"),INDIRECT($A597&amp;"!$J:$J"),I$1,INDIRECT($A597&amp;"!$H:$H"),$B597)</f>
        <v>6.4485311679006452E-3</v>
      </c>
      <c r="J597" s="26">
        <f t="shared" ca="1" si="27"/>
        <v>5.3531944606074709E-3</v>
      </c>
      <c r="K597" s="26">
        <f t="shared" ca="1" si="27"/>
        <v>5.3719490832652107E-3</v>
      </c>
      <c r="L597" s="26">
        <f t="shared" ca="1" si="27"/>
        <v>5.3719490832652107E-3</v>
      </c>
      <c r="M597" s="26">
        <f t="shared" ca="1" si="27"/>
        <v>5.3719490832652107E-3</v>
      </c>
    </row>
    <row r="598" spans="1:13" x14ac:dyDescent="0.15">
      <c r="A598" t="s">
        <v>514</v>
      </c>
      <c r="B598" t="s">
        <v>140</v>
      </c>
      <c r="C598" t="s">
        <v>504</v>
      </c>
      <c r="D598" s="26">
        <f t="shared" ca="1" si="26"/>
        <v>0</v>
      </c>
      <c r="E598" s="26">
        <f t="shared" ca="1" si="26"/>
        <v>0</v>
      </c>
      <c r="F598" s="26">
        <f t="shared" ca="1" si="26"/>
        <v>0</v>
      </c>
      <c r="G598" s="26">
        <f t="shared" ca="1" si="26"/>
        <v>0</v>
      </c>
      <c r="H598" s="26">
        <f t="shared" ca="1" si="26"/>
        <v>0</v>
      </c>
      <c r="I598" s="26">
        <f t="shared" ca="1" si="26"/>
        <v>6.4485311679006452E-3</v>
      </c>
      <c r="J598" s="26">
        <f t="shared" ca="1" si="26"/>
        <v>5.3531944606074709E-3</v>
      </c>
      <c r="K598" s="26">
        <f t="shared" ca="1" si="26"/>
        <v>5.3719490832652107E-3</v>
      </c>
      <c r="L598" s="26">
        <f t="shared" ca="1" si="26"/>
        <v>5.3719490832652107E-3</v>
      </c>
      <c r="M598" s="26">
        <f t="shared" ca="1" si="26"/>
        <v>5.3719490832652107E-3</v>
      </c>
    </row>
    <row r="599" spans="1:13" x14ac:dyDescent="0.15">
      <c r="A599" t="s">
        <v>514</v>
      </c>
      <c r="B599" t="s">
        <v>142</v>
      </c>
      <c r="C599" t="s">
        <v>504</v>
      </c>
      <c r="D599" s="26">
        <f t="shared" ca="1" si="26"/>
        <v>0</v>
      </c>
      <c r="E599" s="26">
        <f t="shared" ca="1" si="26"/>
        <v>0</v>
      </c>
      <c r="F599" s="26">
        <f t="shared" ca="1" si="26"/>
        <v>0</v>
      </c>
      <c r="G599" s="26">
        <f t="shared" ca="1" si="26"/>
        <v>0</v>
      </c>
      <c r="H599" s="26">
        <f t="shared" ca="1" si="26"/>
        <v>0</v>
      </c>
      <c r="I599" s="26">
        <f t="shared" ca="1" si="27"/>
        <v>7.4038691187007406E-3</v>
      </c>
      <c r="J599" s="26">
        <f t="shared" ca="1" si="27"/>
        <v>5.3531944606074709E-3</v>
      </c>
      <c r="K599" s="26">
        <f t="shared" ca="1" si="27"/>
        <v>5.3719490832652107E-3</v>
      </c>
      <c r="L599" s="26">
        <f t="shared" ca="1" si="27"/>
        <v>5.3719490832652107E-3</v>
      </c>
      <c r="M599" s="26">
        <f t="shared" ca="1" si="27"/>
        <v>5.3719490832652107E-3</v>
      </c>
    </row>
    <row r="600" spans="1:13" x14ac:dyDescent="0.15">
      <c r="A600" t="s">
        <v>514</v>
      </c>
      <c r="B600" t="s">
        <v>127</v>
      </c>
      <c r="C600" t="s">
        <v>504</v>
      </c>
      <c r="D600" s="26">
        <f t="shared" ca="1" si="27"/>
        <v>0</v>
      </c>
      <c r="E600" s="26">
        <f t="shared" ca="1" si="27"/>
        <v>0</v>
      </c>
      <c r="F600" s="26">
        <f t="shared" ca="1" si="27"/>
        <v>0</v>
      </c>
      <c r="G600" s="26">
        <f t="shared" ca="1" si="27"/>
        <v>0</v>
      </c>
      <c r="H600" s="26">
        <f t="shared" ca="1" si="27"/>
        <v>0</v>
      </c>
      <c r="I600" s="26">
        <f t="shared" ca="1" si="27"/>
        <v>0</v>
      </c>
      <c r="J600" s="26">
        <f t="shared" ca="1" si="27"/>
        <v>5.3531944606074709E-3</v>
      </c>
      <c r="K600" s="26">
        <f t="shared" ca="1" si="27"/>
        <v>5.3719490832652107E-3</v>
      </c>
      <c r="L600" s="26">
        <f t="shared" ca="1" si="27"/>
        <v>5.3719490832652107E-3</v>
      </c>
      <c r="M600" s="26">
        <f t="shared" ca="1" si="27"/>
        <v>5.3719490832652107E-3</v>
      </c>
    </row>
    <row r="601" spans="1:13" x14ac:dyDescent="0.15">
      <c r="A601" t="s">
        <v>514</v>
      </c>
      <c r="B601" t="s">
        <v>129</v>
      </c>
      <c r="C601" t="s">
        <v>504</v>
      </c>
      <c r="D601" s="26">
        <f t="shared" ca="1" si="27"/>
        <v>0</v>
      </c>
      <c r="E601" s="26">
        <f t="shared" ca="1" si="27"/>
        <v>0</v>
      </c>
      <c r="F601" s="26">
        <f t="shared" ca="1" si="27"/>
        <v>0</v>
      </c>
      <c r="G601" s="26">
        <f t="shared" ca="1" si="27"/>
        <v>0</v>
      </c>
      <c r="H601" s="26">
        <f t="shared" ca="1" si="27"/>
        <v>0</v>
      </c>
      <c r="I601" s="26">
        <f t="shared" ca="1" si="27"/>
        <v>0</v>
      </c>
      <c r="J601" s="26">
        <f t="shared" ca="1" si="27"/>
        <v>5.3531944606074709E-3</v>
      </c>
      <c r="K601" s="26">
        <f t="shared" ca="1" si="27"/>
        <v>5.3719490832652107E-3</v>
      </c>
      <c r="L601" s="26">
        <f t="shared" ca="1" si="27"/>
        <v>5.3719490832652107E-3</v>
      </c>
      <c r="M601" s="26">
        <f t="shared" ca="1" si="27"/>
        <v>5.3719490832652107E-3</v>
      </c>
    </row>
    <row r="602" spans="1:13" x14ac:dyDescent="0.15">
      <c r="A602" t="s">
        <v>514</v>
      </c>
      <c r="B602" t="s">
        <v>131</v>
      </c>
      <c r="C602" t="s">
        <v>504</v>
      </c>
      <c r="D602" s="26">
        <f t="shared" ca="1" si="27"/>
        <v>0</v>
      </c>
      <c r="E602" s="26">
        <f t="shared" ca="1" si="27"/>
        <v>0</v>
      </c>
      <c r="F602" s="26">
        <f t="shared" ca="1" si="27"/>
        <v>0</v>
      </c>
      <c r="G602" s="26">
        <f t="shared" ca="1" si="27"/>
        <v>0</v>
      </c>
      <c r="H602" s="26">
        <f t="shared" ca="1" si="27"/>
        <v>0</v>
      </c>
      <c r="I602" s="26">
        <f t="shared" ca="1" si="27"/>
        <v>0</v>
      </c>
      <c r="J602" s="26">
        <f t="shared" ca="1" si="27"/>
        <v>5.3531944606074709E-3</v>
      </c>
      <c r="K602" s="26">
        <f t="shared" ca="1" si="27"/>
        <v>5.3719490832652107E-3</v>
      </c>
      <c r="L602" s="26">
        <f t="shared" ca="1" si="27"/>
        <v>5.3719490832652107E-3</v>
      </c>
      <c r="M602" s="26">
        <f t="shared" ca="1" si="27"/>
        <v>5.3719490832652107E-3</v>
      </c>
    </row>
    <row r="603" spans="1:13" x14ac:dyDescent="0.15">
      <c r="A603" t="s">
        <v>514</v>
      </c>
      <c r="B603" t="s">
        <v>133</v>
      </c>
      <c r="C603" t="s">
        <v>504</v>
      </c>
      <c r="D603" s="26">
        <f t="shared" ca="1" si="27"/>
        <v>0</v>
      </c>
      <c r="E603" s="26">
        <f t="shared" ca="1" si="27"/>
        <v>0</v>
      </c>
      <c r="F603" s="26">
        <f t="shared" ca="1" si="27"/>
        <v>0</v>
      </c>
      <c r="G603" s="26">
        <f t="shared" ca="1" si="27"/>
        <v>0</v>
      </c>
      <c r="H603" s="26">
        <f t="shared" ca="1" si="27"/>
        <v>0</v>
      </c>
      <c r="I603" s="26">
        <f t="shared" ca="1" si="27"/>
        <v>0</v>
      </c>
      <c r="J603" s="26">
        <f t="shared" ca="1" si="27"/>
        <v>5.3531944606074709E-3</v>
      </c>
      <c r="K603" s="26">
        <f t="shared" ca="1" si="27"/>
        <v>5.3719490832652107E-3</v>
      </c>
      <c r="L603" s="26">
        <f t="shared" ca="1" si="27"/>
        <v>5.3719490832652107E-3</v>
      </c>
      <c r="M603" s="26">
        <f t="shared" ca="1" si="27"/>
        <v>5.3719490832652107E-3</v>
      </c>
    </row>
    <row r="604" spans="1:13" x14ac:dyDescent="0.15">
      <c r="A604" t="s">
        <v>514</v>
      </c>
      <c r="B604" t="s">
        <v>135</v>
      </c>
      <c r="C604" t="s">
        <v>504</v>
      </c>
      <c r="D604" s="26">
        <f t="shared" ca="1" si="27"/>
        <v>0</v>
      </c>
      <c r="E604" s="26">
        <f t="shared" ca="1" si="27"/>
        <v>0</v>
      </c>
      <c r="F604" s="26">
        <f t="shared" ca="1" si="27"/>
        <v>0</v>
      </c>
      <c r="G604" s="26">
        <f t="shared" ca="1" si="27"/>
        <v>0</v>
      </c>
      <c r="H604" s="26">
        <f t="shared" ca="1" si="27"/>
        <v>0</v>
      </c>
      <c r="I604" s="26">
        <f t="shared" ca="1" si="27"/>
        <v>0</v>
      </c>
      <c r="J604" s="26">
        <f t="shared" ca="1" si="27"/>
        <v>5.3531944606074709E-3</v>
      </c>
      <c r="K604" s="26">
        <f t="shared" ca="1" si="27"/>
        <v>5.3719490832652107E-3</v>
      </c>
      <c r="L604" s="26">
        <f t="shared" ca="1" si="27"/>
        <v>5.3719490832652107E-3</v>
      </c>
      <c r="M604" s="26">
        <f t="shared" ca="1" si="27"/>
        <v>5.3719490832652107E-3</v>
      </c>
    </row>
    <row r="605" spans="1:13" x14ac:dyDescent="0.15">
      <c r="A605" t="s">
        <v>514</v>
      </c>
      <c r="B605" t="s">
        <v>137</v>
      </c>
      <c r="C605" t="s">
        <v>504</v>
      </c>
      <c r="D605" s="26">
        <f t="shared" ca="1" si="27"/>
        <v>0</v>
      </c>
      <c r="E605" s="26">
        <f t="shared" ca="1" si="27"/>
        <v>0</v>
      </c>
      <c r="F605" s="26">
        <f t="shared" ca="1" si="27"/>
        <v>0</v>
      </c>
      <c r="G605" s="26">
        <f t="shared" ca="1" si="27"/>
        <v>0</v>
      </c>
      <c r="H605" s="26">
        <f t="shared" ca="1" si="27"/>
        <v>0</v>
      </c>
      <c r="I605" s="26">
        <f t="shared" ca="1" si="27"/>
        <v>0</v>
      </c>
      <c r="J605" s="26">
        <f t="shared" ca="1" si="27"/>
        <v>5.3531944606074709E-3</v>
      </c>
      <c r="K605" s="26">
        <f t="shared" ca="1" si="27"/>
        <v>5.3719490832652107E-3</v>
      </c>
      <c r="L605" s="26">
        <f t="shared" ca="1" si="27"/>
        <v>5.3719490832652107E-3</v>
      </c>
      <c r="M605" s="26">
        <f t="shared" ca="1" si="27"/>
        <v>5.3719490832652107E-3</v>
      </c>
    </row>
    <row r="606" spans="1:13" x14ac:dyDescent="0.15">
      <c r="A606" t="s">
        <v>514</v>
      </c>
      <c r="B606" t="s">
        <v>139</v>
      </c>
      <c r="C606" t="s">
        <v>504</v>
      </c>
      <c r="D606" s="26">
        <f t="shared" ca="1" si="27"/>
        <v>0</v>
      </c>
      <c r="E606" s="26">
        <f t="shared" ca="1" si="27"/>
        <v>0</v>
      </c>
      <c r="F606" s="26">
        <f t="shared" ca="1" si="27"/>
        <v>0</v>
      </c>
      <c r="G606" s="26">
        <f t="shared" ca="1" si="27"/>
        <v>0</v>
      </c>
      <c r="H606" s="26">
        <f t="shared" ca="1" si="27"/>
        <v>0</v>
      </c>
      <c r="I606" s="26">
        <f t="shared" ca="1" si="27"/>
        <v>0</v>
      </c>
      <c r="J606" s="26">
        <f t="shared" ca="1" si="27"/>
        <v>5.3531944606074709E-3</v>
      </c>
      <c r="K606" s="26">
        <f t="shared" ca="1" si="27"/>
        <v>5.3719490832652107E-3</v>
      </c>
      <c r="L606" s="26">
        <f t="shared" ca="1" si="27"/>
        <v>5.3719490832652107E-3</v>
      </c>
      <c r="M606" s="26">
        <f t="shared" ca="1" si="27"/>
        <v>5.3719490832652107E-3</v>
      </c>
    </row>
    <row r="607" spans="1:13" x14ac:dyDescent="0.15">
      <c r="A607" t="s">
        <v>514</v>
      </c>
      <c r="B607" t="s">
        <v>141</v>
      </c>
      <c r="C607" t="s">
        <v>504</v>
      </c>
      <c r="D607" s="26">
        <f t="shared" ca="1" si="27"/>
        <v>0</v>
      </c>
      <c r="E607" s="26">
        <f t="shared" ca="1" si="27"/>
        <v>0</v>
      </c>
      <c r="F607" s="26">
        <f t="shared" ca="1" si="27"/>
        <v>0</v>
      </c>
      <c r="G607" s="26">
        <f t="shared" ca="1" si="27"/>
        <v>0</v>
      </c>
      <c r="H607" s="26">
        <f t="shared" ca="1" si="27"/>
        <v>0</v>
      </c>
      <c r="I607" s="26">
        <f t="shared" ca="1" si="27"/>
        <v>0</v>
      </c>
      <c r="J607" s="26">
        <f t="shared" ca="1" si="27"/>
        <v>5.3531944606074709E-3</v>
      </c>
      <c r="K607" s="26">
        <f t="shared" ca="1" si="27"/>
        <v>5.3719490832652107E-3</v>
      </c>
      <c r="L607" s="26">
        <f t="shared" ca="1" si="27"/>
        <v>5.3719490832652107E-3</v>
      </c>
      <c r="M607" s="26">
        <f t="shared" ca="1" si="27"/>
        <v>5.3719490832652107E-3</v>
      </c>
    </row>
    <row r="608" spans="1:13" x14ac:dyDescent="0.15">
      <c r="A608" t="s">
        <v>514</v>
      </c>
      <c r="B608" t="s">
        <v>143</v>
      </c>
      <c r="C608" t="s">
        <v>504</v>
      </c>
      <c r="D608" s="26">
        <f t="shared" ca="1" si="26"/>
        <v>0</v>
      </c>
      <c r="E608" s="26">
        <f t="shared" ca="1" si="26"/>
        <v>0</v>
      </c>
      <c r="F608" s="26">
        <f t="shared" ca="1" si="26"/>
        <v>0</v>
      </c>
      <c r="G608" s="26">
        <f t="shared" ca="1" si="26"/>
        <v>0</v>
      </c>
      <c r="H608" s="26">
        <f t="shared" ca="1" si="26"/>
        <v>0</v>
      </c>
      <c r="I608" s="26">
        <f t="shared" ca="1" si="26"/>
        <v>0</v>
      </c>
      <c r="J608" s="26">
        <f t="shared" ca="1" si="26"/>
        <v>6.2841848015826839E-3</v>
      </c>
      <c r="K608" s="26">
        <f t="shared" ca="1" si="26"/>
        <v>6.3062010977461168E-3</v>
      </c>
      <c r="L608" s="26">
        <f t="shared" ca="1" si="26"/>
        <v>6.3062010977461168E-3</v>
      </c>
      <c r="M608" s="26">
        <f t="shared" ca="1" si="26"/>
        <v>6.3062010977461168E-3</v>
      </c>
    </row>
    <row r="609" spans="1:13" x14ac:dyDescent="0.15">
      <c r="A609" t="s">
        <v>514</v>
      </c>
      <c r="B609" t="s">
        <v>506</v>
      </c>
      <c r="C609" t="s">
        <v>507</v>
      </c>
      <c r="D609" s="26">
        <f t="shared" ca="1" si="26"/>
        <v>0</v>
      </c>
      <c r="E609" s="26">
        <f t="shared" ca="1" si="26"/>
        <v>0</v>
      </c>
      <c r="F609" s="26">
        <f t="shared" ca="1" si="26"/>
        <v>0</v>
      </c>
      <c r="G609" s="26">
        <f t="shared" ca="1" si="26"/>
        <v>0</v>
      </c>
      <c r="H609" s="26">
        <f t="shared" ca="1" si="26"/>
        <v>0</v>
      </c>
      <c r="I609" s="26">
        <f t="shared" ca="1" si="27"/>
        <v>0</v>
      </c>
      <c r="J609" s="26">
        <f t="shared" ca="1" si="27"/>
        <v>0</v>
      </c>
      <c r="K609" s="26">
        <f t="shared" ca="1" si="27"/>
        <v>0</v>
      </c>
      <c r="L609" s="26">
        <f t="shared" ca="1" si="27"/>
        <v>0</v>
      </c>
      <c r="M609" s="26">
        <f t="shared" ca="1" si="27"/>
        <v>0</v>
      </c>
    </row>
    <row r="610" spans="1:13" x14ac:dyDescent="0.15">
      <c r="A610" t="s">
        <v>514</v>
      </c>
      <c r="B610" t="s">
        <v>508</v>
      </c>
      <c r="C610" t="s">
        <v>507</v>
      </c>
      <c r="D610" s="26">
        <f t="shared" ca="1" si="27"/>
        <v>0</v>
      </c>
      <c r="E610" s="26">
        <f t="shared" ca="1" si="27"/>
        <v>0</v>
      </c>
      <c r="F610" s="26">
        <f t="shared" ca="1" si="27"/>
        <v>0</v>
      </c>
      <c r="G610" s="26">
        <f t="shared" ca="1" si="27"/>
        <v>0</v>
      </c>
      <c r="H610" s="26">
        <f t="shared" ca="1" si="27"/>
        <v>0</v>
      </c>
      <c r="I610" s="26">
        <f t="shared" ca="1" si="27"/>
        <v>0</v>
      </c>
      <c r="J610" s="26">
        <f t="shared" ca="1" si="27"/>
        <v>0</v>
      </c>
      <c r="K610" s="26">
        <f t="shared" ca="1" si="27"/>
        <v>0</v>
      </c>
      <c r="L610" s="26">
        <f t="shared" ca="1" si="27"/>
        <v>0</v>
      </c>
      <c r="M610" s="26">
        <f t="shared" ca="1" si="27"/>
        <v>0</v>
      </c>
    </row>
    <row r="611" spans="1:13" x14ac:dyDescent="0.15">
      <c r="A611" t="s">
        <v>515</v>
      </c>
      <c r="B611" t="s">
        <v>439</v>
      </c>
      <c r="C611" t="s">
        <v>181</v>
      </c>
      <c r="D611" s="26">
        <f t="shared" ca="1" si="27"/>
        <v>0.96431332130894098</v>
      </c>
      <c r="E611" s="26">
        <f t="shared" ca="1" si="27"/>
        <v>1.1802622805067795</v>
      </c>
      <c r="F611" s="26">
        <f t="shared" ca="1" si="27"/>
        <v>0.57119806373537718</v>
      </c>
      <c r="G611" s="26">
        <f t="shared" ca="1" si="27"/>
        <v>0.47405846721095601</v>
      </c>
      <c r="H611" s="26">
        <f t="shared" ca="1" si="27"/>
        <v>0.47118564005668395</v>
      </c>
      <c r="I611" s="26">
        <f t="shared" ca="1" si="27"/>
        <v>0.45383236216943074</v>
      </c>
      <c r="J611" s="26">
        <f t="shared" ca="1" si="27"/>
        <v>0.46471600688468151</v>
      </c>
      <c r="K611" s="26">
        <f t="shared" ca="1" si="27"/>
        <v>0.46471600688468151</v>
      </c>
      <c r="L611" s="26">
        <f t="shared" ca="1" si="27"/>
        <v>0.46471600688468151</v>
      </c>
      <c r="M611" s="26">
        <f t="shared" ca="1" si="27"/>
        <v>0.46471600688468151</v>
      </c>
    </row>
    <row r="612" spans="1:13" x14ac:dyDescent="0.15">
      <c r="A612" t="s">
        <v>515</v>
      </c>
      <c r="B612" t="s">
        <v>449</v>
      </c>
      <c r="C612" t="s">
        <v>181</v>
      </c>
      <c r="D612" s="26">
        <f t="shared" ca="1" si="27"/>
        <v>0.96431332130894098</v>
      </c>
      <c r="E612" s="26">
        <f t="shared" ca="1" si="27"/>
        <v>1.1802622805067795</v>
      </c>
      <c r="F612" s="26">
        <f t="shared" ca="1" si="27"/>
        <v>0.57119806373537718</v>
      </c>
      <c r="G612" s="26">
        <f t="shared" ca="1" si="27"/>
        <v>0.47405846721095601</v>
      </c>
      <c r="H612" s="26">
        <f t="shared" ca="1" si="27"/>
        <v>0.47118564005668395</v>
      </c>
      <c r="I612" s="26">
        <f t="shared" ca="1" si="27"/>
        <v>0.45383236216943074</v>
      </c>
      <c r="J612" s="26">
        <f t="shared" ca="1" si="27"/>
        <v>0.46471600688468151</v>
      </c>
      <c r="K612" s="26">
        <f t="shared" ca="1" si="27"/>
        <v>0.46471600688468151</v>
      </c>
      <c r="L612" s="26">
        <f t="shared" ca="1" si="27"/>
        <v>0.46471600688468151</v>
      </c>
      <c r="M612" s="26">
        <f t="shared" ca="1" si="27"/>
        <v>0.46471600688468151</v>
      </c>
    </row>
    <row r="613" spans="1:13" x14ac:dyDescent="0.15">
      <c r="A613" t="s">
        <v>515</v>
      </c>
      <c r="B613" t="s">
        <v>459</v>
      </c>
      <c r="C613" t="s">
        <v>181</v>
      </c>
      <c r="D613" s="26">
        <f t="shared" ca="1" si="27"/>
        <v>0.96431332130894098</v>
      </c>
      <c r="E613" s="26">
        <f t="shared" ca="1" si="27"/>
        <v>1.1802622805067795</v>
      </c>
      <c r="F613" s="26">
        <f t="shared" ca="1" si="27"/>
        <v>0.57119806373537718</v>
      </c>
      <c r="G613" s="26">
        <f t="shared" ca="1" si="27"/>
        <v>0.47405846721095601</v>
      </c>
      <c r="H613" s="26">
        <f t="shared" ca="1" si="27"/>
        <v>0.47118564005668395</v>
      </c>
      <c r="I613" s="26">
        <f t="shared" ca="1" si="27"/>
        <v>0.45383236216943074</v>
      </c>
      <c r="J613" s="26">
        <f t="shared" ca="1" si="27"/>
        <v>0.46471600688468151</v>
      </c>
      <c r="K613" s="26">
        <f t="shared" ca="1" si="27"/>
        <v>0.46471600688468151</v>
      </c>
      <c r="L613" s="26">
        <f t="shared" ca="1" si="27"/>
        <v>0.46471600688468151</v>
      </c>
      <c r="M613" s="26">
        <f t="shared" ca="1" si="27"/>
        <v>0.46471600688468151</v>
      </c>
    </row>
    <row r="614" spans="1:13" x14ac:dyDescent="0.15">
      <c r="A614" t="s">
        <v>515</v>
      </c>
      <c r="B614" t="s">
        <v>440</v>
      </c>
      <c r="C614" t="s">
        <v>174</v>
      </c>
      <c r="D614" s="26">
        <f t="shared" ca="1" si="27"/>
        <v>0</v>
      </c>
      <c r="E614" s="26">
        <f t="shared" ca="1" si="27"/>
        <v>0</v>
      </c>
      <c r="F614" s="26">
        <f t="shared" ca="1" si="27"/>
        <v>0.608713190802743</v>
      </c>
      <c r="G614" s="26">
        <f t="shared" ca="1" si="27"/>
        <v>0.99216486700026341</v>
      </c>
      <c r="H614" s="26">
        <f t="shared" ca="1" si="27"/>
        <v>0.36065186584789799</v>
      </c>
      <c r="I614" s="26">
        <f t="shared" ca="1" si="27"/>
        <v>0.28574630210667862</v>
      </c>
      <c r="J614" s="26">
        <f t="shared" ca="1" si="27"/>
        <v>9.1795754446356848E-2</v>
      </c>
      <c r="K614" s="26">
        <f t="shared" ca="1" si="27"/>
        <v>9.1795754446356848E-2</v>
      </c>
      <c r="L614" s="26">
        <f t="shared" ca="1" si="27"/>
        <v>9.1795754446356848E-2</v>
      </c>
      <c r="M614" s="26">
        <f t="shared" ca="1" si="27"/>
        <v>9.1795754446356848E-2</v>
      </c>
    </row>
    <row r="615" spans="1:13" x14ac:dyDescent="0.15">
      <c r="A615" t="s">
        <v>515</v>
      </c>
      <c r="B615" t="s">
        <v>441</v>
      </c>
      <c r="C615" t="s">
        <v>174</v>
      </c>
      <c r="D615" s="26">
        <f t="shared" ca="1" si="27"/>
        <v>0</v>
      </c>
      <c r="E615" s="26">
        <f t="shared" ca="1" si="27"/>
        <v>0</v>
      </c>
      <c r="F615" s="26">
        <f t="shared" ca="1" si="27"/>
        <v>0</v>
      </c>
      <c r="G615" s="26">
        <f t="shared" ca="1" si="27"/>
        <v>0</v>
      </c>
      <c r="H615" s="26">
        <f t="shared" ca="1" si="27"/>
        <v>0</v>
      </c>
      <c r="I615" s="26">
        <f t="shared" ca="1" si="27"/>
        <v>0</v>
      </c>
      <c r="J615" s="26">
        <f t="shared" ca="1" si="27"/>
        <v>0</v>
      </c>
      <c r="K615" s="26">
        <f t="shared" ca="1" si="27"/>
        <v>0</v>
      </c>
      <c r="L615" s="26">
        <f t="shared" ca="1" si="27"/>
        <v>0</v>
      </c>
      <c r="M615" s="26">
        <f t="shared" ca="1" si="27"/>
        <v>0</v>
      </c>
    </row>
    <row r="616" spans="1:13" x14ac:dyDescent="0.15">
      <c r="A616" t="s">
        <v>515</v>
      </c>
      <c r="B616" t="s">
        <v>450</v>
      </c>
      <c r="C616" t="s">
        <v>174</v>
      </c>
      <c r="D616" s="26">
        <f t="shared" ca="1" si="27"/>
        <v>0</v>
      </c>
      <c r="E616" s="26">
        <f t="shared" ca="1" si="27"/>
        <v>0</v>
      </c>
      <c r="F616" s="26">
        <f t="shared" ca="1" si="27"/>
        <v>0.608713190802743</v>
      </c>
      <c r="G616" s="26">
        <f t="shared" ca="1" si="27"/>
        <v>0.99216486700026341</v>
      </c>
      <c r="H616" s="26">
        <f t="shared" ca="1" si="27"/>
        <v>0.36065186584789799</v>
      </c>
      <c r="I616" s="26">
        <f t="shared" ca="1" si="27"/>
        <v>0.28574630210667862</v>
      </c>
      <c r="J616" s="26">
        <f t="shared" ca="1" si="27"/>
        <v>9.1795754446356848E-2</v>
      </c>
      <c r="K616" s="26">
        <f t="shared" ca="1" si="27"/>
        <v>9.1795754446356848E-2</v>
      </c>
      <c r="L616" s="26">
        <f t="shared" ca="1" si="27"/>
        <v>9.1795754446356848E-2</v>
      </c>
      <c r="M616" s="26">
        <f t="shared" ca="1" si="27"/>
        <v>9.1795754446356848E-2</v>
      </c>
    </row>
    <row r="617" spans="1:13" x14ac:dyDescent="0.15">
      <c r="A617" t="s">
        <v>515</v>
      </c>
      <c r="B617" t="s">
        <v>451</v>
      </c>
      <c r="C617" t="s">
        <v>174</v>
      </c>
      <c r="D617" s="26">
        <f t="shared" ca="1" si="27"/>
        <v>0</v>
      </c>
      <c r="E617" s="26">
        <f t="shared" ca="1" si="27"/>
        <v>0</v>
      </c>
      <c r="F617" s="26">
        <f t="shared" ca="1" si="27"/>
        <v>0</v>
      </c>
      <c r="G617" s="26">
        <f t="shared" ca="1" si="27"/>
        <v>0</v>
      </c>
      <c r="H617" s="26">
        <f t="shared" ca="1" si="27"/>
        <v>0</v>
      </c>
      <c r="I617" s="26">
        <f t="shared" ca="1" si="27"/>
        <v>0</v>
      </c>
      <c r="J617" s="26">
        <f t="shared" ca="1" si="27"/>
        <v>0</v>
      </c>
      <c r="K617" s="26">
        <f t="shared" ca="1" si="27"/>
        <v>0</v>
      </c>
      <c r="L617" s="26">
        <f t="shared" ca="1" si="27"/>
        <v>0</v>
      </c>
      <c r="M617" s="26">
        <f t="shared" ca="1" si="27"/>
        <v>0</v>
      </c>
    </row>
    <row r="618" spans="1:13" x14ac:dyDescent="0.15">
      <c r="A618" t="s">
        <v>515</v>
      </c>
      <c r="B618" t="s">
        <v>460</v>
      </c>
      <c r="C618" t="s">
        <v>174</v>
      </c>
      <c r="D618" s="26">
        <f t="shared" ca="1" si="26"/>
        <v>0</v>
      </c>
      <c r="E618" s="26">
        <f t="shared" ca="1" si="26"/>
        <v>0</v>
      </c>
      <c r="F618" s="26">
        <f t="shared" ca="1" si="26"/>
        <v>0.608713190802743</v>
      </c>
      <c r="G618" s="26">
        <f t="shared" ca="1" si="26"/>
        <v>0.99216486700026341</v>
      </c>
      <c r="H618" s="26">
        <f t="shared" ca="1" si="26"/>
        <v>0.36065186584789799</v>
      </c>
      <c r="I618" s="26">
        <f t="shared" ca="1" si="26"/>
        <v>0.28574630210667862</v>
      </c>
      <c r="J618" s="26">
        <f t="shared" ca="1" si="26"/>
        <v>9.1795754446356848E-2</v>
      </c>
      <c r="K618" s="26">
        <f t="shared" ca="1" si="26"/>
        <v>9.1795754446356848E-2</v>
      </c>
      <c r="L618" s="26">
        <f t="shared" ca="1" si="26"/>
        <v>9.1795754446356848E-2</v>
      </c>
      <c r="M618" s="26">
        <f t="shared" ca="1" si="26"/>
        <v>9.1795754446356848E-2</v>
      </c>
    </row>
    <row r="619" spans="1:13" x14ac:dyDescent="0.15">
      <c r="A619" t="s">
        <v>515</v>
      </c>
      <c r="B619" t="s">
        <v>461</v>
      </c>
      <c r="C619" t="s">
        <v>174</v>
      </c>
      <c r="D619" s="26">
        <f t="shared" ca="1" si="26"/>
        <v>0</v>
      </c>
      <c r="E619" s="26">
        <f t="shared" ca="1" si="26"/>
        <v>0</v>
      </c>
      <c r="F619" s="26">
        <f t="shared" ca="1" si="26"/>
        <v>0</v>
      </c>
      <c r="G619" s="26">
        <f t="shared" ca="1" si="26"/>
        <v>0</v>
      </c>
      <c r="H619" s="26">
        <f t="shared" ca="1" si="26"/>
        <v>0</v>
      </c>
      <c r="I619" s="26">
        <f t="shared" ca="1" si="27"/>
        <v>0</v>
      </c>
      <c r="J619" s="26">
        <f t="shared" ca="1" si="27"/>
        <v>0</v>
      </c>
      <c r="K619" s="26">
        <f t="shared" ca="1" si="27"/>
        <v>0</v>
      </c>
      <c r="L619" s="26">
        <f t="shared" ca="1" si="27"/>
        <v>0</v>
      </c>
      <c r="M619" s="26">
        <f t="shared" ca="1" si="27"/>
        <v>0</v>
      </c>
    </row>
    <row r="620" spans="1:13" x14ac:dyDescent="0.15">
      <c r="A620" t="s">
        <v>515</v>
      </c>
      <c r="B620" t="s">
        <v>442</v>
      </c>
      <c r="C620" t="s">
        <v>175</v>
      </c>
      <c r="D620" s="26">
        <f t="shared" ca="1" si="27"/>
        <v>0</v>
      </c>
      <c r="E620" s="26">
        <f t="shared" ca="1" si="27"/>
        <v>0</v>
      </c>
      <c r="F620" s="26">
        <f t="shared" ca="1" si="27"/>
        <v>0</v>
      </c>
      <c r="G620" s="26">
        <f t="shared" ca="1" si="27"/>
        <v>0</v>
      </c>
      <c r="H620" s="26">
        <f t="shared" ca="1" si="27"/>
        <v>0.44798063297118562</v>
      </c>
      <c r="I620" s="26">
        <f t="shared" ca="1" si="27"/>
        <v>0.52442850739578661</v>
      </c>
      <c r="J620" s="26">
        <f t="shared" ca="1" si="27"/>
        <v>0.79919678714859432</v>
      </c>
      <c r="K620" s="26">
        <f t="shared" ca="1" si="27"/>
        <v>0.79919678714859432</v>
      </c>
      <c r="L620" s="26">
        <f t="shared" ca="1" si="27"/>
        <v>0.79919678714859432</v>
      </c>
      <c r="M620" s="26">
        <f t="shared" ca="1" si="27"/>
        <v>0.79919678714859432</v>
      </c>
    </row>
    <row r="621" spans="1:13" x14ac:dyDescent="0.15">
      <c r="A621" t="s">
        <v>515</v>
      </c>
      <c r="B621" t="s">
        <v>443</v>
      </c>
      <c r="C621" t="s">
        <v>175</v>
      </c>
      <c r="D621" s="26">
        <f t="shared" ca="1" si="27"/>
        <v>0</v>
      </c>
      <c r="E621" s="26">
        <f t="shared" ca="1" si="27"/>
        <v>0</v>
      </c>
      <c r="F621" s="26">
        <f t="shared" ca="1" si="27"/>
        <v>0</v>
      </c>
      <c r="G621" s="26">
        <f t="shared" ca="1" si="27"/>
        <v>0</v>
      </c>
      <c r="H621" s="26">
        <f t="shared" ca="1" si="27"/>
        <v>0</v>
      </c>
      <c r="I621" s="26">
        <f t="shared" ca="1" si="27"/>
        <v>0</v>
      </c>
      <c r="J621" s="26">
        <f t="shared" ca="1" si="27"/>
        <v>0</v>
      </c>
      <c r="K621" s="26">
        <f t="shared" ca="1" si="27"/>
        <v>0</v>
      </c>
      <c r="L621" s="26">
        <f t="shared" ca="1" si="27"/>
        <v>0</v>
      </c>
      <c r="M621" s="26">
        <f t="shared" ca="1" si="27"/>
        <v>0</v>
      </c>
    </row>
    <row r="622" spans="1:13" x14ac:dyDescent="0.15">
      <c r="A622" t="s">
        <v>515</v>
      </c>
      <c r="B622" t="s">
        <v>452</v>
      </c>
      <c r="C622" t="s">
        <v>175</v>
      </c>
      <c r="D622" s="26">
        <f t="shared" ca="1" si="27"/>
        <v>0</v>
      </c>
      <c r="E622" s="26">
        <f t="shared" ca="1" si="27"/>
        <v>0</v>
      </c>
      <c r="F622" s="26">
        <f t="shared" ca="1" si="27"/>
        <v>0</v>
      </c>
      <c r="G622" s="26">
        <f t="shared" ca="1" si="27"/>
        <v>0</v>
      </c>
      <c r="H622" s="26">
        <f t="shared" ca="1" si="27"/>
        <v>0.44798063297118562</v>
      </c>
      <c r="I622" s="26">
        <f t="shared" ca="1" si="27"/>
        <v>0.52442850739578661</v>
      </c>
      <c r="J622" s="26">
        <f t="shared" ca="1" si="27"/>
        <v>0.79919678714859432</v>
      </c>
      <c r="K622" s="26">
        <f t="shared" ca="1" si="27"/>
        <v>0.79919678714859432</v>
      </c>
      <c r="L622" s="26">
        <f t="shared" ca="1" si="27"/>
        <v>0.79919678714859432</v>
      </c>
      <c r="M622" s="26">
        <f t="shared" ca="1" si="27"/>
        <v>0.79919678714859432</v>
      </c>
    </row>
    <row r="623" spans="1:13" x14ac:dyDescent="0.15">
      <c r="A623" t="s">
        <v>515</v>
      </c>
      <c r="B623" t="s">
        <v>453</v>
      </c>
      <c r="C623" t="s">
        <v>175</v>
      </c>
      <c r="D623" s="26">
        <f t="shared" ca="1" si="27"/>
        <v>0</v>
      </c>
      <c r="E623" s="26">
        <f t="shared" ca="1" si="27"/>
        <v>0</v>
      </c>
      <c r="F623" s="26">
        <f t="shared" ca="1" si="27"/>
        <v>0</v>
      </c>
      <c r="G623" s="26">
        <f t="shared" ca="1" si="27"/>
        <v>0</v>
      </c>
      <c r="H623" s="26">
        <f t="shared" ca="1" si="27"/>
        <v>0</v>
      </c>
      <c r="I623" s="26">
        <f t="shared" ca="1" si="27"/>
        <v>0</v>
      </c>
      <c r="J623" s="26">
        <f t="shared" ca="1" si="27"/>
        <v>0</v>
      </c>
      <c r="K623" s="26">
        <f t="shared" ca="1" si="27"/>
        <v>0</v>
      </c>
      <c r="L623" s="26">
        <f t="shared" ca="1" si="27"/>
        <v>0</v>
      </c>
      <c r="M623" s="26">
        <f t="shared" ca="1" si="27"/>
        <v>0</v>
      </c>
    </row>
    <row r="624" spans="1:13" x14ac:dyDescent="0.15">
      <c r="A624" t="s">
        <v>515</v>
      </c>
      <c r="B624" t="s">
        <v>462</v>
      </c>
      <c r="C624" t="s">
        <v>175</v>
      </c>
      <c r="D624" s="26">
        <f t="shared" ca="1" si="27"/>
        <v>0</v>
      </c>
      <c r="E624" s="26">
        <f t="shared" ca="1" si="27"/>
        <v>0</v>
      </c>
      <c r="F624" s="26">
        <f t="shared" ca="1" si="27"/>
        <v>0</v>
      </c>
      <c r="G624" s="26">
        <f t="shared" ca="1" si="27"/>
        <v>0</v>
      </c>
      <c r="H624" s="26">
        <f t="shared" ca="1" si="27"/>
        <v>0.44798063297118562</v>
      </c>
      <c r="I624" s="26">
        <f t="shared" ca="1" si="27"/>
        <v>0.52442850739578661</v>
      </c>
      <c r="J624" s="26">
        <f t="shared" ca="1" si="27"/>
        <v>0.79919678714859432</v>
      </c>
      <c r="K624" s="26">
        <f t="shared" ca="1" si="27"/>
        <v>0.79919678714859432</v>
      </c>
      <c r="L624" s="26">
        <f t="shared" ca="1" si="27"/>
        <v>0.79919678714859432</v>
      </c>
      <c r="M624" s="26">
        <f t="shared" ca="1" si="27"/>
        <v>0.79919678714859432</v>
      </c>
    </row>
    <row r="625" spans="1:13" x14ac:dyDescent="0.15">
      <c r="A625" t="s">
        <v>515</v>
      </c>
      <c r="B625" t="s">
        <v>463</v>
      </c>
      <c r="C625" t="s">
        <v>175</v>
      </c>
      <c r="D625" s="26">
        <f t="shared" ca="1" si="27"/>
        <v>0</v>
      </c>
      <c r="E625" s="26">
        <f t="shared" ca="1" si="27"/>
        <v>0</v>
      </c>
      <c r="F625" s="26">
        <f t="shared" ca="1" si="27"/>
        <v>0</v>
      </c>
      <c r="G625" s="26">
        <f t="shared" ca="1" si="27"/>
        <v>0</v>
      </c>
      <c r="H625" s="26">
        <f t="shared" ca="1" si="27"/>
        <v>0</v>
      </c>
      <c r="I625" s="26">
        <f t="shared" ca="1" si="27"/>
        <v>0</v>
      </c>
      <c r="J625" s="26">
        <f t="shared" ca="1" si="27"/>
        <v>0</v>
      </c>
      <c r="K625" s="26">
        <f t="shared" ca="1" si="27"/>
        <v>0</v>
      </c>
      <c r="L625" s="26">
        <f t="shared" ca="1" si="27"/>
        <v>0</v>
      </c>
      <c r="M625" s="26">
        <f t="shared" ca="1" si="27"/>
        <v>0</v>
      </c>
    </row>
    <row r="626" spans="1:13" x14ac:dyDescent="0.15">
      <c r="A626" t="s">
        <v>515</v>
      </c>
      <c r="B626" t="s">
        <v>464</v>
      </c>
      <c r="C626" t="s">
        <v>175</v>
      </c>
      <c r="D626" s="26">
        <f t="shared" ca="1" si="27"/>
        <v>0</v>
      </c>
      <c r="E626" s="26">
        <f t="shared" ca="1" si="27"/>
        <v>0</v>
      </c>
      <c r="F626" s="26">
        <f t="shared" ca="1" si="27"/>
        <v>0</v>
      </c>
      <c r="G626" s="26">
        <f t="shared" ca="1" si="27"/>
        <v>0</v>
      </c>
      <c r="H626" s="26">
        <f t="shared" ca="1" si="27"/>
        <v>0</v>
      </c>
      <c r="I626" s="26">
        <f t="shared" ca="1" si="27"/>
        <v>0</v>
      </c>
      <c r="J626" s="26">
        <f t="shared" ca="1" si="27"/>
        <v>0</v>
      </c>
      <c r="K626" s="26">
        <f t="shared" ca="1" si="27"/>
        <v>0</v>
      </c>
      <c r="L626" s="26">
        <f t="shared" ca="1" si="27"/>
        <v>0</v>
      </c>
      <c r="M626" s="26">
        <f t="shared" ca="1" si="27"/>
        <v>0</v>
      </c>
    </row>
    <row r="627" spans="1:13" x14ac:dyDescent="0.15">
      <c r="A627" t="s">
        <v>515</v>
      </c>
      <c r="B627" t="s">
        <v>454</v>
      </c>
      <c r="C627" t="s">
        <v>175</v>
      </c>
      <c r="D627" s="26">
        <f t="shared" ca="1" si="27"/>
        <v>0</v>
      </c>
      <c r="E627" s="26">
        <f t="shared" ca="1" si="27"/>
        <v>0</v>
      </c>
      <c r="F627" s="26">
        <f t="shared" ca="1" si="27"/>
        <v>0</v>
      </c>
      <c r="G627" s="26">
        <f t="shared" ca="1" si="27"/>
        <v>0</v>
      </c>
      <c r="H627" s="26">
        <f t="shared" ca="1" si="27"/>
        <v>0</v>
      </c>
      <c r="I627" s="26">
        <f t="shared" ref="D627:M654" ca="1" si="28">SUMIFS(INDIRECT($A627&amp;"!$K:$K"),INDIRECT($A627&amp;"!$J:$J"),I$1,INDIRECT($A627&amp;"!$H:$H"),$B627)</f>
        <v>0</v>
      </c>
      <c r="J627" s="26">
        <f t="shared" ca="1" si="28"/>
        <v>0</v>
      </c>
      <c r="K627" s="26">
        <f t="shared" ca="1" si="28"/>
        <v>0</v>
      </c>
      <c r="L627" s="26">
        <f t="shared" ca="1" si="28"/>
        <v>0</v>
      </c>
      <c r="M627" s="26">
        <f t="shared" ca="1" si="28"/>
        <v>0</v>
      </c>
    </row>
    <row r="628" spans="1:13" x14ac:dyDescent="0.15">
      <c r="A628" t="s">
        <v>515</v>
      </c>
      <c r="B628" t="s">
        <v>61</v>
      </c>
      <c r="C628" t="s">
        <v>178</v>
      </c>
      <c r="D628" s="26">
        <f t="shared" ca="1" si="26"/>
        <v>0</v>
      </c>
      <c r="E628" s="26">
        <f t="shared" ca="1" si="26"/>
        <v>0</v>
      </c>
      <c r="F628" s="26">
        <f t="shared" ca="1" si="26"/>
        <v>0</v>
      </c>
      <c r="G628" s="26">
        <f t="shared" ca="1" si="26"/>
        <v>0</v>
      </c>
      <c r="H628" s="26">
        <f t="shared" ca="1" si="26"/>
        <v>0</v>
      </c>
      <c r="I628" s="26">
        <f t="shared" ca="1" si="26"/>
        <v>0</v>
      </c>
      <c r="J628" s="26">
        <f t="shared" ca="1" si="26"/>
        <v>0</v>
      </c>
      <c r="K628" s="26">
        <f t="shared" ca="1" si="26"/>
        <v>0</v>
      </c>
      <c r="L628" s="26">
        <f t="shared" ca="1" si="26"/>
        <v>0</v>
      </c>
      <c r="M628" s="26">
        <f t="shared" ca="1" si="26"/>
        <v>0</v>
      </c>
    </row>
    <row r="629" spans="1:13" x14ac:dyDescent="0.15">
      <c r="A629" t="s">
        <v>515</v>
      </c>
      <c r="B629" t="s">
        <v>71</v>
      </c>
      <c r="C629" t="s">
        <v>178</v>
      </c>
      <c r="D629" s="26">
        <f t="shared" ca="1" si="26"/>
        <v>0</v>
      </c>
      <c r="E629" s="26">
        <f t="shared" ca="1" si="26"/>
        <v>0</v>
      </c>
      <c r="F629" s="26">
        <f t="shared" ca="1" si="26"/>
        <v>0</v>
      </c>
      <c r="G629" s="26">
        <f t="shared" ca="1" si="26"/>
        <v>0</v>
      </c>
      <c r="H629" s="26">
        <f t="shared" ca="1" si="26"/>
        <v>0</v>
      </c>
      <c r="I629" s="26">
        <f t="shared" ca="1" si="28"/>
        <v>0</v>
      </c>
      <c r="J629" s="26">
        <f t="shared" ca="1" si="28"/>
        <v>0</v>
      </c>
      <c r="K629" s="26">
        <f t="shared" ca="1" si="28"/>
        <v>0</v>
      </c>
      <c r="L629" s="26">
        <f t="shared" ca="1" si="28"/>
        <v>0</v>
      </c>
      <c r="M629" s="26">
        <f t="shared" ca="1" si="28"/>
        <v>0</v>
      </c>
    </row>
    <row r="630" spans="1:13" x14ac:dyDescent="0.15">
      <c r="A630" t="s">
        <v>515</v>
      </c>
      <c r="B630" t="s">
        <v>81</v>
      </c>
      <c r="C630" t="s">
        <v>178</v>
      </c>
      <c r="D630" s="26">
        <f t="shared" ca="1" si="28"/>
        <v>0</v>
      </c>
      <c r="E630" s="26">
        <f t="shared" ca="1" si="28"/>
        <v>0</v>
      </c>
      <c r="F630" s="26">
        <f t="shared" ca="1" si="28"/>
        <v>0</v>
      </c>
      <c r="G630" s="26">
        <f t="shared" ca="1" si="28"/>
        <v>0</v>
      </c>
      <c r="H630" s="26">
        <f t="shared" ca="1" si="28"/>
        <v>0</v>
      </c>
      <c r="I630" s="26">
        <f t="shared" ca="1" si="28"/>
        <v>0</v>
      </c>
      <c r="J630" s="26">
        <f t="shared" ca="1" si="28"/>
        <v>0</v>
      </c>
      <c r="K630" s="26">
        <f t="shared" ca="1" si="28"/>
        <v>0</v>
      </c>
      <c r="L630" s="26">
        <f t="shared" ca="1" si="28"/>
        <v>0</v>
      </c>
      <c r="M630" s="26">
        <f t="shared" ca="1" si="28"/>
        <v>0</v>
      </c>
    </row>
    <row r="631" spans="1:13" x14ac:dyDescent="0.15">
      <c r="A631" t="s">
        <v>515</v>
      </c>
      <c r="B631" t="s">
        <v>62</v>
      </c>
      <c r="C631" t="s">
        <v>178</v>
      </c>
      <c r="D631" s="26">
        <f t="shared" ca="1" si="28"/>
        <v>0</v>
      </c>
      <c r="E631" s="26">
        <f t="shared" ca="1" si="28"/>
        <v>0</v>
      </c>
      <c r="F631" s="26">
        <f t="shared" ca="1" si="28"/>
        <v>0</v>
      </c>
      <c r="G631" s="26">
        <f t="shared" ca="1" si="28"/>
        <v>0</v>
      </c>
      <c r="H631" s="26">
        <f t="shared" ca="1" si="28"/>
        <v>0</v>
      </c>
      <c r="I631" s="26">
        <f t="shared" ca="1" si="28"/>
        <v>0</v>
      </c>
      <c r="J631" s="26">
        <f t="shared" ca="1" si="28"/>
        <v>0</v>
      </c>
      <c r="K631" s="26">
        <f t="shared" ca="1" si="28"/>
        <v>0</v>
      </c>
      <c r="L631" s="26">
        <f t="shared" ca="1" si="28"/>
        <v>0</v>
      </c>
      <c r="M631" s="26">
        <f t="shared" ca="1" si="28"/>
        <v>0</v>
      </c>
    </row>
    <row r="632" spans="1:13" x14ac:dyDescent="0.15">
      <c r="A632" t="s">
        <v>515</v>
      </c>
      <c r="B632" t="s">
        <v>72</v>
      </c>
      <c r="C632" t="s">
        <v>178</v>
      </c>
      <c r="D632" s="26">
        <f t="shared" ca="1" si="28"/>
        <v>0</v>
      </c>
      <c r="E632" s="26">
        <f t="shared" ca="1" si="28"/>
        <v>0</v>
      </c>
      <c r="F632" s="26">
        <f t="shared" ca="1" si="28"/>
        <v>0</v>
      </c>
      <c r="G632" s="26">
        <f t="shared" ca="1" si="28"/>
        <v>0</v>
      </c>
      <c r="H632" s="26">
        <f t="shared" ca="1" si="28"/>
        <v>0</v>
      </c>
      <c r="I632" s="26">
        <f t="shared" ca="1" si="28"/>
        <v>0</v>
      </c>
      <c r="J632" s="26">
        <f t="shared" ca="1" si="28"/>
        <v>0</v>
      </c>
      <c r="K632" s="26">
        <f t="shared" ca="1" si="28"/>
        <v>0</v>
      </c>
      <c r="L632" s="26">
        <f t="shared" ca="1" si="28"/>
        <v>0</v>
      </c>
      <c r="M632" s="26">
        <f t="shared" ca="1" si="28"/>
        <v>0</v>
      </c>
    </row>
    <row r="633" spans="1:13" x14ac:dyDescent="0.15">
      <c r="A633" t="s">
        <v>515</v>
      </c>
      <c r="B633" t="s">
        <v>82</v>
      </c>
      <c r="C633" t="s">
        <v>178</v>
      </c>
      <c r="D633" s="26">
        <f t="shared" ca="1" si="28"/>
        <v>0</v>
      </c>
      <c r="E633" s="26">
        <f t="shared" ca="1" si="28"/>
        <v>0</v>
      </c>
      <c r="F633" s="26">
        <f t="shared" ca="1" si="28"/>
        <v>0</v>
      </c>
      <c r="G633" s="26">
        <f t="shared" ca="1" si="28"/>
        <v>0</v>
      </c>
      <c r="H633" s="26">
        <f t="shared" ca="1" si="28"/>
        <v>0</v>
      </c>
      <c r="I633" s="26">
        <f t="shared" ca="1" si="28"/>
        <v>0</v>
      </c>
      <c r="J633" s="26">
        <f t="shared" ca="1" si="28"/>
        <v>0</v>
      </c>
      <c r="K633" s="26">
        <f t="shared" ca="1" si="28"/>
        <v>0</v>
      </c>
      <c r="L633" s="26">
        <f t="shared" ca="1" si="28"/>
        <v>0</v>
      </c>
      <c r="M633" s="26">
        <f t="shared" ca="1" si="28"/>
        <v>0</v>
      </c>
    </row>
    <row r="634" spans="1:13" x14ac:dyDescent="0.15">
      <c r="A634" t="s">
        <v>515</v>
      </c>
      <c r="B634" t="s">
        <v>63</v>
      </c>
      <c r="C634" t="s">
        <v>179</v>
      </c>
      <c r="D634" s="26">
        <f t="shared" ca="1" si="28"/>
        <v>0</v>
      </c>
      <c r="E634" s="26">
        <f t="shared" ca="1" si="28"/>
        <v>0</v>
      </c>
      <c r="F634" s="26">
        <f t="shared" ca="1" si="28"/>
        <v>0</v>
      </c>
      <c r="G634" s="26">
        <f t="shared" ca="1" si="28"/>
        <v>0</v>
      </c>
      <c r="H634" s="26">
        <f t="shared" ca="1" si="28"/>
        <v>0</v>
      </c>
      <c r="I634" s="26">
        <f t="shared" ca="1" si="28"/>
        <v>0</v>
      </c>
      <c r="J634" s="26">
        <f t="shared" ca="1" si="28"/>
        <v>0</v>
      </c>
      <c r="K634" s="26">
        <f t="shared" ca="1" si="28"/>
        <v>0</v>
      </c>
      <c r="L634" s="26">
        <f t="shared" ca="1" si="28"/>
        <v>0</v>
      </c>
      <c r="M634" s="26">
        <f t="shared" ca="1" si="28"/>
        <v>0</v>
      </c>
    </row>
    <row r="635" spans="1:13" x14ac:dyDescent="0.15">
      <c r="A635" t="s">
        <v>515</v>
      </c>
      <c r="B635" t="s">
        <v>73</v>
      </c>
      <c r="C635" t="s">
        <v>179</v>
      </c>
      <c r="D635" s="26">
        <f t="shared" ca="1" si="28"/>
        <v>0</v>
      </c>
      <c r="E635" s="26">
        <f t="shared" ca="1" si="28"/>
        <v>0</v>
      </c>
      <c r="F635" s="26">
        <f t="shared" ca="1" si="28"/>
        <v>0</v>
      </c>
      <c r="G635" s="26">
        <f t="shared" ca="1" si="28"/>
        <v>0</v>
      </c>
      <c r="H635" s="26">
        <f t="shared" ca="1" si="28"/>
        <v>0</v>
      </c>
      <c r="I635" s="26">
        <f t="shared" ca="1" si="28"/>
        <v>0</v>
      </c>
      <c r="J635" s="26">
        <f t="shared" ca="1" si="28"/>
        <v>0</v>
      </c>
      <c r="K635" s="26">
        <f t="shared" ca="1" si="28"/>
        <v>0</v>
      </c>
      <c r="L635" s="26">
        <f t="shared" ca="1" si="28"/>
        <v>0</v>
      </c>
      <c r="M635" s="26">
        <f t="shared" ca="1" si="28"/>
        <v>0</v>
      </c>
    </row>
    <row r="636" spans="1:13" x14ac:dyDescent="0.15">
      <c r="A636" t="s">
        <v>515</v>
      </c>
      <c r="B636" t="s">
        <v>83</v>
      </c>
      <c r="C636" t="s">
        <v>179</v>
      </c>
      <c r="D636" s="26">
        <f t="shared" ca="1" si="28"/>
        <v>0</v>
      </c>
      <c r="E636" s="26">
        <f t="shared" ca="1" si="28"/>
        <v>0</v>
      </c>
      <c r="F636" s="26">
        <f t="shared" ca="1" si="28"/>
        <v>0</v>
      </c>
      <c r="G636" s="26">
        <f t="shared" ca="1" si="28"/>
        <v>0</v>
      </c>
      <c r="H636" s="26">
        <f t="shared" ca="1" si="28"/>
        <v>0</v>
      </c>
      <c r="I636" s="26">
        <f t="shared" ca="1" si="28"/>
        <v>0</v>
      </c>
      <c r="J636" s="26">
        <f t="shared" ca="1" si="28"/>
        <v>0</v>
      </c>
      <c r="K636" s="26">
        <f t="shared" ca="1" si="28"/>
        <v>0</v>
      </c>
      <c r="L636" s="26">
        <f t="shared" ca="1" si="28"/>
        <v>0</v>
      </c>
      <c r="M636" s="26">
        <f t="shared" ca="1" si="28"/>
        <v>0</v>
      </c>
    </row>
    <row r="637" spans="1:13" x14ac:dyDescent="0.15">
      <c r="A637" t="s">
        <v>515</v>
      </c>
      <c r="B637" t="s">
        <v>64</v>
      </c>
      <c r="C637" t="s">
        <v>179</v>
      </c>
      <c r="D637" s="26">
        <f t="shared" ca="1" si="28"/>
        <v>0</v>
      </c>
      <c r="E637" s="26">
        <f t="shared" ca="1" si="28"/>
        <v>0</v>
      </c>
      <c r="F637" s="26">
        <f t="shared" ca="1" si="28"/>
        <v>0</v>
      </c>
      <c r="G637" s="26">
        <f t="shared" ca="1" si="28"/>
        <v>0</v>
      </c>
      <c r="H637" s="26">
        <f t="shared" ca="1" si="28"/>
        <v>0</v>
      </c>
      <c r="I637" s="26">
        <f t="shared" ca="1" si="28"/>
        <v>0</v>
      </c>
      <c r="J637" s="26">
        <f t="shared" ca="1" si="28"/>
        <v>0</v>
      </c>
      <c r="K637" s="26">
        <f t="shared" ca="1" si="28"/>
        <v>0</v>
      </c>
      <c r="L637" s="26">
        <f t="shared" ca="1" si="28"/>
        <v>0</v>
      </c>
      <c r="M637" s="26">
        <f t="shared" ca="1" si="28"/>
        <v>0</v>
      </c>
    </row>
    <row r="638" spans="1:13" x14ac:dyDescent="0.15">
      <c r="A638" t="s">
        <v>515</v>
      </c>
      <c r="B638" t="s">
        <v>74</v>
      </c>
      <c r="C638" t="s">
        <v>179</v>
      </c>
      <c r="D638" s="26">
        <f t="shared" ca="1" si="28"/>
        <v>0</v>
      </c>
      <c r="E638" s="26">
        <f t="shared" ca="1" si="28"/>
        <v>0</v>
      </c>
      <c r="F638" s="26">
        <f t="shared" ca="1" si="28"/>
        <v>0</v>
      </c>
      <c r="G638" s="26">
        <f t="shared" ca="1" si="28"/>
        <v>0</v>
      </c>
      <c r="H638" s="26">
        <f t="shared" ca="1" si="28"/>
        <v>0</v>
      </c>
      <c r="I638" s="26">
        <f t="shared" ca="1" si="28"/>
        <v>0</v>
      </c>
      <c r="J638" s="26">
        <f t="shared" ca="1" si="28"/>
        <v>0</v>
      </c>
      <c r="K638" s="26">
        <f t="shared" ca="1" si="28"/>
        <v>0</v>
      </c>
      <c r="L638" s="26">
        <f t="shared" ca="1" si="28"/>
        <v>0</v>
      </c>
      <c r="M638" s="26">
        <f t="shared" ca="1" si="28"/>
        <v>0</v>
      </c>
    </row>
    <row r="639" spans="1:13" x14ac:dyDescent="0.15">
      <c r="A639" t="s">
        <v>515</v>
      </c>
      <c r="B639" t="s">
        <v>84</v>
      </c>
      <c r="C639" t="s">
        <v>179</v>
      </c>
      <c r="D639" s="26">
        <f t="shared" ca="1" si="28"/>
        <v>0</v>
      </c>
      <c r="E639" s="26">
        <f t="shared" ca="1" si="28"/>
        <v>0</v>
      </c>
      <c r="F639" s="26">
        <f t="shared" ca="1" si="28"/>
        <v>0</v>
      </c>
      <c r="G639" s="26">
        <f t="shared" ca="1" si="28"/>
        <v>0</v>
      </c>
      <c r="H639" s="26">
        <f t="shared" ca="1" si="28"/>
        <v>0</v>
      </c>
      <c r="I639" s="26">
        <f t="shared" ca="1" si="28"/>
        <v>0</v>
      </c>
      <c r="J639" s="26">
        <f t="shared" ca="1" si="28"/>
        <v>0</v>
      </c>
      <c r="K639" s="26">
        <f t="shared" ca="1" si="28"/>
        <v>0</v>
      </c>
      <c r="L639" s="26">
        <f t="shared" ca="1" si="28"/>
        <v>0</v>
      </c>
      <c r="M639" s="26">
        <f t="shared" ca="1" si="28"/>
        <v>0</v>
      </c>
    </row>
    <row r="640" spans="1:13" x14ac:dyDescent="0.15">
      <c r="A640" t="s">
        <v>515</v>
      </c>
      <c r="B640" t="s">
        <v>85</v>
      </c>
      <c r="C640" t="s">
        <v>179</v>
      </c>
      <c r="D640" s="26">
        <f t="shared" ca="1" si="28"/>
        <v>0</v>
      </c>
      <c r="E640" s="26">
        <f t="shared" ca="1" si="28"/>
        <v>0</v>
      </c>
      <c r="F640" s="26">
        <f t="shared" ca="1" si="28"/>
        <v>0</v>
      </c>
      <c r="G640" s="26">
        <f t="shared" ca="1" si="28"/>
        <v>0</v>
      </c>
      <c r="H640" s="26">
        <f t="shared" ca="1" si="28"/>
        <v>0</v>
      </c>
      <c r="I640" s="26">
        <f t="shared" ca="1" si="28"/>
        <v>0</v>
      </c>
      <c r="J640" s="26">
        <f t="shared" ca="1" si="28"/>
        <v>0</v>
      </c>
      <c r="K640" s="26">
        <f t="shared" ca="1" si="28"/>
        <v>0</v>
      </c>
      <c r="L640" s="26">
        <f t="shared" ca="1" si="28"/>
        <v>0</v>
      </c>
      <c r="M640" s="26">
        <f t="shared" ca="1" si="28"/>
        <v>0</v>
      </c>
    </row>
    <row r="641" spans="1:13" x14ac:dyDescent="0.15">
      <c r="A641" t="s">
        <v>515</v>
      </c>
      <c r="B641" t="s">
        <v>75</v>
      </c>
      <c r="C641" t="s">
        <v>179</v>
      </c>
      <c r="D641" s="26">
        <f t="shared" ca="1" si="28"/>
        <v>0</v>
      </c>
      <c r="E641" s="26">
        <f t="shared" ca="1" si="28"/>
        <v>0</v>
      </c>
      <c r="F641" s="26">
        <f t="shared" ca="1" si="28"/>
        <v>0</v>
      </c>
      <c r="G641" s="26">
        <f t="shared" ca="1" si="28"/>
        <v>0</v>
      </c>
      <c r="H641" s="26">
        <f t="shared" ca="1" si="28"/>
        <v>0</v>
      </c>
      <c r="I641" s="26">
        <f t="shared" ca="1" si="28"/>
        <v>0</v>
      </c>
      <c r="J641" s="26">
        <f t="shared" ca="1" si="28"/>
        <v>0</v>
      </c>
      <c r="K641" s="26">
        <f t="shared" ca="1" si="28"/>
        <v>0</v>
      </c>
      <c r="L641" s="26">
        <f t="shared" ca="1" si="28"/>
        <v>0</v>
      </c>
      <c r="M641" s="26">
        <f t="shared" ca="1" si="28"/>
        <v>0</v>
      </c>
    </row>
    <row r="642" spans="1:13" x14ac:dyDescent="0.15">
      <c r="A642" t="s">
        <v>515</v>
      </c>
      <c r="B642" t="s">
        <v>503</v>
      </c>
      <c r="C642" t="s">
        <v>176</v>
      </c>
      <c r="D642" s="26">
        <f t="shared" ca="1" si="28"/>
        <v>0.20407111569183201</v>
      </c>
      <c r="E642" s="26">
        <f t="shared" ca="1" si="28"/>
        <v>0.16703711935985771</v>
      </c>
      <c r="F642" s="26">
        <f t="shared" ca="1" si="28"/>
        <v>7.1803146430012094E-2</v>
      </c>
      <c r="G642" s="26">
        <f t="shared" ca="1" si="28"/>
        <v>5.9652357124045305E-2</v>
      </c>
      <c r="H642" s="26">
        <f t="shared" ca="1" si="28"/>
        <v>5.6861124232404345E-2</v>
      </c>
      <c r="I642" s="26">
        <f t="shared" ca="1" si="28"/>
        <v>4.6727924697445092E-2</v>
      </c>
      <c r="J642" s="26">
        <f t="shared" ca="1" si="28"/>
        <v>3.5283993115318414E-2</v>
      </c>
      <c r="K642" s="26">
        <f t="shared" ca="1" si="28"/>
        <v>3.5283993115318414E-2</v>
      </c>
      <c r="L642" s="26">
        <f t="shared" ca="1" si="28"/>
        <v>3.5283993115318414E-2</v>
      </c>
      <c r="M642" s="26">
        <f t="shared" ca="1" si="28"/>
        <v>3.5283993115318414E-2</v>
      </c>
    </row>
    <row r="643" spans="1:13" x14ac:dyDescent="0.15">
      <c r="A643" t="s">
        <v>515</v>
      </c>
      <c r="B643" t="s">
        <v>92</v>
      </c>
      <c r="C643" t="s">
        <v>176</v>
      </c>
      <c r="D643" s="26">
        <f t="shared" ca="1" si="28"/>
        <v>0.20407111569183201</v>
      </c>
      <c r="E643" s="26">
        <f t="shared" ca="1" si="28"/>
        <v>0.16703711935985771</v>
      </c>
      <c r="F643" s="26">
        <f t="shared" ca="1" si="28"/>
        <v>7.1803146430012094E-2</v>
      </c>
      <c r="G643" s="26">
        <f t="shared" ca="1" si="28"/>
        <v>5.9652357124045305E-2</v>
      </c>
      <c r="H643" s="26">
        <f t="shared" ca="1" si="28"/>
        <v>5.6861124232404345E-2</v>
      </c>
      <c r="I643" s="26">
        <f t="shared" ca="1" si="28"/>
        <v>4.6727924697445092E-2</v>
      </c>
      <c r="J643" s="26">
        <f t="shared" ca="1" si="28"/>
        <v>3.5283993115318414E-2</v>
      </c>
      <c r="K643" s="26">
        <f t="shared" ca="1" si="28"/>
        <v>3.5283993115318414E-2</v>
      </c>
      <c r="L643" s="26">
        <f t="shared" ca="1" si="28"/>
        <v>3.5283993115318414E-2</v>
      </c>
      <c r="M643" s="26">
        <f t="shared" ca="1" si="28"/>
        <v>3.5283993115318414E-2</v>
      </c>
    </row>
    <row r="644" spans="1:13" x14ac:dyDescent="0.15">
      <c r="A644" t="s">
        <v>515</v>
      </c>
      <c r="B644" t="s">
        <v>94</v>
      </c>
      <c r="C644" t="s">
        <v>176</v>
      </c>
      <c r="D644" s="26">
        <f t="shared" ca="1" si="28"/>
        <v>0.20407111569183201</v>
      </c>
      <c r="E644" s="26">
        <f t="shared" ca="1" si="28"/>
        <v>0.16703711935985771</v>
      </c>
      <c r="F644" s="26">
        <f t="shared" ca="1" si="28"/>
        <v>7.1803146430012094E-2</v>
      </c>
      <c r="G644" s="26">
        <f t="shared" ca="1" si="28"/>
        <v>5.9652357124045305E-2</v>
      </c>
      <c r="H644" s="26">
        <f t="shared" ca="1" si="28"/>
        <v>5.6861124232404345E-2</v>
      </c>
      <c r="I644" s="26">
        <f t="shared" ca="1" si="28"/>
        <v>4.6727924697445092E-2</v>
      </c>
      <c r="J644" s="26">
        <f t="shared" ca="1" si="28"/>
        <v>3.5283993115318414E-2</v>
      </c>
      <c r="K644" s="26">
        <f t="shared" ca="1" si="28"/>
        <v>3.5283993115318414E-2</v>
      </c>
      <c r="L644" s="26">
        <f t="shared" ca="1" si="28"/>
        <v>3.5283993115318414E-2</v>
      </c>
      <c r="M644" s="26">
        <f t="shared" ca="1" si="28"/>
        <v>3.5283993115318414E-2</v>
      </c>
    </row>
    <row r="645" spans="1:13" x14ac:dyDescent="0.15">
      <c r="A645" t="s">
        <v>515</v>
      </c>
      <c r="B645" t="s">
        <v>96</v>
      </c>
      <c r="C645" t="s">
        <v>176</v>
      </c>
      <c r="D645" s="26">
        <f t="shared" ca="1" si="28"/>
        <v>0.20407111569183201</v>
      </c>
      <c r="E645" s="26">
        <f t="shared" ca="1" si="28"/>
        <v>0.16703711935985771</v>
      </c>
      <c r="F645" s="26">
        <f t="shared" ca="1" si="28"/>
        <v>7.1803146430012094E-2</v>
      </c>
      <c r="G645" s="26">
        <f t="shared" ca="1" si="28"/>
        <v>5.9652357124045305E-2</v>
      </c>
      <c r="H645" s="26">
        <f t="shared" ca="1" si="28"/>
        <v>5.6861124232404345E-2</v>
      </c>
      <c r="I645" s="26">
        <f t="shared" ca="1" si="28"/>
        <v>4.6727924697445092E-2</v>
      </c>
      <c r="J645" s="26">
        <f t="shared" ca="1" si="28"/>
        <v>3.5283993115318414E-2</v>
      </c>
      <c r="K645" s="26">
        <f t="shared" ca="1" si="28"/>
        <v>3.5283993115318414E-2</v>
      </c>
      <c r="L645" s="26">
        <f t="shared" ca="1" si="28"/>
        <v>3.5283993115318414E-2</v>
      </c>
      <c r="M645" s="26">
        <f t="shared" ca="1" si="28"/>
        <v>3.5283993115318414E-2</v>
      </c>
    </row>
    <row r="646" spans="1:13" x14ac:dyDescent="0.15">
      <c r="A646" t="s">
        <v>515</v>
      </c>
      <c r="B646" t="s">
        <v>98</v>
      </c>
      <c r="C646" t="s">
        <v>176</v>
      </c>
      <c r="D646" s="26">
        <f t="shared" ca="1" si="28"/>
        <v>0.20407111569183201</v>
      </c>
      <c r="E646" s="26">
        <f t="shared" ca="1" si="28"/>
        <v>0.16703711935985771</v>
      </c>
      <c r="F646" s="26">
        <f t="shared" ca="1" si="28"/>
        <v>7.1803146430012094E-2</v>
      </c>
      <c r="G646" s="26">
        <f t="shared" ca="1" si="28"/>
        <v>5.9652357124045305E-2</v>
      </c>
      <c r="H646" s="26">
        <f t="shared" ca="1" si="28"/>
        <v>5.6861124232404345E-2</v>
      </c>
      <c r="I646" s="26">
        <f t="shared" ca="1" si="28"/>
        <v>4.6727924697445092E-2</v>
      </c>
      <c r="J646" s="26">
        <f t="shared" ca="1" si="28"/>
        <v>3.5283993115318414E-2</v>
      </c>
      <c r="K646" s="26">
        <f t="shared" ca="1" si="28"/>
        <v>3.5283993115318414E-2</v>
      </c>
      <c r="L646" s="26">
        <f t="shared" ca="1" si="28"/>
        <v>3.5283993115318414E-2</v>
      </c>
      <c r="M646" s="26">
        <f t="shared" ca="1" si="28"/>
        <v>3.5283993115318414E-2</v>
      </c>
    </row>
    <row r="647" spans="1:13" x14ac:dyDescent="0.15">
      <c r="A647" t="s">
        <v>515</v>
      </c>
      <c r="B647" t="s">
        <v>100</v>
      </c>
      <c r="C647" t="s">
        <v>176</v>
      </c>
      <c r="D647" s="26">
        <f t="shared" ca="1" si="28"/>
        <v>0.20407111569183201</v>
      </c>
      <c r="E647" s="26">
        <f t="shared" ca="1" si="28"/>
        <v>0.16703711935985771</v>
      </c>
      <c r="F647" s="26">
        <f t="shared" ca="1" si="28"/>
        <v>7.1803146430012094E-2</v>
      </c>
      <c r="G647" s="26">
        <f t="shared" ca="1" si="28"/>
        <v>5.9652357124045305E-2</v>
      </c>
      <c r="H647" s="26">
        <f t="shared" ca="1" si="28"/>
        <v>5.6861124232404345E-2</v>
      </c>
      <c r="I647" s="26">
        <f t="shared" ca="1" si="28"/>
        <v>4.6727924697445092E-2</v>
      </c>
      <c r="J647" s="26">
        <f t="shared" ca="1" si="28"/>
        <v>3.5283993115318414E-2</v>
      </c>
      <c r="K647" s="26">
        <f t="shared" ca="1" si="28"/>
        <v>3.5283993115318414E-2</v>
      </c>
      <c r="L647" s="26">
        <f t="shared" ca="1" si="28"/>
        <v>3.5283993115318414E-2</v>
      </c>
      <c r="M647" s="26">
        <f t="shared" ca="1" si="28"/>
        <v>3.5283993115318414E-2</v>
      </c>
    </row>
    <row r="648" spans="1:13" x14ac:dyDescent="0.15">
      <c r="A648" t="s">
        <v>515</v>
      </c>
      <c r="B648" t="s">
        <v>102</v>
      </c>
      <c r="C648" t="s">
        <v>176</v>
      </c>
      <c r="D648" s="26">
        <f t="shared" ca="1" si="28"/>
        <v>0.20407111569183201</v>
      </c>
      <c r="E648" s="26">
        <f t="shared" ca="1" si="28"/>
        <v>0.16703711935985771</v>
      </c>
      <c r="F648" s="26">
        <f t="shared" ca="1" si="28"/>
        <v>7.1803146430012094E-2</v>
      </c>
      <c r="G648" s="26">
        <f t="shared" ca="1" si="28"/>
        <v>5.9652357124045305E-2</v>
      </c>
      <c r="H648" s="26">
        <f t="shared" ca="1" si="28"/>
        <v>5.6861124232404345E-2</v>
      </c>
      <c r="I648" s="26">
        <f t="shared" ca="1" si="28"/>
        <v>4.6727924697445092E-2</v>
      </c>
      <c r="J648" s="26">
        <f t="shared" ca="1" si="28"/>
        <v>3.5283993115318414E-2</v>
      </c>
      <c r="K648" s="26">
        <f t="shared" ca="1" si="28"/>
        <v>3.5283993115318414E-2</v>
      </c>
      <c r="L648" s="26">
        <f t="shared" ca="1" si="28"/>
        <v>3.5283993115318414E-2</v>
      </c>
      <c r="M648" s="26">
        <f t="shared" ca="1" si="28"/>
        <v>3.5283993115318414E-2</v>
      </c>
    </row>
    <row r="649" spans="1:13" x14ac:dyDescent="0.15">
      <c r="A649" t="s">
        <v>515</v>
      </c>
      <c r="B649" t="s">
        <v>104</v>
      </c>
      <c r="C649" t="s">
        <v>176</v>
      </c>
      <c r="D649" s="26">
        <f t="shared" ca="1" si="28"/>
        <v>0.20407111569183201</v>
      </c>
      <c r="E649" s="26">
        <f t="shared" ca="1" si="28"/>
        <v>0.16703711935985771</v>
      </c>
      <c r="F649" s="26">
        <f t="shared" ca="1" si="28"/>
        <v>7.90641387656313E-2</v>
      </c>
      <c r="G649" s="26">
        <f t="shared" ca="1" si="28"/>
        <v>5.9652357124045305E-2</v>
      </c>
      <c r="H649" s="26">
        <f t="shared" ca="1" si="28"/>
        <v>5.6861124232404345E-2</v>
      </c>
      <c r="I649" s="26">
        <f t="shared" ca="1" si="28"/>
        <v>4.6727924697445092E-2</v>
      </c>
      <c r="J649" s="26">
        <f t="shared" ca="1" si="28"/>
        <v>3.5283993115318414E-2</v>
      </c>
      <c r="K649" s="26">
        <f t="shared" ca="1" si="28"/>
        <v>3.5283993115318414E-2</v>
      </c>
      <c r="L649" s="26">
        <f t="shared" ca="1" si="28"/>
        <v>3.5283993115318414E-2</v>
      </c>
      <c r="M649" s="26">
        <f t="shared" ca="1" si="28"/>
        <v>3.5283993115318414E-2</v>
      </c>
    </row>
    <row r="650" spans="1:13" x14ac:dyDescent="0.15">
      <c r="A650" t="s">
        <v>515</v>
      </c>
      <c r="B650" t="s">
        <v>106</v>
      </c>
      <c r="C650" t="s">
        <v>176</v>
      </c>
      <c r="D650" s="26">
        <f t="shared" ca="1" si="28"/>
        <v>0.21025508889461478</v>
      </c>
      <c r="E650" s="26">
        <f t="shared" ca="1" si="28"/>
        <v>0.16703711935985771</v>
      </c>
      <c r="F650" s="26">
        <f t="shared" ca="1" si="28"/>
        <v>7.90641387656313E-2</v>
      </c>
      <c r="G650" s="26">
        <f t="shared" ca="1" si="28"/>
        <v>5.9652357124045305E-2</v>
      </c>
      <c r="H650" s="26">
        <f t="shared" ca="1" si="28"/>
        <v>5.6861124232404345E-2</v>
      </c>
      <c r="I650" s="26">
        <f t="shared" ca="1" si="28"/>
        <v>4.6727924697445092E-2</v>
      </c>
      <c r="J650" s="26">
        <f t="shared" ca="1" si="28"/>
        <v>3.5283993115318414E-2</v>
      </c>
      <c r="K650" s="26">
        <f t="shared" ca="1" si="28"/>
        <v>3.5283993115318414E-2</v>
      </c>
      <c r="L650" s="26">
        <f t="shared" ca="1" si="28"/>
        <v>3.5283993115318414E-2</v>
      </c>
      <c r="M650" s="26">
        <f t="shared" ca="1" si="28"/>
        <v>3.5283993115318414E-2</v>
      </c>
    </row>
    <row r="651" spans="1:13" x14ac:dyDescent="0.15">
      <c r="A651" t="s">
        <v>515</v>
      </c>
      <c r="B651" t="s">
        <v>91</v>
      </c>
      <c r="C651" t="s">
        <v>176</v>
      </c>
      <c r="D651" s="26">
        <f t="shared" ca="1" si="28"/>
        <v>0</v>
      </c>
      <c r="E651" s="26">
        <f t="shared" ca="1" si="28"/>
        <v>0.16703711935985771</v>
      </c>
      <c r="F651" s="26">
        <f t="shared" ca="1" si="28"/>
        <v>7.90641387656313E-2</v>
      </c>
      <c r="G651" s="26">
        <f t="shared" ca="1" si="28"/>
        <v>5.9652357124045305E-2</v>
      </c>
      <c r="H651" s="26">
        <f t="shared" ca="1" si="28"/>
        <v>5.6861124232404345E-2</v>
      </c>
      <c r="I651" s="26">
        <f t="shared" ca="1" si="28"/>
        <v>4.6727924697445092E-2</v>
      </c>
      <c r="J651" s="26">
        <f t="shared" ca="1" si="28"/>
        <v>3.5283993115318414E-2</v>
      </c>
      <c r="K651" s="26">
        <f t="shared" ca="1" si="28"/>
        <v>3.5283993115318414E-2</v>
      </c>
      <c r="L651" s="26">
        <f t="shared" ca="1" si="28"/>
        <v>3.5283993115318414E-2</v>
      </c>
      <c r="M651" s="26">
        <f t="shared" ca="1" si="28"/>
        <v>3.5283993115318414E-2</v>
      </c>
    </row>
    <row r="652" spans="1:13" x14ac:dyDescent="0.15">
      <c r="A652" t="s">
        <v>515</v>
      </c>
      <c r="B652" t="s">
        <v>93</v>
      </c>
      <c r="C652" t="s">
        <v>176</v>
      </c>
      <c r="D652" s="26">
        <f t="shared" ca="1" si="28"/>
        <v>0</v>
      </c>
      <c r="E652" s="26">
        <f t="shared" ca="1" si="28"/>
        <v>0.16703711935985771</v>
      </c>
      <c r="F652" s="26">
        <f t="shared" ca="1" si="28"/>
        <v>7.90641387656313E-2</v>
      </c>
      <c r="G652" s="26">
        <f t="shared" ca="1" si="28"/>
        <v>5.9652357124045305E-2</v>
      </c>
      <c r="H652" s="26">
        <f t="shared" ca="1" si="28"/>
        <v>5.6861124232404345E-2</v>
      </c>
      <c r="I652" s="26">
        <f t="shared" ca="1" si="28"/>
        <v>4.6727924697445092E-2</v>
      </c>
      <c r="J652" s="26">
        <f t="shared" ca="1" si="28"/>
        <v>3.5283993115318414E-2</v>
      </c>
      <c r="K652" s="26">
        <f t="shared" ca="1" si="28"/>
        <v>3.5283993115318414E-2</v>
      </c>
      <c r="L652" s="26">
        <f t="shared" ca="1" si="28"/>
        <v>3.5283993115318414E-2</v>
      </c>
      <c r="M652" s="26">
        <f t="shared" ca="1" si="28"/>
        <v>3.5283993115318414E-2</v>
      </c>
    </row>
    <row r="653" spans="1:13" x14ac:dyDescent="0.15">
      <c r="A653" t="s">
        <v>515</v>
      </c>
      <c r="B653" t="s">
        <v>95</v>
      </c>
      <c r="C653" t="s">
        <v>176</v>
      </c>
      <c r="D653" s="26">
        <f t="shared" ca="1" si="28"/>
        <v>0</v>
      </c>
      <c r="E653" s="26">
        <f t="shared" ca="1" si="28"/>
        <v>0.16703711935985771</v>
      </c>
      <c r="F653" s="26">
        <f t="shared" ca="1" si="28"/>
        <v>7.90641387656313E-2</v>
      </c>
      <c r="G653" s="26">
        <f t="shared" ca="1" si="28"/>
        <v>5.9652357124045305E-2</v>
      </c>
      <c r="H653" s="26">
        <f t="shared" ca="1" si="28"/>
        <v>5.6861124232404345E-2</v>
      </c>
      <c r="I653" s="26">
        <f t="shared" ca="1" si="28"/>
        <v>4.6727924697445092E-2</v>
      </c>
      <c r="J653" s="26">
        <f t="shared" ca="1" si="28"/>
        <v>3.5283993115318414E-2</v>
      </c>
      <c r="K653" s="26">
        <f t="shared" ca="1" si="28"/>
        <v>3.5283993115318414E-2</v>
      </c>
      <c r="L653" s="26">
        <f t="shared" ca="1" si="28"/>
        <v>3.5283993115318414E-2</v>
      </c>
      <c r="M653" s="26">
        <f t="shared" ca="1" si="28"/>
        <v>3.5283993115318414E-2</v>
      </c>
    </row>
    <row r="654" spans="1:13" x14ac:dyDescent="0.15">
      <c r="A654" t="s">
        <v>515</v>
      </c>
      <c r="B654" t="s">
        <v>97</v>
      </c>
      <c r="C654" t="s">
        <v>176</v>
      </c>
      <c r="D654" s="26">
        <f t="shared" ca="1" si="28"/>
        <v>0</v>
      </c>
      <c r="E654" s="26">
        <f t="shared" ca="1" si="28"/>
        <v>0.16703711935985771</v>
      </c>
      <c r="F654" s="26">
        <f t="shared" ca="1" si="28"/>
        <v>7.90641387656313E-2</v>
      </c>
      <c r="G654" s="26">
        <f t="shared" ca="1" si="28"/>
        <v>5.9652357124045305E-2</v>
      </c>
      <c r="H654" s="26">
        <f t="shared" ca="1" si="28"/>
        <v>5.6861124232404345E-2</v>
      </c>
      <c r="I654" s="26">
        <f t="shared" ref="D654:M679" ca="1" si="29">SUMIFS(INDIRECT($A654&amp;"!$K:$K"),INDIRECT($A654&amp;"!$J:$J"),I$1,INDIRECT($A654&amp;"!$H:$H"),$B654)</f>
        <v>4.6727924697445092E-2</v>
      </c>
      <c r="J654" s="26">
        <f t="shared" ca="1" si="29"/>
        <v>3.5283993115318414E-2</v>
      </c>
      <c r="K654" s="26">
        <f t="shared" ca="1" si="29"/>
        <v>3.5283993115318414E-2</v>
      </c>
      <c r="L654" s="26">
        <f t="shared" ca="1" si="29"/>
        <v>3.5283993115318414E-2</v>
      </c>
      <c r="M654" s="26">
        <f t="shared" ca="1" si="29"/>
        <v>3.5283993115318414E-2</v>
      </c>
    </row>
    <row r="655" spans="1:13" x14ac:dyDescent="0.15">
      <c r="A655" t="s">
        <v>515</v>
      </c>
      <c r="B655" t="s">
        <v>99</v>
      </c>
      <c r="C655" t="s">
        <v>176</v>
      </c>
      <c r="D655" s="26">
        <f t="shared" ca="1" si="29"/>
        <v>0</v>
      </c>
      <c r="E655" s="26">
        <f t="shared" ca="1" si="29"/>
        <v>0.16703711935985771</v>
      </c>
      <c r="F655" s="26">
        <f t="shared" ca="1" si="29"/>
        <v>7.90641387656313E-2</v>
      </c>
      <c r="G655" s="26">
        <f t="shared" ca="1" si="29"/>
        <v>5.9652357124045305E-2</v>
      </c>
      <c r="H655" s="26">
        <f t="shared" ca="1" si="29"/>
        <v>5.6861124232404345E-2</v>
      </c>
      <c r="I655" s="26">
        <f t="shared" ca="1" si="29"/>
        <v>4.6727924697445092E-2</v>
      </c>
      <c r="J655" s="26">
        <f t="shared" ca="1" si="29"/>
        <v>3.5283993115318414E-2</v>
      </c>
      <c r="K655" s="26">
        <f t="shared" ca="1" si="29"/>
        <v>3.5283993115318414E-2</v>
      </c>
      <c r="L655" s="26">
        <f t="shared" ca="1" si="29"/>
        <v>3.5283993115318414E-2</v>
      </c>
      <c r="M655" s="26">
        <f t="shared" ca="1" si="29"/>
        <v>3.5283993115318414E-2</v>
      </c>
    </row>
    <row r="656" spans="1:13" x14ac:dyDescent="0.15">
      <c r="A656" t="s">
        <v>515</v>
      </c>
      <c r="B656" t="s">
        <v>101</v>
      </c>
      <c r="C656" t="s">
        <v>176</v>
      </c>
      <c r="D656" s="26">
        <f t="shared" ca="1" si="29"/>
        <v>0</v>
      </c>
      <c r="E656" s="26">
        <f t="shared" ca="1" si="29"/>
        <v>0.16703711935985771</v>
      </c>
      <c r="F656" s="26">
        <f t="shared" ca="1" si="29"/>
        <v>7.90641387656313E-2</v>
      </c>
      <c r="G656" s="26">
        <f t="shared" ca="1" si="29"/>
        <v>5.9652357124045305E-2</v>
      </c>
      <c r="H656" s="26">
        <f t="shared" ca="1" si="29"/>
        <v>5.6861124232404345E-2</v>
      </c>
      <c r="I656" s="26">
        <f t="shared" ca="1" si="29"/>
        <v>4.6727924697445092E-2</v>
      </c>
      <c r="J656" s="26">
        <f t="shared" ca="1" si="29"/>
        <v>3.5283993115318414E-2</v>
      </c>
      <c r="K656" s="26">
        <f t="shared" ca="1" si="29"/>
        <v>3.5283993115318414E-2</v>
      </c>
      <c r="L656" s="26">
        <f t="shared" ca="1" si="29"/>
        <v>3.5283993115318414E-2</v>
      </c>
      <c r="M656" s="26">
        <f t="shared" ca="1" si="29"/>
        <v>3.5283993115318414E-2</v>
      </c>
    </row>
    <row r="657" spans="1:13" x14ac:dyDescent="0.15">
      <c r="A657" t="s">
        <v>515</v>
      </c>
      <c r="B657" t="s">
        <v>103</v>
      </c>
      <c r="C657" t="s">
        <v>176</v>
      </c>
      <c r="D657" s="26">
        <f t="shared" ca="1" si="29"/>
        <v>0</v>
      </c>
      <c r="E657" s="26">
        <f t="shared" ca="1" si="29"/>
        <v>0.16703711935985771</v>
      </c>
      <c r="F657" s="26">
        <f t="shared" ca="1" si="29"/>
        <v>7.90641387656313E-2</v>
      </c>
      <c r="G657" s="26">
        <f t="shared" ca="1" si="29"/>
        <v>5.9652357124045305E-2</v>
      </c>
      <c r="H657" s="26">
        <f t="shared" ca="1" si="29"/>
        <v>5.6861124232404345E-2</v>
      </c>
      <c r="I657" s="26">
        <f t="shared" ca="1" si="29"/>
        <v>4.6727924697445092E-2</v>
      </c>
      <c r="J657" s="26">
        <f t="shared" ca="1" si="29"/>
        <v>3.5283993115318414E-2</v>
      </c>
      <c r="K657" s="26">
        <f t="shared" ca="1" si="29"/>
        <v>3.5283993115318414E-2</v>
      </c>
      <c r="L657" s="26">
        <f t="shared" ca="1" si="29"/>
        <v>3.5283993115318414E-2</v>
      </c>
      <c r="M657" s="26">
        <f t="shared" ca="1" si="29"/>
        <v>3.5283993115318414E-2</v>
      </c>
    </row>
    <row r="658" spans="1:13" x14ac:dyDescent="0.15">
      <c r="A658" t="s">
        <v>515</v>
      </c>
      <c r="B658" t="s">
        <v>105</v>
      </c>
      <c r="C658" t="s">
        <v>176</v>
      </c>
      <c r="D658" s="26">
        <f t="shared" ca="1" si="29"/>
        <v>0</v>
      </c>
      <c r="E658" s="26">
        <f t="shared" ca="1" si="29"/>
        <v>0.16703711935985771</v>
      </c>
      <c r="F658" s="26">
        <f t="shared" ca="1" si="29"/>
        <v>7.90641387656313E-2</v>
      </c>
      <c r="G658" s="26">
        <f t="shared" ca="1" si="29"/>
        <v>5.9652357124045305E-2</v>
      </c>
      <c r="H658" s="26">
        <f t="shared" ca="1" si="29"/>
        <v>5.6861124232404345E-2</v>
      </c>
      <c r="I658" s="26">
        <f t="shared" ca="1" si="29"/>
        <v>4.6727924697445092E-2</v>
      </c>
      <c r="J658" s="26">
        <f t="shared" ca="1" si="29"/>
        <v>3.5283993115318414E-2</v>
      </c>
      <c r="K658" s="26">
        <f t="shared" ca="1" si="29"/>
        <v>3.5283993115318414E-2</v>
      </c>
      <c r="L658" s="26">
        <f t="shared" ca="1" si="29"/>
        <v>3.5283993115318414E-2</v>
      </c>
      <c r="M658" s="26">
        <f t="shared" ca="1" si="29"/>
        <v>3.5283993115318414E-2</v>
      </c>
    </row>
    <row r="659" spans="1:13" x14ac:dyDescent="0.15">
      <c r="A659" t="s">
        <v>515</v>
      </c>
      <c r="B659" t="s">
        <v>107</v>
      </c>
      <c r="C659" t="s">
        <v>176</v>
      </c>
      <c r="D659" s="26">
        <f t="shared" ca="1" si="29"/>
        <v>0</v>
      </c>
      <c r="E659" s="26">
        <f t="shared" ca="1" si="29"/>
        <v>0.16703711935985771</v>
      </c>
      <c r="F659" s="26">
        <f t="shared" ca="1" si="29"/>
        <v>7.90641387656313E-2</v>
      </c>
      <c r="G659" s="26">
        <f t="shared" ca="1" si="29"/>
        <v>5.9652357124045305E-2</v>
      </c>
      <c r="H659" s="26">
        <f t="shared" ca="1" si="29"/>
        <v>5.6861124232404345E-2</v>
      </c>
      <c r="I659" s="26">
        <f t="shared" ca="1" si="29"/>
        <v>4.6727924697445092E-2</v>
      </c>
      <c r="J659" s="26">
        <f t="shared" ca="1" si="29"/>
        <v>3.5283993115318414E-2</v>
      </c>
      <c r="K659" s="26">
        <f t="shared" ca="1" si="29"/>
        <v>3.5283993115318414E-2</v>
      </c>
      <c r="L659" s="26">
        <f t="shared" ca="1" si="29"/>
        <v>3.5283993115318414E-2</v>
      </c>
      <c r="M659" s="26">
        <f t="shared" ca="1" si="29"/>
        <v>3.5283993115318414E-2</v>
      </c>
    </row>
    <row r="660" spans="1:13" x14ac:dyDescent="0.15">
      <c r="A660" t="s">
        <v>515</v>
      </c>
      <c r="B660" t="s">
        <v>108</v>
      </c>
      <c r="C660" t="s">
        <v>177</v>
      </c>
      <c r="D660" s="26">
        <f t="shared" ca="1" si="29"/>
        <v>0</v>
      </c>
      <c r="E660" s="26">
        <f t="shared" ca="1" si="29"/>
        <v>0</v>
      </c>
      <c r="F660" s="26">
        <f t="shared" ca="1" si="29"/>
        <v>4.0742234772085523E-2</v>
      </c>
      <c r="G660" s="26">
        <f t="shared" ca="1" si="29"/>
        <v>3.0023702923360547E-2</v>
      </c>
      <c r="H660" s="26">
        <f t="shared" ca="1" si="29"/>
        <v>2.7987718469532359E-2</v>
      </c>
      <c r="I660" s="26">
        <f t="shared" ca="1" si="29"/>
        <v>2.218735992828328E-2</v>
      </c>
      <c r="J660" s="26">
        <f t="shared" ca="1" si="29"/>
        <v>1.6351118760757316E-2</v>
      </c>
      <c r="K660" s="26">
        <f t="shared" ca="1" si="29"/>
        <v>1.6351118760757316E-2</v>
      </c>
      <c r="L660" s="26">
        <f t="shared" ca="1" si="29"/>
        <v>1.6351118760757316E-2</v>
      </c>
      <c r="M660" s="26">
        <f t="shared" ca="1" si="29"/>
        <v>1.6351118760757316E-2</v>
      </c>
    </row>
    <row r="661" spans="1:13" x14ac:dyDescent="0.15">
      <c r="A661" t="s">
        <v>515</v>
      </c>
      <c r="B661" t="s">
        <v>110</v>
      </c>
      <c r="C661" t="s">
        <v>177</v>
      </c>
      <c r="D661" s="26">
        <f t="shared" ca="1" si="29"/>
        <v>0</v>
      </c>
      <c r="E661" s="26">
        <f t="shared" ca="1" si="29"/>
        <v>0</v>
      </c>
      <c r="F661" s="26">
        <f t="shared" ca="1" si="29"/>
        <v>4.0742234772085523E-2</v>
      </c>
      <c r="G661" s="26">
        <f t="shared" ca="1" si="29"/>
        <v>3.0023702923360547E-2</v>
      </c>
      <c r="H661" s="26">
        <f t="shared" ca="1" si="29"/>
        <v>2.7987718469532359E-2</v>
      </c>
      <c r="I661" s="26">
        <f t="shared" ca="1" si="29"/>
        <v>2.218735992828328E-2</v>
      </c>
      <c r="J661" s="26">
        <f t="shared" ca="1" si="29"/>
        <v>1.6351118760757316E-2</v>
      </c>
      <c r="K661" s="26">
        <f t="shared" ca="1" si="29"/>
        <v>1.6351118760757316E-2</v>
      </c>
      <c r="L661" s="26">
        <f t="shared" ca="1" si="29"/>
        <v>1.6351118760757316E-2</v>
      </c>
      <c r="M661" s="26">
        <f t="shared" ca="1" si="29"/>
        <v>1.6351118760757316E-2</v>
      </c>
    </row>
    <row r="662" spans="1:13" x14ac:dyDescent="0.15">
      <c r="A662" t="s">
        <v>515</v>
      </c>
      <c r="B662" t="s">
        <v>112</v>
      </c>
      <c r="C662" t="s">
        <v>177</v>
      </c>
      <c r="D662" s="26">
        <f t="shared" ca="1" si="29"/>
        <v>0</v>
      </c>
      <c r="E662" s="26">
        <f t="shared" ca="1" si="29"/>
        <v>0</v>
      </c>
      <c r="F662" s="26">
        <f t="shared" ca="1" si="29"/>
        <v>4.0742234772085523E-2</v>
      </c>
      <c r="G662" s="26">
        <f t="shared" ca="1" si="29"/>
        <v>3.0023702923360547E-2</v>
      </c>
      <c r="H662" s="26">
        <f t="shared" ca="1" si="29"/>
        <v>2.7987718469532359E-2</v>
      </c>
      <c r="I662" s="26">
        <f t="shared" ca="1" si="29"/>
        <v>2.218735992828328E-2</v>
      </c>
      <c r="J662" s="26">
        <f t="shared" ca="1" si="29"/>
        <v>1.6351118760757316E-2</v>
      </c>
      <c r="K662" s="26">
        <f t="shared" ca="1" si="29"/>
        <v>1.6351118760757316E-2</v>
      </c>
      <c r="L662" s="26">
        <f t="shared" ca="1" si="29"/>
        <v>1.6351118760757316E-2</v>
      </c>
      <c r="M662" s="26">
        <f t="shared" ca="1" si="29"/>
        <v>1.6351118760757316E-2</v>
      </c>
    </row>
    <row r="663" spans="1:13" x14ac:dyDescent="0.15">
      <c r="A663" t="s">
        <v>515</v>
      </c>
      <c r="B663" t="s">
        <v>114</v>
      </c>
      <c r="C663" t="s">
        <v>177</v>
      </c>
      <c r="D663" s="26">
        <f t="shared" ca="1" si="29"/>
        <v>0</v>
      </c>
      <c r="E663" s="26">
        <f t="shared" ca="1" si="29"/>
        <v>0</v>
      </c>
      <c r="F663" s="26">
        <f t="shared" ca="1" si="29"/>
        <v>4.0742234772085523E-2</v>
      </c>
      <c r="G663" s="26">
        <f t="shared" ca="1" si="29"/>
        <v>3.0023702923360547E-2</v>
      </c>
      <c r="H663" s="26">
        <f t="shared" ca="1" si="29"/>
        <v>2.7987718469532359E-2</v>
      </c>
      <c r="I663" s="26">
        <f t="shared" ca="1" si="29"/>
        <v>2.218735992828328E-2</v>
      </c>
      <c r="J663" s="26">
        <f t="shared" ca="1" si="29"/>
        <v>1.6351118760757316E-2</v>
      </c>
      <c r="K663" s="26">
        <f t="shared" ca="1" si="29"/>
        <v>1.6351118760757316E-2</v>
      </c>
      <c r="L663" s="26">
        <f t="shared" ca="1" si="29"/>
        <v>1.6351118760757316E-2</v>
      </c>
      <c r="M663" s="26">
        <f t="shared" ca="1" si="29"/>
        <v>1.6351118760757316E-2</v>
      </c>
    </row>
    <row r="664" spans="1:13" x14ac:dyDescent="0.15">
      <c r="A664" t="s">
        <v>515</v>
      </c>
      <c r="B664" t="s">
        <v>116</v>
      </c>
      <c r="C664" t="s">
        <v>177</v>
      </c>
      <c r="D664" s="26">
        <f t="shared" ca="1" si="29"/>
        <v>0</v>
      </c>
      <c r="E664" s="26">
        <f t="shared" ca="1" si="29"/>
        <v>0</v>
      </c>
      <c r="F664" s="26">
        <f t="shared" ca="1" si="29"/>
        <v>4.0742234772085523E-2</v>
      </c>
      <c r="G664" s="26">
        <f t="shared" ca="1" si="29"/>
        <v>3.0023702923360547E-2</v>
      </c>
      <c r="H664" s="26">
        <f t="shared" ca="1" si="29"/>
        <v>2.7987718469532359E-2</v>
      </c>
      <c r="I664" s="26">
        <f t="shared" ca="1" si="29"/>
        <v>2.218735992828328E-2</v>
      </c>
      <c r="J664" s="26">
        <f t="shared" ca="1" si="29"/>
        <v>1.6351118760757316E-2</v>
      </c>
      <c r="K664" s="26">
        <f t="shared" ca="1" si="29"/>
        <v>1.6351118760757316E-2</v>
      </c>
      <c r="L664" s="26">
        <f t="shared" ca="1" si="29"/>
        <v>1.6351118760757316E-2</v>
      </c>
      <c r="M664" s="26">
        <f t="shared" ca="1" si="29"/>
        <v>1.6351118760757316E-2</v>
      </c>
    </row>
    <row r="665" spans="1:13" x14ac:dyDescent="0.15">
      <c r="A665" t="s">
        <v>515</v>
      </c>
      <c r="B665" t="s">
        <v>118</v>
      </c>
      <c r="C665" t="s">
        <v>177</v>
      </c>
      <c r="D665" s="26">
        <f t="shared" ca="1" si="29"/>
        <v>0</v>
      </c>
      <c r="E665" s="26">
        <f t="shared" ca="1" si="29"/>
        <v>0</v>
      </c>
      <c r="F665" s="26">
        <f t="shared" ca="1" si="29"/>
        <v>4.0742234772085523E-2</v>
      </c>
      <c r="G665" s="26">
        <f t="shared" ca="1" si="29"/>
        <v>3.0023702923360547E-2</v>
      </c>
      <c r="H665" s="26">
        <f t="shared" ca="1" si="29"/>
        <v>2.7987718469532359E-2</v>
      </c>
      <c r="I665" s="26">
        <f t="shared" ca="1" si="29"/>
        <v>2.218735992828328E-2</v>
      </c>
      <c r="J665" s="26">
        <f t="shared" ca="1" si="29"/>
        <v>1.6351118760757316E-2</v>
      </c>
      <c r="K665" s="26">
        <f t="shared" ca="1" si="29"/>
        <v>1.6351118760757316E-2</v>
      </c>
      <c r="L665" s="26">
        <f t="shared" ca="1" si="29"/>
        <v>1.6351118760757316E-2</v>
      </c>
      <c r="M665" s="26">
        <f t="shared" ca="1" si="29"/>
        <v>1.6351118760757316E-2</v>
      </c>
    </row>
    <row r="666" spans="1:13" x14ac:dyDescent="0.15">
      <c r="A666" t="s">
        <v>515</v>
      </c>
      <c r="B666" t="s">
        <v>120</v>
      </c>
      <c r="C666" t="s">
        <v>177</v>
      </c>
      <c r="D666" s="26">
        <f t="shared" ca="1" si="29"/>
        <v>0</v>
      </c>
      <c r="E666" s="26">
        <f t="shared" ca="1" si="29"/>
        <v>0</v>
      </c>
      <c r="F666" s="26">
        <f t="shared" ca="1" si="29"/>
        <v>4.0742234772085523E-2</v>
      </c>
      <c r="G666" s="26">
        <f t="shared" ca="1" si="29"/>
        <v>3.0023702923360547E-2</v>
      </c>
      <c r="H666" s="26">
        <f t="shared" ca="1" si="29"/>
        <v>2.7987718469532359E-2</v>
      </c>
      <c r="I666" s="26">
        <f t="shared" ca="1" si="29"/>
        <v>2.218735992828328E-2</v>
      </c>
      <c r="J666" s="26">
        <f t="shared" ca="1" si="29"/>
        <v>1.6351118760757316E-2</v>
      </c>
      <c r="K666" s="26">
        <f t="shared" ca="1" si="29"/>
        <v>1.6351118760757316E-2</v>
      </c>
      <c r="L666" s="26">
        <f t="shared" ca="1" si="29"/>
        <v>1.6351118760757316E-2</v>
      </c>
      <c r="M666" s="26">
        <f t="shared" ca="1" si="29"/>
        <v>1.6351118760757316E-2</v>
      </c>
    </row>
    <row r="667" spans="1:13" x14ac:dyDescent="0.15">
      <c r="A667" t="s">
        <v>515</v>
      </c>
      <c r="B667" t="s">
        <v>122</v>
      </c>
      <c r="C667" t="s">
        <v>177</v>
      </c>
      <c r="D667" s="26">
        <f t="shared" ca="1" si="29"/>
        <v>0</v>
      </c>
      <c r="E667" s="26">
        <f t="shared" ca="1" si="29"/>
        <v>0</v>
      </c>
      <c r="F667" s="26">
        <f t="shared" ca="1" si="29"/>
        <v>4.0742234772085523E-2</v>
      </c>
      <c r="G667" s="26">
        <f t="shared" ca="1" si="29"/>
        <v>3.0023702923360547E-2</v>
      </c>
      <c r="H667" s="26">
        <f t="shared" ca="1" si="29"/>
        <v>2.7987718469532359E-2</v>
      </c>
      <c r="I667" s="26">
        <f t="shared" ca="1" si="29"/>
        <v>2.218735992828328E-2</v>
      </c>
      <c r="J667" s="26">
        <f t="shared" ca="1" si="29"/>
        <v>1.6351118760757316E-2</v>
      </c>
      <c r="K667" s="26">
        <f t="shared" ca="1" si="29"/>
        <v>1.6351118760757316E-2</v>
      </c>
      <c r="L667" s="26">
        <f t="shared" ca="1" si="29"/>
        <v>1.6351118760757316E-2</v>
      </c>
      <c r="M667" s="26">
        <f t="shared" ca="1" si="29"/>
        <v>1.6351118760757316E-2</v>
      </c>
    </row>
    <row r="668" spans="1:13" x14ac:dyDescent="0.15">
      <c r="A668" t="s">
        <v>515</v>
      </c>
      <c r="B668" t="s">
        <v>124</v>
      </c>
      <c r="C668" t="s">
        <v>177</v>
      </c>
      <c r="D668" s="26">
        <f t="shared" ca="1" si="29"/>
        <v>0</v>
      </c>
      <c r="E668" s="26">
        <f t="shared" ca="1" si="29"/>
        <v>0</v>
      </c>
      <c r="F668" s="26">
        <f t="shared" ca="1" si="29"/>
        <v>4.0742234772085523E-2</v>
      </c>
      <c r="G668" s="26">
        <f t="shared" ca="1" si="29"/>
        <v>3.0023702923360547E-2</v>
      </c>
      <c r="H668" s="26">
        <f t="shared" ca="1" si="29"/>
        <v>2.7987718469532359E-2</v>
      </c>
      <c r="I668" s="26">
        <f t="shared" ca="1" si="29"/>
        <v>2.218735992828328E-2</v>
      </c>
      <c r="J668" s="26">
        <f t="shared" ca="1" si="29"/>
        <v>1.6351118760757316E-2</v>
      </c>
      <c r="K668" s="26">
        <f t="shared" ca="1" si="29"/>
        <v>1.6351118760757316E-2</v>
      </c>
      <c r="L668" s="26">
        <f t="shared" ca="1" si="29"/>
        <v>1.6351118760757316E-2</v>
      </c>
      <c r="M668" s="26">
        <f t="shared" ca="1" si="29"/>
        <v>1.6351118760757316E-2</v>
      </c>
    </row>
    <row r="669" spans="1:13" x14ac:dyDescent="0.15">
      <c r="A669" t="s">
        <v>515</v>
      </c>
      <c r="B669" t="s">
        <v>109</v>
      </c>
      <c r="C669" t="s">
        <v>177</v>
      </c>
      <c r="D669" s="26">
        <f t="shared" ca="1" si="29"/>
        <v>0</v>
      </c>
      <c r="E669" s="26">
        <f t="shared" ca="1" si="29"/>
        <v>0</v>
      </c>
      <c r="F669" s="26">
        <f t="shared" ca="1" si="29"/>
        <v>0</v>
      </c>
      <c r="G669" s="26">
        <f t="shared" ca="1" si="29"/>
        <v>3.0023702923360547E-2</v>
      </c>
      <c r="H669" s="26">
        <f t="shared" ca="1" si="29"/>
        <v>2.7987718469532359E-2</v>
      </c>
      <c r="I669" s="26">
        <f t="shared" ca="1" si="29"/>
        <v>2.218735992828328E-2</v>
      </c>
      <c r="J669" s="26">
        <f t="shared" ca="1" si="29"/>
        <v>1.6351118760757316E-2</v>
      </c>
      <c r="K669" s="26">
        <f t="shared" ca="1" si="29"/>
        <v>1.6351118760757316E-2</v>
      </c>
      <c r="L669" s="26">
        <f t="shared" ca="1" si="29"/>
        <v>1.6351118760757316E-2</v>
      </c>
      <c r="M669" s="26">
        <f t="shared" ca="1" si="29"/>
        <v>1.6351118760757316E-2</v>
      </c>
    </row>
    <row r="670" spans="1:13" x14ac:dyDescent="0.15">
      <c r="A670" t="s">
        <v>515</v>
      </c>
      <c r="B670" t="s">
        <v>111</v>
      </c>
      <c r="C670" t="s">
        <v>177</v>
      </c>
      <c r="D670" s="26">
        <f t="shared" ca="1" si="29"/>
        <v>0</v>
      </c>
      <c r="E670" s="26">
        <f t="shared" ca="1" si="29"/>
        <v>0</v>
      </c>
      <c r="F670" s="26">
        <f t="shared" ca="1" si="29"/>
        <v>0</v>
      </c>
      <c r="G670" s="26">
        <f t="shared" ca="1" si="29"/>
        <v>3.0023702923360547E-2</v>
      </c>
      <c r="H670" s="26">
        <f t="shared" ca="1" si="29"/>
        <v>2.7987718469532359E-2</v>
      </c>
      <c r="I670" s="26">
        <f t="shared" ca="1" si="29"/>
        <v>2.218735992828328E-2</v>
      </c>
      <c r="J670" s="26">
        <f t="shared" ca="1" si="29"/>
        <v>1.6351118760757316E-2</v>
      </c>
      <c r="K670" s="26">
        <f t="shared" ca="1" si="29"/>
        <v>1.6351118760757316E-2</v>
      </c>
      <c r="L670" s="26">
        <f t="shared" ca="1" si="29"/>
        <v>1.6351118760757316E-2</v>
      </c>
      <c r="M670" s="26">
        <f t="shared" ca="1" si="29"/>
        <v>1.6351118760757316E-2</v>
      </c>
    </row>
    <row r="671" spans="1:13" x14ac:dyDescent="0.15">
      <c r="A671" t="s">
        <v>515</v>
      </c>
      <c r="B671" t="s">
        <v>113</v>
      </c>
      <c r="C671" t="s">
        <v>177</v>
      </c>
      <c r="D671" s="26">
        <f t="shared" ca="1" si="29"/>
        <v>0</v>
      </c>
      <c r="E671" s="26">
        <f t="shared" ca="1" si="29"/>
        <v>0</v>
      </c>
      <c r="F671" s="26">
        <f t="shared" ca="1" si="29"/>
        <v>0</v>
      </c>
      <c r="G671" s="26">
        <f t="shared" ca="1" si="29"/>
        <v>3.0023702923360547E-2</v>
      </c>
      <c r="H671" s="26">
        <f t="shared" ca="1" si="29"/>
        <v>2.7987718469532359E-2</v>
      </c>
      <c r="I671" s="26">
        <f t="shared" ca="1" si="29"/>
        <v>2.218735992828328E-2</v>
      </c>
      <c r="J671" s="26">
        <f t="shared" ca="1" si="29"/>
        <v>1.6351118760757316E-2</v>
      </c>
      <c r="K671" s="26">
        <f t="shared" ca="1" si="29"/>
        <v>1.6351118760757316E-2</v>
      </c>
      <c r="L671" s="26">
        <f t="shared" ca="1" si="29"/>
        <v>1.6351118760757316E-2</v>
      </c>
      <c r="M671" s="26">
        <f t="shared" ca="1" si="29"/>
        <v>1.6351118760757316E-2</v>
      </c>
    </row>
    <row r="672" spans="1:13" x14ac:dyDescent="0.15">
      <c r="A672" t="s">
        <v>515</v>
      </c>
      <c r="B672" t="s">
        <v>115</v>
      </c>
      <c r="C672" t="s">
        <v>177</v>
      </c>
      <c r="D672" s="26">
        <f t="shared" ca="1" si="29"/>
        <v>0</v>
      </c>
      <c r="E672" s="26">
        <f t="shared" ca="1" si="29"/>
        <v>0</v>
      </c>
      <c r="F672" s="26">
        <f t="shared" ca="1" si="29"/>
        <v>0</v>
      </c>
      <c r="G672" s="26">
        <f t="shared" ca="1" si="29"/>
        <v>3.0023702923360547E-2</v>
      </c>
      <c r="H672" s="26">
        <f t="shared" ca="1" si="29"/>
        <v>2.7987718469532359E-2</v>
      </c>
      <c r="I672" s="26">
        <f t="shared" ca="1" si="29"/>
        <v>2.218735992828328E-2</v>
      </c>
      <c r="J672" s="26">
        <f t="shared" ca="1" si="29"/>
        <v>1.6351118760757316E-2</v>
      </c>
      <c r="K672" s="26">
        <f t="shared" ca="1" si="29"/>
        <v>1.6351118760757316E-2</v>
      </c>
      <c r="L672" s="26">
        <f t="shared" ca="1" si="29"/>
        <v>1.6351118760757316E-2</v>
      </c>
      <c r="M672" s="26">
        <f t="shared" ca="1" si="29"/>
        <v>1.6351118760757316E-2</v>
      </c>
    </row>
    <row r="673" spans="1:13" x14ac:dyDescent="0.15">
      <c r="A673" t="s">
        <v>515</v>
      </c>
      <c r="B673" t="s">
        <v>117</v>
      </c>
      <c r="C673" t="s">
        <v>177</v>
      </c>
      <c r="D673" s="26">
        <f t="shared" ca="1" si="29"/>
        <v>0</v>
      </c>
      <c r="E673" s="26">
        <f t="shared" ca="1" si="29"/>
        <v>0</v>
      </c>
      <c r="F673" s="26">
        <f t="shared" ca="1" si="29"/>
        <v>0</v>
      </c>
      <c r="G673" s="26">
        <f t="shared" ca="1" si="29"/>
        <v>3.0023702923360547E-2</v>
      </c>
      <c r="H673" s="26">
        <f t="shared" ca="1" si="29"/>
        <v>2.7987718469532359E-2</v>
      </c>
      <c r="I673" s="26">
        <f t="shared" ca="1" si="29"/>
        <v>2.218735992828328E-2</v>
      </c>
      <c r="J673" s="26">
        <f t="shared" ca="1" si="29"/>
        <v>1.6351118760757316E-2</v>
      </c>
      <c r="K673" s="26">
        <f t="shared" ca="1" si="29"/>
        <v>1.6351118760757316E-2</v>
      </c>
      <c r="L673" s="26">
        <f t="shared" ca="1" si="29"/>
        <v>1.6351118760757316E-2</v>
      </c>
      <c r="M673" s="26">
        <f t="shared" ca="1" si="29"/>
        <v>1.6351118760757316E-2</v>
      </c>
    </row>
    <row r="674" spans="1:13" x14ac:dyDescent="0.15">
      <c r="A674" t="s">
        <v>515</v>
      </c>
      <c r="B674" t="s">
        <v>119</v>
      </c>
      <c r="C674" t="s">
        <v>177</v>
      </c>
      <c r="D674" s="26">
        <f t="shared" ca="1" si="29"/>
        <v>0</v>
      </c>
      <c r="E674" s="26">
        <f t="shared" ca="1" si="29"/>
        <v>0</v>
      </c>
      <c r="F674" s="26">
        <f t="shared" ca="1" si="29"/>
        <v>0</v>
      </c>
      <c r="G674" s="26">
        <f t="shared" ca="1" si="29"/>
        <v>3.0023702923360547E-2</v>
      </c>
      <c r="H674" s="26">
        <f t="shared" ca="1" si="29"/>
        <v>2.7987718469532359E-2</v>
      </c>
      <c r="I674" s="26">
        <f t="shared" ca="1" si="29"/>
        <v>2.218735992828328E-2</v>
      </c>
      <c r="J674" s="26">
        <f t="shared" ca="1" si="29"/>
        <v>1.6351118760757316E-2</v>
      </c>
      <c r="K674" s="26">
        <f t="shared" ca="1" si="29"/>
        <v>1.6351118760757316E-2</v>
      </c>
      <c r="L674" s="26">
        <f t="shared" ca="1" si="29"/>
        <v>1.6351118760757316E-2</v>
      </c>
      <c r="M674" s="26">
        <f t="shared" ca="1" si="29"/>
        <v>1.6351118760757316E-2</v>
      </c>
    </row>
    <row r="675" spans="1:13" x14ac:dyDescent="0.15">
      <c r="A675" t="s">
        <v>515</v>
      </c>
      <c r="B675" t="s">
        <v>121</v>
      </c>
      <c r="C675" t="s">
        <v>177</v>
      </c>
      <c r="D675" s="26">
        <f t="shared" ca="1" si="29"/>
        <v>0</v>
      </c>
      <c r="E675" s="26">
        <f t="shared" ca="1" si="29"/>
        <v>0</v>
      </c>
      <c r="F675" s="26">
        <f t="shared" ca="1" si="29"/>
        <v>0</v>
      </c>
      <c r="G675" s="26">
        <f t="shared" ca="1" si="29"/>
        <v>3.0023702923360547E-2</v>
      </c>
      <c r="H675" s="26">
        <f t="shared" ca="1" si="29"/>
        <v>2.7987718469532359E-2</v>
      </c>
      <c r="I675" s="26">
        <f t="shared" ca="1" si="29"/>
        <v>2.218735992828328E-2</v>
      </c>
      <c r="J675" s="26">
        <f t="shared" ca="1" si="29"/>
        <v>1.6351118760757316E-2</v>
      </c>
      <c r="K675" s="26">
        <f t="shared" ca="1" si="29"/>
        <v>1.6351118760757316E-2</v>
      </c>
      <c r="L675" s="26">
        <f t="shared" ca="1" si="29"/>
        <v>1.6351118760757316E-2</v>
      </c>
      <c r="M675" s="26">
        <f t="shared" ca="1" si="29"/>
        <v>1.6351118760757316E-2</v>
      </c>
    </row>
    <row r="676" spans="1:13" x14ac:dyDescent="0.15">
      <c r="A676" t="s">
        <v>515</v>
      </c>
      <c r="B676" t="s">
        <v>123</v>
      </c>
      <c r="C676" t="s">
        <v>177</v>
      </c>
      <c r="D676" s="26">
        <f t="shared" ca="1" si="29"/>
        <v>0</v>
      </c>
      <c r="E676" s="26">
        <f t="shared" ca="1" si="29"/>
        <v>0</v>
      </c>
      <c r="F676" s="26">
        <f t="shared" ca="1" si="29"/>
        <v>0</v>
      </c>
      <c r="G676" s="26">
        <f t="shared" ca="1" si="29"/>
        <v>3.0023702923360547E-2</v>
      </c>
      <c r="H676" s="26">
        <f t="shared" ca="1" si="29"/>
        <v>2.7987718469532359E-2</v>
      </c>
      <c r="I676" s="26">
        <f t="shared" ca="1" si="29"/>
        <v>2.218735992828328E-2</v>
      </c>
      <c r="J676" s="26">
        <f t="shared" ca="1" si="29"/>
        <v>1.6351118760757316E-2</v>
      </c>
      <c r="K676" s="26">
        <f t="shared" ca="1" si="29"/>
        <v>1.6351118760757316E-2</v>
      </c>
      <c r="L676" s="26">
        <f t="shared" ca="1" si="29"/>
        <v>1.6351118760757316E-2</v>
      </c>
      <c r="M676" s="26">
        <f t="shared" ca="1" si="29"/>
        <v>1.6351118760757316E-2</v>
      </c>
    </row>
    <row r="677" spans="1:13" x14ac:dyDescent="0.15">
      <c r="A677" t="s">
        <v>515</v>
      </c>
      <c r="B677" t="s">
        <v>125</v>
      </c>
      <c r="C677" t="s">
        <v>177</v>
      </c>
      <c r="D677" s="26">
        <f t="shared" ca="1" si="29"/>
        <v>0</v>
      </c>
      <c r="E677" s="26">
        <f t="shared" ca="1" si="29"/>
        <v>0</v>
      </c>
      <c r="F677" s="26">
        <f t="shared" ca="1" si="29"/>
        <v>0</v>
      </c>
      <c r="G677" s="26">
        <f t="shared" ca="1" si="29"/>
        <v>3.0023702923360547E-2</v>
      </c>
      <c r="H677" s="26">
        <f t="shared" ca="1" si="29"/>
        <v>2.7987718469532359E-2</v>
      </c>
      <c r="I677" s="26">
        <f t="shared" ca="1" si="29"/>
        <v>2.218735992828328E-2</v>
      </c>
      <c r="J677" s="26">
        <f t="shared" ca="1" si="29"/>
        <v>1.6351118760757316E-2</v>
      </c>
      <c r="K677" s="26">
        <f t="shared" ca="1" si="29"/>
        <v>1.6351118760757316E-2</v>
      </c>
      <c r="L677" s="26">
        <f t="shared" ca="1" si="29"/>
        <v>1.6351118760757316E-2</v>
      </c>
      <c r="M677" s="26">
        <f t="shared" ca="1" si="29"/>
        <v>1.6351118760757316E-2</v>
      </c>
    </row>
    <row r="678" spans="1:13" x14ac:dyDescent="0.15">
      <c r="A678" t="s">
        <v>515</v>
      </c>
      <c r="B678" t="s">
        <v>126</v>
      </c>
      <c r="C678" t="s">
        <v>504</v>
      </c>
      <c r="D678" s="26">
        <f t="shared" ca="1" si="29"/>
        <v>0</v>
      </c>
      <c r="E678" s="26">
        <f t="shared" ca="1" si="29"/>
        <v>0</v>
      </c>
      <c r="F678" s="26">
        <f t="shared" ca="1" si="29"/>
        <v>0</v>
      </c>
      <c r="G678" s="26">
        <f t="shared" ca="1" si="29"/>
        <v>0</v>
      </c>
      <c r="H678" s="26">
        <f t="shared" ca="1" si="29"/>
        <v>0</v>
      </c>
      <c r="I678" s="26">
        <f t="shared" ca="1" si="29"/>
        <v>1.1766024204392649E-2</v>
      </c>
      <c r="J678" s="26">
        <f t="shared" ca="1" si="29"/>
        <v>8.6058519793459562E-3</v>
      </c>
      <c r="K678" s="26">
        <f t="shared" ca="1" si="29"/>
        <v>8.6058519793459562E-3</v>
      </c>
      <c r="L678" s="26">
        <f t="shared" ca="1" si="29"/>
        <v>8.6058519793459562E-3</v>
      </c>
      <c r="M678" s="26">
        <f t="shared" ca="1" si="29"/>
        <v>8.6058519793459562E-3</v>
      </c>
    </row>
    <row r="679" spans="1:13" x14ac:dyDescent="0.15">
      <c r="A679" t="s">
        <v>515</v>
      </c>
      <c r="B679" t="s">
        <v>128</v>
      </c>
      <c r="C679" t="s">
        <v>504</v>
      </c>
      <c r="D679" s="26">
        <f t="shared" ca="1" si="29"/>
        <v>0</v>
      </c>
      <c r="E679" s="26">
        <f t="shared" ca="1" si="29"/>
        <v>0</v>
      </c>
      <c r="F679" s="26">
        <f t="shared" ca="1" si="29"/>
        <v>0</v>
      </c>
      <c r="G679" s="26">
        <f t="shared" ca="1" si="29"/>
        <v>0</v>
      </c>
      <c r="H679" s="26">
        <f t="shared" ca="1" si="29"/>
        <v>0</v>
      </c>
      <c r="I679" s="26">
        <f t="shared" ca="1" si="29"/>
        <v>1.1766024204392649E-2</v>
      </c>
      <c r="J679" s="26">
        <f t="shared" ca="1" si="29"/>
        <v>8.6058519793459562E-3</v>
      </c>
      <c r="K679" s="26">
        <f t="shared" ca="1" si="29"/>
        <v>8.6058519793459562E-3</v>
      </c>
      <c r="L679" s="26">
        <f t="shared" ca="1" si="29"/>
        <v>8.6058519793459562E-3</v>
      </c>
      <c r="M679" s="26">
        <f t="shared" ca="1" si="29"/>
        <v>8.6058519793459562E-3</v>
      </c>
    </row>
    <row r="680" spans="1:13" x14ac:dyDescent="0.15">
      <c r="A680" t="s">
        <v>515</v>
      </c>
      <c r="B680" t="s">
        <v>130</v>
      </c>
      <c r="C680" t="s">
        <v>504</v>
      </c>
      <c r="D680" s="26">
        <f t="shared" ref="D680:M705" ca="1" si="30">SUMIFS(INDIRECT($A680&amp;"!$K:$K"),INDIRECT($A680&amp;"!$J:$J"),D$1,INDIRECT($A680&amp;"!$H:$H"),$B680)</f>
        <v>0</v>
      </c>
      <c r="E680" s="26">
        <f t="shared" ca="1" si="30"/>
        <v>0</v>
      </c>
      <c r="F680" s="26">
        <f t="shared" ca="1" si="30"/>
        <v>0</v>
      </c>
      <c r="G680" s="26">
        <f t="shared" ca="1" si="30"/>
        <v>0</v>
      </c>
      <c r="H680" s="26">
        <f t="shared" ca="1" si="30"/>
        <v>0</v>
      </c>
      <c r="I680" s="26">
        <f t="shared" ca="1" si="30"/>
        <v>1.1766024204392649E-2</v>
      </c>
      <c r="J680" s="26">
        <f t="shared" ca="1" si="30"/>
        <v>8.6058519793459562E-3</v>
      </c>
      <c r="K680" s="26">
        <f t="shared" ca="1" si="30"/>
        <v>8.6058519793459562E-3</v>
      </c>
      <c r="L680" s="26">
        <f t="shared" ca="1" si="30"/>
        <v>8.6058519793459562E-3</v>
      </c>
      <c r="M680" s="26">
        <f t="shared" ca="1" si="30"/>
        <v>8.6058519793459562E-3</v>
      </c>
    </row>
    <row r="681" spans="1:13" x14ac:dyDescent="0.15">
      <c r="A681" t="s">
        <v>515</v>
      </c>
      <c r="B681" t="s">
        <v>132</v>
      </c>
      <c r="C681" t="s">
        <v>504</v>
      </c>
      <c r="D681" s="26">
        <f t="shared" ca="1" si="30"/>
        <v>0</v>
      </c>
      <c r="E681" s="26">
        <f t="shared" ca="1" si="30"/>
        <v>0</v>
      </c>
      <c r="F681" s="26">
        <f t="shared" ca="1" si="30"/>
        <v>0</v>
      </c>
      <c r="G681" s="26">
        <f t="shared" ca="1" si="30"/>
        <v>0</v>
      </c>
      <c r="H681" s="26">
        <f t="shared" ca="1" si="30"/>
        <v>0</v>
      </c>
      <c r="I681" s="26">
        <f t="shared" ca="1" si="30"/>
        <v>1.1766024204392649E-2</v>
      </c>
      <c r="J681" s="26">
        <f t="shared" ca="1" si="30"/>
        <v>8.6058519793459562E-3</v>
      </c>
      <c r="K681" s="26">
        <f t="shared" ca="1" si="30"/>
        <v>8.6058519793459562E-3</v>
      </c>
      <c r="L681" s="26">
        <f t="shared" ca="1" si="30"/>
        <v>8.6058519793459562E-3</v>
      </c>
      <c r="M681" s="26">
        <f t="shared" ca="1" si="30"/>
        <v>8.6058519793459562E-3</v>
      </c>
    </row>
    <row r="682" spans="1:13" x14ac:dyDescent="0.15">
      <c r="A682" t="s">
        <v>515</v>
      </c>
      <c r="B682" t="s">
        <v>134</v>
      </c>
      <c r="C682" t="s">
        <v>504</v>
      </c>
      <c r="D682" s="26">
        <f t="shared" ca="1" si="30"/>
        <v>0</v>
      </c>
      <c r="E682" s="26">
        <f t="shared" ca="1" si="30"/>
        <v>0</v>
      </c>
      <c r="F682" s="26">
        <f t="shared" ca="1" si="30"/>
        <v>0</v>
      </c>
      <c r="G682" s="26">
        <f t="shared" ca="1" si="30"/>
        <v>0</v>
      </c>
      <c r="H682" s="26">
        <f t="shared" ca="1" si="30"/>
        <v>0</v>
      </c>
      <c r="I682" s="26">
        <f t="shared" ca="1" si="30"/>
        <v>1.1766024204392649E-2</v>
      </c>
      <c r="J682" s="26">
        <f t="shared" ca="1" si="30"/>
        <v>8.6058519793459562E-3</v>
      </c>
      <c r="K682" s="26">
        <f t="shared" ca="1" si="30"/>
        <v>8.6058519793459562E-3</v>
      </c>
      <c r="L682" s="26">
        <f t="shared" ca="1" si="30"/>
        <v>8.6058519793459562E-3</v>
      </c>
      <c r="M682" s="26">
        <f t="shared" ca="1" si="30"/>
        <v>8.6058519793459562E-3</v>
      </c>
    </row>
    <row r="683" spans="1:13" x14ac:dyDescent="0.15">
      <c r="A683" t="s">
        <v>515</v>
      </c>
      <c r="B683" t="s">
        <v>136</v>
      </c>
      <c r="C683" t="s">
        <v>504</v>
      </c>
      <c r="D683" s="26">
        <f t="shared" ca="1" si="30"/>
        <v>0</v>
      </c>
      <c r="E683" s="26">
        <f t="shared" ca="1" si="30"/>
        <v>0</v>
      </c>
      <c r="F683" s="26">
        <f t="shared" ca="1" si="30"/>
        <v>0</v>
      </c>
      <c r="G683" s="26">
        <f t="shared" ca="1" si="30"/>
        <v>0</v>
      </c>
      <c r="H683" s="26">
        <f t="shared" ca="1" si="30"/>
        <v>0</v>
      </c>
      <c r="I683" s="26">
        <f t="shared" ca="1" si="30"/>
        <v>1.1766024204392649E-2</v>
      </c>
      <c r="J683" s="26">
        <f t="shared" ca="1" si="30"/>
        <v>8.6058519793459562E-3</v>
      </c>
      <c r="K683" s="26">
        <f t="shared" ca="1" si="30"/>
        <v>8.6058519793459562E-3</v>
      </c>
      <c r="L683" s="26">
        <f t="shared" ca="1" si="30"/>
        <v>8.6058519793459562E-3</v>
      </c>
      <c r="M683" s="26">
        <f t="shared" ca="1" si="30"/>
        <v>8.6058519793459562E-3</v>
      </c>
    </row>
    <row r="684" spans="1:13" x14ac:dyDescent="0.15">
      <c r="A684" t="s">
        <v>515</v>
      </c>
      <c r="B684" t="s">
        <v>138</v>
      </c>
      <c r="C684" t="s">
        <v>504</v>
      </c>
      <c r="D684" s="26">
        <f t="shared" ca="1" si="30"/>
        <v>0</v>
      </c>
      <c r="E684" s="26">
        <f t="shared" ca="1" si="30"/>
        <v>0</v>
      </c>
      <c r="F684" s="26">
        <f t="shared" ca="1" si="30"/>
        <v>0</v>
      </c>
      <c r="G684" s="26">
        <f t="shared" ca="1" si="30"/>
        <v>0</v>
      </c>
      <c r="H684" s="26">
        <f t="shared" ca="1" si="30"/>
        <v>0</v>
      </c>
      <c r="I684" s="26">
        <f t="shared" ca="1" si="30"/>
        <v>1.1766024204392649E-2</v>
      </c>
      <c r="J684" s="26">
        <f t="shared" ca="1" si="30"/>
        <v>8.6058519793459562E-3</v>
      </c>
      <c r="K684" s="26">
        <f t="shared" ca="1" si="30"/>
        <v>8.6058519793459562E-3</v>
      </c>
      <c r="L684" s="26">
        <f t="shared" ca="1" si="30"/>
        <v>8.6058519793459562E-3</v>
      </c>
      <c r="M684" s="26">
        <f t="shared" ca="1" si="30"/>
        <v>8.6058519793459562E-3</v>
      </c>
    </row>
    <row r="685" spans="1:13" x14ac:dyDescent="0.15">
      <c r="A685" t="s">
        <v>515</v>
      </c>
      <c r="B685" t="s">
        <v>140</v>
      </c>
      <c r="C685" t="s">
        <v>504</v>
      </c>
      <c r="D685" s="26">
        <f t="shared" ca="1" si="30"/>
        <v>0</v>
      </c>
      <c r="E685" s="26">
        <f t="shared" ca="1" si="30"/>
        <v>0</v>
      </c>
      <c r="F685" s="26">
        <f t="shared" ca="1" si="30"/>
        <v>0</v>
      </c>
      <c r="G685" s="26">
        <f t="shared" ca="1" si="30"/>
        <v>0</v>
      </c>
      <c r="H685" s="26">
        <f t="shared" ca="1" si="30"/>
        <v>0</v>
      </c>
      <c r="I685" s="26">
        <f t="shared" ca="1" si="30"/>
        <v>1.1766024204392649E-2</v>
      </c>
      <c r="J685" s="26">
        <f t="shared" ca="1" si="30"/>
        <v>8.6058519793459562E-3</v>
      </c>
      <c r="K685" s="26">
        <f t="shared" ca="1" si="30"/>
        <v>8.6058519793459562E-3</v>
      </c>
      <c r="L685" s="26">
        <f t="shared" ca="1" si="30"/>
        <v>8.6058519793459562E-3</v>
      </c>
      <c r="M685" s="26">
        <f t="shared" ca="1" si="30"/>
        <v>8.6058519793459562E-3</v>
      </c>
    </row>
    <row r="686" spans="1:13" x14ac:dyDescent="0.15">
      <c r="A686" t="s">
        <v>515</v>
      </c>
      <c r="B686" t="s">
        <v>142</v>
      </c>
      <c r="C686" t="s">
        <v>504</v>
      </c>
      <c r="D686" s="26">
        <f t="shared" ca="1" si="30"/>
        <v>0</v>
      </c>
      <c r="E686" s="26">
        <f t="shared" ca="1" si="30"/>
        <v>0</v>
      </c>
      <c r="F686" s="26">
        <f t="shared" ca="1" si="30"/>
        <v>0</v>
      </c>
      <c r="G686" s="26">
        <f t="shared" ca="1" si="30"/>
        <v>0</v>
      </c>
      <c r="H686" s="26">
        <f t="shared" ca="1" si="30"/>
        <v>0</v>
      </c>
      <c r="I686" s="26">
        <f t="shared" ca="1" si="30"/>
        <v>1.1766024204392649E-2</v>
      </c>
      <c r="J686" s="26">
        <f t="shared" ca="1" si="30"/>
        <v>8.6058519793459562E-3</v>
      </c>
      <c r="K686" s="26">
        <f t="shared" ca="1" si="30"/>
        <v>8.6058519793459562E-3</v>
      </c>
      <c r="L686" s="26">
        <f t="shared" ca="1" si="30"/>
        <v>8.6058519793459562E-3</v>
      </c>
      <c r="M686" s="26">
        <f t="shared" ca="1" si="30"/>
        <v>8.6058519793459562E-3</v>
      </c>
    </row>
    <row r="687" spans="1:13" x14ac:dyDescent="0.15">
      <c r="A687" t="s">
        <v>515</v>
      </c>
      <c r="B687" t="s">
        <v>127</v>
      </c>
      <c r="C687" t="s">
        <v>504</v>
      </c>
      <c r="D687" s="26">
        <f t="shared" ca="1" si="30"/>
        <v>0</v>
      </c>
      <c r="E687" s="26">
        <f t="shared" ca="1" si="30"/>
        <v>0</v>
      </c>
      <c r="F687" s="26">
        <f t="shared" ca="1" si="30"/>
        <v>0</v>
      </c>
      <c r="G687" s="26">
        <f t="shared" ca="1" si="30"/>
        <v>0</v>
      </c>
      <c r="H687" s="26">
        <f t="shared" ca="1" si="30"/>
        <v>0</v>
      </c>
      <c r="I687" s="26">
        <f t="shared" ca="1" si="30"/>
        <v>0</v>
      </c>
      <c r="J687" s="26">
        <f t="shared" ca="1" si="30"/>
        <v>8.6058519793459562E-3</v>
      </c>
      <c r="K687" s="26">
        <f t="shared" ca="1" si="30"/>
        <v>8.6058519793459562E-3</v>
      </c>
      <c r="L687" s="26">
        <f t="shared" ca="1" si="30"/>
        <v>8.6058519793459562E-3</v>
      </c>
      <c r="M687" s="26">
        <f t="shared" ca="1" si="30"/>
        <v>8.6058519793459562E-3</v>
      </c>
    </row>
    <row r="688" spans="1:13" x14ac:dyDescent="0.15">
      <c r="A688" t="s">
        <v>515</v>
      </c>
      <c r="B688" t="s">
        <v>129</v>
      </c>
      <c r="C688" t="s">
        <v>504</v>
      </c>
      <c r="D688" s="26">
        <f t="shared" ca="1" si="30"/>
        <v>0</v>
      </c>
      <c r="E688" s="26">
        <f t="shared" ca="1" si="30"/>
        <v>0</v>
      </c>
      <c r="F688" s="26">
        <f t="shared" ca="1" si="30"/>
        <v>0</v>
      </c>
      <c r="G688" s="26">
        <f t="shared" ca="1" si="30"/>
        <v>0</v>
      </c>
      <c r="H688" s="26">
        <f t="shared" ca="1" si="30"/>
        <v>0</v>
      </c>
      <c r="I688" s="26">
        <f t="shared" ca="1" si="30"/>
        <v>0</v>
      </c>
      <c r="J688" s="26">
        <f t="shared" ca="1" si="30"/>
        <v>8.6058519793459562E-3</v>
      </c>
      <c r="K688" s="26">
        <f t="shared" ca="1" si="30"/>
        <v>8.6058519793459562E-3</v>
      </c>
      <c r="L688" s="26">
        <f t="shared" ca="1" si="30"/>
        <v>8.6058519793459562E-3</v>
      </c>
      <c r="M688" s="26">
        <f t="shared" ca="1" si="30"/>
        <v>8.6058519793459562E-3</v>
      </c>
    </row>
    <row r="689" spans="1:13" x14ac:dyDescent="0.15">
      <c r="A689" t="s">
        <v>515</v>
      </c>
      <c r="B689" t="s">
        <v>131</v>
      </c>
      <c r="C689" t="s">
        <v>504</v>
      </c>
      <c r="D689" s="26">
        <f t="shared" ca="1" si="30"/>
        <v>0</v>
      </c>
      <c r="E689" s="26">
        <f t="shared" ca="1" si="30"/>
        <v>0</v>
      </c>
      <c r="F689" s="26">
        <f t="shared" ca="1" si="30"/>
        <v>0</v>
      </c>
      <c r="G689" s="26">
        <f t="shared" ca="1" si="30"/>
        <v>0</v>
      </c>
      <c r="H689" s="26">
        <f t="shared" ca="1" si="30"/>
        <v>0</v>
      </c>
      <c r="I689" s="26">
        <f t="shared" ca="1" si="30"/>
        <v>0</v>
      </c>
      <c r="J689" s="26">
        <f t="shared" ca="1" si="30"/>
        <v>8.6058519793459562E-3</v>
      </c>
      <c r="K689" s="26">
        <f t="shared" ca="1" si="30"/>
        <v>8.6058519793459562E-3</v>
      </c>
      <c r="L689" s="26">
        <f t="shared" ca="1" si="30"/>
        <v>8.6058519793459562E-3</v>
      </c>
      <c r="M689" s="26">
        <f t="shared" ca="1" si="30"/>
        <v>8.6058519793459562E-3</v>
      </c>
    </row>
    <row r="690" spans="1:13" x14ac:dyDescent="0.15">
      <c r="A690" t="s">
        <v>515</v>
      </c>
      <c r="B690" t="s">
        <v>133</v>
      </c>
      <c r="C690" t="s">
        <v>504</v>
      </c>
      <c r="D690" s="26">
        <f t="shared" ca="1" si="30"/>
        <v>0</v>
      </c>
      <c r="E690" s="26">
        <f t="shared" ca="1" si="30"/>
        <v>0</v>
      </c>
      <c r="F690" s="26">
        <f t="shared" ca="1" si="30"/>
        <v>0</v>
      </c>
      <c r="G690" s="26">
        <f t="shared" ca="1" si="30"/>
        <v>0</v>
      </c>
      <c r="H690" s="26">
        <f t="shared" ca="1" si="30"/>
        <v>0</v>
      </c>
      <c r="I690" s="26">
        <f t="shared" ca="1" si="30"/>
        <v>0</v>
      </c>
      <c r="J690" s="26">
        <f t="shared" ca="1" si="30"/>
        <v>8.6058519793459562E-3</v>
      </c>
      <c r="K690" s="26">
        <f t="shared" ca="1" si="30"/>
        <v>8.6058519793459562E-3</v>
      </c>
      <c r="L690" s="26">
        <f t="shared" ca="1" si="30"/>
        <v>8.6058519793459562E-3</v>
      </c>
      <c r="M690" s="26">
        <f t="shared" ca="1" si="30"/>
        <v>8.6058519793459562E-3</v>
      </c>
    </row>
    <row r="691" spans="1:13" x14ac:dyDescent="0.15">
      <c r="A691" t="s">
        <v>515</v>
      </c>
      <c r="B691" t="s">
        <v>135</v>
      </c>
      <c r="C691" t="s">
        <v>504</v>
      </c>
      <c r="D691" s="26">
        <f t="shared" ca="1" si="30"/>
        <v>0</v>
      </c>
      <c r="E691" s="26">
        <f t="shared" ca="1" si="30"/>
        <v>0</v>
      </c>
      <c r="F691" s="26">
        <f t="shared" ca="1" si="30"/>
        <v>0</v>
      </c>
      <c r="G691" s="26">
        <f t="shared" ca="1" si="30"/>
        <v>0</v>
      </c>
      <c r="H691" s="26">
        <f t="shared" ca="1" si="30"/>
        <v>0</v>
      </c>
      <c r="I691" s="26">
        <f t="shared" ca="1" si="30"/>
        <v>0</v>
      </c>
      <c r="J691" s="26">
        <f t="shared" ca="1" si="30"/>
        <v>8.6058519793459562E-3</v>
      </c>
      <c r="K691" s="26">
        <f t="shared" ca="1" si="30"/>
        <v>8.6058519793459562E-3</v>
      </c>
      <c r="L691" s="26">
        <f t="shared" ca="1" si="30"/>
        <v>8.6058519793459562E-3</v>
      </c>
      <c r="M691" s="26">
        <f t="shared" ca="1" si="30"/>
        <v>8.6058519793459562E-3</v>
      </c>
    </row>
    <row r="692" spans="1:13" x14ac:dyDescent="0.15">
      <c r="A692" t="s">
        <v>515</v>
      </c>
      <c r="B692" t="s">
        <v>137</v>
      </c>
      <c r="C692" t="s">
        <v>504</v>
      </c>
      <c r="D692" s="26">
        <f t="shared" ca="1" si="30"/>
        <v>0</v>
      </c>
      <c r="E692" s="26">
        <f t="shared" ca="1" si="30"/>
        <v>0</v>
      </c>
      <c r="F692" s="26">
        <f t="shared" ca="1" si="30"/>
        <v>0</v>
      </c>
      <c r="G692" s="26">
        <f t="shared" ca="1" si="30"/>
        <v>0</v>
      </c>
      <c r="H692" s="26">
        <f t="shared" ca="1" si="30"/>
        <v>0</v>
      </c>
      <c r="I692" s="26">
        <f t="shared" ca="1" si="30"/>
        <v>0</v>
      </c>
      <c r="J692" s="26">
        <f t="shared" ca="1" si="30"/>
        <v>8.6058519793459562E-3</v>
      </c>
      <c r="K692" s="26">
        <f t="shared" ca="1" si="30"/>
        <v>8.6058519793459562E-3</v>
      </c>
      <c r="L692" s="26">
        <f t="shared" ca="1" si="30"/>
        <v>8.6058519793459562E-3</v>
      </c>
      <c r="M692" s="26">
        <f t="shared" ca="1" si="30"/>
        <v>8.6058519793459562E-3</v>
      </c>
    </row>
    <row r="693" spans="1:13" x14ac:dyDescent="0.15">
      <c r="A693" t="s">
        <v>515</v>
      </c>
      <c r="B693" t="s">
        <v>139</v>
      </c>
      <c r="C693" t="s">
        <v>504</v>
      </c>
      <c r="D693" s="26">
        <f t="shared" ca="1" si="30"/>
        <v>0</v>
      </c>
      <c r="E693" s="26">
        <f t="shared" ca="1" si="30"/>
        <v>0</v>
      </c>
      <c r="F693" s="26">
        <f t="shared" ca="1" si="30"/>
        <v>0</v>
      </c>
      <c r="G693" s="26">
        <f t="shared" ca="1" si="30"/>
        <v>0</v>
      </c>
      <c r="H693" s="26">
        <f t="shared" ca="1" si="30"/>
        <v>0</v>
      </c>
      <c r="I693" s="26">
        <f t="shared" ca="1" si="30"/>
        <v>0</v>
      </c>
      <c r="J693" s="26">
        <f t="shared" ca="1" si="30"/>
        <v>8.6058519793459562E-3</v>
      </c>
      <c r="K693" s="26">
        <f t="shared" ca="1" si="30"/>
        <v>8.6058519793459562E-3</v>
      </c>
      <c r="L693" s="26">
        <f t="shared" ca="1" si="30"/>
        <v>8.6058519793459562E-3</v>
      </c>
      <c r="M693" s="26">
        <f t="shared" ca="1" si="30"/>
        <v>8.6058519793459562E-3</v>
      </c>
    </row>
    <row r="694" spans="1:13" x14ac:dyDescent="0.15">
      <c r="A694" t="s">
        <v>515</v>
      </c>
      <c r="B694" t="s">
        <v>141</v>
      </c>
      <c r="C694" t="s">
        <v>504</v>
      </c>
      <c r="D694" s="26">
        <f t="shared" ca="1" si="30"/>
        <v>0</v>
      </c>
      <c r="E694" s="26">
        <f t="shared" ca="1" si="30"/>
        <v>0</v>
      </c>
      <c r="F694" s="26">
        <f t="shared" ca="1" si="30"/>
        <v>0</v>
      </c>
      <c r="G694" s="26">
        <f t="shared" ca="1" si="30"/>
        <v>0</v>
      </c>
      <c r="H694" s="26">
        <f t="shared" ca="1" si="30"/>
        <v>0</v>
      </c>
      <c r="I694" s="26">
        <f t="shared" ca="1" si="30"/>
        <v>0</v>
      </c>
      <c r="J694" s="26">
        <f t="shared" ca="1" si="30"/>
        <v>8.6058519793459562E-3</v>
      </c>
      <c r="K694" s="26">
        <f t="shared" ca="1" si="30"/>
        <v>8.6058519793459562E-3</v>
      </c>
      <c r="L694" s="26">
        <f t="shared" ca="1" si="30"/>
        <v>8.6058519793459562E-3</v>
      </c>
      <c r="M694" s="26">
        <f t="shared" ca="1" si="30"/>
        <v>8.6058519793459562E-3</v>
      </c>
    </row>
    <row r="695" spans="1:13" x14ac:dyDescent="0.15">
      <c r="A695" t="s">
        <v>515</v>
      </c>
      <c r="B695" t="s">
        <v>143</v>
      </c>
      <c r="C695" t="s">
        <v>504</v>
      </c>
      <c r="D695" s="26">
        <f t="shared" ca="1" si="30"/>
        <v>0</v>
      </c>
      <c r="E695" s="26">
        <f t="shared" ca="1" si="30"/>
        <v>0</v>
      </c>
      <c r="F695" s="26">
        <f t="shared" ca="1" si="30"/>
        <v>0</v>
      </c>
      <c r="G695" s="26">
        <f t="shared" ca="1" si="30"/>
        <v>0</v>
      </c>
      <c r="H695" s="26">
        <f t="shared" ca="1" si="30"/>
        <v>0</v>
      </c>
      <c r="I695" s="26">
        <f t="shared" ca="1" si="30"/>
        <v>0</v>
      </c>
      <c r="J695" s="26">
        <f t="shared" ca="1" si="30"/>
        <v>8.6058519793459562E-3</v>
      </c>
      <c r="K695" s="26">
        <f t="shared" ca="1" si="30"/>
        <v>8.6058519793459562E-3</v>
      </c>
      <c r="L695" s="26">
        <f t="shared" ca="1" si="30"/>
        <v>8.6058519793459562E-3</v>
      </c>
      <c r="M695" s="26">
        <f t="shared" ca="1" si="30"/>
        <v>8.6058519793459562E-3</v>
      </c>
    </row>
    <row r="696" spans="1:13" x14ac:dyDescent="0.15">
      <c r="A696" t="s">
        <v>515</v>
      </c>
      <c r="B696" t="s">
        <v>506</v>
      </c>
      <c r="C696" t="s">
        <v>507</v>
      </c>
      <c r="D696" s="26">
        <f t="shared" ca="1" si="30"/>
        <v>0</v>
      </c>
      <c r="E696" s="26">
        <f t="shared" ca="1" si="30"/>
        <v>0</v>
      </c>
      <c r="F696" s="26">
        <f t="shared" ca="1" si="30"/>
        <v>0</v>
      </c>
      <c r="G696" s="26">
        <f t="shared" ca="1" si="30"/>
        <v>0</v>
      </c>
      <c r="H696" s="26">
        <f t="shared" ca="1" si="30"/>
        <v>0</v>
      </c>
      <c r="I696" s="26">
        <f t="shared" ca="1" si="30"/>
        <v>0</v>
      </c>
      <c r="J696" s="26">
        <f t="shared" ca="1" si="30"/>
        <v>0</v>
      </c>
      <c r="K696" s="26">
        <f t="shared" ca="1" si="30"/>
        <v>0</v>
      </c>
      <c r="L696" s="26">
        <f t="shared" ca="1" si="30"/>
        <v>0</v>
      </c>
      <c r="M696" s="26">
        <f t="shared" ca="1" si="30"/>
        <v>0</v>
      </c>
    </row>
    <row r="697" spans="1:13" x14ac:dyDescent="0.15">
      <c r="A697" t="s">
        <v>515</v>
      </c>
      <c r="B697" t="s">
        <v>508</v>
      </c>
      <c r="C697" t="s">
        <v>507</v>
      </c>
      <c r="D697" s="26">
        <f t="shared" ca="1" si="30"/>
        <v>0</v>
      </c>
      <c r="E697" s="26">
        <f t="shared" ca="1" si="30"/>
        <v>0</v>
      </c>
      <c r="F697" s="26">
        <f t="shared" ca="1" si="30"/>
        <v>0</v>
      </c>
      <c r="G697" s="26">
        <f t="shared" ca="1" si="30"/>
        <v>0</v>
      </c>
      <c r="H697" s="26">
        <f t="shared" ca="1" si="30"/>
        <v>0</v>
      </c>
      <c r="I697" s="26">
        <f t="shared" ca="1" si="30"/>
        <v>0</v>
      </c>
      <c r="J697" s="26">
        <f t="shared" ca="1" si="30"/>
        <v>0</v>
      </c>
      <c r="K697" s="26">
        <f t="shared" ca="1" si="30"/>
        <v>0</v>
      </c>
      <c r="L697" s="26">
        <f t="shared" ca="1" si="30"/>
        <v>0</v>
      </c>
      <c r="M697" s="26">
        <f t="shared" ca="1" si="30"/>
        <v>0</v>
      </c>
    </row>
    <row r="698" spans="1:13" x14ac:dyDescent="0.15">
      <c r="A698" t="s">
        <v>516</v>
      </c>
      <c r="B698" t="s">
        <v>439</v>
      </c>
      <c r="C698" t="s">
        <v>181</v>
      </c>
      <c r="D698" s="26">
        <f t="shared" ca="1" si="30"/>
        <v>2.9333333333333336</v>
      </c>
      <c r="E698" s="26">
        <f t="shared" ca="1" si="30"/>
        <v>2.563121365597449</v>
      </c>
      <c r="F698" s="26">
        <f t="shared" ca="1" si="30"/>
        <v>0.92658805629516927</v>
      </c>
      <c r="G698" s="26">
        <f t="shared" ca="1" si="30"/>
        <v>0.89145052833813643</v>
      </c>
      <c r="H698" s="26">
        <f t="shared" ca="1" si="30"/>
        <v>0.91099476439790583</v>
      </c>
      <c r="I698" s="26">
        <f t="shared" ca="1" si="30"/>
        <v>0.85455330168321098</v>
      </c>
      <c r="J698" s="26">
        <f t="shared" ca="1" si="30"/>
        <v>0.79870915691811217</v>
      </c>
      <c r="K698" s="26">
        <f t="shared" ca="1" si="30"/>
        <v>0.72609923356192008</v>
      </c>
      <c r="L698" s="26">
        <f t="shared" ca="1" si="30"/>
        <v>0.72609923356192008</v>
      </c>
      <c r="M698" s="26">
        <f t="shared" ca="1" si="30"/>
        <v>0.72609923356192008</v>
      </c>
    </row>
    <row r="699" spans="1:13" x14ac:dyDescent="0.15">
      <c r="A699" t="s">
        <v>516</v>
      </c>
      <c r="B699" t="s">
        <v>449</v>
      </c>
      <c r="C699" t="s">
        <v>181</v>
      </c>
      <c r="D699" s="26">
        <f t="shared" ca="1" si="30"/>
        <v>2.9333333333333336</v>
      </c>
      <c r="E699" s="26">
        <f t="shared" ca="1" si="30"/>
        <v>2.563121365597449</v>
      </c>
      <c r="F699" s="26">
        <f t="shared" ca="1" si="30"/>
        <v>0.92658805629516927</v>
      </c>
      <c r="G699" s="26">
        <f t="shared" ca="1" si="30"/>
        <v>0.89145052833813643</v>
      </c>
      <c r="H699" s="26">
        <f t="shared" ca="1" si="30"/>
        <v>0.91099476439790583</v>
      </c>
      <c r="I699" s="26">
        <f t="shared" ca="1" si="30"/>
        <v>0.85455330168321098</v>
      </c>
      <c r="J699" s="26">
        <f t="shared" ca="1" si="30"/>
        <v>0.79870915691811217</v>
      </c>
      <c r="K699" s="26">
        <f t="shared" ca="1" si="30"/>
        <v>0.72609923356192008</v>
      </c>
      <c r="L699" s="26">
        <f t="shared" ca="1" si="30"/>
        <v>0.72609923356192008</v>
      </c>
      <c r="M699" s="26">
        <f t="shared" ca="1" si="30"/>
        <v>0.72609923356192008</v>
      </c>
    </row>
    <row r="700" spans="1:13" x14ac:dyDescent="0.15">
      <c r="A700" t="s">
        <v>516</v>
      </c>
      <c r="B700" t="s">
        <v>459</v>
      </c>
      <c r="C700" t="s">
        <v>181</v>
      </c>
      <c r="D700" s="26">
        <f t="shared" ca="1" si="30"/>
        <v>2.9333333333333336</v>
      </c>
      <c r="E700" s="26">
        <f t="shared" ca="1" si="30"/>
        <v>2.563121365597449</v>
      </c>
      <c r="F700" s="26">
        <f t="shared" ca="1" si="30"/>
        <v>0.92658805629516927</v>
      </c>
      <c r="G700" s="26">
        <f t="shared" ca="1" si="30"/>
        <v>0.89145052833813643</v>
      </c>
      <c r="H700" s="26">
        <f t="shared" ca="1" si="30"/>
        <v>0.91099476439790583</v>
      </c>
      <c r="I700" s="26">
        <f t="shared" ca="1" si="30"/>
        <v>0.85455330168321098</v>
      </c>
      <c r="J700" s="26">
        <f t="shared" ca="1" si="30"/>
        <v>0.79870915691811217</v>
      </c>
      <c r="K700" s="26">
        <f t="shared" ca="1" si="30"/>
        <v>0.72609923356192008</v>
      </c>
      <c r="L700" s="26">
        <f t="shared" ca="1" si="30"/>
        <v>0.72609923356192008</v>
      </c>
      <c r="M700" s="26">
        <f t="shared" ca="1" si="30"/>
        <v>0.72609923356192008</v>
      </c>
    </row>
    <row r="701" spans="1:13" x14ac:dyDescent="0.15">
      <c r="A701" t="s">
        <v>516</v>
      </c>
      <c r="B701" t="s">
        <v>440</v>
      </c>
      <c r="C701" t="s">
        <v>174</v>
      </c>
      <c r="D701" s="26">
        <f t="shared" ca="1" si="30"/>
        <v>0</v>
      </c>
      <c r="E701" s="26">
        <f t="shared" ca="1" si="30"/>
        <v>0</v>
      </c>
      <c r="F701" s="26">
        <f t="shared" ca="1" si="30"/>
        <v>1.1588690249778115</v>
      </c>
      <c r="G701" s="26">
        <f t="shared" ca="1" si="30"/>
        <v>1.6245063507311346</v>
      </c>
      <c r="H701" s="26">
        <f t="shared" ca="1" si="30"/>
        <v>0.59860383944153583</v>
      </c>
      <c r="I701" s="26">
        <f t="shared" ca="1" si="30"/>
        <v>0.55675442382391027</v>
      </c>
      <c r="J701" s="26">
        <f t="shared" ca="1" si="30"/>
        <v>0.1936264622831787</v>
      </c>
      <c r="K701" s="26">
        <f t="shared" ca="1" si="30"/>
        <v>0.1936264622831787</v>
      </c>
      <c r="L701" s="26">
        <f t="shared" ca="1" si="30"/>
        <v>0.1936264622831787</v>
      </c>
      <c r="M701" s="26">
        <f t="shared" ca="1" si="30"/>
        <v>0.1936264622831787</v>
      </c>
    </row>
    <row r="702" spans="1:13" x14ac:dyDescent="0.15">
      <c r="A702" t="s">
        <v>516</v>
      </c>
      <c r="B702" t="s">
        <v>441</v>
      </c>
      <c r="C702" t="s">
        <v>174</v>
      </c>
      <c r="D702" s="26">
        <f t="shared" ca="1" si="30"/>
        <v>0</v>
      </c>
      <c r="E702" s="26">
        <f t="shared" ca="1" si="30"/>
        <v>0</v>
      </c>
      <c r="F702" s="26">
        <f t="shared" ca="1" si="30"/>
        <v>0</v>
      </c>
      <c r="G702" s="26">
        <f t="shared" ca="1" si="30"/>
        <v>0</v>
      </c>
      <c r="H702" s="26">
        <f t="shared" ca="1" si="30"/>
        <v>0</v>
      </c>
      <c r="I702" s="26">
        <f t="shared" ca="1" si="30"/>
        <v>0</v>
      </c>
      <c r="J702" s="26">
        <f t="shared" ca="1" si="30"/>
        <v>0</v>
      </c>
      <c r="K702" s="26">
        <f t="shared" ca="1" si="30"/>
        <v>0</v>
      </c>
      <c r="L702" s="26">
        <f t="shared" ca="1" si="30"/>
        <v>0</v>
      </c>
      <c r="M702" s="26">
        <f t="shared" ca="1" si="30"/>
        <v>0</v>
      </c>
    </row>
    <row r="703" spans="1:13" x14ac:dyDescent="0.15">
      <c r="A703" t="s">
        <v>516</v>
      </c>
      <c r="B703" t="s">
        <v>450</v>
      </c>
      <c r="C703" t="s">
        <v>174</v>
      </c>
      <c r="D703" s="26">
        <f t="shared" ca="1" si="30"/>
        <v>0</v>
      </c>
      <c r="E703" s="26">
        <f t="shared" ca="1" si="30"/>
        <v>0</v>
      </c>
      <c r="F703" s="26">
        <f t="shared" ca="1" si="30"/>
        <v>1.1588690249778115</v>
      </c>
      <c r="G703" s="26">
        <f t="shared" ca="1" si="30"/>
        <v>1.6245063507311346</v>
      </c>
      <c r="H703" s="26">
        <f t="shared" ca="1" si="30"/>
        <v>0.59860383944153583</v>
      </c>
      <c r="I703" s="26">
        <f t="shared" ca="1" si="30"/>
        <v>0.55675442382391027</v>
      </c>
      <c r="J703" s="26">
        <f t="shared" ca="1" si="30"/>
        <v>0.1936264622831787</v>
      </c>
      <c r="K703" s="26">
        <f t="shared" ca="1" si="30"/>
        <v>0.1936264622831787</v>
      </c>
      <c r="L703" s="26">
        <f t="shared" ca="1" si="30"/>
        <v>0.1936264622831787</v>
      </c>
      <c r="M703" s="26">
        <f t="shared" ca="1" si="30"/>
        <v>0.1936264622831787</v>
      </c>
    </row>
    <row r="704" spans="1:13" x14ac:dyDescent="0.15">
      <c r="A704" t="s">
        <v>516</v>
      </c>
      <c r="B704" t="s">
        <v>451</v>
      </c>
      <c r="C704" t="s">
        <v>174</v>
      </c>
      <c r="D704" s="26">
        <f t="shared" ca="1" si="30"/>
        <v>0</v>
      </c>
      <c r="E704" s="26">
        <f t="shared" ca="1" si="30"/>
        <v>0</v>
      </c>
      <c r="F704" s="26">
        <f t="shared" ca="1" si="30"/>
        <v>0</v>
      </c>
      <c r="G704" s="26">
        <f t="shared" ca="1" si="30"/>
        <v>0</v>
      </c>
      <c r="H704" s="26">
        <f t="shared" ca="1" si="30"/>
        <v>0</v>
      </c>
      <c r="I704" s="26">
        <f t="shared" ca="1" si="30"/>
        <v>0</v>
      </c>
      <c r="J704" s="26">
        <f t="shared" ca="1" si="30"/>
        <v>0</v>
      </c>
      <c r="K704" s="26">
        <f t="shared" ca="1" si="30"/>
        <v>0</v>
      </c>
      <c r="L704" s="26">
        <f t="shared" ca="1" si="30"/>
        <v>0</v>
      </c>
      <c r="M704" s="26">
        <f t="shared" ca="1" si="30"/>
        <v>0</v>
      </c>
    </row>
    <row r="705" spans="1:13" x14ac:dyDescent="0.15">
      <c r="A705" t="s">
        <v>516</v>
      </c>
      <c r="B705" t="s">
        <v>460</v>
      </c>
      <c r="C705" t="s">
        <v>174</v>
      </c>
      <c r="D705" s="26">
        <f t="shared" ca="1" si="30"/>
        <v>0</v>
      </c>
      <c r="E705" s="26">
        <f t="shared" ca="1" si="30"/>
        <v>0</v>
      </c>
      <c r="F705" s="26">
        <f t="shared" ca="1" si="30"/>
        <v>1.1588690249778115</v>
      </c>
      <c r="G705" s="26">
        <f t="shared" ca="1" si="30"/>
        <v>1.6245063507311346</v>
      </c>
      <c r="H705" s="26">
        <f t="shared" ca="1" si="30"/>
        <v>0.59860383944153583</v>
      </c>
      <c r="I705" s="26">
        <f t="shared" ref="D705:M730" ca="1" si="31">SUMIFS(INDIRECT($A705&amp;"!$K:$K"),INDIRECT($A705&amp;"!$J:$J"),I$1,INDIRECT($A705&amp;"!$H:$H"),$B705)</f>
        <v>0.55675442382391027</v>
      </c>
      <c r="J705" s="26">
        <f t="shared" ca="1" si="31"/>
        <v>0.1936264622831787</v>
      </c>
      <c r="K705" s="26">
        <f t="shared" ca="1" si="31"/>
        <v>0.1936264622831787</v>
      </c>
      <c r="L705" s="26">
        <f t="shared" ca="1" si="31"/>
        <v>0.1936264622831787</v>
      </c>
      <c r="M705" s="26">
        <f t="shared" ca="1" si="31"/>
        <v>0.1936264622831787</v>
      </c>
    </row>
    <row r="706" spans="1:13" x14ac:dyDescent="0.15">
      <c r="A706" t="s">
        <v>516</v>
      </c>
      <c r="B706" t="s">
        <v>461</v>
      </c>
      <c r="C706" t="s">
        <v>174</v>
      </c>
      <c r="D706" s="26">
        <f t="shared" ca="1" si="31"/>
        <v>0</v>
      </c>
      <c r="E706" s="26">
        <f t="shared" ca="1" si="31"/>
        <v>0</v>
      </c>
      <c r="F706" s="26">
        <f t="shared" ca="1" si="31"/>
        <v>0</v>
      </c>
      <c r="G706" s="26">
        <f t="shared" ca="1" si="31"/>
        <v>0</v>
      </c>
      <c r="H706" s="26">
        <f t="shared" ca="1" si="31"/>
        <v>0</v>
      </c>
      <c r="I706" s="26">
        <f t="shared" ca="1" si="31"/>
        <v>0</v>
      </c>
      <c r="J706" s="26">
        <f t="shared" ca="1" si="31"/>
        <v>0</v>
      </c>
      <c r="K706" s="26">
        <f t="shared" ca="1" si="31"/>
        <v>0</v>
      </c>
      <c r="L706" s="26">
        <f t="shared" ca="1" si="31"/>
        <v>0</v>
      </c>
      <c r="M706" s="26">
        <f t="shared" ca="1" si="31"/>
        <v>0</v>
      </c>
    </row>
    <row r="707" spans="1:13" x14ac:dyDescent="0.15">
      <c r="A707" t="s">
        <v>516</v>
      </c>
      <c r="B707" t="s">
        <v>442</v>
      </c>
      <c r="C707" t="s">
        <v>175</v>
      </c>
      <c r="D707" s="26">
        <f t="shared" ca="1" si="31"/>
        <v>0</v>
      </c>
      <c r="E707" s="26">
        <f t="shared" ca="1" si="31"/>
        <v>0</v>
      </c>
      <c r="F707" s="26">
        <f t="shared" ca="1" si="31"/>
        <v>0</v>
      </c>
      <c r="G707" s="26">
        <f t="shared" ca="1" si="31"/>
        <v>0</v>
      </c>
      <c r="H707" s="26">
        <f t="shared" ca="1" si="31"/>
        <v>0.74267985262749658</v>
      </c>
      <c r="I707" s="26">
        <f t="shared" ca="1" si="31"/>
        <v>1.0202848511005611</v>
      </c>
      <c r="J707" s="26">
        <f t="shared" ca="1" si="31"/>
        <v>1.7031060911657927</v>
      </c>
      <c r="K707" s="26">
        <f t="shared" ca="1" si="31"/>
        <v>1.7031060911657927</v>
      </c>
      <c r="L707" s="26">
        <f t="shared" ca="1" si="31"/>
        <v>1.7031060911657927</v>
      </c>
      <c r="M707" s="26">
        <f t="shared" ca="1" si="31"/>
        <v>1.7031060911657927</v>
      </c>
    </row>
    <row r="708" spans="1:13" x14ac:dyDescent="0.15">
      <c r="A708" t="s">
        <v>516</v>
      </c>
      <c r="B708" t="s">
        <v>443</v>
      </c>
      <c r="C708" t="s">
        <v>175</v>
      </c>
      <c r="D708" s="26">
        <f t="shared" ca="1" si="31"/>
        <v>0</v>
      </c>
      <c r="E708" s="26">
        <f t="shared" ca="1" si="31"/>
        <v>0</v>
      </c>
      <c r="F708" s="26">
        <f t="shared" ca="1" si="31"/>
        <v>0</v>
      </c>
      <c r="G708" s="26">
        <f t="shared" ca="1" si="31"/>
        <v>0</v>
      </c>
      <c r="H708" s="26">
        <f t="shared" ca="1" si="31"/>
        <v>0</v>
      </c>
      <c r="I708" s="26">
        <f t="shared" ca="1" si="31"/>
        <v>0</v>
      </c>
      <c r="J708" s="26">
        <f t="shared" ca="1" si="31"/>
        <v>0</v>
      </c>
      <c r="K708" s="26">
        <f t="shared" ca="1" si="31"/>
        <v>0</v>
      </c>
      <c r="L708" s="26">
        <f t="shared" ca="1" si="31"/>
        <v>0</v>
      </c>
      <c r="M708" s="26">
        <f t="shared" ca="1" si="31"/>
        <v>0</v>
      </c>
    </row>
    <row r="709" spans="1:13" x14ac:dyDescent="0.15">
      <c r="A709" t="s">
        <v>516</v>
      </c>
      <c r="B709" t="s">
        <v>452</v>
      </c>
      <c r="C709" t="s">
        <v>175</v>
      </c>
      <c r="D709" s="26">
        <f t="shared" ca="1" si="31"/>
        <v>0</v>
      </c>
      <c r="E709" s="26">
        <f t="shared" ca="1" si="31"/>
        <v>0</v>
      </c>
      <c r="F709" s="26">
        <f t="shared" ca="1" si="31"/>
        <v>0</v>
      </c>
      <c r="G709" s="26">
        <f t="shared" ca="1" si="31"/>
        <v>0</v>
      </c>
      <c r="H709" s="26">
        <f t="shared" ca="1" si="31"/>
        <v>0.74267985262749658</v>
      </c>
      <c r="I709" s="26">
        <f t="shared" ca="1" si="31"/>
        <v>1.0202848511005611</v>
      </c>
      <c r="J709" s="26">
        <f t="shared" ca="1" si="31"/>
        <v>1.7031060911657927</v>
      </c>
      <c r="K709" s="26">
        <f t="shared" ca="1" si="31"/>
        <v>1.7031060911657927</v>
      </c>
      <c r="L709" s="26">
        <f t="shared" ca="1" si="31"/>
        <v>1.7031060911657927</v>
      </c>
      <c r="M709" s="26">
        <f t="shared" ca="1" si="31"/>
        <v>1.7031060911657927</v>
      </c>
    </row>
    <row r="710" spans="1:13" x14ac:dyDescent="0.15">
      <c r="A710" t="s">
        <v>516</v>
      </c>
      <c r="B710" t="s">
        <v>453</v>
      </c>
      <c r="C710" t="s">
        <v>175</v>
      </c>
      <c r="D710" s="26">
        <f t="shared" ca="1" si="31"/>
        <v>0</v>
      </c>
      <c r="E710" s="26">
        <f t="shared" ca="1" si="31"/>
        <v>0</v>
      </c>
      <c r="F710" s="26">
        <f t="shared" ca="1" si="31"/>
        <v>0</v>
      </c>
      <c r="G710" s="26">
        <f t="shared" ca="1" si="31"/>
        <v>0</v>
      </c>
      <c r="H710" s="26">
        <f t="shared" ca="1" si="31"/>
        <v>0</v>
      </c>
      <c r="I710" s="26">
        <f t="shared" ca="1" si="31"/>
        <v>0</v>
      </c>
      <c r="J710" s="26">
        <f t="shared" ca="1" si="31"/>
        <v>0</v>
      </c>
      <c r="K710" s="26">
        <f t="shared" ca="1" si="31"/>
        <v>0</v>
      </c>
      <c r="L710" s="26">
        <f t="shared" ca="1" si="31"/>
        <v>0</v>
      </c>
      <c r="M710" s="26">
        <f t="shared" ca="1" si="31"/>
        <v>0</v>
      </c>
    </row>
    <row r="711" spans="1:13" x14ac:dyDescent="0.15">
      <c r="A711" t="s">
        <v>516</v>
      </c>
      <c r="B711" t="s">
        <v>462</v>
      </c>
      <c r="C711" t="s">
        <v>175</v>
      </c>
      <c r="D711" s="26">
        <f t="shared" ca="1" si="31"/>
        <v>0</v>
      </c>
      <c r="E711" s="26">
        <f t="shared" ca="1" si="31"/>
        <v>0</v>
      </c>
      <c r="F711" s="26">
        <f t="shared" ca="1" si="31"/>
        <v>0</v>
      </c>
      <c r="G711" s="26">
        <f t="shared" ca="1" si="31"/>
        <v>0</v>
      </c>
      <c r="H711" s="26">
        <f t="shared" ca="1" si="31"/>
        <v>0.74267985262749658</v>
      </c>
      <c r="I711" s="26">
        <f t="shared" ca="1" si="31"/>
        <v>1.0202848511005611</v>
      </c>
      <c r="J711" s="26">
        <f t="shared" ca="1" si="31"/>
        <v>1.7031060911657927</v>
      </c>
      <c r="K711" s="26">
        <f t="shared" ca="1" si="31"/>
        <v>1.7031060911657927</v>
      </c>
      <c r="L711" s="26">
        <f t="shared" ca="1" si="31"/>
        <v>1.7031060911657927</v>
      </c>
      <c r="M711" s="26">
        <f t="shared" ca="1" si="31"/>
        <v>1.7031060911657927</v>
      </c>
    </row>
    <row r="712" spans="1:13" x14ac:dyDescent="0.15">
      <c r="A712" t="s">
        <v>516</v>
      </c>
      <c r="B712" t="s">
        <v>463</v>
      </c>
      <c r="C712" t="s">
        <v>175</v>
      </c>
      <c r="D712" s="26">
        <f t="shared" ca="1" si="31"/>
        <v>0</v>
      </c>
      <c r="E712" s="26">
        <f t="shared" ca="1" si="31"/>
        <v>0</v>
      </c>
      <c r="F712" s="26">
        <f t="shared" ca="1" si="31"/>
        <v>0</v>
      </c>
      <c r="G712" s="26">
        <f t="shared" ca="1" si="31"/>
        <v>0</v>
      </c>
      <c r="H712" s="26">
        <f t="shared" ca="1" si="31"/>
        <v>0</v>
      </c>
      <c r="I712" s="26">
        <f t="shared" ca="1" si="31"/>
        <v>0</v>
      </c>
      <c r="J712" s="26">
        <f t="shared" ca="1" si="31"/>
        <v>0</v>
      </c>
      <c r="K712" s="26">
        <f t="shared" ca="1" si="31"/>
        <v>0</v>
      </c>
      <c r="L712" s="26">
        <f t="shared" ca="1" si="31"/>
        <v>0</v>
      </c>
      <c r="M712" s="26">
        <f t="shared" ca="1" si="31"/>
        <v>0</v>
      </c>
    </row>
    <row r="713" spans="1:13" x14ac:dyDescent="0.15">
      <c r="A713" t="s">
        <v>516</v>
      </c>
      <c r="B713" t="s">
        <v>464</v>
      </c>
      <c r="C713" t="s">
        <v>175</v>
      </c>
      <c r="D713" s="26">
        <f t="shared" ca="1" si="31"/>
        <v>0</v>
      </c>
      <c r="E713" s="26">
        <f t="shared" ca="1" si="31"/>
        <v>0</v>
      </c>
      <c r="F713" s="26">
        <f t="shared" ca="1" si="31"/>
        <v>0</v>
      </c>
      <c r="G713" s="26">
        <f t="shared" ca="1" si="31"/>
        <v>0</v>
      </c>
      <c r="H713" s="26">
        <f t="shared" ca="1" si="31"/>
        <v>0</v>
      </c>
      <c r="I713" s="26">
        <f t="shared" ca="1" si="31"/>
        <v>0</v>
      </c>
      <c r="J713" s="26">
        <f t="shared" ca="1" si="31"/>
        <v>0</v>
      </c>
      <c r="K713" s="26">
        <f t="shared" ca="1" si="31"/>
        <v>0</v>
      </c>
      <c r="L713" s="26">
        <f t="shared" ca="1" si="31"/>
        <v>0</v>
      </c>
      <c r="M713" s="26">
        <f t="shared" ca="1" si="31"/>
        <v>0</v>
      </c>
    </row>
    <row r="714" spans="1:13" x14ac:dyDescent="0.15">
      <c r="A714" t="s">
        <v>516</v>
      </c>
      <c r="B714" t="s">
        <v>454</v>
      </c>
      <c r="C714" t="s">
        <v>175</v>
      </c>
      <c r="D714" s="26">
        <f t="shared" ca="1" si="31"/>
        <v>0</v>
      </c>
      <c r="E714" s="26">
        <f t="shared" ca="1" si="31"/>
        <v>0</v>
      </c>
      <c r="F714" s="26">
        <f t="shared" ca="1" si="31"/>
        <v>0</v>
      </c>
      <c r="G714" s="26">
        <f t="shared" ca="1" si="31"/>
        <v>0</v>
      </c>
      <c r="H714" s="26">
        <f t="shared" ca="1" si="31"/>
        <v>0</v>
      </c>
      <c r="I714" s="26">
        <f t="shared" ca="1" si="31"/>
        <v>0</v>
      </c>
      <c r="J714" s="26">
        <f t="shared" ca="1" si="31"/>
        <v>0</v>
      </c>
      <c r="K714" s="26">
        <f t="shared" ca="1" si="31"/>
        <v>0</v>
      </c>
      <c r="L714" s="26">
        <f t="shared" ca="1" si="31"/>
        <v>0</v>
      </c>
      <c r="M714" s="26">
        <f t="shared" ca="1" si="31"/>
        <v>0</v>
      </c>
    </row>
    <row r="715" spans="1:13" x14ac:dyDescent="0.15">
      <c r="A715" t="s">
        <v>516</v>
      </c>
      <c r="B715" t="s">
        <v>61</v>
      </c>
      <c r="C715" t="s">
        <v>178</v>
      </c>
      <c r="D715" s="26">
        <f t="shared" ca="1" si="31"/>
        <v>0</v>
      </c>
      <c r="E715" s="26">
        <f t="shared" ca="1" si="31"/>
        <v>0</v>
      </c>
      <c r="F715" s="26">
        <f t="shared" ca="1" si="31"/>
        <v>0</v>
      </c>
      <c r="G715" s="26">
        <f t="shared" ca="1" si="31"/>
        <v>0</v>
      </c>
      <c r="H715" s="26">
        <f t="shared" ca="1" si="31"/>
        <v>0</v>
      </c>
      <c r="I715" s="26">
        <f t="shared" ca="1" si="31"/>
        <v>0</v>
      </c>
      <c r="J715" s="26">
        <f t="shared" ca="1" si="31"/>
        <v>0</v>
      </c>
      <c r="K715" s="26">
        <f t="shared" ca="1" si="31"/>
        <v>0</v>
      </c>
      <c r="L715" s="26">
        <f t="shared" ca="1" si="31"/>
        <v>0</v>
      </c>
      <c r="M715" s="26">
        <f t="shared" ca="1" si="31"/>
        <v>0</v>
      </c>
    </row>
    <row r="716" spans="1:13" x14ac:dyDescent="0.15">
      <c r="A716" t="s">
        <v>516</v>
      </c>
      <c r="B716" t="s">
        <v>71</v>
      </c>
      <c r="C716" t="s">
        <v>178</v>
      </c>
      <c r="D716" s="26">
        <f t="shared" ca="1" si="31"/>
        <v>0</v>
      </c>
      <c r="E716" s="26">
        <f t="shared" ca="1" si="31"/>
        <v>0</v>
      </c>
      <c r="F716" s="26">
        <f t="shared" ca="1" si="31"/>
        <v>0</v>
      </c>
      <c r="G716" s="26">
        <f t="shared" ca="1" si="31"/>
        <v>0</v>
      </c>
      <c r="H716" s="26">
        <f t="shared" ca="1" si="31"/>
        <v>0</v>
      </c>
      <c r="I716" s="26">
        <f t="shared" ca="1" si="31"/>
        <v>0</v>
      </c>
      <c r="J716" s="26">
        <f t="shared" ca="1" si="31"/>
        <v>0</v>
      </c>
      <c r="K716" s="26">
        <f t="shared" ca="1" si="31"/>
        <v>0</v>
      </c>
      <c r="L716" s="26">
        <f t="shared" ca="1" si="31"/>
        <v>0</v>
      </c>
      <c r="M716" s="26">
        <f t="shared" ca="1" si="31"/>
        <v>0</v>
      </c>
    </row>
    <row r="717" spans="1:13" x14ac:dyDescent="0.15">
      <c r="A717" t="s">
        <v>516</v>
      </c>
      <c r="B717" t="s">
        <v>81</v>
      </c>
      <c r="C717" t="s">
        <v>178</v>
      </c>
      <c r="D717" s="26">
        <f t="shared" ca="1" si="31"/>
        <v>0</v>
      </c>
      <c r="E717" s="26">
        <f t="shared" ca="1" si="31"/>
        <v>0</v>
      </c>
      <c r="F717" s="26">
        <f t="shared" ca="1" si="31"/>
        <v>0</v>
      </c>
      <c r="G717" s="26">
        <f t="shared" ca="1" si="31"/>
        <v>0</v>
      </c>
      <c r="H717" s="26">
        <f t="shared" ca="1" si="31"/>
        <v>0</v>
      </c>
      <c r="I717" s="26">
        <f t="shared" ca="1" si="31"/>
        <v>0</v>
      </c>
      <c r="J717" s="26">
        <f t="shared" ca="1" si="31"/>
        <v>0</v>
      </c>
      <c r="K717" s="26">
        <f t="shared" ca="1" si="31"/>
        <v>0</v>
      </c>
      <c r="L717" s="26">
        <f t="shared" ca="1" si="31"/>
        <v>0</v>
      </c>
      <c r="M717" s="26">
        <f t="shared" ca="1" si="31"/>
        <v>0</v>
      </c>
    </row>
    <row r="718" spans="1:13" x14ac:dyDescent="0.15">
      <c r="A718" t="s">
        <v>516</v>
      </c>
      <c r="B718" t="s">
        <v>62</v>
      </c>
      <c r="C718" t="s">
        <v>178</v>
      </c>
      <c r="D718" s="26">
        <f t="shared" ca="1" si="31"/>
        <v>0</v>
      </c>
      <c r="E718" s="26">
        <f t="shared" ca="1" si="31"/>
        <v>0</v>
      </c>
      <c r="F718" s="26">
        <f t="shared" ca="1" si="31"/>
        <v>0</v>
      </c>
      <c r="G718" s="26">
        <f t="shared" ca="1" si="31"/>
        <v>0</v>
      </c>
      <c r="H718" s="26">
        <f t="shared" ca="1" si="31"/>
        <v>0</v>
      </c>
      <c r="I718" s="26">
        <f t="shared" ca="1" si="31"/>
        <v>0</v>
      </c>
      <c r="J718" s="26">
        <f t="shared" ca="1" si="31"/>
        <v>0</v>
      </c>
      <c r="K718" s="26">
        <f t="shared" ca="1" si="31"/>
        <v>0</v>
      </c>
      <c r="L718" s="26">
        <f t="shared" ca="1" si="31"/>
        <v>0</v>
      </c>
      <c r="M718" s="26">
        <f t="shared" ca="1" si="31"/>
        <v>0</v>
      </c>
    </row>
    <row r="719" spans="1:13" x14ac:dyDescent="0.15">
      <c r="A719" t="s">
        <v>516</v>
      </c>
      <c r="B719" t="s">
        <v>72</v>
      </c>
      <c r="C719" t="s">
        <v>178</v>
      </c>
      <c r="D719" s="26">
        <f t="shared" ca="1" si="31"/>
        <v>0</v>
      </c>
      <c r="E719" s="26">
        <f t="shared" ca="1" si="31"/>
        <v>0</v>
      </c>
      <c r="F719" s="26">
        <f t="shared" ca="1" si="31"/>
        <v>0</v>
      </c>
      <c r="G719" s="26">
        <f t="shared" ca="1" si="31"/>
        <v>0</v>
      </c>
      <c r="H719" s="26">
        <f t="shared" ca="1" si="31"/>
        <v>0</v>
      </c>
      <c r="I719" s="26">
        <f t="shared" ca="1" si="31"/>
        <v>0</v>
      </c>
      <c r="J719" s="26">
        <f t="shared" ca="1" si="31"/>
        <v>0</v>
      </c>
      <c r="K719" s="26">
        <f t="shared" ca="1" si="31"/>
        <v>0</v>
      </c>
      <c r="L719" s="26">
        <f t="shared" ca="1" si="31"/>
        <v>0</v>
      </c>
      <c r="M719" s="26">
        <f t="shared" ca="1" si="31"/>
        <v>0</v>
      </c>
    </row>
    <row r="720" spans="1:13" x14ac:dyDescent="0.15">
      <c r="A720" t="s">
        <v>516</v>
      </c>
      <c r="B720" t="s">
        <v>82</v>
      </c>
      <c r="C720" t="s">
        <v>178</v>
      </c>
      <c r="D720" s="26">
        <f t="shared" ca="1" si="31"/>
        <v>0</v>
      </c>
      <c r="E720" s="26">
        <f t="shared" ca="1" si="31"/>
        <v>0</v>
      </c>
      <c r="F720" s="26">
        <f t="shared" ca="1" si="31"/>
        <v>0</v>
      </c>
      <c r="G720" s="26">
        <f t="shared" ca="1" si="31"/>
        <v>0</v>
      </c>
      <c r="H720" s="26">
        <f t="shared" ca="1" si="31"/>
        <v>0</v>
      </c>
      <c r="I720" s="26">
        <f t="shared" ca="1" si="31"/>
        <v>0</v>
      </c>
      <c r="J720" s="26">
        <f t="shared" ca="1" si="31"/>
        <v>0</v>
      </c>
      <c r="K720" s="26">
        <f t="shared" ca="1" si="31"/>
        <v>0</v>
      </c>
      <c r="L720" s="26">
        <f t="shared" ca="1" si="31"/>
        <v>0</v>
      </c>
      <c r="M720" s="26">
        <f t="shared" ca="1" si="31"/>
        <v>0</v>
      </c>
    </row>
    <row r="721" spans="1:13" x14ac:dyDescent="0.15">
      <c r="A721" t="s">
        <v>516</v>
      </c>
      <c r="B721" t="s">
        <v>63</v>
      </c>
      <c r="C721" t="s">
        <v>179</v>
      </c>
      <c r="D721" s="26">
        <f t="shared" ca="1" si="31"/>
        <v>0</v>
      </c>
      <c r="E721" s="26">
        <f t="shared" ca="1" si="31"/>
        <v>0</v>
      </c>
      <c r="F721" s="26">
        <f t="shared" ca="1" si="31"/>
        <v>0</v>
      </c>
      <c r="G721" s="26">
        <f t="shared" ca="1" si="31"/>
        <v>0</v>
      </c>
      <c r="H721" s="26">
        <f t="shared" ca="1" si="31"/>
        <v>0</v>
      </c>
      <c r="I721" s="26">
        <f t="shared" ca="1" si="31"/>
        <v>0</v>
      </c>
      <c r="J721" s="26">
        <f t="shared" ca="1" si="31"/>
        <v>0</v>
      </c>
      <c r="K721" s="26">
        <f t="shared" ca="1" si="31"/>
        <v>0</v>
      </c>
      <c r="L721" s="26">
        <f t="shared" ca="1" si="31"/>
        <v>0</v>
      </c>
      <c r="M721" s="26">
        <f t="shared" ca="1" si="31"/>
        <v>0</v>
      </c>
    </row>
    <row r="722" spans="1:13" x14ac:dyDescent="0.15">
      <c r="A722" t="s">
        <v>516</v>
      </c>
      <c r="B722" t="s">
        <v>73</v>
      </c>
      <c r="C722" t="s">
        <v>179</v>
      </c>
      <c r="D722" s="26">
        <f t="shared" ca="1" si="31"/>
        <v>0</v>
      </c>
      <c r="E722" s="26">
        <f t="shared" ca="1" si="31"/>
        <v>0</v>
      </c>
      <c r="F722" s="26">
        <f t="shared" ca="1" si="31"/>
        <v>0</v>
      </c>
      <c r="G722" s="26">
        <f t="shared" ca="1" si="31"/>
        <v>0</v>
      </c>
      <c r="H722" s="26">
        <f t="shared" ca="1" si="31"/>
        <v>0</v>
      </c>
      <c r="I722" s="26">
        <f t="shared" ca="1" si="31"/>
        <v>0</v>
      </c>
      <c r="J722" s="26">
        <f t="shared" ca="1" si="31"/>
        <v>0</v>
      </c>
      <c r="K722" s="26">
        <f t="shared" ca="1" si="31"/>
        <v>0</v>
      </c>
      <c r="L722" s="26">
        <f t="shared" ca="1" si="31"/>
        <v>0</v>
      </c>
      <c r="M722" s="26">
        <f t="shared" ca="1" si="31"/>
        <v>0</v>
      </c>
    </row>
    <row r="723" spans="1:13" x14ac:dyDescent="0.15">
      <c r="A723" t="s">
        <v>516</v>
      </c>
      <c r="B723" t="s">
        <v>83</v>
      </c>
      <c r="C723" t="s">
        <v>179</v>
      </c>
      <c r="D723" s="26">
        <f t="shared" ca="1" si="31"/>
        <v>0</v>
      </c>
      <c r="E723" s="26">
        <f t="shared" ca="1" si="31"/>
        <v>0</v>
      </c>
      <c r="F723" s="26">
        <f t="shared" ca="1" si="31"/>
        <v>0</v>
      </c>
      <c r="G723" s="26">
        <f t="shared" ca="1" si="31"/>
        <v>0</v>
      </c>
      <c r="H723" s="26">
        <f t="shared" ca="1" si="31"/>
        <v>0</v>
      </c>
      <c r="I723" s="26">
        <f t="shared" ca="1" si="31"/>
        <v>0</v>
      </c>
      <c r="J723" s="26">
        <f t="shared" ca="1" si="31"/>
        <v>0</v>
      </c>
      <c r="K723" s="26">
        <f t="shared" ca="1" si="31"/>
        <v>0</v>
      </c>
      <c r="L723" s="26">
        <f t="shared" ca="1" si="31"/>
        <v>0</v>
      </c>
      <c r="M723" s="26">
        <f t="shared" ca="1" si="31"/>
        <v>0</v>
      </c>
    </row>
    <row r="724" spans="1:13" x14ac:dyDescent="0.15">
      <c r="A724" t="s">
        <v>516</v>
      </c>
      <c r="B724" t="s">
        <v>64</v>
      </c>
      <c r="C724" t="s">
        <v>179</v>
      </c>
      <c r="D724" s="26">
        <f t="shared" ca="1" si="31"/>
        <v>0</v>
      </c>
      <c r="E724" s="26">
        <f t="shared" ca="1" si="31"/>
        <v>0</v>
      </c>
      <c r="F724" s="26">
        <f t="shared" ca="1" si="31"/>
        <v>0</v>
      </c>
      <c r="G724" s="26">
        <f t="shared" ca="1" si="31"/>
        <v>0</v>
      </c>
      <c r="H724" s="26">
        <f t="shared" ca="1" si="31"/>
        <v>0</v>
      </c>
      <c r="I724" s="26">
        <f t="shared" ca="1" si="31"/>
        <v>0</v>
      </c>
      <c r="J724" s="26">
        <f t="shared" ca="1" si="31"/>
        <v>0</v>
      </c>
      <c r="K724" s="26">
        <f t="shared" ca="1" si="31"/>
        <v>0</v>
      </c>
      <c r="L724" s="26">
        <f t="shared" ca="1" si="31"/>
        <v>0</v>
      </c>
      <c r="M724" s="26">
        <f t="shared" ca="1" si="31"/>
        <v>0</v>
      </c>
    </row>
    <row r="725" spans="1:13" x14ac:dyDescent="0.15">
      <c r="A725" t="s">
        <v>516</v>
      </c>
      <c r="B725" t="s">
        <v>74</v>
      </c>
      <c r="C725" t="s">
        <v>179</v>
      </c>
      <c r="D725" s="26">
        <f t="shared" ca="1" si="31"/>
        <v>0</v>
      </c>
      <c r="E725" s="26">
        <f t="shared" ca="1" si="31"/>
        <v>0</v>
      </c>
      <c r="F725" s="26">
        <f t="shared" ca="1" si="31"/>
        <v>0</v>
      </c>
      <c r="G725" s="26">
        <f t="shared" ca="1" si="31"/>
        <v>0</v>
      </c>
      <c r="H725" s="26">
        <f t="shared" ca="1" si="31"/>
        <v>0</v>
      </c>
      <c r="I725" s="26">
        <f t="shared" ca="1" si="31"/>
        <v>0</v>
      </c>
      <c r="J725" s="26">
        <f t="shared" ca="1" si="31"/>
        <v>0</v>
      </c>
      <c r="K725" s="26">
        <f t="shared" ca="1" si="31"/>
        <v>0</v>
      </c>
      <c r="L725" s="26">
        <f t="shared" ca="1" si="31"/>
        <v>0</v>
      </c>
      <c r="M725" s="26">
        <f t="shared" ca="1" si="31"/>
        <v>0</v>
      </c>
    </row>
    <row r="726" spans="1:13" x14ac:dyDescent="0.15">
      <c r="A726" t="s">
        <v>516</v>
      </c>
      <c r="B726" t="s">
        <v>84</v>
      </c>
      <c r="C726" t="s">
        <v>179</v>
      </c>
      <c r="D726" s="26">
        <f t="shared" ca="1" si="31"/>
        <v>0</v>
      </c>
      <c r="E726" s="26">
        <f t="shared" ca="1" si="31"/>
        <v>0</v>
      </c>
      <c r="F726" s="26">
        <f t="shared" ca="1" si="31"/>
        <v>0</v>
      </c>
      <c r="G726" s="26">
        <f t="shared" ca="1" si="31"/>
        <v>0</v>
      </c>
      <c r="H726" s="26">
        <f t="shared" ca="1" si="31"/>
        <v>0</v>
      </c>
      <c r="I726" s="26">
        <f t="shared" ca="1" si="31"/>
        <v>0</v>
      </c>
      <c r="J726" s="26">
        <f t="shared" ca="1" si="31"/>
        <v>0</v>
      </c>
      <c r="K726" s="26">
        <f t="shared" ca="1" si="31"/>
        <v>0</v>
      </c>
      <c r="L726" s="26">
        <f t="shared" ca="1" si="31"/>
        <v>0</v>
      </c>
      <c r="M726" s="26">
        <f t="shared" ca="1" si="31"/>
        <v>0</v>
      </c>
    </row>
    <row r="727" spans="1:13" x14ac:dyDescent="0.15">
      <c r="A727" t="s">
        <v>516</v>
      </c>
      <c r="B727" t="s">
        <v>85</v>
      </c>
      <c r="C727" t="s">
        <v>179</v>
      </c>
      <c r="D727" s="26">
        <f t="shared" ca="1" si="31"/>
        <v>0</v>
      </c>
      <c r="E727" s="26">
        <f t="shared" ca="1" si="31"/>
        <v>0</v>
      </c>
      <c r="F727" s="26">
        <f t="shared" ca="1" si="31"/>
        <v>0</v>
      </c>
      <c r="G727" s="26">
        <f t="shared" ca="1" si="31"/>
        <v>0</v>
      </c>
      <c r="H727" s="26">
        <f t="shared" ca="1" si="31"/>
        <v>0</v>
      </c>
      <c r="I727" s="26">
        <f t="shared" ca="1" si="31"/>
        <v>0</v>
      </c>
      <c r="J727" s="26">
        <f t="shared" ca="1" si="31"/>
        <v>0</v>
      </c>
      <c r="K727" s="26">
        <f t="shared" ca="1" si="31"/>
        <v>0</v>
      </c>
      <c r="L727" s="26">
        <f t="shared" ca="1" si="31"/>
        <v>0</v>
      </c>
      <c r="M727" s="26">
        <f t="shared" ca="1" si="31"/>
        <v>0</v>
      </c>
    </row>
    <row r="728" spans="1:13" x14ac:dyDescent="0.15">
      <c r="A728" t="s">
        <v>516</v>
      </c>
      <c r="B728" t="s">
        <v>75</v>
      </c>
      <c r="C728" t="s">
        <v>179</v>
      </c>
      <c r="D728" s="26">
        <f t="shared" ca="1" si="31"/>
        <v>0</v>
      </c>
      <c r="E728" s="26">
        <f t="shared" ca="1" si="31"/>
        <v>0</v>
      </c>
      <c r="F728" s="26">
        <f t="shared" ca="1" si="31"/>
        <v>0</v>
      </c>
      <c r="G728" s="26">
        <f t="shared" ca="1" si="31"/>
        <v>0</v>
      </c>
      <c r="H728" s="26">
        <f t="shared" ca="1" si="31"/>
        <v>0</v>
      </c>
      <c r="I728" s="26">
        <f t="shared" ca="1" si="31"/>
        <v>0</v>
      </c>
      <c r="J728" s="26">
        <f t="shared" ca="1" si="31"/>
        <v>0</v>
      </c>
      <c r="K728" s="26">
        <f t="shared" ca="1" si="31"/>
        <v>0</v>
      </c>
      <c r="L728" s="26">
        <f t="shared" ca="1" si="31"/>
        <v>0</v>
      </c>
      <c r="M728" s="26">
        <f t="shared" ca="1" si="31"/>
        <v>0</v>
      </c>
    </row>
    <row r="729" spans="1:13" x14ac:dyDescent="0.15">
      <c r="A729" t="s">
        <v>516</v>
      </c>
      <c r="B729" t="s">
        <v>503</v>
      </c>
      <c r="C729" t="s">
        <v>176</v>
      </c>
      <c r="D729" s="26">
        <f t="shared" ca="1" si="31"/>
        <v>0.49612403100775193</v>
      </c>
      <c r="E729" s="26">
        <f t="shared" ca="1" si="31"/>
        <v>0.26861752016507223</v>
      </c>
      <c r="F729" s="26">
        <f t="shared" ca="1" si="31"/>
        <v>0.13693419551160138</v>
      </c>
      <c r="G729" s="26">
        <f t="shared" ca="1" si="31"/>
        <v>9.1578610310598774E-2</v>
      </c>
      <c r="H729" s="26">
        <f t="shared" ca="1" si="31"/>
        <v>8.8229590847391903E-2</v>
      </c>
      <c r="I729" s="26">
        <f t="shared" ca="1" si="31"/>
        <v>8.6318515321536476E-2</v>
      </c>
      <c r="J729" s="26">
        <f t="shared" ca="1" si="31"/>
        <v>7.2609923356192013E-2</v>
      </c>
      <c r="K729" s="26">
        <f t="shared" ca="1" si="31"/>
        <v>7.2609923356192013E-2</v>
      </c>
      <c r="L729" s="26">
        <f t="shared" ca="1" si="31"/>
        <v>7.2609923356192013E-2</v>
      </c>
      <c r="M729" s="26">
        <f t="shared" ca="1" si="31"/>
        <v>7.2609923356192013E-2</v>
      </c>
    </row>
    <row r="730" spans="1:13" x14ac:dyDescent="0.15">
      <c r="A730" t="s">
        <v>516</v>
      </c>
      <c r="B730" t="s">
        <v>92</v>
      </c>
      <c r="C730" t="s">
        <v>176</v>
      </c>
      <c r="D730" s="26">
        <f t="shared" ca="1" si="31"/>
        <v>0.49612403100775193</v>
      </c>
      <c r="E730" s="26">
        <f t="shared" ca="1" si="31"/>
        <v>0.26861752016507223</v>
      </c>
      <c r="F730" s="26">
        <f t="shared" ca="1" si="31"/>
        <v>0.13693419551160138</v>
      </c>
      <c r="G730" s="26">
        <f t="shared" ca="1" si="31"/>
        <v>9.1578610310598774E-2</v>
      </c>
      <c r="H730" s="26">
        <f t="shared" ca="1" si="31"/>
        <v>8.8229590847391903E-2</v>
      </c>
      <c r="I730" s="26">
        <f t="shared" ca="1" si="31"/>
        <v>8.6318515321536476E-2</v>
      </c>
      <c r="J730" s="26">
        <f t="shared" ca="1" si="31"/>
        <v>7.2609923356192013E-2</v>
      </c>
      <c r="K730" s="26">
        <f t="shared" ca="1" si="31"/>
        <v>7.2609923356192013E-2</v>
      </c>
      <c r="L730" s="26">
        <f t="shared" ca="1" si="31"/>
        <v>7.2609923356192013E-2</v>
      </c>
      <c r="M730" s="26">
        <f t="shared" ca="1" si="31"/>
        <v>7.2609923356192013E-2</v>
      </c>
    </row>
    <row r="731" spans="1:13" x14ac:dyDescent="0.15">
      <c r="A731" t="s">
        <v>516</v>
      </c>
      <c r="B731" t="s">
        <v>94</v>
      </c>
      <c r="C731" t="s">
        <v>176</v>
      </c>
      <c r="D731" s="26">
        <f t="shared" ref="D731:M756" ca="1" si="32">SUMIFS(INDIRECT($A731&amp;"!$K:$K"),INDIRECT($A731&amp;"!$J:$J"),D$1,INDIRECT($A731&amp;"!$H:$H"),$B731)</f>
        <v>0.49612403100775193</v>
      </c>
      <c r="E731" s="26">
        <f t="shared" ca="1" si="32"/>
        <v>0.26861752016507223</v>
      </c>
      <c r="F731" s="26">
        <f t="shared" ca="1" si="32"/>
        <v>0.13693419551160138</v>
      </c>
      <c r="G731" s="26">
        <f t="shared" ca="1" si="32"/>
        <v>9.1578610310598774E-2</v>
      </c>
      <c r="H731" s="26">
        <f t="shared" ca="1" si="32"/>
        <v>8.8229590847391903E-2</v>
      </c>
      <c r="I731" s="26">
        <f t="shared" ca="1" si="32"/>
        <v>8.6318515321536476E-2</v>
      </c>
      <c r="J731" s="26">
        <f t="shared" ca="1" si="32"/>
        <v>7.2609923356192013E-2</v>
      </c>
      <c r="K731" s="26">
        <f t="shared" ca="1" si="32"/>
        <v>7.2609923356192013E-2</v>
      </c>
      <c r="L731" s="26">
        <f t="shared" ca="1" si="32"/>
        <v>7.2609923356192013E-2</v>
      </c>
      <c r="M731" s="26">
        <f t="shared" ca="1" si="32"/>
        <v>7.2609923356192013E-2</v>
      </c>
    </row>
    <row r="732" spans="1:13" x14ac:dyDescent="0.15">
      <c r="A732" t="s">
        <v>516</v>
      </c>
      <c r="B732" t="s">
        <v>96</v>
      </c>
      <c r="C732" t="s">
        <v>176</v>
      </c>
      <c r="D732" s="26">
        <f t="shared" ca="1" si="32"/>
        <v>0.49612403100775193</v>
      </c>
      <c r="E732" s="26">
        <f t="shared" ca="1" si="32"/>
        <v>0.26861752016507223</v>
      </c>
      <c r="F732" s="26">
        <f t="shared" ca="1" si="32"/>
        <v>0.13693419551160138</v>
      </c>
      <c r="G732" s="26">
        <f t="shared" ca="1" si="32"/>
        <v>9.1578610310598774E-2</v>
      </c>
      <c r="H732" s="26">
        <f t="shared" ca="1" si="32"/>
        <v>8.8229590847391903E-2</v>
      </c>
      <c r="I732" s="26">
        <f t="shared" ca="1" si="32"/>
        <v>8.6318515321536476E-2</v>
      </c>
      <c r="J732" s="26">
        <f t="shared" ca="1" si="32"/>
        <v>7.2609923356192013E-2</v>
      </c>
      <c r="K732" s="26">
        <f t="shared" ca="1" si="32"/>
        <v>7.2609923356192013E-2</v>
      </c>
      <c r="L732" s="26">
        <f t="shared" ca="1" si="32"/>
        <v>7.2609923356192013E-2</v>
      </c>
      <c r="M732" s="26">
        <f t="shared" ca="1" si="32"/>
        <v>7.2609923356192013E-2</v>
      </c>
    </row>
    <row r="733" spans="1:13" x14ac:dyDescent="0.15">
      <c r="A733" t="s">
        <v>516</v>
      </c>
      <c r="B733" t="s">
        <v>98</v>
      </c>
      <c r="C733" t="s">
        <v>176</v>
      </c>
      <c r="D733" s="26">
        <f t="shared" ca="1" si="32"/>
        <v>0.49612403100775193</v>
      </c>
      <c r="E733" s="26">
        <f t="shared" ca="1" si="32"/>
        <v>0.26861752016507223</v>
      </c>
      <c r="F733" s="26">
        <f t="shared" ca="1" si="32"/>
        <v>0.13693419551160138</v>
      </c>
      <c r="G733" s="26">
        <f t="shared" ca="1" si="32"/>
        <v>9.1578610310598774E-2</v>
      </c>
      <c r="H733" s="26">
        <f t="shared" ca="1" si="32"/>
        <v>8.8229590847391903E-2</v>
      </c>
      <c r="I733" s="26">
        <f t="shared" ca="1" si="32"/>
        <v>8.6318515321536476E-2</v>
      </c>
      <c r="J733" s="26">
        <f t="shared" ca="1" si="32"/>
        <v>7.2609923356192013E-2</v>
      </c>
      <c r="K733" s="26">
        <f t="shared" ca="1" si="32"/>
        <v>7.2609923356192013E-2</v>
      </c>
      <c r="L733" s="26">
        <f t="shared" ca="1" si="32"/>
        <v>7.2609923356192013E-2</v>
      </c>
      <c r="M733" s="26">
        <f t="shared" ca="1" si="32"/>
        <v>7.2609923356192013E-2</v>
      </c>
    </row>
    <row r="734" spans="1:13" x14ac:dyDescent="0.15">
      <c r="A734" t="s">
        <v>516</v>
      </c>
      <c r="B734" t="s">
        <v>100</v>
      </c>
      <c r="C734" t="s">
        <v>176</v>
      </c>
      <c r="D734" s="26">
        <f t="shared" ca="1" si="32"/>
        <v>0.49612403100775193</v>
      </c>
      <c r="E734" s="26">
        <f t="shared" ca="1" si="32"/>
        <v>0.26861752016507223</v>
      </c>
      <c r="F734" s="26">
        <f t="shared" ca="1" si="32"/>
        <v>0.13693419551160138</v>
      </c>
      <c r="G734" s="26">
        <f t="shared" ca="1" si="32"/>
        <v>9.1578610310598774E-2</v>
      </c>
      <c r="H734" s="26">
        <f t="shared" ca="1" si="32"/>
        <v>8.8229590847391903E-2</v>
      </c>
      <c r="I734" s="26">
        <f t="shared" ca="1" si="32"/>
        <v>8.6318515321536476E-2</v>
      </c>
      <c r="J734" s="26">
        <f t="shared" ca="1" si="32"/>
        <v>7.2609923356192013E-2</v>
      </c>
      <c r="K734" s="26">
        <f t="shared" ca="1" si="32"/>
        <v>7.2609923356192013E-2</v>
      </c>
      <c r="L734" s="26">
        <f t="shared" ca="1" si="32"/>
        <v>7.2609923356192013E-2</v>
      </c>
      <c r="M734" s="26">
        <f t="shared" ca="1" si="32"/>
        <v>7.2609923356192013E-2</v>
      </c>
    </row>
    <row r="735" spans="1:13" x14ac:dyDescent="0.15">
      <c r="A735" t="s">
        <v>516</v>
      </c>
      <c r="B735" t="s">
        <v>102</v>
      </c>
      <c r="C735" t="s">
        <v>176</v>
      </c>
      <c r="D735" s="26">
        <f t="shared" ca="1" si="32"/>
        <v>0.49612403100775193</v>
      </c>
      <c r="E735" s="26">
        <f t="shared" ca="1" si="32"/>
        <v>0.26861752016507223</v>
      </c>
      <c r="F735" s="26">
        <f t="shared" ca="1" si="32"/>
        <v>0.13693419551160138</v>
      </c>
      <c r="G735" s="26">
        <f t="shared" ca="1" si="32"/>
        <v>9.1578610310598774E-2</v>
      </c>
      <c r="H735" s="26">
        <f t="shared" ca="1" si="32"/>
        <v>8.8229590847391903E-2</v>
      </c>
      <c r="I735" s="26">
        <f t="shared" ca="1" si="32"/>
        <v>8.6318515321536476E-2</v>
      </c>
      <c r="J735" s="26">
        <f t="shared" ca="1" si="32"/>
        <v>7.2609923356192013E-2</v>
      </c>
      <c r="K735" s="26">
        <f t="shared" ca="1" si="32"/>
        <v>7.2609923356192013E-2</v>
      </c>
      <c r="L735" s="26">
        <f t="shared" ca="1" si="32"/>
        <v>7.2609923356192013E-2</v>
      </c>
      <c r="M735" s="26">
        <f t="shared" ca="1" si="32"/>
        <v>7.2609923356192013E-2</v>
      </c>
    </row>
    <row r="736" spans="1:13" x14ac:dyDescent="0.15">
      <c r="A736" t="s">
        <v>516</v>
      </c>
      <c r="B736" t="s">
        <v>104</v>
      </c>
      <c r="C736" t="s">
        <v>176</v>
      </c>
      <c r="D736" s="26">
        <f t="shared" ca="1" si="32"/>
        <v>0.49612403100775193</v>
      </c>
      <c r="E736" s="26">
        <f t="shared" ca="1" si="32"/>
        <v>0.26861752016507223</v>
      </c>
      <c r="F736" s="26">
        <f t="shared" ca="1" si="32"/>
        <v>0.13693419551160138</v>
      </c>
      <c r="G736" s="26">
        <f t="shared" ca="1" si="32"/>
        <v>9.1578610310598774E-2</v>
      </c>
      <c r="H736" s="26">
        <f t="shared" ca="1" si="32"/>
        <v>8.8229590847391903E-2</v>
      </c>
      <c r="I736" s="26">
        <f t="shared" ca="1" si="32"/>
        <v>8.6318515321536476E-2</v>
      </c>
      <c r="J736" s="26">
        <f t="shared" ca="1" si="32"/>
        <v>7.2609923356192013E-2</v>
      </c>
      <c r="K736" s="26">
        <f t="shared" ca="1" si="32"/>
        <v>7.2609923356192013E-2</v>
      </c>
      <c r="L736" s="26">
        <f t="shared" ca="1" si="32"/>
        <v>7.2609923356192013E-2</v>
      </c>
      <c r="M736" s="26">
        <f t="shared" ca="1" si="32"/>
        <v>7.2609923356192013E-2</v>
      </c>
    </row>
    <row r="737" spans="1:13" x14ac:dyDescent="0.15">
      <c r="A737" t="s">
        <v>516</v>
      </c>
      <c r="B737" t="s">
        <v>106</v>
      </c>
      <c r="C737" t="s">
        <v>176</v>
      </c>
      <c r="D737" s="26">
        <f t="shared" ca="1" si="32"/>
        <v>0.51100775193798453</v>
      </c>
      <c r="E737" s="26">
        <f t="shared" ca="1" si="32"/>
        <v>0.26861752016507223</v>
      </c>
      <c r="F737" s="26">
        <f t="shared" ca="1" si="32"/>
        <v>0.13693419551160138</v>
      </c>
      <c r="G737" s="26">
        <f t="shared" ca="1" si="32"/>
        <v>9.1578610310598774E-2</v>
      </c>
      <c r="H737" s="26">
        <f t="shared" ca="1" si="32"/>
        <v>8.8229590847391903E-2</v>
      </c>
      <c r="I737" s="26">
        <f t="shared" ca="1" si="32"/>
        <v>8.6318515321536476E-2</v>
      </c>
      <c r="J737" s="26">
        <f t="shared" ca="1" si="32"/>
        <v>7.2609923356192013E-2</v>
      </c>
      <c r="K737" s="26">
        <f t="shared" ca="1" si="32"/>
        <v>7.2609923356192013E-2</v>
      </c>
      <c r="L737" s="26">
        <f t="shared" ca="1" si="32"/>
        <v>7.2609923356192013E-2</v>
      </c>
      <c r="M737" s="26">
        <f t="shared" ca="1" si="32"/>
        <v>7.2609923356192013E-2</v>
      </c>
    </row>
    <row r="738" spans="1:13" x14ac:dyDescent="0.15">
      <c r="A738" t="s">
        <v>516</v>
      </c>
      <c r="B738" t="s">
        <v>91</v>
      </c>
      <c r="C738" t="s">
        <v>176</v>
      </c>
      <c r="D738" s="26">
        <f t="shared" ca="1" si="32"/>
        <v>0</v>
      </c>
      <c r="E738" s="26">
        <f t="shared" ca="1" si="32"/>
        <v>0.26861752016507223</v>
      </c>
      <c r="F738" s="26">
        <f t="shared" ca="1" si="32"/>
        <v>0.13693419551160138</v>
      </c>
      <c r="G738" s="26">
        <f t="shared" ca="1" si="32"/>
        <v>9.1578610310598774E-2</v>
      </c>
      <c r="H738" s="26">
        <f t="shared" ca="1" si="32"/>
        <v>8.8229590847391903E-2</v>
      </c>
      <c r="I738" s="26">
        <f t="shared" ca="1" si="32"/>
        <v>8.6318515321536476E-2</v>
      </c>
      <c r="J738" s="26">
        <f t="shared" ca="1" si="32"/>
        <v>7.2609923356192013E-2</v>
      </c>
      <c r="K738" s="26">
        <f t="shared" ca="1" si="32"/>
        <v>7.2609923356192013E-2</v>
      </c>
      <c r="L738" s="26">
        <f t="shared" ca="1" si="32"/>
        <v>7.2609923356192013E-2</v>
      </c>
      <c r="M738" s="26">
        <f t="shared" ca="1" si="32"/>
        <v>7.2609923356192013E-2</v>
      </c>
    </row>
    <row r="739" spans="1:13" x14ac:dyDescent="0.15">
      <c r="A739" t="s">
        <v>516</v>
      </c>
      <c r="B739" t="s">
        <v>93</v>
      </c>
      <c r="C739" t="s">
        <v>176</v>
      </c>
      <c r="D739" s="26">
        <f t="shared" ca="1" si="32"/>
        <v>0</v>
      </c>
      <c r="E739" s="26">
        <f t="shared" ca="1" si="32"/>
        <v>0.26861752016507223</v>
      </c>
      <c r="F739" s="26">
        <f t="shared" ca="1" si="32"/>
        <v>0.13693419551160138</v>
      </c>
      <c r="G739" s="26">
        <f t="shared" ca="1" si="32"/>
        <v>9.1578610310598774E-2</v>
      </c>
      <c r="H739" s="26">
        <f t="shared" ca="1" si="32"/>
        <v>8.8229590847391903E-2</v>
      </c>
      <c r="I739" s="26">
        <f t="shared" ca="1" si="32"/>
        <v>8.6318515321536476E-2</v>
      </c>
      <c r="J739" s="26">
        <f t="shared" ca="1" si="32"/>
        <v>7.2609923356192013E-2</v>
      </c>
      <c r="K739" s="26">
        <f t="shared" ca="1" si="32"/>
        <v>7.2609923356192013E-2</v>
      </c>
      <c r="L739" s="26">
        <f t="shared" ca="1" si="32"/>
        <v>7.2609923356192013E-2</v>
      </c>
      <c r="M739" s="26">
        <f t="shared" ca="1" si="32"/>
        <v>7.2609923356192013E-2</v>
      </c>
    </row>
    <row r="740" spans="1:13" x14ac:dyDescent="0.15">
      <c r="A740" t="s">
        <v>516</v>
      </c>
      <c r="B740" t="s">
        <v>95</v>
      </c>
      <c r="C740" t="s">
        <v>176</v>
      </c>
      <c r="D740" s="26">
        <f t="shared" ca="1" si="32"/>
        <v>0</v>
      </c>
      <c r="E740" s="26">
        <f t="shared" ca="1" si="32"/>
        <v>0.26861752016507223</v>
      </c>
      <c r="F740" s="26">
        <f t="shared" ca="1" si="32"/>
        <v>0.13693419551160138</v>
      </c>
      <c r="G740" s="26">
        <f t="shared" ca="1" si="32"/>
        <v>9.1578610310598774E-2</v>
      </c>
      <c r="H740" s="26">
        <f t="shared" ca="1" si="32"/>
        <v>8.8229590847391903E-2</v>
      </c>
      <c r="I740" s="26">
        <f t="shared" ca="1" si="32"/>
        <v>8.6318515321536476E-2</v>
      </c>
      <c r="J740" s="26">
        <f t="shared" ca="1" si="32"/>
        <v>7.2609923356192013E-2</v>
      </c>
      <c r="K740" s="26">
        <f t="shared" ca="1" si="32"/>
        <v>7.2609923356192013E-2</v>
      </c>
      <c r="L740" s="26">
        <f t="shared" ca="1" si="32"/>
        <v>7.2609923356192013E-2</v>
      </c>
      <c r="M740" s="26">
        <f t="shared" ca="1" si="32"/>
        <v>7.2609923356192013E-2</v>
      </c>
    </row>
    <row r="741" spans="1:13" x14ac:dyDescent="0.15">
      <c r="A741" t="s">
        <v>516</v>
      </c>
      <c r="B741" t="s">
        <v>97</v>
      </c>
      <c r="C741" t="s">
        <v>176</v>
      </c>
      <c r="D741" s="26">
        <f t="shared" ca="1" si="32"/>
        <v>0</v>
      </c>
      <c r="E741" s="26">
        <f t="shared" ca="1" si="32"/>
        <v>0.26861752016507223</v>
      </c>
      <c r="F741" s="26">
        <f t="shared" ca="1" si="32"/>
        <v>0.13693419551160138</v>
      </c>
      <c r="G741" s="26">
        <f t="shared" ca="1" si="32"/>
        <v>9.1578610310598774E-2</v>
      </c>
      <c r="H741" s="26">
        <f t="shared" ca="1" si="32"/>
        <v>8.8229590847391903E-2</v>
      </c>
      <c r="I741" s="26">
        <f t="shared" ca="1" si="32"/>
        <v>8.6318515321536476E-2</v>
      </c>
      <c r="J741" s="26">
        <f t="shared" ca="1" si="32"/>
        <v>7.2609923356192013E-2</v>
      </c>
      <c r="K741" s="26">
        <f t="shared" ca="1" si="32"/>
        <v>7.2609923356192013E-2</v>
      </c>
      <c r="L741" s="26">
        <f t="shared" ca="1" si="32"/>
        <v>7.2609923356192013E-2</v>
      </c>
      <c r="M741" s="26">
        <f t="shared" ca="1" si="32"/>
        <v>7.2609923356192013E-2</v>
      </c>
    </row>
    <row r="742" spans="1:13" x14ac:dyDescent="0.15">
      <c r="A742" t="s">
        <v>516</v>
      </c>
      <c r="B742" t="s">
        <v>99</v>
      </c>
      <c r="C742" t="s">
        <v>176</v>
      </c>
      <c r="D742" s="26">
        <f t="shared" ca="1" si="32"/>
        <v>0</v>
      </c>
      <c r="E742" s="26">
        <f t="shared" ca="1" si="32"/>
        <v>0.26861752016507223</v>
      </c>
      <c r="F742" s="26">
        <f t="shared" ca="1" si="32"/>
        <v>0.13693419551160138</v>
      </c>
      <c r="G742" s="26">
        <f t="shared" ca="1" si="32"/>
        <v>9.1578610310598774E-2</v>
      </c>
      <c r="H742" s="26">
        <f t="shared" ca="1" si="32"/>
        <v>8.8229590847391903E-2</v>
      </c>
      <c r="I742" s="26">
        <f t="shared" ca="1" si="32"/>
        <v>8.6318515321536476E-2</v>
      </c>
      <c r="J742" s="26">
        <f t="shared" ca="1" si="32"/>
        <v>7.2609923356192013E-2</v>
      </c>
      <c r="K742" s="26">
        <f t="shared" ca="1" si="32"/>
        <v>7.2609923356192013E-2</v>
      </c>
      <c r="L742" s="26">
        <f t="shared" ca="1" si="32"/>
        <v>7.2609923356192013E-2</v>
      </c>
      <c r="M742" s="26">
        <f t="shared" ca="1" si="32"/>
        <v>7.2609923356192013E-2</v>
      </c>
    </row>
    <row r="743" spans="1:13" x14ac:dyDescent="0.15">
      <c r="A743" t="s">
        <v>516</v>
      </c>
      <c r="B743" t="s">
        <v>101</v>
      </c>
      <c r="C743" t="s">
        <v>176</v>
      </c>
      <c r="D743" s="26">
        <f t="shared" ca="1" si="32"/>
        <v>0</v>
      </c>
      <c r="E743" s="26">
        <f t="shared" ca="1" si="32"/>
        <v>0.26861752016507223</v>
      </c>
      <c r="F743" s="26">
        <f t="shared" ca="1" si="32"/>
        <v>0.13693419551160138</v>
      </c>
      <c r="G743" s="26">
        <f t="shared" ca="1" si="32"/>
        <v>9.1578610310598774E-2</v>
      </c>
      <c r="H743" s="26">
        <f t="shared" ca="1" si="32"/>
        <v>8.8229590847391903E-2</v>
      </c>
      <c r="I743" s="26">
        <f t="shared" ca="1" si="32"/>
        <v>8.6318515321536476E-2</v>
      </c>
      <c r="J743" s="26">
        <f t="shared" ca="1" si="32"/>
        <v>7.2609923356192013E-2</v>
      </c>
      <c r="K743" s="26">
        <f t="shared" ca="1" si="32"/>
        <v>7.2609923356192013E-2</v>
      </c>
      <c r="L743" s="26">
        <f t="shared" ca="1" si="32"/>
        <v>7.2609923356192013E-2</v>
      </c>
      <c r="M743" s="26">
        <f t="shared" ca="1" si="32"/>
        <v>7.2609923356192013E-2</v>
      </c>
    </row>
    <row r="744" spans="1:13" x14ac:dyDescent="0.15">
      <c r="A744" t="s">
        <v>516</v>
      </c>
      <c r="B744" t="s">
        <v>103</v>
      </c>
      <c r="C744" t="s">
        <v>176</v>
      </c>
      <c r="D744" s="26">
        <f t="shared" ca="1" si="32"/>
        <v>0</v>
      </c>
      <c r="E744" s="26">
        <f t="shared" ca="1" si="32"/>
        <v>0.26861752016507223</v>
      </c>
      <c r="F744" s="26">
        <f t="shared" ca="1" si="32"/>
        <v>0.13693419551160138</v>
      </c>
      <c r="G744" s="26">
        <f t="shared" ca="1" si="32"/>
        <v>9.1578610310598774E-2</v>
      </c>
      <c r="H744" s="26">
        <f t="shared" ca="1" si="32"/>
        <v>8.8229590847391903E-2</v>
      </c>
      <c r="I744" s="26">
        <f t="shared" ca="1" si="32"/>
        <v>8.6318515321536476E-2</v>
      </c>
      <c r="J744" s="26">
        <f t="shared" ca="1" si="32"/>
        <v>7.2609923356192013E-2</v>
      </c>
      <c r="K744" s="26">
        <f t="shared" ca="1" si="32"/>
        <v>7.2609923356192013E-2</v>
      </c>
      <c r="L744" s="26">
        <f t="shared" ca="1" si="32"/>
        <v>7.2609923356192013E-2</v>
      </c>
      <c r="M744" s="26">
        <f t="shared" ca="1" si="32"/>
        <v>7.2609923356192013E-2</v>
      </c>
    </row>
    <row r="745" spans="1:13" x14ac:dyDescent="0.15">
      <c r="A745" t="s">
        <v>516</v>
      </c>
      <c r="B745" t="s">
        <v>105</v>
      </c>
      <c r="C745" t="s">
        <v>176</v>
      </c>
      <c r="D745" s="26">
        <f t="shared" ca="1" si="32"/>
        <v>0</v>
      </c>
      <c r="E745" s="26">
        <f t="shared" ca="1" si="32"/>
        <v>0.26861752016507223</v>
      </c>
      <c r="F745" s="26">
        <f t="shared" ca="1" si="32"/>
        <v>0.13693419551160138</v>
      </c>
      <c r="G745" s="26">
        <f t="shared" ca="1" si="32"/>
        <v>9.1578610310598774E-2</v>
      </c>
      <c r="H745" s="26">
        <f t="shared" ca="1" si="32"/>
        <v>8.8229590847391903E-2</v>
      </c>
      <c r="I745" s="26">
        <f t="shared" ca="1" si="32"/>
        <v>8.6318515321536476E-2</v>
      </c>
      <c r="J745" s="26">
        <f t="shared" ca="1" si="32"/>
        <v>7.2609923356192013E-2</v>
      </c>
      <c r="K745" s="26">
        <f t="shared" ca="1" si="32"/>
        <v>7.2609923356192013E-2</v>
      </c>
      <c r="L745" s="26">
        <f t="shared" ca="1" si="32"/>
        <v>7.2609923356192013E-2</v>
      </c>
      <c r="M745" s="26">
        <f t="shared" ca="1" si="32"/>
        <v>7.2609923356192013E-2</v>
      </c>
    </row>
    <row r="746" spans="1:13" x14ac:dyDescent="0.15">
      <c r="A746" t="s">
        <v>516</v>
      </c>
      <c r="B746" t="s">
        <v>107</v>
      </c>
      <c r="C746" t="s">
        <v>176</v>
      </c>
      <c r="D746" s="26">
        <f t="shared" ca="1" si="32"/>
        <v>0</v>
      </c>
      <c r="E746" s="26">
        <f t="shared" ca="1" si="32"/>
        <v>0.26861752016507223</v>
      </c>
      <c r="F746" s="26">
        <f t="shared" ca="1" si="32"/>
        <v>0.13693419551160138</v>
      </c>
      <c r="G746" s="26">
        <f t="shared" ca="1" si="32"/>
        <v>9.1578610310598774E-2</v>
      </c>
      <c r="H746" s="26">
        <f t="shared" ca="1" si="32"/>
        <v>8.8229590847391903E-2</v>
      </c>
      <c r="I746" s="26">
        <f t="shared" ca="1" si="32"/>
        <v>8.6318515321536476E-2</v>
      </c>
      <c r="J746" s="26">
        <f t="shared" ca="1" si="32"/>
        <v>7.2609923356192013E-2</v>
      </c>
      <c r="K746" s="26">
        <f t="shared" ca="1" si="32"/>
        <v>7.2609923356192013E-2</v>
      </c>
      <c r="L746" s="26">
        <f t="shared" ca="1" si="32"/>
        <v>7.2609923356192013E-2</v>
      </c>
      <c r="M746" s="26">
        <f t="shared" ca="1" si="32"/>
        <v>7.2609923356192013E-2</v>
      </c>
    </row>
    <row r="747" spans="1:13" x14ac:dyDescent="0.15">
      <c r="A747" t="s">
        <v>516</v>
      </c>
      <c r="B747" t="s">
        <v>108</v>
      </c>
      <c r="C747" t="s">
        <v>177</v>
      </c>
      <c r="D747" s="26">
        <f t="shared" ca="1" si="32"/>
        <v>0</v>
      </c>
      <c r="E747" s="26">
        <f t="shared" ca="1" si="32"/>
        <v>0</v>
      </c>
      <c r="F747" s="26">
        <f t="shared" ca="1" si="32"/>
        <v>7.0495752504120698E-2</v>
      </c>
      <c r="G747" s="26">
        <f t="shared" ca="1" si="32"/>
        <v>4.6109510086455328E-2</v>
      </c>
      <c r="H747" s="26">
        <f t="shared" ca="1" si="32"/>
        <v>4.3436106263331394E-2</v>
      </c>
      <c r="I747" s="26">
        <f t="shared" ca="1" si="32"/>
        <v>4.1432887354337505E-2</v>
      </c>
      <c r="J747" s="26">
        <f t="shared" ca="1" si="32"/>
        <v>3.3884630899556276E-2</v>
      </c>
      <c r="K747" s="26">
        <f t="shared" ca="1" si="32"/>
        <v>3.3884630899556276E-2</v>
      </c>
      <c r="L747" s="26">
        <f t="shared" ca="1" si="32"/>
        <v>3.3884630899556276E-2</v>
      </c>
      <c r="M747" s="26">
        <f t="shared" ca="1" si="32"/>
        <v>3.3884630899556276E-2</v>
      </c>
    </row>
    <row r="748" spans="1:13" x14ac:dyDescent="0.15">
      <c r="A748" t="s">
        <v>516</v>
      </c>
      <c r="B748" t="s">
        <v>110</v>
      </c>
      <c r="C748" t="s">
        <v>177</v>
      </c>
      <c r="D748" s="26">
        <f t="shared" ca="1" si="32"/>
        <v>0</v>
      </c>
      <c r="E748" s="26">
        <f t="shared" ca="1" si="32"/>
        <v>0</v>
      </c>
      <c r="F748" s="26">
        <f t="shared" ca="1" si="32"/>
        <v>7.0495752504120698E-2</v>
      </c>
      <c r="G748" s="26">
        <f t="shared" ca="1" si="32"/>
        <v>4.6109510086455328E-2</v>
      </c>
      <c r="H748" s="26">
        <f t="shared" ca="1" si="32"/>
        <v>4.3436106263331394E-2</v>
      </c>
      <c r="I748" s="26">
        <f t="shared" ca="1" si="32"/>
        <v>4.1432887354337505E-2</v>
      </c>
      <c r="J748" s="26">
        <f t="shared" ca="1" si="32"/>
        <v>3.3884630899556276E-2</v>
      </c>
      <c r="K748" s="26">
        <f t="shared" ca="1" si="32"/>
        <v>3.3884630899556276E-2</v>
      </c>
      <c r="L748" s="26">
        <f t="shared" ca="1" si="32"/>
        <v>3.3884630899556276E-2</v>
      </c>
      <c r="M748" s="26">
        <f t="shared" ca="1" si="32"/>
        <v>3.3884630899556276E-2</v>
      </c>
    </row>
    <row r="749" spans="1:13" x14ac:dyDescent="0.15">
      <c r="A749" t="s">
        <v>516</v>
      </c>
      <c r="B749" t="s">
        <v>112</v>
      </c>
      <c r="C749" t="s">
        <v>177</v>
      </c>
      <c r="D749" s="26">
        <f t="shared" ca="1" si="32"/>
        <v>0</v>
      </c>
      <c r="E749" s="26">
        <f t="shared" ca="1" si="32"/>
        <v>0</v>
      </c>
      <c r="F749" s="26">
        <f t="shared" ca="1" si="32"/>
        <v>7.0495752504120698E-2</v>
      </c>
      <c r="G749" s="26">
        <f t="shared" ca="1" si="32"/>
        <v>4.6109510086455328E-2</v>
      </c>
      <c r="H749" s="26">
        <f t="shared" ca="1" si="32"/>
        <v>4.3436106263331394E-2</v>
      </c>
      <c r="I749" s="26">
        <f t="shared" ca="1" si="32"/>
        <v>4.1432887354337505E-2</v>
      </c>
      <c r="J749" s="26">
        <f t="shared" ca="1" si="32"/>
        <v>3.3884630899556276E-2</v>
      </c>
      <c r="K749" s="26">
        <f t="shared" ca="1" si="32"/>
        <v>3.3884630899556276E-2</v>
      </c>
      <c r="L749" s="26">
        <f t="shared" ca="1" si="32"/>
        <v>3.3884630899556276E-2</v>
      </c>
      <c r="M749" s="26">
        <f t="shared" ca="1" si="32"/>
        <v>3.3884630899556276E-2</v>
      </c>
    </row>
    <row r="750" spans="1:13" x14ac:dyDescent="0.15">
      <c r="A750" t="s">
        <v>516</v>
      </c>
      <c r="B750" t="s">
        <v>114</v>
      </c>
      <c r="C750" t="s">
        <v>177</v>
      </c>
      <c r="D750" s="26">
        <f t="shared" ca="1" si="32"/>
        <v>0</v>
      </c>
      <c r="E750" s="26">
        <f t="shared" ca="1" si="32"/>
        <v>0</v>
      </c>
      <c r="F750" s="26">
        <f t="shared" ca="1" si="32"/>
        <v>7.0495752504120698E-2</v>
      </c>
      <c r="G750" s="26">
        <f t="shared" ca="1" si="32"/>
        <v>4.6109510086455328E-2</v>
      </c>
      <c r="H750" s="26">
        <f t="shared" ca="1" si="32"/>
        <v>4.3436106263331394E-2</v>
      </c>
      <c r="I750" s="26">
        <f t="shared" ca="1" si="32"/>
        <v>4.1432887354337505E-2</v>
      </c>
      <c r="J750" s="26">
        <f t="shared" ca="1" si="32"/>
        <v>3.3884630899556276E-2</v>
      </c>
      <c r="K750" s="26">
        <f t="shared" ca="1" si="32"/>
        <v>3.3884630899556276E-2</v>
      </c>
      <c r="L750" s="26">
        <f t="shared" ca="1" si="32"/>
        <v>3.3884630899556276E-2</v>
      </c>
      <c r="M750" s="26">
        <f t="shared" ca="1" si="32"/>
        <v>3.3884630899556276E-2</v>
      </c>
    </row>
    <row r="751" spans="1:13" x14ac:dyDescent="0.15">
      <c r="A751" t="s">
        <v>516</v>
      </c>
      <c r="B751" t="s">
        <v>116</v>
      </c>
      <c r="C751" t="s">
        <v>177</v>
      </c>
      <c r="D751" s="26">
        <f t="shared" ca="1" si="32"/>
        <v>0</v>
      </c>
      <c r="E751" s="26">
        <f t="shared" ca="1" si="32"/>
        <v>0</v>
      </c>
      <c r="F751" s="26">
        <f t="shared" ca="1" si="32"/>
        <v>7.0495752504120698E-2</v>
      </c>
      <c r="G751" s="26">
        <f t="shared" ca="1" si="32"/>
        <v>4.6109510086455328E-2</v>
      </c>
      <c r="H751" s="26">
        <f t="shared" ca="1" si="32"/>
        <v>4.3436106263331394E-2</v>
      </c>
      <c r="I751" s="26">
        <f t="shared" ca="1" si="32"/>
        <v>4.1432887354337505E-2</v>
      </c>
      <c r="J751" s="26">
        <f t="shared" ca="1" si="32"/>
        <v>3.3884630899556276E-2</v>
      </c>
      <c r="K751" s="26">
        <f t="shared" ca="1" si="32"/>
        <v>3.3884630899556276E-2</v>
      </c>
      <c r="L751" s="26">
        <f t="shared" ca="1" si="32"/>
        <v>3.3884630899556276E-2</v>
      </c>
      <c r="M751" s="26">
        <f t="shared" ca="1" si="32"/>
        <v>3.3884630899556276E-2</v>
      </c>
    </row>
    <row r="752" spans="1:13" x14ac:dyDescent="0.15">
      <c r="A752" t="s">
        <v>516</v>
      </c>
      <c r="B752" t="s">
        <v>118</v>
      </c>
      <c r="C752" t="s">
        <v>177</v>
      </c>
      <c r="D752" s="26">
        <f t="shared" ca="1" si="32"/>
        <v>0</v>
      </c>
      <c r="E752" s="26">
        <f t="shared" ca="1" si="32"/>
        <v>0</v>
      </c>
      <c r="F752" s="26">
        <f t="shared" ca="1" si="32"/>
        <v>7.0495752504120698E-2</v>
      </c>
      <c r="G752" s="26">
        <f t="shared" ca="1" si="32"/>
        <v>4.6109510086455328E-2</v>
      </c>
      <c r="H752" s="26">
        <f t="shared" ca="1" si="32"/>
        <v>4.3436106263331394E-2</v>
      </c>
      <c r="I752" s="26">
        <f t="shared" ca="1" si="32"/>
        <v>4.1432887354337505E-2</v>
      </c>
      <c r="J752" s="26">
        <f t="shared" ca="1" si="32"/>
        <v>3.3884630899556276E-2</v>
      </c>
      <c r="K752" s="26">
        <f t="shared" ca="1" si="32"/>
        <v>3.3884630899556276E-2</v>
      </c>
      <c r="L752" s="26">
        <f t="shared" ca="1" si="32"/>
        <v>3.3884630899556276E-2</v>
      </c>
      <c r="M752" s="26">
        <f t="shared" ca="1" si="32"/>
        <v>3.3884630899556276E-2</v>
      </c>
    </row>
    <row r="753" spans="1:13" x14ac:dyDescent="0.15">
      <c r="A753" t="s">
        <v>516</v>
      </c>
      <c r="B753" t="s">
        <v>120</v>
      </c>
      <c r="C753" t="s">
        <v>177</v>
      </c>
      <c r="D753" s="26">
        <f t="shared" ca="1" si="32"/>
        <v>0</v>
      </c>
      <c r="E753" s="26">
        <f t="shared" ca="1" si="32"/>
        <v>0</v>
      </c>
      <c r="F753" s="26">
        <f t="shared" ca="1" si="32"/>
        <v>7.0495752504120698E-2</v>
      </c>
      <c r="G753" s="26">
        <f t="shared" ca="1" si="32"/>
        <v>4.6109510086455328E-2</v>
      </c>
      <c r="H753" s="26">
        <f t="shared" ca="1" si="32"/>
        <v>4.3436106263331394E-2</v>
      </c>
      <c r="I753" s="26">
        <f t="shared" ca="1" si="32"/>
        <v>4.1432887354337505E-2</v>
      </c>
      <c r="J753" s="26">
        <f t="shared" ca="1" si="32"/>
        <v>3.3884630899556276E-2</v>
      </c>
      <c r="K753" s="26">
        <f t="shared" ca="1" si="32"/>
        <v>3.3884630899556276E-2</v>
      </c>
      <c r="L753" s="26">
        <f t="shared" ca="1" si="32"/>
        <v>3.3884630899556276E-2</v>
      </c>
      <c r="M753" s="26">
        <f t="shared" ca="1" si="32"/>
        <v>3.3884630899556276E-2</v>
      </c>
    </row>
    <row r="754" spans="1:13" x14ac:dyDescent="0.15">
      <c r="A754" t="s">
        <v>516</v>
      </c>
      <c r="B754" t="s">
        <v>122</v>
      </c>
      <c r="C754" t="s">
        <v>177</v>
      </c>
      <c r="D754" s="26">
        <f t="shared" ca="1" si="32"/>
        <v>0</v>
      </c>
      <c r="E754" s="26">
        <f t="shared" ca="1" si="32"/>
        <v>0</v>
      </c>
      <c r="F754" s="26">
        <f t="shared" ca="1" si="32"/>
        <v>7.0495752504120698E-2</v>
      </c>
      <c r="G754" s="26">
        <f t="shared" ca="1" si="32"/>
        <v>4.6109510086455328E-2</v>
      </c>
      <c r="H754" s="26">
        <f t="shared" ca="1" si="32"/>
        <v>4.3436106263331394E-2</v>
      </c>
      <c r="I754" s="26">
        <f t="shared" ca="1" si="32"/>
        <v>4.1432887354337505E-2</v>
      </c>
      <c r="J754" s="26">
        <f t="shared" ca="1" si="32"/>
        <v>3.3884630899556276E-2</v>
      </c>
      <c r="K754" s="26">
        <f t="shared" ca="1" si="32"/>
        <v>3.3884630899556276E-2</v>
      </c>
      <c r="L754" s="26">
        <f t="shared" ca="1" si="32"/>
        <v>3.3884630899556276E-2</v>
      </c>
      <c r="M754" s="26">
        <f t="shared" ca="1" si="32"/>
        <v>3.3884630899556276E-2</v>
      </c>
    </row>
    <row r="755" spans="1:13" x14ac:dyDescent="0.15">
      <c r="A755" t="s">
        <v>516</v>
      </c>
      <c r="B755" t="s">
        <v>124</v>
      </c>
      <c r="C755" t="s">
        <v>177</v>
      </c>
      <c r="D755" s="26">
        <f t="shared" ca="1" si="32"/>
        <v>0</v>
      </c>
      <c r="E755" s="26">
        <f t="shared" ca="1" si="32"/>
        <v>0</v>
      </c>
      <c r="F755" s="26">
        <f t="shared" ca="1" si="32"/>
        <v>7.0495752504120698E-2</v>
      </c>
      <c r="G755" s="26">
        <f t="shared" ca="1" si="32"/>
        <v>4.6109510086455328E-2</v>
      </c>
      <c r="H755" s="26">
        <f t="shared" ca="1" si="32"/>
        <v>4.3436106263331394E-2</v>
      </c>
      <c r="I755" s="26">
        <f t="shared" ca="1" si="32"/>
        <v>4.1432887354337505E-2</v>
      </c>
      <c r="J755" s="26">
        <f t="shared" ca="1" si="32"/>
        <v>3.3884630899556276E-2</v>
      </c>
      <c r="K755" s="26">
        <f t="shared" ca="1" si="32"/>
        <v>3.3884630899556276E-2</v>
      </c>
      <c r="L755" s="26">
        <f t="shared" ca="1" si="32"/>
        <v>3.3884630899556276E-2</v>
      </c>
      <c r="M755" s="26">
        <f t="shared" ca="1" si="32"/>
        <v>3.3884630899556276E-2</v>
      </c>
    </row>
    <row r="756" spans="1:13" x14ac:dyDescent="0.15">
      <c r="A756" t="s">
        <v>516</v>
      </c>
      <c r="B756" t="s">
        <v>109</v>
      </c>
      <c r="C756" t="s">
        <v>177</v>
      </c>
      <c r="D756" s="26">
        <f t="shared" ca="1" si="32"/>
        <v>0</v>
      </c>
      <c r="E756" s="26">
        <f t="shared" ca="1" si="32"/>
        <v>0</v>
      </c>
      <c r="F756" s="26">
        <f t="shared" ca="1" si="32"/>
        <v>0</v>
      </c>
      <c r="G756" s="26">
        <f t="shared" ca="1" si="32"/>
        <v>4.6109510086455328E-2</v>
      </c>
      <c r="H756" s="26">
        <f t="shared" ca="1" si="32"/>
        <v>4.3436106263331394E-2</v>
      </c>
      <c r="I756" s="26">
        <f t="shared" ref="D756:M781" ca="1" si="33">SUMIFS(INDIRECT($A756&amp;"!$K:$K"),INDIRECT($A756&amp;"!$J:$J"),I$1,INDIRECT($A756&amp;"!$H:$H"),$B756)</f>
        <v>4.1432887354337505E-2</v>
      </c>
      <c r="J756" s="26">
        <f t="shared" ca="1" si="33"/>
        <v>3.3884630899556276E-2</v>
      </c>
      <c r="K756" s="26">
        <f t="shared" ca="1" si="33"/>
        <v>3.3884630899556276E-2</v>
      </c>
      <c r="L756" s="26">
        <f t="shared" ca="1" si="33"/>
        <v>3.3884630899556276E-2</v>
      </c>
      <c r="M756" s="26">
        <f t="shared" ca="1" si="33"/>
        <v>3.3884630899556276E-2</v>
      </c>
    </row>
    <row r="757" spans="1:13" x14ac:dyDescent="0.15">
      <c r="A757" t="s">
        <v>516</v>
      </c>
      <c r="B757" t="s">
        <v>111</v>
      </c>
      <c r="C757" t="s">
        <v>177</v>
      </c>
      <c r="D757" s="26">
        <f t="shared" ca="1" si="33"/>
        <v>0</v>
      </c>
      <c r="E757" s="26">
        <f t="shared" ca="1" si="33"/>
        <v>0</v>
      </c>
      <c r="F757" s="26">
        <f t="shared" ca="1" si="33"/>
        <v>0</v>
      </c>
      <c r="G757" s="26">
        <f t="shared" ca="1" si="33"/>
        <v>4.6109510086455328E-2</v>
      </c>
      <c r="H757" s="26">
        <f t="shared" ca="1" si="33"/>
        <v>4.3436106263331394E-2</v>
      </c>
      <c r="I757" s="26">
        <f t="shared" ca="1" si="33"/>
        <v>4.1432887354337505E-2</v>
      </c>
      <c r="J757" s="26">
        <f t="shared" ca="1" si="33"/>
        <v>3.3884630899556276E-2</v>
      </c>
      <c r="K757" s="26">
        <f t="shared" ca="1" si="33"/>
        <v>3.3884630899556276E-2</v>
      </c>
      <c r="L757" s="26">
        <f t="shared" ca="1" si="33"/>
        <v>3.3884630899556276E-2</v>
      </c>
      <c r="M757" s="26">
        <f t="shared" ca="1" si="33"/>
        <v>3.3884630899556276E-2</v>
      </c>
    </row>
    <row r="758" spans="1:13" x14ac:dyDescent="0.15">
      <c r="A758" t="s">
        <v>516</v>
      </c>
      <c r="B758" t="s">
        <v>113</v>
      </c>
      <c r="C758" t="s">
        <v>177</v>
      </c>
      <c r="D758" s="26">
        <f t="shared" ca="1" si="33"/>
        <v>0</v>
      </c>
      <c r="E758" s="26">
        <f t="shared" ca="1" si="33"/>
        <v>0</v>
      </c>
      <c r="F758" s="26">
        <f t="shared" ca="1" si="33"/>
        <v>0</v>
      </c>
      <c r="G758" s="26">
        <f t="shared" ca="1" si="33"/>
        <v>4.6109510086455328E-2</v>
      </c>
      <c r="H758" s="26">
        <f t="shared" ca="1" si="33"/>
        <v>4.3436106263331394E-2</v>
      </c>
      <c r="I758" s="26">
        <f t="shared" ca="1" si="33"/>
        <v>4.1432887354337505E-2</v>
      </c>
      <c r="J758" s="26">
        <f t="shared" ca="1" si="33"/>
        <v>3.3884630899556276E-2</v>
      </c>
      <c r="K758" s="26">
        <f t="shared" ca="1" si="33"/>
        <v>3.3884630899556276E-2</v>
      </c>
      <c r="L758" s="26">
        <f t="shared" ca="1" si="33"/>
        <v>3.3884630899556276E-2</v>
      </c>
      <c r="M758" s="26">
        <f t="shared" ca="1" si="33"/>
        <v>3.3884630899556276E-2</v>
      </c>
    </row>
    <row r="759" spans="1:13" x14ac:dyDescent="0.15">
      <c r="A759" t="s">
        <v>516</v>
      </c>
      <c r="B759" t="s">
        <v>115</v>
      </c>
      <c r="C759" t="s">
        <v>177</v>
      </c>
      <c r="D759" s="26">
        <f t="shared" ca="1" si="33"/>
        <v>0</v>
      </c>
      <c r="E759" s="26">
        <f t="shared" ca="1" si="33"/>
        <v>0</v>
      </c>
      <c r="F759" s="26">
        <f t="shared" ca="1" si="33"/>
        <v>0</v>
      </c>
      <c r="G759" s="26">
        <f t="shared" ca="1" si="33"/>
        <v>4.6109510086455328E-2</v>
      </c>
      <c r="H759" s="26">
        <f t="shared" ca="1" si="33"/>
        <v>4.3436106263331394E-2</v>
      </c>
      <c r="I759" s="26">
        <f t="shared" ca="1" si="33"/>
        <v>4.1432887354337505E-2</v>
      </c>
      <c r="J759" s="26">
        <f t="shared" ca="1" si="33"/>
        <v>3.3884630899556276E-2</v>
      </c>
      <c r="K759" s="26">
        <f t="shared" ca="1" si="33"/>
        <v>3.3884630899556276E-2</v>
      </c>
      <c r="L759" s="26">
        <f t="shared" ca="1" si="33"/>
        <v>3.3884630899556276E-2</v>
      </c>
      <c r="M759" s="26">
        <f t="shared" ca="1" si="33"/>
        <v>3.3884630899556276E-2</v>
      </c>
    </row>
    <row r="760" spans="1:13" x14ac:dyDescent="0.15">
      <c r="A760" t="s">
        <v>516</v>
      </c>
      <c r="B760" t="s">
        <v>117</v>
      </c>
      <c r="C760" t="s">
        <v>177</v>
      </c>
      <c r="D760" s="26">
        <f t="shared" ca="1" si="33"/>
        <v>0</v>
      </c>
      <c r="E760" s="26">
        <f t="shared" ca="1" si="33"/>
        <v>0</v>
      </c>
      <c r="F760" s="26">
        <f t="shared" ca="1" si="33"/>
        <v>0</v>
      </c>
      <c r="G760" s="26">
        <f t="shared" ca="1" si="33"/>
        <v>4.6109510086455328E-2</v>
      </c>
      <c r="H760" s="26">
        <f t="shared" ca="1" si="33"/>
        <v>4.3436106263331394E-2</v>
      </c>
      <c r="I760" s="26">
        <f t="shared" ca="1" si="33"/>
        <v>4.1432887354337505E-2</v>
      </c>
      <c r="J760" s="26">
        <f t="shared" ca="1" si="33"/>
        <v>3.3884630899556276E-2</v>
      </c>
      <c r="K760" s="26">
        <f t="shared" ca="1" si="33"/>
        <v>3.3884630899556276E-2</v>
      </c>
      <c r="L760" s="26">
        <f t="shared" ca="1" si="33"/>
        <v>3.3884630899556276E-2</v>
      </c>
      <c r="M760" s="26">
        <f t="shared" ca="1" si="33"/>
        <v>3.3884630899556276E-2</v>
      </c>
    </row>
    <row r="761" spans="1:13" x14ac:dyDescent="0.15">
      <c r="A761" t="s">
        <v>516</v>
      </c>
      <c r="B761" t="s">
        <v>119</v>
      </c>
      <c r="C761" t="s">
        <v>177</v>
      </c>
      <c r="D761" s="26">
        <f t="shared" ca="1" si="33"/>
        <v>0</v>
      </c>
      <c r="E761" s="26">
        <f t="shared" ca="1" si="33"/>
        <v>0</v>
      </c>
      <c r="F761" s="26">
        <f t="shared" ca="1" si="33"/>
        <v>0</v>
      </c>
      <c r="G761" s="26">
        <f t="shared" ca="1" si="33"/>
        <v>4.6109510086455328E-2</v>
      </c>
      <c r="H761" s="26">
        <f t="shared" ca="1" si="33"/>
        <v>4.3436106263331394E-2</v>
      </c>
      <c r="I761" s="26">
        <f t="shared" ca="1" si="33"/>
        <v>4.1432887354337505E-2</v>
      </c>
      <c r="J761" s="26">
        <f t="shared" ca="1" si="33"/>
        <v>3.3884630899556276E-2</v>
      </c>
      <c r="K761" s="26">
        <f t="shared" ca="1" si="33"/>
        <v>3.3884630899556276E-2</v>
      </c>
      <c r="L761" s="26">
        <f t="shared" ca="1" si="33"/>
        <v>3.3884630899556276E-2</v>
      </c>
      <c r="M761" s="26">
        <f t="shared" ca="1" si="33"/>
        <v>3.3884630899556276E-2</v>
      </c>
    </row>
    <row r="762" spans="1:13" x14ac:dyDescent="0.15">
      <c r="A762" t="s">
        <v>516</v>
      </c>
      <c r="B762" t="s">
        <v>121</v>
      </c>
      <c r="C762" t="s">
        <v>177</v>
      </c>
      <c r="D762" s="26">
        <f t="shared" ca="1" si="33"/>
        <v>0</v>
      </c>
      <c r="E762" s="26">
        <f t="shared" ca="1" si="33"/>
        <v>0</v>
      </c>
      <c r="F762" s="26">
        <f t="shared" ca="1" si="33"/>
        <v>0</v>
      </c>
      <c r="G762" s="26">
        <f t="shared" ca="1" si="33"/>
        <v>4.6109510086455328E-2</v>
      </c>
      <c r="H762" s="26">
        <f t="shared" ca="1" si="33"/>
        <v>4.3436106263331394E-2</v>
      </c>
      <c r="I762" s="26">
        <f t="shared" ca="1" si="33"/>
        <v>4.1432887354337505E-2</v>
      </c>
      <c r="J762" s="26">
        <f t="shared" ca="1" si="33"/>
        <v>3.3884630899556276E-2</v>
      </c>
      <c r="K762" s="26">
        <f t="shared" ca="1" si="33"/>
        <v>3.3884630899556276E-2</v>
      </c>
      <c r="L762" s="26">
        <f t="shared" ca="1" si="33"/>
        <v>3.3884630899556276E-2</v>
      </c>
      <c r="M762" s="26">
        <f t="shared" ca="1" si="33"/>
        <v>3.3884630899556276E-2</v>
      </c>
    </row>
    <row r="763" spans="1:13" x14ac:dyDescent="0.15">
      <c r="A763" t="s">
        <v>516</v>
      </c>
      <c r="B763" t="s">
        <v>123</v>
      </c>
      <c r="C763" t="s">
        <v>177</v>
      </c>
      <c r="D763" s="26">
        <f t="shared" ca="1" si="33"/>
        <v>0</v>
      </c>
      <c r="E763" s="26">
        <f t="shared" ca="1" si="33"/>
        <v>0</v>
      </c>
      <c r="F763" s="26">
        <f t="shared" ca="1" si="33"/>
        <v>0</v>
      </c>
      <c r="G763" s="26">
        <f t="shared" ca="1" si="33"/>
        <v>4.6109510086455328E-2</v>
      </c>
      <c r="H763" s="26">
        <f t="shared" ca="1" si="33"/>
        <v>4.3436106263331394E-2</v>
      </c>
      <c r="I763" s="26">
        <f t="shared" ca="1" si="33"/>
        <v>4.1432887354337505E-2</v>
      </c>
      <c r="J763" s="26">
        <f t="shared" ca="1" si="33"/>
        <v>3.3884630899556276E-2</v>
      </c>
      <c r="K763" s="26">
        <f t="shared" ca="1" si="33"/>
        <v>3.3884630899556276E-2</v>
      </c>
      <c r="L763" s="26">
        <f t="shared" ca="1" si="33"/>
        <v>3.3884630899556276E-2</v>
      </c>
      <c r="M763" s="26">
        <f t="shared" ca="1" si="33"/>
        <v>3.3884630899556276E-2</v>
      </c>
    </row>
    <row r="764" spans="1:13" x14ac:dyDescent="0.15">
      <c r="A764" t="s">
        <v>516</v>
      </c>
      <c r="B764" t="s">
        <v>125</v>
      </c>
      <c r="C764" t="s">
        <v>177</v>
      </c>
      <c r="D764" s="26">
        <f t="shared" ca="1" si="33"/>
        <v>0</v>
      </c>
      <c r="E764" s="26">
        <f t="shared" ca="1" si="33"/>
        <v>0</v>
      </c>
      <c r="F764" s="26">
        <f t="shared" ca="1" si="33"/>
        <v>0</v>
      </c>
      <c r="G764" s="26">
        <f t="shared" ca="1" si="33"/>
        <v>4.6109510086455328E-2</v>
      </c>
      <c r="H764" s="26">
        <f t="shared" ca="1" si="33"/>
        <v>4.3436106263331394E-2</v>
      </c>
      <c r="I764" s="26">
        <f t="shared" ca="1" si="33"/>
        <v>4.1432887354337505E-2</v>
      </c>
      <c r="J764" s="26">
        <f t="shared" ca="1" si="33"/>
        <v>3.3884630899556276E-2</v>
      </c>
      <c r="K764" s="26">
        <f t="shared" ca="1" si="33"/>
        <v>3.3884630899556276E-2</v>
      </c>
      <c r="L764" s="26">
        <f t="shared" ca="1" si="33"/>
        <v>3.3884630899556276E-2</v>
      </c>
      <c r="M764" s="26">
        <f t="shared" ca="1" si="33"/>
        <v>3.3884630899556276E-2</v>
      </c>
    </row>
    <row r="765" spans="1:13" x14ac:dyDescent="0.15">
      <c r="A765" t="s">
        <v>516</v>
      </c>
      <c r="B765" t="s">
        <v>126</v>
      </c>
      <c r="C765" t="s">
        <v>504</v>
      </c>
      <c r="D765" s="26">
        <f t="shared" ca="1" si="33"/>
        <v>0</v>
      </c>
      <c r="E765" s="26">
        <f t="shared" ca="1" si="33"/>
        <v>0</v>
      </c>
      <c r="F765" s="26">
        <f t="shared" ca="1" si="33"/>
        <v>0</v>
      </c>
      <c r="G765" s="26">
        <f t="shared" ca="1" si="33"/>
        <v>0</v>
      </c>
      <c r="H765" s="26">
        <f t="shared" ca="1" si="33"/>
        <v>0</v>
      </c>
      <c r="I765" s="26">
        <f t="shared" ca="1" si="33"/>
        <v>2.2011221406991799E-2</v>
      </c>
      <c r="J765" s="26">
        <f t="shared" ca="1" si="33"/>
        <v>1.7749092375958047E-2</v>
      </c>
      <c r="K765" s="26">
        <f t="shared" ca="1" si="33"/>
        <v>1.7749092375958047E-2</v>
      </c>
      <c r="L765" s="26">
        <f t="shared" ca="1" si="33"/>
        <v>1.7749092375958047E-2</v>
      </c>
      <c r="M765" s="26">
        <f t="shared" ca="1" si="33"/>
        <v>1.7749092375958047E-2</v>
      </c>
    </row>
    <row r="766" spans="1:13" x14ac:dyDescent="0.15">
      <c r="A766" t="s">
        <v>516</v>
      </c>
      <c r="B766" t="s">
        <v>128</v>
      </c>
      <c r="C766" t="s">
        <v>504</v>
      </c>
      <c r="D766" s="26">
        <f t="shared" ca="1" si="33"/>
        <v>0</v>
      </c>
      <c r="E766" s="26">
        <f t="shared" ca="1" si="33"/>
        <v>0</v>
      </c>
      <c r="F766" s="26">
        <f t="shared" ca="1" si="33"/>
        <v>0</v>
      </c>
      <c r="G766" s="26">
        <f t="shared" ca="1" si="33"/>
        <v>0</v>
      </c>
      <c r="H766" s="26">
        <f t="shared" ca="1" si="33"/>
        <v>0</v>
      </c>
      <c r="I766" s="26">
        <f t="shared" ca="1" si="33"/>
        <v>2.2011221406991799E-2</v>
      </c>
      <c r="J766" s="26">
        <f t="shared" ca="1" si="33"/>
        <v>1.7749092375958047E-2</v>
      </c>
      <c r="K766" s="26">
        <f t="shared" ca="1" si="33"/>
        <v>1.7749092375958047E-2</v>
      </c>
      <c r="L766" s="26">
        <f t="shared" ca="1" si="33"/>
        <v>1.7749092375958047E-2</v>
      </c>
      <c r="M766" s="26">
        <f t="shared" ca="1" si="33"/>
        <v>1.7749092375958047E-2</v>
      </c>
    </row>
    <row r="767" spans="1:13" x14ac:dyDescent="0.15">
      <c r="A767" t="s">
        <v>516</v>
      </c>
      <c r="B767" t="s">
        <v>130</v>
      </c>
      <c r="C767" t="s">
        <v>504</v>
      </c>
      <c r="D767" s="26">
        <f t="shared" ca="1" si="33"/>
        <v>0</v>
      </c>
      <c r="E767" s="26">
        <f t="shared" ca="1" si="33"/>
        <v>0</v>
      </c>
      <c r="F767" s="26">
        <f t="shared" ca="1" si="33"/>
        <v>0</v>
      </c>
      <c r="G767" s="26">
        <f t="shared" ca="1" si="33"/>
        <v>0</v>
      </c>
      <c r="H767" s="26">
        <f t="shared" ca="1" si="33"/>
        <v>0</v>
      </c>
      <c r="I767" s="26">
        <f t="shared" ca="1" si="33"/>
        <v>2.2011221406991799E-2</v>
      </c>
      <c r="J767" s="26">
        <f t="shared" ca="1" si="33"/>
        <v>1.7749092375958047E-2</v>
      </c>
      <c r="K767" s="26">
        <f t="shared" ca="1" si="33"/>
        <v>1.7749092375958047E-2</v>
      </c>
      <c r="L767" s="26">
        <f t="shared" ca="1" si="33"/>
        <v>1.7749092375958047E-2</v>
      </c>
      <c r="M767" s="26">
        <f t="shared" ca="1" si="33"/>
        <v>1.7749092375958047E-2</v>
      </c>
    </row>
    <row r="768" spans="1:13" x14ac:dyDescent="0.15">
      <c r="A768" t="s">
        <v>516</v>
      </c>
      <c r="B768" t="s">
        <v>132</v>
      </c>
      <c r="C768" t="s">
        <v>504</v>
      </c>
      <c r="D768" s="26">
        <f t="shared" ca="1" si="33"/>
        <v>0</v>
      </c>
      <c r="E768" s="26">
        <f t="shared" ca="1" si="33"/>
        <v>0</v>
      </c>
      <c r="F768" s="26">
        <f t="shared" ca="1" si="33"/>
        <v>0</v>
      </c>
      <c r="G768" s="26">
        <f t="shared" ca="1" si="33"/>
        <v>0</v>
      </c>
      <c r="H768" s="26">
        <f t="shared" ca="1" si="33"/>
        <v>0</v>
      </c>
      <c r="I768" s="26">
        <f t="shared" ca="1" si="33"/>
        <v>2.2011221406991799E-2</v>
      </c>
      <c r="J768" s="26">
        <f t="shared" ca="1" si="33"/>
        <v>1.7749092375958047E-2</v>
      </c>
      <c r="K768" s="26">
        <f t="shared" ca="1" si="33"/>
        <v>1.7749092375958047E-2</v>
      </c>
      <c r="L768" s="26">
        <f t="shared" ca="1" si="33"/>
        <v>1.7749092375958047E-2</v>
      </c>
      <c r="M768" s="26">
        <f t="shared" ca="1" si="33"/>
        <v>1.7749092375958047E-2</v>
      </c>
    </row>
    <row r="769" spans="1:13" x14ac:dyDescent="0.15">
      <c r="A769" t="s">
        <v>516</v>
      </c>
      <c r="B769" t="s">
        <v>134</v>
      </c>
      <c r="C769" t="s">
        <v>504</v>
      </c>
      <c r="D769" s="26">
        <f t="shared" ca="1" si="33"/>
        <v>0</v>
      </c>
      <c r="E769" s="26">
        <f t="shared" ca="1" si="33"/>
        <v>0</v>
      </c>
      <c r="F769" s="26">
        <f t="shared" ca="1" si="33"/>
        <v>0</v>
      </c>
      <c r="G769" s="26">
        <f t="shared" ca="1" si="33"/>
        <v>0</v>
      </c>
      <c r="H769" s="26">
        <f t="shared" ca="1" si="33"/>
        <v>0</v>
      </c>
      <c r="I769" s="26">
        <f t="shared" ca="1" si="33"/>
        <v>2.2011221406991799E-2</v>
      </c>
      <c r="J769" s="26">
        <f t="shared" ca="1" si="33"/>
        <v>1.7749092375958047E-2</v>
      </c>
      <c r="K769" s="26">
        <f t="shared" ca="1" si="33"/>
        <v>1.7749092375958047E-2</v>
      </c>
      <c r="L769" s="26">
        <f t="shared" ca="1" si="33"/>
        <v>1.7749092375958047E-2</v>
      </c>
      <c r="M769" s="26">
        <f t="shared" ca="1" si="33"/>
        <v>1.7749092375958047E-2</v>
      </c>
    </row>
    <row r="770" spans="1:13" x14ac:dyDescent="0.15">
      <c r="A770" t="s">
        <v>516</v>
      </c>
      <c r="B770" t="s">
        <v>136</v>
      </c>
      <c r="C770" t="s">
        <v>504</v>
      </c>
      <c r="D770" s="26">
        <f t="shared" ca="1" si="33"/>
        <v>0</v>
      </c>
      <c r="E770" s="26">
        <f t="shared" ca="1" si="33"/>
        <v>0</v>
      </c>
      <c r="F770" s="26">
        <f t="shared" ca="1" si="33"/>
        <v>0</v>
      </c>
      <c r="G770" s="26">
        <f t="shared" ca="1" si="33"/>
        <v>0</v>
      </c>
      <c r="H770" s="26">
        <f t="shared" ca="1" si="33"/>
        <v>0</v>
      </c>
      <c r="I770" s="26">
        <f t="shared" ca="1" si="33"/>
        <v>2.2011221406991799E-2</v>
      </c>
      <c r="J770" s="26">
        <f t="shared" ca="1" si="33"/>
        <v>1.7749092375958047E-2</v>
      </c>
      <c r="K770" s="26">
        <f t="shared" ca="1" si="33"/>
        <v>1.7749092375958047E-2</v>
      </c>
      <c r="L770" s="26">
        <f t="shared" ca="1" si="33"/>
        <v>1.7749092375958047E-2</v>
      </c>
      <c r="M770" s="26">
        <f t="shared" ca="1" si="33"/>
        <v>1.7749092375958047E-2</v>
      </c>
    </row>
    <row r="771" spans="1:13" x14ac:dyDescent="0.15">
      <c r="A771" t="s">
        <v>516</v>
      </c>
      <c r="B771" t="s">
        <v>138</v>
      </c>
      <c r="C771" t="s">
        <v>504</v>
      </c>
      <c r="D771" s="26">
        <f t="shared" ca="1" si="33"/>
        <v>0</v>
      </c>
      <c r="E771" s="26">
        <f t="shared" ca="1" si="33"/>
        <v>0</v>
      </c>
      <c r="F771" s="26">
        <f t="shared" ca="1" si="33"/>
        <v>0</v>
      </c>
      <c r="G771" s="26">
        <f t="shared" ca="1" si="33"/>
        <v>0</v>
      </c>
      <c r="H771" s="26">
        <f t="shared" ca="1" si="33"/>
        <v>0</v>
      </c>
      <c r="I771" s="26">
        <f t="shared" ca="1" si="33"/>
        <v>2.2011221406991799E-2</v>
      </c>
      <c r="J771" s="26">
        <f t="shared" ca="1" si="33"/>
        <v>1.7749092375958047E-2</v>
      </c>
      <c r="K771" s="26">
        <f t="shared" ca="1" si="33"/>
        <v>1.7749092375958047E-2</v>
      </c>
      <c r="L771" s="26">
        <f t="shared" ca="1" si="33"/>
        <v>1.7749092375958047E-2</v>
      </c>
      <c r="M771" s="26">
        <f t="shared" ca="1" si="33"/>
        <v>1.7749092375958047E-2</v>
      </c>
    </row>
    <row r="772" spans="1:13" x14ac:dyDescent="0.15">
      <c r="A772" t="s">
        <v>516</v>
      </c>
      <c r="B772" t="s">
        <v>140</v>
      </c>
      <c r="C772" t="s">
        <v>504</v>
      </c>
      <c r="D772" s="26">
        <f t="shared" ca="1" si="33"/>
        <v>0</v>
      </c>
      <c r="E772" s="26">
        <f t="shared" ca="1" si="33"/>
        <v>0</v>
      </c>
      <c r="F772" s="26">
        <f t="shared" ca="1" si="33"/>
        <v>0</v>
      </c>
      <c r="G772" s="26">
        <f t="shared" ca="1" si="33"/>
        <v>0</v>
      </c>
      <c r="H772" s="26">
        <f t="shared" ca="1" si="33"/>
        <v>0</v>
      </c>
      <c r="I772" s="26">
        <f t="shared" ca="1" si="33"/>
        <v>2.2011221406991799E-2</v>
      </c>
      <c r="J772" s="26">
        <f t="shared" ca="1" si="33"/>
        <v>1.7749092375958047E-2</v>
      </c>
      <c r="K772" s="26">
        <f t="shared" ca="1" si="33"/>
        <v>1.7749092375958047E-2</v>
      </c>
      <c r="L772" s="26">
        <f t="shared" ca="1" si="33"/>
        <v>1.7749092375958047E-2</v>
      </c>
      <c r="M772" s="26">
        <f t="shared" ca="1" si="33"/>
        <v>1.7749092375958047E-2</v>
      </c>
    </row>
    <row r="773" spans="1:13" x14ac:dyDescent="0.15">
      <c r="A773" t="s">
        <v>516</v>
      </c>
      <c r="B773" t="s">
        <v>142</v>
      </c>
      <c r="C773" t="s">
        <v>504</v>
      </c>
      <c r="D773" s="26">
        <f t="shared" ca="1" si="33"/>
        <v>0</v>
      </c>
      <c r="E773" s="26">
        <f t="shared" ca="1" si="33"/>
        <v>0</v>
      </c>
      <c r="F773" s="26">
        <f t="shared" ca="1" si="33"/>
        <v>0</v>
      </c>
      <c r="G773" s="26">
        <f t="shared" ca="1" si="33"/>
        <v>0</v>
      </c>
      <c r="H773" s="26">
        <f t="shared" ca="1" si="33"/>
        <v>0</v>
      </c>
      <c r="I773" s="26">
        <f t="shared" ca="1" si="33"/>
        <v>2.2011221406991799E-2</v>
      </c>
      <c r="J773" s="26">
        <f t="shared" ca="1" si="33"/>
        <v>1.7749092375958047E-2</v>
      </c>
      <c r="K773" s="26">
        <f t="shared" ca="1" si="33"/>
        <v>1.7749092375958047E-2</v>
      </c>
      <c r="L773" s="26">
        <f t="shared" ca="1" si="33"/>
        <v>1.7749092375958047E-2</v>
      </c>
      <c r="M773" s="26">
        <f t="shared" ca="1" si="33"/>
        <v>1.7749092375958047E-2</v>
      </c>
    </row>
    <row r="774" spans="1:13" x14ac:dyDescent="0.15">
      <c r="A774" t="s">
        <v>516</v>
      </c>
      <c r="B774" t="s">
        <v>127</v>
      </c>
      <c r="C774" t="s">
        <v>504</v>
      </c>
      <c r="D774" s="26">
        <f t="shared" ca="1" si="33"/>
        <v>0</v>
      </c>
      <c r="E774" s="26">
        <f t="shared" ca="1" si="33"/>
        <v>0</v>
      </c>
      <c r="F774" s="26">
        <f t="shared" ca="1" si="33"/>
        <v>0</v>
      </c>
      <c r="G774" s="26">
        <f t="shared" ca="1" si="33"/>
        <v>0</v>
      </c>
      <c r="H774" s="26">
        <f t="shared" ca="1" si="33"/>
        <v>0</v>
      </c>
      <c r="I774" s="26">
        <f t="shared" ca="1" si="33"/>
        <v>0</v>
      </c>
      <c r="J774" s="26">
        <f t="shared" ca="1" si="33"/>
        <v>1.7749092375958047E-2</v>
      </c>
      <c r="K774" s="26">
        <f t="shared" ca="1" si="33"/>
        <v>1.7749092375958047E-2</v>
      </c>
      <c r="L774" s="26">
        <f t="shared" ca="1" si="33"/>
        <v>1.7749092375958047E-2</v>
      </c>
      <c r="M774" s="26">
        <f t="shared" ca="1" si="33"/>
        <v>1.7749092375958047E-2</v>
      </c>
    </row>
    <row r="775" spans="1:13" x14ac:dyDescent="0.15">
      <c r="A775" t="s">
        <v>516</v>
      </c>
      <c r="B775" t="s">
        <v>129</v>
      </c>
      <c r="C775" t="s">
        <v>504</v>
      </c>
      <c r="D775" s="26">
        <f t="shared" ca="1" si="33"/>
        <v>0</v>
      </c>
      <c r="E775" s="26">
        <f t="shared" ca="1" si="33"/>
        <v>0</v>
      </c>
      <c r="F775" s="26">
        <f t="shared" ca="1" si="33"/>
        <v>0</v>
      </c>
      <c r="G775" s="26">
        <f t="shared" ca="1" si="33"/>
        <v>0</v>
      </c>
      <c r="H775" s="26">
        <f t="shared" ca="1" si="33"/>
        <v>0</v>
      </c>
      <c r="I775" s="26">
        <f t="shared" ca="1" si="33"/>
        <v>0</v>
      </c>
      <c r="J775" s="26">
        <f t="shared" ca="1" si="33"/>
        <v>1.7749092375958047E-2</v>
      </c>
      <c r="K775" s="26">
        <f t="shared" ca="1" si="33"/>
        <v>1.7749092375958047E-2</v>
      </c>
      <c r="L775" s="26">
        <f t="shared" ca="1" si="33"/>
        <v>1.7749092375958047E-2</v>
      </c>
      <c r="M775" s="26">
        <f t="shared" ca="1" si="33"/>
        <v>1.7749092375958047E-2</v>
      </c>
    </row>
    <row r="776" spans="1:13" x14ac:dyDescent="0.15">
      <c r="A776" t="s">
        <v>516</v>
      </c>
      <c r="B776" t="s">
        <v>131</v>
      </c>
      <c r="C776" t="s">
        <v>504</v>
      </c>
      <c r="D776" s="26">
        <f t="shared" ca="1" si="33"/>
        <v>0</v>
      </c>
      <c r="E776" s="26">
        <f t="shared" ca="1" si="33"/>
        <v>0</v>
      </c>
      <c r="F776" s="26">
        <f t="shared" ca="1" si="33"/>
        <v>0</v>
      </c>
      <c r="G776" s="26">
        <f t="shared" ca="1" si="33"/>
        <v>0</v>
      </c>
      <c r="H776" s="26">
        <f t="shared" ca="1" si="33"/>
        <v>0</v>
      </c>
      <c r="I776" s="26">
        <f t="shared" ca="1" si="33"/>
        <v>0</v>
      </c>
      <c r="J776" s="26">
        <f t="shared" ca="1" si="33"/>
        <v>1.7749092375958047E-2</v>
      </c>
      <c r="K776" s="26">
        <f t="shared" ca="1" si="33"/>
        <v>1.7749092375958047E-2</v>
      </c>
      <c r="L776" s="26">
        <f t="shared" ca="1" si="33"/>
        <v>1.7749092375958047E-2</v>
      </c>
      <c r="M776" s="26">
        <f t="shared" ca="1" si="33"/>
        <v>1.7749092375958047E-2</v>
      </c>
    </row>
    <row r="777" spans="1:13" x14ac:dyDescent="0.15">
      <c r="A777" t="s">
        <v>516</v>
      </c>
      <c r="B777" t="s">
        <v>133</v>
      </c>
      <c r="C777" t="s">
        <v>504</v>
      </c>
      <c r="D777" s="26">
        <f t="shared" ca="1" si="33"/>
        <v>0</v>
      </c>
      <c r="E777" s="26">
        <f t="shared" ca="1" si="33"/>
        <v>0</v>
      </c>
      <c r="F777" s="26">
        <f t="shared" ca="1" si="33"/>
        <v>0</v>
      </c>
      <c r="G777" s="26">
        <f t="shared" ca="1" si="33"/>
        <v>0</v>
      </c>
      <c r="H777" s="26">
        <f t="shared" ca="1" si="33"/>
        <v>0</v>
      </c>
      <c r="I777" s="26">
        <f t="shared" ca="1" si="33"/>
        <v>0</v>
      </c>
      <c r="J777" s="26">
        <f t="shared" ca="1" si="33"/>
        <v>1.7749092375958047E-2</v>
      </c>
      <c r="K777" s="26">
        <f t="shared" ca="1" si="33"/>
        <v>1.7749092375958047E-2</v>
      </c>
      <c r="L777" s="26">
        <f t="shared" ca="1" si="33"/>
        <v>1.7749092375958047E-2</v>
      </c>
      <c r="M777" s="26">
        <f t="shared" ca="1" si="33"/>
        <v>1.7749092375958047E-2</v>
      </c>
    </row>
    <row r="778" spans="1:13" x14ac:dyDescent="0.15">
      <c r="A778" t="s">
        <v>516</v>
      </c>
      <c r="B778" t="s">
        <v>135</v>
      </c>
      <c r="C778" t="s">
        <v>504</v>
      </c>
      <c r="D778" s="26">
        <f t="shared" ca="1" si="33"/>
        <v>0</v>
      </c>
      <c r="E778" s="26">
        <f t="shared" ca="1" si="33"/>
        <v>0</v>
      </c>
      <c r="F778" s="26">
        <f t="shared" ca="1" si="33"/>
        <v>0</v>
      </c>
      <c r="G778" s="26">
        <f t="shared" ca="1" si="33"/>
        <v>0</v>
      </c>
      <c r="H778" s="26">
        <f t="shared" ca="1" si="33"/>
        <v>0</v>
      </c>
      <c r="I778" s="26">
        <f t="shared" ca="1" si="33"/>
        <v>0</v>
      </c>
      <c r="J778" s="26">
        <f t="shared" ca="1" si="33"/>
        <v>1.7749092375958047E-2</v>
      </c>
      <c r="K778" s="26">
        <f t="shared" ca="1" si="33"/>
        <v>1.7749092375958047E-2</v>
      </c>
      <c r="L778" s="26">
        <f t="shared" ca="1" si="33"/>
        <v>1.7749092375958047E-2</v>
      </c>
      <c r="M778" s="26">
        <f t="shared" ca="1" si="33"/>
        <v>1.7749092375958047E-2</v>
      </c>
    </row>
    <row r="779" spans="1:13" x14ac:dyDescent="0.15">
      <c r="A779" t="s">
        <v>516</v>
      </c>
      <c r="B779" t="s">
        <v>137</v>
      </c>
      <c r="C779" t="s">
        <v>504</v>
      </c>
      <c r="D779" s="26">
        <f t="shared" ca="1" si="33"/>
        <v>0</v>
      </c>
      <c r="E779" s="26">
        <f t="shared" ca="1" si="33"/>
        <v>0</v>
      </c>
      <c r="F779" s="26">
        <f t="shared" ca="1" si="33"/>
        <v>0</v>
      </c>
      <c r="G779" s="26">
        <f t="shared" ca="1" si="33"/>
        <v>0</v>
      </c>
      <c r="H779" s="26">
        <f t="shared" ca="1" si="33"/>
        <v>0</v>
      </c>
      <c r="I779" s="26">
        <f t="shared" ca="1" si="33"/>
        <v>0</v>
      </c>
      <c r="J779" s="26">
        <f t="shared" ca="1" si="33"/>
        <v>1.7749092375958047E-2</v>
      </c>
      <c r="K779" s="26">
        <f t="shared" ca="1" si="33"/>
        <v>1.7749092375958047E-2</v>
      </c>
      <c r="L779" s="26">
        <f t="shared" ca="1" si="33"/>
        <v>1.7749092375958047E-2</v>
      </c>
      <c r="M779" s="26">
        <f t="shared" ca="1" si="33"/>
        <v>1.7749092375958047E-2</v>
      </c>
    </row>
    <row r="780" spans="1:13" x14ac:dyDescent="0.15">
      <c r="A780" t="s">
        <v>516</v>
      </c>
      <c r="B780" t="s">
        <v>139</v>
      </c>
      <c r="C780" t="s">
        <v>504</v>
      </c>
      <c r="D780" s="26">
        <f t="shared" ca="1" si="33"/>
        <v>0</v>
      </c>
      <c r="E780" s="26">
        <f t="shared" ca="1" si="33"/>
        <v>0</v>
      </c>
      <c r="F780" s="26">
        <f t="shared" ca="1" si="33"/>
        <v>0</v>
      </c>
      <c r="G780" s="26">
        <f t="shared" ca="1" si="33"/>
        <v>0</v>
      </c>
      <c r="H780" s="26">
        <f t="shared" ca="1" si="33"/>
        <v>0</v>
      </c>
      <c r="I780" s="26">
        <f t="shared" ca="1" si="33"/>
        <v>0</v>
      </c>
      <c r="J780" s="26">
        <f t="shared" ca="1" si="33"/>
        <v>1.7749092375958047E-2</v>
      </c>
      <c r="K780" s="26">
        <f t="shared" ca="1" si="33"/>
        <v>1.7749092375958047E-2</v>
      </c>
      <c r="L780" s="26">
        <f t="shared" ca="1" si="33"/>
        <v>1.7749092375958047E-2</v>
      </c>
      <c r="M780" s="26">
        <f t="shared" ca="1" si="33"/>
        <v>1.7749092375958047E-2</v>
      </c>
    </row>
    <row r="781" spans="1:13" x14ac:dyDescent="0.15">
      <c r="A781" t="s">
        <v>516</v>
      </c>
      <c r="B781" t="s">
        <v>141</v>
      </c>
      <c r="C781" t="s">
        <v>504</v>
      </c>
      <c r="D781" s="26">
        <f t="shared" ca="1" si="33"/>
        <v>0</v>
      </c>
      <c r="E781" s="26">
        <f t="shared" ca="1" si="33"/>
        <v>0</v>
      </c>
      <c r="F781" s="26">
        <f t="shared" ca="1" si="33"/>
        <v>0</v>
      </c>
      <c r="G781" s="26">
        <f t="shared" ca="1" si="33"/>
        <v>0</v>
      </c>
      <c r="H781" s="26">
        <f t="shared" ca="1" si="33"/>
        <v>0</v>
      </c>
      <c r="I781" s="26">
        <f t="shared" ca="1" si="33"/>
        <v>0</v>
      </c>
      <c r="J781" s="26">
        <f t="shared" ca="1" si="33"/>
        <v>1.7749092375958047E-2</v>
      </c>
      <c r="K781" s="26">
        <f t="shared" ca="1" si="33"/>
        <v>1.7749092375958047E-2</v>
      </c>
      <c r="L781" s="26">
        <f t="shared" ca="1" si="33"/>
        <v>1.7749092375958047E-2</v>
      </c>
      <c r="M781" s="26">
        <f t="shared" ca="1" si="33"/>
        <v>1.7749092375958047E-2</v>
      </c>
    </row>
    <row r="782" spans="1:13" x14ac:dyDescent="0.15">
      <c r="A782" t="s">
        <v>516</v>
      </c>
      <c r="B782" t="s">
        <v>143</v>
      </c>
      <c r="C782" t="s">
        <v>504</v>
      </c>
      <c r="D782" s="26">
        <f t="shared" ref="D782:M797" ca="1" si="34">SUMIFS(INDIRECT($A782&amp;"!$K:$K"),INDIRECT($A782&amp;"!$J:$J"),D$1,INDIRECT($A782&amp;"!$H:$H"),$B782)</f>
        <v>0</v>
      </c>
      <c r="E782" s="26">
        <f t="shared" ca="1" si="34"/>
        <v>0</v>
      </c>
      <c r="F782" s="26">
        <f t="shared" ca="1" si="34"/>
        <v>0</v>
      </c>
      <c r="G782" s="26">
        <f t="shared" ca="1" si="34"/>
        <v>0</v>
      </c>
      <c r="H782" s="26">
        <f t="shared" ca="1" si="34"/>
        <v>0</v>
      </c>
      <c r="I782" s="26">
        <f t="shared" ca="1" si="34"/>
        <v>0</v>
      </c>
      <c r="J782" s="26">
        <f t="shared" ca="1" si="34"/>
        <v>1.7749092375958047E-2</v>
      </c>
      <c r="K782" s="26">
        <f t="shared" ca="1" si="34"/>
        <v>1.7749092375958047E-2</v>
      </c>
      <c r="L782" s="26">
        <f t="shared" ca="1" si="34"/>
        <v>1.7749092375958047E-2</v>
      </c>
      <c r="M782" s="26">
        <f t="shared" ca="1" si="34"/>
        <v>1.7749092375958047E-2</v>
      </c>
    </row>
    <row r="783" spans="1:13" x14ac:dyDescent="0.15">
      <c r="A783" t="s">
        <v>516</v>
      </c>
      <c r="B783" t="s">
        <v>506</v>
      </c>
      <c r="C783" t="s">
        <v>507</v>
      </c>
      <c r="D783" s="26">
        <f t="shared" ca="1" si="34"/>
        <v>0</v>
      </c>
      <c r="E783" s="26">
        <f t="shared" ca="1" si="34"/>
        <v>0</v>
      </c>
      <c r="F783" s="26">
        <f t="shared" ca="1" si="34"/>
        <v>0</v>
      </c>
      <c r="G783" s="26">
        <f t="shared" ca="1" si="34"/>
        <v>0</v>
      </c>
      <c r="H783" s="26">
        <f t="shared" ca="1" si="34"/>
        <v>0</v>
      </c>
      <c r="I783" s="26">
        <f t="shared" ca="1" si="34"/>
        <v>0</v>
      </c>
      <c r="J783" s="26">
        <f t="shared" ca="1" si="34"/>
        <v>0</v>
      </c>
      <c r="K783" s="26">
        <f t="shared" ca="1" si="34"/>
        <v>0</v>
      </c>
      <c r="L783" s="26">
        <f t="shared" ca="1" si="34"/>
        <v>0</v>
      </c>
      <c r="M783" s="26">
        <f t="shared" ca="1" si="34"/>
        <v>0</v>
      </c>
    </row>
    <row r="784" spans="1:13" x14ac:dyDescent="0.15">
      <c r="A784" t="s">
        <v>516</v>
      </c>
      <c r="B784" t="s">
        <v>508</v>
      </c>
      <c r="C784" t="s">
        <v>507</v>
      </c>
      <c r="D784" s="26">
        <f t="shared" ca="1" si="34"/>
        <v>0</v>
      </c>
      <c r="E784" s="26">
        <f t="shared" ca="1" si="34"/>
        <v>0</v>
      </c>
      <c r="F784" s="26">
        <f t="shared" ca="1" si="34"/>
        <v>0</v>
      </c>
      <c r="G784" s="26">
        <f t="shared" ca="1" si="34"/>
        <v>0</v>
      </c>
      <c r="H784" s="26">
        <f t="shared" ca="1" si="34"/>
        <v>0</v>
      </c>
      <c r="I784" s="26">
        <f t="shared" ca="1" si="34"/>
        <v>0</v>
      </c>
      <c r="J784" s="26">
        <f t="shared" ca="1" si="34"/>
        <v>0</v>
      </c>
      <c r="K784" s="26">
        <f t="shared" ca="1" si="34"/>
        <v>0</v>
      </c>
      <c r="L784" s="26">
        <f t="shared" ca="1" si="34"/>
        <v>0</v>
      </c>
      <c r="M784" s="26">
        <f t="shared" ca="1" si="34"/>
        <v>0</v>
      </c>
    </row>
    <row r="785" spans="1:13" x14ac:dyDescent="0.15">
      <c r="A785" t="s">
        <v>517</v>
      </c>
      <c r="B785" t="s">
        <v>439</v>
      </c>
      <c r="C785" t="s">
        <v>181</v>
      </c>
      <c r="D785" s="26">
        <f t="shared" ca="1" si="34"/>
        <v>0.96431332130894098</v>
      </c>
      <c r="E785" s="26">
        <f t="shared" ca="1" si="34"/>
        <v>1.1802622805067795</v>
      </c>
      <c r="F785" s="26">
        <f t="shared" ca="1" si="34"/>
        <v>0.57119806373537718</v>
      </c>
      <c r="G785" s="26">
        <f t="shared" ca="1" si="34"/>
        <v>0.47405846721095601</v>
      </c>
      <c r="H785" s="26">
        <f t="shared" ca="1" si="34"/>
        <v>0.47118564005668395</v>
      </c>
      <c r="I785" s="26">
        <f t="shared" ca="1" si="34"/>
        <v>0.45383236216943074</v>
      </c>
      <c r="J785" s="26">
        <f t="shared" ca="1" si="34"/>
        <v>0.46471600688468151</v>
      </c>
      <c r="K785" s="26">
        <f t="shared" ca="1" si="34"/>
        <v>0.46471600688468151</v>
      </c>
      <c r="L785" s="26">
        <f t="shared" ca="1" si="34"/>
        <v>0.46471600688468151</v>
      </c>
      <c r="M785" s="26">
        <f t="shared" ca="1" si="34"/>
        <v>0.46471600688468151</v>
      </c>
    </row>
    <row r="786" spans="1:13" x14ac:dyDescent="0.15">
      <c r="A786" t="s">
        <v>517</v>
      </c>
      <c r="B786" t="s">
        <v>449</v>
      </c>
      <c r="C786" t="s">
        <v>181</v>
      </c>
      <c r="D786" s="26">
        <f t="shared" ca="1" si="34"/>
        <v>0.96431332130894098</v>
      </c>
      <c r="E786" s="26">
        <f t="shared" ca="1" si="34"/>
        <v>1.1802622805067795</v>
      </c>
      <c r="F786" s="26">
        <f t="shared" ca="1" si="34"/>
        <v>0.57119806373537718</v>
      </c>
      <c r="G786" s="26">
        <f t="shared" ca="1" si="34"/>
        <v>0.47405846721095601</v>
      </c>
      <c r="H786" s="26">
        <f t="shared" ca="1" si="34"/>
        <v>0.47118564005668395</v>
      </c>
      <c r="I786" s="26">
        <f t="shared" ca="1" si="34"/>
        <v>0.45383236216943074</v>
      </c>
      <c r="J786" s="26">
        <f t="shared" ca="1" si="34"/>
        <v>0.46471600688468151</v>
      </c>
      <c r="K786" s="26">
        <f t="shared" ca="1" si="34"/>
        <v>0.46471600688468151</v>
      </c>
      <c r="L786" s="26">
        <f t="shared" ca="1" si="34"/>
        <v>0.46471600688468151</v>
      </c>
      <c r="M786" s="26">
        <f t="shared" ca="1" si="34"/>
        <v>0.46471600688468151</v>
      </c>
    </row>
    <row r="787" spans="1:13" x14ac:dyDescent="0.15">
      <c r="A787" t="s">
        <v>517</v>
      </c>
      <c r="B787" t="s">
        <v>459</v>
      </c>
      <c r="C787" t="s">
        <v>181</v>
      </c>
      <c r="D787" s="26">
        <f t="shared" ca="1" si="34"/>
        <v>0.96431332130894098</v>
      </c>
      <c r="E787" s="26">
        <f t="shared" ca="1" si="34"/>
        <v>1.1802622805067795</v>
      </c>
      <c r="F787" s="26">
        <f t="shared" ca="1" si="34"/>
        <v>0.57119806373537718</v>
      </c>
      <c r="G787" s="26">
        <f t="shared" ca="1" si="34"/>
        <v>0.47405846721095601</v>
      </c>
      <c r="H787" s="26">
        <f t="shared" ca="1" si="34"/>
        <v>0.47118564005668395</v>
      </c>
      <c r="I787" s="26">
        <f t="shared" ca="1" si="34"/>
        <v>0.45383236216943074</v>
      </c>
      <c r="J787" s="26">
        <f t="shared" ca="1" si="34"/>
        <v>0.46471600688468151</v>
      </c>
      <c r="K787" s="26">
        <f t="shared" ca="1" si="34"/>
        <v>0.46471600688468151</v>
      </c>
      <c r="L787" s="26">
        <f t="shared" ca="1" si="34"/>
        <v>0.46471600688468151</v>
      </c>
      <c r="M787" s="26">
        <f t="shared" ca="1" si="34"/>
        <v>0.46471600688468151</v>
      </c>
    </row>
    <row r="788" spans="1:13" x14ac:dyDescent="0.15">
      <c r="A788" t="s">
        <v>517</v>
      </c>
      <c r="B788" t="s">
        <v>440</v>
      </c>
      <c r="C788" t="s">
        <v>174</v>
      </c>
      <c r="D788" s="26">
        <f t="shared" ca="1" si="34"/>
        <v>0</v>
      </c>
      <c r="E788" s="26">
        <f t="shared" ca="1" si="34"/>
        <v>0</v>
      </c>
      <c r="F788" s="26">
        <f t="shared" ca="1" si="34"/>
        <v>0.608713190802743</v>
      </c>
      <c r="G788" s="26">
        <f t="shared" ca="1" si="34"/>
        <v>0.99216486700026341</v>
      </c>
      <c r="H788" s="26">
        <f t="shared" ca="1" si="34"/>
        <v>0.36065186584789799</v>
      </c>
      <c r="I788" s="26">
        <f t="shared" ca="1" si="34"/>
        <v>0.28574630210667862</v>
      </c>
      <c r="J788" s="26">
        <f t="shared" ca="1" si="34"/>
        <v>9.1795754446356848E-2</v>
      </c>
      <c r="K788" s="26">
        <f t="shared" ca="1" si="34"/>
        <v>9.1795754446356848E-2</v>
      </c>
      <c r="L788" s="26">
        <f t="shared" ca="1" si="34"/>
        <v>9.1795754446356848E-2</v>
      </c>
      <c r="M788" s="26">
        <f t="shared" ca="1" si="34"/>
        <v>9.1795754446356848E-2</v>
      </c>
    </row>
    <row r="789" spans="1:13" x14ac:dyDescent="0.15">
      <c r="A789" t="s">
        <v>517</v>
      </c>
      <c r="B789" t="s">
        <v>441</v>
      </c>
      <c r="C789" t="s">
        <v>174</v>
      </c>
      <c r="D789" s="26">
        <f t="shared" ca="1" si="34"/>
        <v>0</v>
      </c>
      <c r="E789" s="26">
        <f t="shared" ca="1" si="34"/>
        <v>0</v>
      </c>
      <c r="F789" s="26">
        <f t="shared" ca="1" si="34"/>
        <v>0</v>
      </c>
      <c r="G789" s="26">
        <f t="shared" ca="1" si="34"/>
        <v>0</v>
      </c>
      <c r="H789" s="26">
        <f t="shared" ca="1" si="34"/>
        <v>0</v>
      </c>
      <c r="I789" s="26">
        <f t="shared" ca="1" si="34"/>
        <v>0</v>
      </c>
      <c r="J789" s="26">
        <f t="shared" ca="1" si="34"/>
        <v>0</v>
      </c>
      <c r="K789" s="26">
        <f t="shared" ca="1" si="34"/>
        <v>0</v>
      </c>
      <c r="L789" s="26">
        <f t="shared" ca="1" si="34"/>
        <v>0</v>
      </c>
      <c r="M789" s="26">
        <f t="shared" ca="1" si="34"/>
        <v>0</v>
      </c>
    </row>
    <row r="790" spans="1:13" x14ac:dyDescent="0.15">
      <c r="A790" t="s">
        <v>517</v>
      </c>
      <c r="B790" t="s">
        <v>450</v>
      </c>
      <c r="C790" t="s">
        <v>174</v>
      </c>
      <c r="D790" s="26">
        <f t="shared" ca="1" si="34"/>
        <v>0</v>
      </c>
      <c r="E790" s="26">
        <f t="shared" ca="1" si="34"/>
        <v>0</v>
      </c>
      <c r="F790" s="26">
        <f t="shared" ca="1" si="34"/>
        <v>0.608713190802743</v>
      </c>
      <c r="G790" s="26">
        <f t="shared" ca="1" si="34"/>
        <v>0.99216486700026341</v>
      </c>
      <c r="H790" s="26">
        <f t="shared" ca="1" si="34"/>
        <v>0.36065186584789799</v>
      </c>
      <c r="I790" s="26">
        <f t="shared" ca="1" si="34"/>
        <v>0.28574630210667862</v>
      </c>
      <c r="J790" s="26">
        <f t="shared" ca="1" si="34"/>
        <v>9.1795754446356848E-2</v>
      </c>
      <c r="K790" s="26">
        <f t="shared" ca="1" si="34"/>
        <v>9.1795754446356848E-2</v>
      </c>
      <c r="L790" s="26">
        <f t="shared" ca="1" si="34"/>
        <v>9.1795754446356848E-2</v>
      </c>
      <c r="M790" s="26">
        <f t="shared" ca="1" si="34"/>
        <v>9.1795754446356848E-2</v>
      </c>
    </row>
    <row r="791" spans="1:13" x14ac:dyDescent="0.15">
      <c r="A791" t="s">
        <v>517</v>
      </c>
      <c r="B791" t="s">
        <v>451</v>
      </c>
      <c r="C791" t="s">
        <v>174</v>
      </c>
      <c r="D791" s="26">
        <f t="shared" ca="1" si="34"/>
        <v>0</v>
      </c>
      <c r="E791" s="26">
        <f t="shared" ca="1" si="34"/>
        <v>0</v>
      </c>
      <c r="F791" s="26">
        <f t="shared" ca="1" si="34"/>
        <v>0</v>
      </c>
      <c r="G791" s="26">
        <f t="shared" ca="1" si="34"/>
        <v>0</v>
      </c>
      <c r="H791" s="26">
        <f t="shared" ca="1" si="34"/>
        <v>0</v>
      </c>
      <c r="I791" s="26">
        <f t="shared" ca="1" si="34"/>
        <v>0</v>
      </c>
      <c r="J791" s="26">
        <f t="shared" ca="1" si="34"/>
        <v>0</v>
      </c>
      <c r="K791" s="26">
        <f t="shared" ca="1" si="34"/>
        <v>0</v>
      </c>
      <c r="L791" s="26">
        <f t="shared" ca="1" si="34"/>
        <v>0</v>
      </c>
      <c r="M791" s="26">
        <f t="shared" ca="1" si="34"/>
        <v>0</v>
      </c>
    </row>
    <row r="792" spans="1:13" x14ac:dyDescent="0.15">
      <c r="A792" t="s">
        <v>517</v>
      </c>
      <c r="B792" t="s">
        <v>460</v>
      </c>
      <c r="C792" t="s">
        <v>174</v>
      </c>
      <c r="D792" s="26">
        <f t="shared" ca="1" si="34"/>
        <v>0</v>
      </c>
      <c r="E792" s="26">
        <f t="shared" ca="1" si="34"/>
        <v>0</v>
      </c>
      <c r="F792" s="26">
        <f t="shared" ca="1" si="34"/>
        <v>0.608713190802743</v>
      </c>
      <c r="G792" s="26">
        <f t="shared" ca="1" si="34"/>
        <v>0.99216486700026341</v>
      </c>
      <c r="H792" s="26">
        <f t="shared" ca="1" si="34"/>
        <v>0.36065186584789799</v>
      </c>
      <c r="I792" s="26">
        <f t="shared" ca="1" si="34"/>
        <v>0.28574630210667862</v>
      </c>
      <c r="J792" s="26">
        <f t="shared" ca="1" si="34"/>
        <v>9.1795754446356848E-2</v>
      </c>
      <c r="K792" s="26">
        <f t="shared" ca="1" si="34"/>
        <v>9.1795754446356848E-2</v>
      </c>
      <c r="L792" s="26">
        <f t="shared" ca="1" si="34"/>
        <v>9.1795754446356848E-2</v>
      </c>
      <c r="M792" s="26">
        <f t="shared" ca="1" si="34"/>
        <v>9.1795754446356848E-2</v>
      </c>
    </row>
    <row r="793" spans="1:13" x14ac:dyDescent="0.15">
      <c r="A793" t="s">
        <v>517</v>
      </c>
      <c r="B793" t="s">
        <v>461</v>
      </c>
      <c r="C793" t="s">
        <v>174</v>
      </c>
      <c r="D793" s="26">
        <f t="shared" ca="1" si="34"/>
        <v>0</v>
      </c>
      <c r="E793" s="26">
        <f t="shared" ca="1" si="34"/>
        <v>0</v>
      </c>
      <c r="F793" s="26">
        <f t="shared" ca="1" si="34"/>
        <v>0</v>
      </c>
      <c r="G793" s="26">
        <f t="shared" ca="1" si="34"/>
        <v>0</v>
      </c>
      <c r="H793" s="26">
        <f t="shared" ca="1" si="34"/>
        <v>0</v>
      </c>
      <c r="I793" s="26">
        <f t="shared" ca="1" si="34"/>
        <v>0</v>
      </c>
      <c r="J793" s="26">
        <f t="shared" ca="1" si="34"/>
        <v>0</v>
      </c>
      <c r="K793" s="26">
        <f t="shared" ca="1" si="34"/>
        <v>0</v>
      </c>
      <c r="L793" s="26">
        <f t="shared" ca="1" si="34"/>
        <v>0</v>
      </c>
      <c r="M793" s="26">
        <f t="shared" ca="1" si="34"/>
        <v>0</v>
      </c>
    </row>
    <row r="794" spans="1:13" x14ac:dyDescent="0.15">
      <c r="A794" t="s">
        <v>517</v>
      </c>
      <c r="B794" t="s">
        <v>442</v>
      </c>
      <c r="C794" t="s">
        <v>175</v>
      </c>
      <c r="D794" s="26">
        <f t="shared" ca="1" si="34"/>
        <v>0</v>
      </c>
      <c r="E794" s="26">
        <f t="shared" ca="1" si="34"/>
        <v>0</v>
      </c>
      <c r="F794" s="26">
        <f t="shared" ca="1" si="34"/>
        <v>0</v>
      </c>
      <c r="G794" s="26">
        <f t="shared" ca="1" si="34"/>
        <v>0</v>
      </c>
      <c r="H794" s="26">
        <f t="shared" ca="1" si="34"/>
        <v>0.44798063297118562</v>
      </c>
      <c r="I794" s="26">
        <f t="shared" ca="1" si="34"/>
        <v>0.52442850739578661</v>
      </c>
      <c r="J794" s="26">
        <f t="shared" ca="1" si="34"/>
        <v>0.79919678714859432</v>
      </c>
      <c r="K794" s="26">
        <f t="shared" ca="1" si="34"/>
        <v>0.79919678714859432</v>
      </c>
      <c r="L794" s="26">
        <f t="shared" ca="1" si="34"/>
        <v>0.79919678714859432</v>
      </c>
      <c r="M794" s="26">
        <f t="shared" ca="1" si="34"/>
        <v>0.79919678714859432</v>
      </c>
    </row>
    <row r="795" spans="1:13" x14ac:dyDescent="0.15">
      <c r="A795" t="s">
        <v>517</v>
      </c>
      <c r="B795" t="s">
        <v>443</v>
      </c>
      <c r="C795" t="s">
        <v>175</v>
      </c>
      <c r="D795" s="26">
        <f t="shared" ca="1" si="34"/>
        <v>0</v>
      </c>
      <c r="E795" s="26">
        <f t="shared" ca="1" si="34"/>
        <v>0</v>
      </c>
      <c r="F795" s="26">
        <f t="shared" ca="1" si="34"/>
        <v>0</v>
      </c>
      <c r="G795" s="26">
        <f t="shared" ca="1" si="34"/>
        <v>0</v>
      </c>
      <c r="H795" s="26">
        <f t="shared" ca="1" si="34"/>
        <v>0</v>
      </c>
      <c r="I795" s="26">
        <f t="shared" ca="1" si="34"/>
        <v>0</v>
      </c>
      <c r="J795" s="26">
        <f t="shared" ca="1" si="34"/>
        <v>0</v>
      </c>
      <c r="K795" s="26">
        <f t="shared" ca="1" si="34"/>
        <v>0</v>
      </c>
      <c r="L795" s="26">
        <f t="shared" ca="1" si="34"/>
        <v>0</v>
      </c>
      <c r="M795" s="26">
        <f t="shared" ca="1" si="34"/>
        <v>0</v>
      </c>
    </row>
    <row r="796" spans="1:13" x14ac:dyDescent="0.15">
      <c r="A796" t="s">
        <v>517</v>
      </c>
      <c r="B796" t="s">
        <v>452</v>
      </c>
      <c r="C796" t="s">
        <v>175</v>
      </c>
      <c r="D796" s="26">
        <f t="shared" ca="1" si="34"/>
        <v>0</v>
      </c>
      <c r="E796" s="26">
        <f t="shared" ca="1" si="34"/>
        <v>0</v>
      </c>
      <c r="F796" s="26">
        <f t="shared" ca="1" si="34"/>
        <v>0</v>
      </c>
      <c r="G796" s="26">
        <f t="shared" ca="1" si="34"/>
        <v>0</v>
      </c>
      <c r="H796" s="26">
        <f t="shared" ca="1" si="34"/>
        <v>0.44798063297118562</v>
      </c>
      <c r="I796" s="26">
        <f t="shared" ca="1" si="34"/>
        <v>0.52442850739578661</v>
      </c>
      <c r="J796" s="26">
        <f t="shared" ca="1" si="34"/>
        <v>0.79919678714859432</v>
      </c>
      <c r="K796" s="26">
        <f t="shared" ca="1" si="34"/>
        <v>0.79919678714859432</v>
      </c>
      <c r="L796" s="26">
        <f t="shared" ca="1" si="34"/>
        <v>0.79919678714859432</v>
      </c>
      <c r="M796" s="26">
        <f t="shared" ca="1" si="34"/>
        <v>0.79919678714859432</v>
      </c>
    </row>
    <row r="797" spans="1:13" x14ac:dyDescent="0.15">
      <c r="A797" t="s">
        <v>517</v>
      </c>
      <c r="B797" t="s">
        <v>453</v>
      </c>
      <c r="C797" t="s">
        <v>175</v>
      </c>
      <c r="D797" s="26">
        <f t="shared" ca="1" si="34"/>
        <v>0</v>
      </c>
      <c r="E797" s="26">
        <f t="shared" ca="1" si="34"/>
        <v>0</v>
      </c>
      <c r="F797" s="26">
        <f t="shared" ca="1" si="34"/>
        <v>0</v>
      </c>
      <c r="G797" s="26">
        <f t="shared" ca="1" si="34"/>
        <v>0</v>
      </c>
      <c r="H797" s="26">
        <f t="shared" ca="1" si="34"/>
        <v>0</v>
      </c>
      <c r="I797" s="26">
        <f t="shared" ca="1" si="34"/>
        <v>0</v>
      </c>
      <c r="J797" s="26">
        <f t="shared" ca="1" si="34"/>
        <v>0</v>
      </c>
      <c r="K797" s="26">
        <f t="shared" ca="1" si="34"/>
        <v>0</v>
      </c>
      <c r="L797" s="26">
        <f t="shared" ca="1" si="34"/>
        <v>0</v>
      </c>
      <c r="M797" s="26">
        <f t="shared" ca="1" si="34"/>
        <v>0</v>
      </c>
    </row>
    <row r="798" spans="1:13" x14ac:dyDescent="0.15">
      <c r="A798" t="s">
        <v>517</v>
      </c>
      <c r="B798" t="s">
        <v>462</v>
      </c>
      <c r="C798" t="s">
        <v>175</v>
      </c>
      <c r="D798" s="26">
        <f t="shared" ref="D798:M823" ca="1" si="35">SUMIFS(INDIRECT($A798&amp;"!$K:$K"),INDIRECT($A798&amp;"!$J:$J"),D$1,INDIRECT($A798&amp;"!$H:$H"),$B798)</f>
        <v>0</v>
      </c>
      <c r="E798" s="26">
        <f t="shared" ca="1" si="35"/>
        <v>0</v>
      </c>
      <c r="F798" s="26">
        <f t="shared" ca="1" si="35"/>
        <v>0</v>
      </c>
      <c r="G798" s="26">
        <f t="shared" ca="1" si="35"/>
        <v>0</v>
      </c>
      <c r="H798" s="26">
        <f t="shared" ca="1" si="35"/>
        <v>0.44798063297118562</v>
      </c>
      <c r="I798" s="26">
        <f t="shared" ca="1" si="35"/>
        <v>0.52442850739578661</v>
      </c>
      <c r="J798" s="26">
        <f t="shared" ca="1" si="35"/>
        <v>0.79919678714859432</v>
      </c>
      <c r="K798" s="26">
        <f t="shared" ca="1" si="35"/>
        <v>0.79919678714859432</v>
      </c>
      <c r="L798" s="26">
        <f t="shared" ca="1" si="35"/>
        <v>0.79919678714859432</v>
      </c>
      <c r="M798" s="26">
        <f t="shared" ca="1" si="35"/>
        <v>0.79919678714859432</v>
      </c>
    </row>
    <row r="799" spans="1:13" x14ac:dyDescent="0.15">
      <c r="A799" t="s">
        <v>517</v>
      </c>
      <c r="B799" t="s">
        <v>463</v>
      </c>
      <c r="C799" t="s">
        <v>175</v>
      </c>
      <c r="D799" s="26">
        <f t="shared" ca="1" si="35"/>
        <v>0</v>
      </c>
      <c r="E799" s="26">
        <f t="shared" ca="1" si="35"/>
        <v>0</v>
      </c>
      <c r="F799" s="26">
        <f t="shared" ca="1" si="35"/>
        <v>0</v>
      </c>
      <c r="G799" s="26">
        <f t="shared" ca="1" si="35"/>
        <v>0</v>
      </c>
      <c r="H799" s="26">
        <f t="shared" ca="1" si="35"/>
        <v>0</v>
      </c>
      <c r="I799" s="26">
        <f t="shared" ca="1" si="35"/>
        <v>0</v>
      </c>
      <c r="J799" s="26">
        <f t="shared" ca="1" si="35"/>
        <v>0</v>
      </c>
      <c r="K799" s="26">
        <f t="shared" ca="1" si="35"/>
        <v>0</v>
      </c>
      <c r="L799" s="26">
        <f t="shared" ca="1" si="35"/>
        <v>0</v>
      </c>
      <c r="M799" s="26">
        <f t="shared" ca="1" si="35"/>
        <v>0</v>
      </c>
    </row>
    <row r="800" spans="1:13" x14ac:dyDescent="0.15">
      <c r="A800" t="s">
        <v>517</v>
      </c>
      <c r="B800" t="s">
        <v>464</v>
      </c>
      <c r="C800" t="s">
        <v>175</v>
      </c>
      <c r="D800" s="26">
        <f t="shared" ca="1" si="35"/>
        <v>0</v>
      </c>
      <c r="E800" s="26">
        <f t="shared" ca="1" si="35"/>
        <v>0</v>
      </c>
      <c r="F800" s="26">
        <f t="shared" ca="1" si="35"/>
        <v>0</v>
      </c>
      <c r="G800" s="26">
        <f t="shared" ca="1" si="35"/>
        <v>0</v>
      </c>
      <c r="H800" s="26">
        <f t="shared" ca="1" si="35"/>
        <v>0</v>
      </c>
      <c r="I800" s="26">
        <f t="shared" ca="1" si="35"/>
        <v>0</v>
      </c>
      <c r="J800" s="26">
        <f t="shared" ca="1" si="35"/>
        <v>0</v>
      </c>
      <c r="K800" s="26">
        <f t="shared" ca="1" si="35"/>
        <v>0</v>
      </c>
      <c r="L800" s="26">
        <f t="shared" ca="1" si="35"/>
        <v>0</v>
      </c>
      <c r="M800" s="26">
        <f t="shared" ca="1" si="35"/>
        <v>0</v>
      </c>
    </row>
    <row r="801" spans="1:13" x14ac:dyDescent="0.15">
      <c r="A801" t="s">
        <v>517</v>
      </c>
      <c r="B801" t="s">
        <v>454</v>
      </c>
      <c r="C801" t="s">
        <v>175</v>
      </c>
      <c r="D801" s="26">
        <f t="shared" ca="1" si="35"/>
        <v>0</v>
      </c>
      <c r="E801" s="26">
        <f t="shared" ca="1" si="35"/>
        <v>0</v>
      </c>
      <c r="F801" s="26">
        <f t="shared" ca="1" si="35"/>
        <v>0</v>
      </c>
      <c r="G801" s="26">
        <f t="shared" ca="1" si="35"/>
        <v>0</v>
      </c>
      <c r="H801" s="26">
        <f t="shared" ca="1" si="35"/>
        <v>0</v>
      </c>
      <c r="I801" s="26">
        <f t="shared" ca="1" si="35"/>
        <v>0</v>
      </c>
      <c r="J801" s="26">
        <f t="shared" ca="1" si="35"/>
        <v>0</v>
      </c>
      <c r="K801" s="26">
        <f t="shared" ca="1" si="35"/>
        <v>0</v>
      </c>
      <c r="L801" s="26">
        <f t="shared" ca="1" si="35"/>
        <v>0</v>
      </c>
      <c r="M801" s="26">
        <f t="shared" ca="1" si="35"/>
        <v>0</v>
      </c>
    </row>
    <row r="802" spans="1:13" x14ac:dyDescent="0.15">
      <c r="A802" t="s">
        <v>517</v>
      </c>
      <c r="B802" t="s">
        <v>61</v>
      </c>
      <c r="C802" t="s">
        <v>178</v>
      </c>
      <c r="D802" s="26">
        <f t="shared" ca="1" si="35"/>
        <v>0</v>
      </c>
      <c r="E802" s="26">
        <f t="shared" ca="1" si="35"/>
        <v>0</v>
      </c>
      <c r="F802" s="26">
        <f t="shared" ca="1" si="35"/>
        <v>0</v>
      </c>
      <c r="G802" s="26">
        <f t="shared" ca="1" si="35"/>
        <v>0</v>
      </c>
      <c r="H802" s="26">
        <f t="shared" ca="1" si="35"/>
        <v>0</v>
      </c>
      <c r="I802" s="26">
        <f t="shared" ca="1" si="35"/>
        <v>0</v>
      </c>
      <c r="J802" s="26">
        <f t="shared" ca="1" si="35"/>
        <v>0</v>
      </c>
      <c r="K802" s="26">
        <f t="shared" ca="1" si="35"/>
        <v>0</v>
      </c>
      <c r="L802" s="26">
        <f t="shared" ca="1" si="35"/>
        <v>0</v>
      </c>
      <c r="M802" s="26">
        <f t="shared" ca="1" si="35"/>
        <v>0</v>
      </c>
    </row>
    <row r="803" spans="1:13" x14ac:dyDescent="0.15">
      <c r="A803" t="s">
        <v>517</v>
      </c>
      <c r="B803" t="s">
        <v>71</v>
      </c>
      <c r="C803" t="s">
        <v>178</v>
      </c>
      <c r="D803" s="26">
        <f t="shared" ca="1" si="35"/>
        <v>0</v>
      </c>
      <c r="E803" s="26">
        <f t="shared" ca="1" si="35"/>
        <v>0</v>
      </c>
      <c r="F803" s="26">
        <f t="shared" ca="1" si="35"/>
        <v>0</v>
      </c>
      <c r="G803" s="26">
        <f t="shared" ca="1" si="35"/>
        <v>0</v>
      </c>
      <c r="H803" s="26">
        <f t="shared" ca="1" si="35"/>
        <v>0</v>
      </c>
      <c r="I803" s="26">
        <f t="shared" ca="1" si="35"/>
        <v>0</v>
      </c>
      <c r="J803" s="26">
        <f t="shared" ca="1" si="35"/>
        <v>0</v>
      </c>
      <c r="K803" s="26">
        <f t="shared" ca="1" si="35"/>
        <v>0</v>
      </c>
      <c r="L803" s="26">
        <f t="shared" ca="1" si="35"/>
        <v>0</v>
      </c>
      <c r="M803" s="26">
        <f t="shared" ca="1" si="35"/>
        <v>0</v>
      </c>
    </row>
    <row r="804" spans="1:13" x14ac:dyDescent="0.15">
      <c r="A804" t="s">
        <v>517</v>
      </c>
      <c r="B804" t="s">
        <v>81</v>
      </c>
      <c r="C804" t="s">
        <v>178</v>
      </c>
      <c r="D804" s="26">
        <f t="shared" ca="1" si="35"/>
        <v>0</v>
      </c>
      <c r="E804" s="26">
        <f t="shared" ca="1" si="35"/>
        <v>0</v>
      </c>
      <c r="F804" s="26">
        <f t="shared" ca="1" si="35"/>
        <v>0</v>
      </c>
      <c r="G804" s="26">
        <f t="shared" ca="1" si="35"/>
        <v>0</v>
      </c>
      <c r="H804" s="26">
        <f t="shared" ca="1" si="35"/>
        <v>0</v>
      </c>
      <c r="I804" s="26">
        <f t="shared" ca="1" si="35"/>
        <v>0</v>
      </c>
      <c r="J804" s="26">
        <f t="shared" ca="1" si="35"/>
        <v>0</v>
      </c>
      <c r="K804" s="26">
        <f t="shared" ca="1" si="35"/>
        <v>0</v>
      </c>
      <c r="L804" s="26">
        <f t="shared" ca="1" si="35"/>
        <v>0</v>
      </c>
      <c r="M804" s="26">
        <f t="shared" ca="1" si="35"/>
        <v>0</v>
      </c>
    </row>
    <row r="805" spans="1:13" x14ac:dyDescent="0.15">
      <c r="A805" t="s">
        <v>517</v>
      </c>
      <c r="B805" t="s">
        <v>62</v>
      </c>
      <c r="C805" t="s">
        <v>178</v>
      </c>
      <c r="D805" s="26">
        <f t="shared" ca="1" si="35"/>
        <v>0</v>
      </c>
      <c r="E805" s="26">
        <f t="shared" ca="1" si="35"/>
        <v>0</v>
      </c>
      <c r="F805" s="26">
        <f t="shared" ca="1" si="35"/>
        <v>0</v>
      </c>
      <c r="G805" s="26">
        <f t="shared" ca="1" si="35"/>
        <v>0</v>
      </c>
      <c r="H805" s="26">
        <f t="shared" ca="1" si="35"/>
        <v>0</v>
      </c>
      <c r="I805" s="26">
        <f t="shared" ca="1" si="35"/>
        <v>0</v>
      </c>
      <c r="J805" s="26">
        <f t="shared" ca="1" si="35"/>
        <v>0</v>
      </c>
      <c r="K805" s="26">
        <f t="shared" ca="1" si="35"/>
        <v>0</v>
      </c>
      <c r="L805" s="26">
        <f t="shared" ca="1" si="35"/>
        <v>0</v>
      </c>
      <c r="M805" s="26">
        <f t="shared" ca="1" si="35"/>
        <v>0</v>
      </c>
    </row>
    <row r="806" spans="1:13" x14ac:dyDescent="0.15">
      <c r="A806" t="s">
        <v>517</v>
      </c>
      <c r="B806" t="s">
        <v>72</v>
      </c>
      <c r="C806" t="s">
        <v>178</v>
      </c>
      <c r="D806" s="26">
        <f t="shared" ca="1" si="35"/>
        <v>0</v>
      </c>
      <c r="E806" s="26">
        <f t="shared" ca="1" si="35"/>
        <v>0</v>
      </c>
      <c r="F806" s="26">
        <f t="shared" ca="1" si="35"/>
        <v>0</v>
      </c>
      <c r="G806" s="26">
        <f t="shared" ca="1" si="35"/>
        <v>0</v>
      </c>
      <c r="H806" s="26">
        <f t="shared" ca="1" si="35"/>
        <v>0</v>
      </c>
      <c r="I806" s="26">
        <f t="shared" ca="1" si="35"/>
        <v>0</v>
      </c>
      <c r="J806" s="26">
        <f t="shared" ca="1" si="35"/>
        <v>0</v>
      </c>
      <c r="K806" s="26">
        <f t="shared" ca="1" si="35"/>
        <v>0</v>
      </c>
      <c r="L806" s="26">
        <f t="shared" ca="1" si="35"/>
        <v>0</v>
      </c>
      <c r="M806" s="26">
        <f t="shared" ca="1" si="35"/>
        <v>0</v>
      </c>
    </row>
    <row r="807" spans="1:13" x14ac:dyDescent="0.15">
      <c r="A807" t="s">
        <v>517</v>
      </c>
      <c r="B807" t="s">
        <v>82</v>
      </c>
      <c r="C807" t="s">
        <v>178</v>
      </c>
      <c r="D807" s="26">
        <f t="shared" ca="1" si="35"/>
        <v>0</v>
      </c>
      <c r="E807" s="26">
        <f t="shared" ca="1" si="35"/>
        <v>0</v>
      </c>
      <c r="F807" s="26">
        <f t="shared" ca="1" si="35"/>
        <v>0</v>
      </c>
      <c r="G807" s="26">
        <f t="shared" ca="1" si="35"/>
        <v>0</v>
      </c>
      <c r="H807" s="26">
        <f t="shared" ca="1" si="35"/>
        <v>0</v>
      </c>
      <c r="I807" s="26">
        <f t="shared" ca="1" si="35"/>
        <v>0</v>
      </c>
      <c r="J807" s="26">
        <f t="shared" ca="1" si="35"/>
        <v>0</v>
      </c>
      <c r="K807" s="26">
        <f t="shared" ca="1" si="35"/>
        <v>0</v>
      </c>
      <c r="L807" s="26">
        <f t="shared" ca="1" si="35"/>
        <v>0</v>
      </c>
      <c r="M807" s="26">
        <f t="shared" ca="1" si="35"/>
        <v>0</v>
      </c>
    </row>
    <row r="808" spans="1:13" x14ac:dyDescent="0.15">
      <c r="A808" t="s">
        <v>517</v>
      </c>
      <c r="B808" t="s">
        <v>63</v>
      </c>
      <c r="C808" t="s">
        <v>179</v>
      </c>
      <c r="D808" s="26">
        <f t="shared" ca="1" si="35"/>
        <v>0</v>
      </c>
      <c r="E808" s="26">
        <f t="shared" ca="1" si="35"/>
        <v>0</v>
      </c>
      <c r="F808" s="26">
        <f t="shared" ca="1" si="35"/>
        <v>0</v>
      </c>
      <c r="G808" s="26">
        <f t="shared" ca="1" si="35"/>
        <v>0</v>
      </c>
      <c r="H808" s="26">
        <f t="shared" ca="1" si="35"/>
        <v>0</v>
      </c>
      <c r="I808" s="26">
        <f t="shared" ca="1" si="35"/>
        <v>0</v>
      </c>
      <c r="J808" s="26">
        <f t="shared" ca="1" si="35"/>
        <v>0</v>
      </c>
      <c r="K808" s="26">
        <f t="shared" ca="1" si="35"/>
        <v>0</v>
      </c>
      <c r="L808" s="26">
        <f t="shared" ca="1" si="35"/>
        <v>0</v>
      </c>
      <c r="M808" s="26">
        <f t="shared" ca="1" si="35"/>
        <v>0</v>
      </c>
    </row>
    <row r="809" spans="1:13" x14ac:dyDescent="0.15">
      <c r="A809" t="s">
        <v>517</v>
      </c>
      <c r="B809" t="s">
        <v>73</v>
      </c>
      <c r="C809" t="s">
        <v>179</v>
      </c>
      <c r="D809" s="26">
        <f t="shared" ca="1" si="35"/>
        <v>0</v>
      </c>
      <c r="E809" s="26">
        <f t="shared" ca="1" si="35"/>
        <v>0</v>
      </c>
      <c r="F809" s="26">
        <f t="shared" ca="1" si="35"/>
        <v>0</v>
      </c>
      <c r="G809" s="26">
        <f t="shared" ca="1" si="35"/>
        <v>0</v>
      </c>
      <c r="H809" s="26">
        <f t="shared" ca="1" si="35"/>
        <v>0</v>
      </c>
      <c r="I809" s="26">
        <f t="shared" ca="1" si="35"/>
        <v>0</v>
      </c>
      <c r="J809" s="26">
        <f t="shared" ca="1" si="35"/>
        <v>0</v>
      </c>
      <c r="K809" s="26">
        <f t="shared" ca="1" si="35"/>
        <v>0</v>
      </c>
      <c r="L809" s="26">
        <f t="shared" ca="1" si="35"/>
        <v>0</v>
      </c>
      <c r="M809" s="26">
        <f t="shared" ca="1" si="35"/>
        <v>0</v>
      </c>
    </row>
    <row r="810" spans="1:13" x14ac:dyDescent="0.15">
      <c r="A810" t="s">
        <v>517</v>
      </c>
      <c r="B810" t="s">
        <v>83</v>
      </c>
      <c r="C810" t="s">
        <v>179</v>
      </c>
      <c r="D810" s="26">
        <f t="shared" ca="1" si="35"/>
        <v>0</v>
      </c>
      <c r="E810" s="26">
        <f t="shared" ca="1" si="35"/>
        <v>0</v>
      </c>
      <c r="F810" s="26">
        <f t="shared" ca="1" si="35"/>
        <v>0</v>
      </c>
      <c r="G810" s="26">
        <f t="shared" ca="1" si="35"/>
        <v>0</v>
      </c>
      <c r="H810" s="26">
        <f t="shared" ca="1" si="35"/>
        <v>0</v>
      </c>
      <c r="I810" s="26">
        <f t="shared" ca="1" si="35"/>
        <v>0</v>
      </c>
      <c r="J810" s="26">
        <f t="shared" ca="1" si="35"/>
        <v>0</v>
      </c>
      <c r="K810" s="26">
        <f t="shared" ca="1" si="35"/>
        <v>0</v>
      </c>
      <c r="L810" s="26">
        <f t="shared" ca="1" si="35"/>
        <v>0</v>
      </c>
      <c r="M810" s="26">
        <f t="shared" ca="1" si="35"/>
        <v>0</v>
      </c>
    </row>
    <row r="811" spans="1:13" x14ac:dyDescent="0.15">
      <c r="A811" t="s">
        <v>517</v>
      </c>
      <c r="B811" t="s">
        <v>64</v>
      </c>
      <c r="C811" t="s">
        <v>179</v>
      </c>
      <c r="D811" s="26">
        <f t="shared" ca="1" si="35"/>
        <v>0</v>
      </c>
      <c r="E811" s="26">
        <f t="shared" ca="1" si="35"/>
        <v>0</v>
      </c>
      <c r="F811" s="26">
        <f t="shared" ca="1" si="35"/>
        <v>0</v>
      </c>
      <c r="G811" s="26">
        <f t="shared" ca="1" si="35"/>
        <v>0</v>
      </c>
      <c r="H811" s="26">
        <f t="shared" ca="1" si="35"/>
        <v>0</v>
      </c>
      <c r="I811" s="26">
        <f t="shared" ca="1" si="35"/>
        <v>0</v>
      </c>
      <c r="J811" s="26">
        <f t="shared" ca="1" si="35"/>
        <v>0</v>
      </c>
      <c r="K811" s="26">
        <f t="shared" ca="1" si="35"/>
        <v>0</v>
      </c>
      <c r="L811" s="26">
        <f t="shared" ca="1" si="35"/>
        <v>0</v>
      </c>
      <c r="M811" s="26">
        <f t="shared" ca="1" si="35"/>
        <v>0</v>
      </c>
    </row>
    <row r="812" spans="1:13" x14ac:dyDescent="0.15">
      <c r="A812" t="s">
        <v>517</v>
      </c>
      <c r="B812" t="s">
        <v>74</v>
      </c>
      <c r="C812" t="s">
        <v>179</v>
      </c>
      <c r="D812" s="26">
        <f t="shared" ca="1" si="35"/>
        <v>0</v>
      </c>
      <c r="E812" s="26">
        <f t="shared" ca="1" si="35"/>
        <v>0</v>
      </c>
      <c r="F812" s="26">
        <f t="shared" ca="1" si="35"/>
        <v>0</v>
      </c>
      <c r="G812" s="26">
        <f t="shared" ca="1" si="35"/>
        <v>0</v>
      </c>
      <c r="H812" s="26">
        <f t="shared" ca="1" si="35"/>
        <v>0</v>
      </c>
      <c r="I812" s="26">
        <f t="shared" ca="1" si="35"/>
        <v>0</v>
      </c>
      <c r="J812" s="26">
        <f t="shared" ca="1" si="35"/>
        <v>0</v>
      </c>
      <c r="K812" s="26">
        <f t="shared" ca="1" si="35"/>
        <v>0</v>
      </c>
      <c r="L812" s="26">
        <f t="shared" ca="1" si="35"/>
        <v>0</v>
      </c>
      <c r="M812" s="26">
        <f t="shared" ca="1" si="35"/>
        <v>0</v>
      </c>
    </row>
    <row r="813" spans="1:13" x14ac:dyDescent="0.15">
      <c r="A813" t="s">
        <v>517</v>
      </c>
      <c r="B813" t="s">
        <v>84</v>
      </c>
      <c r="C813" t="s">
        <v>179</v>
      </c>
      <c r="D813" s="26">
        <f t="shared" ca="1" si="35"/>
        <v>0</v>
      </c>
      <c r="E813" s="26">
        <f t="shared" ca="1" si="35"/>
        <v>0</v>
      </c>
      <c r="F813" s="26">
        <f t="shared" ca="1" si="35"/>
        <v>0</v>
      </c>
      <c r="G813" s="26">
        <f t="shared" ca="1" si="35"/>
        <v>0</v>
      </c>
      <c r="H813" s="26">
        <f t="shared" ca="1" si="35"/>
        <v>0</v>
      </c>
      <c r="I813" s="26">
        <f t="shared" ca="1" si="35"/>
        <v>0</v>
      </c>
      <c r="J813" s="26">
        <f t="shared" ca="1" si="35"/>
        <v>0</v>
      </c>
      <c r="K813" s="26">
        <f t="shared" ca="1" si="35"/>
        <v>0</v>
      </c>
      <c r="L813" s="26">
        <f t="shared" ca="1" si="35"/>
        <v>0</v>
      </c>
      <c r="M813" s="26">
        <f t="shared" ca="1" si="35"/>
        <v>0</v>
      </c>
    </row>
    <row r="814" spans="1:13" x14ac:dyDescent="0.15">
      <c r="A814" t="s">
        <v>517</v>
      </c>
      <c r="B814" t="s">
        <v>85</v>
      </c>
      <c r="C814" t="s">
        <v>179</v>
      </c>
      <c r="D814" s="26">
        <f t="shared" ca="1" si="35"/>
        <v>0</v>
      </c>
      <c r="E814" s="26">
        <f t="shared" ca="1" si="35"/>
        <v>0</v>
      </c>
      <c r="F814" s="26">
        <f t="shared" ca="1" si="35"/>
        <v>0</v>
      </c>
      <c r="G814" s="26">
        <f t="shared" ca="1" si="35"/>
        <v>0</v>
      </c>
      <c r="H814" s="26">
        <f t="shared" ca="1" si="35"/>
        <v>0</v>
      </c>
      <c r="I814" s="26">
        <f t="shared" ca="1" si="35"/>
        <v>0</v>
      </c>
      <c r="J814" s="26">
        <f t="shared" ca="1" si="35"/>
        <v>0</v>
      </c>
      <c r="K814" s="26">
        <f t="shared" ca="1" si="35"/>
        <v>0</v>
      </c>
      <c r="L814" s="26">
        <f t="shared" ca="1" si="35"/>
        <v>0</v>
      </c>
      <c r="M814" s="26">
        <f t="shared" ca="1" si="35"/>
        <v>0</v>
      </c>
    </row>
    <row r="815" spans="1:13" x14ac:dyDescent="0.15">
      <c r="A815" t="s">
        <v>517</v>
      </c>
      <c r="B815" t="s">
        <v>75</v>
      </c>
      <c r="C815" t="s">
        <v>179</v>
      </c>
      <c r="D815" s="26">
        <f t="shared" ca="1" si="35"/>
        <v>0</v>
      </c>
      <c r="E815" s="26">
        <f t="shared" ca="1" si="35"/>
        <v>0</v>
      </c>
      <c r="F815" s="26">
        <f t="shared" ca="1" si="35"/>
        <v>0</v>
      </c>
      <c r="G815" s="26">
        <f t="shared" ca="1" si="35"/>
        <v>0</v>
      </c>
      <c r="H815" s="26">
        <f t="shared" ca="1" si="35"/>
        <v>0</v>
      </c>
      <c r="I815" s="26">
        <f t="shared" ca="1" si="35"/>
        <v>0</v>
      </c>
      <c r="J815" s="26">
        <f t="shared" ca="1" si="35"/>
        <v>0</v>
      </c>
      <c r="K815" s="26">
        <f t="shared" ca="1" si="35"/>
        <v>0</v>
      </c>
      <c r="L815" s="26">
        <f t="shared" ca="1" si="35"/>
        <v>0</v>
      </c>
      <c r="M815" s="26">
        <f t="shared" ca="1" si="35"/>
        <v>0</v>
      </c>
    </row>
    <row r="816" spans="1:13" x14ac:dyDescent="0.15">
      <c r="A816" t="s">
        <v>517</v>
      </c>
      <c r="B816" t="s">
        <v>503</v>
      </c>
      <c r="C816" t="s">
        <v>176</v>
      </c>
      <c r="D816" s="26">
        <f t="shared" ca="1" si="35"/>
        <v>0.20407111569183201</v>
      </c>
      <c r="E816" s="26">
        <f t="shared" ca="1" si="35"/>
        <v>0.16703711935985771</v>
      </c>
      <c r="F816" s="26">
        <f t="shared" ca="1" si="35"/>
        <v>7.1803146430012094E-2</v>
      </c>
      <c r="G816" s="26">
        <f t="shared" ca="1" si="35"/>
        <v>5.9652357124045305E-2</v>
      </c>
      <c r="H816" s="26">
        <f t="shared" ca="1" si="35"/>
        <v>5.6861124232404345E-2</v>
      </c>
      <c r="I816" s="26">
        <f t="shared" ca="1" si="35"/>
        <v>4.6727924697445092E-2</v>
      </c>
      <c r="J816" s="26">
        <f t="shared" ca="1" si="35"/>
        <v>3.5283993115318414E-2</v>
      </c>
      <c r="K816" s="26">
        <f t="shared" ca="1" si="35"/>
        <v>3.5283993115318414E-2</v>
      </c>
      <c r="L816" s="26">
        <f t="shared" ca="1" si="35"/>
        <v>3.5283993115318414E-2</v>
      </c>
      <c r="M816" s="26">
        <f t="shared" ca="1" si="35"/>
        <v>3.5283993115318414E-2</v>
      </c>
    </row>
    <row r="817" spans="1:13" x14ac:dyDescent="0.15">
      <c r="A817" t="s">
        <v>517</v>
      </c>
      <c r="B817" t="s">
        <v>92</v>
      </c>
      <c r="C817" t="s">
        <v>176</v>
      </c>
      <c r="D817" s="26">
        <f t="shared" ca="1" si="35"/>
        <v>0.20407111569183201</v>
      </c>
      <c r="E817" s="26">
        <f t="shared" ca="1" si="35"/>
        <v>0.16703711935985771</v>
      </c>
      <c r="F817" s="26">
        <f t="shared" ca="1" si="35"/>
        <v>7.1803146430012094E-2</v>
      </c>
      <c r="G817" s="26">
        <f t="shared" ca="1" si="35"/>
        <v>5.9652357124045305E-2</v>
      </c>
      <c r="H817" s="26">
        <f t="shared" ca="1" si="35"/>
        <v>5.6861124232404345E-2</v>
      </c>
      <c r="I817" s="26">
        <f t="shared" ca="1" si="35"/>
        <v>4.6727924697445092E-2</v>
      </c>
      <c r="J817" s="26">
        <f t="shared" ca="1" si="35"/>
        <v>3.5283993115318414E-2</v>
      </c>
      <c r="K817" s="26">
        <f t="shared" ca="1" si="35"/>
        <v>3.5283993115318414E-2</v>
      </c>
      <c r="L817" s="26">
        <f t="shared" ca="1" si="35"/>
        <v>3.5283993115318414E-2</v>
      </c>
      <c r="M817" s="26">
        <f t="shared" ca="1" si="35"/>
        <v>3.5283993115318414E-2</v>
      </c>
    </row>
    <row r="818" spans="1:13" x14ac:dyDescent="0.15">
      <c r="A818" t="s">
        <v>517</v>
      </c>
      <c r="B818" t="s">
        <v>94</v>
      </c>
      <c r="C818" t="s">
        <v>176</v>
      </c>
      <c r="D818" s="26">
        <f t="shared" ca="1" si="35"/>
        <v>0.20407111569183201</v>
      </c>
      <c r="E818" s="26">
        <f t="shared" ca="1" si="35"/>
        <v>0.16703711935985771</v>
      </c>
      <c r="F818" s="26">
        <f t="shared" ca="1" si="35"/>
        <v>7.1803146430012094E-2</v>
      </c>
      <c r="G818" s="26">
        <f t="shared" ca="1" si="35"/>
        <v>5.9652357124045305E-2</v>
      </c>
      <c r="H818" s="26">
        <f t="shared" ca="1" si="35"/>
        <v>5.6861124232404345E-2</v>
      </c>
      <c r="I818" s="26">
        <f t="shared" ca="1" si="35"/>
        <v>4.6727924697445092E-2</v>
      </c>
      <c r="J818" s="26">
        <f t="shared" ca="1" si="35"/>
        <v>3.5283993115318414E-2</v>
      </c>
      <c r="K818" s="26">
        <f t="shared" ca="1" si="35"/>
        <v>3.5283993115318414E-2</v>
      </c>
      <c r="L818" s="26">
        <f t="shared" ca="1" si="35"/>
        <v>3.5283993115318414E-2</v>
      </c>
      <c r="M818" s="26">
        <f t="shared" ca="1" si="35"/>
        <v>3.5283993115318414E-2</v>
      </c>
    </row>
    <row r="819" spans="1:13" x14ac:dyDescent="0.15">
      <c r="A819" t="s">
        <v>517</v>
      </c>
      <c r="B819" t="s">
        <v>96</v>
      </c>
      <c r="C819" t="s">
        <v>176</v>
      </c>
      <c r="D819" s="26">
        <f t="shared" ca="1" si="35"/>
        <v>0.20407111569183201</v>
      </c>
      <c r="E819" s="26">
        <f t="shared" ca="1" si="35"/>
        <v>0.16703711935985771</v>
      </c>
      <c r="F819" s="26">
        <f t="shared" ca="1" si="35"/>
        <v>7.1803146430012094E-2</v>
      </c>
      <c r="G819" s="26">
        <f t="shared" ca="1" si="35"/>
        <v>5.9652357124045305E-2</v>
      </c>
      <c r="H819" s="26">
        <f t="shared" ca="1" si="35"/>
        <v>5.6861124232404345E-2</v>
      </c>
      <c r="I819" s="26">
        <f t="shared" ca="1" si="35"/>
        <v>4.6727924697445092E-2</v>
      </c>
      <c r="J819" s="26">
        <f t="shared" ca="1" si="35"/>
        <v>3.5283993115318414E-2</v>
      </c>
      <c r="K819" s="26">
        <f t="shared" ca="1" si="35"/>
        <v>3.5283993115318414E-2</v>
      </c>
      <c r="L819" s="26">
        <f t="shared" ca="1" si="35"/>
        <v>3.5283993115318414E-2</v>
      </c>
      <c r="M819" s="26">
        <f t="shared" ca="1" si="35"/>
        <v>3.5283993115318414E-2</v>
      </c>
    </row>
    <row r="820" spans="1:13" x14ac:dyDescent="0.15">
      <c r="A820" t="s">
        <v>517</v>
      </c>
      <c r="B820" t="s">
        <v>98</v>
      </c>
      <c r="C820" t="s">
        <v>176</v>
      </c>
      <c r="D820" s="26">
        <f t="shared" ca="1" si="35"/>
        <v>0.20407111569183201</v>
      </c>
      <c r="E820" s="26">
        <f t="shared" ca="1" si="35"/>
        <v>0.16703711935985771</v>
      </c>
      <c r="F820" s="26">
        <f t="shared" ca="1" si="35"/>
        <v>7.1803146430012094E-2</v>
      </c>
      <c r="G820" s="26">
        <f t="shared" ca="1" si="35"/>
        <v>5.9652357124045305E-2</v>
      </c>
      <c r="H820" s="26">
        <f t="shared" ca="1" si="35"/>
        <v>5.6861124232404345E-2</v>
      </c>
      <c r="I820" s="26">
        <f t="shared" ca="1" si="35"/>
        <v>4.6727924697445092E-2</v>
      </c>
      <c r="J820" s="26">
        <f t="shared" ca="1" si="35"/>
        <v>3.5283993115318414E-2</v>
      </c>
      <c r="K820" s="26">
        <f t="shared" ca="1" si="35"/>
        <v>3.5283993115318414E-2</v>
      </c>
      <c r="L820" s="26">
        <f t="shared" ca="1" si="35"/>
        <v>3.5283993115318414E-2</v>
      </c>
      <c r="M820" s="26">
        <f t="shared" ca="1" si="35"/>
        <v>3.5283993115318414E-2</v>
      </c>
    </row>
    <row r="821" spans="1:13" x14ac:dyDescent="0.15">
      <c r="A821" t="s">
        <v>517</v>
      </c>
      <c r="B821" t="s">
        <v>100</v>
      </c>
      <c r="C821" t="s">
        <v>176</v>
      </c>
      <c r="D821" s="26">
        <f t="shared" ca="1" si="35"/>
        <v>0.20407111569183201</v>
      </c>
      <c r="E821" s="26">
        <f t="shared" ca="1" si="35"/>
        <v>0.16703711935985771</v>
      </c>
      <c r="F821" s="26">
        <f t="shared" ca="1" si="35"/>
        <v>7.1803146430012094E-2</v>
      </c>
      <c r="G821" s="26">
        <f t="shared" ca="1" si="35"/>
        <v>5.9652357124045305E-2</v>
      </c>
      <c r="H821" s="26">
        <f t="shared" ca="1" si="35"/>
        <v>5.6861124232404345E-2</v>
      </c>
      <c r="I821" s="26">
        <f t="shared" ca="1" si="35"/>
        <v>4.6727924697445092E-2</v>
      </c>
      <c r="J821" s="26">
        <f t="shared" ca="1" si="35"/>
        <v>3.5283993115318414E-2</v>
      </c>
      <c r="K821" s="26">
        <f t="shared" ca="1" si="35"/>
        <v>3.5283993115318414E-2</v>
      </c>
      <c r="L821" s="26">
        <f t="shared" ca="1" si="35"/>
        <v>3.5283993115318414E-2</v>
      </c>
      <c r="M821" s="26">
        <f t="shared" ca="1" si="35"/>
        <v>3.5283993115318414E-2</v>
      </c>
    </row>
    <row r="822" spans="1:13" x14ac:dyDescent="0.15">
      <c r="A822" t="s">
        <v>517</v>
      </c>
      <c r="B822" t="s">
        <v>102</v>
      </c>
      <c r="C822" t="s">
        <v>176</v>
      </c>
      <c r="D822" s="26">
        <f t="shared" ca="1" si="35"/>
        <v>0.20407111569183201</v>
      </c>
      <c r="E822" s="26">
        <f t="shared" ca="1" si="35"/>
        <v>0.16703711935985771</v>
      </c>
      <c r="F822" s="26">
        <f t="shared" ca="1" si="35"/>
        <v>7.1803146430012094E-2</v>
      </c>
      <c r="G822" s="26">
        <f t="shared" ca="1" si="35"/>
        <v>5.9652357124045305E-2</v>
      </c>
      <c r="H822" s="26">
        <f t="shared" ca="1" si="35"/>
        <v>5.6861124232404345E-2</v>
      </c>
      <c r="I822" s="26">
        <f t="shared" ca="1" si="35"/>
        <v>4.6727924697445092E-2</v>
      </c>
      <c r="J822" s="26">
        <f t="shared" ca="1" si="35"/>
        <v>3.5283993115318414E-2</v>
      </c>
      <c r="K822" s="26">
        <f t="shared" ca="1" si="35"/>
        <v>3.5283993115318414E-2</v>
      </c>
      <c r="L822" s="26">
        <f t="shared" ca="1" si="35"/>
        <v>3.5283993115318414E-2</v>
      </c>
      <c r="M822" s="26">
        <f t="shared" ca="1" si="35"/>
        <v>3.5283993115318414E-2</v>
      </c>
    </row>
    <row r="823" spans="1:13" x14ac:dyDescent="0.15">
      <c r="A823" t="s">
        <v>517</v>
      </c>
      <c r="B823" t="s">
        <v>104</v>
      </c>
      <c r="C823" t="s">
        <v>176</v>
      </c>
      <c r="D823" s="26">
        <f t="shared" ca="1" si="35"/>
        <v>0.20407111569183201</v>
      </c>
      <c r="E823" s="26">
        <f t="shared" ca="1" si="35"/>
        <v>0.16703711935985771</v>
      </c>
      <c r="F823" s="26">
        <f t="shared" ca="1" si="35"/>
        <v>7.90641387656313E-2</v>
      </c>
      <c r="G823" s="26">
        <f t="shared" ca="1" si="35"/>
        <v>5.9652357124045305E-2</v>
      </c>
      <c r="H823" s="26">
        <f t="shared" ca="1" si="35"/>
        <v>5.6861124232404345E-2</v>
      </c>
      <c r="I823" s="26">
        <f t="shared" ref="D823:M848" ca="1" si="36">SUMIFS(INDIRECT($A823&amp;"!$K:$K"),INDIRECT($A823&amp;"!$J:$J"),I$1,INDIRECT($A823&amp;"!$H:$H"),$B823)</f>
        <v>4.6727924697445092E-2</v>
      </c>
      <c r="J823" s="26">
        <f t="shared" ca="1" si="36"/>
        <v>3.5283993115318414E-2</v>
      </c>
      <c r="K823" s="26">
        <f t="shared" ca="1" si="36"/>
        <v>3.5283993115318414E-2</v>
      </c>
      <c r="L823" s="26">
        <f t="shared" ca="1" si="36"/>
        <v>3.5283993115318414E-2</v>
      </c>
      <c r="M823" s="26">
        <f t="shared" ca="1" si="36"/>
        <v>3.5283993115318414E-2</v>
      </c>
    </row>
    <row r="824" spans="1:13" x14ac:dyDescent="0.15">
      <c r="A824" t="s">
        <v>517</v>
      </c>
      <c r="B824" t="s">
        <v>106</v>
      </c>
      <c r="C824" t="s">
        <v>176</v>
      </c>
      <c r="D824" s="26">
        <f t="shared" ca="1" si="36"/>
        <v>0.21025508889461478</v>
      </c>
      <c r="E824" s="26">
        <f t="shared" ca="1" si="36"/>
        <v>0.16703711935985771</v>
      </c>
      <c r="F824" s="26">
        <f t="shared" ca="1" si="36"/>
        <v>7.90641387656313E-2</v>
      </c>
      <c r="G824" s="26">
        <f t="shared" ca="1" si="36"/>
        <v>5.9652357124045305E-2</v>
      </c>
      <c r="H824" s="26">
        <f t="shared" ca="1" si="36"/>
        <v>5.6861124232404345E-2</v>
      </c>
      <c r="I824" s="26">
        <f t="shared" ca="1" si="36"/>
        <v>4.6727924697445092E-2</v>
      </c>
      <c r="J824" s="26">
        <f t="shared" ca="1" si="36"/>
        <v>3.5283993115318414E-2</v>
      </c>
      <c r="K824" s="26">
        <f t="shared" ca="1" si="36"/>
        <v>3.5283993115318414E-2</v>
      </c>
      <c r="L824" s="26">
        <f t="shared" ca="1" si="36"/>
        <v>3.5283993115318414E-2</v>
      </c>
      <c r="M824" s="26">
        <f t="shared" ca="1" si="36"/>
        <v>3.5283993115318414E-2</v>
      </c>
    </row>
    <row r="825" spans="1:13" x14ac:dyDescent="0.15">
      <c r="A825" t="s">
        <v>517</v>
      </c>
      <c r="B825" t="s">
        <v>91</v>
      </c>
      <c r="C825" t="s">
        <v>176</v>
      </c>
      <c r="D825" s="26">
        <f t="shared" ca="1" si="36"/>
        <v>0</v>
      </c>
      <c r="E825" s="26">
        <f t="shared" ca="1" si="36"/>
        <v>0.16703711935985771</v>
      </c>
      <c r="F825" s="26">
        <f t="shared" ca="1" si="36"/>
        <v>7.90641387656313E-2</v>
      </c>
      <c r="G825" s="26">
        <f t="shared" ca="1" si="36"/>
        <v>5.9652357124045305E-2</v>
      </c>
      <c r="H825" s="26">
        <f t="shared" ca="1" si="36"/>
        <v>5.6861124232404345E-2</v>
      </c>
      <c r="I825" s="26">
        <f t="shared" ca="1" si="36"/>
        <v>4.6727924697445092E-2</v>
      </c>
      <c r="J825" s="26">
        <f t="shared" ca="1" si="36"/>
        <v>3.5283993115318414E-2</v>
      </c>
      <c r="K825" s="26">
        <f t="shared" ca="1" si="36"/>
        <v>3.5283993115318414E-2</v>
      </c>
      <c r="L825" s="26">
        <f t="shared" ca="1" si="36"/>
        <v>3.5283993115318414E-2</v>
      </c>
      <c r="M825" s="26">
        <f t="shared" ca="1" si="36"/>
        <v>3.5283993115318414E-2</v>
      </c>
    </row>
    <row r="826" spans="1:13" x14ac:dyDescent="0.15">
      <c r="A826" t="s">
        <v>517</v>
      </c>
      <c r="B826" t="s">
        <v>93</v>
      </c>
      <c r="C826" t="s">
        <v>176</v>
      </c>
      <c r="D826" s="26">
        <f t="shared" ca="1" si="36"/>
        <v>0</v>
      </c>
      <c r="E826" s="26">
        <f t="shared" ca="1" si="36"/>
        <v>0.16703711935985771</v>
      </c>
      <c r="F826" s="26">
        <f t="shared" ca="1" si="36"/>
        <v>7.90641387656313E-2</v>
      </c>
      <c r="G826" s="26">
        <f t="shared" ca="1" si="36"/>
        <v>5.9652357124045305E-2</v>
      </c>
      <c r="H826" s="26">
        <f t="shared" ca="1" si="36"/>
        <v>5.6861124232404345E-2</v>
      </c>
      <c r="I826" s="26">
        <f t="shared" ca="1" si="36"/>
        <v>4.6727924697445092E-2</v>
      </c>
      <c r="J826" s="26">
        <f t="shared" ca="1" si="36"/>
        <v>3.5283993115318414E-2</v>
      </c>
      <c r="K826" s="26">
        <f t="shared" ca="1" si="36"/>
        <v>3.5283993115318414E-2</v>
      </c>
      <c r="L826" s="26">
        <f t="shared" ca="1" si="36"/>
        <v>3.5283993115318414E-2</v>
      </c>
      <c r="M826" s="26">
        <f t="shared" ca="1" si="36"/>
        <v>3.5283993115318414E-2</v>
      </c>
    </row>
    <row r="827" spans="1:13" x14ac:dyDescent="0.15">
      <c r="A827" t="s">
        <v>517</v>
      </c>
      <c r="B827" t="s">
        <v>95</v>
      </c>
      <c r="C827" t="s">
        <v>176</v>
      </c>
      <c r="D827" s="26">
        <f t="shared" ca="1" si="36"/>
        <v>0</v>
      </c>
      <c r="E827" s="26">
        <f t="shared" ca="1" si="36"/>
        <v>0.16703711935985771</v>
      </c>
      <c r="F827" s="26">
        <f t="shared" ca="1" si="36"/>
        <v>7.90641387656313E-2</v>
      </c>
      <c r="G827" s="26">
        <f t="shared" ca="1" si="36"/>
        <v>5.9652357124045305E-2</v>
      </c>
      <c r="H827" s="26">
        <f t="shared" ca="1" si="36"/>
        <v>5.6861124232404345E-2</v>
      </c>
      <c r="I827" s="26">
        <f t="shared" ca="1" si="36"/>
        <v>4.6727924697445092E-2</v>
      </c>
      <c r="J827" s="26">
        <f t="shared" ca="1" si="36"/>
        <v>3.5283993115318414E-2</v>
      </c>
      <c r="K827" s="26">
        <f t="shared" ca="1" si="36"/>
        <v>3.5283993115318414E-2</v>
      </c>
      <c r="L827" s="26">
        <f t="shared" ca="1" si="36"/>
        <v>3.5283993115318414E-2</v>
      </c>
      <c r="M827" s="26">
        <f t="shared" ca="1" si="36"/>
        <v>3.5283993115318414E-2</v>
      </c>
    </row>
    <row r="828" spans="1:13" x14ac:dyDescent="0.15">
      <c r="A828" t="s">
        <v>517</v>
      </c>
      <c r="B828" t="s">
        <v>97</v>
      </c>
      <c r="C828" t="s">
        <v>176</v>
      </c>
      <c r="D828" s="26">
        <f t="shared" ca="1" si="36"/>
        <v>0</v>
      </c>
      <c r="E828" s="26">
        <f t="shared" ca="1" si="36"/>
        <v>0.16703711935985771</v>
      </c>
      <c r="F828" s="26">
        <f t="shared" ca="1" si="36"/>
        <v>7.90641387656313E-2</v>
      </c>
      <c r="G828" s="26">
        <f t="shared" ca="1" si="36"/>
        <v>5.9652357124045305E-2</v>
      </c>
      <c r="H828" s="26">
        <f t="shared" ca="1" si="36"/>
        <v>5.6861124232404345E-2</v>
      </c>
      <c r="I828" s="26">
        <f t="shared" ca="1" si="36"/>
        <v>4.6727924697445092E-2</v>
      </c>
      <c r="J828" s="26">
        <f t="shared" ca="1" si="36"/>
        <v>3.5283993115318414E-2</v>
      </c>
      <c r="K828" s="26">
        <f t="shared" ca="1" si="36"/>
        <v>3.5283993115318414E-2</v>
      </c>
      <c r="L828" s="26">
        <f t="shared" ca="1" si="36"/>
        <v>3.5283993115318414E-2</v>
      </c>
      <c r="M828" s="26">
        <f t="shared" ca="1" si="36"/>
        <v>3.5283993115318414E-2</v>
      </c>
    </row>
    <row r="829" spans="1:13" x14ac:dyDescent="0.15">
      <c r="A829" t="s">
        <v>517</v>
      </c>
      <c r="B829" t="s">
        <v>99</v>
      </c>
      <c r="C829" t="s">
        <v>176</v>
      </c>
      <c r="D829" s="26">
        <f t="shared" ca="1" si="36"/>
        <v>0</v>
      </c>
      <c r="E829" s="26">
        <f t="shared" ca="1" si="36"/>
        <v>0.16703711935985771</v>
      </c>
      <c r="F829" s="26">
        <f t="shared" ca="1" si="36"/>
        <v>7.90641387656313E-2</v>
      </c>
      <c r="G829" s="26">
        <f t="shared" ca="1" si="36"/>
        <v>5.9652357124045305E-2</v>
      </c>
      <c r="H829" s="26">
        <f t="shared" ca="1" si="36"/>
        <v>5.6861124232404345E-2</v>
      </c>
      <c r="I829" s="26">
        <f t="shared" ca="1" si="36"/>
        <v>4.6727924697445092E-2</v>
      </c>
      <c r="J829" s="26">
        <f t="shared" ca="1" si="36"/>
        <v>3.5283993115318414E-2</v>
      </c>
      <c r="K829" s="26">
        <f t="shared" ca="1" si="36"/>
        <v>3.5283993115318414E-2</v>
      </c>
      <c r="L829" s="26">
        <f t="shared" ca="1" si="36"/>
        <v>3.5283993115318414E-2</v>
      </c>
      <c r="M829" s="26">
        <f t="shared" ca="1" si="36"/>
        <v>3.5283993115318414E-2</v>
      </c>
    </row>
    <row r="830" spans="1:13" x14ac:dyDescent="0.15">
      <c r="A830" t="s">
        <v>517</v>
      </c>
      <c r="B830" t="s">
        <v>101</v>
      </c>
      <c r="C830" t="s">
        <v>176</v>
      </c>
      <c r="D830" s="26">
        <f t="shared" ca="1" si="36"/>
        <v>0</v>
      </c>
      <c r="E830" s="26">
        <f t="shared" ca="1" si="36"/>
        <v>0.16703711935985771</v>
      </c>
      <c r="F830" s="26">
        <f t="shared" ca="1" si="36"/>
        <v>7.90641387656313E-2</v>
      </c>
      <c r="G830" s="26">
        <f t="shared" ca="1" si="36"/>
        <v>5.9652357124045305E-2</v>
      </c>
      <c r="H830" s="26">
        <f t="shared" ca="1" si="36"/>
        <v>5.6861124232404345E-2</v>
      </c>
      <c r="I830" s="26">
        <f t="shared" ca="1" si="36"/>
        <v>4.6727924697445092E-2</v>
      </c>
      <c r="J830" s="26">
        <f t="shared" ca="1" si="36"/>
        <v>3.5283993115318414E-2</v>
      </c>
      <c r="K830" s="26">
        <f t="shared" ca="1" si="36"/>
        <v>3.5283993115318414E-2</v>
      </c>
      <c r="L830" s="26">
        <f t="shared" ca="1" si="36"/>
        <v>3.5283993115318414E-2</v>
      </c>
      <c r="M830" s="26">
        <f t="shared" ca="1" si="36"/>
        <v>3.5283993115318414E-2</v>
      </c>
    </row>
    <row r="831" spans="1:13" x14ac:dyDescent="0.15">
      <c r="A831" t="s">
        <v>517</v>
      </c>
      <c r="B831" t="s">
        <v>103</v>
      </c>
      <c r="C831" t="s">
        <v>176</v>
      </c>
      <c r="D831" s="26">
        <f t="shared" ca="1" si="36"/>
        <v>0</v>
      </c>
      <c r="E831" s="26">
        <f t="shared" ca="1" si="36"/>
        <v>0.16703711935985771</v>
      </c>
      <c r="F831" s="26">
        <f t="shared" ca="1" si="36"/>
        <v>7.90641387656313E-2</v>
      </c>
      <c r="G831" s="26">
        <f t="shared" ca="1" si="36"/>
        <v>5.9652357124045305E-2</v>
      </c>
      <c r="H831" s="26">
        <f t="shared" ca="1" si="36"/>
        <v>5.6861124232404345E-2</v>
      </c>
      <c r="I831" s="26">
        <f t="shared" ca="1" si="36"/>
        <v>4.6727924697445092E-2</v>
      </c>
      <c r="J831" s="26">
        <f t="shared" ca="1" si="36"/>
        <v>3.5283993115318414E-2</v>
      </c>
      <c r="K831" s="26">
        <f t="shared" ca="1" si="36"/>
        <v>3.5283993115318414E-2</v>
      </c>
      <c r="L831" s="26">
        <f t="shared" ca="1" si="36"/>
        <v>3.5283993115318414E-2</v>
      </c>
      <c r="M831" s="26">
        <f t="shared" ca="1" si="36"/>
        <v>3.5283993115318414E-2</v>
      </c>
    </row>
    <row r="832" spans="1:13" x14ac:dyDescent="0.15">
      <c r="A832" t="s">
        <v>517</v>
      </c>
      <c r="B832" t="s">
        <v>105</v>
      </c>
      <c r="C832" t="s">
        <v>176</v>
      </c>
      <c r="D832" s="26">
        <f t="shared" ca="1" si="36"/>
        <v>0</v>
      </c>
      <c r="E832" s="26">
        <f t="shared" ca="1" si="36"/>
        <v>0.16703711935985771</v>
      </c>
      <c r="F832" s="26">
        <f t="shared" ca="1" si="36"/>
        <v>7.90641387656313E-2</v>
      </c>
      <c r="G832" s="26">
        <f t="shared" ca="1" si="36"/>
        <v>5.9652357124045305E-2</v>
      </c>
      <c r="H832" s="26">
        <f t="shared" ca="1" si="36"/>
        <v>5.6861124232404345E-2</v>
      </c>
      <c r="I832" s="26">
        <f t="shared" ca="1" si="36"/>
        <v>4.6727924697445092E-2</v>
      </c>
      <c r="J832" s="26">
        <f t="shared" ca="1" si="36"/>
        <v>3.5283993115318414E-2</v>
      </c>
      <c r="K832" s="26">
        <f t="shared" ca="1" si="36"/>
        <v>3.5283993115318414E-2</v>
      </c>
      <c r="L832" s="26">
        <f t="shared" ca="1" si="36"/>
        <v>3.5283993115318414E-2</v>
      </c>
      <c r="M832" s="26">
        <f t="shared" ca="1" si="36"/>
        <v>3.5283993115318414E-2</v>
      </c>
    </row>
    <row r="833" spans="1:13" x14ac:dyDescent="0.15">
      <c r="A833" t="s">
        <v>517</v>
      </c>
      <c r="B833" t="s">
        <v>107</v>
      </c>
      <c r="C833" t="s">
        <v>176</v>
      </c>
      <c r="D833" s="26">
        <f t="shared" ca="1" si="36"/>
        <v>0</v>
      </c>
      <c r="E833" s="26">
        <f t="shared" ca="1" si="36"/>
        <v>0.16703711935985771</v>
      </c>
      <c r="F833" s="26">
        <f t="shared" ca="1" si="36"/>
        <v>7.90641387656313E-2</v>
      </c>
      <c r="G833" s="26">
        <f t="shared" ca="1" si="36"/>
        <v>5.9652357124045305E-2</v>
      </c>
      <c r="H833" s="26">
        <f t="shared" ca="1" si="36"/>
        <v>5.6861124232404345E-2</v>
      </c>
      <c r="I833" s="26">
        <f t="shared" ca="1" si="36"/>
        <v>4.6727924697445092E-2</v>
      </c>
      <c r="J833" s="26">
        <f t="shared" ca="1" si="36"/>
        <v>3.5283993115318414E-2</v>
      </c>
      <c r="K833" s="26">
        <f t="shared" ca="1" si="36"/>
        <v>3.5283993115318414E-2</v>
      </c>
      <c r="L833" s="26">
        <f t="shared" ca="1" si="36"/>
        <v>3.5283993115318414E-2</v>
      </c>
      <c r="M833" s="26">
        <f t="shared" ca="1" si="36"/>
        <v>3.5283993115318414E-2</v>
      </c>
    </row>
    <row r="834" spans="1:13" x14ac:dyDescent="0.15">
      <c r="A834" t="s">
        <v>517</v>
      </c>
      <c r="B834" t="s">
        <v>108</v>
      </c>
      <c r="C834" t="s">
        <v>177</v>
      </c>
      <c r="D834" s="26">
        <f t="shared" ca="1" si="36"/>
        <v>0</v>
      </c>
      <c r="E834" s="26">
        <f t="shared" ca="1" si="36"/>
        <v>0</v>
      </c>
      <c r="F834" s="26">
        <f t="shared" ca="1" si="36"/>
        <v>4.0742234772085523E-2</v>
      </c>
      <c r="G834" s="26">
        <f t="shared" ca="1" si="36"/>
        <v>3.0023702923360547E-2</v>
      </c>
      <c r="H834" s="26">
        <f t="shared" ca="1" si="36"/>
        <v>2.7987718469532359E-2</v>
      </c>
      <c r="I834" s="26">
        <f t="shared" ca="1" si="36"/>
        <v>2.218735992828328E-2</v>
      </c>
      <c r="J834" s="26">
        <f t="shared" ca="1" si="36"/>
        <v>1.6351118760757316E-2</v>
      </c>
      <c r="K834" s="26">
        <f t="shared" ca="1" si="36"/>
        <v>1.6351118760757316E-2</v>
      </c>
      <c r="L834" s="26">
        <f t="shared" ca="1" si="36"/>
        <v>1.6351118760757316E-2</v>
      </c>
      <c r="M834" s="26">
        <f t="shared" ca="1" si="36"/>
        <v>1.6351118760757316E-2</v>
      </c>
    </row>
    <row r="835" spans="1:13" x14ac:dyDescent="0.15">
      <c r="A835" t="s">
        <v>517</v>
      </c>
      <c r="B835" t="s">
        <v>110</v>
      </c>
      <c r="C835" t="s">
        <v>177</v>
      </c>
      <c r="D835" s="26">
        <f t="shared" ca="1" si="36"/>
        <v>0</v>
      </c>
      <c r="E835" s="26">
        <f t="shared" ca="1" si="36"/>
        <v>0</v>
      </c>
      <c r="F835" s="26">
        <f t="shared" ca="1" si="36"/>
        <v>4.0742234772085523E-2</v>
      </c>
      <c r="G835" s="26">
        <f t="shared" ca="1" si="36"/>
        <v>3.0023702923360547E-2</v>
      </c>
      <c r="H835" s="26">
        <f t="shared" ca="1" si="36"/>
        <v>2.7987718469532359E-2</v>
      </c>
      <c r="I835" s="26">
        <f t="shared" ca="1" si="36"/>
        <v>2.218735992828328E-2</v>
      </c>
      <c r="J835" s="26">
        <f t="shared" ca="1" si="36"/>
        <v>1.6351118760757316E-2</v>
      </c>
      <c r="K835" s="26">
        <f t="shared" ca="1" si="36"/>
        <v>1.6351118760757316E-2</v>
      </c>
      <c r="L835" s="26">
        <f t="shared" ca="1" si="36"/>
        <v>1.6351118760757316E-2</v>
      </c>
      <c r="M835" s="26">
        <f t="shared" ca="1" si="36"/>
        <v>1.6351118760757316E-2</v>
      </c>
    </row>
    <row r="836" spans="1:13" x14ac:dyDescent="0.15">
      <c r="A836" t="s">
        <v>517</v>
      </c>
      <c r="B836" t="s">
        <v>112</v>
      </c>
      <c r="C836" t="s">
        <v>177</v>
      </c>
      <c r="D836" s="26">
        <f t="shared" ca="1" si="36"/>
        <v>0</v>
      </c>
      <c r="E836" s="26">
        <f t="shared" ca="1" si="36"/>
        <v>0</v>
      </c>
      <c r="F836" s="26">
        <f t="shared" ca="1" si="36"/>
        <v>4.0742234772085523E-2</v>
      </c>
      <c r="G836" s="26">
        <f t="shared" ca="1" si="36"/>
        <v>3.0023702923360547E-2</v>
      </c>
      <c r="H836" s="26">
        <f t="shared" ca="1" si="36"/>
        <v>2.7987718469532359E-2</v>
      </c>
      <c r="I836" s="26">
        <f t="shared" ca="1" si="36"/>
        <v>2.218735992828328E-2</v>
      </c>
      <c r="J836" s="26">
        <f t="shared" ca="1" si="36"/>
        <v>1.6351118760757316E-2</v>
      </c>
      <c r="K836" s="26">
        <f t="shared" ca="1" si="36"/>
        <v>1.6351118760757316E-2</v>
      </c>
      <c r="L836" s="26">
        <f t="shared" ca="1" si="36"/>
        <v>1.6351118760757316E-2</v>
      </c>
      <c r="M836" s="26">
        <f t="shared" ca="1" si="36"/>
        <v>1.6351118760757316E-2</v>
      </c>
    </row>
    <row r="837" spans="1:13" x14ac:dyDescent="0.15">
      <c r="A837" t="s">
        <v>517</v>
      </c>
      <c r="B837" t="s">
        <v>114</v>
      </c>
      <c r="C837" t="s">
        <v>177</v>
      </c>
      <c r="D837" s="26">
        <f t="shared" ca="1" si="36"/>
        <v>0</v>
      </c>
      <c r="E837" s="26">
        <f t="shared" ca="1" si="36"/>
        <v>0</v>
      </c>
      <c r="F837" s="26">
        <f t="shared" ca="1" si="36"/>
        <v>4.0742234772085523E-2</v>
      </c>
      <c r="G837" s="26">
        <f t="shared" ca="1" si="36"/>
        <v>3.0023702923360547E-2</v>
      </c>
      <c r="H837" s="26">
        <f t="shared" ca="1" si="36"/>
        <v>2.7987718469532359E-2</v>
      </c>
      <c r="I837" s="26">
        <f t="shared" ca="1" si="36"/>
        <v>2.218735992828328E-2</v>
      </c>
      <c r="J837" s="26">
        <f t="shared" ca="1" si="36"/>
        <v>1.6351118760757316E-2</v>
      </c>
      <c r="K837" s="26">
        <f t="shared" ca="1" si="36"/>
        <v>1.6351118760757316E-2</v>
      </c>
      <c r="L837" s="26">
        <f t="shared" ca="1" si="36"/>
        <v>1.6351118760757316E-2</v>
      </c>
      <c r="M837" s="26">
        <f t="shared" ca="1" si="36"/>
        <v>1.6351118760757316E-2</v>
      </c>
    </row>
    <row r="838" spans="1:13" x14ac:dyDescent="0.15">
      <c r="A838" t="s">
        <v>517</v>
      </c>
      <c r="B838" t="s">
        <v>116</v>
      </c>
      <c r="C838" t="s">
        <v>177</v>
      </c>
      <c r="D838" s="26">
        <f t="shared" ca="1" si="36"/>
        <v>0</v>
      </c>
      <c r="E838" s="26">
        <f t="shared" ca="1" si="36"/>
        <v>0</v>
      </c>
      <c r="F838" s="26">
        <f t="shared" ca="1" si="36"/>
        <v>4.0742234772085523E-2</v>
      </c>
      <c r="G838" s="26">
        <f t="shared" ca="1" si="36"/>
        <v>3.0023702923360547E-2</v>
      </c>
      <c r="H838" s="26">
        <f t="shared" ca="1" si="36"/>
        <v>2.7987718469532359E-2</v>
      </c>
      <c r="I838" s="26">
        <f t="shared" ca="1" si="36"/>
        <v>2.218735992828328E-2</v>
      </c>
      <c r="J838" s="26">
        <f t="shared" ca="1" si="36"/>
        <v>1.6351118760757316E-2</v>
      </c>
      <c r="K838" s="26">
        <f t="shared" ca="1" si="36"/>
        <v>1.6351118760757316E-2</v>
      </c>
      <c r="L838" s="26">
        <f t="shared" ca="1" si="36"/>
        <v>1.6351118760757316E-2</v>
      </c>
      <c r="M838" s="26">
        <f t="shared" ca="1" si="36"/>
        <v>1.6351118760757316E-2</v>
      </c>
    </row>
    <row r="839" spans="1:13" x14ac:dyDescent="0.15">
      <c r="A839" t="s">
        <v>517</v>
      </c>
      <c r="B839" t="s">
        <v>118</v>
      </c>
      <c r="C839" t="s">
        <v>177</v>
      </c>
      <c r="D839" s="26">
        <f t="shared" ca="1" si="36"/>
        <v>0</v>
      </c>
      <c r="E839" s="26">
        <f t="shared" ca="1" si="36"/>
        <v>0</v>
      </c>
      <c r="F839" s="26">
        <f t="shared" ca="1" si="36"/>
        <v>4.0742234772085523E-2</v>
      </c>
      <c r="G839" s="26">
        <f t="shared" ca="1" si="36"/>
        <v>3.0023702923360547E-2</v>
      </c>
      <c r="H839" s="26">
        <f t="shared" ca="1" si="36"/>
        <v>2.7987718469532359E-2</v>
      </c>
      <c r="I839" s="26">
        <f t="shared" ca="1" si="36"/>
        <v>2.218735992828328E-2</v>
      </c>
      <c r="J839" s="26">
        <f t="shared" ca="1" si="36"/>
        <v>1.6351118760757316E-2</v>
      </c>
      <c r="K839" s="26">
        <f t="shared" ca="1" si="36"/>
        <v>1.6351118760757316E-2</v>
      </c>
      <c r="L839" s="26">
        <f t="shared" ca="1" si="36"/>
        <v>1.6351118760757316E-2</v>
      </c>
      <c r="M839" s="26">
        <f t="shared" ca="1" si="36"/>
        <v>1.6351118760757316E-2</v>
      </c>
    </row>
    <row r="840" spans="1:13" x14ac:dyDescent="0.15">
      <c r="A840" t="s">
        <v>517</v>
      </c>
      <c r="B840" t="s">
        <v>120</v>
      </c>
      <c r="C840" t="s">
        <v>177</v>
      </c>
      <c r="D840" s="26">
        <f t="shared" ca="1" si="36"/>
        <v>0</v>
      </c>
      <c r="E840" s="26">
        <f t="shared" ca="1" si="36"/>
        <v>0</v>
      </c>
      <c r="F840" s="26">
        <f t="shared" ca="1" si="36"/>
        <v>4.0742234772085523E-2</v>
      </c>
      <c r="G840" s="26">
        <f t="shared" ca="1" si="36"/>
        <v>3.0023702923360547E-2</v>
      </c>
      <c r="H840" s="26">
        <f t="shared" ca="1" si="36"/>
        <v>2.7987718469532359E-2</v>
      </c>
      <c r="I840" s="26">
        <f t="shared" ca="1" si="36"/>
        <v>2.218735992828328E-2</v>
      </c>
      <c r="J840" s="26">
        <f t="shared" ca="1" si="36"/>
        <v>1.6351118760757316E-2</v>
      </c>
      <c r="K840" s="26">
        <f t="shared" ca="1" si="36"/>
        <v>1.6351118760757316E-2</v>
      </c>
      <c r="L840" s="26">
        <f t="shared" ca="1" si="36"/>
        <v>1.6351118760757316E-2</v>
      </c>
      <c r="M840" s="26">
        <f t="shared" ca="1" si="36"/>
        <v>1.6351118760757316E-2</v>
      </c>
    </row>
    <row r="841" spans="1:13" x14ac:dyDescent="0.15">
      <c r="A841" t="s">
        <v>517</v>
      </c>
      <c r="B841" t="s">
        <v>122</v>
      </c>
      <c r="C841" t="s">
        <v>177</v>
      </c>
      <c r="D841" s="26">
        <f t="shared" ca="1" si="36"/>
        <v>0</v>
      </c>
      <c r="E841" s="26">
        <f t="shared" ca="1" si="36"/>
        <v>0</v>
      </c>
      <c r="F841" s="26">
        <f t="shared" ca="1" si="36"/>
        <v>4.0742234772085523E-2</v>
      </c>
      <c r="G841" s="26">
        <f t="shared" ca="1" si="36"/>
        <v>3.0023702923360547E-2</v>
      </c>
      <c r="H841" s="26">
        <f t="shared" ca="1" si="36"/>
        <v>2.7987718469532359E-2</v>
      </c>
      <c r="I841" s="26">
        <f t="shared" ca="1" si="36"/>
        <v>2.218735992828328E-2</v>
      </c>
      <c r="J841" s="26">
        <f t="shared" ca="1" si="36"/>
        <v>1.6351118760757316E-2</v>
      </c>
      <c r="K841" s="26">
        <f t="shared" ca="1" si="36"/>
        <v>1.6351118760757316E-2</v>
      </c>
      <c r="L841" s="26">
        <f t="shared" ca="1" si="36"/>
        <v>1.6351118760757316E-2</v>
      </c>
      <c r="M841" s="26">
        <f t="shared" ca="1" si="36"/>
        <v>1.6351118760757316E-2</v>
      </c>
    </row>
    <row r="842" spans="1:13" x14ac:dyDescent="0.15">
      <c r="A842" t="s">
        <v>517</v>
      </c>
      <c r="B842" t="s">
        <v>124</v>
      </c>
      <c r="C842" t="s">
        <v>177</v>
      </c>
      <c r="D842" s="26">
        <f t="shared" ca="1" si="36"/>
        <v>0</v>
      </c>
      <c r="E842" s="26">
        <f t="shared" ca="1" si="36"/>
        <v>0</v>
      </c>
      <c r="F842" s="26">
        <f t="shared" ca="1" si="36"/>
        <v>4.0742234772085523E-2</v>
      </c>
      <c r="G842" s="26">
        <f t="shared" ca="1" si="36"/>
        <v>3.0023702923360547E-2</v>
      </c>
      <c r="H842" s="26">
        <f t="shared" ca="1" si="36"/>
        <v>2.7987718469532359E-2</v>
      </c>
      <c r="I842" s="26">
        <f t="shared" ca="1" si="36"/>
        <v>2.218735992828328E-2</v>
      </c>
      <c r="J842" s="26">
        <f t="shared" ca="1" si="36"/>
        <v>1.6351118760757316E-2</v>
      </c>
      <c r="K842" s="26">
        <f t="shared" ca="1" si="36"/>
        <v>1.6351118760757316E-2</v>
      </c>
      <c r="L842" s="26">
        <f t="shared" ca="1" si="36"/>
        <v>1.6351118760757316E-2</v>
      </c>
      <c r="M842" s="26">
        <f t="shared" ca="1" si="36"/>
        <v>1.6351118760757316E-2</v>
      </c>
    </row>
    <row r="843" spans="1:13" x14ac:dyDescent="0.15">
      <c r="A843" t="s">
        <v>517</v>
      </c>
      <c r="B843" t="s">
        <v>109</v>
      </c>
      <c r="C843" t="s">
        <v>177</v>
      </c>
      <c r="D843" s="26">
        <f t="shared" ca="1" si="36"/>
        <v>0</v>
      </c>
      <c r="E843" s="26">
        <f t="shared" ca="1" si="36"/>
        <v>0</v>
      </c>
      <c r="F843" s="26">
        <f t="shared" ca="1" si="36"/>
        <v>0</v>
      </c>
      <c r="G843" s="26">
        <f t="shared" ca="1" si="36"/>
        <v>3.0023702923360547E-2</v>
      </c>
      <c r="H843" s="26">
        <f t="shared" ca="1" si="36"/>
        <v>2.7987718469532359E-2</v>
      </c>
      <c r="I843" s="26">
        <f t="shared" ca="1" si="36"/>
        <v>2.218735992828328E-2</v>
      </c>
      <c r="J843" s="26">
        <f t="shared" ca="1" si="36"/>
        <v>1.6351118760757316E-2</v>
      </c>
      <c r="K843" s="26">
        <f t="shared" ca="1" si="36"/>
        <v>1.6351118760757316E-2</v>
      </c>
      <c r="L843" s="26">
        <f t="shared" ca="1" si="36"/>
        <v>1.6351118760757316E-2</v>
      </c>
      <c r="M843" s="26">
        <f t="shared" ca="1" si="36"/>
        <v>1.6351118760757316E-2</v>
      </c>
    </row>
    <row r="844" spans="1:13" x14ac:dyDescent="0.15">
      <c r="A844" t="s">
        <v>517</v>
      </c>
      <c r="B844" t="s">
        <v>111</v>
      </c>
      <c r="C844" t="s">
        <v>177</v>
      </c>
      <c r="D844" s="26">
        <f t="shared" ca="1" si="36"/>
        <v>0</v>
      </c>
      <c r="E844" s="26">
        <f t="shared" ca="1" si="36"/>
        <v>0</v>
      </c>
      <c r="F844" s="26">
        <f t="shared" ca="1" si="36"/>
        <v>0</v>
      </c>
      <c r="G844" s="26">
        <f t="shared" ca="1" si="36"/>
        <v>3.0023702923360547E-2</v>
      </c>
      <c r="H844" s="26">
        <f t="shared" ca="1" si="36"/>
        <v>2.7987718469532359E-2</v>
      </c>
      <c r="I844" s="26">
        <f t="shared" ca="1" si="36"/>
        <v>2.218735992828328E-2</v>
      </c>
      <c r="J844" s="26">
        <f t="shared" ca="1" si="36"/>
        <v>1.6351118760757316E-2</v>
      </c>
      <c r="K844" s="26">
        <f t="shared" ca="1" si="36"/>
        <v>1.6351118760757316E-2</v>
      </c>
      <c r="L844" s="26">
        <f t="shared" ca="1" si="36"/>
        <v>1.6351118760757316E-2</v>
      </c>
      <c r="M844" s="26">
        <f t="shared" ca="1" si="36"/>
        <v>1.6351118760757316E-2</v>
      </c>
    </row>
    <row r="845" spans="1:13" x14ac:dyDescent="0.15">
      <c r="A845" t="s">
        <v>517</v>
      </c>
      <c r="B845" t="s">
        <v>113</v>
      </c>
      <c r="C845" t="s">
        <v>177</v>
      </c>
      <c r="D845" s="26">
        <f t="shared" ca="1" si="36"/>
        <v>0</v>
      </c>
      <c r="E845" s="26">
        <f t="shared" ca="1" si="36"/>
        <v>0</v>
      </c>
      <c r="F845" s="26">
        <f t="shared" ca="1" si="36"/>
        <v>0</v>
      </c>
      <c r="G845" s="26">
        <f t="shared" ca="1" si="36"/>
        <v>3.0023702923360547E-2</v>
      </c>
      <c r="H845" s="26">
        <f t="shared" ca="1" si="36"/>
        <v>2.7987718469532359E-2</v>
      </c>
      <c r="I845" s="26">
        <f t="shared" ca="1" si="36"/>
        <v>2.218735992828328E-2</v>
      </c>
      <c r="J845" s="26">
        <f t="shared" ca="1" si="36"/>
        <v>1.6351118760757316E-2</v>
      </c>
      <c r="K845" s="26">
        <f t="shared" ca="1" si="36"/>
        <v>1.6351118760757316E-2</v>
      </c>
      <c r="L845" s="26">
        <f t="shared" ca="1" si="36"/>
        <v>1.6351118760757316E-2</v>
      </c>
      <c r="M845" s="26">
        <f t="shared" ca="1" si="36"/>
        <v>1.6351118760757316E-2</v>
      </c>
    </row>
    <row r="846" spans="1:13" x14ac:dyDescent="0.15">
      <c r="A846" t="s">
        <v>517</v>
      </c>
      <c r="B846" t="s">
        <v>115</v>
      </c>
      <c r="C846" t="s">
        <v>177</v>
      </c>
      <c r="D846" s="26">
        <f t="shared" ca="1" si="36"/>
        <v>0</v>
      </c>
      <c r="E846" s="26">
        <f t="shared" ca="1" si="36"/>
        <v>0</v>
      </c>
      <c r="F846" s="26">
        <f t="shared" ca="1" si="36"/>
        <v>0</v>
      </c>
      <c r="G846" s="26">
        <f t="shared" ca="1" si="36"/>
        <v>3.0023702923360547E-2</v>
      </c>
      <c r="H846" s="26">
        <f t="shared" ca="1" si="36"/>
        <v>2.7987718469532359E-2</v>
      </c>
      <c r="I846" s="26">
        <f t="shared" ca="1" si="36"/>
        <v>2.218735992828328E-2</v>
      </c>
      <c r="J846" s="26">
        <f t="shared" ca="1" si="36"/>
        <v>1.6351118760757316E-2</v>
      </c>
      <c r="K846" s="26">
        <f t="shared" ca="1" si="36"/>
        <v>1.6351118760757316E-2</v>
      </c>
      <c r="L846" s="26">
        <f t="shared" ca="1" si="36"/>
        <v>1.6351118760757316E-2</v>
      </c>
      <c r="M846" s="26">
        <f t="shared" ca="1" si="36"/>
        <v>1.6351118760757316E-2</v>
      </c>
    </row>
    <row r="847" spans="1:13" x14ac:dyDescent="0.15">
      <c r="A847" t="s">
        <v>517</v>
      </c>
      <c r="B847" t="s">
        <v>117</v>
      </c>
      <c r="C847" t="s">
        <v>177</v>
      </c>
      <c r="D847" s="26">
        <f t="shared" ca="1" si="36"/>
        <v>0</v>
      </c>
      <c r="E847" s="26">
        <f t="shared" ca="1" si="36"/>
        <v>0</v>
      </c>
      <c r="F847" s="26">
        <f t="shared" ca="1" si="36"/>
        <v>0</v>
      </c>
      <c r="G847" s="26">
        <f t="shared" ca="1" si="36"/>
        <v>3.0023702923360547E-2</v>
      </c>
      <c r="H847" s="26">
        <f t="shared" ca="1" si="36"/>
        <v>2.7987718469532359E-2</v>
      </c>
      <c r="I847" s="26">
        <f t="shared" ca="1" si="36"/>
        <v>2.218735992828328E-2</v>
      </c>
      <c r="J847" s="26">
        <f t="shared" ca="1" si="36"/>
        <v>1.6351118760757316E-2</v>
      </c>
      <c r="K847" s="26">
        <f t="shared" ca="1" si="36"/>
        <v>1.6351118760757316E-2</v>
      </c>
      <c r="L847" s="26">
        <f t="shared" ca="1" si="36"/>
        <v>1.6351118760757316E-2</v>
      </c>
      <c r="M847" s="26">
        <f t="shared" ca="1" si="36"/>
        <v>1.6351118760757316E-2</v>
      </c>
    </row>
    <row r="848" spans="1:13" x14ac:dyDescent="0.15">
      <c r="A848" t="s">
        <v>517</v>
      </c>
      <c r="B848" t="s">
        <v>119</v>
      </c>
      <c r="C848" t="s">
        <v>177</v>
      </c>
      <c r="D848" s="26">
        <f t="shared" ca="1" si="36"/>
        <v>0</v>
      </c>
      <c r="E848" s="26">
        <f t="shared" ca="1" si="36"/>
        <v>0</v>
      </c>
      <c r="F848" s="26">
        <f t="shared" ca="1" si="36"/>
        <v>0</v>
      </c>
      <c r="G848" s="26">
        <f t="shared" ca="1" si="36"/>
        <v>3.0023702923360547E-2</v>
      </c>
      <c r="H848" s="26">
        <f t="shared" ca="1" si="36"/>
        <v>2.7987718469532359E-2</v>
      </c>
      <c r="I848" s="26">
        <f t="shared" ca="1" si="36"/>
        <v>2.218735992828328E-2</v>
      </c>
      <c r="J848" s="26">
        <f t="shared" ca="1" si="36"/>
        <v>1.6351118760757316E-2</v>
      </c>
      <c r="K848" s="26">
        <f t="shared" ca="1" si="36"/>
        <v>1.6351118760757316E-2</v>
      </c>
      <c r="L848" s="26">
        <f t="shared" ca="1" si="36"/>
        <v>1.6351118760757316E-2</v>
      </c>
      <c r="M848" s="26">
        <f t="shared" ca="1" si="36"/>
        <v>1.6351118760757316E-2</v>
      </c>
    </row>
    <row r="849" spans="1:13" x14ac:dyDescent="0.15">
      <c r="A849" t="s">
        <v>517</v>
      </c>
      <c r="B849" t="s">
        <v>121</v>
      </c>
      <c r="C849" t="s">
        <v>177</v>
      </c>
      <c r="D849" s="26">
        <f t="shared" ref="D849:M871" ca="1" si="37">SUMIFS(INDIRECT($A849&amp;"!$K:$K"),INDIRECT($A849&amp;"!$J:$J"),D$1,INDIRECT($A849&amp;"!$H:$H"),$B849)</f>
        <v>0</v>
      </c>
      <c r="E849" s="26">
        <f t="shared" ca="1" si="37"/>
        <v>0</v>
      </c>
      <c r="F849" s="26">
        <f t="shared" ca="1" si="37"/>
        <v>0</v>
      </c>
      <c r="G849" s="26">
        <f t="shared" ca="1" si="37"/>
        <v>3.0023702923360547E-2</v>
      </c>
      <c r="H849" s="26">
        <f t="shared" ca="1" si="37"/>
        <v>2.7987718469532359E-2</v>
      </c>
      <c r="I849" s="26">
        <f t="shared" ca="1" si="37"/>
        <v>2.218735992828328E-2</v>
      </c>
      <c r="J849" s="26">
        <f t="shared" ca="1" si="37"/>
        <v>1.6351118760757316E-2</v>
      </c>
      <c r="K849" s="26">
        <f t="shared" ca="1" si="37"/>
        <v>1.6351118760757316E-2</v>
      </c>
      <c r="L849" s="26">
        <f t="shared" ca="1" si="37"/>
        <v>1.6351118760757316E-2</v>
      </c>
      <c r="M849" s="26">
        <f t="shared" ca="1" si="37"/>
        <v>1.6351118760757316E-2</v>
      </c>
    </row>
    <row r="850" spans="1:13" x14ac:dyDescent="0.15">
      <c r="A850" t="s">
        <v>517</v>
      </c>
      <c r="B850" t="s">
        <v>123</v>
      </c>
      <c r="C850" t="s">
        <v>177</v>
      </c>
      <c r="D850" s="26">
        <f t="shared" ca="1" si="37"/>
        <v>0</v>
      </c>
      <c r="E850" s="26">
        <f t="shared" ca="1" si="37"/>
        <v>0</v>
      </c>
      <c r="F850" s="26">
        <f t="shared" ca="1" si="37"/>
        <v>0</v>
      </c>
      <c r="G850" s="26">
        <f t="shared" ca="1" si="37"/>
        <v>3.0023702923360547E-2</v>
      </c>
      <c r="H850" s="26">
        <f t="shared" ca="1" si="37"/>
        <v>2.7987718469532359E-2</v>
      </c>
      <c r="I850" s="26">
        <f t="shared" ca="1" si="37"/>
        <v>2.218735992828328E-2</v>
      </c>
      <c r="J850" s="26">
        <f t="shared" ca="1" si="37"/>
        <v>1.6351118760757316E-2</v>
      </c>
      <c r="K850" s="26">
        <f t="shared" ca="1" si="37"/>
        <v>1.6351118760757316E-2</v>
      </c>
      <c r="L850" s="26">
        <f t="shared" ca="1" si="37"/>
        <v>1.6351118760757316E-2</v>
      </c>
      <c r="M850" s="26">
        <f t="shared" ca="1" si="37"/>
        <v>1.6351118760757316E-2</v>
      </c>
    </row>
    <row r="851" spans="1:13" x14ac:dyDescent="0.15">
      <c r="A851" t="s">
        <v>517</v>
      </c>
      <c r="B851" t="s">
        <v>125</v>
      </c>
      <c r="C851" t="s">
        <v>177</v>
      </c>
      <c r="D851" s="26">
        <f t="shared" ca="1" si="37"/>
        <v>0</v>
      </c>
      <c r="E851" s="26">
        <f t="shared" ca="1" si="37"/>
        <v>0</v>
      </c>
      <c r="F851" s="26">
        <f t="shared" ca="1" si="37"/>
        <v>0</v>
      </c>
      <c r="G851" s="26">
        <f t="shared" ca="1" si="37"/>
        <v>3.0023702923360547E-2</v>
      </c>
      <c r="H851" s="26">
        <f t="shared" ca="1" si="37"/>
        <v>2.7987718469532359E-2</v>
      </c>
      <c r="I851" s="26">
        <f t="shared" ca="1" si="37"/>
        <v>2.218735992828328E-2</v>
      </c>
      <c r="J851" s="26">
        <f t="shared" ca="1" si="37"/>
        <v>1.6351118760757316E-2</v>
      </c>
      <c r="K851" s="26">
        <f t="shared" ca="1" si="37"/>
        <v>1.6351118760757316E-2</v>
      </c>
      <c r="L851" s="26">
        <f t="shared" ca="1" si="37"/>
        <v>1.6351118760757316E-2</v>
      </c>
      <c r="M851" s="26">
        <f t="shared" ca="1" si="37"/>
        <v>1.6351118760757316E-2</v>
      </c>
    </row>
    <row r="852" spans="1:13" x14ac:dyDescent="0.15">
      <c r="A852" t="s">
        <v>517</v>
      </c>
      <c r="B852" t="s">
        <v>126</v>
      </c>
      <c r="C852" t="s">
        <v>504</v>
      </c>
      <c r="D852" s="26">
        <f t="shared" ca="1" si="37"/>
        <v>0</v>
      </c>
      <c r="E852" s="26">
        <f t="shared" ca="1" si="37"/>
        <v>0</v>
      </c>
      <c r="F852" s="26">
        <f t="shared" ca="1" si="37"/>
        <v>0</v>
      </c>
      <c r="G852" s="26">
        <f t="shared" ca="1" si="37"/>
        <v>0</v>
      </c>
      <c r="H852" s="26">
        <f t="shared" ca="1" si="37"/>
        <v>0</v>
      </c>
      <c r="I852" s="26">
        <f t="shared" ca="1" si="37"/>
        <v>1.1766024204392649E-2</v>
      </c>
      <c r="J852" s="26">
        <f t="shared" ca="1" si="37"/>
        <v>8.6058519793459562E-3</v>
      </c>
      <c r="K852" s="26">
        <f t="shared" ca="1" si="37"/>
        <v>8.6058519793459562E-3</v>
      </c>
      <c r="L852" s="26">
        <f t="shared" ca="1" si="37"/>
        <v>8.6058519793459562E-3</v>
      </c>
      <c r="M852" s="26">
        <f t="shared" ca="1" si="37"/>
        <v>8.6058519793459562E-3</v>
      </c>
    </row>
    <row r="853" spans="1:13" x14ac:dyDescent="0.15">
      <c r="A853" t="s">
        <v>517</v>
      </c>
      <c r="B853" t="s">
        <v>128</v>
      </c>
      <c r="C853" t="s">
        <v>504</v>
      </c>
      <c r="D853" s="26">
        <f t="shared" ca="1" si="37"/>
        <v>0</v>
      </c>
      <c r="E853" s="26">
        <f t="shared" ca="1" si="37"/>
        <v>0</v>
      </c>
      <c r="F853" s="26">
        <f t="shared" ca="1" si="37"/>
        <v>0</v>
      </c>
      <c r="G853" s="26">
        <f t="shared" ca="1" si="37"/>
        <v>0</v>
      </c>
      <c r="H853" s="26">
        <f t="shared" ca="1" si="37"/>
        <v>0</v>
      </c>
      <c r="I853" s="26">
        <f t="shared" ca="1" si="37"/>
        <v>1.1766024204392649E-2</v>
      </c>
      <c r="J853" s="26">
        <f t="shared" ca="1" si="37"/>
        <v>8.6058519793459562E-3</v>
      </c>
      <c r="K853" s="26">
        <f t="shared" ca="1" si="37"/>
        <v>8.6058519793459562E-3</v>
      </c>
      <c r="L853" s="26">
        <f t="shared" ca="1" si="37"/>
        <v>8.6058519793459562E-3</v>
      </c>
      <c r="M853" s="26">
        <f t="shared" ca="1" si="37"/>
        <v>8.6058519793459562E-3</v>
      </c>
    </row>
    <row r="854" spans="1:13" x14ac:dyDescent="0.15">
      <c r="A854" t="s">
        <v>517</v>
      </c>
      <c r="B854" t="s">
        <v>130</v>
      </c>
      <c r="C854" t="s">
        <v>504</v>
      </c>
      <c r="D854" s="26">
        <f t="shared" ca="1" si="37"/>
        <v>0</v>
      </c>
      <c r="E854" s="26">
        <f t="shared" ca="1" si="37"/>
        <v>0</v>
      </c>
      <c r="F854" s="26">
        <f t="shared" ca="1" si="37"/>
        <v>0</v>
      </c>
      <c r="G854" s="26">
        <f t="shared" ca="1" si="37"/>
        <v>0</v>
      </c>
      <c r="H854" s="26">
        <f t="shared" ca="1" si="37"/>
        <v>0</v>
      </c>
      <c r="I854" s="26">
        <f t="shared" ca="1" si="37"/>
        <v>1.1766024204392649E-2</v>
      </c>
      <c r="J854" s="26">
        <f t="shared" ca="1" si="37"/>
        <v>8.6058519793459562E-3</v>
      </c>
      <c r="K854" s="26">
        <f t="shared" ca="1" si="37"/>
        <v>8.6058519793459562E-3</v>
      </c>
      <c r="L854" s="26">
        <f t="shared" ca="1" si="37"/>
        <v>8.6058519793459562E-3</v>
      </c>
      <c r="M854" s="26">
        <f t="shared" ca="1" si="37"/>
        <v>8.6058519793459562E-3</v>
      </c>
    </row>
    <row r="855" spans="1:13" x14ac:dyDescent="0.15">
      <c r="A855" t="s">
        <v>517</v>
      </c>
      <c r="B855" t="s">
        <v>132</v>
      </c>
      <c r="C855" t="s">
        <v>504</v>
      </c>
      <c r="D855" s="26">
        <f t="shared" ca="1" si="37"/>
        <v>0</v>
      </c>
      <c r="E855" s="26">
        <f t="shared" ca="1" si="37"/>
        <v>0</v>
      </c>
      <c r="F855" s="26">
        <f t="shared" ca="1" si="37"/>
        <v>0</v>
      </c>
      <c r="G855" s="26">
        <f t="shared" ca="1" si="37"/>
        <v>0</v>
      </c>
      <c r="H855" s="26">
        <f t="shared" ca="1" si="37"/>
        <v>0</v>
      </c>
      <c r="I855" s="26">
        <f t="shared" ca="1" si="37"/>
        <v>1.1766024204392649E-2</v>
      </c>
      <c r="J855" s="26">
        <f t="shared" ca="1" si="37"/>
        <v>8.6058519793459562E-3</v>
      </c>
      <c r="K855" s="26">
        <f t="shared" ca="1" si="37"/>
        <v>8.6058519793459562E-3</v>
      </c>
      <c r="L855" s="26">
        <f t="shared" ca="1" si="37"/>
        <v>8.6058519793459562E-3</v>
      </c>
      <c r="M855" s="26">
        <f t="shared" ca="1" si="37"/>
        <v>8.6058519793459562E-3</v>
      </c>
    </row>
    <row r="856" spans="1:13" x14ac:dyDescent="0.15">
      <c r="A856" t="s">
        <v>517</v>
      </c>
      <c r="B856" t="s">
        <v>134</v>
      </c>
      <c r="C856" t="s">
        <v>504</v>
      </c>
      <c r="D856" s="26">
        <f t="shared" ca="1" si="37"/>
        <v>0</v>
      </c>
      <c r="E856" s="26">
        <f t="shared" ca="1" si="37"/>
        <v>0</v>
      </c>
      <c r="F856" s="26">
        <f t="shared" ca="1" si="37"/>
        <v>0</v>
      </c>
      <c r="G856" s="26">
        <f t="shared" ca="1" si="37"/>
        <v>0</v>
      </c>
      <c r="H856" s="26">
        <f t="shared" ca="1" si="37"/>
        <v>0</v>
      </c>
      <c r="I856" s="26">
        <f t="shared" ca="1" si="37"/>
        <v>1.1766024204392649E-2</v>
      </c>
      <c r="J856" s="26">
        <f t="shared" ca="1" si="37"/>
        <v>8.6058519793459562E-3</v>
      </c>
      <c r="K856" s="26">
        <f t="shared" ca="1" si="37"/>
        <v>8.6058519793459562E-3</v>
      </c>
      <c r="L856" s="26">
        <f t="shared" ca="1" si="37"/>
        <v>8.6058519793459562E-3</v>
      </c>
      <c r="M856" s="26">
        <f t="shared" ca="1" si="37"/>
        <v>8.6058519793459562E-3</v>
      </c>
    </row>
    <row r="857" spans="1:13" x14ac:dyDescent="0.15">
      <c r="A857" t="s">
        <v>517</v>
      </c>
      <c r="B857" t="s">
        <v>136</v>
      </c>
      <c r="C857" t="s">
        <v>504</v>
      </c>
      <c r="D857" s="26">
        <f t="shared" ca="1" si="37"/>
        <v>0</v>
      </c>
      <c r="E857" s="26">
        <f t="shared" ca="1" si="37"/>
        <v>0</v>
      </c>
      <c r="F857" s="26">
        <f t="shared" ca="1" si="37"/>
        <v>0</v>
      </c>
      <c r="G857" s="26">
        <f t="shared" ca="1" si="37"/>
        <v>0</v>
      </c>
      <c r="H857" s="26">
        <f t="shared" ca="1" si="37"/>
        <v>0</v>
      </c>
      <c r="I857" s="26">
        <f t="shared" ca="1" si="37"/>
        <v>1.1766024204392649E-2</v>
      </c>
      <c r="J857" s="26">
        <f t="shared" ca="1" si="37"/>
        <v>8.6058519793459562E-3</v>
      </c>
      <c r="K857" s="26">
        <f t="shared" ca="1" si="37"/>
        <v>8.6058519793459562E-3</v>
      </c>
      <c r="L857" s="26">
        <f t="shared" ca="1" si="37"/>
        <v>8.6058519793459562E-3</v>
      </c>
      <c r="M857" s="26">
        <f t="shared" ca="1" si="37"/>
        <v>8.6058519793459562E-3</v>
      </c>
    </row>
    <row r="858" spans="1:13" x14ac:dyDescent="0.15">
      <c r="A858" t="s">
        <v>517</v>
      </c>
      <c r="B858" t="s">
        <v>138</v>
      </c>
      <c r="C858" t="s">
        <v>504</v>
      </c>
      <c r="D858" s="26">
        <f t="shared" ca="1" si="37"/>
        <v>0</v>
      </c>
      <c r="E858" s="26">
        <f t="shared" ca="1" si="37"/>
        <v>0</v>
      </c>
      <c r="F858" s="26">
        <f t="shared" ca="1" si="37"/>
        <v>0</v>
      </c>
      <c r="G858" s="26">
        <f t="shared" ca="1" si="37"/>
        <v>0</v>
      </c>
      <c r="H858" s="26">
        <f t="shared" ca="1" si="37"/>
        <v>0</v>
      </c>
      <c r="I858" s="26">
        <f t="shared" ca="1" si="37"/>
        <v>1.1766024204392649E-2</v>
      </c>
      <c r="J858" s="26">
        <f t="shared" ca="1" si="37"/>
        <v>8.6058519793459562E-3</v>
      </c>
      <c r="K858" s="26">
        <f t="shared" ca="1" si="37"/>
        <v>8.6058519793459562E-3</v>
      </c>
      <c r="L858" s="26">
        <f t="shared" ca="1" si="37"/>
        <v>8.6058519793459562E-3</v>
      </c>
      <c r="M858" s="26">
        <f t="shared" ca="1" si="37"/>
        <v>8.6058519793459562E-3</v>
      </c>
    </row>
    <row r="859" spans="1:13" x14ac:dyDescent="0.15">
      <c r="A859" t="s">
        <v>517</v>
      </c>
      <c r="B859" t="s">
        <v>140</v>
      </c>
      <c r="C859" t="s">
        <v>504</v>
      </c>
      <c r="D859" s="26">
        <f t="shared" ca="1" si="37"/>
        <v>0</v>
      </c>
      <c r="E859" s="26">
        <f t="shared" ca="1" si="37"/>
        <v>0</v>
      </c>
      <c r="F859" s="26">
        <f t="shared" ca="1" si="37"/>
        <v>0</v>
      </c>
      <c r="G859" s="26">
        <f t="shared" ca="1" si="37"/>
        <v>0</v>
      </c>
      <c r="H859" s="26">
        <f t="shared" ca="1" si="37"/>
        <v>0</v>
      </c>
      <c r="I859" s="26">
        <f t="shared" ca="1" si="37"/>
        <v>1.1766024204392649E-2</v>
      </c>
      <c r="J859" s="26">
        <f t="shared" ca="1" si="37"/>
        <v>8.6058519793459562E-3</v>
      </c>
      <c r="K859" s="26">
        <f t="shared" ca="1" si="37"/>
        <v>8.6058519793459562E-3</v>
      </c>
      <c r="L859" s="26">
        <f t="shared" ca="1" si="37"/>
        <v>8.6058519793459562E-3</v>
      </c>
      <c r="M859" s="26">
        <f t="shared" ca="1" si="37"/>
        <v>8.6058519793459562E-3</v>
      </c>
    </row>
    <row r="860" spans="1:13" x14ac:dyDescent="0.15">
      <c r="A860" t="s">
        <v>517</v>
      </c>
      <c r="B860" t="s">
        <v>142</v>
      </c>
      <c r="C860" t="s">
        <v>504</v>
      </c>
      <c r="D860" s="26">
        <f t="shared" ca="1" si="37"/>
        <v>0</v>
      </c>
      <c r="E860" s="26">
        <f t="shared" ca="1" si="37"/>
        <v>0</v>
      </c>
      <c r="F860" s="26">
        <f t="shared" ca="1" si="37"/>
        <v>0</v>
      </c>
      <c r="G860" s="26">
        <f t="shared" ca="1" si="37"/>
        <v>0</v>
      </c>
      <c r="H860" s="26">
        <f t="shared" ca="1" si="37"/>
        <v>0</v>
      </c>
      <c r="I860" s="26">
        <f t="shared" ca="1" si="37"/>
        <v>1.1766024204392649E-2</v>
      </c>
      <c r="J860" s="26">
        <f t="shared" ca="1" si="37"/>
        <v>8.6058519793459562E-3</v>
      </c>
      <c r="K860" s="26">
        <f t="shared" ca="1" si="37"/>
        <v>8.6058519793459562E-3</v>
      </c>
      <c r="L860" s="26">
        <f t="shared" ca="1" si="37"/>
        <v>8.6058519793459562E-3</v>
      </c>
      <c r="M860" s="26">
        <f t="shared" ca="1" si="37"/>
        <v>8.6058519793459562E-3</v>
      </c>
    </row>
    <row r="861" spans="1:13" x14ac:dyDescent="0.15">
      <c r="A861" t="s">
        <v>517</v>
      </c>
      <c r="B861" t="s">
        <v>127</v>
      </c>
      <c r="C861" t="s">
        <v>504</v>
      </c>
      <c r="D861" s="26">
        <f t="shared" ca="1" si="37"/>
        <v>0</v>
      </c>
      <c r="E861" s="26">
        <f t="shared" ca="1" si="37"/>
        <v>0</v>
      </c>
      <c r="F861" s="26">
        <f t="shared" ca="1" si="37"/>
        <v>0</v>
      </c>
      <c r="G861" s="26">
        <f t="shared" ca="1" si="37"/>
        <v>0</v>
      </c>
      <c r="H861" s="26">
        <f t="shared" ca="1" si="37"/>
        <v>0</v>
      </c>
      <c r="I861" s="26">
        <f t="shared" ca="1" si="37"/>
        <v>0</v>
      </c>
      <c r="J861" s="26">
        <f t="shared" ca="1" si="37"/>
        <v>8.6058519793459562E-3</v>
      </c>
      <c r="K861" s="26">
        <f t="shared" ca="1" si="37"/>
        <v>8.6058519793459562E-3</v>
      </c>
      <c r="L861" s="26">
        <f t="shared" ca="1" si="37"/>
        <v>8.6058519793459562E-3</v>
      </c>
      <c r="M861" s="26">
        <f t="shared" ca="1" si="37"/>
        <v>8.6058519793459562E-3</v>
      </c>
    </row>
    <row r="862" spans="1:13" x14ac:dyDescent="0.15">
      <c r="A862" t="s">
        <v>517</v>
      </c>
      <c r="B862" t="s">
        <v>129</v>
      </c>
      <c r="C862" t="s">
        <v>504</v>
      </c>
      <c r="D862" s="26">
        <f t="shared" ca="1" si="37"/>
        <v>0</v>
      </c>
      <c r="E862" s="26">
        <f t="shared" ca="1" si="37"/>
        <v>0</v>
      </c>
      <c r="F862" s="26">
        <f t="shared" ca="1" si="37"/>
        <v>0</v>
      </c>
      <c r="G862" s="26">
        <f t="shared" ca="1" si="37"/>
        <v>0</v>
      </c>
      <c r="H862" s="26">
        <f t="shared" ca="1" si="37"/>
        <v>0</v>
      </c>
      <c r="I862" s="26">
        <f t="shared" ca="1" si="37"/>
        <v>0</v>
      </c>
      <c r="J862" s="26">
        <f t="shared" ca="1" si="37"/>
        <v>8.6058519793459562E-3</v>
      </c>
      <c r="K862" s="26">
        <f t="shared" ca="1" si="37"/>
        <v>8.6058519793459562E-3</v>
      </c>
      <c r="L862" s="26">
        <f t="shared" ca="1" si="37"/>
        <v>8.6058519793459562E-3</v>
      </c>
      <c r="M862" s="26">
        <f t="shared" ca="1" si="37"/>
        <v>8.6058519793459562E-3</v>
      </c>
    </row>
    <row r="863" spans="1:13" x14ac:dyDescent="0.15">
      <c r="A863" t="s">
        <v>517</v>
      </c>
      <c r="B863" t="s">
        <v>131</v>
      </c>
      <c r="C863" t="s">
        <v>504</v>
      </c>
      <c r="D863" s="26">
        <f t="shared" ca="1" si="37"/>
        <v>0</v>
      </c>
      <c r="E863" s="26">
        <f t="shared" ca="1" si="37"/>
        <v>0</v>
      </c>
      <c r="F863" s="26">
        <f t="shared" ca="1" si="37"/>
        <v>0</v>
      </c>
      <c r="G863" s="26">
        <f t="shared" ca="1" si="37"/>
        <v>0</v>
      </c>
      <c r="H863" s="26">
        <f t="shared" ca="1" si="37"/>
        <v>0</v>
      </c>
      <c r="I863" s="26">
        <f t="shared" ca="1" si="37"/>
        <v>0</v>
      </c>
      <c r="J863" s="26">
        <f t="shared" ca="1" si="37"/>
        <v>8.6058519793459562E-3</v>
      </c>
      <c r="K863" s="26">
        <f t="shared" ca="1" si="37"/>
        <v>8.6058519793459562E-3</v>
      </c>
      <c r="L863" s="26">
        <f t="shared" ca="1" si="37"/>
        <v>8.6058519793459562E-3</v>
      </c>
      <c r="M863" s="26">
        <f t="shared" ca="1" si="37"/>
        <v>8.6058519793459562E-3</v>
      </c>
    </row>
    <row r="864" spans="1:13" x14ac:dyDescent="0.15">
      <c r="A864" t="s">
        <v>517</v>
      </c>
      <c r="B864" t="s">
        <v>133</v>
      </c>
      <c r="C864" t="s">
        <v>504</v>
      </c>
      <c r="D864" s="26">
        <f t="shared" ca="1" si="37"/>
        <v>0</v>
      </c>
      <c r="E864" s="26">
        <f t="shared" ca="1" si="37"/>
        <v>0</v>
      </c>
      <c r="F864" s="26">
        <f t="shared" ca="1" si="37"/>
        <v>0</v>
      </c>
      <c r="G864" s="26">
        <f t="shared" ca="1" si="37"/>
        <v>0</v>
      </c>
      <c r="H864" s="26">
        <f t="shared" ca="1" si="37"/>
        <v>0</v>
      </c>
      <c r="I864" s="26">
        <f t="shared" ca="1" si="37"/>
        <v>0</v>
      </c>
      <c r="J864" s="26">
        <f t="shared" ca="1" si="37"/>
        <v>8.6058519793459562E-3</v>
      </c>
      <c r="K864" s="26">
        <f t="shared" ca="1" si="37"/>
        <v>8.6058519793459562E-3</v>
      </c>
      <c r="L864" s="26">
        <f t="shared" ca="1" si="37"/>
        <v>8.6058519793459562E-3</v>
      </c>
      <c r="M864" s="26">
        <f t="shared" ca="1" si="37"/>
        <v>8.6058519793459562E-3</v>
      </c>
    </row>
    <row r="865" spans="1:13" x14ac:dyDescent="0.15">
      <c r="A865" t="s">
        <v>517</v>
      </c>
      <c r="B865" t="s">
        <v>135</v>
      </c>
      <c r="C865" t="s">
        <v>504</v>
      </c>
      <c r="D865" s="26">
        <f t="shared" ca="1" si="37"/>
        <v>0</v>
      </c>
      <c r="E865" s="26">
        <f t="shared" ca="1" si="37"/>
        <v>0</v>
      </c>
      <c r="F865" s="26">
        <f t="shared" ca="1" si="37"/>
        <v>0</v>
      </c>
      <c r="G865" s="26">
        <f t="shared" ca="1" si="37"/>
        <v>0</v>
      </c>
      <c r="H865" s="26">
        <f t="shared" ca="1" si="37"/>
        <v>0</v>
      </c>
      <c r="I865" s="26">
        <f t="shared" ca="1" si="37"/>
        <v>0</v>
      </c>
      <c r="J865" s="26">
        <f t="shared" ca="1" si="37"/>
        <v>8.6058519793459562E-3</v>
      </c>
      <c r="K865" s="26">
        <f t="shared" ca="1" si="37"/>
        <v>8.6058519793459562E-3</v>
      </c>
      <c r="L865" s="26">
        <f t="shared" ca="1" si="37"/>
        <v>8.6058519793459562E-3</v>
      </c>
      <c r="M865" s="26">
        <f t="shared" ca="1" si="37"/>
        <v>8.6058519793459562E-3</v>
      </c>
    </row>
    <row r="866" spans="1:13" x14ac:dyDescent="0.15">
      <c r="A866" t="s">
        <v>517</v>
      </c>
      <c r="B866" t="s">
        <v>137</v>
      </c>
      <c r="C866" t="s">
        <v>504</v>
      </c>
      <c r="D866" s="26">
        <f t="shared" ca="1" si="37"/>
        <v>0</v>
      </c>
      <c r="E866" s="26">
        <f t="shared" ca="1" si="37"/>
        <v>0</v>
      </c>
      <c r="F866" s="26">
        <f t="shared" ca="1" si="37"/>
        <v>0</v>
      </c>
      <c r="G866" s="26">
        <f t="shared" ca="1" si="37"/>
        <v>0</v>
      </c>
      <c r="H866" s="26">
        <f t="shared" ca="1" si="37"/>
        <v>0</v>
      </c>
      <c r="I866" s="26">
        <f t="shared" ca="1" si="37"/>
        <v>0</v>
      </c>
      <c r="J866" s="26">
        <f t="shared" ca="1" si="37"/>
        <v>8.6058519793459562E-3</v>
      </c>
      <c r="K866" s="26">
        <f t="shared" ca="1" si="37"/>
        <v>8.6058519793459562E-3</v>
      </c>
      <c r="L866" s="26">
        <f t="shared" ca="1" si="37"/>
        <v>8.6058519793459562E-3</v>
      </c>
      <c r="M866" s="26">
        <f t="shared" ca="1" si="37"/>
        <v>8.6058519793459562E-3</v>
      </c>
    </row>
    <row r="867" spans="1:13" x14ac:dyDescent="0.15">
      <c r="A867" t="s">
        <v>517</v>
      </c>
      <c r="B867" t="s">
        <v>139</v>
      </c>
      <c r="C867" t="s">
        <v>504</v>
      </c>
      <c r="D867" s="26">
        <f t="shared" ca="1" si="37"/>
        <v>0</v>
      </c>
      <c r="E867" s="26">
        <f t="shared" ca="1" si="37"/>
        <v>0</v>
      </c>
      <c r="F867" s="26">
        <f t="shared" ca="1" si="37"/>
        <v>0</v>
      </c>
      <c r="G867" s="26">
        <f t="shared" ca="1" si="37"/>
        <v>0</v>
      </c>
      <c r="H867" s="26">
        <f t="shared" ca="1" si="37"/>
        <v>0</v>
      </c>
      <c r="I867" s="26">
        <f t="shared" ca="1" si="37"/>
        <v>0</v>
      </c>
      <c r="J867" s="26">
        <f t="shared" ca="1" si="37"/>
        <v>8.6058519793459562E-3</v>
      </c>
      <c r="K867" s="26">
        <f t="shared" ca="1" si="37"/>
        <v>8.6058519793459562E-3</v>
      </c>
      <c r="L867" s="26">
        <f t="shared" ca="1" si="37"/>
        <v>8.6058519793459562E-3</v>
      </c>
      <c r="M867" s="26">
        <f t="shared" ca="1" si="37"/>
        <v>8.6058519793459562E-3</v>
      </c>
    </row>
    <row r="868" spans="1:13" x14ac:dyDescent="0.15">
      <c r="A868" t="s">
        <v>517</v>
      </c>
      <c r="B868" t="s">
        <v>141</v>
      </c>
      <c r="C868" t="s">
        <v>504</v>
      </c>
      <c r="D868" s="26">
        <f t="shared" ca="1" si="37"/>
        <v>0</v>
      </c>
      <c r="E868" s="26">
        <f t="shared" ca="1" si="37"/>
        <v>0</v>
      </c>
      <c r="F868" s="26">
        <f t="shared" ca="1" si="37"/>
        <v>0</v>
      </c>
      <c r="G868" s="26">
        <f t="shared" ca="1" si="37"/>
        <v>0</v>
      </c>
      <c r="H868" s="26">
        <f t="shared" ca="1" si="37"/>
        <v>0</v>
      </c>
      <c r="I868" s="26">
        <f t="shared" ca="1" si="37"/>
        <v>0</v>
      </c>
      <c r="J868" s="26">
        <f t="shared" ca="1" si="37"/>
        <v>8.6058519793459562E-3</v>
      </c>
      <c r="K868" s="26">
        <f t="shared" ca="1" si="37"/>
        <v>8.6058519793459562E-3</v>
      </c>
      <c r="L868" s="26">
        <f t="shared" ca="1" si="37"/>
        <v>8.6058519793459562E-3</v>
      </c>
      <c r="M868" s="26">
        <f t="shared" ca="1" si="37"/>
        <v>8.6058519793459562E-3</v>
      </c>
    </row>
    <row r="869" spans="1:13" x14ac:dyDescent="0.15">
      <c r="A869" t="s">
        <v>517</v>
      </c>
      <c r="B869" t="s">
        <v>143</v>
      </c>
      <c r="C869" t="s">
        <v>504</v>
      </c>
      <c r="D869" s="26">
        <f t="shared" ca="1" si="37"/>
        <v>0</v>
      </c>
      <c r="E869" s="26">
        <f t="shared" ca="1" si="37"/>
        <v>0</v>
      </c>
      <c r="F869" s="26">
        <f t="shared" ca="1" si="37"/>
        <v>0</v>
      </c>
      <c r="G869" s="26">
        <f t="shared" ca="1" si="37"/>
        <v>0</v>
      </c>
      <c r="H869" s="26">
        <f t="shared" ca="1" si="37"/>
        <v>0</v>
      </c>
      <c r="I869" s="26">
        <f t="shared" ca="1" si="37"/>
        <v>0</v>
      </c>
      <c r="J869" s="26">
        <f t="shared" ca="1" si="37"/>
        <v>8.6058519793459562E-3</v>
      </c>
      <c r="K869" s="26">
        <f t="shared" ca="1" si="37"/>
        <v>8.6058519793459562E-3</v>
      </c>
      <c r="L869" s="26">
        <f t="shared" ca="1" si="37"/>
        <v>8.6058519793459562E-3</v>
      </c>
      <c r="M869" s="26">
        <f t="shared" ca="1" si="37"/>
        <v>8.6058519793459562E-3</v>
      </c>
    </row>
    <row r="870" spans="1:13" x14ac:dyDescent="0.15">
      <c r="A870" t="s">
        <v>517</v>
      </c>
      <c r="B870" t="s">
        <v>506</v>
      </c>
      <c r="C870" t="s">
        <v>507</v>
      </c>
      <c r="D870" s="26">
        <f t="shared" ca="1" si="37"/>
        <v>0</v>
      </c>
      <c r="E870" s="26">
        <f t="shared" ca="1" si="37"/>
        <v>0</v>
      </c>
      <c r="F870" s="26">
        <f t="shared" ca="1" si="37"/>
        <v>0</v>
      </c>
      <c r="G870" s="26">
        <f t="shared" ca="1" si="37"/>
        <v>0</v>
      </c>
      <c r="H870" s="26">
        <f t="shared" ca="1" si="37"/>
        <v>0</v>
      </c>
      <c r="I870" s="26">
        <f t="shared" ca="1" si="37"/>
        <v>0</v>
      </c>
      <c r="J870" s="26">
        <f t="shared" ca="1" si="37"/>
        <v>0</v>
      </c>
      <c r="K870" s="26">
        <f t="shared" ca="1" si="37"/>
        <v>0</v>
      </c>
      <c r="L870" s="26">
        <f t="shared" ca="1" si="37"/>
        <v>0</v>
      </c>
      <c r="M870" s="26">
        <f t="shared" ca="1" si="37"/>
        <v>0</v>
      </c>
    </row>
    <row r="871" spans="1:13" x14ac:dyDescent="0.15">
      <c r="A871" t="s">
        <v>517</v>
      </c>
      <c r="B871" t="s">
        <v>508</v>
      </c>
      <c r="C871" t="s">
        <v>507</v>
      </c>
      <c r="D871" s="26">
        <f t="shared" ca="1" si="37"/>
        <v>0</v>
      </c>
      <c r="E871" s="26">
        <f t="shared" ca="1" si="37"/>
        <v>0</v>
      </c>
      <c r="F871" s="26">
        <f t="shared" ca="1" si="37"/>
        <v>0</v>
      </c>
      <c r="G871" s="26">
        <f t="shared" ca="1" si="37"/>
        <v>0</v>
      </c>
      <c r="H871" s="26">
        <f t="shared" ca="1" si="37"/>
        <v>0</v>
      </c>
      <c r="I871" s="26">
        <f t="shared" ca="1" si="37"/>
        <v>0</v>
      </c>
      <c r="J871" s="26">
        <f t="shared" ca="1" si="37"/>
        <v>0</v>
      </c>
      <c r="K871" s="26">
        <f t="shared" ca="1" si="37"/>
        <v>0</v>
      </c>
      <c r="L871" s="26">
        <f t="shared" ca="1" si="37"/>
        <v>0</v>
      </c>
      <c r="M871" s="26">
        <f t="shared" ca="1" si="37"/>
        <v>0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5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21" sqref="I21"/>
    </sheetView>
  </sheetViews>
  <sheetFormatPr defaultColWidth="8.875" defaultRowHeight="13.5" x14ac:dyDescent="0.15"/>
  <cols>
    <col min="1" max="1" width="11.125" bestFit="1" customWidth="1"/>
    <col min="7" max="7" width="9" style="5"/>
    <col min="8" max="8" width="14.125" bestFit="1" customWidth="1"/>
    <col min="9" max="9" width="7" customWidth="1"/>
    <col min="21" max="22" width="8.875" style="27"/>
  </cols>
  <sheetData>
    <row r="1" spans="1:24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224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  <c r="T1" s="18" t="s">
        <v>188</v>
      </c>
      <c r="U1" s="18" t="s">
        <v>189</v>
      </c>
      <c r="V1" s="18" t="s">
        <v>190</v>
      </c>
      <c r="W1" s="19" t="s">
        <v>193</v>
      </c>
    </row>
    <row r="2" spans="1:24" x14ac:dyDescent="0.15">
      <c r="A2" t="s">
        <v>16</v>
      </c>
      <c r="B2">
        <v>51111</v>
      </c>
      <c r="C2">
        <v>724</v>
      </c>
      <c r="D2">
        <v>1</v>
      </c>
      <c r="E2">
        <v>3</v>
      </c>
      <c r="F2">
        <v>2</v>
      </c>
      <c r="G2" s="5">
        <f t="shared" ref="G2:G11" si="0">C2/SUMIFS(C:C,A:A,A2)</f>
        <v>0.16586483390607101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0.66345933562428405</v>
      </c>
      <c r="L2">
        <f>VLOOKUP(B2,'名称-id-价值'!B:M,J2+2,FALSE)</f>
        <v>60</v>
      </c>
      <c r="M2">
        <f>G2*L2*AVERAGE(D2:E2)</f>
        <v>19.903780068728523</v>
      </c>
      <c r="N2">
        <f t="shared" ref="N2:N65" si="1">SUMIFS(M:M,A:A,A2)*F2+VLOOKUP(J2,$T$1:$W$11,4,FALSE)</f>
        <v>198.0412371134021</v>
      </c>
      <c r="O2" t="str">
        <f t="shared" ref="O2:O14" si="2">B2&amp;","</f>
        <v>51111,</v>
      </c>
      <c r="P2" t="str">
        <f t="shared" ref="P2:P14" si="3">C2&amp;","</f>
        <v>724,</v>
      </c>
      <c r="Q2" t="str">
        <f>"("&amp;LEFT(R2&amp;S2,LEN(R2&amp;S2)-1)&amp;")"</f>
        <v>(1,3)</v>
      </c>
      <c r="R2" t="str">
        <f t="shared" ref="R2:R14" si="4">D2&amp;","</f>
        <v>1,</v>
      </c>
      <c r="S2" t="str">
        <f t="shared" ref="S2:S14" si="5">E2&amp;","</f>
        <v>3,</v>
      </c>
      <c r="T2" s="15">
        <v>1</v>
      </c>
      <c r="U2" s="15">
        <v>500</v>
      </c>
      <c r="V2" s="15">
        <v>0</v>
      </c>
      <c r="W2" s="15">
        <f>VLOOKUP($U$1,'名称-id-价值'!$A:$M,4,FALSE)*U2+V2</f>
        <v>10</v>
      </c>
      <c r="X2" t="str">
        <f>"["&amp;U2&amp;"]"</f>
        <v>[500]</v>
      </c>
    </row>
    <row r="3" spans="1:24" x14ac:dyDescent="0.15">
      <c r="A3" t="s">
        <v>16</v>
      </c>
      <c r="B3">
        <v>52111</v>
      </c>
      <c r="C3">
        <v>724</v>
      </c>
      <c r="D3">
        <v>1</v>
      </c>
      <c r="E3">
        <v>3</v>
      </c>
      <c r="F3">
        <v>2</v>
      </c>
      <c r="G3" s="5">
        <f t="shared" si="0"/>
        <v>0.16586483390607101</v>
      </c>
      <c r="H3" t="str">
        <f>VLOOKUP(B3,'名称-id-价值'!B:C,2,FALSE)</f>
        <v>Stuart-碎片</v>
      </c>
      <c r="I3" t="str">
        <f t="shared" ref="I3:I66" si="6">IF(LEFT(B3,1)+0=5,"T"&amp;MID(B3,3,1)&amp;"碎片",IF(LEFT(B3,1)+0=1,"T"&amp;MID(B3,3,1)&amp;"坦克",IF(LEFT(B3,1)+0=9,"T"&amp;MID(B3,2,1)&amp;"部件")))</f>
        <v>T1碎片</v>
      </c>
      <c r="J3">
        <f t="shared" ref="J3:J12" si="7">IF(RIGHT(A3,1)+0=0,10,RIGHT(A3,1)+0)</f>
        <v>1</v>
      </c>
      <c r="K3">
        <f t="shared" ref="K3:K66" si="8">AVERAGE(D3:E3)*G3*F3</f>
        <v>0.66345933562428405</v>
      </c>
      <c r="L3">
        <f>VLOOKUP(B3,'名称-id-价值'!B:M,J3+2,FALSE)</f>
        <v>60</v>
      </c>
      <c r="M3">
        <f t="shared" ref="M3:M12" si="9">G3*L3*AVERAGE(D3:E3)</f>
        <v>19.903780068728523</v>
      </c>
      <c r="N3">
        <f t="shared" si="1"/>
        <v>198.0412371134021</v>
      </c>
      <c r="O3" t="str">
        <f t="shared" si="2"/>
        <v>52111,</v>
      </c>
      <c r="P3" t="str">
        <f t="shared" si="3"/>
        <v>724,</v>
      </c>
      <c r="Q3" t="str">
        <f t="shared" ref="Q3:Q66" si="10">"("&amp;LEFT(R3&amp;S3,LEN(R3&amp;S3)-1)&amp;")"</f>
        <v>(1,3)</v>
      </c>
      <c r="R3" t="str">
        <f t="shared" si="4"/>
        <v>1,</v>
      </c>
      <c r="S3" t="str">
        <f t="shared" si="5"/>
        <v>3,</v>
      </c>
      <c r="T3" s="15">
        <v>2</v>
      </c>
      <c r="U3" s="15">
        <v>600</v>
      </c>
      <c r="V3" s="15">
        <v>0</v>
      </c>
      <c r="W3" s="15">
        <f>VLOOKUP($U$1,'名称-id-价值'!$A:$M,4,FALSE)*U3+V3</f>
        <v>12</v>
      </c>
      <c r="X3" t="str">
        <f t="shared" ref="X3:X11" si="11">"["&amp;U3&amp;"]"</f>
        <v>[600]</v>
      </c>
    </row>
    <row r="4" spans="1:24" x14ac:dyDescent="0.15">
      <c r="A4" t="s">
        <v>16</v>
      </c>
      <c r="B4">
        <v>53111</v>
      </c>
      <c r="C4">
        <v>724</v>
      </c>
      <c r="D4">
        <v>1</v>
      </c>
      <c r="E4">
        <v>3</v>
      </c>
      <c r="F4">
        <v>2</v>
      </c>
      <c r="G4" s="5">
        <f t="shared" si="0"/>
        <v>0.16586483390607101</v>
      </c>
      <c r="H4" t="str">
        <f>VLOOKUP(B4,'名称-id-价值'!B:C,2,FALSE)</f>
        <v>B-1-碎片</v>
      </c>
      <c r="I4" t="str">
        <f t="shared" si="6"/>
        <v>T1碎片</v>
      </c>
      <c r="J4">
        <f t="shared" si="7"/>
        <v>1</v>
      </c>
      <c r="K4">
        <f t="shared" si="8"/>
        <v>0.66345933562428405</v>
      </c>
      <c r="L4">
        <f>VLOOKUP(B4,'名称-id-价值'!B:M,J4+2,FALSE)</f>
        <v>60</v>
      </c>
      <c r="M4">
        <f t="shared" si="9"/>
        <v>19.903780068728523</v>
      </c>
      <c r="N4">
        <f t="shared" si="1"/>
        <v>198.0412371134021</v>
      </c>
      <c r="O4" t="str">
        <f t="shared" si="2"/>
        <v>53111,</v>
      </c>
      <c r="P4" t="str">
        <f t="shared" si="3"/>
        <v>724,</v>
      </c>
      <c r="Q4" t="str">
        <f t="shared" si="10"/>
        <v>(1,3)</v>
      </c>
      <c r="R4" t="str">
        <f t="shared" si="4"/>
        <v>1,</v>
      </c>
      <c r="S4" t="str">
        <f t="shared" si="5"/>
        <v>3,</v>
      </c>
      <c r="T4" s="15">
        <v>3</v>
      </c>
      <c r="U4" s="15">
        <v>800</v>
      </c>
      <c r="V4" s="15">
        <v>0</v>
      </c>
      <c r="W4" s="15">
        <f>VLOOKUP($U$1,'名称-id-价值'!$A:$M,4,FALSE)*U4+V4</f>
        <v>16</v>
      </c>
      <c r="X4" t="str">
        <f t="shared" si="11"/>
        <v>[800]</v>
      </c>
    </row>
    <row r="5" spans="1:24" x14ac:dyDescent="0.15">
      <c r="A5" t="s">
        <v>16</v>
      </c>
      <c r="B5">
        <v>51211</v>
      </c>
      <c r="C5">
        <v>30</v>
      </c>
      <c r="D5">
        <v>1</v>
      </c>
      <c r="E5">
        <v>2</v>
      </c>
      <c r="F5">
        <v>2</v>
      </c>
      <c r="G5" s="5">
        <f t="shared" si="0"/>
        <v>6.8728522336769758E-3</v>
      </c>
      <c r="H5" t="str">
        <f>VLOOKUP(B5,'名称-id-价值'!B:C,2,FALSE)</f>
        <v>二号-碎片</v>
      </c>
      <c r="I5" t="str">
        <f t="shared" si="6"/>
        <v>T2碎片</v>
      </c>
      <c r="J5">
        <f t="shared" si="7"/>
        <v>1</v>
      </c>
      <c r="K5">
        <f t="shared" si="8"/>
        <v>2.0618556701030927E-2</v>
      </c>
      <c r="L5">
        <f>VLOOKUP(B5,'名称-id-价值'!B:M,J5+2,FALSE)</f>
        <v>60</v>
      </c>
      <c r="M5">
        <f t="shared" si="9"/>
        <v>0.61855670103092786</v>
      </c>
      <c r="N5">
        <f t="shared" si="1"/>
        <v>198.0412371134021</v>
      </c>
      <c r="O5" t="str">
        <f t="shared" si="2"/>
        <v>51211,</v>
      </c>
      <c r="P5" t="str">
        <f t="shared" si="3"/>
        <v>30,</v>
      </c>
      <c r="Q5" t="str">
        <f t="shared" si="10"/>
        <v>(1,2)</v>
      </c>
      <c r="R5" t="str">
        <f t="shared" si="4"/>
        <v>1,</v>
      </c>
      <c r="S5" t="str">
        <f t="shared" si="5"/>
        <v>2,</v>
      </c>
      <c r="T5" s="15">
        <v>4</v>
      </c>
      <c r="U5" s="15">
        <v>1000</v>
      </c>
      <c r="V5" s="15">
        <v>0</v>
      </c>
      <c r="W5" s="15">
        <f>VLOOKUP($U$1,'名称-id-价值'!$A:$M,4,FALSE)*U5+V5</f>
        <v>20</v>
      </c>
      <c r="X5" t="str">
        <f t="shared" si="11"/>
        <v>[1000]</v>
      </c>
    </row>
    <row r="6" spans="1:24" x14ac:dyDescent="0.15">
      <c r="A6" t="s">
        <v>16</v>
      </c>
      <c r="B6">
        <v>51221</v>
      </c>
      <c r="C6">
        <v>30</v>
      </c>
      <c r="D6">
        <v>1</v>
      </c>
      <c r="E6">
        <v>3</v>
      </c>
      <c r="F6">
        <v>2</v>
      </c>
      <c r="G6" s="5">
        <f t="shared" si="0"/>
        <v>6.8728522336769758E-3</v>
      </c>
      <c r="H6" t="str">
        <f>VLOOKUP(B6,'名称-id-价值'!B:C,2,FALSE)</f>
        <v>Puma-碎片</v>
      </c>
      <c r="I6" t="str">
        <f t="shared" si="6"/>
        <v>T2碎片</v>
      </c>
      <c r="J6">
        <f t="shared" si="7"/>
        <v>1</v>
      </c>
      <c r="K6">
        <f t="shared" si="8"/>
        <v>2.7491408934707903E-2</v>
      </c>
      <c r="L6">
        <f>VLOOKUP(B6,'名称-id-价值'!B:M,J6+2,FALSE)</f>
        <v>80</v>
      </c>
      <c r="M6">
        <f t="shared" si="9"/>
        <v>1.0996563573883162</v>
      </c>
      <c r="N6">
        <f t="shared" si="1"/>
        <v>198.0412371134021</v>
      </c>
      <c r="O6" t="str">
        <f t="shared" si="2"/>
        <v>51221,</v>
      </c>
      <c r="P6" t="str">
        <f t="shared" si="3"/>
        <v>30,</v>
      </c>
      <c r="Q6" t="str">
        <f t="shared" si="10"/>
        <v>(1,3)</v>
      </c>
      <c r="R6" t="str">
        <f t="shared" si="4"/>
        <v>1,</v>
      </c>
      <c r="S6" t="str">
        <f t="shared" si="5"/>
        <v>3,</v>
      </c>
      <c r="T6" s="15">
        <v>5</v>
      </c>
      <c r="U6" s="15">
        <v>1200</v>
      </c>
      <c r="V6" s="15">
        <v>0</v>
      </c>
      <c r="W6" s="15">
        <f>VLOOKUP($U$1,'名称-id-价值'!$A:$M,4,FALSE)*U6+V6</f>
        <v>24</v>
      </c>
      <c r="X6" t="str">
        <f t="shared" si="11"/>
        <v>[1200]</v>
      </c>
    </row>
    <row r="7" spans="1:24" x14ac:dyDescent="0.15">
      <c r="A7" t="s">
        <v>16</v>
      </c>
      <c r="B7">
        <v>52211</v>
      </c>
      <c r="C7">
        <v>30</v>
      </c>
      <c r="D7">
        <v>1</v>
      </c>
      <c r="E7">
        <v>3</v>
      </c>
      <c r="F7">
        <v>2</v>
      </c>
      <c r="G7" s="5">
        <f t="shared" si="0"/>
        <v>6.8728522336769758E-3</v>
      </c>
      <c r="H7" t="str">
        <f>VLOOKUP(B7,'名称-id-价值'!B:C,2,FALSE)</f>
        <v>T-34-碎片</v>
      </c>
      <c r="I7" t="str">
        <f t="shared" si="6"/>
        <v>T2碎片</v>
      </c>
      <c r="J7">
        <f t="shared" si="7"/>
        <v>1</v>
      </c>
      <c r="K7">
        <f t="shared" si="8"/>
        <v>2.7491408934707903E-2</v>
      </c>
      <c r="L7">
        <f>VLOOKUP(B7,'名称-id-价值'!B:M,J7+2,FALSE)</f>
        <v>60</v>
      </c>
      <c r="M7">
        <f t="shared" si="9"/>
        <v>0.82474226804123707</v>
      </c>
      <c r="N7">
        <f t="shared" si="1"/>
        <v>198.0412371134021</v>
      </c>
      <c r="O7" t="str">
        <f t="shared" si="2"/>
        <v>52211,</v>
      </c>
      <c r="P7" t="str">
        <f t="shared" si="3"/>
        <v>30,</v>
      </c>
      <c r="Q7" t="str">
        <f t="shared" si="10"/>
        <v>(1,3)</v>
      </c>
      <c r="R7" t="str">
        <f t="shared" si="4"/>
        <v>1,</v>
      </c>
      <c r="S7" t="str">
        <f t="shared" si="5"/>
        <v>3,</v>
      </c>
      <c r="T7" s="15">
        <v>6</v>
      </c>
      <c r="U7" s="15">
        <v>1500</v>
      </c>
      <c r="V7" s="15">
        <v>0</v>
      </c>
      <c r="W7" s="15">
        <f>VLOOKUP($U$1,'名称-id-价值'!$A:$M,4,FALSE)*U7+V7</f>
        <v>30</v>
      </c>
      <c r="X7" t="str">
        <f t="shared" si="11"/>
        <v>[1500]</v>
      </c>
    </row>
    <row r="8" spans="1:24" x14ac:dyDescent="0.15">
      <c r="A8" t="s">
        <v>16</v>
      </c>
      <c r="B8">
        <v>52221</v>
      </c>
      <c r="C8">
        <v>30</v>
      </c>
      <c r="D8">
        <v>1</v>
      </c>
      <c r="E8">
        <v>3</v>
      </c>
      <c r="F8">
        <v>2</v>
      </c>
      <c r="G8" s="5">
        <f t="shared" si="0"/>
        <v>6.8728522336769758E-3</v>
      </c>
      <c r="H8" t="str">
        <f>VLOOKUP(B8,'名称-id-价值'!B:C,2,FALSE)</f>
        <v>四号-碎片</v>
      </c>
      <c r="I8" t="str">
        <f t="shared" si="6"/>
        <v>T2碎片</v>
      </c>
      <c r="J8">
        <f t="shared" si="7"/>
        <v>1</v>
      </c>
      <c r="K8">
        <f t="shared" si="8"/>
        <v>2.7491408934707903E-2</v>
      </c>
      <c r="L8">
        <f>VLOOKUP(B8,'名称-id-价值'!B:M,J8+2,FALSE)</f>
        <v>80</v>
      </c>
      <c r="M8">
        <f t="shared" si="9"/>
        <v>1.0996563573883162</v>
      </c>
      <c r="N8">
        <f t="shared" si="1"/>
        <v>198.0412371134021</v>
      </c>
      <c r="O8" t="str">
        <f t="shared" si="2"/>
        <v>52221,</v>
      </c>
      <c r="P8" t="str">
        <f t="shared" si="3"/>
        <v>30,</v>
      </c>
      <c r="Q8" t="str">
        <f t="shared" si="10"/>
        <v>(1,3)</v>
      </c>
      <c r="R8" t="str">
        <f t="shared" si="4"/>
        <v>1,</v>
      </c>
      <c r="S8" t="str">
        <f t="shared" si="5"/>
        <v>3,</v>
      </c>
      <c r="T8" s="15">
        <v>7</v>
      </c>
      <c r="U8" s="15">
        <v>1600</v>
      </c>
      <c r="V8" s="15">
        <v>0</v>
      </c>
      <c r="W8" s="15">
        <f>VLOOKUP($U$1,'名称-id-价值'!$A:$M,4,FALSE)*U8+V8</f>
        <v>32</v>
      </c>
      <c r="X8" t="str">
        <f t="shared" si="11"/>
        <v>[1600]</v>
      </c>
    </row>
    <row r="9" spans="1:24" x14ac:dyDescent="0.15">
      <c r="A9" t="s">
        <v>16</v>
      </c>
      <c r="B9">
        <v>53211</v>
      </c>
      <c r="C9">
        <v>30</v>
      </c>
      <c r="D9">
        <v>1</v>
      </c>
      <c r="E9">
        <v>3</v>
      </c>
      <c r="F9">
        <v>2</v>
      </c>
      <c r="G9" s="5">
        <f t="shared" si="0"/>
        <v>6.8728522336769758E-3</v>
      </c>
      <c r="H9" t="str">
        <f>VLOOKUP(B9,'名称-id-价值'!B:C,2,FALSE)</f>
        <v>KV-1-碎片</v>
      </c>
      <c r="I9" t="str">
        <f t="shared" si="6"/>
        <v>T2碎片</v>
      </c>
      <c r="J9">
        <f t="shared" si="7"/>
        <v>1</v>
      </c>
      <c r="K9">
        <f t="shared" si="8"/>
        <v>2.7491408934707903E-2</v>
      </c>
      <c r="L9">
        <f>VLOOKUP(B9,'名称-id-价值'!B:M,J9+2,FALSE)</f>
        <v>60</v>
      </c>
      <c r="M9">
        <f t="shared" si="9"/>
        <v>0.82474226804123707</v>
      </c>
      <c r="N9">
        <f t="shared" si="1"/>
        <v>198.0412371134021</v>
      </c>
      <c r="O9" t="str">
        <f t="shared" si="2"/>
        <v>53211,</v>
      </c>
      <c r="P9" t="str">
        <f t="shared" si="3"/>
        <v>30,</v>
      </c>
      <c r="Q9" t="str">
        <f t="shared" si="10"/>
        <v>(1,3)</v>
      </c>
      <c r="R9" t="str">
        <f t="shared" si="4"/>
        <v>1,</v>
      </c>
      <c r="S9" t="str">
        <f t="shared" si="5"/>
        <v>3,</v>
      </c>
      <c r="T9" s="15">
        <v>8</v>
      </c>
      <c r="U9" s="15">
        <v>1600</v>
      </c>
      <c r="V9" s="15">
        <v>0</v>
      </c>
      <c r="W9" s="15">
        <f>VLOOKUP($U$1,'名称-id-价值'!$A:$M,4,FALSE)*U9+V9</f>
        <v>32</v>
      </c>
      <c r="X9" t="str">
        <f t="shared" si="11"/>
        <v>[1600]</v>
      </c>
    </row>
    <row r="10" spans="1:24" x14ac:dyDescent="0.15">
      <c r="A10" t="s">
        <v>16</v>
      </c>
      <c r="B10">
        <v>53221</v>
      </c>
      <c r="C10">
        <v>30</v>
      </c>
      <c r="D10">
        <v>1</v>
      </c>
      <c r="E10">
        <v>3</v>
      </c>
      <c r="F10">
        <v>2</v>
      </c>
      <c r="G10" s="5">
        <f t="shared" si="0"/>
        <v>6.8728522336769758E-3</v>
      </c>
      <c r="H10" t="str">
        <f>VLOOKUP(B10,'名称-id-价值'!B:C,2,FALSE)</f>
        <v>丘吉尔-碎片</v>
      </c>
      <c r="I10" t="str">
        <f t="shared" si="6"/>
        <v>T2碎片</v>
      </c>
      <c r="J10">
        <f t="shared" si="7"/>
        <v>1</v>
      </c>
      <c r="K10">
        <f t="shared" si="8"/>
        <v>2.7491408934707903E-2</v>
      </c>
      <c r="L10">
        <f>VLOOKUP(B10,'名称-id-价值'!B:M,J10+2,FALSE)</f>
        <v>80</v>
      </c>
      <c r="M10">
        <f t="shared" si="9"/>
        <v>1.0996563573883162</v>
      </c>
      <c r="N10">
        <f t="shared" si="1"/>
        <v>198.0412371134021</v>
      </c>
      <c r="O10" t="str">
        <f t="shared" si="2"/>
        <v>53221,</v>
      </c>
      <c r="P10" t="str">
        <f t="shared" si="3"/>
        <v>30,</v>
      </c>
      <c r="Q10" t="str">
        <f t="shared" si="10"/>
        <v>(1,3)</v>
      </c>
      <c r="R10" t="str">
        <f t="shared" si="4"/>
        <v>1,</v>
      </c>
      <c r="S10" t="str">
        <f t="shared" si="5"/>
        <v>3,</v>
      </c>
      <c r="T10" s="15">
        <v>9</v>
      </c>
      <c r="U10" s="15">
        <v>1600</v>
      </c>
      <c r="V10" s="15">
        <v>0</v>
      </c>
      <c r="W10" s="15">
        <f>VLOOKUP($U$1,'名称-id-价值'!$A:$M,4,FALSE)*U10+V10</f>
        <v>32</v>
      </c>
      <c r="X10" t="str">
        <f t="shared" si="11"/>
        <v>[1600]</v>
      </c>
    </row>
    <row r="11" spans="1:24" x14ac:dyDescent="0.15">
      <c r="A11" t="s">
        <v>16</v>
      </c>
      <c r="B11">
        <v>51311</v>
      </c>
      <c r="C11">
        <v>12</v>
      </c>
      <c r="D11">
        <v>1</v>
      </c>
      <c r="E11">
        <v>3</v>
      </c>
      <c r="F11">
        <v>2</v>
      </c>
      <c r="G11" s="5">
        <f t="shared" si="0"/>
        <v>2.7491408934707906E-3</v>
      </c>
      <c r="H11" t="str">
        <f>VLOOKUP(B11,'名称-id-价值'!B:C,2,FALSE)</f>
        <v>35(t)-碎片</v>
      </c>
      <c r="I11" t="str">
        <f t="shared" si="6"/>
        <v>T3碎片</v>
      </c>
      <c r="J11">
        <f t="shared" si="7"/>
        <v>1</v>
      </c>
      <c r="K11">
        <f t="shared" si="8"/>
        <v>1.0996563573883162E-2</v>
      </c>
      <c r="L11">
        <f>VLOOKUP(B11,'名称-id-价值'!B:M,J11+2,FALSE)</f>
        <v>55</v>
      </c>
      <c r="M11">
        <f t="shared" si="9"/>
        <v>0.30240549828178698</v>
      </c>
      <c r="N11">
        <f t="shared" si="1"/>
        <v>198.0412371134021</v>
      </c>
      <c r="O11" t="str">
        <f t="shared" si="2"/>
        <v>51311,</v>
      </c>
      <c r="P11" t="str">
        <f t="shared" si="3"/>
        <v>12,</v>
      </c>
      <c r="Q11" t="str">
        <f t="shared" si="10"/>
        <v>(1,3)</v>
      </c>
      <c r="R11" t="str">
        <f t="shared" si="4"/>
        <v>1,</v>
      </c>
      <c r="S11" t="str">
        <f t="shared" si="5"/>
        <v>3,</v>
      </c>
      <c r="T11" s="15">
        <v>10</v>
      </c>
      <c r="U11" s="15">
        <v>1600</v>
      </c>
      <c r="V11" s="15">
        <v>0</v>
      </c>
      <c r="W11" s="15">
        <f>VLOOKUP($U$1,'名称-id-价值'!$A:$M,4,FALSE)*U11+V11</f>
        <v>32</v>
      </c>
      <c r="X11" t="str">
        <f t="shared" si="11"/>
        <v>[1600]</v>
      </c>
    </row>
    <row r="12" spans="1:24" x14ac:dyDescent="0.15">
      <c r="A12" t="s">
        <v>16</v>
      </c>
      <c r="B12">
        <v>51321</v>
      </c>
      <c r="C12">
        <v>12</v>
      </c>
      <c r="D12">
        <v>1</v>
      </c>
      <c r="E12">
        <v>3</v>
      </c>
      <c r="F12">
        <v>2</v>
      </c>
      <c r="G12" s="5">
        <f t="shared" ref="G12:G75" si="12">C12/SUMIFS(C:C,A:A,A12)</f>
        <v>2.7491408934707906E-3</v>
      </c>
      <c r="H12" t="str">
        <f>VLOOKUP(B12,'名称-id-价值'!B:C,2,FALSE)</f>
        <v>十字军-碎片</v>
      </c>
      <c r="I12" t="str">
        <f t="shared" si="6"/>
        <v>T3碎片</v>
      </c>
      <c r="J12">
        <f t="shared" si="7"/>
        <v>1</v>
      </c>
      <c r="K12">
        <f t="shared" si="8"/>
        <v>1.0996563573883162E-2</v>
      </c>
      <c r="L12">
        <f>VLOOKUP(B12,'名称-id-价值'!B:M,J12+2,FALSE)</f>
        <v>70</v>
      </c>
      <c r="M12">
        <f t="shared" si="9"/>
        <v>0.38487972508591067</v>
      </c>
      <c r="N12">
        <f t="shared" si="1"/>
        <v>198.0412371134021</v>
      </c>
      <c r="O12" t="str">
        <f t="shared" si="2"/>
        <v>51321,</v>
      </c>
      <c r="P12" t="str">
        <f t="shared" si="3"/>
        <v>12,</v>
      </c>
      <c r="Q12" t="str">
        <f t="shared" si="10"/>
        <v>(1,3)</v>
      </c>
      <c r="R12" t="str">
        <f t="shared" si="4"/>
        <v>1,</v>
      </c>
      <c r="S12" t="str">
        <f t="shared" si="5"/>
        <v>3,</v>
      </c>
    </row>
    <row r="13" spans="1:24" x14ac:dyDescent="0.15">
      <c r="A13" t="s">
        <v>16</v>
      </c>
      <c r="B13">
        <v>52311</v>
      </c>
      <c r="C13">
        <v>12</v>
      </c>
      <c r="D13">
        <v>1</v>
      </c>
      <c r="E13">
        <v>3</v>
      </c>
      <c r="F13">
        <v>2</v>
      </c>
      <c r="G13" s="5">
        <f t="shared" si="12"/>
        <v>2.7491408934707906E-3</v>
      </c>
      <c r="H13" t="str">
        <f>VLOOKUP(B13,'名称-id-价值'!B:C,2,FALSE)</f>
        <v>玛蒂尔达-碎片</v>
      </c>
      <c r="I13" t="str">
        <f t="shared" si="6"/>
        <v>T3碎片</v>
      </c>
      <c r="J13">
        <f t="shared" ref="J13:J76" si="13">IF(RIGHT(A13,1)+0=0,10,RIGHT(A13,1)+0)</f>
        <v>1</v>
      </c>
      <c r="K13">
        <f t="shared" si="8"/>
        <v>1.0996563573883162E-2</v>
      </c>
      <c r="L13">
        <f>VLOOKUP(B13,'名称-id-价值'!B:M,J13+2,FALSE)</f>
        <v>55</v>
      </c>
      <c r="M13">
        <f t="shared" ref="M13:M76" si="14">G13*L13*AVERAGE(D13:E13)</f>
        <v>0.30240549828178698</v>
      </c>
      <c r="N13">
        <f t="shared" si="1"/>
        <v>198.0412371134021</v>
      </c>
      <c r="O13" t="str">
        <f t="shared" si="2"/>
        <v>52311,</v>
      </c>
      <c r="P13" t="str">
        <f t="shared" si="3"/>
        <v>12,</v>
      </c>
      <c r="Q13" t="str">
        <f t="shared" si="10"/>
        <v>(1,3)</v>
      </c>
      <c r="R13" t="str">
        <f t="shared" si="4"/>
        <v>1,</v>
      </c>
      <c r="S13" t="str">
        <f t="shared" si="5"/>
        <v>3,</v>
      </c>
    </row>
    <row r="14" spans="1:24" x14ac:dyDescent="0.15">
      <c r="A14" t="s">
        <v>16</v>
      </c>
      <c r="B14">
        <v>52321</v>
      </c>
      <c r="C14">
        <v>12</v>
      </c>
      <c r="D14">
        <v>1</v>
      </c>
      <c r="E14">
        <v>3</v>
      </c>
      <c r="F14">
        <v>2</v>
      </c>
      <c r="G14" s="5">
        <f t="shared" si="12"/>
        <v>2.7491408934707906E-3</v>
      </c>
      <c r="H14" t="str">
        <f>VLOOKUP(B14,'名称-id-价值'!B:C,2,FALSE)</f>
        <v>谢尔曼-碎片</v>
      </c>
      <c r="I14" t="str">
        <f t="shared" si="6"/>
        <v>T3碎片</v>
      </c>
      <c r="J14">
        <f t="shared" si="13"/>
        <v>1</v>
      </c>
      <c r="K14">
        <f t="shared" si="8"/>
        <v>1.0996563573883162E-2</v>
      </c>
      <c r="L14">
        <f>VLOOKUP(B14,'名称-id-价值'!B:M,J14+2,FALSE)</f>
        <v>70</v>
      </c>
      <c r="M14">
        <f t="shared" si="14"/>
        <v>0.38487972508591067</v>
      </c>
      <c r="N14">
        <f t="shared" si="1"/>
        <v>198.0412371134021</v>
      </c>
      <c r="O14" t="str">
        <f t="shared" si="2"/>
        <v>52321,</v>
      </c>
      <c r="P14" t="str">
        <f t="shared" si="3"/>
        <v>12,</v>
      </c>
      <c r="Q14" t="str">
        <f t="shared" si="10"/>
        <v>(1,3)</v>
      </c>
      <c r="R14" t="str">
        <f t="shared" si="4"/>
        <v>1,</v>
      </c>
      <c r="S14" t="str">
        <f t="shared" si="5"/>
        <v>3,</v>
      </c>
    </row>
    <row r="15" spans="1:24" x14ac:dyDescent="0.15">
      <c r="A15" t="s">
        <v>16</v>
      </c>
      <c r="B15">
        <v>53311</v>
      </c>
      <c r="C15">
        <v>12</v>
      </c>
      <c r="D15">
        <v>1</v>
      </c>
      <c r="E15">
        <v>3</v>
      </c>
      <c r="F15">
        <v>2</v>
      </c>
      <c r="G15" s="5">
        <f t="shared" si="12"/>
        <v>2.7491408934707906E-3</v>
      </c>
      <c r="H15" t="str">
        <f>VLOOKUP(B15,'名称-id-价值'!B:C,2,FALSE)</f>
        <v>黑豹-碎片</v>
      </c>
      <c r="I15" t="str">
        <f t="shared" si="6"/>
        <v>T3碎片</v>
      </c>
      <c r="J15">
        <f t="shared" si="13"/>
        <v>1</v>
      </c>
      <c r="K15">
        <f t="shared" si="8"/>
        <v>1.0996563573883162E-2</v>
      </c>
      <c r="L15">
        <f>VLOOKUP(B15,'名称-id-价值'!B:M,J15+2,FALSE)</f>
        <v>55</v>
      </c>
      <c r="M15">
        <f t="shared" si="14"/>
        <v>0.30240549828178698</v>
      </c>
      <c r="N15">
        <f t="shared" si="1"/>
        <v>198.0412371134021</v>
      </c>
      <c r="O15" t="str">
        <f t="shared" ref="O15:O78" si="15">B15&amp;","</f>
        <v>53311,</v>
      </c>
      <c r="P15" t="str">
        <f t="shared" ref="P15:P22" si="16">C15&amp;","</f>
        <v>12,</v>
      </c>
      <c r="Q15" t="str">
        <f t="shared" si="10"/>
        <v>(1,3)</v>
      </c>
      <c r="R15" t="str">
        <f t="shared" ref="R15:R22" si="17">D15&amp;","</f>
        <v>1,</v>
      </c>
      <c r="S15" t="str">
        <f t="shared" ref="S15:S22" si="18">E15&amp;","</f>
        <v>3,</v>
      </c>
    </row>
    <row r="16" spans="1:24" x14ac:dyDescent="0.15">
      <c r="A16" t="s">
        <v>16</v>
      </c>
      <c r="B16">
        <v>53321</v>
      </c>
      <c r="C16">
        <v>12</v>
      </c>
      <c r="D16">
        <v>1</v>
      </c>
      <c r="E16">
        <v>3</v>
      </c>
      <c r="F16">
        <v>2</v>
      </c>
      <c r="G16" s="5">
        <f t="shared" si="12"/>
        <v>2.7491408934707906E-3</v>
      </c>
      <c r="H16" t="str">
        <f>VLOOKUP(B16,'名称-id-价值'!B:C,2,FALSE)</f>
        <v>虎式-碎片</v>
      </c>
      <c r="I16" t="str">
        <f t="shared" si="6"/>
        <v>T3碎片</v>
      </c>
      <c r="J16">
        <f t="shared" si="13"/>
        <v>1</v>
      </c>
      <c r="K16">
        <f t="shared" si="8"/>
        <v>1.0996563573883162E-2</v>
      </c>
      <c r="L16">
        <f>VLOOKUP(B16,'名称-id-价值'!B:M,J16+2,FALSE)</f>
        <v>70</v>
      </c>
      <c r="M16">
        <f t="shared" si="14"/>
        <v>0.38487972508591067</v>
      </c>
      <c r="N16">
        <f t="shared" si="1"/>
        <v>198.0412371134021</v>
      </c>
      <c r="O16" t="str">
        <f t="shared" si="15"/>
        <v>53321,</v>
      </c>
      <c r="P16" t="str">
        <f t="shared" si="16"/>
        <v>12,</v>
      </c>
      <c r="Q16" t="str">
        <f t="shared" si="10"/>
        <v>(1,3)</v>
      </c>
      <c r="R16" t="str">
        <f t="shared" si="17"/>
        <v>1,</v>
      </c>
      <c r="S16" t="str">
        <f t="shared" si="18"/>
        <v>3,</v>
      </c>
    </row>
    <row r="17" spans="1:25" x14ac:dyDescent="0.15">
      <c r="A17" t="s">
        <v>16</v>
      </c>
      <c r="B17">
        <v>91001</v>
      </c>
      <c r="C17">
        <v>215</v>
      </c>
      <c r="D17">
        <v>1</v>
      </c>
      <c r="E17">
        <v>2</v>
      </c>
      <c r="F17">
        <v>2</v>
      </c>
      <c r="G17" s="5">
        <f t="shared" si="12"/>
        <v>4.9255441008018326E-2</v>
      </c>
      <c r="H17" t="str">
        <f>VLOOKUP(B17,'名称-id-价值'!B:C,2,FALSE)</f>
        <v>T1LP1</v>
      </c>
      <c r="I17" t="str">
        <f t="shared" si="6"/>
        <v>T1部件</v>
      </c>
      <c r="J17">
        <f t="shared" si="13"/>
        <v>1</v>
      </c>
      <c r="K17">
        <f t="shared" si="8"/>
        <v>0.14776632302405499</v>
      </c>
      <c r="L17">
        <f>VLOOKUP(B17,'名称-id-价值'!B:M,J17+2,FALSE)</f>
        <v>40</v>
      </c>
      <c r="M17">
        <f t="shared" si="14"/>
        <v>2.9553264604810994</v>
      </c>
      <c r="N17">
        <f t="shared" si="1"/>
        <v>198.0412371134021</v>
      </c>
      <c r="O17" t="str">
        <f t="shared" si="15"/>
        <v>91001,</v>
      </c>
      <c r="P17" t="str">
        <f t="shared" si="16"/>
        <v>215,</v>
      </c>
      <c r="Q17" t="str">
        <f t="shared" si="10"/>
        <v>(1,2)</v>
      </c>
      <c r="R17" t="str">
        <f t="shared" si="17"/>
        <v>1,</v>
      </c>
      <c r="S17" t="str">
        <f t="shared" si="18"/>
        <v>2,</v>
      </c>
    </row>
    <row r="18" spans="1:25" x14ac:dyDescent="0.15">
      <c r="A18" t="s">
        <v>16</v>
      </c>
      <c r="B18">
        <v>91003</v>
      </c>
      <c r="C18">
        <v>215</v>
      </c>
      <c r="D18">
        <v>1</v>
      </c>
      <c r="E18">
        <v>2</v>
      </c>
      <c r="F18">
        <v>2</v>
      </c>
      <c r="G18" s="5">
        <f t="shared" si="12"/>
        <v>4.9255441008018326E-2</v>
      </c>
      <c r="H18" t="str">
        <f>VLOOKUP(B18,'名称-id-价值'!B:C,2,FALSE)</f>
        <v>T1LP3</v>
      </c>
      <c r="I18" t="str">
        <f t="shared" si="6"/>
        <v>T1部件</v>
      </c>
      <c r="J18">
        <f t="shared" si="13"/>
        <v>1</v>
      </c>
      <c r="K18">
        <f t="shared" si="8"/>
        <v>0.14776632302405499</v>
      </c>
      <c r="L18">
        <f>VLOOKUP(B18,'名称-id-价值'!B:M,J18+2,FALSE)</f>
        <v>40</v>
      </c>
      <c r="M18">
        <f t="shared" si="14"/>
        <v>2.9553264604810994</v>
      </c>
      <c r="N18">
        <f t="shared" si="1"/>
        <v>198.0412371134021</v>
      </c>
      <c r="O18" t="str">
        <f t="shared" si="15"/>
        <v>91003,</v>
      </c>
      <c r="P18" t="str">
        <f t="shared" si="16"/>
        <v>215,</v>
      </c>
      <c r="Q18" t="str">
        <f t="shared" si="10"/>
        <v>(1,2)</v>
      </c>
      <c r="R18" t="str">
        <f t="shared" si="17"/>
        <v>1,</v>
      </c>
      <c r="S18" t="str">
        <f t="shared" si="18"/>
        <v>2,</v>
      </c>
    </row>
    <row r="19" spans="1:25" x14ac:dyDescent="0.15">
      <c r="A19" t="s">
        <v>16</v>
      </c>
      <c r="B19">
        <v>91005</v>
      </c>
      <c r="C19">
        <v>215</v>
      </c>
      <c r="D19">
        <v>1</v>
      </c>
      <c r="E19">
        <v>2</v>
      </c>
      <c r="F19">
        <v>2</v>
      </c>
      <c r="G19" s="5">
        <f t="shared" si="12"/>
        <v>4.9255441008018326E-2</v>
      </c>
      <c r="H19" t="str">
        <f>VLOOKUP(B19,'名称-id-价值'!B:C,2,FALSE)</f>
        <v>T1LP5</v>
      </c>
      <c r="I19" t="str">
        <f t="shared" si="6"/>
        <v>T1部件</v>
      </c>
      <c r="J19">
        <f t="shared" si="13"/>
        <v>1</v>
      </c>
      <c r="K19">
        <f t="shared" si="8"/>
        <v>0.14776632302405499</v>
      </c>
      <c r="L19">
        <f>VLOOKUP(B19,'名称-id-价值'!B:M,J19+2,FALSE)</f>
        <v>40</v>
      </c>
      <c r="M19">
        <f t="shared" si="14"/>
        <v>2.9553264604810994</v>
      </c>
      <c r="N19">
        <f t="shared" si="1"/>
        <v>198.0412371134021</v>
      </c>
      <c r="O19" t="str">
        <f t="shared" si="15"/>
        <v>91005,</v>
      </c>
      <c r="P19" t="str">
        <f t="shared" si="16"/>
        <v>215,</v>
      </c>
      <c r="Q19" t="str">
        <f t="shared" si="10"/>
        <v>(1,2)</v>
      </c>
      <c r="R19" t="str">
        <f t="shared" si="17"/>
        <v>1,</v>
      </c>
      <c r="S19" t="str">
        <f t="shared" si="18"/>
        <v>2,</v>
      </c>
    </row>
    <row r="20" spans="1:25" x14ac:dyDescent="0.15">
      <c r="A20" t="s">
        <v>16</v>
      </c>
      <c r="B20">
        <v>91101</v>
      </c>
      <c r="C20">
        <v>215</v>
      </c>
      <c r="D20">
        <v>1</v>
      </c>
      <c r="E20">
        <v>2</v>
      </c>
      <c r="F20">
        <v>2</v>
      </c>
      <c r="G20" s="5">
        <f t="shared" si="12"/>
        <v>4.9255441008018326E-2</v>
      </c>
      <c r="H20" t="str">
        <f>VLOOKUP(B20,'名称-id-价值'!B:C,2,FALSE)</f>
        <v>T1MP1</v>
      </c>
      <c r="I20" t="str">
        <f t="shared" si="6"/>
        <v>T1部件</v>
      </c>
      <c r="J20">
        <f t="shared" si="13"/>
        <v>1</v>
      </c>
      <c r="K20">
        <f t="shared" si="8"/>
        <v>0.14776632302405499</v>
      </c>
      <c r="L20">
        <f>VLOOKUP(B20,'名称-id-价值'!B:M,J20+2,FALSE)</f>
        <v>40</v>
      </c>
      <c r="M20">
        <f t="shared" si="14"/>
        <v>2.9553264604810994</v>
      </c>
      <c r="N20">
        <f t="shared" si="1"/>
        <v>198.0412371134021</v>
      </c>
      <c r="O20" t="str">
        <f t="shared" si="15"/>
        <v>91101,</v>
      </c>
      <c r="P20" t="str">
        <f t="shared" si="16"/>
        <v>215,</v>
      </c>
      <c r="Q20" t="str">
        <f t="shared" si="10"/>
        <v>(1,2)</v>
      </c>
      <c r="R20" t="str">
        <f t="shared" si="17"/>
        <v>1,</v>
      </c>
      <c r="S20" t="str">
        <f t="shared" si="18"/>
        <v>2,</v>
      </c>
      <c r="V20" s="28"/>
      <c r="Y20" s="5"/>
    </row>
    <row r="21" spans="1:25" x14ac:dyDescent="0.15">
      <c r="A21" t="s">
        <v>16</v>
      </c>
      <c r="B21">
        <v>91103</v>
      </c>
      <c r="C21">
        <v>215</v>
      </c>
      <c r="D21">
        <v>1</v>
      </c>
      <c r="E21">
        <v>2</v>
      </c>
      <c r="F21">
        <v>2</v>
      </c>
      <c r="G21" s="5">
        <f t="shared" si="12"/>
        <v>4.9255441008018326E-2</v>
      </c>
      <c r="H21" t="str">
        <f>VLOOKUP(B21,'名称-id-价值'!B:C,2,FALSE)</f>
        <v>T1MP3</v>
      </c>
      <c r="I21" t="str">
        <f t="shared" si="6"/>
        <v>T1部件</v>
      </c>
      <c r="J21">
        <f t="shared" si="13"/>
        <v>1</v>
      </c>
      <c r="K21">
        <f t="shared" si="8"/>
        <v>0.14776632302405499</v>
      </c>
      <c r="L21">
        <f>VLOOKUP(B21,'名称-id-价值'!B:M,J21+2,FALSE)</f>
        <v>40</v>
      </c>
      <c r="M21">
        <f t="shared" si="14"/>
        <v>2.9553264604810994</v>
      </c>
      <c r="N21">
        <f t="shared" si="1"/>
        <v>198.0412371134021</v>
      </c>
      <c r="O21" t="str">
        <f t="shared" si="15"/>
        <v>91103,</v>
      </c>
      <c r="P21" t="str">
        <f t="shared" si="16"/>
        <v>215,</v>
      </c>
      <c r="Q21" t="str">
        <f t="shared" si="10"/>
        <v>(1,2)</v>
      </c>
      <c r="R21" t="str">
        <f t="shared" si="17"/>
        <v>1,</v>
      </c>
      <c r="S21" t="str">
        <f t="shared" si="18"/>
        <v>2,</v>
      </c>
      <c r="V21" s="28"/>
      <c r="Y21" s="5"/>
    </row>
    <row r="22" spans="1:25" x14ac:dyDescent="0.15">
      <c r="A22" t="s">
        <v>16</v>
      </c>
      <c r="B22">
        <v>91105</v>
      </c>
      <c r="C22">
        <v>215</v>
      </c>
      <c r="D22">
        <v>1</v>
      </c>
      <c r="E22">
        <v>2</v>
      </c>
      <c r="F22">
        <v>2</v>
      </c>
      <c r="G22" s="5">
        <f t="shared" si="12"/>
        <v>4.9255441008018326E-2</v>
      </c>
      <c r="H22" t="str">
        <f>VLOOKUP(B22,'名称-id-价值'!B:C,2,FALSE)</f>
        <v>T1MP5</v>
      </c>
      <c r="I22" t="str">
        <f t="shared" si="6"/>
        <v>T1部件</v>
      </c>
      <c r="J22">
        <f t="shared" si="13"/>
        <v>1</v>
      </c>
      <c r="K22">
        <f t="shared" si="8"/>
        <v>0.14776632302405499</v>
      </c>
      <c r="L22">
        <f>VLOOKUP(B22,'名称-id-价值'!B:M,J22+2,FALSE)</f>
        <v>40</v>
      </c>
      <c r="M22">
        <f t="shared" si="14"/>
        <v>2.9553264604810994</v>
      </c>
      <c r="N22">
        <f t="shared" si="1"/>
        <v>198.0412371134021</v>
      </c>
      <c r="O22" t="str">
        <f t="shared" si="15"/>
        <v>91105,</v>
      </c>
      <c r="P22" t="str">
        <f t="shared" si="16"/>
        <v>215,</v>
      </c>
      <c r="Q22" t="str">
        <f t="shared" si="10"/>
        <v>(1,2)</v>
      </c>
      <c r="R22" t="str">
        <f t="shared" si="17"/>
        <v>1,</v>
      </c>
      <c r="S22" t="str">
        <f t="shared" si="18"/>
        <v>2,</v>
      </c>
      <c r="V22" s="28"/>
      <c r="Y22" s="5"/>
    </row>
    <row r="23" spans="1:25" x14ac:dyDescent="0.15">
      <c r="A23" t="s">
        <v>16</v>
      </c>
      <c r="B23">
        <v>91201</v>
      </c>
      <c r="C23">
        <v>215</v>
      </c>
      <c r="D23">
        <v>1</v>
      </c>
      <c r="E23">
        <v>2</v>
      </c>
      <c r="F23">
        <v>2</v>
      </c>
      <c r="G23" s="5">
        <f t="shared" si="12"/>
        <v>4.9255441008018326E-2</v>
      </c>
      <c r="H23" t="str">
        <f>VLOOKUP(B23,'名称-id-价值'!B:C,2,FALSE)</f>
        <v>T1HP1</v>
      </c>
      <c r="I23" t="str">
        <f t="shared" si="6"/>
        <v>T1部件</v>
      </c>
      <c r="J23">
        <f t="shared" si="13"/>
        <v>1</v>
      </c>
      <c r="K23">
        <f t="shared" si="8"/>
        <v>0.14776632302405499</v>
      </c>
      <c r="L23">
        <f>VLOOKUP(B23,'名称-id-价值'!B:M,J23+2,FALSE)</f>
        <v>40</v>
      </c>
      <c r="M23">
        <f t="shared" si="14"/>
        <v>2.9553264604810994</v>
      </c>
      <c r="N23">
        <f t="shared" si="1"/>
        <v>198.0412371134021</v>
      </c>
      <c r="O23" t="str">
        <f t="shared" si="15"/>
        <v>91201,</v>
      </c>
      <c r="P23" t="str">
        <f t="shared" ref="P23:P54" si="19">C23&amp;","</f>
        <v>215,</v>
      </c>
      <c r="Q23" t="str">
        <f t="shared" si="10"/>
        <v>(1,2)</v>
      </c>
      <c r="R23" t="str">
        <f t="shared" ref="R23:R54" si="20">D23&amp;","</f>
        <v>1,</v>
      </c>
      <c r="S23" t="str">
        <f t="shared" ref="S23:S54" si="21">E23&amp;","</f>
        <v>2,</v>
      </c>
      <c r="V23" s="28"/>
      <c r="Y23" s="5"/>
    </row>
    <row r="24" spans="1:25" x14ac:dyDescent="0.15">
      <c r="A24" t="s">
        <v>16</v>
      </c>
      <c r="B24">
        <v>91203</v>
      </c>
      <c r="C24">
        <v>215</v>
      </c>
      <c r="D24">
        <v>1</v>
      </c>
      <c r="E24">
        <v>2</v>
      </c>
      <c r="F24">
        <v>2</v>
      </c>
      <c r="G24" s="5">
        <f t="shared" si="12"/>
        <v>4.9255441008018326E-2</v>
      </c>
      <c r="H24" t="str">
        <f>VLOOKUP(B24,'名称-id-价值'!B:C,2,FALSE)</f>
        <v>T1HP3</v>
      </c>
      <c r="I24" t="str">
        <f t="shared" si="6"/>
        <v>T1部件</v>
      </c>
      <c r="J24">
        <f t="shared" si="13"/>
        <v>1</v>
      </c>
      <c r="K24">
        <f t="shared" si="8"/>
        <v>0.14776632302405499</v>
      </c>
      <c r="L24">
        <f>VLOOKUP(B24,'名称-id-价值'!B:M,J24+2,FALSE)</f>
        <v>40</v>
      </c>
      <c r="M24">
        <f t="shared" si="14"/>
        <v>2.9553264604810994</v>
      </c>
      <c r="N24">
        <f t="shared" si="1"/>
        <v>198.0412371134021</v>
      </c>
      <c r="O24" t="str">
        <f t="shared" si="15"/>
        <v>91203,</v>
      </c>
      <c r="P24" t="str">
        <f t="shared" si="19"/>
        <v>215,</v>
      </c>
      <c r="Q24" t="str">
        <f t="shared" si="10"/>
        <v>(1,2)</v>
      </c>
      <c r="R24" t="str">
        <f t="shared" si="20"/>
        <v>1,</v>
      </c>
      <c r="S24" t="str">
        <f t="shared" si="21"/>
        <v>2,</v>
      </c>
      <c r="V24" s="28"/>
      <c r="Y24" s="5"/>
    </row>
    <row r="25" spans="1:25" x14ac:dyDescent="0.15">
      <c r="A25" t="s">
        <v>16</v>
      </c>
      <c r="B25">
        <v>91205</v>
      </c>
      <c r="C25">
        <v>221</v>
      </c>
      <c r="D25">
        <v>1</v>
      </c>
      <c r="E25">
        <v>2</v>
      </c>
      <c r="F25">
        <v>2</v>
      </c>
      <c r="G25" s="5">
        <f t="shared" si="12"/>
        <v>5.0630011454753723E-2</v>
      </c>
      <c r="H25" t="str">
        <f>VLOOKUP(B25,'名称-id-价值'!B:C,2,FALSE)</f>
        <v>T1HP5</v>
      </c>
      <c r="I25" t="str">
        <f t="shared" si="6"/>
        <v>T1部件</v>
      </c>
      <c r="J25">
        <f t="shared" si="13"/>
        <v>1</v>
      </c>
      <c r="K25">
        <f t="shared" si="8"/>
        <v>0.15189003436426118</v>
      </c>
      <c r="L25">
        <f>VLOOKUP(B25,'名称-id-价值'!B:M,J25+2,FALSE)</f>
        <v>40</v>
      </c>
      <c r="M25">
        <f t="shared" si="14"/>
        <v>3.0378006872852232</v>
      </c>
      <c r="N25">
        <f t="shared" si="1"/>
        <v>198.0412371134021</v>
      </c>
      <c r="O25" t="str">
        <f t="shared" si="15"/>
        <v>91205,</v>
      </c>
      <c r="P25" t="str">
        <f t="shared" si="19"/>
        <v>221,</v>
      </c>
      <c r="Q25" t="str">
        <f t="shared" si="10"/>
        <v>(1,2)</v>
      </c>
      <c r="R25" t="str">
        <f t="shared" si="20"/>
        <v>1,</v>
      </c>
      <c r="S25" t="str">
        <f t="shared" si="21"/>
        <v>2,</v>
      </c>
      <c r="V25" s="28"/>
      <c r="Y25" s="5"/>
    </row>
    <row r="26" spans="1:25" x14ac:dyDescent="0.15">
      <c r="A26" t="s">
        <v>17</v>
      </c>
      <c r="B26">
        <v>11211</v>
      </c>
      <c r="C26">
        <v>85</v>
      </c>
      <c r="D26">
        <v>1</v>
      </c>
      <c r="E26">
        <v>1</v>
      </c>
      <c r="F26">
        <v>2</v>
      </c>
      <c r="G26" s="5">
        <f t="shared" si="12"/>
        <v>1.5103056147832267E-2</v>
      </c>
      <c r="H26" t="str">
        <f>VLOOKUP(B26,'名称-id-价值'!B:C,2,FALSE)</f>
        <v>二号</v>
      </c>
      <c r="I26" t="str">
        <f t="shared" si="6"/>
        <v>T2坦克</v>
      </c>
      <c r="J26">
        <f t="shared" si="13"/>
        <v>2</v>
      </c>
      <c r="K26">
        <f t="shared" si="8"/>
        <v>3.0206112295664535E-2</v>
      </c>
      <c r="L26">
        <f>VLOOKUP(B26,'名称-id-价值'!B:M,J26+2,FALSE)</f>
        <v>600</v>
      </c>
      <c r="M26">
        <f t="shared" si="14"/>
        <v>9.0618336886993607</v>
      </c>
      <c r="N26">
        <f t="shared" si="1"/>
        <v>205.07356076759064</v>
      </c>
      <c r="O26" t="str">
        <f t="shared" si="15"/>
        <v>11211,</v>
      </c>
      <c r="P26" t="str">
        <f t="shared" si="19"/>
        <v>85,</v>
      </c>
      <c r="Q26" t="str">
        <f t="shared" si="10"/>
        <v>(1,1)</v>
      </c>
      <c r="R26" t="str">
        <f t="shared" si="20"/>
        <v>1,</v>
      </c>
      <c r="S26" t="str">
        <f t="shared" si="21"/>
        <v>1,</v>
      </c>
      <c r="V26" s="28"/>
      <c r="Y26" s="5"/>
    </row>
    <row r="27" spans="1:25" x14ac:dyDescent="0.15">
      <c r="A27" t="s">
        <v>17</v>
      </c>
      <c r="B27">
        <v>12211</v>
      </c>
      <c r="C27">
        <v>85</v>
      </c>
      <c r="D27">
        <v>1</v>
      </c>
      <c r="E27">
        <v>1</v>
      </c>
      <c r="F27">
        <v>2</v>
      </c>
      <c r="G27" s="5">
        <f t="shared" si="12"/>
        <v>1.5103056147832267E-2</v>
      </c>
      <c r="H27" t="str">
        <f>VLOOKUP(B27,'名称-id-价值'!B:C,2,FALSE)</f>
        <v>T-34</v>
      </c>
      <c r="I27" t="str">
        <f t="shared" si="6"/>
        <v>T2坦克</v>
      </c>
      <c r="J27">
        <f t="shared" si="13"/>
        <v>2</v>
      </c>
      <c r="K27">
        <f t="shared" si="8"/>
        <v>3.0206112295664535E-2</v>
      </c>
      <c r="L27">
        <f>VLOOKUP(B27,'名称-id-价值'!B:M,J27+2,FALSE)</f>
        <v>600</v>
      </c>
      <c r="M27">
        <f t="shared" si="14"/>
        <v>9.0618336886993607</v>
      </c>
      <c r="N27">
        <f t="shared" si="1"/>
        <v>205.07356076759064</v>
      </c>
      <c r="O27" t="str">
        <f t="shared" si="15"/>
        <v>12211,</v>
      </c>
      <c r="P27" t="str">
        <f t="shared" si="19"/>
        <v>85,</v>
      </c>
      <c r="Q27" t="str">
        <f t="shared" si="10"/>
        <v>(1,1)</v>
      </c>
      <c r="R27" t="str">
        <f t="shared" si="20"/>
        <v>1,</v>
      </c>
      <c r="S27" t="str">
        <f t="shared" si="21"/>
        <v>1,</v>
      </c>
      <c r="V27" s="28"/>
      <c r="Y27" s="5"/>
    </row>
    <row r="28" spans="1:25" x14ac:dyDescent="0.15">
      <c r="A28" t="s">
        <v>17</v>
      </c>
      <c r="B28">
        <v>13211</v>
      </c>
      <c r="C28">
        <v>85</v>
      </c>
      <c r="D28">
        <v>1</v>
      </c>
      <c r="E28">
        <v>1</v>
      </c>
      <c r="F28">
        <v>2</v>
      </c>
      <c r="G28" s="5">
        <f t="shared" si="12"/>
        <v>1.5103056147832267E-2</v>
      </c>
      <c r="H28" t="str">
        <f>VLOOKUP(B28,'名称-id-价值'!B:C,2,FALSE)</f>
        <v>KV-1</v>
      </c>
      <c r="I28" t="str">
        <f t="shared" si="6"/>
        <v>T2坦克</v>
      </c>
      <c r="J28">
        <f t="shared" si="13"/>
        <v>2</v>
      </c>
      <c r="K28">
        <f t="shared" si="8"/>
        <v>3.0206112295664535E-2</v>
      </c>
      <c r="L28">
        <f>VLOOKUP(B28,'名称-id-价值'!B:M,J28+2,FALSE)</f>
        <v>600</v>
      </c>
      <c r="M28">
        <f t="shared" si="14"/>
        <v>9.0618336886993607</v>
      </c>
      <c r="N28">
        <f t="shared" si="1"/>
        <v>205.07356076759064</v>
      </c>
      <c r="O28" t="str">
        <f t="shared" si="15"/>
        <v>13211,</v>
      </c>
      <c r="P28" t="str">
        <f t="shared" si="19"/>
        <v>85,</v>
      </c>
      <c r="Q28" t="str">
        <f t="shared" si="10"/>
        <v>(1,1)</v>
      </c>
      <c r="R28" t="str">
        <f t="shared" si="20"/>
        <v>1,</v>
      </c>
      <c r="S28" t="str">
        <f t="shared" si="21"/>
        <v>1,</v>
      </c>
      <c r="V28" s="28"/>
      <c r="Y28" s="5"/>
    </row>
    <row r="29" spans="1:25" x14ac:dyDescent="0.15">
      <c r="A29" t="s">
        <v>17</v>
      </c>
      <c r="B29">
        <v>51111</v>
      </c>
      <c r="C29">
        <v>270</v>
      </c>
      <c r="D29">
        <v>2</v>
      </c>
      <c r="E29">
        <v>5</v>
      </c>
      <c r="F29">
        <v>2</v>
      </c>
      <c r="G29" s="5">
        <f t="shared" si="12"/>
        <v>4.7974413646055439E-2</v>
      </c>
      <c r="H29" t="str">
        <f>VLOOKUP(B29,'名称-id-价值'!B:C,2,FALSE)</f>
        <v>雷诺FT-碎片</v>
      </c>
      <c r="I29" t="str">
        <f t="shared" si="6"/>
        <v>T1碎片</v>
      </c>
      <c r="J29">
        <f t="shared" si="13"/>
        <v>2</v>
      </c>
      <c r="K29">
        <f t="shared" si="8"/>
        <v>0.33582089552238809</v>
      </c>
      <c r="L29">
        <f>VLOOKUP(B29,'名称-id-价值'!B:M,J29+2,FALSE)</f>
        <v>56.4</v>
      </c>
      <c r="M29">
        <f t="shared" si="14"/>
        <v>9.4701492537313428</v>
      </c>
      <c r="N29">
        <f t="shared" si="1"/>
        <v>205.07356076759064</v>
      </c>
      <c r="O29" t="str">
        <f t="shared" si="15"/>
        <v>51111,</v>
      </c>
      <c r="P29" t="str">
        <f t="shared" si="19"/>
        <v>270,</v>
      </c>
      <c r="Q29" t="str">
        <f t="shared" si="10"/>
        <v>(2,5)</v>
      </c>
      <c r="R29" t="str">
        <f t="shared" si="20"/>
        <v>2,</v>
      </c>
      <c r="S29" t="str">
        <f t="shared" si="21"/>
        <v>5,</v>
      </c>
      <c r="V29" s="28"/>
      <c r="Y29" s="5"/>
    </row>
    <row r="30" spans="1:25" x14ac:dyDescent="0.15">
      <c r="A30" t="s">
        <v>17</v>
      </c>
      <c r="B30">
        <v>52111</v>
      </c>
      <c r="C30">
        <v>270</v>
      </c>
      <c r="D30">
        <v>2</v>
      </c>
      <c r="E30">
        <v>5</v>
      </c>
      <c r="F30">
        <v>2</v>
      </c>
      <c r="G30" s="5">
        <f t="shared" si="12"/>
        <v>4.7974413646055439E-2</v>
      </c>
      <c r="H30" t="str">
        <f>VLOOKUP(B30,'名称-id-价值'!B:C,2,FALSE)</f>
        <v>Stuart-碎片</v>
      </c>
      <c r="I30" t="str">
        <f t="shared" si="6"/>
        <v>T1碎片</v>
      </c>
      <c r="J30">
        <f t="shared" si="13"/>
        <v>2</v>
      </c>
      <c r="K30">
        <f t="shared" si="8"/>
        <v>0.33582089552238809</v>
      </c>
      <c r="L30">
        <f>VLOOKUP(B30,'名称-id-价值'!B:M,J30+2,FALSE)</f>
        <v>56.4</v>
      </c>
      <c r="M30">
        <f t="shared" si="14"/>
        <v>9.4701492537313428</v>
      </c>
      <c r="N30">
        <f t="shared" si="1"/>
        <v>205.07356076759064</v>
      </c>
      <c r="O30" t="str">
        <f t="shared" si="15"/>
        <v>52111,</v>
      </c>
      <c r="P30" t="str">
        <f t="shared" si="19"/>
        <v>270,</v>
      </c>
      <c r="Q30" t="str">
        <f t="shared" si="10"/>
        <v>(2,5)</v>
      </c>
      <c r="R30" t="str">
        <f t="shared" si="20"/>
        <v>2,</v>
      </c>
      <c r="S30" t="str">
        <f t="shared" si="21"/>
        <v>5,</v>
      </c>
      <c r="V30" s="28"/>
      <c r="Y30" s="5"/>
    </row>
    <row r="31" spans="1:25" x14ac:dyDescent="0.15">
      <c r="A31" t="s">
        <v>17</v>
      </c>
      <c r="B31">
        <v>53111</v>
      </c>
      <c r="C31">
        <v>270</v>
      </c>
      <c r="D31">
        <v>2</v>
      </c>
      <c r="E31">
        <v>5</v>
      </c>
      <c r="F31">
        <v>2</v>
      </c>
      <c r="G31" s="5">
        <f t="shared" si="12"/>
        <v>4.7974413646055439E-2</v>
      </c>
      <c r="H31" t="str">
        <f>VLOOKUP(B31,'名称-id-价值'!B:C,2,FALSE)</f>
        <v>B-1-碎片</v>
      </c>
      <c r="I31" t="str">
        <f t="shared" si="6"/>
        <v>T1碎片</v>
      </c>
      <c r="J31">
        <f t="shared" si="13"/>
        <v>2</v>
      </c>
      <c r="K31">
        <f t="shared" si="8"/>
        <v>0.33582089552238809</v>
      </c>
      <c r="L31">
        <f>VLOOKUP(B31,'名称-id-价值'!B:M,J31+2,FALSE)</f>
        <v>56.4</v>
      </c>
      <c r="M31">
        <f t="shared" si="14"/>
        <v>9.4701492537313428</v>
      </c>
      <c r="N31">
        <f t="shared" si="1"/>
        <v>205.07356076759064</v>
      </c>
      <c r="O31" t="str">
        <f t="shared" si="15"/>
        <v>53111,</v>
      </c>
      <c r="P31" t="str">
        <f t="shared" si="19"/>
        <v>270,</v>
      </c>
      <c r="Q31" t="str">
        <f t="shared" si="10"/>
        <v>(2,5)</v>
      </c>
      <c r="R31" t="str">
        <f t="shared" si="20"/>
        <v>2,</v>
      </c>
      <c r="S31" t="str">
        <f t="shared" si="21"/>
        <v>5,</v>
      </c>
      <c r="V31" s="28"/>
      <c r="Y31" s="5"/>
    </row>
    <row r="32" spans="1:25" x14ac:dyDescent="0.15">
      <c r="A32" t="s">
        <v>17</v>
      </c>
      <c r="B32">
        <v>51211</v>
      </c>
      <c r="C32">
        <v>141</v>
      </c>
      <c r="D32">
        <v>1</v>
      </c>
      <c r="E32">
        <v>3</v>
      </c>
      <c r="F32">
        <v>2</v>
      </c>
      <c r="G32" s="5">
        <f t="shared" si="12"/>
        <v>2.5053304904051173E-2</v>
      </c>
      <c r="H32" t="str">
        <f>VLOOKUP(B32,'名称-id-价值'!B:C,2,FALSE)</f>
        <v>二号-碎片</v>
      </c>
      <c r="I32" t="str">
        <f t="shared" si="6"/>
        <v>T2碎片</v>
      </c>
      <c r="J32">
        <f t="shared" si="13"/>
        <v>2</v>
      </c>
      <c r="K32">
        <f t="shared" si="8"/>
        <v>0.10021321961620469</v>
      </c>
      <c r="L32">
        <f>VLOOKUP(B32,'名称-id-价值'!B:M,J32+2,FALSE)</f>
        <v>60</v>
      </c>
      <c r="M32">
        <f t="shared" si="14"/>
        <v>3.0063965884861408</v>
      </c>
      <c r="N32">
        <f t="shared" si="1"/>
        <v>205.07356076759064</v>
      </c>
      <c r="O32" t="str">
        <f t="shared" si="15"/>
        <v>51211,</v>
      </c>
      <c r="P32" t="str">
        <f t="shared" si="19"/>
        <v>141,</v>
      </c>
      <c r="Q32" t="str">
        <f t="shared" si="10"/>
        <v>(1,3)</v>
      </c>
      <c r="R32" t="str">
        <f t="shared" si="20"/>
        <v>1,</v>
      </c>
      <c r="S32" t="str">
        <f t="shared" si="21"/>
        <v>3,</v>
      </c>
      <c r="V32" s="28"/>
      <c r="Y32" s="5"/>
    </row>
    <row r="33" spans="1:30" x14ac:dyDescent="0.15">
      <c r="A33" t="s">
        <v>17</v>
      </c>
      <c r="B33">
        <v>52211</v>
      </c>
      <c r="C33">
        <v>141</v>
      </c>
      <c r="D33">
        <v>1</v>
      </c>
      <c r="E33">
        <v>3</v>
      </c>
      <c r="F33">
        <v>2</v>
      </c>
      <c r="G33" s="5">
        <f t="shared" si="12"/>
        <v>2.5053304904051173E-2</v>
      </c>
      <c r="H33" t="str">
        <f>VLOOKUP(B33,'名称-id-价值'!B:C,2,FALSE)</f>
        <v>T-34-碎片</v>
      </c>
      <c r="I33" t="str">
        <f t="shared" si="6"/>
        <v>T2碎片</v>
      </c>
      <c r="J33">
        <f t="shared" si="13"/>
        <v>2</v>
      </c>
      <c r="K33">
        <f t="shared" si="8"/>
        <v>0.10021321961620469</v>
      </c>
      <c r="L33">
        <f>VLOOKUP(B33,'名称-id-价值'!B:M,J33+2,FALSE)</f>
        <v>60</v>
      </c>
      <c r="M33">
        <f t="shared" si="14"/>
        <v>3.0063965884861408</v>
      </c>
      <c r="N33">
        <f t="shared" si="1"/>
        <v>205.07356076759064</v>
      </c>
      <c r="O33" t="str">
        <f t="shared" si="15"/>
        <v>52211,</v>
      </c>
      <c r="P33" t="str">
        <f t="shared" si="19"/>
        <v>141,</v>
      </c>
      <c r="Q33" t="str">
        <f t="shared" si="10"/>
        <v>(1,3)</v>
      </c>
      <c r="R33" t="str">
        <f t="shared" si="20"/>
        <v>1,</v>
      </c>
      <c r="S33" t="str">
        <f t="shared" si="21"/>
        <v>3,</v>
      </c>
      <c r="V33" s="28"/>
      <c r="Y33" s="5"/>
      <c r="AC33" s="7"/>
      <c r="AD33" s="7"/>
    </row>
    <row r="34" spans="1:30" x14ac:dyDescent="0.15">
      <c r="A34" t="s">
        <v>17</v>
      </c>
      <c r="B34">
        <v>53211</v>
      </c>
      <c r="C34">
        <v>141</v>
      </c>
      <c r="D34">
        <v>1</v>
      </c>
      <c r="E34">
        <v>3</v>
      </c>
      <c r="F34">
        <v>2</v>
      </c>
      <c r="G34" s="5">
        <f t="shared" si="12"/>
        <v>2.5053304904051173E-2</v>
      </c>
      <c r="H34" t="str">
        <f>VLOOKUP(B34,'名称-id-价值'!B:C,2,FALSE)</f>
        <v>KV-1-碎片</v>
      </c>
      <c r="I34" t="str">
        <f t="shared" si="6"/>
        <v>T2碎片</v>
      </c>
      <c r="J34">
        <f t="shared" si="13"/>
        <v>2</v>
      </c>
      <c r="K34">
        <f t="shared" si="8"/>
        <v>0.10021321961620469</v>
      </c>
      <c r="L34">
        <f>VLOOKUP(B34,'名称-id-价值'!B:M,J34+2,FALSE)</f>
        <v>60</v>
      </c>
      <c r="M34">
        <f t="shared" si="14"/>
        <v>3.0063965884861408</v>
      </c>
      <c r="N34">
        <f t="shared" si="1"/>
        <v>205.07356076759064</v>
      </c>
      <c r="O34" t="str">
        <f t="shared" si="15"/>
        <v>53211,</v>
      </c>
      <c r="P34" t="str">
        <f t="shared" si="19"/>
        <v>141,</v>
      </c>
      <c r="Q34" t="str">
        <f t="shared" si="10"/>
        <v>(1,3)</v>
      </c>
      <c r="R34" t="str">
        <f t="shared" si="20"/>
        <v>1,</v>
      </c>
      <c r="S34" t="str">
        <f t="shared" si="21"/>
        <v>3,</v>
      </c>
      <c r="V34" s="28"/>
      <c r="Y34" s="5"/>
      <c r="AC34" s="7"/>
      <c r="AD34" s="7"/>
    </row>
    <row r="35" spans="1:30" x14ac:dyDescent="0.15">
      <c r="A35" t="s">
        <v>17</v>
      </c>
      <c r="B35">
        <v>51221</v>
      </c>
      <c r="C35">
        <v>50</v>
      </c>
      <c r="D35">
        <v>1</v>
      </c>
      <c r="E35">
        <v>2</v>
      </c>
      <c r="F35">
        <v>2</v>
      </c>
      <c r="G35" s="5">
        <f t="shared" si="12"/>
        <v>8.884150675195452E-3</v>
      </c>
      <c r="H35" t="str">
        <f>VLOOKUP(B35,'名称-id-价值'!B:C,2,FALSE)</f>
        <v>Puma-碎片</v>
      </c>
      <c r="I35" t="str">
        <f t="shared" si="6"/>
        <v>T2碎片</v>
      </c>
      <c r="J35">
        <f t="shared" si="13"/>
        <v>2</v>
      </c>
      <c r="K35">
        <f t="shared" si="8"/>
        <v>2.6652452025586356E-2</v>
      </c>
      <c r="L35">
        <f>VLOOKUP(B35,'名称-id-价值'!B:M,J35+2,FALSE)</f>
        <v>80</v>
      </c>
      <c r="M35">
        <f t="shared" si="14"/>
        <v>1.0660980810234542</v>
      </c>
      <c r="N35">
        <f t="shared" si="1"/>
        <v>205.07356076759064</v>
      </c>
      <c r="O35" t="str">
        <f t="shared" si="15"/>
        <v>51221,</v>
      </c>
      <c r="P35" t="str">
        <f t="shared" si="19"/>
        <v>50,</v>
      </c>
      <c r="Q35" t="str">
        <f t="shared" si="10"/>
        <v>(1,2)</v>
      </c>
      <c r="R35" t="str">
        <f t="shared" si="20"/>
        <v>1,</v>
      </c>
      <c r="S35" t="str">
        <f t="shared" si="21"/>
        <v>2,</v>
      </c>
      <c r="V35" s="28"/>
      <c r="Y35" s="5"/>
      <c r="AC35" s="7"/>
      <c r="AD35" s="7"/>
    </row>
    <row r="36" spans="1:30" x14ac:dyDescent="0.15">
      <c r="A36" t="s">
        <v>17</v>
      </c>
      <c r="B36">
        <v>52221</v>
      </c>
      <c r="C36">
        <v>50</v>
      </c>
      <c r="D36">
        <v>1</v>
      </c>
      <c r="E36">
        <v>2</v>
      </c>
      <c r="F36">
        <v>2</v>
      </c>
      <c r="G36" s="5">
        <f t="shared" si="12"/>
        <v>8.884150675195452E-3</v>
      </c>
      <c r="H36" t="str">
        <f>VLOOKUP(B36,'名称-id-价值'!B:C,2,FALSE)</f>
        <v>四号-碎片</v>
      </c>
      <c r="I36" t="str">
        <f t="shared" si="6"/>
        <v>T2碎片</v>
      </c>
      <c r="J36">
        <f t="shared" si="13"/>
        <v>2</v>
      </c>
      <c r="K36">
        <f t="shared" si="8"/>
        <v>2.6652452025586356E-2</v>
      </c>
      <c r="L36">
        <f>VLOOKUP(B36,'名称-id-价值'!B:M,J36+2,FALSE)</f>
        <v>80</v>
      </c>
      <c r="M36">
        <f t="shared" si="14"/>
        <v>1.0660980810234542</v>
      </c>
      <c r="N36">
        <f t="shared" si="1"/>
        <v>205.07356076759064</v>
      </c>
      <c r="O36" t="str">
        <f t="shared" si="15"/>
        <v>52221,</v>
      </c>
      <c r="P36" t="str">
        <f t="shared" si="19"/>
        <v>50,</v>
      </c>
      <c r="Q36" t="str">
        <f t="shared" si="10"/>
        <v>(1,2)</v>
      </c>
      <c r="R36" t="str">
        <f t="shared" si="20"/>
        <v>1,</v>
      </c>
      <c r="S36" t="str">
        <f t="shared" si="21"/>
        <v>2,</v>
      </c>
      <c r="V36" s="28"/>
      <c r="Y36" s="5"/>
      <c r="AC36" s="7"/>
      <c r="AD36" s="7"/>
    </row>
    <row r="37" spans="1:30" x14ac:dyDescent="0.15">
      <c r="A37" t="s">
        <v>17</v>
      </c>
      <c r="B37">
        <v>53221</v>
      </c>
      <c r="C37">
        <v>50</v>
      </c>
      <c r="D37">
        <v>1</v>
      </c>
      <c r="E37">
        <v>2</v>
      </c>
      <c r="F37">
        <v>2</v>
      </c>
      <c r="G37" s="5">
        <f t="shared" si="12"/>
        <v>8.884150675195452E-3</v>
      </c>
      <c r="H37" t="str">
        <f>VLOOKUP(B37,'名称-id-价值'!B:C,2,FALSE)</f>
        <v>丘吉尔-碎片</v>
      </c>
      <c r="I37" t="str">
        <f t="shared" si="6"/>
        <v>T2碎片</v>
      </c>
      <c r="J37">
        <f t="shared" si="13"/>
        <v>2</v>
      </c>
      <c r="K37">
        <f t="shared" si="8"/>
        <v>2.6652452025586356E-2</v>
      </c>
      <c r="L37">
        <f>VLOOKUP(B37,'名称-id-价值'!B:M,J37+2,FALSE)</f>
        <v>80</v>
      </c>
      <c r="M37">
        <f t="shared" si="14"/>
        <v>1.0660980810234542</v>
      </c>
      <c r="N37">
        <f t="shared" si="1"/>
        <v>205.07356076759064</v>
      </c>
      <c r="O37" t="str">
        <f t="shared" si="15"/>
        <v>53221,</v>
      </c>
      <c r="P37" t="str">
        <f t="shared" si="19"/>
        <v>50,</v>
      </c>
      <c r="Q37" t="str">
        <f t="shared" si="10"/>
        <v>(1,2)</v>
      </c>
      <c r="R37" t="str">
        <f t="shared" si="20"/>
        <v>1,</v>
      </c>
      <c r="S37" t="str">
        <f t="shared" si="21"/>
        <v>2,</v>
      </c>
      <c r="V37" s="28"/>
      <c r="Y37" s="5"/>
      <c r="AC37" s="7"/>
      <c r="AD37" s="7"/>
    </row>
    <row r="38" spans="1:30" x14ac:dyDescent="0.15">
      <c r="A38" t="s">
        <v>17</v>
      </c>
      <c r="B38">
        <v>51311</v>
      </c>
      <c r="C38">
        <v>30</v>
      </c>
      <c r="D38">
        <v>1</v>
      </c>
      <c r="E38">
        <v>2</v>
      </c>
      <c r="F38">
        <v>2</v>
      </c>
      <c r="G38" s="5">
        <f t="shared" si="12"/>
        <v>5.3304904051172707E-3</v>
      </c>
      <c r="H38" t="str">
        <f>VLOOKUP(B38,'名称-id-价值'!B:C,2,FALSE)</f>
        <v>35(t)-碎片</v>
      </c>
      <c r="I38" t="str">
        <f t="shared" si="6"/>
        <v>T3碎片</v>
      </c>
      <c r="J38">
        <f t="shared" si="13"/>
        <v>2</v>
      </c>
      <c r="K38">
        <f t="shared" si="8"/>
        <v>1.5991471215351813E-2</v>
      </c>
      <c r="L38">
        <f>VLOOKUP(B38,'名称-id-价值'!B:M,J38+2,FALSE)</f>
        <v>55</v>
      </c>
      <c r="M38">
        <f t="shared" si="14"/>
        <v>0.43976545842217485</v>
      </c>
      <c r="N38">
        <f t="shared" si="1"/>
        <v>205.07356076759064</v>
      </c>
      <c r="O38" t="str">
        <f t="shared" si="15"/>
        <v>51311,</v>
      </c>
      <c r="P38" t="str">
        <f t="shared" si="19"/>
        <v>30,</v>
      </c>
      <c r="Q38" t="str">
        <f t="shared" si="10"/>
        <v>(1,2)</v>
      </c>
      <c r="R38" t="str">
        <f t="shared" si="20"/>
        <v>1,</v>
      </c>
      <c r="S38" t="str">
        <f t="shared" si="21"/>
        <v>2,</v>
      </c>
      <c r="V38" s="28"/>
      <c r="Y38" s="5"/>
      <c r="AC38" s="7"/>
      <c r="AD38" s="7"/>
    </row>
    <row r="39" spans="1:30" x14ac:dyDescent="0.15">
      <c r="A39" t="s">
        <v>17</v>
      </c>
      <c r="B39">
        <v>51321</v>
      </c>
      <c r="C39">
        <v>30</v>
      </c>
      <c r="D39">
        <v>1</v>
      </c>
      <c r="E39">
        <v>2</v>
      </c>
      <c r="F39">
        <v>2</v>
      </c>
      <c r="G39" s="5">
        <f t="shared" si="12"/>
        <v>5.3304904051172707E-3</v>
      </c>
      <c r="H39" t="str">
        <f>VLOOKUP(B39,'名称-id-价值'!B:C,2,FALSE)</f>
        <v>十字军-碎片</v>
      </c>
      <c r="I39" t="str">
        <f t="shared" si="6"/>
        <v>T3碎片</v>
      </c>
      <c r="J39">
        <f t="shared" si="13"/>
        <v>2</v>
      </c>
      <c r="K39">
        <f t="shared" si="8"/>
        <v>1.5991471215351813E-2</v>
      </c>
      <c r="L39">
        <f>VLOOKUP(B39,'名称-id-价值'!B:M,J39+2,FALSE)</f>
        <v>70</v>
      </c>
      <c r="M39">
        <f t="shared" si="14"/>
        <v>0.55970149253731338</v>
      </c>
      <c r="N39">
        <f t="shared" si="1"/>
        <v>205.07356076759064</v>
      </c>
      <c r="O39" t="str">
        <f t="shared" si="15"/>
        <v>51321,</v>
      </c>
      <c r="P39" t="str">
        <f t="shared" si="19"/>
        <v>30,</v>
      </c>
      <c r="Q39" t="str">
        <f t="shared" si="10"/>
        <v>(1,2)</v>
      </c>
      <c r="R39" t="str">
        <f t="shared" si="20"/>
        <v>1,</v>
      </c>
      <c r="S39" t="str">
        <f t="shared" si="21"/>
        <v>2,</v>
      </c>
      <c r="V39" s="28"/>
      <c r="Y39" s="5"/>
      <c r="AC39" s="7"/>
      <c r="AD39" s="7"/>
    </row>
    <row r="40" spans="1:30" x14ac:dyDescent="0.15">
      <c r="A40" t="s">
        <v>17</v>
      </c>
      <c r="B40">
        <v>52311</v>
      </c>
      <c r="C40">
        <v>30</v>
      </c>
      <c r="D40">
        <v>1</v>
      </c>
      <c r="E40">
        <v>2</v>
      </c>
      <c r="F40">
        <v>2</v>
      </c>
      <c r="G40" s="5">
        <f t="shared" si="12"/>
        <v>5.3304904051172707E-3</v>
      </c>
      <c r="H40" t="str">
        <f>VLOOKUP(B40,'名称-id-价值'!B:C,2,FALSE)</f>
        <v>玛蒂尔达-碎片</v>
      </c>
      <c r="I40" t="str">
        <f t="shared" si="6"/>
        <v>T3碎片</v>
      </c>
      <c r="J40">
        <f t="shared" si="13"/>
        <v>2</v>
      </c>
      <c r="K40">
        <f t="shared" si="8"/>
        <v>1.5991471215351813E-2</v>
      </c>
      <c r="L40">
        <f>VLOOKUP(B40,'名称-id-价值'!B:M,J40+2,FALSE)</f>
        <v>55</v>
      </c>
      <c r="M40">
        <f t="shared" si="14"/>
        <v>0.43976545842217485</v>
      </c>
      <c r="N40">
        <f t="shared" si="1"/>
        <v>205.07356076759064</v>
      </c>
      <c r="O40" t="str">
        <f t="shared" si="15"/>
        <v>52311,</v>
      </c>
      <c r="P40" t="str">
        <f t="shared" si="19"/>
        <v>30,</v>
      </c>
      <c r="Q40" t="str">
        <f t="shared" si="10"/>
        <v>(1,2)</v>
      </c>
      <c r="R40" t="str">
        <f t="shared" si="20"/>
        <v>1,</v>
      </c>
      <c r="S40" t="str">
        <f t="shared" si="21"/>
        <v>2,</v>
      </c>
      <c r="V40" s="28"/>
      <c r="Y40" s="5"/>
      <c r="AC40" s="7"/>
      <c r="AD40" s="7"/>
    </row>
    <row r="41" spans="1:30" x14ac:dyDescent="0.15">
      <c r="A41" t="s">
        <v>17</v>
      </c>
      <c r="B41">
        <v>52321</v>
      </c>
      <c r="C41">
        <v>30</v>
      </c>
      <c r="D41">
        <v>1</v>
      </c>
      <c r="E41">
        <v>2</v>
      </c>
      <c r="F41">
        <v>2</v>
      </c>
      <c r="G41" s="5">
        <f t="shared" si="12"/>
        <v>5.3304904051172707E-3</v>
      </c>
      <c r="H41" t="str">
        <f>VLOOKUP(B41,'名称-id-价值'!B:C,2,FALSE)</f>
        <v>谢尔曼-碎片</v>
      </c>
      <c r="I41" t="str">
        <f t="shared" si="6"/>
        <v>T3碎片</v>
      </c>
      <c r="J41">
        <f t="shared" si="13"/>
        <v>2</v>
      </c>
      <c r="K41">
        <f t="shared" si="8"/>
        <v>1.5991471215351813E-2</v>
      </c>
      <c r="L41">
        <f>VLOOKUP(B41,'名称-id-价值'!B:M,J41+2,FALSE)</f>
        <v>70</v>
      </c>
      <c r="M41">
        <f t="shared" si="14"/>
        <v>0.55970149253731338</v>
      </c>
      <c r="N41">
        <f t="shared" si="1"/>
        <v>205.07356076759064</v>
      </c>
      <c r="O41" t="str">
        <f t="shared" si="15"/>
        <v>52321,</v>
      </c>
      <c r="P41" t="str">
        <f t="shared" si="19"/>
        <v>30,</v>
      </c>
      <c r="Q41" t="str">
        <f t="shared" si="10"/>
        <v>(1,2)</v>
      </c>
      <c r="R41" t="str">
        <f t="shared" si="20"/>
        <v>1,</v>
      </c>
      <c r="S41" t="str">
        <f t="shared" si="21"/>
        <v>2,</v>
      </c>
      <c r="V41" s="28"/>
      <c r="Y41" s="5"/>
      <c r="AC41" s="7"/>
      <c r="AD41" s="7"/>
    </row>
    <row r="42" spans="1:30" x14ac:dyDescent="0.15">
      <c r="A42" t="s">
        <v>17</v>
      </c>
      <c r="B42">
        <v>53311</v>
      </c>
      <c r="C42">
        <v>30</v>
      </c>
      <c r="D42">
        <v>1</v>
      </c>
      <c r="E42">
        <v>2</v>
      </c>
      <c r="F42">
        <v>2</v>
      </c>
      <c r="G42" s="5">
        <f t="shared" si="12"/>
        <v>5.3304904051172707E-3</v>
      </c>
      <c r="H42" t="str">
        <f>VLOOKUP(B42,'名称-id-价值'!B:C,2,FALSE)</f>
        <v>黑豹-碎片</v>
      </c>
      <c r="I42" t="str">
        <f t="shared" si="6"/>
        <v>T3碎片</v>
      </c>
      <c r="J42">
        <f t="shared" si="13"/>
        <v>2</v>
      </c>
      <c r="K42">
        <f t="shared" si="8"/>
        <v>1.5991471215351813E-2</v>
      </c>
      <c r="L42">
        <f>VLOOKUP(B42,'名称-id-价值'!B:M,J42+2,FALSE)</f>
        <v>55</v>
      </c>
      <c r="M42">
        <f t="shared" si="14"/>
        <v>0.43976545842217485</v>
      </c>
      <c r="N42">
        <f t="shared" si="1"/>
        <v>205.07356076759064</v>
      </c>
      <c r="O42" t="str">
        <f t="shared" si="15"/>
        <v>53311,</v>
      </c>
      <c r="P42" t="str">
        <f t="shared" si="19"/>
        <v>30,</v>
      </c>
      <c r="Q42" t="str">
        <f t="shared" si="10"/>
        <v>(1,2)</v>
      </c>
      <c r="R42" t="str">
        <f t="shared" si="20"/>
        <v>1,</v>
      </c>
      <c r="S42" t="str">
        <f t="shared" si="21"/>
        <v>2,</v>
      </c>
      <c r="V42" s="28"/>
      <c r="Y42" s="5"/>
      <c r="AC42" s="7"/>
      <c r="AD42" s="7"/>
    </row>
    <row r="43" spans="1:30" x14ac:dyDescent="0.15">
      <c r="A43" t="s">
        <v>17</v>
      </c>
      <c r="B43">
        <v>53321</v>
      </c>
      <c r="C43">
        <v>30</v>
      </c>
      <c r="D43">
        <v>1</v>
      </c>
      <c r="E43">
        <v>2</v>
      </c>
      <c r="F43">
        <v>2</v>
      </c>
      <c r="G43" s="5">
        <f t="shared" si="12"/>
        <v>5.3304904051172707E-3</v>
      </c>
      <c r="H43" t="str">
        <f>VLOOKUP(B43,'名称-id-价值'!B:C,2,FALSE)</f>
        <v>虎式-碎片</v>
      </c>
      <c r="I43" t="str">
        <f t="shared" si="6"/>
        <v>T3碎片</v>
      </c>
      <c r="J43">
        <f t="shared" si="13"/>
        <v>2</v>
      </c>
      <c r="K43">
        <f t="shared" si="8"/>
        <v>1.5991471215351813E-2</v>
      </c>
      <c r="L43">
        <f>VLOOKUP(B43,'名称-id-价值'!B:M,J43+2,FALSE)</f>
        <v>70</v>
      </c>
      <c r="M43">
        <f t="shared" si="14"/>
        <v>0.55970149253731338</v>
      </c>
      <c r="N43">
        <f t="shared" si="1"/>
        <v>205.07356076759064</v>
      </c>
      <c r="O43" t="str">
        <f t="shared" si="15"/>
        <v>53321,</v>
      </c>
      <c r="P43" t="str">
        <f t="shared" si="19"/>
        <v>30,</v>
      </c>
      <c r="Q43" t="str">
        <f t="shared" si="10"/>
        <v>(1,2)</v>
      </c>
      <c r="R43" t="str">
        <f t="shared" si="20"/>
        <v>1,</v>
      </c>
      <c r="S43" t="str">
        <f t="shared" si="21"/>
        <v>2,</v>
      </c>
      <c r="V43" s="28"/>
      <c r="Y43" s="5"/>
      <c r="AC43" s="7"/>
      <c r="AD43" s="7"/>
    </row>
    <row r="44" spans="1:30" x14ac:dyDescent="0.15">
      <c r="A44" t="s">
        <v>17</v>
      </c>
      <c r="B44">
        <v>91001</v>
      </c>
      <c r="C44">
        <v>217</v>
      </c>
      <c r="D44">
        <v>1</v>
      </c>
      <c r="E44">
        <v>1</v>
      </c>
      <c r="F44">
        <v>2</v>
      </c>
      <c r="G44" s="5">
        <f t="shared" si="12"/>
        <v>3.8557213930348257E-2</v>
      </c>
      <c r="H44" t="str">
        <f>VLOOKUP(B44,'名称-id-价值'!B:C,2,FALSE)</f>
        <v>T1LP1</v>
      </c>
      <c r="I44" t="str">
        <f t="shared" si="6"/>
        <v>T1部件</v>
      </c>
      <c r="J44">
        <f t="shared" si="13"/>
        <v>2</v>
      </c>
      <c r="K44">
        <f t="shared" si="8"/>
        <v>7.7114427860696513E-2</v>
      </c>
      <c r="L44">
        <f>VLOOKUP(B44,'名称-id-价值'!B:M,J44+2,FALSE)</f>
        <v>38</v>
      </c>
      <c r="M44">
        <f t="shared" si="14"/>
        <v>1.4651741293532337</v>
      </c>
      <c r="N44">
        <f t="shared" si="1"/>
        <v>205.07356076759064</v>
      </c>
      <c r="O44" t="str">
        <f t="shared" si="15"/>
        <v>91001,</v>
      </c>
      <c r="P44" t="str">
        <f t="shared" si="19"/>
        <v>217,</v>
      </c>
      <c r="Q44" t="str">
        <f t="shared" si="10"/>
        <v>(1,1)</v>
      </c>
      <c r="R44" t="str">
        <f t="shared" si="20"/>
        <v>1,</v>
      </c>
      <c r="S44" t="str">
        <f t="shared" si="21"/>
        <v>1,</v>
      </c>
      <c r="V44" s="28"/>
      <c r="Y44" s="5"/>
    </row>
    <row r="45" spans="1:30" x14ac:dyDescent="0.15">
      <c r="A45" t="s">
        <v>17</v>
      </c>
      <c r="B45">
        <v>91003</v>
      </c>
      <c r="C45">
        <v>217</v>
      </c>
      <c r="D45">
        <v>1</v>
      </c>
      <c r="E45">
        <v>1</v>
      </c>
      <c r="F45">
        <v>2</v>
      </c>
      <c r="G45" s="5">
        <f t="shared" si="12"/>
        <v>3.8557213930348257E-2</v>
      </c>
      <c r="H45" t="str">
        <f>VLOOKUP(B45,'名称-id-价值'!B:C,2,FALSE)</f>
        <v>T1LP3</v>
      </c>
      <c r="I45" t="str">
        <f t="shared" si="6"/>
        <v>T1部件</v>
      </c>
      <c r="J45">
        <f t="shared" si="13"/>
        <v>2</v>
      </c>
      <c r="K45">
        <f t="shared" si="8"/>
        <v>7.7114427860696513E-2</v>
      </c>
      <c r="L45">
        <f>VLOOKUP(B45,'名称-id-价值'!B:M,J45+2,FALSE)</f>
        <v>38</v>
      </c>
      <c r="M45">
        <f t="shared" si="14"/>
        <v>1.4651741293532337</v>
      </c>
      <c r="N45">
        <f t="shared" si="1"/>
        <v>205.07356076759064</v>
      </c>
      <c r="O45" t="str">
        <f t="shared" si="15"/>
        <v>91003,</v>
      </c>
      <c r="P45" t="str">
        <f t="shared" si="19"/>
        <v>217,</v>
      </c>
      <c r="Q45" t="str">
        <f t="shared" si="10"/>
        <v>(1,1)</v>
      </c>
      <c r="R45" t="str">
        <f t="shared" si="20"/>
        <v>1,</v>
      </c>
      <c r="S45" t="str">
        <f t="shared" si="21"/>
        <v>1,</v>
      </c>
      <c r="V45" s="28"/>
      <c r="Y45" s="5"/>
    </row>
    <row r="46" spans="1:30" x14ac:dyDescent="0.15">
      <c r="A46" t="s">
        <v>17</v>
      </c>
      <c r="B46">
        <v>91005</v>
      </c>
      <c r="C46">
        <v>217</v>
      </c>
      <c r="D46">
        <v>1</v>
      </c>
      <c r="E46">
        <v>1</v>
      </c>
      <c r="F46">
        <v>2</v>
      </c>
      <c r="G46" s="5">
        <f t="shared" si="12"/>
        <v>3.8557213930348257E-2</v>
      </c>
      <c r="H46" t="str">
        <f>VLOOKUP(B46,'名称-id-价值'!B:C,2,FALSE)</f>
        <v>T1LP5</v>
      </c>
      <c r="I46" t="str">
        <f t="shared" si="6"/>
        <v>T1部件</v>
      </c>
      <c r="J46">
        <f t="shared" si="13"/>
        <v>2</v>
      </c>
      <c r="K46">
        <f t="shared" si="8"/>
        <v>7.7114427860696513E-2</v>
      </c>
      <c r="L46">
        <f>VLOOKUP(B46,'名称-id-价值'!B:M,J46+2,FALSE)</f>
        <v>38</v>
      </c>
      <c r="M46">
        <f t="shared" si="14"/>
        <v>1.4651741293532337</v>
      </c>
      <c r="N46">
        <f t="shared" si="1"/>
        <v>205.07356076759064</v>
      </c>
      <c r="O46" t="str">
        <f t="shared" si="15"/>
        <v>91005,</v>
      </c>
      <c r="P46" t="str">
        <f t="shared" si="19"/>
        <v>217,</v>
      </c>
      <c r="Q46" t="str">
        <f t="shared" si="10"/>
        <v>(1,1)</v>
      </c>
      <c r="R46" t="str">
        <f t="shared" si="20"/>
        <v>1,</v>
      </c>
      <c r="S46" t="str">
        <f t="shared" si="21"/>
        <v>1,</v>
      </c>
      <c r="V46" s="28"/>
      <c r="Y46" s="5"/>
    </row>
    <row r="47" spans="1:30" x14ac:dyDescent="0.15">
      <c r="A47" t="s">
        <v>17</v>
      </c>
      <c r="B47">
        <v>91101</v>
      </c>
      <c r="C47">
        <v>217</v>
      </c>
      <c r="D47">
        <v>1</v>
      </c>
      <c r="E47">
        <v>1</v>
      </c>
      <c r="F47">
        <v>2</v>
      </c>
      <c r="G47" s="5">
        <f t="shared" si="12"/>
        <v>3.8557213930348257E-2</v>
      </c>
      <c r="H47" t="str">
        <f>VLOOKUP(B47,'名称-id-价值'!B:C,2,FALSE)</f>
        <v>T1MP1</v>
      </c>
      <c r="I47" t="str">
        <f t="shared" si="6"/>
        <v>T1部件</v>
      </c>
      <c r="J47">
        <f t="shared" si="13"/>
        <v>2</v>
      </c>
      <c r="K47">
        <f t="shared" si="8"/>
        <v>7.7114427860696513E-2</v>
      </c>
      <c r="L47">
        <f>VLOOKUP(B47,'名称-id-价值'!B:M,J47+2,FALSE)</f>
        <v>38</v>
      </c>
      <c r="M47">
        <f t="shared" si="14"/>
        <v>1.4651741293532337</v>
      </c>
      <c r="N47">
        <f t="shared" si="1"/>
        <v>205.07356076759064</v>
      </c>
      <c r="O47" t="str">
        <f t="shared" si="15"/>
        <v>91101,</v>
      </c>
      <c r="P47" t="str">
        <f t="shared" si="19"/>
        <v>217,</v>
      </c>
      <c r="Q47" t="str">
        <f t="shared" si="10"/>
        <v>(1,1)</v>
      </c>
      <c r="R47" t="str">
        <f t="shared" si="20"/>
        <v>1,</v>
      </c>
      <c r="S47" t="str">
        <f t="shared" si="21"/>
        <v>1,</v>
      </c>
      <c r="V47" s="28"/>
      <c r="Y47" s="5"/>
    </row>
    <row r="48" spans="1:30" x14ac:dyDescent="0.15">
      <c r="A48" t="s">
        <v>17</v>
      </c>
      <c r="B48">
        <v>91103</v>
      </c>
      <c r="C48">
        <v>217</v>
      </c>
      <c r="D48">
        <v>1</v>
      </c>
      <c r="E48">
        <v>1</v>
      </c>
      <c r="F48">
        <v>2</v>
      </c>
      <c r="G48" s="5">
        <f t="shared" si="12"/>
        <v>3.8557213930348257E-2</v>
      </c>
      <c r="H48" t="str">
        <f>VLOOKUP(B48,'名称-id-价值'!B:C,2,FALSE)</f>
        <v>T1MP3</v>
      </c>
      <c r="I48" t="str">
        <f t="shared" si="6"/>
        <v>T1部件</v>
      </c>
      <c r="J48">
        <f t="shared" si="13"/>
        <v>2</v>
      </c>
      <c r="K48">
        <f t="shared" si="8"/>
        <v>7.7114427860696513E-2</v>
      </c>
      <c r="L48">
        <f>VLOOKUP(B48,'名称-id-价值'!B:M,J48+2,FALSE)</f>
        <v>38</v>
      </c>
      <c r="M48">
        <f t="shared" si="14"/>
        <v>1.4651741293532337</v>
      </c>
      <c r="N48">
        <f t="shared" si="1"/>
        <v>205.07356076759064</v>
      </c>
      <c r="O48" t="str">
        <f t="shared" si="15"/>
        <v>91103,</v>
      </c>
      <c r="P48" t="str">
        <f t="shared" si="19"/>
        <v>217,</v>
      </c>
      <c r="Q48" t="str">
        <f t="shared" si="10"/>
        <v>(1,1)</v>
      </c>
      <c r="R48" t="str">
        <f t="shared" si="20"/>
        <v>1,</v>
      </c>
      <c r="S48" t="str">
        <f t="shared" si="21"/>
        <v>1,</v>
      </c>
      <c r="V48" s="28"/>
      <c r="Y48" s="5"/>
    </row>
    <row r="49" spans="1:25" x14ac:dyDescent="0.15">
      <c r="A49" t="s">
        <v>17</v>
      </c>
      <c r="B49">
        <v>91105</v>
      </c>
      <c r="C49">
        <v>217</v>
      </c>
      <c r="D49">
        <v>1</v>
      </c>
      <c r="E49">
        <v>1</v>
      </c>
      <c r="F49">
        <v>2</v>
      </c>
      <c r="G49" s="5">
        <f t="shared" si="12"/>
        <v>3.8557213930348257E-2</v>
      </c>
      <c r="H49" t="str">
        <f>VLOOKUP(B49,'名称-id-价值'!B:C,2,FALSE)</f>
        <v>T1MP5</v>
      </c>
      <c r="I49" t="str">
        <f t="shared" si="6"/>
        <v>T1部件</v>
      </c>
      <c r="J49">
        <f t="shared" si="13"/>
        <v>2</v>
      </c>
      <c r="K49">
        <f t="shared" si="8"/>
        <v>7.7114427860696513E-2</v>
      </c>
      <c r="L49">
        <f>VLOOKUP(B49,'名称-id-价值'!B:M,J49+2,FALSE)</f>
        <v>38</v>
      </c>
      <c r="M49">
        <f t="shared" si="14"/>
        <v>1.4651741293532337</v>
      </c>
      <c r="N49">
        <f t="shared" si="1"/>
        <v>205.07356076759064</v>
      </c>
      <c r="O49" t="str">
        <f t="shared" si="15"/>
        <v>91105,</v>
      </c>
      <c r="P49" t="str">
        <f t="shared" si="19"/>
        <v>217,</v>
      </c>
      <c r="Q49" t="str">
        <f t="shared" si="10"/>
        <v>(1,1)</v>
      </c>
      <c r="R49" t="str">
        <f t="shared" si="20"/>
        <v>1,</v>
      </c>
      <c r="S49" t="str">
        <f t="shared" si="21"/>
        <v>1,</v>
      </c>
      <c r="V49" s="28"/>
      <c r="Y49" s="5"/>
    </row>
    <row r="50" spans="1:25" x14ac:dyDescent="0.15">
      <c r="A50" t="s">
        <v>17</v>
      </c>
      <c r="B50">
        <v>91201</v>
      </c>
      <c r="C50">
        <v>217</v>
      </c>
      <c r="D50">
        <v>1</v>
      </c>
      <c r="E50">
        <v>1</v>
      </c>
      <c r="F50">
        <v>2</v>
      </c>
      <c r="G50" s="5">
        <f t="shared" si="12"/>
        <v>3.8557213930348257E-2</v>
      </c>
      <c r="H50" t="str">
        <f>VLOOKUP(B50,'名称-id-价值'!B:C,2,FALSE)</f>
        <v>T1HP1</v>
      </c>
      <c r="I50" t="str">
        <f t="shared" si="6"/>
        <v>T1部件</v>
      </c>
      <c r="J50">
        <f t="shared" si="13"/>
        <v>2</v>
      </c>
      <c r="K50">
        <f t="shared" si="8"/>
        <v>7.7114427860696513E-2</v>
      </c>
      <c r="L50">
        <f>VLOOKUP(B50,'名称-id-价值'!B:M,J50+2,FALSE)</f>
        <v>38</v>
      </c>
      <c r="M50">
        <f t="shared" si="14"/>
        <v>1.4651741293532337</v>
      </c>
      <c r="N50">
        <f t="shared" si="1"/>
        <v>205.07356076759064</v>
      </c>
      <c r="O50" t="str">
        <f t="shared" si="15"/>
        <v>91201,</v>
      </c>
      <c r="P50" t="str">
        <f t="shared" si="19"/>
        <v>217,</v>
      </c>
      <c r="Q50" t="str">
        <f t="shared" si="10"/>
        <v>(1,1)</v>
      </c>
      <c r="R50" t="str">
        <f t="shared" si="20"/>
        <v>1,</v>
      </c>
      <c r="S50" t="str">
        <f t="shared" si="21"/>
        <v>1,</v>
      </c>
      <c r="V50" s="28"/>
      <c r="Y50" s="5"/>
    </row>
    <row r="51" spans="1:25" x14ac:dyDescent="0.15">
      <c r="A51" t="s">
        <v>17</v>
      </c>
      <c r="B51">
        <v>91203</v>
      </c>
      <c r="C51">
        <v>217</v>
      </c>
      <c r="D51">
        <v>1</v>
      </c>
      <c r="E51">
        <v>1</v>
      </c>
      <c r="F51">
        <v>2</v>
      </c>
      <c r="G51" s="5">
        <f t="shared" si="12"/>
        <v>3.8557213930348257E-2</v>
      </c>
      <c r="H51" t="str">
        <f>VLOOKUP(B51,'名称-id-价值'!B:C,2,FALSE)</f>
        <v>T1HP3</v>
      </c>
      <c r="I51" t="str">
        <f t="shared" si="6"/>
        <v>T1部件</v>
      </c>
      <c r="J51">
        <f t="shared" si="13"/>
        <v>2</v>
      </c>
      <c r="K51">
        <f t="shared" si="8"/>
        <v>7.7114427860696513E-2</v>
      </c>
      <c r="L51">
        <f>VLOOKUP(B51,'名称-id-价值'!B:M,J51+2,FALSE)</f>
        <v>38</v>
      </c>
      <c r="M51">
        <f t="shared" si="14"/>
        <v>1.4651741293532337</v>
      </c>
      <c r="N51">
        <f t="shared" si="1"/>
        <v>205.07356076759064</v>
      </c>
      <c r="O51" t="str">
        <f t="shared" si="15"/>
        <v>91203,</v>
      </c>
      <c r="P51" t="str">
        <f t="shared" si="19"/>
        <v>217,</v>
      </c>
      <c r="Q51" t="str">
        <f t="shared" si="10"/>
        <v>(1,1)</v>
      </c>
      <c r="R51" t="str">
        <f t="shared" si="20"/>
        <v>1,</v>
      </c>
      <c r="S51" t="str">
        <f t="shared" si="21"/>
        <v>1,</v>
      </c>
      <c r="V51" s="28"/>
      <c r="Y51" s="5"/>
    </row>
    <row r="52" spans="1:25" x14ac:dyDescent="0.15">
      <c r="A52" t="s">
        <v>17</v>
      </c>
      <c r="B52">
        <v>91205</v>
      </c>
      <c r="C52">
        <v>217</v>
      </c>
      <c r="D52">
        <v>1</v>
      </c>
      <c r="E52">
        <v>1</v>
      </c>
      <c r="F52">
        <v>2</v>
      </c>
      <c r="G52" s="5">
        <f t="shared" si="12"/>
        <v>3.8557213930348257E-2</v>
      </c>
      <c r="H52" t="str">
        <f>VLOOKUP(B52,'名称-id-价值'!B:C,2,FALSE)</f>
        <v>T1HP5</v>
      </c>
      <c r="I52" t="str">
        <f t="shared" si="6"/>
        <v>T1部件</v>
      </c>
      <c r="J52">
        <f t="shared" si="13"/>
        <v>2</v>
      </c>
      <c r="K52">
        <f t="shared" si="8"/>
        <v>7.7114427860696513E-2</v>
      </c>
      <c r="L52">
        <f>VLOOKUP(B52,'名称-id-价值'!B:M,J52+2,FALSE)</f>
        <v>38</v>
      </c>
      <c r="M52">
        <f t="shared" si="14"/>
        <v>1.4651741293532337</v>
      </c>
      <c r="N52">
        <f t="shared" si="1"/>
        <v>205.07356076759064</v>
      </c>
      <c r="O52" t="str">
        <f t="shared" si="15"/>
        <v>91205,</v>
      </c>
      <c r="P52" t="str">
        <f t="shared" si="19"/>
        <v>217,</v>
      </c>
      <c r="Q52" t="str">
        <f t="shared" si="10"/>
        <v>(1,1)</v>
      </c>
      <c r="R52" t="str">
        <f t="shared" si="20"/>
        <v>1,</v>
      </c>
      <c r="S52" t="str">
        <f t="shared" si="21"/>
        <v>1,</v>
      </c>
      <c r="V52" s="28"/>
      <c r="Y52" s="5"/>
    </row>
    <row r="53" spans="1:25" x14ac:dyDescent="0.15">
      <c r="A53" t="s">
        <v>17</v>
      </c>
      <c r="B53">
        <v>91002</v>
      </c>
      <c r="C53">
        <v>217</v>
      </c>
      <c r="D53">
        <v>1</v>
      </c>
      <c r="E53">
        <v>1</v>
      </c>
      <c r="F53">
        <v>2</v>
      </c>
      <c r="G53" s="5">
        <f t="shared" si="12"/>
        <v>3.8557213930348257E-2</v>
      </c>
      <c r="H53" t="str">
        <f>VLOOKUP(B53,'名称-id-价值'!B:C,2,FALSE)</f>
        <v>T1LP2</v>
      </c>
      <c r="I53" t="str">
        <f t="shared" si="6"/>
        <v>T1部件</v>
      </c>
      <c r="J53">
        <f t="shared" si="13"/>
        <v>2</v>
      </c>
      <c r="K53">
        <f t="shared" si="8"/>
        <v>7.7114427860696513E-2</v>
      </c>
      <c r="L53">
        <f>VLOOKUP(B53,'名称-id-价值'!B:M,J53+2,FALSE)</f>
        <v>38</v>
      </c>
      <c r="M53">
        <f t="shared" si="14"/>
        <v>1.4651741293532337</v>
      </c>
      <c r="N53">
        <f t="shared" si="1"/>
        <v>205.07356076759064</v>
      </c>
      <c r="O53" t="str">
        <f t="shared" si="15"/>
        <v>91002,</v>
      </c>
      <c r="P53" t="str">
        <f t="shared" si="19"/>
        <v>217,</v>
      </c>
      <c r="Q53" t="str">
        <f t="shared" si="10"/>
        <v>(1,1)</v>
      </c>
      <c r="R53" t="str">
        <f t="shared" si="20"/>
        <v>1,</v>
      </c>
      <c r="S53" t="str">
        <f t="shared" si="21"/>
        <v>1,</v>
      </c>
      <c r="V53" s="28"/>
      <c r="Y53" s="5"/>
    </row>
    <row r="54" spans="1:25" x14ac:dyDescent="0.15">
      <c r="A54" t="s">
        <v>17</v>
      </c>
      <c r="B54">
        <v>91004</v>
      </c>
      <c r="C54">
        <v>205</v>
      </c>
      <c r="D54">
        <v>1</v>
      </c>
      <c r="E54">
        <v>1</v>
      </c>
      <c r="F54">
        <v>2</v>
      </c>
      <c r="G54" s="5">
        <f t="shared" si="12"/>
        <v>3.642501776830135E-2</v>
      </c>
      <c r="H54" t="str">
        <f>VLOOKUP(B54,'名称-id-价值'!B:C,2,FALSE)</f>
        <v>T1LP4</v>
      </c>
      <c r="I54" t="str">
        <f t="shared" si="6"/>
        <v>T1部件</v>
      </c>
      <c r="J54">
        <f t="shared" si="13"/>
        <v>2</v>
      </c>
      <c r="K54">
        <f t="shared" si="8"/>
        <v>7.28500355366027E-2</v>
      </c>
      <c r="L54">
        <f>VLOOKUP(B54,'名称-id-价值'!B:M,J54+2,FALSE)</f>
        <v>38</v>
      </c>
      <c r="M54">
        <f t="shared" si="14"/>
        <v>1.3841506751954513</v>
      </c>
      <c r="N54">
        <f t="shared" si="1"/>
        <v>205.07356076759064</v>
      </c>
      <c r="O54" t="str">
        <f t="shared" si="15"/>
        <v>91004,</v>
      </c>
      <c r="P54" t="str">
        <f t="shared" si="19"/>
        <v>205,</v>
      </c>
      <c r="Q54" t="str">
        <f t="shared" si="10"/>
        <v>(1,1)</v>
      </c>
      <c r="R54" t="str">
        <f t="shared" si="20"/>
        <v>1,</v>
      </c>
      <c r="S54" t="str">
        <f t="shared" si="21"/>
        <v>1,</v>
      </c>
      <c r="V54" s="28"/>
      <c r="Y54" s="5"/>
    </row>
    <row r="55" spans="1:25" x14ac:dyDescent="0.15">
      <c r="A55" t="s">
        <v>17</v>
      </c>
      <c r="B55">
        <v>91006</v>
      </c>
      <c r="C55">
        <v>205</v>
      </c>
      <c r="D55">
        <v>1</v>
      </c>
      <c r="E55">
        <v>1</v>
      </c>
      <c r="F55">
        <v>2</v>
      </c>
      <c r="G55" s="5">
        <f t="shared" si="12"/>
        <v>3.642501776830135E-2</v>
      </c>
      <c r="H55" t="str">
        <f>VLOOKUP(B55,'名称-id-价值'!B:C,2,FALSE)</f>
        <v>T1LP6</v>
      </c>
      <c r="I55" t="str">
        <f t="shared" si="6"/>
        <v>T1部件</v>
      </c>
      <c r="J55">
        <f t="shared" si="13"/>
        <v>2</v>
      </c>
      <c r="K55">
        <f t="shared" si="8"/>
        <v>7.28500355366027E-2</v>
      </c>
      <c r="L55">
        <f>VLOOKUP(B55,'名称-id-价值'!B:M,J55+2,FALSE)</f>
        <v>38</v>
      </c>
      <c r="M55">
        <f t="shared" si="14"/>
        <v>1.3841506751954513</v>
      </c>
      <c r="N55">
        <f t="shared" si="1"/>
        <v>205.07356076759064</v>
      </c>
      <c r="O55" t="str">
        <f t="shared" si="15"/>
        <v>91006,</v>
      </c>
      <c r="P55" t="str">
        <f t="shared" ref="P55:P78" si="22">C55&amp;","</f>
        <v>205,</v>
      </c>
      <c r="Q55" t="str">
        <f t="shared" si="10"/>
        <v>(1,1)</v>
      </c>
      <c r="R55" t="str">
        <f t="shared" ref="R55:R78" si="23">D55&amp;","</f>
        <v>1,</v>
      </c>
      <c r="S55" t="str">
        <f t="shared" ref="S55:S78" si="24">E55&amp;","</f>
        <v>1,</v>
      </c>
      <c r="V55" s="28"/>
      <c r="Y55" s="5"/>
    </row>
    <row r="56" spans="1:25" x14ac:dyDescent="0.15">
      <c r="A56" t="s">
        <v>17</v>
      </c>
      <c r="B56">
        <v>91102</v>
      </c>
      <c r="C56">
        <v>205</v>
      </c>
      <c r="D56">
        <v>1</v>
      </c>
      <c r="E56">
        <v>1</v>
      </c>
      <c r="F56">
        <v>2</v>
      </c>
      <c r="G56" s="5">
        <f t="shared" si="12"/>
        <v>3.642501776830135E-2</v>
      </c>
      <c r="H56" t="str">
        <f>VLOOKUP(B56,'名称-id-价值'!B:C,2,FALSE)</f>
        <v>T1MP2</v>
      </c>
      <c r="I56" t="str">
        <f t="shared" si="6"/>
        <v>T1部件</v>
      </c>
      <c r="J56">
        <f t="shared" si="13"/>
        <v>2</v>
      </c>
      <c r="K56">
        <f t="shared" si="8"/>
        <v>7.28500355366027E-2</v>
      </c>
      <c r="L56">
        <f>VLOOKUP(B56,'名称-id-价值'!B:M,J56+2,FALSE)</f>
        <v>38</v>
      </c>
      <c r="M56">
        <f t="shared" si="14"/>
        <v>1.3841506751954513</v>
      </c>
      <c r="N56">
        <f t="shared" si="1"/>
        <v>205.07356076759064</v>
      </c>
      <c r="O56" t="str">
        <f t="shared" si="15"/>
        <v>91102,</v>
      </c>
      <c r="P56" t="str">
        <f t="shared" si="22"/>
        <v>205,</v>
      </c>
      <c r="Q56" t="str">
        <f t="shared" si="10"/>
        <v>(1,1)</v>
      </c>
      <c r="R56" t="str">
        <f t="shared" si="23"/>
        <v>1,</v>
      </c>
      <c r="S56" t="str">
        <f t="shared" si="24"/>
        <v>1,</v>
      </c>
      <c r="V56" s="28"/>
      <c r="Y56" s="5"/>
    </row>
    <row r="57" spans="1:25" x14ac:dyDescent="0.15">
      <c r="A57" t="s">
        <v>17</v>
      </c>
      <c r="B57">
        <v>91104</v>
      </c>
      <c r="C57">
        <v>205</v>
      </c>
      <c r="D57">
        <v>1</v>
      </c>
      <c r="E57">
        <v>1</v>
      </c>
      <c r="F57">
        <v>2</v>
      </c>
      <c r="G57" s="5">
        <f t="shared" si="12"/>
        <v>3.642501776830135E-2</v>
      </c>
      <c r="H57" t="str">
        <f>VLOOKUP(B57,'名称-id-价值'!B:C,2,FALSE)</f>
        <v>T1MP4</v>
      </c>
      <c r="I57" t="str">
        <f t="shared" si="6"/>
        <v>T1部件</v>
      </c>
      <c r="J57">
        <f t="shared" si="13"/>
        <v>2</v>
      </c>
      <c r="K57">
        <f t="shared" si="8"/>
        <v>7.28500355366027E-2</v>
      </c>
      <c r="L57">
        <f>VLOOKUP(B57,'名称-id-价值'!B:M,J57+2,FALSE)</f>
        <v>38</v>
      </c>
      <c r="M57">
        <f t="shared" si="14"/>
        <v>1.3841506751954513</v>
      </c>
      <c r="N57">
        <f t="shared" si="1"/>
        <v>205.07356076759064</v>
      </c>
      <c r="O57" t="str">
        <f t="shared" si="15"/>
        <v>91104,</v>
      </c>
      <c r="P57" t="str">
        <f t="shared" si="22"/>
        <v>205,</v>
      </c>
      <c r="Q57" t="str">
        <f t="shared" si="10"/>
        <v>(1,1)</v>
      </c>
      <c r="R57" t="str">
        <f t="shared" si="23"/>
        <v>1,</v>
      </c>
      <c r="S57" t="str">
        <f t="shared" si="24"/>
        <v>1,</v>
      </c>
      <c r="V57" s="28"/>
      <c r="Y57" s="5"/>
    </row>
    <row r="58" spans="1:25" x14ac:dyDescent="0.15">
      <c r="A58" t="s">
        <v>17</v>
      </c>
      <c r="B58">
        <v>91106</v>
      </c>
      <c r="C58">
        <v>205</v>
      </c>
      <c r="D58">
        <v>1</v>
      </c>
      <c r="E58">
        <v>1</v>
      </c>
      <c r="F58">
        <v>2</v>
      </c>
      <c r="G58" s="5">
        <f t="shared" si="12"/>
        <v>3.642501776830135E-2</v>
      </c>
      <c r="H58" t="str">
        <f>VLOOKUP(B58,'名称-id-价值'!B:C,2,FALSE)</f>
        <v>T1MP6</v>
      </c>
      <c r="I58" t="str">
        <f t="shared" si="6"/>
        <v>T1部件</v>
      </c>
      <c r="J58">
        <f t="shared" si="13"/>
        <v>2</v>
      </c>
      <c r="K58">
        <f t="shared" si="8"/>
        <v>7.28500355366027E-2</v>
      </c>
      <c r="L58">
        <f>VLOOKUP(B58,'名称-id-价值'!B:M,J58+2,FALSE)</f>
        <v>38</v>
      </c>
      <c r="M58">
        <f t="shared" si="14"/>
        <v>1.3841506751954513</v>
      </c>
      <c r="N58">
        <f t="shared" si="1"/>
        <v>205.07356076759064</v>
      </c>
      <c r="O58" t="str">
        <f t="shared" si="15"/>
        <v>91106,</v>
      </c>
      <c r="P58" t="str">
        <f t="shared" si="22"/>
        <v>205,</v>
      </c>
      <c r="Q58" t="str">
        <f t="shared" si="10"/>
        <v>(1,1)</v>
      </c>
      <c r="R58" t="str">
        <f t="shared" si="23"/>
        <v>1,</v>
      </c>
      <c r="S58" t="str">
        <f t="shared" si="24"/>
        <v>1,</v>
      </c>
      <c r="V58" s="28"/>
      <c r="Y58" s="5"/>
    </row>
    <row r="59" spans="1:25" x14ac:dyDescent="0.15">
      <c r="A59" t="s">
        <v>17</v>
      </c>
      <c r="B59">
        <v>91202</v>
      </c>
      <c r="C59">
        <v>205</v>
      </c>
      <c r="D59">
        <v>1</v>
      </c>
      <c r="E59">
        <v>1</v>
      </c>
      <c r="F59">
        <v>2</v>
      </c>
      <c r="G59" s="5">
        <f t="shared" si="12"/>
        <v>3.642501776830135E-2</v>
      </c>
      <c r="H59" t="str">
        <f>VLOOKUP(B59,'名称-id-价值'!B:C,2,FALSE)</f>
        <v>T1HP2</v>
      </c>
      <c r="I59" t="str">
        <f t="shared" si="6"/>
        <v>T1部件</v>
      </c>
      <c r="J59">
        <f t="shared" si="13"/>
        <v>2</v>
      </c>
      <c r="K59">
        <f t="shared" si="8"/>
        <v>7.28500355366027E-2</v>
      </c>
      <c r="L59">
        <f>VLOOKUP(B59,'名称-id-价值'!B:M,J59+2,FALSE)</f>
        <v>38</v>
      </c>
      <c r="M59">
        <f t="shared" si="14"/>
        <v>1.3841506751954513</v>
      </c>
      <c r="N59">
        <f t="shared" si="1"/>
        <v>205.07356076759064</v>
      </c>
      <c r="O59" t="str">
        <f t="shared" si="15"/>
        <v>91202,</v>
      </c>
      <c r="P59" t="str">
        <f t="shared" si="22"/>
        <v>205,</v>
      </c>
      <c r="Q59" t="str">
        <f t="shared" si="10"/>
        <v>(1,1)</v>
      </c>
      <c r="R59" t="str">
        <f t="shared" si="23"/>
        <v>1,</v>
      </c>
      <c r="S59" t="str">
        <f t="shared" si="24"/>
        <v>1,</v>
      </c>
      <c r="V59" s="28"/>
      <c r="Y59" s="5"/>
    </row>
    <row r="60" spans="1:25" x14ac:dyDescent="0.15">
      <c r="A60" t="s">
        <v>17</v>
      </c>
      <c r="B60">
        <v>91204</v>
      </c>
      <c r="C60">
        <v>205</v>
      </c>
      <c r="D60">
        <v>1</v>
      </c>
      <c r="E60">
        <v>1</v>
      </c>
      <c r="F60">
        <v>2</v>
      </c>
      <c r="G60" s="5">
        <f t="shared" si="12"/>
        <v>3.642501776830135E-2</v>
      </c>
      <c r="H60" t="str">
        <f>VLOOKUP(B60,'名称-id-价值'!B:C,2,FALSE)</f>
        <v>T1HP4</v>
      </c>
      <c r="I60" t="str">
        <f t="shared" si="6"/>
        <v>T1部件</v>
      </c>
      <c r="J60">
        <f t="shared" si="13"/>
        <v>2</v>
      </c>
      <c r="K60">
        <f t="shared" si="8"/>
        <v>7.28500355366027E-2</v>
      </c>
      <c r="L60">
        <f>VLOOKUP(B60,'名称-id-价值'!B:M,J60+2,FALSE)</f>
        <v>38</v>
      </c>
      <c r="M60">
        <f t="shared" si="14"/>
        <v>1.3841506751954513</v>
      </c>
      <c r="N60">
        <f t="shared" si="1"/>
        <v>205.07356076759064</v>
      </c>
      <c r="O60" t="str">
        <f t="shared" si="15"/>
        <v>91204,</v>
      </c>
      <c r="P60" t="str">
        <f t="shared" si="22"/>
        <v>205,</v>
      </c>
      <c r="Q60" t="str">
        <f t="shared" si="10"/>
        <v>(1,1)</v>
      </c>
      <c r="R60" t="str">
        <f t="shared" si="23"/>
        <v>1,</v>
      </c>
      <c r="S60" t="str">
        <f t="shared" si="24"/>
        <v>1,</v>
      </c>
      <c r="V60" s="28"/>
      <c r="Y60" s="5"/>
    </row>
    <row r="61" spans="1:25" x14ac:dyDescent="0.15">
      <c r="A61" t="s">
        <v>17</v>
      </c>
      <c r="B61">
        <v>91206</v>
      </c>
      <c r="C61">
        <v>205</v>
      </c>
      <c r="D61">
        <v>1</v>
      </c>
      <c r="E61">
        <v>1</v>
      </c>
      <c r="F61">
        <v>2</v>
      </c>
      <c r="G61" s="5">
        <f t="shared" si="12"/>
        <v>3.642501776830135E-2</v>
      </c>
      <c r="H61" t="str">
        <f>VLOOKUP(B61,'名称-id-价值'!B:C,2,FALSE)</f>
        <v>T1HP6</v>
      </c>
      <c r="I61" t="str">
        <f t="shared" si="6"/>
        <v>T1部件</v>
      </c>
      <c r="J61">
        <f t="shared" si="13"/>
        <v>2</v>
      </c>
      <c r="K61">
        <f t="shared" si="8"/>
        <v>7.28500355366027E-2</v>
      </c>
      <c r="L61">
        <f>VLOOKUP(B61,'名称-id-价值'!B:M,J61+2,FALSE)</f>
        <v>38</v>
      </c>
      <c r="M61">
        <f t="shared" si="14"/>
        <v>1.3841506751954513</v>
      </c>
      <c r="N61">
        <f t="shared" si="1"/>
        <v>205.07356076759064</v>
      </c>
      <c r="O61" t="str">
        <f t="shared" si="15"/>
        <v>91206,</v>
      </c>
      <c r="P61" t="str">
        <f t="shared" si="22"/>
        <v>205,</v>
      </c>
      <c r="Q61" t="str">
        <f t="shared" si="10"/>
        <v>(1,1)</v>
      </c>
      <c r="R61" t="str">
        <f t="shared" si="23"/>
        <v>1,</v>
      </c>
      <c r="S61" t="str">
        <f t="shared" si="24"/>
        <v>1,</v>
      </c>
      <c r="V61" s="28"/>
      <c r="Y61" s="5"/>
    </row>
    <row r="62" spans="1:25" x14ac:dyDescent="0.15">
      <c r="A62" t="s">
        <v>18</v>
      </c>
      <c r="B62">
        <v>11211</v>
      </c>
      <c r="C62">
        <v>45</v>
      </c>
      <c r="D62">
        <v>1</v>
      </c>
      <c r="E62">
        <v>1</v>
      </c>
      <c r="F62">
        <v>2</v>
      </c>
      <c r="G62" s="5">
        <f t="shared" si="12"/>
        <v>8.3845723868082728E-3</v>
      </c>
      <c r="H62" t="str">
        <f>VLOOKUP(B62,'名称-id-价值'!B:C,2,FALSE)</f>
        <v>二号</v>
      </c>
      <c r="I62" t="str">
        <f t="shared" si="6"/>
        <v>T2坦克</v>
      </c>
      <c r="J62">
        <f t="shared" si="13"/>
        <v>3</v>
      </c>
      <c r="K62">
        <f t="shared" si="8"/>
        <v>1.6769144773616546E-2</v>
      </c>
      <c r="L62">
        <f>VLOOKUP(B62,'名称-id-价值'!B:M,J62+2,FALSE)</f>
        <v>564</v>
      </c>
      <c r="M62">
        <f t="shared" si="14"/>
        <v>4.7288988261598659</v>
      </c>
      <c r="N62">
        <f t="shared" si="1"/>
        <v>202.17328116266091</v>
      </c>
      <c r="O62" t="str">
        <f t="shared" si="15"/>
        <v>11211,</v>
      </c>
      <c r="P62" t="str">
        <f t="shared" si="22"/>
        <v>45,</v>
      </c>
      <c r="Q62" t="str">
        <f t="shared" si="10"/>
        <v>(1,1)</v>
      </c>
      <c r="R62" t="str">
        <f t="shared" si="23"/>
        <v>1,</v>
      </c>
      <c r="S62" t="str">
        <f t="shared" si="24"/>
        <v>1,</v>
      </c>
      <c r="V62" s="28"/>
      <c r="Y62" s="5"/>
    </row>
    <row r="63" spans="1:25" x14ac:dyDescent="0.15">
      <c r="A63" t="s">
        <v>18</v>
      </c>
      <c r="B63">
        <v>12211</v>
      </c>
      <c r="C63">
        <v>45</v>
      </c>
      <c r="D63">
        <v>1</v>
      </c>
      <c r="E63">
        <v>1</v>
      </c>
      <c r="F63">
        <v>2</v>
      </c>
      <c r="G63" s="5">
        <f t="shared" si="12"/>
        <v>8.3845723868082728E-3</v>
      </c>
      <c r="H63" t="str">
        <f>VLOOKUP(B63,'名称-id-价值'!B:C,2,FALSE)</f>
        <v>T-34</v>
      </c>
      <c r="I63" t="str">
        <f t="shared" si="6"/>
        <v>T2坦克</v>
      </c>
      <c r="J63">
        <f t="shared" si="13"/>
        <v>3</v>
      </c>
      <c r="K63">
        <f t="shared" si="8"/>
        <v>1.6769144773616546E-2</v>
      </c>
      <c r="L63">
        <f>VLOOKUP(B63,'名称-id-价值'!B:M,J63+2,FALSE)</f>
        <v>564</v>
      </c>
      <c r="M63">
        <f t="shared" si="14"/>
        <v>4.7288988261598659</v>
      </c>
      <c r="N63">
        <f t="shared" si="1"/>
        <v>202.17328116266091</v>
      </c>
      <c r="O63" t="str">
        <f t="shared" si="15"/>
        <v>12211,</v>
      </c>
      <c r="P63" t="str">
        <f t="shared" si="22"/>
        <v>45,</v>
      </c>
      <c r="Q63" t="str">
        <f t="shared" si="10"/>
        <v>(1,1)</v>
      </c>
      <c r="R63" t="str">
        <f t="shared" si="23"/>
        <v>1,</v>
      </c>
      <c r="S63" t="str">
        <f t="shared" si="24"/>
        <v>1,</v>
      </c>
      <c r="V63" s="28"/>
      <c r="Y63" s="5"/>
    </row>
    <row r="64" spans="1:25" x14ac:dyDescent="0.15">
      <c r="A64" t="s">
        <v>18</v>
      </c>
      <c r="B64">
        <v>13211</v>
      </c>
      <c r="C64">
        <v>45</v>
      </c>
      <c r="D64">
        <v>1</v>
      </c>
      <c r="E64">
        <v>1</v>
      </c>
      <c r="F64">
        <v>2</v>
      </c>
      <c r="G64" s="5">
        <f t="shared" si="12"/>
        <v>8.3845723868082728E-3</v>
      </c>
      <c r="H64" t="str">
        <f>VLOOKUP(B64,'名称-id-价值'!B:C,2,FALSE)</f>
        <v>KV-1</v>
      </c>
      <c r="I64" t="str">
        <f t="shared" si="6"/>
        <v>T2坦克</v>
      </c>
      <c r="J64">
        <f t="shared" si="13"/>
        <v>3</v>
      </c>
      <c r="K64">
        <f t="shared" si="8"/>
        <v>1.6769144773616546E-2</v>
      </c>
      <c r="L64">
        <f>VLOOKUP(B64,'名称-id-价值'!B:M,J64+2,FALSE)</f>
        <v>564</v>
      </c>
      <c r="M64">
        <f t="shared" si="14"/>
        <v>4.7288988261598659</v>
      </c>
      <c r="N64">
        <f t="shared" si="1"/>
        <v>202.17328116266091</v>
      </c>
      <c r="O64" t="str">
        <f t="shared" si="15"/>
        <v>13211,</v>
      </c>
      <c r="P64" t="str">
        <f t="shared" si="22"/>
        <v>45,</v>
      </c>
      <c r="Q64" t="str">
        <f t="shared" si="10"/>
        <v>(1,1)</v>
      </c>
      <c r="R64" t="str">
        <f t="shared" si="23"/>
        <v>1,</v>
      </c>
      <c r="S64" t="str">
        <f t="shared" si="24"/>
        <v>1,</v>
      </c>
      <c r="V64" s="28"/>
      <c r="Y64" s="5"/>
    </row>
    <row r="65" spans="1:25" x14ac:dyDescent="0.15">
      <c r="A65" t="s">
        <v>18</v>
      </c>
      <c r="B65">
        <v>11221</v>
      </c>
      <c r="C65">
        <v>32</v>
      </c>
      <c r="D65">
        <v>1</v>
      </c>
      <c r="E65">
        <v>1</v>
      </c>
      <c r="F65">
        <v>2</v>
      </c>
      <c r="G65" s="5">
        <f t="shared" si="12"/>
        <v>5.9623625861747716E-3</v>
      </c>
      <c r="H65" t="str">
        <f>VLOOKUP(B65,'名称-id-价值'!B:C,2,FALSE)</f>
        <v>Puma</v>
      </c>
      <c r="I65" t="str">
        <f t="shared" si="6"/>
        <v>T2坦克</v>
      </c>
      <c r="J65">
        <f t="shared" si="13"/>
        <v>3</v>
      </c>
      <c r="K65">
        <f t="shared" si="8"/>
        <v>1.1924725172349543E-2</v>
      </c>
      <c r="L65">
        <f>VLOOKUP(B65,'名称-id-价值'!B:M,J65+2,FALSE)</f>
        <v>800</v>
      </c>
      <c r="M65">
        <f t="shared" si="14"/>
        <v>4.7698900689398176</v>
      </c>
      <c r="N65">
        <f t="shared" si="1"/>
        <v>202.17328116266091</v>
      </c>
      <c r="O65" t="str">
        <f t="shared" si="15"/>
        <v>11221,</v>
      </c>
      <c r="P65" t="str">
        <f t="shared" si="22"/>
        <v>32,</v>
      </c>
      <c r="Q65" t="str">
        <f t="shared" si="10"/>
        <v>(1,1)</v>
      </c>
      <c r="R65" t="str">
        <f t="shared" si="23"/>
        <v>1,</v>
      </c>
      <c r="S65" t="str">
        <f t="shared" si="24"/>
        <v>1,</v>
      </c>
      <c r="V65" s="28"/>
      <c r="Y65" s="5"/>
    </row>
    <row r="66" spans="1:25" x14ac:dyDescent="0.15">
      <c r="A66" t="s">
        <v>18</v>
      </c>
      <c r="B66">
        <v>12221</v>
      </c>
      <c r="C66">
        <v>32</v>
      </c>
      <c r="D66">
        <v>1</v>
      </c>
      <c r="E66">
        <v>1</v>
      </c>
      <c r="F66">
        <v>2</v>
      </c>
      <c r="G66" s="5">
        <f t="shared" si="12"/>
        <v>5.9623625861747716E-3</v>
      </c>
      <c r="H66" t="str">
        <f>VLOOKUP(B66,'名称-id-价值'!B:C,2,FALSE)</f>
        <v>四号</v>
      </c>
      <c r="I66" t="str">
        <f t="shared" si="6"/>
        <v>T2坦克</v>
      </c>
      <c r="J66">
        <f t="shared" si="13"/>
        <v>3</v>
      </c>
      <c r="K66">
        <f t="shared" si="8"/>
        <v>1.1924725172349543E-2</v>
      </c>
      <c r="L66">
        <f>VLOOKUP(B66,'名称-id-价值'!B:M,J66+2,FALSE)</f>
        <v>800</v>
      </c>
      <c r="M66">
        <f t="shared" si="14"/>
        <v>4.7698900689398176</v>
      </c>
      <c r="N66">
        <f t="shared" ref="N66:N129" si="25">SUMIFS(M:M,A:A,A66)*F66+VLOOKUP(J66,$T$1:$W$11,4,FALSE)</f>
        <v>202.17328116266091</v>
      </c>
      <c r="O66" t="str">
        <f t="shared" si="15"/>
        <v>12221,</v>
      </c>
      <c r="P66" t="str">
        <f t="shared" si="22"/>
        <v>32,</v>
      </c>
      <c r="Q66" t="str">
        <f t="shared" si="10"/>
        <v>(1,1)</v>
      </c>
      <c r="R66" t="str">
        <f t="shared" si="23"/>
        <v>1,</v>
      </c>
      <c r="S66" t="str">
        <f t="shared" si="24"/>
        <v>1,</v>
      </c>
      <c r="V66" s="28"/>
      <c r="Y66" s="5"/>
    </row>
    <row r="67" spans="1:25" x14ac:dyDescent="0.15">
      <c r="A67" t="s">
        <v>18</v>
      </c>
      <c r="B67">
        <v>13221</v>
      </c>
      <c r="C67">
        <v>32</v>
      </c>
      <c r="D67">
        <v>1</v>
      </c>
      <c r="E67">
        <v>1</v>
      </c>
      <c r="F67">
        <v>2</v>
      </c>
      <c r="G67" s="5">
        <f t="shared" si="12"/>
        <v>5.9623625861747716E-3</v>
      </c>
      <c r="H67" t="str">
        <f>VLOOKUP(B67,'名称-id-价值'!B:C,2,FALSE)</f>
        <v>丘吉尔</v>
      </c>
      <c r="I67" t="str">
        <f t="shared" ref="I67:I130" si="26">IF(LEFT(B67,1)+0=5,"T"&amp;MID(B67,3,1)&amp;"碎片",IF(LEFT(B67,1)+0=1,"T"&amp;MID(B67,3,1)&amp;"坦克",IF(LEFT(B67,1)+0=9,"T"&amp;MID(B67,2,1)&amp;"部件")))</f>
        <v>T2坦克</v>
      </c>
      <c r="J67">
        <f t="shared" si="13"/>
        <v>3</v>
      </c>
      <c r="K67">
        <f t="shared" ref="K67:K130" si="27">AVERAGE(D67:E67)*G67*F67</f>
        <v>1.1924725172349543E-2</v>
      </c>
      <c r="L67">
        <f>VLOOKUP(B67,'名称-id-价值'!B:M,J67+2,FALSE)</f>
        <v>800</v>
      </c>
      <c r="M67">
        <f t="shared" si="14"/>
        <v>4.7698900689398176</v>
      </c>
      <c r="N67">
        <f t="shared" si="25"/>
        <v>202.17328116266091</v>
      </c>
      <c r="O67" t="str">
        <f t="shared" si="15"/>
        <v>13221,</v>
      </c>
      <c r="P67" t="str">
        <f t="shared" si="22"/>
        <v>32,</v>
      </c>
      <c r="Q67" t="str">
        <f t="shared" ref="Q67:Q130" si="28">"("&amp;LEFT(R67&amp;S67,LEN(R67&amp;S67)-1)&amp;")"</f>
        <v>(1,1)</v>
      </c>
      <c r="R67" t="str">
        <f t="shared" si="23"/>
        <v>1,</v>
      </c>
      <c r="S67" t="str">
        <f t="shared" si="24"/>
        <v>1,</v>
      </c>
      <c r="V67" s="28"/>
      <c r="Y67" s="5"/>
    </row>
    <row r="68" spans="1:25" x14ac:dyDescent="0.15">
      <c r="A68" t="s">
        <v>18</v>
      </c>
      <c r="B68">
        <v>51211</v>
      </c>
      <c r="C68">
        <v>300</v>
      </c>
      <c r="D68">
        <v>1</v>
      </c>
      <c r="E68">
        <v>3</v>
      </c>
      <c r="F68">
        <v>2</v>
      </c>
      <c r="G68" s="5">
        <f t="shared" si="12"/>
        <v>5.5897149245388487E-2</v>
      </c>
      <c r="H68" t="str">
        <f>VLOOKUP(B68,'名称-id-价值'!B:C,2,FALSE)</f>
        <v>二号-碎片</v>
      </c>
      <c r="I68" t="str">
        <f t="shared" si="26"/>
        <v>T2碎片</v>
      </c>
      <c r="J68">
        <f t="shared" si="13"/>
        <v>3</v>
      </c>
      <c r="K68">
        <f t="shared" si="27"/>
        <v>0.22358859698155395</v>
      </c>
      <c r="L68">
        <f>VLOOKUP(B68,'名称-id-价值'!B:M,J68+2,FALSE)</f>
        <v>56.4</v>
      </c>
      <c r="M68">
        <f t="shared" si="14"/>
        <v>6.3051984348798209</v>
      </c>
      <c r="N68">
        <f t="shared" si="25"/>
        <v>202.17328116266091</v>
      </c>
      <c r="O68" t="str">
        <f t="shared" si="15"/>
        <v>51211,</v>
      </c>
      <c r="P68" t="str">
        <f t="shared" si="22"/>
        <v>300,</v>
      </c>
      <c r="Q68" t="str">
        <f t="shared" si="28"/>
        <v>(1,3)</v>
      </c>
      <c r="R68" t="str">
        <f t="shared" si="23"/>
        <v>1,</v>
      </c>
      <c r="S68" t="str">
        <f t="shared" si="24"/>
        <v>3,</v>
      </c>
      <c r="V68" s="28"/>
      <c r="Y68" s="5"/>
    </row>
    <row r="69" spans="1:25" x14ac:dyDescent="0.15">
      <c r="A69" t="s">
        <v>18</v>
      </c>
      <c r="B69">
        <v>52211</v>
      </c>
      <c r="C69">
        <v>300</v>
      </c>
      <c r="D69">
        <v>1</v>
      </c>
      <c r="E69">
        <v>3</v>
      </c>
      <c r="F69">
        <v>2</v>
      </c>
      <c r="G69" s="5">
        <f t="shared" si="12"/>
        <v>5.5897149245388487E-2</v>
      </c>
      <c r="H69" t="str">
        <f>VLOOKUP(B69,'名称-id-价值'!B:C,2,FALSE)</f>
        <v>T-34-碎片</v>
      </c>
      <c r="I69" t="str">
        <f t="shared" si="26"/>
        <v>T2碎片</v>
      </c>
      <c r="J69">
        <f t="shared" si="13"/>
        <v>3</v>
      </c>
      <c r="K69">
        <f t="shared" si="27"/>
        <v>0.22358859698155395</v>
      </c>
      <c r="L69">
        <f>VLOOKUP(B69,'名称-id-价值'!B:M,J69+2,FALSE)</f>
        <v>56.4</v>
      </c>
      <c r="M69">
        <f t="shared" si="14"/>
        <v>6.3051984348798209</v>
      </c>
      <c r="N69">
        <f t="shared" si="25"/>
        <v>202.17328116266091</v>
      </c>
      <c r="O69" t="str">
        <f t="shared" si="15"/>
        <v>52211,</v>
      </c>
      <c r="P69" t="str">
        <f t="shared" si="22"/>
        <v>300,</v>
      </c>
      <c r="Q69" t="str">
        <f t="shared" si="28"/>
        <v>(1,3)</v>
      </c>
      <c r="R69" t="str">
        <f t="shared" si="23"/>
        <v>1,</v>
      </c>
      <c r="S69" t="str">
        <f t="shared" si="24"/>
        <v>3,</v>
      </c>
      <c r="V69" s="28"/>
      <c r="Y69" s="5"/>
    </row>
    <row r="70" spans="1:25" x14ac:dyDescent="0.15">
      <c r="A70" t="s">
        <v>18</v>
      </c>
      <c r="B70">
        <v>53211</v>
      </c>
      <c r="C70">
        <v>300</v>
      </c>
      <c r="D70">
        <v>1</v>
      </c>
      <c r="E70">
        <v>3</v>
      </c>
      <c r="F70">
        <v>2</v>
      </c>
      <c r="G70" s="5">
        <f t="shared" si="12"/>
        <v>5.5897149245388487E-2</v>
      </c>
      <c r="H70" t="str">
        <f>VLOOKUP(B70,'名称-id-价值'!B:C,2,FALSE)</f>
        <v>KV-1-碎片</v>
      </c>
      <c r="I70" t="str">
        <f t="shared" si="26"/>
        <v>T2碎片</v>
      </c>
      <c r="J70">
        <f t="shared" si="13"/>
        <v>3</v>
      </c>
      <c r="K70">
        <f t="shared" si="27"/>
        <v>0.22358859698155395</v>
      </c>
      <c r="L70">
        <f>VLOOKUP(B70,'名称-id-价值'!B:M,J70+2,FALSE)</f>
        <v>56.4</v>
      </c>
      <c r="M70">
        <f t="shared" si="14"/>
        <v>6.3051984348798209</v>
      </c>
      <c r="N70">
        <f t="shared" si="25"/>
        <v>202.17328116266091</v>
      </c>
      <c r="O70" t="str">
        <f t="shared" si="15"/>
        <v>53211,</v>
      </c>
      <c r="P70" t="str">
        <f t="shared" si="22"/>
        <v>300,</v>
      </c>
      <c r="Q70" t="str">
        <f t="shared" si="28"/>
        <v>(1,3)</v>
      </c>
      <c r="R70" t="str">
        <f t="shared" si="23"/>
        <v>1,</v>
      </c>
      <c r="S70" t="str">
        <f t="shared" si="24"/>
        <v>3,</v>
      </c>
      <c r="V70" s="28"/>
      <c r="Y70" s="5"/>
    </row>
    <row r="71" spans="1:25" x14ac:dyDescent="0.15">
      <c r="A71" t="s">
        <v>18</v>
      </c>
      <c r="B71">
        <v>51221</v>
      </c>
      <c r="C71">
        <v>211</v>
      </c>
      <c r="D71">
        <v>1</v>
      </c>
      <c r="E71">
        <v>2</v>
      </c>
      <c r="F71">
        <v>2</v>
      </c>
      <c r="G71" s="5">
        <f t="shared" si="12"/>
        <v>3.93143283025899E-2</v>
      </c>
      <c r="H71" t="str">
        <f>VLOOKUP(B71,'名称-id-价值'!B:C,2,FALSE)</f>
        <v>Puma-碎片</v>
      </c>
      <c r="I71" t="str">
        <f t="shared" si="26"/>
        <v>T2碎片</v>
      </c>
      <c r="J71">
        <f t="shared" si="13"/>
        <v>3</v>
      </c>
      <c r="K71">
        <f t="shared" si="27"/>
        <v>0.11794298490776969</v>
      </c>
      <c r="L71">
        <f>VLOOKUP(B71,'名称-id-价值'!B:M,J71+2,FALSE)</f>
        <v>80</v>
      </c>
      <c r="M71">
        <f t="shared" si="14"/>
        <v>4.7177193963107884</v>
      </c>
      <c r="N71">
        <f t="shared" si="25"/>
        <v>202.17328116266091</v>
      </c>
      <c r="O71" t="str">
        <f t="shared" si="15"/>
        <v>51221,</v>
      </c>
      <c r="P71" t="str">
        <f t="shared" si="22"/>
        <v>211,</v>
      </c>
      <c r="Q71" t="str">
        <f t="shared" si="28"/>
        <v>(1,2)</v>
      </c>
      <c r="R71" t="str">
        <f t="shared" si="23"/>
        <v>1,</v>
      </c>
      <c r="S71" t="str">
        <f t="shared" si="24"/>
        <v>2,</v>
      </c>
      <c r="V71" s="28"/>
      <c r="Y71" s="5"/>
    </row>
    <row r="72" spans="1:25" x14ac:dyDescent="0.15">
      <c r="A72" t="s">
        <v>18</v>
      </c>
      <c r="B72">
        <v>52221</v>
      </c>
      <c r="C72">
        <v>211</v>
      </c>
      <c r="D72">
        <v>1</v>
      </c>
      <c r="E72">
        <v>2</v>
      </c>
      <c r="F72">
        <v>2</v>
      </c>
      <c r="G72" s="5">
        <f t="shared" si="12"/>
        <v>3.93143283025899E-2</v>
      </c>
      <c r="H72" t="str">
        <f>VLOOKUP(B72,'名称-id-价值'!B:C,2,FALSE)</f>
        <v>四号-碎片</v>
      </c>
      <c r="I72" t="str">
        <f t="shared" si="26"/>
        <v>T2碎片</v>
      </c>
      <c r="J72">
        <f t="shared" si="13"/>
        <v>3</v>
      </c>
      <c r="K72">
        <f t="shared" si="27"/>
        <v>0.11794298490776969</v>
      </c>
      <c r="L72">
        <f>VLOOKUP(B72,'名称-id-价值'!B:M,J72+2,FALSE)</f>
        <v>80</v>
      </c>
      <c r="M72">
        <f t="shared" si="14"/>
        <v>4.7177193963107884</v>
      </c>
      <c r="N72">
        <f t="shared" si="25"/>
        <v>202.17328116266091</v>
      </c>
      <c r="O72" t="str">
        <f t="shared" si="15"/>
        <v>52221,</v>
      </c>
      <c r="P72" t="str">
        <f t="shared" si="22"/>
        <v>211,</v>
      </c>
      <c r="Q72" t="str">
        <f t="shared" si="28"/>
        <v>(1,2)</v>
      </c>
      <c r="R72" t="str">
        <f t="shared" si="23"/>
        <v>1,</v>
      </c>
      <c r="S72" t="str">
        <f t="shared" si="24"/>
        <v>2,</v>
      </c>
      <c r="V72" s="28"/>
      <c r="Y72" s="5"/>
    </row>
    <row r="73" spans="1:25" x14ac:dyDescent="0.15">
      <c r="A73" t="s">
        <v>18</v>
      </c>
      <c r="B73">
        <v>53221</v>
      </c>
      <c r="C73">
        <v>211</v>
      </c>
      <c r="D73">
        <v>1</v>
      </c>
      <c r="E73">
        <v>2</v>
      </c>
      <c r="F73">
        <v>2</v>
      </c>
      <c r="G73" s="5">
        <f t="shared" si="12"/>
        <v>3.93143283025899E-2</v>
      </c>
      <c r="H73" t="str">
        <f>VLOOKUP(B73,'名称-id-价值'!B:C,2,FALSE)</f>
        <v>丘吉尔-碎片</v>
      </c>
      <c r="I73" t="str">
        <f t="shared" si="26"/>
        <v>T2碎片</v>
      </c>
      <c r="J73">
        <f t="shared" si="13"/>
        <v>3</v>
      </c>
      <c r="K73">
        <f t="shared" si="27"/>
        <v>0.11794298490776969</v>
      </c>
      <c r="L73">
        <f>VLOOKUP(B73,'名称-id-价值'!B:M,J73+2,FALSE)</f>
        <v>80</v>
      </c>
      <c r="M73">
        <f t="shared" si="14"/>
        <v>4.7177193963107884</v>
      </c>
      <c r="N73">
        <f t="shared" si="25"/>
        <v>202.17328116266091</v>
      </c>
      <c r="O73" t="str">
        <f t="shared" si="15"/>
        <v>53221,</v>
      </c>
      <c r="P73" t="str">
        <f t="shared" si="22"/>
        <v>211,</v>
      </c>
      <c r="Q73" t="str">
        <f t="shared" si="28"/>
        <v>(1,2)</v>
      </c>
      <c r="R73" t="str">
        <f t="shared" si="23"/>
        <v>1,</v>
      </c>
      <c r="S73" t="str">
        <f t="shared" si="24"/>
        <v>2,</v>
      </c>
      <c r="V73" s="28"/>
      <c r="Y73" s="5"/>
    </row>
    <row r="74" spans="1:25" x14ac:dyDescent="0.15">
      <c r="A74" t="s">
        <v>18</v>
      </c>
      <c r="B74">
        <v>51311</v>
      </c>
      <c r="C74">
        <v>50</v>
      </c>
      <c r="D74">
        <v>1</v>
      </c>
      <c r="E74">
        <v>1</v>
      </c>
      <c r="F74">
        <v>2</v>
      </c>
      <c r="G74" s="5">
        <f t="shared" si="12"/>
        <v>9.3161915408980812E-3</v>
      </c>
      <c r="H74" t="str">
        <f>VLOOKUP(B74,'名称-id-价值'!B:C,2,FALSE)</f>
        <v>35(t)-碎片</v>
      </c>
      <c r="I74" t="str">
        <f t="shared" si="26"/>
        <v>T3碎片</v>
      </c>
      <c r="J74">
        <f t="shared" si="13"/>
        <v>3</v>
      </c>
      <c r="K74">
        <f t="shared" si="27"/>
        <v>1.8632383081796162E-2</v>
      </c>
      <c r="L74">
        <f>VLOOKUP(B74,'名称-id-价值'!B:M,J74+2,FALSE)</f>
        <v>55</v>
      </c>
      <c r="M74">
        <f t="shared" si="14"/>
        <v>0.51239053474939444</v>
      </c>
      <c r="N74">
        <f t="shared" si="25"/>
        <v>202.17328116266091</v>
      </c>
      <c r="O74" t="str">
        <f t="shared" si="15"/>
        <v>51311,</v>
      </c>
      <c r="P74" t="str">
        <f t="shared" si="22"/>
        <v>50,</v>
      </c>
      <c r="Q74" t="str">
        <f t="shared" si="28"/>
        <v>(1,1)</v>
      </c>
      <c r="R74" t="str">
        <f t="shared" si="23"/>
        <v>1,</v>
      </c>
      <c r="S74" t="str">
        <f t="shared" si="24"/>
        <v>1,</v>
      </c>
      <c r="V74" s="28"/>
      <c r="Y74" s="5"/>
    </row>
    <row r="75" spans="1:25" x14ac:dyDescent="0.15">
      <c r="A75" t="s">
        <v>18</v>
      </c>
      <c r="B75">
        <v>51321</v>
      </c>
      <c r="C75">
        <v>50</v>
      </c>
      <c r="D75">
        <v>1</v>
      </c>
      <c r="E75">
        <v>1</v>
      </c>
      <c r="F75">
        <v>2</v>
      </c>
      <c r="G75" s="5">
        <f t="shared" si="12"/>
        <v>9.3161915408980812E-3</v>
      </c>
      <c r="H75" t="str">
        <f>VLOOKUP(B75,'名称-id-价值'!B:C,2,FALSE)</f>
        <v>十字军-碎片</v>
      </c>
      <c r="I75" t="str">
        <f t="shared" si="26"/>
        <v>T3碎片</v>
      </c>
      <c r="J75">
        <f t="shared" si="13"/>
        <v>3</v>
      </c>
      <c r="K75">
        <f t="shared" si="27"/>
        <v>1.8632383081796162E-2</v>
      </c>
      <c r="L75">
        <f>VLOOKUP(B75,'名称-id-价值'!B:M,J75+2,FALSE)</f>
        <v>70</v>
      </c>
      <c r="M75">
        <f t="shared" si="14"/>
        <v>0.65213340786286567</v>
      </c>
      <c r="N75">
        <f t="shared" si="25"/>
        <v>202.17328116266091</v>
      </c>
      <c r="O75" t="str">
        <f t="shared" si="15"/>
        <v>51321,</v>
      </c>
      <c r="P75" t="str">
        <f t="shared" si="22"/>
        <v>50,</v>
      </c>
      <c r="Q75" t="str">
        <f t="shared" si="28"/>
        <v>(1,1)</v>
      </c>
      <c r="R75" t="str">
        <f t="shared" si="23"/>
        <v>1,</v>
      </c>
      <c r="S75" t="str">
        <f t="shared" si="24"/>
        <v>1,</v>
      </c>
    </row>
    <row r="76" spans="1:25" x14ac:dyDescent="0.15">
      <c r="A76" t="s">
        <v>18</v>
      </c>
      <c r="B76">
        <v>52311</v>
      </c>
      <c r="C76">
        <v>50</v>
      </c>
      <c r="D76">
        <v>1</v>
      </c>
      <c r="E76">
        <v>1</v>
      </c>
      <c r="F76">
        <v>2</v>
      </c>
      <c r="G76" s="5">
        <f t="shared" ref="G76:G139" si="29">C76/SUMIFS(C:C,A:A,A76)</f>
        <v>9.3161915408980812E-3</v>
      </c>
      <c r="H76" t="str">
        <f>VLOOKUP(B76,'名称-id-价值'!B:C,2,FALSE)</f>
        <v>玛蒂尔达-碎片</v>
      </c>
      <c r="I76" t="str">
        <f t="shared" si="26"/>
        <v>T3碎片</v>
      </c>
      <c r="J76">
        <f t="shared" si="13"/>
        <v>3</v>
      </c>
      <c r="K76">
        <f t="shared" si="27"/>
        <v>1.8632383081796162E-2</v>
      </c>
      <c r="L76">
        <f>VLOOKUP(B76,'名称-id-价值'!B:M,J76+2,FALSE)</f>
        <v>55</v>
      </c>
      <c r="M76">
        <f t="shared" si="14"/>
        <v>0.51239053474939444</v>
      </c>
      <c r="N76">
        <f t="shared" si="25"/>
        <v>202.17328116266091</v>
      </c>
      <c r="O76" t="str">
        <f t="shared" si="15"/>
        <v>52311,</v>
      </c>
      <c r="P76" t="str">
        <f t="shared" si="22"/>
        <v>50,</v>
      </c>
      <c r="Q76" t="str">
        <f t="shared" si="28"/>
        <v>(1,1)</v>
      </c>
      <c r="R76" t="str">
        <f t="shared" si="23"/>
        <v>1,</v>
      </c>
      <c r="S76" t="str">
        <f t="shared" si="24"/>
        <v>1,</v>
      </c>
    </row>
    <row r="77" spans="1:25" x14ac:dyDescent="0.15">
      <c r="A77" t="s">
        <v>18</v>
      </c>
      <c r="B77">
        <v>52321</v>
      </c>
      <c r="C77">
        <v>50</v>
      </c>
      <c r="D77">
        <v>1</v>
      </c>
      <c r="E77">
        <v>1</v>
      </c>
      <c r="F77">
        <v>2</v>
      </c>
      <c r="G77" s="5">
        <f t="shared" si="29"/>
        <v>9.3161915408980812E-3</v>
      </c>
      <c r="H77" t="str">
        <f>VLOOKUP(B77,'名称-id-价值'!B:C,2,FALSE)</f>
        <v>谢尔曼-碎片</v>
      </c>
      <c r="I77" t="str">
        <f t="shared" si="26"/>
        <v>T3碎片</v>
      </c>
      <c r="J77">
        <f t="shared" ref="J77:J140" si="30">IF(RIGHT(A77,1)+0=0,10,RIGHT(A77,1)+0)</f>
        <v>3</v>
      </c>
      <c r="K77">
        <f t="shared" si="27"/>
        <v>1.8632383081796162E-2</v>
      </c>
      <c r="L77">
        <f>VLOOKUP(B77,'名称-id-价值'!B:M,J77+2,FALSE)</f>
        <v>70</v>
      </c>
      <c r="M77">
        <f t="shared" ref="M77:M140" si="31">G77*L77*AVERAGE(D77:E77)</f>
        <v>0.65213340786286567</v>
      </c>
      <c r="N77">
        <f t="shared" si="25"/>
        <v>202.17328116266091</v>
      </c>
      <c r="O77" t="str">
        <f t="shared" si="15"/>
        <v>52321,</v>
      </c>
      <c r="P77" t="str">
        <f t="shared" si="22"/>
        <v>50,</v>
      </c>
      <c r="Q77" t="str">
        <f t="shared" si="28"/>
        <v>(1,1)</v>
      </c>
      <c r="R77" t="str">
        <f t="shared" si="23"/>
        <v>1,</v>
      </c>
      <c r="S77" t="str">
        <f t="shared" si="24"/>
        <v>1,</v>
      </c>
    </row>
    <row r="78" spans="1:25" x14ac:dyDescent="0.15">
      <c r="A78" t="s">
        <v>18</v>
      </c>
      <c r="B78">
        <v>53311</v>
      </c>
      <c r="C78">
        <v>50</v>
      </c>
      <c r="D78">
        <v>1</v>
      </c>
      <c r="E78">
        <v>1</v>
      </c>
      <c r="F78">
        <v>2</v>
      </c>
      <c r="G78" s="5">
        <f t="shared" si="29"/>
        <v>9.3161915408980812E-3</v>
      </c>
      <c r="H78" t="str">
        <f>VLOOKUP(B78,'名称-id-价值'!B:C,2,FALSE)</f>
        <v>黑豹-碎片</v>
      </c>
      <c r="I78" t="str">
        <f t="shared" si="26"/>
        <v>T3碎片</v>
      </c>
      <c r="J78">
        <f t="shared" si="30"/>
        <v>3</v>
      </c>
      <c r="K78">
        <f t="shared" si="27"/>
        <v>1.8632383081796162E-2</v>
      </c>
      <c r="L78">
        <f>VLOOKUP(B78,'名称-id-价值'!B:M,J78+2,FALSE)</f>
        <v>55</v>
      </c>
      <c r="M78">
        <f t="shared" si="31"/>
        <v>0.51239053474939444</v>
      </c>
      <c r="N78">
        <f t="shared" si="25"/>
        <v>202.17328116266091</v>
      </c>
      <c r="O78" t="str">
        <f t="shared" si="15"/>
        <v>53311,</v>
      </c>
      <c r="P78" t="str">
        <f t="shared" si="22"/>
        <v>50,</v>
      </c>
      <c r="Q78" t="str">
        <f t="shared" si="28"/>
        <v>(1,1)</v>
      </c>
      <c r="R78" t="str">
        <f t="shared" si="23"/>
        <v>1,</v>
      </c>
      <c r="S78" t="str">
        <f t="shared" si="24"/>
        <v>1,</v>
      </c>
    </row>
    <row r="79" spans="1:25" x14ac:dyDescent="0.15">
      <c r="A79" t="s">
        <v>18</v>
      </c>
      <c r="B79">
        <v>53321</v>
      </c>
      <c r="C79">
        <v>50</v>
      </c>
      <c r="D79">
        <v>1</v>
      </c>
      <c r="E79">
        <v>1</v>
      </c>
      <c r="F79">
        <v>2</v>
      </c>
      <c r="G79" s="5">
        <f t="shared" si="29"/>
        <v>9.3161915408980812E-3</v>
      </c>
      <c r="H79" t="str">
        <f>VLOOKUP(B79,'名称-id-价值'!B:C,2,FALSE)</f>
        <v>虎式-碎片</v>
      </c>
      <c r="I79" t="str">
        <f t="shared" si="26"/>
        <v>T3碎片</v>
      </c>
      <c r="J79">
        <f t="shared" si="30"/>
        <v>3</v>
      </c>
      <c r="K79">
        <f t="shared" si="27"/>
        <v>1.8632383081796162E-2</v>
      </c>
      <c r="L79">
        <f>VLOOKUP(B79,'名称-id-价值'!B:M,J79+2,FALSE)</f>
        <v>70</v>
      </c>
      <c r="M79">
        <f t="shared" si="31"/>
        <v>0.65213340786286567</v>
      </c>
      <c r="N79">
        <f t="shared" si="25"/>
        <v>202.17328116266091</v>
      </c>
      <c r="O79" t="str">
        <f t="shared" ref="O79:O142" si="32">B79&amp;","</f>
        <v>53321,</v>
      </c>
      <c r="P79" t="str">
        <f t="shared" ref="P79:P82" si="33">C79&amp;","</f>
        <v>50,</v>
      </c>
      <c r="Q79" t="str">
        <f t="shared" si="28"/>
        <v>(1,1)</v>
      </c>
      <c r="R79" t="str">
        <f t="shared" ref="R79:R82" si="34">D79&amp;","</f>
        <v>1,</v>
      </c>
      <c r="S79" t="str">
        <f t="shared" ref="S79:S82" si="35">E79&amp;","</f>
        <v>1,</v>
      </c>
    </row>
    <row r="80" spans="1:25" x14ac:dyDescent="0.15">
      <c r="A80" t="s">
        <v>18</v>
      </c>
      <c r="B80">
        <v>91001</v>
      </c>
      <c r="C80">
        <v>132</v>
      </c>
      <c r="D80">
        <v>1</v>
      </c>
      <c r="E80">
        <v>1</v>
      </c>
      <c r="F80">
        <v>2</v>
      </c>
      <c r="G80" s="5">
        <f t="shared" si="29"/>
        <v>2.4594745667970933E-2</v>
      </c>
      <c r="H80" t="str">
        <f>VLOOKUP(B80,'名称-id-价值'!B:C,2,FALSE)</f>
        <v>T1LP1</v>
      </c>
      <c r="I80" t="str">
        <f t="shared" si="26"/>
        <v>T1部件</v>
      </c>
      <c r="J80">
        <f t="shared" si="30"/>
        <v>3</v>
      </c>
      <c r="K80">
        <f t="shared" si="27"/>
        <v>4.9189491335941866E-2</v>
      </c>
      <c r="L80">
        <f>VLOOKUP(B80,'名称-id-价值'!B:M,J80+2,FALSE)</f>
        <v>36</v>
      </c>
      <c r="M80">
        <f t="shared" si="31"/>
        <v>0.88541084404695358</v>
      </c>
      <c r="N80">
        <f t="shared" si="25"/>
        <v>202.17328116266091</v>
      </c>
      <c r="O80" t="str">
        <f t="shared" si="32"/>
        <v>91001,</v>
      </c>
      <c r="P80" t="str">
        <f t="shared" si="33"/>
        <v>132,</v>
      </c>
      <c r="Q80" t="str">
        <f t="shared" si="28"/>
        <v>(1,1)</v>
      </c>
      <c r="R80" t="str">
        <f t="shared" si="34"/>
        <v>1,</v>
      </c>
      <c r="S80" t="str">
        <f t="shared" si="35"/>
        <v>1,</v>
      </c>
    </row>
    <row r="81" spans="1:19" x14ac:dyDescent="0.15">
      <c r="A81" t="s">
        <v>18</v>
      </c>
      <c r="B81">
        <v>91003</v>
      </c>
      <c r="C81">
        <v>132</v>
      </c>
      <c r="D81">
        <v>1</v>
      </c>
      <c r="E81">
        <v>1</v>
      </c>
      <c r="F81">
        <v>2</v>
      </c>
      <c r="G81" s="5">
        <f t="shared" si="29"/>
        <v>2.4594745667970933E-2</v>
      </c>
      <c r="H81" t="str">
        <f>VLOOKUP(B81,'名称-id-价值'!B:C,2,FALSE)</f>
        <v>T1LP3</v>
      </c>
      <c r="I81" t="str">
        <f t="shared" si="26"/>
        <v>T1部件</v>
      </c>
      <c r="J81">
        <f t="shared" si="30"/>
        <v>3</v>
      </c>
      <c r="K81">
        <f t="shared" si="27"/>
        <v>4.9189491335941866E-2</v>
      </c>
      <c r="L81">
        <f>VLOOKUP(B81,'名称-id-价值'!B:M,J81+2,FALSE)</f>
        <v>36</v>
      </c>
      <c r="M81">
        <f t="shared" si="31"/>
        <v>0.88541084404695358</v>
      </c>
      <c r="N81">
        <f t="shared" si="25"/>
        <v>202.17328116266091</v>
      </c>
      <c r="O81" t="str">
        <f t="shared" si="32"/>
        <v>91003,</v>
      </c>
      <c r="P81" t="str">
        <f t="shared" si="33"/>
        <v>132,</v>
      </c>
      <c r="Q81" t="str">
        <f t="shared" si="28"/>
        <v>(1,1)</v>
      </c>
      <c r="R81" t="str">
        <f t="shared" si="34"/>
        <v>1,</v>
      </c>
      <c r="S81" t="str">
        <f t="shared" si="35"/>
        <v>1,</v>
      </c>
    </row>
    <row r="82" spans="1:19" x14ac:dyDescent="0.15">
      <c r="A82" t="s">
        <v>18</v>
      </c>
      <c r="B82">
        <v>91005</v>
      </c>
      <c r="C82">
        <v>132</v>
      </c>
      <c r="D82">
        <v>1</v>
      </c>
      <c r="E82">
        <v>1</v>
      </c>
      <c r="F82">
        <v>2</v>
      </c>
      <c r="G82" s="5">
        <f t="shared" si="29"/>
        <v>2.4594745667970933E-2</v>
      </c>
      <c r="H82" t="str">
        <f>VLOOKUP(B82,'名称-id-价值'!B:C,2,FALSE)</f>
        <v>T1LP5</v>
      </c>
      <c r="I82" t="str">
        <f t="shared" si="26"/>
        <v>T1部件</v>
      </c>
      <c r="J82">
        <f t="shared" si="30"/>
        <v>3</v>
      </c>
      <c r="K82">
        <f t="shared" si="27"/>
        <v>4.9189491335941866E-2</v>
      </c>
      <c r="L82">
        <f>VLOOKUP(B82,'名称-id-价值'!B:M,J82+2,FALSE)</f>
        <v>36</v>
      </c>
      <c r="M82">
        <f t="shared" si="31"/>
        <v>0.88541084404695358</v>
      </c>
      <c r="N82">
        <f t="shared" si="25"/>
        <v>202.17328116266091</v>
      </c>
      <c r="O82" t="str">
        <f t="shared" si="32"/>
        <v>91005,</v>
      </c>
      <c r="P82" t="str">
        <f t="shared" si="33"/>
        <v>132,</v>
      </c>
      <c r="Q82" t="str">
        <f t="shared" si="28"/>
        <v>(1,1)</v>
      </c>
      <c r="R82" t="str">
        <f t="shared" si="34"/>
        <v>1,</v>
      </c>
      <c r="S82" t="str">
        <f t="shared" si="35"/>
        <v>1,</v>
      </c>
    </row>
    <row r="83" spans="1:19" x14ac:dyDescent="0.15">
      <c r="A83" t="s">
        <v>18</v>
      </c>
      <c r="B83">
        <v>91101</v>
      </c>
      <c r="C83">
        <v>132</v>
      </c>
      <c r="D83">
        <v>1</v>
      </c>
      <c r="E83">
        <v>1</v>
      </c>
      <c r="F83">
        <v>2</v>
      </c>
      <c r="G83" s="5">
        <f t="shared" si="29"/>
        <v>2.4594745667970933E-2</v>
      </c>
      <c r="H83" t="str">
        <f>VLOOKUP(B83,'名称-id-价值'!B:C,2,FALSE)</f>
        <v>T1MP1</v>
      </c>
      <c r="I83" t="str">
        <f t="shared" si="26"/>
        <v>T1部件</v>
      </c>
      <c r="J83">
        <f t="shared" si="30"/>
        <v>3</v>
      </c>
      <c r="K83">
        <f t="shared" si="27"/>
        <v>4.9189491335941866E-2</v>
      </c>
      <c r="L83">
        <f>VLOOKUP(B83,'名称-id-价值'!B:M,J83+2,FALSE)</f>
        <v>36</v>
      </c>
      <c r="M83">
        <f t="shared" si="31"/>
        <v>0.88541084404695358</v>
      </c>
      <c r="N83">
        <f t="shared" si="25"/>
        <v>202.17328116266091</v>
      </c>
      <c r="O83" t="str">
        <f t="shared" si="32"/>
        <v>91101,</v>
      </c>
      <c r="P83" t="str">
        <f t="shared" ref="P83:P114" si="36">C83&amp;","</f>
        <v>132,</v>
      </c>
      <c r="Q83" t="str">
        <f t="shared" si="28"/>
        <v>(1,1)</v>
      </c>
      <c r="R83" t="str">
        <f t="shared" ref="R83:R114" si="37">D83&amp;","</f>
        <v>1,</v>
      </c>
      <c r="S83" t="str">
        <f t="shared" ref="S83:S114" si="38">E83&amp;","</f>
        <v>1,</v>
      </c>
    </row>
    <row r="84" spans="1:19" x14ac:dyDescent="0.15">
      <c r="A84" t="s">
        <v>18</v>
      </c>
      <c r="B84">
        <v>91103</v>
      </c>
      <c r="C84">
        <v>132</v>
      </c>
      <c r="D84">
        <v>1</v>
      </c>
      <c r="E84">
        <v>1</v>
      </c>
      <c r="F84">
        <v>2</v>
      </c>
      <c r="G84" s="5">
        <f t="shared" si="29"/>
        <v>2.4594745667970933E-2</v>
      </c>
      <c r="H84" t="str">
        <f>VLOOKUP(B84,'名称-id-价值'!B:C,2,FALSE)</f>
        <v>T1MP3</v>
      </c>
      <c r="I84" t="str">
        <f t="shared" si="26"/>
        <v>T1部件</v>
      </c>
      <c r="J84">
        <f t="shared" si="30"/>
        <v>3</v>
      </c>
      <c r="K84">
        <f t="shared" si="27"/>
        <v>4.9189491335941866E-2</v>
      </c>
      <c r="L84">
        <f>VLOOKUP(B84,'名称-id-价值'!B:M,J84+2,FALSE)</f>
        <v>36</v>
      </c>
      <c r="M84">
        <f t="shared" si="31"/>
        <v>0.88541084404695358</v>
      </c>
      <c r="N84">
        <f t="shared" si="25"/>
        <v>202.17328116266091</v>
      </c>
      <c r="O84" t="str">
        <f t="shared" si="32"/>
        <v>91103,</v>
      </c>
      <c r="P84" t="str">
        <f t="shared" si="36"/>
        <v>132,</v>
      </c>
      <c r="Q84" t="str">
        <f t="shared" si="28"/>
        <v>(1,1)</v>
      </c>
      <c r="R84" t="str">
        <f t="shared" si="37"/>
        <v>1,</v>
      </c>
      <c r="S84" t="str">
        <f t="shared" si="38"/>
        <v>1,</v>
      </c>
    </row>
    <row r="85" spans="1:19" x14ac:dyDescent="0.15">
      <c r="A85" t="s">
        <v>18</v>
      </c>
      <c r="B85">
        <v>91105</v>
      </c>
      <c r="C85">
        <v>132</v>
      </c>
      <c r="D85">
        <v>1</v>
      </c>
      <c r="E85">
        <v>1</v>
      </c>
      <c r="F85">
        <v>2</v>
      </c>
      <c r="G85" s="5">
        <f t="shared" si="29"/>
        <v>2.4594745667970933E-2</v>
      </c>
      <c r="H85" t="str">
        <f>VLOOKUP(B85,'名称-id-价值'!B:C,2,FALSE)</f>
        <v>T1MP5</v>
      </c>
      <c r="I85" t="str">
        <f t="shared" si="26"/>
        <v>T1部件</v>
      </c>
      <c r="J85">
        <f t="shared" si="30"/>
        <v>3</v>
      </c>
      <c r="K85">
        <f t="shared" si="27"/>
        <v>4.9189491335941866E-2</v>
      </c>
      <c r="L85">
        <f>VLOOKUP(B85,'名称-id-价值'!B:M,J85+2,FALSE)</f>
        <v>36</v>
      </c>
      <c r="M85">
        <f t="shared" si="31"/>
        <v>0.88541084404695358</v>
      </c>
      <c r="N85">
        <f t="shared" si="25"/>
        <v>202.17328116266091</v>
      </c>
      <c r="O85" t="str">
        <f t="shared" si="32"/>
        <v>91105,</v>
      </c>
      <c r="P85" t="str">
        <f t="shared" si="36"/>
        <v>132,</v>
      </c>
      <c r="Q85" t="str">
        <f t="shared" si="28"/>
        <v>(1,1)</v>
      </c>
      <c r="R85" t="str">
        <f t="shared" si="37"/>
        <v>1,</v>
      </c>
      <c r="S85" t="str">
        <f t="shared" si="38"/>
        <v>1,</v>
      </c>
    </row>
    <row r="86" spans="1:19" x14ac:dyDescent="0.15">
      <c r="A86" t="s">
        <v>18</v>
      </c>
      <c r="B86">
        <v>91201</v>
      </c>
      <c r="C86">
        <v>132</v>
      </c>
      <c r="D86">
        <v>1</v>
      </c>
      <c r="E86">
        <v>1</v>
      </c>
      <c r="F86">
        <v>2</v>
      </c>
      <c r="G86" s="5">
        <f t="shared" si="29"/>
        <v>2.4594745667970933E-2</v>
      </c>
      <c r="H86" t="str">
        <f>VLOOKUP(B86,'名称-id-价值'!B:C,2,FALSE)</f>
        <v>T1HP1</v>
      </c>
      <c r="I86" t="str">
        <f t="shared" si="26"/>
        <v>T1部件</v>
      </c>
      <c r="J86">
        <f t="shared" si="30"/>
        <v>3</v>
      </c>
      <c r="K86">
        <f t="shared" si="27"/>
        <v>4.9189491335941866E-2</v>
      </c>
      <c r="L86">
        <f>VLOOKUP(B86,'名称-id-价值'!B:M,J86+2,FALSE)</f>
        <v>36</v>
      </c>
      <c r="M86">
        <f t="shared" si="31"/>
        <v>0.88541084404695358</v>
      </c>
      <c r="N86">
        <f t="shared" si="25"/>
        <v>202.17328116266091</v>
      </c>
      <c r="O86" t="str">
        <f t="shared" si="32"/>
        <v>91201,</v>
      </c>
      <c r="P86" t="str">
        <f t="shared" si="36"/>
        <v>132,</v>
      </c>
      <c r="Q86" t="str">
        <f t="shared" si="28"/>
        <v>(1,1)</v>
      </c>
      <c r="R86" t="str">
        <f t="shared" si="37"/>
        <v>1,</v>
      </c>
      <c r="S86" t="str">
        <f t="shared" si="38"/>
        <v>1,</v>
      </c>
    </row>
    <row r="87" spans="1:19" x14ac:dyDescent="0.15">
      <c r="A87" t="s">
        <v>18</v>
      </c>
      <c r="B87">
        <v>91203</v>
      </c>
      <c r="C87">
        <v>132</v>
      </c>
      <c r="D87">
        <v>1</v>
      </c>
      <c r="E87">
        <v>1</v>
      </c>
      <c r="F87">
        <v>2</v>
      </c>
      <c r="G87" s="5">
        <f t="shared" si="29"/>
        <v>2.4594745667970933E-2</v>
      </c>
      <c r="H87" t="str">
        <f>VLOOKUP(B87,'名称-id-价值'!B:C,2,FALSE)</f>
        <v>T1HP3</v>
      </c>
      <c r="I87" t="str">
        <f t="shared" si="26"/>
        <v>T1部件</v>
      </c>
      <c r="J87">
        <f t="shared" si="30"/>
        <v>3</v>
      </c>
      <c r="K87">
        <f t="shared" si="27"/>
        <v>4.9189491335941866E-2</v>
      </c>
      <c r="L87">
        <f>VLOOKUP(B87,'名称-id-价值'!B:M,J87+2,FALSE)</f>
        <v>36</v>
      </c>
      <c r="M87">
        <f t="shared" si="31"/>
        <v>0.88541084404695358</v>
      </c>
      <c r="N87">
        <f t="shared" si="25"/>
        <v>202.17328116266091</v>
      </c>
      <c r="O87" t="str">
        <f t="shared" si="32"/>
        <v>91203,</v>
      </c>
      <c r="P87" t="str">
        <f t="shared" si="36"/>
        <v>132,</v>
      </c>
      <c r="Q87" t="str">
        <f t="shared" si="28"/>
        <v>(1,1)</v>
      </c>
      <c r="R87" t="str">
        <f t="shared" si="37"/>
        <v>1,</v>
      </c>
      <c r="S87" t="str">
        <f t="shared" si="38"/>
        <v>1,</v>
      </c>
    </row>
    <row r="88" spans="1:19" x14ac:dyDescent="0.15">
      <c r="A88" t="s">
        <v>18</v>
      </c>
      <c r="B88">
        <v>91205</v>
      </c>
      <c r="C88">
        <v>132</v>
      </c>
      <c r="D88">
        <v>1</v>
      </c>
      <c r="E88">
        <v>1</v>
      </c>
      <c r="F88">
        <v>2</v>
      </c>
      <c r="G88" s="5">
        <f t="shared" si="29"/>
        <v>2.4594745667970933E-2</v>
      </c>
      <c r="H88" t="str">
        <f>VLOOKUP(B88,'名称-id-价值'!B:C,2,FALSE)</f>
        <v>T1HP5</v>
      </c>
      <c r="I88" t="str">
        <f t="shared" si="26"/>
        <v>T1部件</v>
      </c>
      <c r="J88">
        <f t="shared" si="30"/>
        <v>3</v>
      </c>
      <c r="K88">
        <f t="shared" si="27"/>
        <v>4.9189491335941866E-2</v>
      </c>
      <c r="L88">
        <f>VLOOKUP(B88,'名称-id-价值'!B:M,J88+2,FALSE)</f>
        <v>36</v>
      </c>
      <c r="M88">
        <f t="shared" si="31"/>
        <v>0.88541084404695358</v>
      </c>
      <c r="N88">
        <f t="shared" si="25"/>
        <v>202.17328116266091</v>
      </c>
      <c r="O88" t="str">
        <f t="shared" si="32"/>
        <v>91205,</v>
      </c>
      <c r="P88" t="str">
        <f t="shared" si="36"/>
        <v>132,</v>
      </c>
      <c r="Q88" t="str">
        <f t="shared" si="28"/>
        <v>(1,1)</v>
      </c>
      <c r="R88" t="str">
        <f t="shared" si="37"/>
        <v>1,</v>
      </c>
      <c r="S88" t="str">
        <f t="shared" si="38"/>
        <v>1,</v>
      </c>
    </row>
    <row r="89" spans="1:19" x14ac:dyDescent="0.15">
      <c r="A89" t="s">
        <v>18</v>
      </c>
      <c r="B89">
        <v>91002</v>
      </c>
      <c r="C89">
        <v>132</v>
      </c>
      <c r="D89">
        <v>1</v>
      </c>
      <c r="E89">
        <v>1</v>
      </c>
      <c r="F89">
        <v>2</v>
      </c>
      <c r="G89" s="5">
        <f t="shared" si="29"/>
        <v>2.4594745667970933E-2</v>
      </c>
      <c r="H89" t="str">
        <f>VLOOKUP(B89,'名称-id-价值'!B:C,2,FALSE)</f>
        <v>T1LP2</v>
      </c>
      <c r="I89" t="str">
        <f t="shared" si="26"/>
        <v>T1部件</v>
      </c>
      <c r="J89">
        <f t="shared" si="30"/>
        <v>3</v>
      </c>
      <c r="K89">
        <f t="shared" si="27"/>
        <v>4.9189491335941866E-2</v>
      </c>
      <c r="L89">
        <f>VLOOKUP(B89,'名称-id-价值'!B:M,J89+2,FALSE)</f>
        <v>36</v>
      </c>
      <c r="M89">
        <f t="shared" si="31"/>
        <v>0.88541084404695358</v>
      </c>
      <c r="N89">
        <f t="shared" si="25"/>
        <v>202.17328116266091</v>
      </c>
      <c r="O89" t="str">
        <f t="shared" si="32"/>
        <v>91002,</v>
      </c>
      <c r="P89" t="str">
        <f t="shared" si="36"/>
        <v>132,</v>
      </c>
      <c r="Q89" t="str">
        <f t="shared" si="28"/>
        <v>(1,1)</v>
      </c>
      <c r="R89" t="str">
        <f t="shared" si="37"/>
        <v>1,</v>
      </c>
      <c r="S89" t="str">
        <f t="shared" si="38"/>
        <v>1,</v>
      </c>
    </row>
    <row r="90" spans="1:19" x14ac:dyDescent="0.15">
      <c r="A90" t="s">
        <v>18</v>
      </c>
      <c r="B90">
        <v>91004</v>
      </c>
      <c r="C90">
        <v>132</v>
      </c>
      <c r="D90">
        <v>1</v>
      </c>
      <c r="E90">
        <v>1</v>
      </c>
      <c r="F90">
        <v>2</v>
      </c>
      <c r="G90" s="5">
        <f t="shared" si="29"/>
        <v>2.4594745667970933E-2</v>
      </c>
      <c r="H90" t="str">
        <f>VLOOKUP(B90,'名称-id-价值'!B:C,2,FALSE)</f>
        <v>T1LP4</v>
      </c>
      <c r="I90" t="str">
        <f t="shared" si="26"/>
        <v>T1部件</v>
      </c>
      <c r="J90">
        <f t="shared" si="30"/>
        <v>3</v>
      </c>
      <c r="K90">
        <f t="shared" si="27"/>
        <v>4.9189491335941866E-2</v>
      </c>
      <c r="L90">
        <f>VLOOKUP(B90,'名称-id-价值'!B:M,J90+2,FALSE)</f>
        <v>36</v>
      </c>
      <c r="M90">
        <f t="shared" si="31"/>
        <v>0.88541084404695358</v>
      </c>
      <c r="N90">
        <f t="shared" si="25"/>
        <v>202.17328116266091</v>
      </c>
      <c r="O90" t="str">
        <f t="shared" si="32"/>
        <v>91004,</v>
      </c>
      <c r="P90" t="str">
        <f t="shared" si="36"/>
        <v>132,</v>
      </c>
      <c r="Q90" t="str">
        <f t="shared" si="28"/>
        <v>(1,1)</v>
      </c>
      <c r="R90" t="str">
        <f t="shared" si="37"/>
        <v>1,</v>
      </c>
      <c r="S90" t="str">
        <f t="shared" si="38"/>
        <v>1,</v>
      </c>
    </row>
    <row r="91" spans="1:19" x14ac:dyDescent="0.15">
      <c r="A91" t="s">
        <v>18</v>
      </c>
      <c r="B91">
        <v>91006</v>
      </c>
      <c r="C91">
        <v>132</v>
      </c>
      <c r="D91">
        <v>1</v>
      </c>
      <c r="E91">
        <v>1</v>
      </c>
      <c r="F91">
        <v>2</v>
      </c>
      <c r="G91" s="5">
        <f t="shared" si="29"/>
        <v>2.4594745667970933E-2</v>
      </c>
      <c r="H91" t="str">
        <f>VLOOKUP(B91,'名称-id-价值'!B:C,2,FALSE)</f>
        <v>T1LP6</v>
      </c>
      <c r="I91" t="str">
        <f t="shared" si="26"/>
        <v>T1部件</v>
      </c>
      <c r="J91">
        <f t="shared" si="30"/>
        <v>3</v>
      </c>
      <c r="K91">
        <f t="shared" si="27"/>
        <v>4.9189491335941866E-2</v>
      </c>
      <c r="L91">
        <f>VLOOKUP(B91,'名称-id-价值'!B:M,J91+2,FALSE)</f>
        <v>36</v>
      </c>
      <c r="M91">
        <f t="shared" si="31"/>
        <v>0.88541084404695358</v>
      </c>
      <c r="N91">
        <f t="shared" si="25"/>
        <v>202.17328116266091</v>
      </c>
      <c r="O91" t="str">
        <f t="shared" si="32"/>
        <v>91006,</v>
      </c>
      <c r="P91" t="str">
        <f t="shared" si="36"/>
        <v>132,</v>
      </c>
      <c r="Q91" t="str">
        <f t="shared" si="28"/>
        <v>(1,1)</v>
      </c>
      <c r="R91" t="str">
        <f t="shared" si="37"/>
        <v>1,</v>
      </c>
      <c r="S91" t="str">
        <f t="shared" si="38"/>
        <v>1,</v>
      </c>
    </row>
    <row r="92" spans="1:19" x14ac:dyDescent="0.15">
      <c r="A92" t="s">
        <v>18</v>
      </c>
      <c r="B92">
        <v>91102</v>
      </c>
      <c r="C92">
        <v>132</v>
      </c>
      <c r="D92">
        <v>1</v>
      </c>
      <c r="E92">
        <v>1</v>
      </c>
      <c r="F92">
        <v>2</v>
      </c>
      <c r="G92" s="5">
        <f t="shared" si="29"/>
        <v>2.4594745667970933E-2</v>
      </c>
      <c r="H92" t="str">
        <f>VLOOKUP(B92,'名称-id-价值'!B:C,2,FALSE)</f>
        <v>T1MP2</v>
      </c>
      <c r="I92" t="str">
        <f t="shared" si="26"/>
        <v>T1部件</v>
      </c>
      <c r="J92">
        <f t="shared" si="30"/>
        <v>3</v>
      </c>
      <c r="K92">
        <f t="shared" si="27"/>
        <v>4.9189491335941866E-2</v>
      </c>
      <c r="L92">
        <f>VLOOKUP(B92,'名称-id-价值'!B:M,J92+2,FALSE)</f>
        <v>36</v>
      </c>
      <c r="M92">
        <f t="shared" si="31"/>
        <v>0.88541084404695358</v>
      </c>
      <c r="N92">
        <f t="shared" si="25"/>
        <v>202.17328116266091</v>
      </c>
      <c r="O92" t="str">
        <f t="shared" si="32"/>
        <v>91102,</v>
      </c>
      <c r="P92" t="str">
        <f t="shared" si="36"/>
        <v>132,</v>
      </c>
      <c r="Q92" t="str">
        <f t="shared" si="28"/>
        <v>(1,1)</v>
      </c>
      <c r="R92" t="str">
        <f t="shared" si="37"/>
        <v>1,</v>
      </c>
      <c r="S92" t="str">
        <f t="shared" si="38"/>
        <v>1,</v>
      </c>
    </row>
    <row r="93" spans="1:19" x14ac:dyDescent="0.15">
      <c r="A93" t="s">
        <v>18</v>
      </c>
      <c r="B93">
        <v>91104</v>
      </c>
      <c r="C93">
        <v>132</v>
      </c>
      <c r="D93">
        <v>1</v>
      </c>
      <c r="E93">
        <v>1</v>
      </c>
      <c r="F93">
        <v>2</v>
      </c>
      <c r="G93" s="5">
        <f t="shared" si="29"/>
        <v>2.4594745667970933E-2</v>
      </c>
      <c r="H93" t="str">
        <f>VLOOKUP(B93,'名称-id-价值'!B:C,2,FALSE)</f>
        <v>T1MP4</v>
      </c>
      <c r="I93" t="str">
        <f t="shared" si="26"/>
        <v>T1部件</v>
      </c>
      <c r="J93">
        <f t="shared" si="30"/>
        <v>3</v>
      </c>
      <c r="K93">
        <f t="shared" si="27"/>
        <v>4.9189491335941866E-2</v>
      </c>
      <c r="L93">
        <f>VLOOKUP(B93,'名称-id-价值'!B:M,J93+2,FALSE)</f>
        <v>36</v>
      </c>
      <c r="M93">
        <f t="shared" si="31"/>
        <v>0.88541084404695358</v>
      </c>
      <c r="N93">
        <f t="shared" si="25"/>
        <v>202.17328116266091</v>
      </c>
      <c r="O93" t="str">
        <f t="shared" si="32"/>
        <v>91104,</v>
      </c>
      <c r="P93" t="str">
        <f t="shared" si="36"/>
        <v>132,</v>
      </c>
      <c r="Q93" t="str">
        <f t="shared" si="28"/>
        <v>(1,1)</v>
      </c>
      <c r="R93" t="str">
        <f t="shared" si="37"/>
        <v>1,</v>
      </c>
      <c r="S93" t="str">
        <f t="shared" si="38"/>
        <v>1,</v>
      </c>
    </row>
    <row r="94" spans="1:19" x14ac:dyDescent="0.15">
      <c r="A94" t="s">
        <v>18</v>
      </c>
      <c r="B94">
        <v>91106</v>
      </c>
      <c r="C94">
        <v>132</v>
      </c>
      <c r="D94">
        <v>1</v>
      </c>
      <c r="E94">
        <v>1</v>
      </c>
      <c r="F94">
        <v>2</v>
      </c>
      <c r="G94" s="5">
        <f t="shared" si="29"/>
        <v>2.4594745667970933E-2</v>
      </c>
      <c r="H94" t="str">
        <f>VLOOKUP(B94,'名称-id-价值'!B:C,2,FALSE)</f>
        <v>T1MP6</v>
      </c>
      <c r="I94" t="str">
        <f t="shared" si="26"/>
        <v>T1部件</v>
      </c>
      <c r="J94">
        <f t="shared" si="30"/>
        <v>3</v>
      </c>
      <c r="K94">
        <f t="shared" si="27"/>
        <v>4.9189491335941866E-2</v>
      </c>
      <c r="L94">
        <f>VLOOKUP(B94,'名称-id-价值'!B:M,J94+2,FALSE)</f>
        <v>36</v>
      </c>
      <c r="M94">
        <f t="shared" si="31"/>
        <v>0.88541084404695358</v>
      </c>
      <c r="N94">
        <f t="shared" si="25"/>
        <v>202.17328116266091</v>
      </c>
      <c r="O94" t="str">
        <f t="shared" si="32"/>
        <v>91106,</v>
      </c>
      <c r="P94" t="str">
        <f t="shared" si="36"/>
        <v>132,</v>
      </c>
      <c r="Q94" t="str">
        <f t="shared" si="28"/>
        <v>(1,1)</v>
      </c>
      <c r="R94" t="str">
        <f t="shared" si="37"/>
        <v>1,</v>
      </c>
      <c r="S94" t="str">
        <f t="shared" si="38"/>
        <v>1,</v>
      </c>
    </row>
    <row r="95" spans="1:19" x14ac:dyDescent="0.15">
      <c r="A95" t="s">
        <v>18</v>
      </c>
      <c r="B95">
        <v>91202</v>
      </c>
      <c r="C95">
        <v>132</v>
      </c>
      <c r="D95">
        <v>1</v>
      </c>
      <c r="E95">
        <v>1</v>
      </c>
      <c r="F95">
        <v>2</v>
      </c>
      <c r="G95" s="5">
        <f t="shared" si="29"/>
        <v>2.4594745667970933E-2</v>
      </c>
      <c r="H95" t="str">
        <f>VLOOKUP(B95,'名称-id-价值'!B:C,2,FALSE)</f>
        <v>T1HP2</v>
      </c>
      <c r="I95" t="str">
        <f t="shared" si="26"/>
        <v>T1部件</v>
      </c>
      <c r="J95">
        <f t="shared" si="30"/>
        <v>3</v>
      </c>
      <c r="K95">
        <f t="shared" si="27"/>
        <v>4.9189491335941866E-2</v>
      </c>
      <c r="L95">
        <f>VLOOKUP(B95,'名称-id-价值'!B:M,J95+2,FALSE)</f>
        <v>36</v>
      </c>
      <c r="M95">
        <f t="shared" si="31"/>
        <v>0.88541084404695358</v>
      </c>
      <c r="N95">
        <f t="shared" si="25"/>
        <v>202.17328116266091</v>
      </c>
      <c r="O95" t="str">
        <f t="shared" si="32"/>
        <v>91202,</v>
      </c>
      <c r="P95" t="str">
        <f t="shared" si="36"/>
        <v>132,</v>
      </c>
      <c r="Q95" t="str">
        <f t="shared" si="28"/>
        <v>(1,1)</v>
      </c>
      <c r="R95" t="str">
        <f t="shared" si="37"/>
        <v>1,</v>
      </c>
      <c r="S95" t="str">
        <f t="shared" si="38"/>
        <v>1,</v>
      </c>
    </row>
    <row r="96" spans="1:19" x14ac:dyDescent="0.15">
      <c r="A96" t="s">
        <v>18</v>
      </c>
      <c r="B96">
        <v>91204</v>
      </c>
      <c r="C96">
        <v>132</v>
      </c>
      <c r="D96">
        <v>1</v>
      </c>
      <c r="E96">
        <v>1</v>
      </c>
      <c r="F96">
        <v>2</v>
      </c>
      <c r="G96" s="5">
        <f t="shared" si="29"/>
        <v>2.4594745667970933E-2</v>
      </c>
      <c r="H96" t="str">
        <f>VLOOKUP(B96,'名称-id-价值'!B:C,2,FALSE)</f>
        <v>T1HP4</v>
      </c>
      <c r="I96" t="str">
        <f t="shared" si="26"/>
        <v>T1部件</v>
      </c>
      <c r="J96">
        <f t="shared" si="30"/>
        <v>3</v>
      </c>
      <c r="K96">
        <f t="shared" si="27"/>
        <v>4.9189491335941866E-2</v>
      </c>
      <c r="L96">
        <f>VLOOKUP(B96,'名称-id-价值'!B:M,J96+2,FALSE)</f>
        <v>36</v>
      </c>
      <c r="M96">
        <f t="shared" si="31"/>
        <v>0.88541084404695358</v>
      </c>
      <c r="N96">
        <f t="shared" si="25"/>
        <v>202.17328116266091</v>
      </c>
      <c r="O96" t="str">
        <f t="shared" si="32"/>
        <v>91204,</v>
      </c>
      <c r="P96" t="str">
        <f t="shared" si="36"/>
        <v>132,</v>
      </c>
      <c r="Q96" t="str">
        <f t="shared" si="28"/>
        <v>(1,1)</v>
      </c>
      <c r="R96" t="str">
        <f t="shared" si="37"/>
        <v>1,</v>
      </c>
      <c r="S96" t="str">
        <f t="shared" si="38"/>
        <v>1,</v>
      </c>
    </row>
    <row r="97" spans="1:19" x14ac:dyDescent="0.15">
      <c r="A97" t="s">
        <v>18</v>
      </c>
      <c r="B97">
        <v>91206</v>
      </c>
      <c r="C97">
        <v>132</v>
      </c>
      <c r="D97">
        <v>1</v>
      </c>
      <c r="E97">
        <v>1</v>
      </c>
      <c r="F97">
        <v>2</v>
      </c>
      <c r="G97" s="5">
        <f t="shared" si="29"/>
        <v>2.4594745667970933E-2</v>
      </c>
      <c r="H97" t="str">
        <f>VLOOKUP(B97,'名称-id-价值'!B:C,2,FALSE)</f>
        <v>T1HP6</v>
      </c>
      <c r="I97" t="str">
        <f t="shared" si="26"/>
        <v>T1部件</v>
      </c>
      <c r="J97">
        <f t="shared" si="30"/>
        <v>3</v>
      </c>
      <c r="K97">
        <f t="shared" si="27"/>
        <v>4.9189491335941866E-2</v>
      </c>
      <c r="L97">
        <f>VLOOKUP(B97,'名称-id-价值'!B:M,J97+2,FALSE)</f>
        <v>36</v>
      </c>
      <c r="M97">
        <f t="shared" si="31"/>
        <v>0.88541084404695358</v>
      </c>
      <c r="N97">
        <f t="shared" si="25"/>
        <v>202.17328116266091</v>
      </c>
      <c r="O97" t="str">
        <f t="shared" si="32"/>
        <v>91206,</v>
      </c>
      <c r="P97" t="str">
        <f t="shared" si="36"/>
        <v>132,</v>
      </c>
      <c r="Q97" t="str">
        <f t="shared" si="28"/>
        <v>(1,1)</v>
      </c>
      <c r="R97" t="str">
        <f t="shared" si="37"/>
        <v>1,</v>
      </c>
      <c r="S97" t="str">
        <f t="shared" si="38"/>
        <v>1,</v>
      </c>
    </row>
    <row r="98" spans="1:19" x14ac:dyDescent="0.15">
      <c r="A98" t="s">
        <v>18</v>
      </c>
      <c r="B98">
        <v>92001</v>
      </c>
      <c r="C98">
        <v>102</v>
      </c>
      <c r="D98">
        <v>1</v>
      </c>
      <c r="E98">
        <v>1</v>
      </c>
      <c r="F98">
        <v>2</v>
      </c>
      <c r="G98" s="5">
        <f t="shared" si="29"/>
        <v>1.9005030743432086E-2</v>
      </c>
      <c r="H98" t="str">
        <f>VLOOKUP(B98,'名称-id-价值'!B:C,2,FALSE)</f>
        <v>T2LP1</v>
      </c>
      <c r="I98" t="str">
        <f t="shared" si="26"/>
        <v>T2部件</v>
      </c>
      <c r="J98">
        <f t="shared" si="30"/>
        <v>3</v>
      </c>
      <c r="K98">
        <f t="shared" si="27"/>
        <v>3.8010061486864172E-2</v>
      </c>
      <c r="L98">
        <f>VLOOKUP(B98,'名称-id-价值'!B:M,J98+2,FALSE)</f>
        <v>70</v>
      </c>
      <c r="M98">
        <f t="shared" si="31"/>
        <v>1.3303521520402459</v>
      </c>
      <c r="N98">
        <f t="shared" si="25"/>
        <v>202.17328116266091</v>
      </c>
      <c r="O98" t="str">
        <f t="shared" si="32"/>
        <v>92001,</v>
      </c>
      <c r="P98" t="str">
        <f t="shared" si="36"/>
        <v>102,</v>
      </c>
      <c r="Q98" t="str">
        <f t="shared" si="28"/>
        <v>(1,1)</v>
      </c>
      <c r="R98" t="str">
        <f t="shared" si="37"/>
        <v>1,</v>
      </c>
      <c r="S98" t="str">
        <f t="shared" si="38"/>
        <v>1,</v>
      </c>
    </row>
    <row r="99" spans="1:19" x14ac:dyDescent="0.15">
      <c r="A99" t="s">
        <v>18</v>
      </c>
      <c r="B99">
        <v>92003</v>
      </c>
      <c r="C99">
        <v>102</v>
      </c>
      <c r="D99">
        <v>1</v>
      </c>
      <c r="E99">
        <v>1</v>
      </c>
      <c r="F99">
        <v>2</v>
      </c>
      <c r="G99" s="5">
        <f t="shared" si="29"/>
        <v>1.9005030743432086E-2</v>
      </c>
      <c r="H99" t="str">
        <f>VLOOKUP(B99,'名称-id-价值'!B:C,2,FALSE)</f>
        <v>T2LP3</v>
      </c>
      <c r="I99" t="str">
        <f t="shared" si="26"/>
        <v>T2部件</v>
      </c>
      <c r="J99">
        <f t="shared" si="30"/>
        <v>3</v>
      </c>
      <c r="K99">
        <f t="shared" si="27"/>
        <v>3.8010061486864172E-2</v>
      </c>
      <c r="L99">
        <f>VLOOKUP(B99,'名称-id-价值'!B:M,J99+2,FALSE)</f>
        <v>70</v>
      </c>
      <c r="M99">
        <f t="shared" si="31"/>
        <v>1.3303521520402459</v>
      </c>
      <c r="N99">
        <f t="shared" si="25"/>
        <v>202.17328116266091</v>
      </c>
      <c r="O99" t="str">
        <f t="shared" si="32"/>
        <v>92003,</v>
      </c>
      <c r="P99" t="str">
        <f t="shared" si="36"/>
        <v>102,</v>
      </c>
      <c r="Q99" t="str">
        <f t="shared" si="28"/>
        <v>(1,1)</v>
      </c>
      <c r="R99" t="str">
        <f t="shared" si="37"/>
        <v>1,</v>
      </c>
      <c r="S99" t="str">
        <f t="shared" si="38"/>
        <v>1,</v>
      </c>
    </row>
    <row r="100" spans="1:19" x14ac:dyDescent="0.15">
      <c r="A100" t="s">
        <v>18</v>
      </c>
      <c r="B100">
        <v>92005</v>
      </c>
      <c r="C100">
        <v>102</v>
      </c>
      <c r="D100">
        <v>1</v>
      </c>
      <c r="E100">
        <v>1</v>
      </c>
      <c r="F100">
        <v>2</v>
      </c>
      <c r="G100" s="5">
        <f t="shared" si="29"/>
        <v>1.9005030743432086E-2</v>
      </c>
      <c r="H100" t="str">
        <f>VLOOKUP(B100,'名称-id-价值'!B:C,2,FALSE)</f>
        <v>T2LP5</v>
      </c>
      <c r="I100" t="str">
        <f t="shared" si="26"/>
        <v>T2部件</v>
      </c>
      <c r="J100">
        <f t="shared" si="30"/>
        <v>3</v>
      </c>
      <c r="K100">
        <f t="shared" si="27"/>
        <v>3.8010061486864172E-2</v>
      </c>
      <c r="L100">
        <f>VLOOKUP(B100,'名称-id-价值'!B:M,J100+2,FALSE)</f>
        <v>70</v>
      </c>
      <c r="M100">
        <f t="shared" si="31"/>
        <v>1.3303521520402459</v>
      </c>
      <c r="N100">
        <f t="shared" si="25"/>
        <v>202.17328116266091</v>
      </c>
      <c r="O100" t="str">
        <f t="shared" si="32"/>
        <v>92005,</v>
      </c>
      <c r="P100" t="str">
        <f t="shared" si="36"/>
        <v>102,</v>
      </c>
      <c r="Q100" t="str">
        <f t="shared" si="28"/>
        <v>(1,1)</v>
      </c>
      <c r="R100" t="str">
        <f t="shared" si="37"/>
        <v>1,</v>
      </c>
      <c r="S100" t="str">
        <f t="shared" si="38"/>
        <v>1,</v>
      </c>
    </row>
    <row r="101" spans="1:19" x14ac:dyDescent="0.15">
      <c r="A101" t="s">
        <v>18</v>
      </c>
      <c r="B101">
        <v>92101</v>
      </c>
      <c r="C101">
        <v>102</v>
      </c>
      <c r="D101">
        <v>1</v>
      </c>
      <c r="E101">
        <v>1</v>
      </c>
      <c r="F101">
        <v>2</v>
      </c>
      <c r="G101" s="5">
        <f t="shared" si="29"/>
        <v>1.9005030743432086E-2</v>
      </c>
      <c r="H101" t="str">
        <f>VLOOKUP(B101,'名称-id-价值'!B:C,2,FALSE)</f>
        <v>T2MP1</v>
      </c>
      <c r="I101" t="str">
        <f t="shared" si="26"/>
        <v>T2部件</v>
      </c>
      <c r="J101">
        <f t="shared" si="30"/>
        <v>3</v>
      </c>
      <c r="K101">
        <f t="shared" si="27"/>
        <v>3.8010061486864172E-2</v>
      </c>
      <c r="L101">
        <f>VLOOKUP(B101,'名称-id-价值'!B:M,J101+2,FALSE)</f>
        <v>70</v>
      </c>
      <c r="M101">
        <f t="shared" si="31"/>
        <v>1.3303521520402459</v>
      </c>
      <c r="N101">
        <f t="shared" si="25"/>
        <v>202.17328116266091</v>
      </c>
      <c r="O101" t="str">
        <f t="shared" si="32"/>
        <v>92101,</v>
      </c>
      <c r="P101" t="str">
        <f t="shared" si="36"/>
        <v>102,</v>
      </c>
      <c r="Q101" t="str">
        <f t="shared" si="28"/>
        <v>(1,1)</v>
      </c>
      <c r="R101" t="str">
        <f t="shared" si="37"/>
        <v>1,</v>
      </c>
      <c r="S101" t="str">
        <f t="shared" si="38"/>
        <v>1,</v>
      </c>
    </row>
    <row r="102" spans="1:19" x14ac:dyDescent="0.15">
      <c r="A102" t="s">
        <v>18</v>
      </c>
      <c r="B102">
        <v>92103</v>
      </c>
      <c r="C102">
        <v>102</v>
      </c>
      <c r="D102">
        <v>1</v>
      </c>
      <c r="E102">
        <v>1</v>
      </c>
      <c r="F102">
        <v>2</v>
      </c>
      <c r="G102" s="5">
        <f t="shared" si="29"/>
        <v>1.9005030743432086E-2</v>
      </c>
      <c r="H102" t="str">
        <f>VLOOKUP(B102,'名称-id-价值'!B:C,2,FALSE)</f>
        <v>T2MP3</v>
      </c>
      <c r="I102" t="str">
        <f t="shared" si="26"/>
        <v>T2部件</v>
      </c>
      <c r="J102">
        <f t="shared" si="30"/>
        <v>3</v>
      </c>
      <c r="K102">
        <f t="shared" si="27"/>
        <v>3.8010061486864172E-2</v>
      </c>
      <c r="L102">
        <f>VLOOKUP(B102,'名称-id-价值'!B:M,J102+2,FALSE)</f>
        <v>70</v>
      </c>
      <c r="M102">
        <f t="shared" si="31"/>
        <v>1.3303521520402459</v>
      </c>
      <c r="N102">
        <f t="shared" si="25"/>
        <v>202.17328116266091</v>
      </c>
      <c r="O102" t="str">
        <f t="shared" si="32"/>
        <v>92103,</v>
      </c>
      <c r="P102" t="str">
        <f t="shared" si="36"/>
        <v>102,</v>
      </c>
      <c r="Q102" t="str">
        <f t="shared" si="28"/>
        <v>(1,1)</v>
      </c>
      <c r="R102" t="str">
        <f t="shared" si="37"/>
        <v>1,</v>
      </c>
      <c r="S102" t="str">
        <f t="shared" si="38"/>
        <v>1,</v>
      </c>
    </row>
    <row r="103" spans="1:19" x14ac:dyDescent="0.15">
      <c r="A103" t="s">
        <v>18</v>
      </c>
      <c r="B103">
        <v>92105</v>
      </c>
      <c r="C103">
        <v>102</v>
      </c>
      <c r="D103">
        <v>1</v>
      </c>
      <c r="E103">
        <v>1</v>
      </c>
      <c r="F103">
        <v>2</v>
      </c>
      <c r="G103" s="5">
        <f t="shared" si="29"/>
        <v>1.9005030743432086E-2</v>
      </c>
      <c r="H103" t="str">
        <f>VLOOKUP(B103,'名称-id-价值'!B:C,2,FALSE)</f>
        <v>T2MP5</v>
      </c>
      <c r="I103" t="str">
        <f t="shared" si="26"/>
        <v>T2部件</v>
      </c>
      <c r="J103">
        <f t="shared" si="30"/>
        <v>3</v>
      </c>
      <c r="K103">
        <f t="shared" si="27"/>
        <v>3.8010061486864172E-2</v>
      </c>
      <c r="L103">
        <f>VLOOKUP(B103,'名称-id-价值'!B:M,J103+2,FALSE)</f>
        <v>70</v>
      </c>
      <c r="M103">
        <f t="shared" si="31"/>
        <v>1.3303521520402459</v>
      </c>
      <c r="N103">
        <f t="shared" si="25"/>
        <v>202.17328116266091</v>
      </c>
      <c r="O103" t="str">
        <f t="shared" si="32"/>
        <v>92105,</v>
      </c>
      <c r="P103" t="str">
        <f t="shared" si="36"/>
        <v>102,</v>
      </c>
      <c r="Q103" t="str">
        <f t="shared" si="28"/>
        <v>(1,1)</v>
      </c>
      <c r="R103" t="str">
        <f t="shared" si="37"/>
        <v>1,</v>
      </c>
      <c r="S103" t="str">
        <f t="shared" si="38"/>
        <v>1,</v>
      </c>
    </row>
    <row r="104" spans="1:19" x14ac:dyDescent="0.15">
      <c r="A104" t="s">
        <v>18</v>
      </c>
      <c r="B104">
        <v>92201</v>
      </c>
      <c r="C104">
        <v>102</v>
      </c>
      <c r="D104">
        <v>1</v>
      </c>
      <c r="E104">
        <v>1</v>
      </c>
      <c r="F104">
        <v>2</v>
      </c>
      <c r="G104" s="5">
        <f t="shared" si="29"/>
        <v>1.9005030743432086E-2</v>
      </c>
      <c r="H104" t="str">
        <f>VLOOKUP(B104,'名称-id-价值'!B:C,2,FALSE)</f>
        <v>T2HP1</v>
      </c>
      <c r="I104" t="str">
        <f t="shared" si="26"/>
        <v>T2部件</v>
      </c>
      <c r="J104">
        <f t="shared" si="30"/>
        <v>3</v>
      </c>
      <c r="K104">
        <f t="shared" si="27"/>
        <v>3.8010061486864172E-2</v>
      </c>
      <c r="L104">
        <f>VLOOKUP(B104,'名称-id-价值'!B:M,J104+2,FALSE)</f>
        <v>70</v>
      </c>
      <c r="M104">
        <f t="shared" si="31"/>
        <v>1.3303521520402459</v>
      </c>
      <c r="N104">
        <f t="shared" si="25"/>
        <v>202.17328116266091</v>
      </c>
      <c r="O104" t="str">
        <f t="shared" si="32"/>
        <v>92201,</v>
      </c>
      <c r="P104" t="str">
        <f t="shared" si="36"/>
        <v>102,</v>
      </c>
      <c r="Q104" t="str">
        <f t="shared" si="28"/>
        <v>(1,1)</v>
      </c>
      <c r="R104" t="str">
        <f t="shared" si="37"/>
        <v>1,</v>
      </c>
      <c r="S104" t="str">
        <f t="shared" si="38"/>
        <v>1,</v>
      </c>
    </row>
    <row r="105" spans="1:19" x14ac:dyDescent="0.15">
      <c r="A105" t="s">
        <v>18</v>
      </c>
      <c r="B105">
        <v>92203</v>
      </c>
      <c r="C105">
        <v>102</v>
      </c>
      <c r="D105">
        <v>1</v>
      </c>
      <c r="E105">
        <v>1</v>
      </c>
      <c r="F105">
        <v>2</v>
      </c>
      <c r="G105" s="5">
        <f t="shared" si="29"/>
        <v>1.9005030743432086E-2</v>
      </c>
      <c r="H105" t="str">
        <f>VLOOKUP(B105,'名称-id-价值'!B:C,2,FALSE)</f>
        <v>T2HP3</v>
      </c>
      <c r="I105" t="str">
        <f t="shared" si="26"/>
        <v>T2部件</v>
      </c>
      <c r="J105">
        <f t="shared" si="30"/>
        <v>3</v>
      </c>
      <c r="K105">
        <f t="shared" si="27"/>
        <v>3.8010061486864172E-2</v>
      </c>
      <c r="L105">
        <f>VLOOKUP(B105,'名称-id-价值'!B:M,J105+2,FALSE)</f>
        <v>70</v>
      </c>
      <c r="M105">
        <f t="shared" si="31"/>
        <v>1.3303521520402459</v>
      </c>
      <c r="N105">
        <f t="shared" si="25"/>
        <v>202.17328116266091</v>
      </c>
      <c r="O105" t="str">
        <f t="shared" si="32"/>
        <v>92203,</v>
      </c>
      <c r="P105" t="str">
        <f t="shared" si="36"/>
        <v>102,</v>
      </c>
      <c r="Q105" t="str">
        <f t="shared" si="28"/>
        <v>(1,1)</v>
      </c>
      <c r="R105" t="str">
        <f t="shared" si="37"/>
        <v>1,</v>
      </c>
      <c r="S105" t="str">
        <f t="shared" si="38"/>
        <v>1,</v>
      </c>
    </row>
    <row r="106" spans="1:19" x14ac:dyDescent="0.15">
      <c r="A106" t="s">
        <v>18</v>
      </c>
      <c r="B106">
        <v>92205</v>
      </c>
      <c r="C106">
        <v>111</v>
      </c>
      <c r="D106">
        <v>1</v>
      </c>
      <c r="E106">
        <v>1</v>
      </c>
      <c r="F106">
        <v>2</v>
      </c>
      <c r="G106" s="5">
        <f t="shared" si="29"/>
        <v>2.0681945220793741E-2</v>
      </c>
      <c r="H106" t="str">
        <f>VLOOKUP(B106,'名称-id-价值'!B:C,2,FALSE)</f>
        <v>T2HP5</v>
      </c>
      <c r="I106" t="str">
        <f t="shared" si="26"/>
        <v>T2部件</v>
      </c>
      <c r="J106">
        <f t="shared" si="30"/>
        <v>3</v>
      </c>
      <c r="K106">
        <f t="shared" si="27"/>
        <v>4.1363890441587482E-2</v>
      </c>
      <c r="L106">
        <f>VLOOKUP(B106,'名称-id-价值'!B:M,J106+2,FALSE)</f>
        <v>70</v>
      </c>
      <c r="M106">
        <f t="shared" si="31"/>
        <v>1.4477361654555618</v>
      </c>
      <c r="N106">
        <f t="shared" si="25"/>
        <v>202.17328116266091</v>
      </c>
      <c r="O106" t="str">
        <f t="shared" si="32"/>
        <v>92205,</v>
      </c>
      <c r="P106" t="str">
        <f t="shared" si="36"/>
        <v>111,</v>
      </c>
      <c r="Q106" t="str">
        <f t="shared" si="28"/>
        <v>(1,1)</v>
      </c>
      <c r="R106" t="str">
        <f t="shared" si="37"/>
        <v>1,</v>
      </c>
      <c r="S106" t="str">
        <f t="shared" si="38"/>
        <v>1,</v>
      </c>
    </row>
    <row r="107" spans="1:19" x14ac:dyDescent="0.15">
      <c r="A107" t="s">
        <v>19</v>
      </c>
      <c r="B107">
        <v>11211</v>
      </c>
      <c r="C107">
        <v>48</v>
      </c>
      <c r="D107">
        <v>1</v>
      </c>
      <c r="E107">
        <v>1</v>
      </c>
      <c r="F107">
        <v>2</v>
      </c>
      <c r="G107" s="5">
        <f t="shared" si="29"/>
        <v>8.5867620751341675E-3</v>
      </c>
      <c r="H107" t="str">
        <f>VLOOKUP(B107,'名称-id-价值'!B:C,2,FALSE)</f>
        <v>二号</v>
      </c>
      <c r="I107" t="str">
        <f t="shared" si="26"/>
        <v>T2坦克</v>
      </c>
      <c r="J107">
        <f t="shared" si="30"/>
        <v>4</v>
      </c>
      <c r="K107">
        <f t="shared" si="27"/>
        <v>1.7173524150268335E-2</v>
      </c>
      <c r="L107">
        <f>VLOOKUP(B107,'名称-id-价值'!B:M,J107+2,FALSE)</f>
        <v>528</v>
      </c>
      <c r="M107">
        <f t="shared" si="31"/>
        <v>4.5338103756708401</v>
      </c>
      <c r="N107">
        <f t="shared" si="25"/>
        <v>201.27059033989266</v>
      </c>
      <c r="O107" t="str">
        <f t="shared" si="32"/>
        <v>11211,</v>
      </c>
      <c r="P107" t="str">
        <f t="shared" si="36"/>
        <v>48,</v>
      </c>
      <c r="Q107" t="str">
        <f t="shared" si="28"/>
        <v>(1,1)</v>
      </c>
      <c r="R107" t="str">
        <f t="shared" si="37"/>
        <v>1,</v>
      </c>
      <c r="S107" t="str">
        <f t="shared" si="38"/>
        <v>1,</v>
      </c>
    </row>
    <row r="108" spans="1:19" x14ac:dyDescent="0.15">
      <c r="A108" t="s">
        <v>19</v>
      </c>
      <c r="B108">
        <v>12211</v>
      </c>
      <c r="C108">
        <v>48</v>
      </c>
      <c r="D108">
        <v>1</v>
      </c>
      <c r="E108">
        <v>1</v>
      </c>
      <c r="F108">
        <v>2</v>
      </c>
      <c r="G108" s="5">
        <f t="shared" si="29"/>
        <v>8.5867620751341675E-3</v>
      </c>
      <c r="H108" t="str">
        <f>VLOOKUP(B108,'名称-id-价值'!B:C,2,FALSE)</f>
        <v>T-34</v>
      </c>
      <c r="I108" t="str">
        <f t="shared" si="26"/>
        <v>T2坦克</v>
      </c>
      <c r="J108">
        <f t="shared" si="30"/>
        <v>4</v>
      </c>
      <c r="K108">
        <f t="shared" si="27"/>
        <v>1.7173524150268335E-2</v>
      </c>
      <c r="L108">
        <f>VLOOKUP(B108,'名称-id-价值'!B:M,J108+2,FALSE)</f>
        <v>528</v>
      </c>
      <c r="M108">
        <f t="shared" si="31"/>
        <v>4.5338103756708401</v>
      </c>
      <c r="N108">
        <f t="shared" si="25"/>
        <v>201.27059033989266</v>
      </c>
      <c r="O108" t="str">
        <f t="shared" si="32"/>
        <v>12211,</v>
      </c>
      <c r="P108" t="str">
        <f t="shared" si="36"/>
        <v>48,</v>
      </c>
      <c r="Q108" t="str">
        <f t="shared" si="28"/>
        <v>(1,1)</v>
      </c>
      <c r="R108" t="str">
        <f t="shared" si="37"/>
        <v>1,</v>
      </c>
      <c r="S108" t="str">
        <f t="shared" si="38"/>
        <v>1,</v>
      </c>
    </row>
    <row r="109" spans="1:19" x14ac:dyDescent="0.15">
      <c r="A109" t="s">
        <v>19</v>
      </c>
      <c r="B109">
        <v>13211</v>
      </c>
      <c r="C109">
        <v>48</v>
      </c>
      <c r="D109">
        <v>1</v>
      </c>
      <c r="E109">
        <v>1</v>
      </c>
      <c r="F109">
        <v>2</v>
      </c>
      <c r="G109" s="5">
        <f t="shared" si="29"/>
        <v>8.5867620751341675E-3</v>
      </c>
      <c r="H109" t="str">
        <f>VLOOKUP(B109,'名称-id-价值'!B:C,2,FALSE)</f>
        <v>KV-1</v>
      </c>
      <c r="I109" t="str">
        <f t="shared" si="26"/>
        <v>T2坦克</v>
      </c>
      <c r="J109">
        <f t="shared" si="30"/>
        <v>4</v>
      </c>
      <c r="K109">
        <f t="shared" si="27"/>
        <v>1.7173524150268335E-2</v>
      </c>
      <c r="L109">
        <f>VLOOKUP(B109,'名称-id-价值'!B:M,J109+2,FALSE)</f>
        <v>528</v>
      </c>
      <c r="M109">
        <f t="shared" si="31"/>
        <v>4.5338103756708401</v>
      </c>
      <c r="N109">
        <f t="shared" si="25"/>
        <v>201.27059033989266</v>
      </c>
      <c r="O109" t="str">
        <f t="shared" si="32"/>
        <v>13211,</v>
      </c>
      <c r="P109" t="str">
        <f t="shared" si="36"/>
        <v>48,</v>
      </c>
      <c r="Q109" t="str">
        <f t="shared" si="28"/>
        <v>(1,1)</v>
      </c>
      <c r="R109" t="str">
        <f t="shared" si="37"/>
        <v>1,</v>
      </c>
      <c r="S109" t="str">
        <f t="shared" si="38"/>
        <v>1,</v>
      </c>
    </row>
    <row r="110" spans="1:19" x14ac:dyDescent="0.15">
      <c r="A110" t="s">
        <v>19</v>
      </c>
      <c r="B110">
        <v>11221</v>
      </c>
      <c r="C110">
        <v>30</v>
      </c>
      <c r="D110">
        <v>1</v>
      </c>
      <c r="E110">
        <v>1</v>
      </c>
      <c r="F110">
        <v>2</v>
      </c>
      <c r="G110" s="5">
        <f t="shared" si="29"/>
        <v>5.3667262969588547E-3</v>
      </c>
      <c r="H110" t="str">
        <f>VLOOKUP(B110,'名称-id-价值'!B:C,2,FALSE)</f>
        <v>Puma</v>
      </c>
      <c r="I110" t="str">
        <f t="shared" si="26"/>
        <v>T2坦克</v>
      </c>
      <c r="J110">
        <f t="shared" si="30"/>
        <v>4</v>
      </c>
      <c r="K110">
        <f t="shared" si="27"/>
        <v>1.0733452593917709E-2</v>
      </c>
      <c r="L110">
        <f>VLOOKUP(B110,'名称-id-价值'!B:M,J110+2,FALSE)</f>
        <v>768</v>
      </c>
      <c r="M110">
        <f t="shared" si="31"/>
        <v>4.1216457960644002</v>
      </c>
      <c r="N110">
        <f t="shared" si="25"/>
        <v>201.27059033989266</v>
      </c>
      <c r="O110" t="str">
        <f t="shared" si="32"/>
        <v>11221,</v>
      </c>
      <c r="P110" t="str">
        <f t="shared" si="36"/>
        <v>30,</v>
      </c>
      <c r="Q110" t="str">
        <f t="shared" si="28"/>
        <v>(1,1)</v>
      </c>
      <c r="R110" t="str">
        <f t="shared" si="37"/>
        <v>1,</v>
      </c>
      <c r="S110" t="str">
        <f t="shared" si="38"/>
        <v>1,</v>
      </c>
    </row>
    <row r="111" spans="1:19" x14ac:dyDescent="0.15">
      <c r="A111" t="s">
        <v>19</v>
      </c>
      <c r="B111">
        <v>12221</v>
      </c>
      <c r="C111">
        <v>30</v>
      </c>
      <c r="D111">
        <v>1</v>
      </c>
      <c r="E111">
        <v>1</v>
      </c>
      <c r="F111">
        <v>2</v>
      </c>
      <c r="G111" s="5">
        <f t="shared" si="29"/>
        <v>5.3667262969588547E-3</v>
      </c>
      <c r="H111" t="str">
        <f>VLOOKUP(B111,'名称-id-价值'!B:C,2,FALSE)</f>
        <v>四号</v>
      </c>
      <c r="I111" t="str">
        <f t="shared" si="26"/>
        <v>T2坦克</v>
      </c>
      <c r="J111">
        <f t="shared" si="30"/>
        <v>4</v>
      </c>
      <c r="K111">
        <f t="shared" si="27"/>
        <v>1.0733452593917709E-2</v>
      </c>
      <c r="L111">
        <f>VLOOKUP(B111,'名称-id-价值'!B:M,J111+2,FALSE)</f>
        <v>768</v>
      </c>
      <c r="M111">
        <f t="shared" si="31"/>
        <v>4.1216457960644002</v>
      </c>
      <c r="N111">
        <f t="shared" si="25"/>
        <v>201.27059033989266</v>
      </c>
      <c r="O111" t="str">
        <f t="shared" si="32"/>
        <v>12221,</v>
      </c>
      <c r="P111" t="str">
        <f t="shared" si="36"/>
        <v>30,</v>
      </c>
      <c r="Q111" t="str">
        <f t="shared" si="28"/>
        <v>(1,1)</v>
      </c>
      <c r="R111" t="str">
        <f t="shared" si="37"/>
        <v>1,</v>
      </c>
      <c r="S111" t="str">
        <f t="shared" si="38"/>
        <v>1,</v>
      </c>
    </row>
    <row r="112" spans="1:19" x14ac:dyDescent="0.15">
      <c r="A112" t="s">
        <v>19</v>
      </c>
      <c r="B112">
        <v>13221</v>
      </c>
      <c r="C112">
        <v>30</v>
      </c>
      <c r="D112">
        <v>1</v>
      </c>
      <c r="E112">
        <v>1</v>
      </c>
      <c r="F112">
        <v>2</v>
      </c>
      <c r="G112" s="5">
        <f t="shared" si="29"/>
        <v>5.3667262969588547E-3</v>
      </c>
      <c r="H112" t="str">
        <f>VLOOKUP(B112,'名称-id-价值'!B:C,2,FALSE)</f>
        <v>丘吉尔</v>
      </c>
      <c r="I112" t="str">
        <f t="shared" si="26"/>
        <v>T2坦克</v>
      </c>
      <c r="J112">
        <f t="shared" si="30"/>
        <v>4</v>
      </c>
      <c r="K112">
        <f t="shared" si="27"/>
        <v>1.0733452593917709E-2</v>
      </c>
      <c r="L112">
        <f>VLOOKUP(B112,'名称-id-价值'!B:M,J112+2,FALSE)</f>
        <v>768</v>
      </c>
      <c r="M112">
        <f t="shared" si="31"/>
        <v>4.1216457960644002</v>
      </c>
      <c r="N112">
        <f t="shared" si="25"/>
        <v>201.27059033989266</v>
      </c>
      <c r="O112" t="str">
        <f t="shared" si="32"/>
        <v>13221,</v>
      </c>
      <c r="P112" t="str">
        <f t="shared" si="36"/>
        <v>30,</v>
      </c>
      <c r="Q112" t="str">
        <f t="shared" si="28"/>
        <v>(1,1)</v>
      </c>
      <c r="R112" t="str">
        <f t="shared" si="37"/>
        <v>1,</v>
      </c>
      <c r="S112" t="str">
        <f t="shared" si="38"/>
        <v>1,</v>
      </c>
    </row>
    <row r="113" spans="1:19" x14ac:dyDescent="0.15">
      <c r="A113" t="s">
        <v>19</v>
      </c>
      <c r="B113">
        <v>51211</v>
      </c>
      <c r="C113">
        <v>298</v>
      </c>
      <c r="D113">
        <v>1</v>
      </c>
      <c r="E113">
        <v>4</v>
      </c>
      <c r="F113">
        <v>2</v>
      </c>
      <c r="G113" s="5">
        <f t="shared" si="29"/>
        <v>5.3309481216457962E-2</v>
      </c>
      <c r="H113" t="str">
        <f>VLOOKUP(B113,'名称-id-价值'!B:C,2,FALSE)</f>
        <v>二号-碎片</v>
      </c>
      <c r="I113" t="str">
        <f t="shared" si="26"/>
        <v>T2碎片</v>
      </c>
      <c r="J113">
        <f t="shared" si="30"/>
        <v>4</v>
      </c>
      <c r="K113">
        <f t="shared" si="27"/>
        <v>0.26654740608228983</v>
      </c>
      <c r="L113">
        <f>VLOOKUP(B113,'名称-id-价值'!B:M,J113+2,FALSE)</f>
        <v>52.8</v>
      </c>
      <c r="M113">
        <f t="shared" si="31"/>
        <v>7.0368515205724504</v>
      </c>
      <c r="N113">
        <f t="shared" si="25"/>
        <v>201.27059033989266</v>
      </c>
      <c r="O113" t="str">
        <f t="shared" si="32"/>
        <v>51211,</v>
      </c>
      <c r="P113" t="str">
        <f t="shared" si="36"/>
        <v>298,</v>
      </c>
      <c r="Q113" t="str">
        <f t="shared" si="28"/>
        <v>(1,4)</v>
      </c>
      <c r="R113" t="str">
        <f t="shared" si="37"/>
        <v>1,</v>
      </c>
      <c r="S113" t="str">
        <f t="shared" si="38"/>
        <v>4,</v>
      </c>
    </row>
    <row r="114" spans="1:19" x14ac:dyDescent="0.15">
      <c r="A114" t="s">
        <v>19</v>
      </c>
      <c r="B114">
        <v>52211</v>
      </c>
      <c r="C114">
        <v>298</v>
      </c>
      <c r="D114">
        <v>1</v>
      </c>
      <c r="E114">
        <v>4</v>
      </c>
      <c r="F114">
        <v>2</v>
      </c>
      <c r="G114" s="5">
        <f t="shared" si="29"/>
        <v>5.3309481216457962E-2</v>
      </c>
      <c r="H114" t="str">
        <f>VLOOKUP(B114,'名称-id-价值'!B:C,2,FALSE)</f>
        <v>T-34-碎片</v>
      </c>
      <c r="I114" t="str">
        <f t="shared" si="26"/>
        <v>T2碎片</v>
      </c>
      <c r="J114">
        <f t="shared" si="30"/>
        <v>4</v>
      </c>
      <c r="K114">
        <f t="shared" si="27"/>
        <v>0.26654740608228983</v>
      </c>
      <c r="L114">
        <f>VLOOKUP(B114,'名称-id-价值'!B:M,J114+2,FALSE)</f>
        <v>52.8</v>
      </c>
      <c r="M114">
        <f t="shared" si="31"/>
        <v>7.0368515205724504</v>
      </c>
      <c r="N114">
        <f t="shared" si="25"/>
        <v>201.27059033989266</v>
      </c>
      <c r="O114" t="str">
        <f t="shared" si="32"/>
        <v>52211,</v>
      </c>
      <c r="P114" t="str">
        <f t="shared" si="36"/>
        <v>298,</v>
      </c>
      <c r="Q114" t="str">
        <f t="shared" si="28"/>
        <v>(1,4)</v>
      </c>
      <c r="R114" t="str">
        <f t="shared" si="37"/>
        <v>1,</v>
      </c>
      <c r="S114" t="str">
        <f t="shared" si="38"/>
        <v>4,</v>
      </c>
    </row>
    <row r="115" spans="1:19" x14ac:dyDescent="0.15">
      <c r="A115" t="s">
        <v>19</v>
      </c>
      <c r="B115">
        <v>53211</v>
      </c>
      <c r="C115">
        <v>298</v>
      </c>
      <c r="D115">
        <v>1</v>
      </c>
      <c r="E115">
        <v>4</v>
      </c>
      <c r="F115">
        <v>2</v>
      </c>
      <c r="G115" s="5">
        <f t="shared" si="29"/>
        <v>5.3309481216457962E-2</v>
      </c>
      <c r="H115" t="str">
        <f>VLOOKUP(B115,'名称-id-价值'!B:C,2,FALSE)</f>
        <v>KV-1-碎片</v>
      </c>
      <c r="I115" t="str">
        <f t="shared" si="26"/>
        <v>T2碎片</v>
      </c>
      <c r="J115">
        <f t="shared" si="30"/>
        <v>4</v>
      </c>
      <c r="K115">
        <f t="shared" si="27"/>
        <v>0.26654740608228983</v>
      </c>
      <c r="L115">
        <f>VLOOKUP(B115,'名称-id-价值'!B:M,J115+2,FALSE)</f>
        <v>52.8</v>
      </c>
      <c r="M115">
        <f t="shared" si="31"/>
        <v>7.0368515205724504</v>
      </c>
      <c r="N115">
        <f t="shared" si="25"/>
        <v>201.27059033989266</v>
      </c>
      <c r="O115" t="str">
        <f t="shared" si="32"/>
        <v>53211,</v>
      </c>
      <c r="P115" t="str">
        <f t="shared" ref="P115:P146" si="39">C115&amp;","</f>
        <v>298,</v>
      </c>
      <c r="Q115" t="str">
        <f t="shared" si="28"/>
        <v>(1,4)</v>
      </c>
      <c r="R115" t="str">
        <f t="shared" ref="R115:R146" si="40">D115&amp;","</f>
        <v>1,</v>
      </c>
      <c r="S115" t="str">
        <f t="shared" ref="S115:S146" si="41">E115&amp;","</f>
        <v>4,</v>
      </c>
    </row>
    <row r="116" spans="1:19" x14ac:dyDescent="0.15">
      <c r="A116" t="s">
        <v>19</v>
      </c>
      <c r="B116">
        <v>51221</v>
      </c>
      <c r="C116">
        <v>220</v>
      </c>
      <c r="D116">
        <v>1</v>
      </c>
      <c r="E116">
        <v>1</v>
      </c>
      <c r="F116">
        <v>2</v>
      </c>
      <c r="G116" s="5">
        <f t="shared" si="29"/>
        <v>3.9355992844364938E-2</v>
      </c>
      <c r="H116" t="str">
        <f>VLOOKUP(B116,'名称-id-价值'!B:C,2,FALSE)</f>
        <v>Puma-碎片</v>
      </c>
      <c r="I116" t="str">
        <f t="shared" si="26"/>
        <v>T2碎片</v>
      </c>
      <c r="J116">
        <f t="shared" si="30"/>
        <v>4</v>
      </c>
      <c r="K116">
        <f t="shared" si="27"/>
        <v>7.8711985688729877E-2</v>
      </c>
      <c r="L116">
        <f>VLOOKUP(B116,'名称-id-价值'!B:M,J116+2,FALSE)</f>
        <v>76.8</v>
      </c>
      <c r="M116">
        <f t="shared" si="31"/>
        <v>3.0225402504472272</v>
      </c>
      <c r="N116">
        <f t="shared" si="25"/>
        <v>201.27059033989266</v>
      </c>
      <c r="O116" t="str">
        <f t="shared" si="32"/>
        <v>51221,</v>
      </c>
      <c r="P116" t="str">
        <f t="shared" si="39"/>
        <v>220,</v>
      </c>
      <c r="Q116" t="str">
        <f t="shared" si="28"/>
        <v>(1,1)</v>
      </c>
      <c r="R116" t="str">
        <f t="shared" si="40"/>
        <v>1,</v>
      </c>
      <c r="S116" t="str">
        <f t="shared" si="41"/>
        <v>1,</v>
      </c>
    </row>
    <row r="117" spans="1:19" x14ac:dyDescent="0.15">
      <c r="A117" t="s">
        <v>19</v>
      </c>
      <c r="B117">
        <v>52221</v>
      </c>
      <c r="C117">
        <v>220</v>
      </c>
      <c r="D117">
        <v>1</v>
      </c>
      <c r="E117">
        <v>1</v>
      </c>
      <c r="F117">
        <v>2</v>
      </c>
      <c r="G117" s="5">
        <f t="shared" si="29"/>
        <v>3.9355992844364938E-2</v>
      </c>
      <c r="H117" t="str">
        <f>VLOOKUP(B117,'名称-id-价值'!B:C,2,FALSE)</f>
        <v>四号-碎片</v>
      </c>
      <c r="I117" t="str">
        <f t="shared" si="26"/>
        <v>T2碎片</v>
      </c>
      <c r="J117">
        <f t="shared" si="30"/>
        <v>4</v>
      </c>
      <c r="K117">
        <f t="shared" si="27"/>
        <v>7.8711985688729877E-2</v>
      </c>
      <c r="L117">
        <f>VLOOKUP(B117,'名称-id-价值'!B:M,J117+2,FALSE)</f>
        <v>76.8</v>
      </c>
      <c r="M117">
        <f t="shared" si="31"/>
        <v>3.0225402504472272</v>
      </c>
      <c r="N117">
        <f t="shared" si="25"/>
        <v>201.27059033989266</v>
      </c>
      <c r="O117" t="str">
        <f t="shared" si="32"/>
        <v>52221,</v>
      </c>
      <c r="P117" t="str">
        <f t="shared" si="39"/>
        <v>220,</v>
      </c>
      <c r="Q117" t="str">
        <f t="shared" si="28"/>
        <v>(1,1)</v>
      </c>
      <c r="R117" t="str">
        <f t="shared" si="40"/>
        <v>1,</v>
      </c>
      <c r="S117" t="str">
        <f t="shared" si="41"/>
        <v>1,</v>
      </c>
    </row>
    <row r="118" spans="1:19" x14ac:dyDescent="0.15">
      <c r="A118" t="s">
        <v>19</v>
      </c>
      <c r="B118">
        <v>53221</v>
      </c>
      <c r="C118">
        <v>220</v>
      </c>
      <c r="D118">
        <v>1</v>
      </c>
      <c r="E118">
        <v>1</v>
      </c>
      <c r="F118">
        <v>2</v>
      </c>
      <c r="G118" s="5">
        <f t="shared" si="29"/>
        <v>3.9355992844364938E-2</v>
      </c>
      <c r="H118" t="str">
        <f>VLOOKUP(B118,'名称-id-价值'!B:C,2,FALSE)</f>
        <v>丘吉尔-碎片</v>
      </c>
      <c r="I118" t="str">
        <f t="shared" si="26"/>
        <v>T2碎片</v>
      </c>
      <c r="J118">
        <f t="shared" si="30"/>
        <v>4</v>
      </c>
      <c r="K118">
        <f t="shared" si="27"/>
        <v>7.8711985688729877E-2</v>
      </c>
      <c r="L118">
        <f>VLOOKUP(B118,'名称-id-价值'!B:M,J118+2,FALSE)</f>
        <v>76.8</v>
      </c>
      <c r="M118">
        <f t="shared" si="31"/>
        <v>3.0225402504472272</v>
      </c>
      <c r="N118">
        <f t="shared" si="25"/>
        <v>201.27059033989266</v>
      </c>
      <c r="O118" t="str">
        <f t="shared" si="32"/>
        <v>53221,</v>
      </c>
      <c r="P118" t="str">
        <f t="shared" si="39"/>
        <v>220,</v>
      </c>
      <c r="Q118" t="str">
        <f t="shared" si="28"/>
        <v>(1,1)</v>
      </c>
      <c r="R118" t="str">
        <f t="shared" si="40"/>
        <v>1,</v>
      </c>
      <c r="S118" t="str">
        <f t="shared" si="41"/>
        <v>1,</v>
      </c>
    </row>
    <row r="119" spans="1:19" x14ac:dyDescent="0.15">
      <c r="A119" t="s">
        <v>19</v>
      </c>
      <c r="B119">
        <v>51311</v>
      </c>
      <c r="C119">
        <v>80</v>
      </c>
      <c r="D119">
        <v>1</v>
      </c>
      <c r="E119">
        <v>1</v>
      </c>
      <c r="F119">
        <v>2</v>
      </c>
      <c r="G119" s="5">
        <f t="shared" si="29"/>
        <v>1.4311270125223614E-2</v>
      </c>
      <c r="H119" t="str">
        <f>VLOOKUP(B119,'名称-id-价值'!B:C,2,FALSE)</f>
        <v>35(t)-碎片</v>
      </c>
      <c r="I119" t="str">
        <f t="shared" si="26"/>
        <v>T3碎片</v>
      </c>
      <c r="J119">
        <f t="shared" si="30"/>
        <v>4</v>
      </c>
      <c r="K119">
        <f t="shared" si="27"/>
        <v>2.8622540250447227E-2</v>
      </c>
      <c r="L119">
        <f>VLOOKUP(B119,'名称-id-价值'!B:M,J119+2,FALSE)</f>
        <v>55</v>
      </c>
      <c r="M119">
        <f t="shared" si="31"/>
        <v>0.7871198568872988</v>
      </c>
      <c r="N119">
        <f t="shared" si="25"/>
        <v>201.27059033989266</v>
      </c>
      <c r="O119" t="str">
        <f t="shared" si="32"/>
        <v>51311,</v>
      </c>
      <c r="P119" t="str">
        <f t="shared" si="39"/>
        <v>80,</v>
      </c>
      <c r="Q119" t="str">
        <f t="shared" si="28"/>
        <v>(1,1)</v>
      </c>
      <c r="R119" t="str">
        <f t="shared" si="40"/>
        <v>1,</v>
      </c>
      <c r="S119" t="str">
        <f t="shared" si="41"/>
        <v>1,</v>
      </c>
    </row>
    <row r="120" spans="1:19" x14ac:dyDescent="0.15">
      <c r="A120" t="s">
        <v>19</v>
      </c>
      <c r="B120">
        <v>51321</v>
      </c>
      <c r="C120">
        <v>80</v>
      </c>
      <c r="D120">
        <v>1</v>
      </c>
      <c r="E120">
        <v>1</v>
      </c>
      <c r="F120">
        <v>2</v>
      </c>
      <c r="G120" s="5">
        <f t="shared" si="29"/>
        <v>1.4311270125223614E-2</v>
      </c>
      <c r="H120" t="str">
        <f>VLOOKUP(B120,'名称-id-价值'!B:C,2,FALSE)</f>
        <v>十字军-碎片</v>
      </c>
      <c r="I120" t="str">
        <f t="shared" si="26"/>
        <v>T3碎片</v>
      </c>
      <c r="J120">
        <f t="shared" si="30"/>
        <v>4</v>
      </c>
      <c r="K120">
        <f t="shared" si="27"/>
        <v>2.8622540250447227E-2</v>
      </c>
      <c r="L120">
        <f>VLOOKUP(B120,'名称-id-价值'!B:M,J120+2,FALSE)</f>
        <v>70</v>
      </c>
      <c r="M120">
        <f t="shared" si="31"/>
        <v>1.0017889087656529</v>
      </c>
      <c r="N120">
        <f t="shared" si="25"/>
        <v>201.27059033989266</v>
      </c>
      <c r="O120" t="str">
        <f t="shared" si="32"/>
        <v>51321,</v>
      </c>
      <c r="P120" t="str">
        <f t="shared" si="39"/>
        <v>80,</v>
      </c>
      <c r="Q120" t="str">
        <f t="shared" si="28"/>
        <v>(1,1)</v>
      </c>
      <c r="R120" t="str">
        <f t="shared" si="40"/>
        <v>1,</v>
      </c>
      <c r="S120" t="str">
        <f t="shared" si="41"/>
        <v>1,</v>
      </c>
    </row>
    <row r="121" spans="1:19" x14ac:dyDescent="0.15">
      <c r="A121" t="s">
        <v>19</v>
      </c>
      <c r="B121">
        <v>52311</v>
      </c>
      <c r="C121">
        <v>80</v>
      </c>
      <c r="D121">
        <v>1</v>
      </c>
      <c r="E121">
        <v>1</v>
      </c>
      <c r="F121">
        <v>2</v>
      </c>
      <c r="G121" s="5">
        <f t="shared" si="29"/>
        <v>1.4311270125223614E-2</v>
      </c>
      <c r="H121" t="str">
        <f>VLOOKUP(B121,'名称-id-价值'!B:C,2,FALSE)</f>
        <v>玛蒂尔达-碎片</v>
      </c>
      <c r="I121" t="str">
        <f t="shared" si="26"/>
        <v>T3碎片</v>
      </c>
      <c r="J121">
        <f t="shared" si="30"/>
        <v>4</v>
      </c>
      <c r="K121">
        <f t="shared" si="27"/>
        <v>2.8622540250447227E-2</v>
      </c>
      <c r="L121">
        <f>VLOOKUP(B121,'名称-id-价值'!B:M,J121+2,FALSE)</f>
        <v>55</v>
      </c>
      <c r="M121">
        <f t="shared" si="31"/>
        <v>0.7871198568872988</v>
      </c>
      <c r="N121">
        <f t="shared" si="25"/>
        <v>201.27059033989266</v>
      </c>
      <c r="O121" t="str">
        <f t="shared" si="32"/>
        <v>52311,</v>
      </c>
      <c r="P121" t="str">
        <f t="shared" si="39"/>
        <v>80,</v>
      </c>
      <c r="Q121" t="str">
        <f t="shared" si="28"/>
        <v>(1,1)</v>
      </c>
      <c r="R121" t="str">
        <f t="shared" si="40"/>
        <v>1,</v>
      </c>
      <c r="S121" t="str">
        <f t="shared" si="41"/>
        <v>1,</v>
      </c>
    </row>
    <row r="122" spans="1:19" x14ac:dyDescent="0.15">
      <c r="A122" t="s">
        <v>19</v>
      </c>
      <c r="B122">
        <v>52321</v>
      </c>
      <c r="C122">
        <v>80</v>
      </c>
      <c r="D122">
        <v>1</v>
      </c>
      <c r="E122">
        <v>1</v>
      </c>
      <c r="F122">
        <v>2</v>
      </c>
      <c r="G122" s="5">
        <f t="shared" si="29"/>
        <v>1.4311270125223614E-2</v>
      </c>
      <c r="H122" t="str">
        <f>VLOOKUP(B122,'名称-id-价值'!B:C,2,FALSE)</f>
        <v>谢尔曼-碎片</v>
      </c>
      <c r="I122" t="str">
        <f t="shared" si="26"/>
        <v>T3碎片</v>
      </c>
      <c r="J122">
        <f t="shared" si="30"/>
        <v>4</v>
      </c>
      <c r="K122">
        <f t="shared" si="27"/>
        <v>2.8622540250447227E-2</v>
      </c>
      <c r="L122">
        <f>VLOOKUP(B122,'名称-id-价值'!B:M,J122+2,FALSE)</f>
        <v>70</v>
      </c>
      <c r="M122">
        <f t="shared" si="31"/>
        <v>1.0017889087656529</v>
      </c>
      <c r="N122">
        <f t="shared" si="25"/>
        <v>201.27059033989266</v>
      </c>
      <c r="O122" t="str">
        <f t="shared" si="32"/>
        <v>52321,</v>
      </c>
      <c r="P122" t="str">
        <f t="shared" si="39"/>
        <v>80,</v>
      </c>
      <c r="Q122" t="str">
        <f t="shared" si="28"/>
        <v>(1,1)</v>
      </c>
      <c r="R122" t="str">
        <f t="shared" si="40"/>
        <v>1,</v>
      </c>
      <c r="S122" t="str">
        <f t="shared" si="41"/>
        <v>1,</v>
      </c>
    </row>
    <row r="123" spans="1:19" x14ac:dyDescent="0.15">
      <c r="A123" t="s">
        <v>19</v>
      </c>
      <c r="B123">
        <v>53311</v>
      </c>
      <c r="C123">
        <v>80</v>
      </c>
      <c r="D123">
        <v>1</v>
      </c>
      <c r="E123">
        <v>1</v>
      </c>
      <c r="F123">
        <v>2</v>
      </c>
      <c r="G123" s="5">
        <f t="shared" si="29"/>
        <v>1.4311270125223614E-2</v>
      </c>
      <c r="H123" t="str">
        <f>VLOOKUP(B123,'名称-id-价值'!B:C,2,FALSE)</f>
        <v>黑豹-碎片</v>
      </c>
      <c r="I123" t="str">
        <f t="shared" si="26"/>
        <v>T3碎片</v>
      </c>
      <c r="J123">
        <f t="shared" si="30"/>
        <v>4</v>
      </c>
      <c r="K123">
        <f t="shared" si="27"/>
        <v>2.8622540250447227E-2</v>
      </c>
      <c r="L123">
        <f>VLOOKUP(B123,'名称-id-价值'!B:M,J123+2,FALSE)</f>
        <v>55</v>
      </c>
      <c r="M123">
        <f t="shared" si="31"/>
        <v>0.7871198568872988</v>
      </c>
      <c r="N123">
        <f t="shared" si="25"/>
        <v>201.27059033989266</v>
      </c>
      <c r="O123" t="str">
        <f t="shared" si="32"/>
        <v>53311,</v>
      </c>
      <c r="P123" t="str">
        <f t="shared" si="39"/>
        <v>80,</v>
      </c>
      <c r="Q123" t="str">
        <f t="shared" si="28"/>
        <v>(1,1)</v>
      </c>
      <c r="R123" t="str">
        <f t="shared" si="40"/>
        <v>1,</v>
      </c>
      <c r="S123" t="str">
        <f t="shared" si="41"/>
        <v>1,</v>
      </c>
    </row>
    <row r="124" spans="1:19" x14ac:dyDescent="0.15">
      <c r="A124" t="s">
        <v>19</v>
      </c>
      <c r="B124">
        <v>53321</v>
      </c>
      <c r="C124">
        <v>80</v>
      </c>
      <c r="D124">
        <v>1</v>
      </c>
      <c r="E124">
        <v>1</v>
      </c>
      <c r="F124">
        <v>2</v>
      </c>
      <c r="G124" s="5">
        <f t="shared" si="29"/>
        <v>1.4311270125223614E-2</v>
      </c>
      <c r="H124" t="str">
        <f>VLOOKUP(B124,'名称-id-价值'!B:C,2,FALSE)</f>
        <v>虎式-碎片</v>
      </c>
      <c r="I124" t="str">
        <f t="shared" si="26"/>
        <v>T3碎片</v>
      </c>
      <c r="J124">
        <f t="shared" si="30"/>
        <v>4</v>
      </c>
      <c r="K124">
        <f t="shared" si="27"/>
        <v>2.8622540250447227E-2</v>
      </c>
      <c r="L124">
        <f>VLOOKUP(B124,'名称-id-价值'!B:M,J124+2,FALSE)</f>
        <v>70</v>
      </c>
      <c r="M124">
        <f t="shared" si="31"/>
        <v>1.0017889087656529</v>
      </c>
      <c r="N124">
        <f t="shared" si="25"/>
        <v>201.27059033989266</v>
      </c>
      <c r="O124" t="str">
        <f t="shared" si="32"/>
        <v>53321,</v>
      </c>
      <c r="P124" t="str">
        <f t="shared" si="39"/>
        <v>80,</v>
      </c>
      <c r="Q124" t="str">
        <f t="shared" si="28"/>
        <v>(1,1)</v>
      </c>
      <c r="R124" t="str">
        <f t="shared" si="40"/>
        <v>1,</v>
      </c>
      <c r="S124" t="str">
        <f t="shared" si="41"/>
        <v>1,</v>
      </c>
    </row>
    <row r="125" spans="1:19" x14ac:dyDescent="0.15">
      <c r="A125" t="s">
        <v>19</v>
      </c>
      <c r="B125">
        <v>91001</v>
      </c>
      <c r="C125">
        <v>102</v>
      </c>
      <c r="D125">
        <v>1</v>
      </c>
      <c r="E125">
        <v>1</v>
      </c>
      <c r="F125">
        <v>2</v>
      </c>
      <c r="G125" s="5">
        <f t="shared" si="29"/>
        <v>1.8246869409660107E-2</v>
      </c>
      <c r="H125" t="str">
        <f>VLOOKUP(B125,'名称-id-价值'!B:C,2,FALSE)</f>
        <v>T1LP1</v>
      </c>
      <c r="I125" t="str">
        <f t="shared" si="26"/>
        <v>T1部件</v>
      </c>
      <c r="J125">
        <f t="shared" si="30"/>
        <v>4</v>
      </c>
      <c r="K125">
        <f t="shared" si="27"/>
        <v>3.6493738819320214E-2</v>
      </c>
      <c r="L125">
        <f>VLOOKUP(B125,'名称-id-价值'!B:M,J125+2,FALSE)</f>
        <v>34</v>
      </c>
      <c r="M125">
        <f t="shared" si="31"/>
        <v>0.62039355992844358</v>
      </c>
      <c r="N125">
        <f t="shared" si="25"/>
        <v>201.27059033989266</v>
      </c>
      <c r="O125" t="str">
        <f t="shared" si="32"/>
        <v>91001,</v>
      </c>
      <c r="P125" t="str">
        <f t="shared" si="39"/>
        <v>102,</v>
      </c>
      <c r="Q125" t="str">
        <f t="shared" si="28"/>
        <v>(1,1)</v>
      </c>
      <c r="R125" t="str">
        <f t="shared" si="40"/>
        <v>1,</v>
      </c>
      <c r="S125" t="str">
        <f t="shared" si="41"/>
        <v>1,</v>
      </c>
    </row>
    <row r="126" spans="1:19" x14ac:dyDescent="0.15">
      <c r="A126" t="s">
        <v>19</v>
      </c>
      <c r="B126">
        <v>91003</v>
      </c>
      <c r="C126">
        <v>102</v>
      </c>
      <c r="D126">
        <v>1</v>
      </c>
      <c r="E126">
        <v>1</v>
      </c>
      <c r="F126">
        <v>2</v>
      </c>
      <c r="G126" s="5">
        <f t="shared" si="29"/>
        <v>1.8246869409660107E-2</v>
      </c>
      <c r="H126" t="str">
        <f>VLOOKUP(B126,'名称-id-价值'!B:C,2,FALSE)</f>
        <v>T1LP3</v>
      </c>
      <c r="I126" t="str">
        <f t="shared" si="26"/>
        <v>T1部件</v>
      </c>
      <c r="J126">
        <f t="shared" si="30"/>
        <v>4</v>
      </c>
      <c r="K126">
        <f t="shared" si="27"/>
        <v>3.6493738819320214E-2</v>
      </c>
      <c r="L126">
        <f>VLOOKUP(B126,'名称-id-价值'!B:M,J126+2,FALSE)</f>
        <v>34</v>
      </c>
      <c r="M126">
        <f t="shared" si="31"/>
        <v>0.62039355992844358</v>
      </c>
      <c r="N126">
        <f t="shared" si="25"/>
        <v>201.27059033989266</v>
      </c>
      <c r="O126" t="str">
        <f t="shared" si="32"/>
        <v>91003,</v>
      </c>
      <c r="P126" t="str">
        <f t="shared" si="39"/>
        <v>102,</v>
      </c>
      <c r="Q126" t="str">
        <f t="shared" si="28"/>
        <v>(1,1)</v>
      </c>
      <c r="R126" t="str">
        <f t="shared" si="40"/>
        <v>1,</v>
      </c>
      <c r="S126" t="str">
        <f t="shared" si="41"/>
        <v>1,</v>
      </c>
    </row>
    <row r="127" spans="1:19" x14ac:dyDescent="0.15">
      <c r="A127" t="s">
        <v>19</v>
      </c>
      <c r="B127">
        <v>91005</v>
      </c>
      <c r="C127">
        <v>102</v>
      </c>
      <c r="D127">
        <v>1</v>
      </c>
      <c r="E127">
        <v>1</v>
      </c>
      <c r="F127">
        <v>2</v>
      </c>
      <c r="G127" s="5">
        <f t="shared" si="29"/>
        <v>1.8246869409660107E-2</v>
      </c>
      <c r="H127" t="str">
        <f>VLOOKUP(B127,'名称-id-价值'!B:C,2,FALSE)</f>
        <v>T1LP5</v>
      </c>
      <c r="I127" t="str">
        <f t="shared" si="26"/>
        <v>T1部件</v>
      </c>
      <c r="J127">
        <f t="shared" si="30"/>
        <v>4</v>
      </c>
      <c r="K127">
        <f t="shared" si="27"/>
        <v>3.6493738819320214E-2</v>
      </c>
      <c r="L127">
        <f>VLOOKUP(B127,'名称-id-价值'!B:M,J127+2,FALSE)</f>
        <v>34</v>
      </c>
      <c r="M127">
        <f t="shared" si="31"/>
        <v>0.62039355992844358</v>
      </c>
      <c r="N127">
        <f t="shared" si="25"/>
        <v>201.27059033989266</v>
      </c>
      <c r="O127" t="str">
        <f t="shared" si="32"/>
        <v>91005,</v>
      </c>
      <c r="P127" t="str">
        <f t="shared" si="39"/>
        <v>102,</v>
      </c>
      <c r="Q127" t="str">
        <f t="shared" si="28"/>
        <v>(1,1)</v>
      </c>
      <c r="R127" t="str">
        <f t="shared" si="40"/>
        <v>1,</v>
      </c>
      <c r="S127" t="str">
        <f t="shared" si="41"/>
        <v>1,</v>
      </c>
    </row>
    <row r="128" spans="1:19" x14ac:dyDescent="0.15">
      <c r="A128" t="s">
        <v>19</v>
      </c>
      <c r="B128">
        <v>91101</v>
      </c>
      <c r="C128">
        <v>102</v>
      </c>
      <c r="D128">
        <v>1</v>
      </c>
      <c r="E128">
        <v>1</v>
      </c>
      <c r="F128">
        <v>2</v>
      </c>
      <c r="G128" s="5">
        <f t="shared" si="29"/>
        <v>1.8246869409660107E-2</v>
      </c>
      <c r="H128" t="str">
        <f>VLOOKUP(B128,'名称-id-价值'!B:C,2,FALSE)</f>
        <v>T1MP1</v>
      </c>
      <c r="I128" t="str">
        <f t="shared" si="26"/>
        <v>T1部件</v>
      </c>
      <c r="J128">
        <f t="shared" si="30"/>
        <v>4</v>
      </c>
      <c r="K128">
        <f t="shared" si="27"/>
        <v>3.6493738819320214E-2</v>
      </c>
      <c r="L128">
        <f>VLOOKUP(B128,'名称-id-价值'!B:M,J128+2,FALSE)</f>
        <v>34</v>
      </c>
      <c r="M128">
        <f t="shared" si="31"/>
        <v>0.62039355992844358</v>
      </c>
      <c r="N128">
        <f t="shared" si="25"/>
        <v>201.27059033989266</v>
      </c>
      <c r="O128" t="str">
        <f t="shared" si="32"/>
        <v>91101,</v>
      </c>
      <c r="P128" t="str">
        <f t="shared" si="39"/>
        <v>102,</v>
      </c>
      <c r="Q128" t="str">
        <f t="shared" si="28"/>
        <v>(1,1)</v>
      </c>
      <c r="R128" t="str">
        <f t="shared" si="40"/>
        <v>1,</v>
      </c>
      <c r="S128" t="str">
        <f t="shared" si="41"/>
        <v>1,</v>
      </c>
    </row>
    <row r="129" spans="1:19" x14ac:dyDescent="0.15">
      <c r="A129" t="s">
        <v>19</v>
      </c>
      <c r="B129">
        <v>91103</v>
      </c>
      <c r="C129">
        <v>102</v>
      </c>
      <c r="D129">
        <v>1</v>
      </c>
      <c r="E129">
        <v>1</v>
      </c>
      <c r="F129">
        <v>2</v>
      </c>
      <c r="G129" s="5">
        <f t="shared" si="29"/>
        <v>1.8246869409660107E-2</v>
      </c>
      <c r="H129" t="str">
        <f>VLOOKUP(B129,'名称-id-价值'!B:C,2,FALSE)</f>
        <v>T1MP3</v>
      </c>
      <c r="I129" t="str">
        <f t="shared" si="26"/>
        <v>T1部件</v>
      </c>
      <c r="J129">
        <f t="shared" si="30"/>
        <v>4</v>
      </c>
      <c r="K129">
        <f t="shared" si="27"/>
        <v>3.6493738819320214E-2</v>
      </c>
      <c r="L129">
        <f>VLOOKUP(B129,'名称-id-价值'!B:M,J129+2,FALSE)</f>
        <v>34</v>
      </c>
      <c r="M129">
        <f t="shared" si="31"/>
        <v>0.62039355992844358</v>
      </c>
      <c r="N129">
        <f t="shared" si="25"/>
        <v>201.27059033989266</v>
      </c>
      <c r="O129" t="str">
        <f t="shared" si="32"/>
        <v>91103,</v>
      </c>
      <c r="P129" t="str">
        <f t="shared" si="39"/>
        <v>102,</v>
      </c>
      <c r="Q129" t="str">
        <f t="shared" si="28"/>
        <v>(1,1)</v>
      </c>
      <c r="R129" t="str">
        <f t="shared" si="40"/>
        <v>1,</v>
      </c>
      <c r="S129" t="str">
        <f t="shared" si="41"/>
        <v>1,</v>
      </c>
    </row>
    <row r="130" spans="1:19" x14ac:dyDescent="0.15">
      <c r="A130" t="s">
        <v>19</v>
      </c>
      <c r="B130">
        <v>91105</v>
      </c>
      <c r="C130">
        <v>102</v>
      </c>
      <c r="D130">
        <v>1</v>
      </c>
      <c r="E130">
        <v>1</v>
      </c>
      <c r="F130">
        <v>2</v>
      </c>
      <c r="G130" s="5">
        <f t="shared" si="29"/>
        <v>1.8246869409660107E-2</v>
      </c>
      <c r="H130" t="str">
        <f>VLOOKUP(B130,'名称-id-价值'!B:C,2,FALSE)</f>
        <v>T1MP5</v>
      </c>
      <c r="I130" t="str">
        <f t="shared" si="26"/>
        <v>T1部件</v>
      </c>
      <c r="J130">
        <f t="shared" si="30"/>
        <v>4</v>
      </c>
      <c r="K130">
        <f t="shared" si="27"/>
        <v>3.6493738819320214E-2</v>
      </c>
      <c r="L130">
        <f>VLOOKUP(B130,'名称-id-价值'!B:M,J130+2,FALSE)</f>
        <v>34</v>
      </c>
      <c r="M130">
        <f t="shared" si="31"/>
        <v>0.62039355992844358</v>
      </c>
      <c r="N130">
        <f t="shared" ref="N130:N193" si="42">SUMIFS(M:M,A:A,A130)*F130+VLOOKUP(J130,$T$1:$W$11,4,FALSE)</f>
        <v>201.27059033989266</v>
      </c>
      <c r="O130" t="str">
        <f t="shared" si="32"/>
        <v>91105,</v>
      </c>
      <c r="P130" t="str">
        <f t="shared" si="39"/>
        <v>102,</v>
      </c>
      <c r="Q130" t="str">
        <f t="shared" si="28"/>
        <v>(1,1)</v>
      </c>
      <c r="R130" t="str">
        <f t="shared" si="40"/>
        <v>1,</v>
      </c>
      <c r="S130" t="str">
        <f t="shared" si="41"/>
        <v>1,</v>
      </c>
    </row>
    <row r="131" spans="1:19" x14ac:dyDescent="0.15">
      <c r="A131" t="s">
        <v>19</v>
      </c>
      <c r="B131">
        <v>91201</v>
      </c>
      <c r="C131">
        <v>102</v>
      </c>
      <c r="D131">
        <v>1</v>
      </c>
      <c r="E131">
        <v>1</v>
      </c>
      <c r="F131">
        <v>2</v>
      </c>
      <c r="G131" s="5">
        <f t="shared" si="29"/>
        <v>1.8246869409660107E-2</v>
      </c>
      <c r="H131" t="str">
        <f>VLOOKUP(B131,'名称-id-价值'!B:C,2,FALSE)</f>
        <v>T1HP1</v>
      </c>
      <c r="I131" t="str">
        <f t="shared" ref="I131:I194" si="43">IF(LEFT(B131,1)+0=5,"T"&amp;MID(B131,3,1)&amp;"碎片",IF(LEFT(B131,1)+0=1,"T"&amp;MID(B131,3,1)&amp;"坦克",IF(LEFT(B131,1)+0=9,"T"&amp;MID(B131,2,1)&amp;"部件")))</f>
        <v>T1部件</v>
      </c>
      <c r="J131">
        <f t="shared" si="30"/>
        <v>4</v>
      </c>
      <c r="K131">
        <f t="shared" ref="K131:K194" si="44">AVERAGE(D131:E131)*G131*F131</f>
        <v>3.6493738819320214E-2</v>
      </c>
      <c r="L131">
        <f>VLOOKUP(B131,'名称-id-价值'!B:M,J131+2,FALSE)</f>
        <v>34</v>
      </c>
      <c r="M131">
        <f t="shared" si="31"/>
        <v>0.62039355992844358</v>
      </c>
      <c r="N131">
        <f t="shared" si="42"/>
        <v>201.27059033989266</v>
      </c>
      <c r="O131" t="str">
        <f t="shared" si="32"/>
        <v>91201,</v>
      </c>
      <c r="P131" t="str">
        <f t="shared" si="39"/>
        <v>102,</v>
      </c>
      <c r="Q131" t="str">
        <f t="shared" ref="Q131:Q194" si="45">"("&amp;LEFT(R131&amp;S131,LEN(R131&amp;S131)-1)&amp;")"</f>
        <v>(1,1)</v>
      </c>
      <c r="R131" t="str">
        <f t="shared" si="40"/>
        <v>1,</v>
      </c>
      <c r="S131" t="str">
        <f t="shared" si="41"/>
        <v>1,</v>
      </c>
    </row>
    <row r="132" spans="1:19" x14ac:dyDescent="0.15">
      <c r="A132" t="s">
        <v>19</v>
      </c>
      <c r="B132">
        <v>91203</v>
      </c>
      <c r="C132">
        <v>102</v>
      </c>
      <c r="D132">
        <v>1</v>
      </c>
      <c r="E132">
        <v>1</v>
      </c>
      <c r="F132">
        <v>2</v>
      </c>
      <c r="G132" s="5">
        <f t="shared" si="29"/>
        <v>1.8246869409660107E-2</v>
      </c>
      <c r="H132" t="str">
        <f>VLOOKUP(B132,'名称-id-价值'!B:C,2,FALSE)</f>
        <v>T1HP3</v>
      </c>
      <c r="I132" t="str">
        <f t="shared" si="43"/>
        <v>T1部件</v>
      </c>
      <c r="J132">
        <f t="shared" si="30"/>
        <v>4</v>
      </c>
      <c r="K132">
        <f t="shared" si="44"/>
        <v>3.6493738819320214E-2</v>
      </c>
      <c r="L132">
        <f>VLOOKUP(B132,'名称-id-价值'!B:M,J132+2,FALSE)</f>
        <v>34</v>
      </c>
      <c r="M132">
        <f t="shared" si="31"/>
        <v>0.62039355992844358</v>
      </c>
      <c r="N132">
        <f t="shared" si="42"/>
        <v>201.27059033989266</v>
      </c>
      <c r="O132" t="str">
        <f t="shared" si="32"/>
        <v>91203,</v>
      </c>
      <c r="P132" t="str">
        <f t="shared" si="39"/>
        <v>102,</v>
      </c>
      <c r="Q132" t="str">
        <f t="shared" si="45"/>
        <v>(1,1)</v>
      </c>
      <c r="R132" t="str">
        <f t="shared" si="40"/>
        <v>1,</v>
      </c>
      <c r="S132" t="str">
        <f t="shared" si="41"/>
        <v>1,</v>
      </c>
    </row>
    <row r="133" spans="1:19" x14ac:dyDescent="0.15">
      <c r="A133" t="s">
        <v>19</v>
      </c>
      <c r="B133">
        <v>91205</v>
      </c>
      <c r="C133">
        <v>102</v>
      </c>
      <c r="D133">
        <v>1</v>
      </c>
      <c r="E133">
        <v>1</v>
      </c>
      <c r="F133">
        <v>2</v>
      </c>
      <c r="G133" s="5">
        <f t="shared" si="29"/>
        <v>1.8246869409660107E-2</v>
      </c>
      <c r="H133" t="str">
        <f>VLOOKUP(B133,'名称-id-价值'!B:C,2,FALSE)</f>
        <v>T1HP5</v>
      </c>
      <c r="I133" t="str">
        <f t="shared" si="43"/>
        <v>T1部件</v>
      </c>
      <c r="J133">
        <f t="shared" si="30"/>
        <v>4</v>
      </c>
      <c r="K133">
        <f t="shared" si="44"/>
        <v>3.6493738819320214E-2</v>
      </c>
      <c r="L133">
        <f>VLOOKUP(B133,'名称-id-价值'!B:M,J133+2,FALSE)</f>
        <v>34</v>
      </c>
      <c r="M133">
        <f t="shared" si="31"/>
        <v>0.62039355992844358</v>
      </c>
      <c r="N133">
        <f t="shared" si="42"/>
        <v>201.27059033989266</v>
      </c>
      <c r="O133" t="str">
        <f t="shared" si="32"/>
        <v>91205,</v>
      </c>
      <c r="P133" t="str">
        <f t="shared" si="39"/>
        <v>102,</v>
      </c>
      <c r="Q133" t="str">
        <f t="shared" si="45"/>
        <v>(1,1)</v>
      </c>
      <c r="R133" t="str">
        <f t="shared" si="40"/>
        <v>1,</v>
      </c>
      <c r="S133" t="str">
        <f t="shared" si="41"/>
        <v>1,</v>
      </c>
    </row>
    <row r="134" spans="1:19" x14ac:dyDescent="0.15">
      <c r="A134" t="s">
        <v>19</v>
      </c>
      <c r="B134">
        <v>91002</v>
      </c>
      <c r="C134">
        <v>102</v>
      </c>
      <c r="D134">
        <v>1</v>
      </c>
      <c r="E134">
        <v>1</v>
      </c>
      <c r="F134">
        <v>2</v>
      </c>
      <c r="G134" s="5">
        <f t="shared" si="29"/>
        <v>1.8246869409660107E-2</v>
      </c>
      <c r="H134" t="str">
        <f>VLOOKUP(B134,'名称-id-价值'!B:C,2,FALSE)</f>
        <v>T1LP2</v>
      </c>
      <c r="I134" t="str">
        <f t="shared" si="43"/>
        <v>T1部件</v>
      </c>
      <c r="J134">
        <f t="shared" si="30"/>
        <v>4</v>
      </c>
      <c r="K134">
        <f t="shared" si="44"/>
        <v>3.6493738819320214E-2</v>
      </c>
      <c r="L134">
        <f>VLOOKUP(B134,'名称-id-价值'!B:M,J134+2,FALSE)</f>
        <v>34</v>
      </c>
      <c r="M134">
        <f t="shared" si="31"/>
        <v>0.62039355992844358</v>
      </c>
      <c r="N134">
        <f t="shared" si="42"/>
        <v>201.27059033989266</v>
      </c>
      <c r="O134" t="str">
        <f t="shared" si="32"/>
        <v>91002,</v>
      </c>
      <c r="P134" t="str">
        <f t="shared" si="39"/>
        <v>102,</v>
      </c>
      <c r="Q134" t="str">
        <f t="shared" si="45"/>
        <v>(1,1)</v>
      </c>
      <c r="R134" t="str">
        <f t="shared" si="40"/>
        <v>1,</v>
      </c>
      <c r="S134" t="str">
        <f t="shared" si="41"/>
        <v>1,</v>
      </c>
    </row>
    <row r="135" spans="1:19" x14ac:dyDescent="0.15">
      <c r="A135" t="s">
        <v>19</v>
      </c>
      <c r="B135">
        <v>91004</v>
      </c>
      <c r="C135">
        <v>102</v>
      </c>
      <c r="D135">
        <v>1</v>
      </c>
      <c r="E135">
        <v>1</v>
      </c>
      <c r="F135">
        <v>2</v>
      </c>
      <c r="G135" s="5">
        <f t="shared" si="29"/>
        <v>1.8246869409660107E-2</v>
      </c>
      <c r="H135" t="str">
        <f>VLOOKUP(B135,'名称-id-价值'!B:C,2,FALSE)</f>
        <v>T1LP4</v>
      </c>
      <c r="I135" t="str">
        <f t="shared" si="43"/>
        <v>T1部件</v>
      </c>
      <c r="J135">
        <f t="shared" si="30"/>
        <v>4</v>
      </c>
      <c r="K135">
        <f t="shared" si="44"/>
        <v>3.6493738819320214E-2</v>
      </c>
      <c r="L135">
        <f>VLOOKUP(B135,'名称-id-价值'!B:M,J135+2,FALSE)</f>
        <v>34</v>
      </c>
      <c r="M135">
        <f t="shared" si="31"/>
        <v>0.62039355992844358</v>
      </c>
      <c r="N135">
        <f t="shared" si="42"/>
        <v>201.27059033989266</v>
      </c>
      <c r="O135" t="str">
        <f t="shared" si="32"/>
        <v>91004,</v>
      </c>
      <c r="P135" t="str">
        <f t="shared" si="39"/>
        <v>102,</v>
      </c>
      <c r="Q135" t="str">
        <f t="shared" si="45"/>
        <v>(1,1)</v>
      </c>
      <c r="R135" t="str">
        <f t="shared" si="40"/>
        <v>1,</v>
      </c>
      <c r="S135" t="str">
        <f t="shared" si="41"/>
        <v>1,</v>
      </c>
    </row>
    <row r="136" spans="1:19" x14ac:dyDescent="0.15">
      <c r="A136" t="s">
        <v>19</v>
      </c>
      <c r="B136">
        <v>91006</v>
      </c>
      <c r="C136">
        <v>102</v>
      </c>
      <c r="D136">
        <v>1</v>
      </c>
      <c r="E136">
        <v>1</v>
      </c>
      <c r="F136">
        <v>2</v>
      </c>
      <c r="G136" s="5">
        <f t="shared" si="29"/>
        <v>1.8246869409660107E-2</v>
      </c>
      <c r="H136" t="str">
        <f>VLOOKUP(B136,'名称-id-价值'!B:C,2,FALSE)</f>
        <v>T1LP6</v>
      </c>
      <c r="I136" t="str">
        <f t="shared" si="43"/>
        <v>T1部件</v>
      </c>
      <c r="J136">
        <f t="shared" si="30"/>
        <v>4</v>
      </c>
      <c r="K136">
        <f t="shared" si="44"/>
        <v>3.6493738819320214E-2</v>
      </c>
      <c r="L136">
        <f>VLOOKUP(B136,'名称-id-价值'!B:M,J136+2,FALSE)</f>
        <v>34</v>
      </c>
      <c r="M136">
        <f t="shared" si="31"/>
        <v>0.62039355992844358</v>
      </c>
      <c r="N136">
        <f t="shared" si="42"/>
        <v>201.27059033989266</v>
      </c>
      <c r="O136" t="str">
        <f t="shared" si="32"/>
        <v>91006,</v>
      </c>
      <c r="P136" t="str">
        <f t="shared" si="39"/>
        <v>102,</v>
      </c>
      <c r="Q136" t="str">
        <f t="shared" si="45"/>
        <v>(1,1)</v>
      </c>
      <c r="R136" t="str">
        <f t="shared" si="40"/>
        <v>1,</v>
      </c>
      <c r="S136" t="str">
        <f t="shared" si="41"/>
        <v>1,</v>
      </c>
    </row>
    <row r="137" spans="1:19" x14ac:dyDescent="0.15">
      <c r="A137" t="s">
        <v>19</v>
      </c>
      <c r="B137">
        <v>91102</v>
      </c>
      <c r="C137">
        <v>102</v>
      </c>
      <c r="D137">
        <v>1</v>
      </c>
      <c r="E137">
        <v>1</v>
      </c>
      <c r="F137">
        <v>2</v>
      </c>
      <c r="G137" s="5">
        <f t="shared" si="29"/>
        <v>1.8246869409660107E-2</v>
      </c>
      <c r="H137" t="str">
        <f>VLOOKUP(B137,'名称-id-价值'!B:C,2,FALSE)</f>
        <v>T1MP2</v>
      </c>
      <c r="I137" t="str">
        <f t="shared" si="43"/>
        <v>T1部件</v>
      </c>
      <c r="J137">
        <f t="shared" si="30"/>
        <v>4</v>
      </c>
      <c r="K137">
        <f t="shared" si="44"/>
        <v>3.6493738819320214E-2</v>
      </c>
      <c r="L137">
        <f>VLOOKUP(B137,'名称-id-价值'!B:M,J137+2,FALSE)</f>
        <v>34</v>
      </c>
      <c r="M137">
        <f t="shared" si="31"/>
        <v>0.62039355992844358</v>
      </c>
      <c r="N137">
        <f t="shared" si="42"/>
        <v>201.27059033989266</v>
      </c>
      <c r="O137" t="str">
        <f t="shared" si="32"/>
        <v>91102,</v>
      </c>
      <c r="P137" t="str">
        <f t="shared" si="39"/>
        <v>102,</v>
      </c>
      <c r="Q137" t="str">
        <f t="shared" si="45"/>
        <v>(1,1)</v>
      </c>
      <c r="R137" t="str">
        <f t="shared" si="40"/>
        <v>1,</v>
      </c>
      <c r="S137" t="str">
        <f t="shared" si="41"/>
        <v>1,</v>
      </c>
    </row>
    <row r="138" spans="1:19" x14ac:dyDescent="0.15">
      <c r="A138" t="s">
        <v>19</v>
      </c>
      <c r="B138">
        <v>91104</v>
      </c>
      <c r="C138">
        <v>102</v>
      </c>
      <c r="D138">
        <v>1</v>
      </c>
      <c r="E138">
        <v>1</v>
      </c>
      <c r="F138">
        <v>2</v>
      </c>
      <c r="G138" s="5">
        <f t="shared" si="29"/>
        <v>1.8246869409660107E-2</v>
      </c>
      <c r="H138" t="str">
        <f>VLOOKUP(B138,'名称-id-价值'!B:C,2,FALSE)</f>
        <v>T1MP4</v>
      </c>
      <c r="I138" t="str">
        <f t="shared" si="43"/>
        <v>T1部件</v>
      </c>
      <c r="J138">
        <f t="shared" si="30"/>
        <v>4</v>
      </c>
      <c r="K138">
        <f t="shared" si="44"/>
        <v>3.6493738819320214E-2</v>
      </c>
      <c r="L138">
        <f>VLOOKUP(B138,'名称-id-价值'!B:M,J138+2,FALSE)</f>
        <v>34</v>
      </c>
      <c r="M138">
        <f t="shared" si="31"/>
        <v>0.62039355992844358</v>
      </c>
      <c r="N138">
        <f t="shared" si="42"/>
        <v>201.27059033989266</v>
      </c>
      <c r="O138" t="str">
        <f t="shared" si="32"/>
        <v>91104,</v>
      </c>
      <c r="P138" t="str">
        <f t="shared" si="39"/>
        <v>102,</v>
      </c>
      <c r="Q138" t="str">
        <f t="shared" si="45"/>
        <v>(1,1)</v>
      </c>
      <c r="R138" t="str">
        <f t="shared" si="40"/>
        <v>1,</v>
      </c>
      <c r="S138" t="str">
        <f t="shared" si="41"/>
        <v>1,</v>
      </c>
    </row>
    <row r="139" spans="1:19" x14ac:dyDescent="0.15">
      <c r="A139" t="s">
        <v>19</v>
      </c>
      <c r="B139">
        <v>91106</v>
      </c>
      <c r="C139">
        <v>102</v>
      </c>
      <c r="D139">
        <v>1</v>
      </c>
      <c r="E139">
        <v>1</v>
      </c>
      <c r="F139">
        <v>2</v>
      </c>
      <c r="G139" s="5">
        <f t="shared" si="29"/>
        <v>1.8246869409660107E-2</v>
      </c>
      <c r="H139" t="str">
        <f>VLOOKUP(B139,'名称-id-价值'!B:C,2,FALSE)</f>
        <v>T1MP6</v>
      </c>
      <c r="I139" t="str">
        <f t="shared" si="43"/>
        <v>T1部件</v>
      </c>
      <c r="J139">
        <f t="shared" si="30"/>
        <v>4</v>
      </c>
      <c r="K139">
        <f t="shared" si="44"/>
        <v>3.6493738819320214E-2</v>
      </c>
      <c r="L139">
        <f>VLOOKUP(B139,'名称-id-价值'!B:M,J139+2,FALSE)</f>
        <v>34</v>
      </c>
      <c r="M139">
        <f t="shared" si="31"/>
        <v>0.62039355992844358</v>
      </c>
      <c r="N139">
        <f t="shared" si="42"/>
        <v>201.27059033989266</v>
      </c>
      <c r="O139" t="str">
        <f t="shared" si="32"/>
        <v>91106,</v>
      </c>
      <c r="P139" t="str">
        <f t="shared" si="39"/>
        <v>102,</v>
      </c>
      <c r="Q139" t="str">
        <f t="shared" si="45"/>
        <v>(1,1)</v>
      </c>
      <c r="R139" t="str">
        <f t="shared" si="40"/>
        <v>1,</v>
      </c>
      <c r="S139" t="str">
        <f t="shared" si="41"/>
        <v>1,</v>
      </c>
    </row>
    <row r="140" spans="1:19" x14ac:dyDescent="0.15">
      <c r="A140" t="s">
        <v>19</v>
      </c>
      <c r="B140">
        <v>91202</v>
      </c>
      <c r="C140">
        <v>102</v>
      </c>
      <c r="D140">
        <v>1</v>
      </c>
      <c r="E140">
        <v>1</v>
      </c>
      <c r="F140">
        <v>2</v>
      </c>
      <c r="G140" s="5">
        <f t="shared" ref="G140:G203" si="46">C140/SUMIFS(C:C,A:A,A140)</f>
        <v>1.8246869409660107E-2</v>
      </c>
      <c r="H140" t="str">
        <f>VLOOKUP(B140,'名称-id-价值'!B:C,2,FALSE)</f>
        <v>T1HP2</v>
      </c>
      <c r="I140" t="str">
        <f t="shared" si="43"/>
        <v>T1部件</v>
      </c>
      <c r="J140">
        <f t="shared" si="30"/>
        <v>4</v>
      </c>
      <c r="K140">
        <f t="shared" si="44"/>
        <v>3.6493738819320214E-2</v>
      </c>
      <c r="L140">
        <f>VLOOKUP(B140,'名称-id-价值'!B:M,J140+2,FALSE)</f>
        <v>34</v>
      </c>
      <c r="M140">
        <f t="shared" si="31"/>
        <v>0.62039355992844358</v>
      </c>
      <c r="N140">
        <f t="shared" si="42"/>
        <v>201.27059033989266</v>
      </c>
      <c r="O140" t="str">
        <f t="shared" si="32"/>
        <v>91202,</v>
      </c>
      <c r="P140" t="str">
        <f t="shared" si="39"/>
        <v>102,</v>
      </c>
      <c r="Q140" t="str">
        <f t="shared" si="45"/>
        <v>(1,1)</v>
      </c>
      <c r="R140" t="str">
        <f t="shared" si="40"/>
        <v>1,</v>
      </c>
      <c r="S140" t="str">
        <f t="shared" si="41"/>
        <v>1,</v>
      </c>
    </row>
    <row r="141" spans="1:19" x14ac:dyDescent="0.15">
      <c r="A141" t="s">
        <v>19</v>
      </c>
      <c r="B141">
        <v>91204</v>
      </c>
      <c r="C141">
        <v>102</v>
      </c>
      <c r="D141">
        <v>1</v>
      </c>
      <c r="E141">
        <v>1</v>
      </c>
      <c r="F141">
        <v>2</v>
      </c>
      <c r="G141" s="5">
        <f t="shared" si="46"/>
        <v>1.8246869409660107E-2</v>
      </c>
      <c r="H141" t="str">
        <f>VLOOKUP(B141,'名称-id-价值'!B:C,2,FALSE)</f>
        <v>T1HP4</v>
      </c>
      <c r="I141" t="str">
        <f t="shared" si="43"/>
        <v>T1部件</v>
      </c>
      <c r="J141">
        <f t="shared" ref="J141:J204" si="47">IF(RIGHT(A141,1)+0=0,10,RIGHT(A141,1)+0)</f>
        <v>4</v>
      </c>
      <c r="K141">
        <f t="shared" si="44"/>
        <v>3.6493738819320214E-2</v>
      </c>
      <c r="L141">
        <f>VLOOKUP(B141,'名称-id-价值'!B:M,J141+2,FALSE)</f>
        <v>34</v>
      </c>
      <c r="M141">
        <f t="shared" ref="M141:M204" si="48">G141*L141*AVERAGE(D141:E141)</f>
        <v>0.62039355992844358</v>
      </c>
      <c r="N141">
        <f t="shared" si="42"/>
        <v>201.27059033989266</v>
      </c>
      <c r="O141" t="str">
        <f t="shared" si="32"/>
        <v>91204,</v>
      </c>
      <c r="P141" t="str">
        <f t="shared" si="39"/>
        <v>102,</v>
      </c>
      <c r="Q141" t="str">
        <f t="shared" si="45"/>
        <v>(1,1)</v>
      </c>
      <c r="R141" t="str">
        <f t="shared" si="40"/>
        <v>1,</v>
      </c>
      <c r="S141" t="str">
        <f t="shared" si="41"/>
        <v>1,</v>
      </c>
    </row>
    <row r="142" spans="1:19" x14ac:dyDescent="0.15">
      <c r="A142" t="s">
        <v>19</v>
      </c>
      <c r="B142">
        <v>91206</v>
      </c>
      <c r="C142">
        <v>102</v>
      </c>
      <c r="D142">
        <v>1</v>
      </c>
      <c r="E142">
        <v>1</v>
      </c>
      <c r="F142">
        <v>2</v>
      </c>
      <c r="G142" s="5">
        <f t="shared" si="46"/>
        <v>1.8246869409660107E-2</v>
      </c>
      <c r="H142" t="str">
        <f>VLOOKUP(B142,'名称-id-价值'!B:C,2,FALSE)</f>
        <v>T1HP6</v>
      </c>
      <c r="I142" t="str">
        <f t="shared" si="43"/>
        <v>T1部件</v>
      </c>
      <c r="J142">
        <f t="shared" si="47"/>
        <v>4</v>
      </c>
      <c r="K142">
        <f t="shared" si="44"/>
        <v>3.6493738819320214E-2</v>
      </c>
      <c r="L142">
        <f>VLOOKUP(B142,'名称-id-价值'!B:M,J142+2,FALSE)</f>
        <v>34</v>
      </c>
      <c r="M142">
        <f t="shared" si="48"/>
        <v>0.62039355992844358</v>
      </c>
      <c r="N142">
        <f t="shared" si="42"/>
        <v>201.27059033989266</v>
      </c>
      <c r="O142" t="str">
        <f t="shared" si="32"/>
        <v>91206,</v>
      </c>
      <c r="P142" t="str">
        <f t="shared" si="39"/>
        <v>102,</v>
      </c>
      <c r="Q142" t="str">
        <f t="shared" si="45"/>
        <v>(1,1)</v>
      </c>
      <c r="R142" t="str">
        <f t="shared" si="40"/>
        <v>1,</v>
      </c>
      <c r="S142" t="str">
        <f t="shared" si="41"/>
        <v>1,</v>
      </c>
    </row>
    <row r="143" spans="1:19" x14ac:dyDescent="0.15">
      <c r="A143" t="s">
        <v>19</v>
      </c>
      <c r="B143">
        <v>92001</v>
      </c>
      <c r="C143">
        <v>77</v>
      </c>
      <c r="D143">
        <v>1</v>
      </c>
      <c r="E143">
        <v>1</v>
      </c>
      <c r="F143">
        <v>2</v>
      </c>
      <c r="G143" s="5">
        <f t="shared" si="46"/>
        <v>1.3774597495527728E-2</v>
      </c>
      <c r="H143" t="str">
        <f>VLOOKUP(B143,'名称-id-价值'!B:C,2,FALSE)</f>
        <v>T2LP1</v>
      </c>
      <c r="I143" t="str">
        <f t="shared" si="43"/>
        <v>T2部件</v>
      </c>
      <c r="J143">
        <f t="shared" si="47"/>
        <v>4</v>
      </c>
      <c r="K143">
        <f t="shared" si="44"/>
        <v>2.7549194991055456E-2</v>
      </c>
      <c r="L143">
        <f>VLOOKUP(B143,'名称-id-价值'!B:M,J143+2,FALSE)</f>
        <v>67.55</v>
      </c>
      <c r="M143">
        <f t="shared" si="48"/>
        <v>0.93047406082289796</v>
      </c>
      <c r="N143">
        <f t="shared" si="42"/>
        <v>201.27059033989266</v>
      </c>
      <c r="O143" t="str">
        <f t="shared" ref="O143:O206" si="49">B143&amp;","</f>
        <v>92001,</v>
      </c>
      <c r="P143" t="str">
        <f t="shared" si="39"/>
        <v>77,</v>
      </c>
      <c r="Q143" t="str">
        <f t="shared" si="45"/>
        <v>(1,1)</v>
      </c>
      <c r="R143" t="str">
        <f t="shared" si="40"/>
        <v>1,</v>
      </c>
      <c r="S143" t="str">
        <f t="shared" si="41"/>
        <v>1,</v>
      </c>
    </row>
    <row r="144" spans="1:19" x14ac:dyDescent="0.15">
      <c r="A144" t="s">
        <v>19</v>
      </c>
      <c r="B144">
        <v>92003</v>
      </c>
      <c r="C144">
        <v>77</v>
      </c>
      <c r="D144">
        <v>1</v>
      </c>
      <c r="E144">
        <v>1</v>
      </c>
      <c r="F144">
        <v>2</v>
      </c>
      <c r="G144" s="5">
        <f t="shared" si="46"/>
        <v>1.3774597495527728E-2</v>
      </c>
      <c r="H144" t="str">
        <f>VLOOKUP(B144,'名称-id-价值'!B:C,2,FALSE)</f>
        <v>T2LP3</v>
      </c>
      <c r="I144" t="str">
        <f t="shared" si="43"/>
        <v>T2部件</v>
      </c>
      <c r="J144">
        <f t="shared" si="47"/>
        <v>4</v>
      </c>
      <c r="K144">
        <f t="shared" si="44"/>
        <v>2.7549194991055456E-2</v>
      </c>
      <c r="L144">
        <f>VLOOKUP(B144,'名称-id-价值'!B:M,J144+2,FALSE)</f>
        <v>67.55</v>
      </c>
      <c r="M144">
        <f t="shared" si="48"/>
        <v>0.93047406082289796</v>
      </c>
      <c r="N144">
        <f t="shared" si="42"/>
        <v>201.27059033989266</v>
      </c>
      <c r="O144" t="str">
        <f t="shared" si="49"/>
        <v>92003,</v>
      </c>
      <c r="P144" t="str">
        <f t="shared" si="39"/>
        <v>77,</v>
      </c>
      <c r="Q144" t="str">
        <f t="shared" si="45"/>
        <v>(1,1)</v>
      </c>
      <c r="R144" t="str">
        <f t="shared" si="40"/>
        <v>1,</v>
      </c>
      <c r="S144" t="str">
        <f t="shared" si="41"/>
        <v>1,</v>
      </c>
    </row>
    <row r="145" spans="1:19" x14ac:dyDescent="0.15">
      <c r="A145" t="s">
        <v>19</v>
      </c>
      <c r="B145">
        <v>92005</v>
      </c>
      <c r="C145">
        <v>77</v>
      </c>
      <c r="D145">
        <v>1</v>
      </c>
      <c r="E145">
        <v>1</v>
      </c>
      <c r="F145">
        <v>2</v>
      </c>
      <c r="G145" s="5">
        <f t="shared" si="46"/>
        <v>1.3774597495527728E-2</v>
      </c>
      <c r="H145" t="str">
        <f>VLOOKUP(B145,'名称-id-价值'!B:C,2,FALSE)</f>
        <v>T2LP5</v>
      </c>
      <c r="I145" t="str">
        <f t="shared" si="43"/>
        <v>T2部件</v>
      </c>
      <c r="J145">
        <f t="shared" si="47"/>
        <v>4</v>
      </c>
      <c r="K145">
        <f t="shared" si="44"/>
        <v>2.7549194991055456E-2</v>
      </c>
      <c r="L145">
        <f>VLOOKUP(B145,'名称-id-价值'!B:M,J145+2,FALSE)</f>
        <v>67.55</v>
      </c>
      <c r="M145">
        <f t="shared" si="48"/>
        <v>0.93047406082289796</v>
      </c>
      <c r="N145">
        <f t="shared" si="42"/>
        <v>201.27059033989266</v>
      </c>
      <c r="O145" t="str">
        <f t="shared" si="49"/>
        <v>92005,</v>
      </c>
      <c r="P145" t="str">
        <f t="shared" si="39"/>
        <v>77,</v>
      </c>
      <c r="Q145" t="str">
        <f t="shared" si="45"/>
        <v>(1,1)</v>
      </c>
      <c r="R145" t="str">
        <f t="shared" si="40"/>
        <v>1,</v>
      </c>
      <c r="S145" t="str">
        <f t="shared" si="41"/>
        <v>1,</v>
      </c>
    </row>
    <row r="146" spans="1:19" x14ac:dyDescent="0.15">
      <c r="A146" t="s">
        <v>19</v>
      </c>
      <c r="B146">
        <v>92101</v>
      </c>
      <c r="C146">
        <v>77</v>
      </c>
      <c r="D146">
        <v>1</v>
      </c>
      <c r="E146">
        <v>1</v>
      </c>
      <c r="F146">
        <v>2</v>
      </c>
      <c r="G146" s="5">
        <f t="shared" si="46"/>
        <v>1.3774597495527728E-2</v>
      </c>
      <c r="H146" t="str">
        <f>VLOOKUP(B146,'名称-id-价值'!B:C,2,FALSE)</f>
        <v>T2MP1</v>
      </c>
      <c r="I146" t="str">
        <f t="shared" si="43"/>
        <v>T2部件</v>
      </c>
      <c r="J146">
        <f t="shared" si="47"/>
        <v>4</v>
      </c>
      <c r="K146">
        <f t="shared" si="44"/>
        <v>2.7549194991055456E-2</v>
      </c>
      <c r="L146">
        <f>VLOOKUP(B146,'名称-id-价值'!B:M,J146+2,FALSE)</f>
        <v>67.55</v>
      </c>
      <c r="M146">
        <f t="shared" si="48"/>
        <v>0.93047406082289796</v>
      </c>
      <c r="N146">
        <f t="shared" si="42"/>
        <v>201.27059033989266</v>
      </c>
      <c r="O146" t="str">
        <f t="shared" si="49"/>
        <v>92101,</v>
      </c>
      <c r="P146" t="str">
        <f t="shared" si="39"/>
        <v>77,</v>
      </c>
      <c r="Q146" t="str">
        <f t="shared" si="45"/>
        <v>(1,1)</v>
      </c>
      <c r="R146" t="str">
        <f t="shared" si="40"/>
        <v>1,</v>
      </c>
      <c r="S146" t="str">
        <f t="shared" si="41"/>
        <v>1,</v>
      </c>
    </row>
    <row r="147" spans="1:19" x14ac:dyDescent="0.15">
      <c r="A147" t="s">
        <v>19</v>
      </c>
      <c r="B147">
        <v>92103</v>
      </c>
      <c r="C147">
        <v>77</v>
      </c>
      <c r="D147">
        <v>1</v>
      </c>
      <c r="E147">
        <v>1</v>
      </c>
      <c r="F147">
        <v>2</v>
      </c>
      <c r="G147" s="5">
        <f t="shared" si="46"/>
        <v>1.3774597495527728E-2</v>
      </c>
      <c r="H147" t="str">
        <f>VLOOKUP(B147,'名称-id-价值'!B:C,2,FALSE)</f>
        <v>T2MP3</v>
      </c>
      <c r="I147" t="str">
        <f t="shared" si="43"/>
        <v>T2部件</v>
      </c>
      <c r="J147">
        <f t="shared" si="47"/>
        <v>4</v>
      </c>
      <c r="K147">
        <f t="shared" si="44"/>
        <v>2.7549194991055456E-2</v>
      </c>
      <c r="L147">
        <f>VLOOKUP(B147,'名称-id-价值'!B:M,J147+2,FALSE)</f>
        <v>67.55</v>
      </c>
      <c r="M147">
        <f t="shared" si="48"/>
        <v>0.93047406082289796</v>
      </c>
      <c r="N147">
        <f t="shared" si="42"/>
        <v>201.27059033989266</v>
      </c>
      <c r="O147" t="str">
        <f t="shared" si="49"/>
        <v>92103,</v>
      </c>
      <c r="P147" t="str">
        <f t="shared" ref="P147:P178" si="50">C147&amp;","</f>
        <v>77,</v>
      </c>
      <c r="Q147" t="str">
        <f t="shared" si="45"/>
        <v>(1,1)</v>
      </c>
      <c r="R147" t="str">
        <f t="shared" ref="R147:R178" si="51">D147&amp;","</f>
        <v>1,</v>
      </c>
      <c r="S147" t="str">
        <f t="shared" ref="S147:S178" si="52">E147&amp;","</f>
        <v>1,</v>
      </c>
    </row>
    <row r="148" spans="1:19" x14ac:dyDescent="0.15">
      <c r="A148" t="s">
        <v>19</v>
      </c>
      <c r="B148">
        <v>92105</v>
      </c>
      <c r="C148">
        <v>77</v>
      </c>
      <c r="D148">
        <v>1</v>
      </c>
      <c r="E148">
        <v>1</v>
      </c>
      <c r="F148">
        <v>2</v>
      </c>
      <c r="G148" s="5">
        <f t="shared" si="46"/>
        <v>1.3774597495527728E-2</v>
      </c>
      <c r="H148" t="str">
        <f>VLOOKUP(B148,'名称-id-价值'!B:C,2,FALSE)</f>
        <v>T2MP5</v>
      </c>
      <c r="I148" t="str">
        <f t="shared" si="43"/>
        <v>T2部件</v>
      </c>
      <c r="J148">
        <f t="shared" si="47"/>
        <v>4</v>
      </c>
      <c r="K148">
        <f t="shared" si="44"/>
        <v>2.7549194991055456E-2</v>
      </c>
      <c r="L148">
        <f>VLOOKUP(B148,'名称-id-价值'!B:M,J148+2,FALSE)</f>
        <v>67.55</v>
      </c>
      <c r="M148">
        <f t="shared" si="48"/>
        <v>0.93047406082289796</v>
      </c>
      <c r="N148">
        <f t="shared" si="42"/>
        <v>201.27059033989266</v>
      </c>
      <c r="O148" t="str">
        <f t="shared" si="49"/>
        <v>92105,</v>
      </c>
      <c r="P148" t="str">
        <f t="shared" si="50"/>
        <v>77,</v>
      </c>
      <c r="Q148" t="str">
        <f t="shared" si="45"/>
        <v>(1,1)</v>
      </c>
      <c r="R148" t="str">
        <f t="shared" si="51"/>
        <v>1,</v>
      </c>
      <c r="S148" t="str">
        <f t="shared" si="52"/>
        <v>1,</v>
      </c>
    </row>
    <row r="149" spans="1:19" x14ac:dyDescent="0.15">
      <c r="A149" t="s">
        <v>19</v>
      </c>
      <c r="B149">
        <v>92201</v>
      </c>
      <c r="C149">
        <v>77</v>
      </c>
      <c r="D149">
        <v>1</v>
      </c>
      <c r="E149">
        <v>1</v>
      </c>
      <c r="F149">
        <v>2</v>
      </c>
      <c r="G149" s="5">
        <f t="shared" si="46"/>
        <v>1.3774597495527728E-2</v>
      </c>
      <c r="H149" t="str">
        <f>VLOOKUP(B149,'名称-id-价值'!B:C,2,FALSE)</f>
        <v>T2HP1</v>
      </c>
      <c r="I149" t="str">
        <f t="shared" si="43"/>
        <v>T2部件</v>
      </c>
      <c r="J149">
        <f t="shared" si="47"/>
        <v>4</v>
      </c>
      <c r="K149">
        <f t="shared" si="44"/>
        <v>2.7549194991055456E-2</v>
      </c>
      <c r="L149">
        <f>VLOOKUP(B149,'名称-id-价值'!B:M,J149+2,FALSE)</f>
        <v>67.55</v>
      </c>
      <c r="M149">
        <f t="shared" si="48"/>
        <v>0.93047406082289796</v>
      </c>
      <c r="N149">
        <f t="shared" si="42"/>
        <v>201.27059033989266</v>
      </c>
      <c r="O149" t="str">
        <f t="shared" si="49"/>
        <v>92201,</v>
      </c>
      <c r="P149" t="str">
        <f t="shared" si="50"/>
        <v>77,</v>
      </c>
      <c r="Q149" t="str">
        <f t="shared" si="45"/>
        <v>(1,1)</v>
      </c>
      <c r="R149" t="str">
        <f t="shared" si="51"/>
        <v>1,</v>
      </c>
      <c r="S149" t="str">
        <f t="shared" si="52"/>
        <v>1,</v>
      </c>
    </row>
    <row r="150" spans="1:19" x14ac:dyDescent="0.15">
      <c r="A150" t="s">
        <v>19</v>
      </c>
      <c r="B150">
        <v>92203</v>
      </c>
      <c r="C150">
        <v>77</v>
      </c>
      <c r="D150">
        <v>1</v>
      </c>
      <c r="E150">
        <v>1</v>
      </c>
      <c r="F150">
        <v>2</v>
      </c>
      <c r="G150" s="5">
        <f t="shared" si="46"/>
        <v>1.3774597495527728E-2</v>
      </c>
      <c r="H150" t="str">
        <f>VLOOKUP(B150,'名称-id-价值'!B:C,2,FALSE)</f>
        <v>T2HP3</v>
      </c>
      <c r="I150" t="str">
        <f t="shared" si="43"/>
        <v>T2部件</v>
      </c>
      <c r="J150">
        <f t="shared" si="47"/>
        <v>4</v>
      </c>
      <c r="K150">
        <f t="shared" si="44"/>
        <v>2.7549194991055456E-2</v>
      </c>
      <c r="L150">
        <f>VLOOKUP(B150,'名称-id-价值'!B:M,J150+2,FALSE)</f>
        <v>67.55</v>
      </c>
      <c r="M150">
        <f t="shared" si="48"/>
        <v>0.93047406082289796</v>
      </c>
      <c r="N150">
        <f t="shared" si="42"/>
        <v>201.27059033989266</v>
      </c>
      <c r="O150" t="str">
        <f t="shared" si="49"/>
        <v>92203,</v>
      </c>
      <c r="P150" t="str">
        <f t="shared" si="50"/>
        <v>77,</v>
      </c>
      <c r="Q150" t="str">
        <f t="shared" si="45"/>
        <v>(1,1)</v>
      </c>
      <c r="R150" t="str">
        <f t="shared" si="51"/>
        <v>1,</v>
      </c>
      <c r="S150" t="str">
        <f t="shared" si="52"/>
        <v>1,</v>
      </c>
    </row>
    <row r="151" spans="1:19" x14ac:dyDescent="0.15">
      <c r="A151" t="s">
        <v>19</v>
      </c>
      <c r="B151">
        <v>92205</v>
      </c>
      <c r="C151">
        <v>87</v>
      </c>
      <c r="D151">
        <v>1</v>
      </c>
      <c r="E151">
        <v>1</v>
      </c>
      <c r="F151">
        <v>2</v>
      </c>
      <c r="G151" s="5">
        <f t="shared" si="46"/>
        <v>1.5563506261180679E-2</v>
      </c>
      <c r="H151" t="str">
        <f>VLOOKUP(B151,'名称-id-价值'!B:C,2,FALSE)</f>
        <v>T2HP5</v>
      </c>
      <c r="I151" t="str">
        <f t="shared" si="43"/>
        <v>T2部件</v>
      </c>
      <c r="J151">
        <f t="shared" si="47"/>
        <v>4</v>
      </c>
      <c r="K151">
        <f t="shared" si="44"/>
        <v>3.1127012522361358E-2</v>
      </c>
      <c r="L151">
        <f>VLOOKUP(B151,'名称-id-价值'!B:M,J151+2,FALSE)</f>
        <v>67.55</v>
      </c>
      <c r="M151">
        <f t="shared" si="48"/>
        <v>1.0513148479427548</v>
      </c>
      <c r="N151">
        <f t="shared" si="42"/>
        <v>201.27059033989266</v>
      </c>
      <c r="O151" t="str">
        <f t="shared" si="49"/>
        <v>92205,</v>
      </c>
      <c r="P151" t="str">
        <f t="shared" si="50"/>
        <v>87,</v>
      </c>
      <c r="Q151" t="str">
        <f t="shared" si="45"/>
        <v>(1,1)</v>
      </c>
      <c r="R151" t="str">
        <f t="shared" si="51"/>
        <v>1,</v>
      </c>
      <c r="S151" t="str">
        <f t="shared" si="52"/>
        <v>1,</v>
      </c>
    </row>
    <row r="152" spans="1:19" x14ac:dyDescent="0.15">
      <c r="A152" t="s">
        <v>19</v>
      </c>
      <c r="B152">
        <v>92002</v>
      </c>
      <c r="C152">
        <v>87</v>
      </c>
      <c r="D152">
        <v>1</v>
      </c>
      <c r="E152">
        <v>1</v>
      </c>
      <c r="F152">
        <v>2</v>
      </c>
      <c r="G152" s="5">
        <f t="shared" si="46"/>
        <v>1.5563506261180679E-2</v>
      </c>
      <c r="H152" t="str">
        <f>VLOOKUP(B152,'名称-id-价值'!B:C,2,FALSE)</f>
        <v>T2LP2</v>
      </c>
      <c r="I152" t="str">
        <f t="shared" si="43"/>
        <v>T2部件</v>
      </c>
      <c r="J152">
        <f t="shared" si="47"/>
        <v>4</v>
      </c>
      <c r="K152">
        <f t="shared" si="44"/>
        <v>3.1127012522361358E-2</v>
      </c>
      <c r="L152">
        <f>VLOOKUP(B152,'名称-id-价值'!B:M,J152+2,FALSE)</f>
        <v>67.55</v>
      </c>
      <c r="M152">
        <f t="shared" si="48"/>
        <v>1.0513148479427548</v>
      </c>
      <c r="N152">
        <f t="shared" si="42"/>
        <v>201.27059033989266</v>
      </c>
      <c r="O152" t="str">
        <f t="shared" si="49"/>
        <v>92002,</v>
      </c>
      <c r="P152" t="str">
        <f t="shared" si="50"/>
        <v>87,</v>
      </c>
      <c r="Q152" t="str">
        <f t="shared" si="45"/>
        <v>(1,1)</v>
      </c>
      <c r="R152" t="str">
        <f t="shared" si="51"/>
        <v>1,</v>
      </c>
      <c r="S152" t="str">
        <f t="shared" si="52"/>
        <v>1,</v>
      </c>
    </row>
    <row r="153" spans="1:19" x14ac:dyDescent="0.15">
      <c r="A153" t="s">
        <v>19</v>
      </c>
      <c r="B153">
        <v>92004</v>
      </c>
      <c r="C153">
        <v>87</v>
      </c>
      <c r="D153">
        <v>1</v>
      </c>
      <c r="E153">
        <v>1</v>
      </c>
      <c r="F153">
        <v>2</v>
      </c>
      <c r="G153" s="5">
        <f t="shared" si="46"/>
        <v>1.5563506261180679E-2</v>
      </c>
      <c r="H153" t="str">
        <f>VLOOKUP(B153,'名称-id-价值'!B:C,2,FALSE)</f>
        <v>T2LP4</v>
      </c>
      <c r="I153" t="str">
        <f t="shared" si="43"/>
        <v>T2部件</v>
      </c>
      <c r="J153">
        <f t="shared" si="47"/>
        <v>4</v>
      </c>
      <c r="K153">
        <f t="shared" si="44"/>
        <v>3.1127012522361358E-2</v>
      </c>
      <c r="L153">
        <f>VLOOKUP(B153,'名称-id-价值'!B:M,J153+2,FALSE)</f>
        <v>67.55</v>
      </c>
      <c r="M153">
        <f t="shared" si="48"/>
        <v>1.0513148479427548</v>
      </c>
      <c r="N153">
        <f t="shared" si="42"/>
        <v>201.27059033989266</v>
      </c>
      <c r="O153" t="str">
        <f t="shared" si="49"/>
        <v>92004,</v>
      </c>
      <c r="P153" t="str">
        <f t="shared" si="50"/>
        <v>87,</v>
      </c>
      <c r="Q153" t="str">
        <f t="shared" si="45"/>
        <v>(1,1)</v>
      </c>
      <c r="R153" t="str">
        <f t="shared" si="51"/>
        <v>1,</v>
      </c>
      <c r="S153" t="str">
        <f t="shared" si="52"/>
        <v>1,</v>
      </c>
    </row>
    <row r="154" spans="1:19" x14ac:dyDescent="0.15">
      <c r="A154" t="s">
        <v>19</v>
      </c>
      <c r="B154">
        <v>92006</v>
      </c>
      <c r="C154">
        <v>87</v>
      </c>
      <c r="D154">
        <v>1</v>
      </c>
      <c r="E154">
        <v>1</v>
      </c>
      <c r="F154">
        <v>2</v>
      </c>
      <c r="G154" s="5">
        <f t="shared" si="46"/>
        <v>1.5563506261180679E-2</v>
      </c>
      <c r="H154" t="str">
        <f>VLOOKUP(B154,'名称-id-价值'!B:C,2,FALSE)</f>
        <v>T2LP6</v>
      </c>
      <c r="I154" t="str">
        <f t="shared" si="43"/>
        <v>T2部件</v>
      </c>
      <c r="J154">
        <f t="shared" si="47"/>
        <v>4</v>
      </c>
      <c r="K154">
        <f t="shared" si="44"/>
        <v>3.1127012522361358E-2</v>
      </c>
      <c r="L154">
        <f>VLOOKUP(B154,'名称-id-价值'!B:M,J154+2,FALSE)</f>
        <v>67.55</v>
      </c>
      <c r="M154">
        <f t="shared" si="48"/>
        <v>1.0513148479427548</v>
      </c>
      <c r="N154">
        <f t="shared" si="42"/>
        <v>201.27059033989266</v>
      </c>
      <c r="O154" t="str">
        <f t="shared" si="49"/>
        <v>92006,</v>
      </c>
      <c r="P154" t="str">
        <f t="shared" si="50"/>
        <v>87,</v>
      </c>
      <c r="Q154" t="str">
        <f t="shared" si="45"/>
        <v>(1,1)</v>
      </c>
      <c r="R154" t="str">
        <f t="shared" si="51"/>
        <v>1,</v>
      </c>
      <c r="S154" t="str">
        <f t="shared" si="52"/>
        <v>1,</v>
      </c>
    </row>
    <row r="155" spans="1:19" x14ac:dyDescent="0.15">
      <c r="A155" t="s">
        <v>19</v>
      </c>
      <c r="B155">
        <v>92102</v>
      </c>
      <c r="C155">
        <v>87</v>
      </c>
      <c r="D155">
        <v>1</v>
      </c>
      <c r="E155">
        <v>1</v>
      </c>
      <c r="F155">
        <v>2</v>
      </c>
      <c r="G155" s="5">
        <f t="shared" si="46"/>
        <v>1.5563506261180679E-2</v>
      </c>
      <c r="H155" t="str">
        <f>VLOOKUP(B155,'名称-id-价值'!B:C,2,FALSE)</f>
        <v>T2MP2</v>
      </c>
      <c r="I155" t="str">
        <f t="shared" si="43"/>
        <v>T2部件</v>
      </c>
      <c r="J155">
        <f t="shared" si="47"/>
        <v>4</v>
      </c>
      <c r="K155">
        <f t="shared" si="44"/>
        <v>3.1127012522361358E-2</v>
      </c>
      <c r="L155">
        <f>VLOOKUP(B155,'名称-id-价值'!B:M,J155+2,FALSE)</f>
        <v>67.55</v>
      </c>
      <c r="M155">
        <f t="shared" si="48"/>
        <v>1.0513148479427548</v>
      </c>
      <c r="N155">
        <f t="shared" si="42"/>
        <v>201.27059033989266</v>
      </c>
      <c r="O155" t="str">
        <f t="shared" si="49"/>
        <v>92102,</v>
      </c>
      <c r="P155" t="str">
        <f t="shared" si="50"/>
        <v>87,</v>
      </c>
      <c r="Q155" t="str">
        <f t="shared" si="45"/>
        <v>(1,1)</v>
      </c>
      <c r="R155" t="str">
        <f t="shared" si="51"/>
        <v>1,</v>
      </c>
      <c r="S155" t="str">
        <f t="shared" si="52"/>
        <v>1,</v>
      </c>
    </row>
    <row r="156" spans="1:19" x14ac:dyDescent="0.15">
      <c r="A156" t="s">
        <v>19</v>
      </c>
      <c r="B156">
        <v>92104</v>
      </c>
      <c r="C156">
        <v>87</v>
      </c>
      <c r="D156">
        <v>1</v>
      </c>
      <c r="E156">
        <v>1</v>
      </c>
      <c r="F156">
        <v>2</v>
      </c>
      <c r="G156" s="5">
        <f t="shared" si="46"/>
        <v>1.5563506261180679E-2</v>
      </c>
      <c r="H156" t="str">
        <f>VLOOKUP(B156,'名称-id-价值'!B:C,2,FALSE)</f>
        <v>T2MP4</v>
      </c>
      <c r="I156" t="str">
        <f t="shared" si="43"/>
        <v>T2部件</v>
      </c>
      <c r="J156">
        <f t="shared" si="47"/>
        <v>4</v>
      </c>
      <c r="K156">
        <f t="shared" si="44"/>
        <v>3.1127012522361358E-2</v>
      </c>
      <c r="L156">
        <f>VLOOKUP(B156,'名称-id-价值'!B:M,J156+2,FALSE)</f>
        <v>67.55</v>
      </c>
      <c r="M156">
        <f t="shared" si="48"/>
        <v>1.0513148479427548</v>
      </c>
      <c r="N156">
        <f t="shared" si="42"/>
        <v>201.27059033989266</v>
      </c>
      <c r="O156" t="str">
        <f t="shared" si="49"/>
        <v>92104,</v>
      </c>
      <c r="P156" t="str">
        <f t="shared" si="50"/>
        <v>87,</v>
      </c>
      <c r="Q156" t="str">
        <f t="shared" si="45"/>
        <v>(1,1)</v>
      </c>
      <c r="R156" t="str">
        <f t="shared" si="51"/>
        <v>1,</v>
      </c>
      <c r="S156" t="str">
        <f t="shared" si="52"/>
        <v>1,</v>
      </c>
    </row>
    <row r="157" spans="1:19" x14ac:dyDescent="0.15">
      <c r="A157" t="s">
        <v>19</v>
      </c>
      <c r="B157">
        <v>92106</v>
      </c>
      <c r="C157">
        <v>87</v>
      </c>
      <c r="D157">
        <v>1</v>
      </c>
      <c r="E157">
        <v>1</v>
      </c>
      <c r="F157">
        <v>2</v>
      </c>
      <c r="G157" s="5">
        <f t="shared" si="46"/>
        <v>1.5563506261180679E-2</v>
      </c>
      <c r="H157" t="str">
        <f>VLOOKUP(B157,'名称-id-价值'!B:C,2,FALSE)</f>
        <v>T2MP6</v>
      </c>
      <c r="I157" t="str">
        <f t="shared" si="43"/>
        <v>T2部件</v>
      </c>
      <c r="J157">
        <f t="shared" si="47"/>
        <v>4</v>
      </c>
      <c r="K157">
        <f t="shared" si="44"/>
        <v>3.1127012522361358E-2</v>
      </c>
      <c r="L157">
        <f>VLOOKUP(B157,'名称-id-价值'!B:M,J157+2,FALSE)</f>
        <v>67.55</v>
      </c>
      <c r="M157">
        <f t="shared" si="48"/>
        <v>1.0513148479427548</v>
      </c>
      <c r="N157">
        <f t="shared" si="42"/>
        <v>201.27059033989266</v>
      </c>
      <c r="O157" t="str">
        <f t="shared" si="49"/>
        <v>92106,</v>
      </c>
      <c r="P157" t="str">
        <f t="shared" si="50"/>
        <v>87,</v>
      </c>
      <c r="Q157" t="str">
        <f t="shared" si="45"/>
        <v>(1,1)</v>
      </c>
      <c r="R157" t="str">
        <f t="shared" si="51"/>
        <v>1,</v>
      </c>
      <c r="S157" t="str">
        <f t="shared" si="52"/>
        <v>1,</v>
      </c>
    </row>
    <row r="158" spans="1:19" x14ac:dyDescent="0.15">
      <c r="A158" t="s">
        <v>19</v>
      </c>
      <c r="B158">
        <v>92202</v>
      </c>
      <c r="C158">
        <v>87</v>
      </c>
      <c r="D158">
        <v>1</v>
      </c>
      <c r="E158">
        <v>1</v>
      </c>
      <c r="F158">
        <v>2</v>
      </c>
      <c r="G158" s="5">
        <f t="shared" si="46"/>
        <v>1.5563506261180679E-2</v>
      </c>
      <c r="H158" t="str">
        <f>VLOOKUP(B158,'名称-id-价值'!B:C,2,FALSE)</f>
        <v>T2HP2</v>
      </c>
      <c r="I158" t="str">
        <f t="shared" si="43"/>
        <v>T2部件</v>
      </c>
      <c r="J158">
        <f t="shared" si="47"/>
        <v>4</v>
      </c>
      <c r="K158">
        <f t="shared" si="44"/>
        <v>3.1127012522361358E-2</v>
      </c>
      <c r="L158">
        <f>VLOOKUP(B158,'名称-id-价值'!B:M,J158+2,FALSE)</f>
        <v>67.55</v>
      </c>
      <c r="M158">
        <f t="shared" si="48"/>
        <v>1.0513148479427548</v>
      </c>
      <c r="N158">
        <f t="shared" si="42"/>
        <v>201.27059033989266</v>
      </c>
      <c r="O158" t="str">
        <f t="shared" si="49"/>
        <v>92202,</v>
      </c>
      <c r="P158" t="str">
        <f t="shared" si="50"/>
        <v>87,</v>
      </c>
      <c r="Q158" t="str">
        <f t="shared" si="45"/>
        <v>(1,1)</v>
      </c>
      <c r="R158" t="str">
        <f t="shared" si="51"/>
        <v>1,</v>
      </c>
      <c r="S158" t="str">
        <f t="shared" si="52"/>
        <v>1,</v>
      </c>
    </row>
    <row r="159" spans="1:19" x14ac:dyDescent="0.15">
      <c r="A159" t="s">
        <v>19</v>
      </c>
      <c r="B159">
        <v>92204</v>
      </c>
      <c r="C159">
        <v>87</v>
      </c>
      <c r="D159">
        <v>1</v>
      </c>
      <c r="E159">
        <v>1</v>
      </c>
      <c r="F159">
        <v>2</v>
      </c>
      <c r="G159" s="5">
        <f t="shared" si="46"/>
        <v>1.5563506261180679E-2</v>
      </c>
      <c r="H159" t="str">
        <f>VLOOKUP(B159,'名称-id-价值'!B:C,2,FALSE)</f>
        <v>T2HP4</v>
      </c>
      <c r="I159" t="str">
        <f t="shared" si="43"/>
        <v>T2部件</v>
      </c>
      <c r="J159">
        <f t="shared" si="47"/>
        <v>4</v>
      </c>
      <c r="K159">
        <f t="shared" si="44"/>
        <v>3.1127012522361358E-2</v>
      </c>
      <c r="L159">
        <f>VLOOKUP(B159,'名称-id-价值'!B:M,J159+2,FALSE)</f>
        <v>67.55</v>
      </c>
      <c r="M159">
        <f t="shared" si="48"/>
        <v>1.0513148479427548</v>
      </c>
      <c r="N159">
        <f t="shared" si="42"/>
        <v>201.27059033989266</v>
      </c>
      <c r="O159" t="str">
        <f t="shared" si="49"/>
        <v>92204,</v>
      </c>
      <c r="P159" t="str">
        <f t="shared" si="50"/>
        <v>87,</v>
      </c>
      <c r="Q159" t="str">
        <f t="shared" si="45"/>
        <v>(1,1)</v>
      </c>
      <c r="R159" t="str">
        <f t="shared" si="51"/>
        <v>1,</v>
      </c>
      <c r="S159" t="str">
        <f t="shared" si="52"/>
        <v>1,</v>
      </c>
    </row>
    <row r="160" spans="1:19" x14ac:dyDescent="0.15">
      <c r="A160" t="s">
        <v>19</v>
      </c>
      <c r="B160">
        <v>92206</v>
      </c>
      <c r="C160">
        <v>87</v>
      </c>
      <c r="D160">
        <v>1</v>
      </c>
      <c r="E160">
        <v>1</v>
      </c>
      <c r="F160">
        <v>2</v>
      </c>
      <c r="G160" s="5">
        <f t="shared" si="46"/>
        <v>1.5563506261180679E-2</v>
      </c>
      <c r="H160" t="str">
        <f>VLOOKUP(B160,'名称-id-价值'!B:C,2,FALSE)</f>
        <v>T2HP6</v>
      </c>
      <c r="I160" t="str">
        <f t="shared" si="43"/>
        <v>T2部件</v>
      </c>
      <c r="J160">
        <f t="shared" si="47"/>
        <v>4</v>
      </c>
      <c r="K160">
        <f t="shared" si="44"/>
        <v>3.1127012522361358E-2</v>
      </c>
      <c r="L160">
        <f>VLOOKUP(B160,'名称-id-价值'!B:M,J160+2,FALSE)</f>
        <v>67.55</v>
      </c>
      <c r="M160">
        <f t="shared" si="48"/>
        <v>1.0513148479427548</v>
      </c>
      <c r="N160">
        <f t="shared" si="42"/>
        <v>201.27059033989266</v>
      </c>
      <c r="O160" t="str">
        <f t="shared" si="49"/>
        <v>92206,</v>
      </c>
      <c r="P160" t="str">
        <f t="shared" si="50"/>
        <v>87,</v>
      </c>
      <c r="Q160" t="str">
        <f t="shared" si="45"/>
        <v>(1,1)</v>
      </c>
      <c r="R160" t="str">
        <f t="shared" si="51"/>
        <v>1,</v>
      </c>
      <c r="S160" t="str">
        <f t="shared" si="52"/>
        <v>1,</v>
      </c>
    </row>
    <row r="161" spans="1:19" x14ac:dyDescent="0.15">
      <c r="A161" t="s">
        <v>20</v>
      </c>
      <c r="B161">
        <v>11221</v>
      </c>
      <c r="C161">
        <v>28</v>
      </c>
      <c r="D161">
        <v>1</v>
      </c>
      <c r="E161">
        <v>1</v>
      </c>
      <c r="F161">
        <v>2</v>
      </c>
      <c r="G161" s="5">
        <f t="shared" si="46"/>
        <v>4.8678720445062586E-3</v>
      </c>
      <c r="H161" t="str">
        <f>VLOOKUP(B161,'名称-id-价值'!B:C,2,FALSE)</f>
        <v>Puma</v>
      </c>
      <c r="I161" t="str">
        <f t="shared" si="43"/>
        <v>T2坦克</v>
      </c>
      <c r="J161">
        <f t="shared" si="47"/>
        <v>5</v>
      </c>
      <c r="K161">
        <f t="shared" si="44"/>
        <v>9.7357440890125171E-3</v>
      </c>
      <c r="L161">
        <f>VLOOKUP(B161,'名称-id-价值'!B:M,J161+2,FALSE)</f>
        <v>736</v>
      </c>
      <c r="M161">
        <f t="shared" si="48"/>
        <v>3.5827538247566064</v>
      </c>
      <c r="N161">
        <f t="shared" si="42"/>
        <v>206.51307371349091</v>
      </c>
      <c r="O161" t="str">
        <f t="shared" si="49"/>
        <v>11221,</v>
      </c>
      <c r="P161" t="str">
        <f t="shared" si="50"/>
        <v>28,</v>
      </c>
      <c r="Q161" t="str">
        <f t="shared" si="45"/>
        <v>(1,1)</v>
      </c>
      <c r="R161" t="str">
        <f t="shared" si="51"/>
        <v>1,</v>
      </c>
      <c r="S161" t="str">
        <f t="shared" si="52"/>
        <v>1,</v>
      </c>
    </row>
    <row r="162" spans="1:19" x14ac:dyDescent="0.15">
      <c r="A162" t="s">
        <v>20</v>
      </c>
      <c r="B162">
        <v>12221</v>
      </c>
      <c r="C162">
        <v>28</v>
      </c>
      <c r="D162">
        <v>1</v>
      </c>
      <c r="E162">
        <v>1</v>
      </c>
      <c r="F162">
        <v>2</v>
      </c>
      <c r="G162" s="5">
        <f t="shared" si="46"/>
        <v>4.8678720445062586E-3</v>
      </c>
      <c r="H162" t="str">
        <f>VLOOKUP(B162,'名称-id-价值'!B:C,2,FALSE)</f>
        <v>四号</v>
      </c>
      <c r="I162" t="str">
        <f t="shared" si="43"/>
        <v>T2坦克</v>
      </c>
      <c r="J162">
        <f t="shared" si="47"/>
        <v>5</v>
      </c>
      <c r="K162">
        <f t="shared" si="44"/>
        <v>9.7357440890125171E-3</v>
      </c>
      <c r="L162">
        <f>VLOOKUP(B162,'名称-id-价值'!B:M,J162+2,FALSE)</f>
        <v>736</v>
      </c>
      <c r="M162">
        <f t="shared" si="48"/>
        <v>3.5827538247566064</v>
      </c>
      <c r="N162">
        <f t="shared" si="42"/>
        <v>206.51307371349091</v>
      </c>
      <c r="O162" t="str">
        <f t="shared" si="49"/>
        <v>12221,</v>
      </c>
      <c r="P162" t="str">
        <f t="shared" si="50"/>
        <v>28,</v>
      </c>
      <c r="Q162" t="str">
        <f t="shared" si="45"/>
        <v>(1,1)</v>
      </c>
      <c r="R162" t="str">
        <f t="shared" si="51"/>
        <v>1,</v>
      </c>
      <c r="S162" t="str">
        <f t="shared" si="52"/>
        <v>1,</v>
      </c>
    </row>
    <row r="163" spans="1:19" x14ac:dyDescent="0.15">
      <c r="A163" t="s">
        <v>20</v>
      </c>
      <c r="B163">
        <v>13221</v>
      </c>
      <c r="C163">
        <v>28</v>
      </c>
      <c r="D163">
        <v>1</v>
      </c>
      <c r="E163">
        <v>1</v>
      </c>
      <c r="F163">
        <v>2</v>
      </c>
      <c r="G163" s="5">
        <f t="shared" si="46"/>
        <v>4.8678720445062586E-3</v>
      </c>
      <c r="H163" t="str">
        <f>VLOOKUP(B163,'名称-id-价值'!B:C,2,FALSE)</f>
        <v>丘吉尔</v>
      </c>
      <c r="I163" t="str">
        <f t="shared" si="43"/>
        <v>T2坦克</v>
      </c>
      <c r="J163">
        <f t="shared" si="47"/>
        <v>5</v>
      </c>
      <c r="K163">
        <f t="shared" si="44"/>
        <v>9.7357440890125171E-3</v>
      </c>
      <c r="L163">
        <f>VLOOKUP(B163,'名称-id-价值'!B:M,J163+2,FALSE)</f>
        <v>736</v>
      </c>
      <c r="M163">
        <f t="shared" si="48"/>
        <v>3.5827538247566064</v>
      </c>
      <c r="N163">
        <f t="shared" si="42"/>
        <v>206.51307371349091</v>
      </c>
      <c r="O163" t="str">
        <f t="shared" si="49"/>
        <v>13221,</v>
      </c>
      <c r="P163" t="str">
        <f t="shared" si="50"/>
        <v>28,</v>
      </c>
      <c r="Q163" t="str">
        <f t="shared" si="45"/>
        <v>(1,1)</v>
      </c>
      <c r="R163" t="str">
        <f t="shared" si="51"/>
        <v>1,</v>
      </c>
      <c r="S163" t="str">
        <f t="shared" si="52"/>
        <v>1,</v>
      </c>
    </row>
    <row r="164" spans="1:19" x14ac:dyDescent="0.15">
      <c r="A164" t="s">
        <v>20</v>
      </c>
      <c r="B164">
        <v>11311</v>
      </c>
      <c r="C164">
        <v>18</v>
      </c>
      <c r="D164">
        <v>1</v>
      </c>
      <c r="E164">
        <v>1</v>
      </c>
      <c r="F164">
        <v>2</v>
      </c>
      <c r="G164" s="5">
        <f t="shared" si="46"/>
        <v>3.1293463143254518E-3</v>
      </c>
      <c r="H164" t="str">
        <f>VLOOKUP(B164,'名称-id-价值'!B:C,2,FALSE)</f>
        <v>35(t)</v>
      </c>
      <c r="I164" t="str">
        <f t="shared" si="43"/>
        <v>T3坦克</v>
      </c>
      <c r="J164">
        <f t="shared" si="47"/>
        <v>5</v>
      </c>
      <c r="K164">
        <f t="shared" si="44"/>
        <v>6.2586926286509036E-3</v>
      </c>
      <c r="L164">
        <f>VLOOKUP(B164,'名称-id-价值'!B:M,J164+2,FALSE)</f>
        <v>1650</v>
      </c>
      <c r="M164">
        <f t="shared" si="48"/>
        <v>5.1634214186369958</v>
      </c>
      <c r="N164">
        <f t="shared" si="42"/>
        <v>206.51307371349091</v>
      </c>
      <c r="O164" t="str">
        <f t="shared" si="49"/>
        <v>11311,</v>
      </c>
      <c r="P164" t="str">
        <f t="shared" si="50"/>
        <v>18,</v>
      </c>
      <c r="Q164" t="str">
        <f t="shared" si="45"/>
        <v>(1,1)</v>
      </c>
      <c r="R164" t="str">
        <f t="shared" si="51"/>
        <v>1,</v>
      </c>
      <c r="S164" t="str">
        <f t="shared" si="52"/>
        <v>1,</v>
      </c>
    </row>
    <row r="165" spans="1:19" x14ac:dyDescent="0.15">
      <c r="A165" t="s">
        <v>20</v>
      </c>
      <c r="B165">
        <v>12311</v>
      </c>
      <c r="C165">
        <v>18</v>
      </c>
      <c r="D165">
        <v>1</v>
      </c>
      <c r="E165">
        <v>1</v>
      </c>
      <c r="F165">
        <v>2</v>
      </c>
      <c r="G165" s="5">
        <f t="shared" si="46"/>
        <v>3.1293463143254518E-3</v>
      </c>
      <c r="H165" t="str">
        <f>VLOOKUP(B165,'名称-id-价值'!B:C,2,FALSE)</f>
        <v>玛蒂尔达</v>
      </c>
      <c r="I165" t="str">
        <f t="shared" si="43"/>
        <v>T3坦克</v>
      </c>
      <c r="J165">
        <f t="shared" si="47"/>
        <v>5</v>
      </c>
      <c r="K165">
        <f t="shared" si="44"/>
        <v>6.2586926286509036E-3</v>
      </c>
      <c r="L165">
        <f>VLOOKUP(B165,'名称-id-价值'!B:M,J165+2,FALSE)</f>
        <v>1650</v>
      </c>
      <c r="M165">
        <f t="shared" si="48"/>
        <v>5.1634214186369958</v>
      </c>
      <c r="N165">
        <f t="shared" si="42"/>
        <v>206.51307371349091</v>
      </c>
      <c r="O165" t="str">
        <f t="shared" si="49"/>
        <v>12311,</v>
      </c>
      <c r="P165" t="str">
        <f t="shared" si="50"/>
        <v>18,</v>
      </c>
      <c r="Q165" t="str">
        <f t="shared" si="45"/>
        <v>(1,1)</v>
      </c>
      <c r="R165" t="str">
        <f t="shared" si="51"/>
        <v>1,</v>
      </c>
      <c r="S165" t="str">
        <f t="shared" si="52"/>
        <v>1,</v>
      </c>
    </row>
    <row r="166" spans="1:19" x14ac:dyDescent="0.15">
      <c r="A166" t="s">
        <v>20</v>
      </c>
      <c r="B166">
        <v>13311</v>
      </c>
      <c r="C166">
        <v>18</v>
      </c>
      <c r="D166">
        <v>1</v>
      </c>
      <c r="E166">
        <v>1</v>
      </c>
      <c r="F166">
        <v>2</v>
      </c>
      <c r="G166" s="5">
        <f t="shared" si="46"/>
        <v>3.1293463143254518E-3</v>
      </c>
      <c r="H166" t="str">
        <f>VLOOKUP(B166,'名称-id-价值'!B:C,2,FALSE)</f>
        <v>黑豹</v>
      </c>
      <c r="I166" t="str">
        <f t="shared" si="43"/>
        <v>T3坦克</v>
      </c>
      <c r="J166">
        <f t="shared" si="47"/>
        <v>5</v>
      </c>
      <c r="K166">
        <f t="shared" si="44"/>
        <v>6.2586926286509036E-3</v>
      </c>
      <c r="L166">
        <f>VLOOKUP(B166,'名称-id-价值'!B:M,J166+2,FALSE)</f>
        <v>1650</v>
      </c>
      <c r="M166">
        <f t="shared" si="48"/>
        <v>5.1634214186369958</v>
      </c>
      <c r="N166">
        <f t="shared" si="42"/>
        <v>206.51307371349091</v>
      </c>
      <c r="O166" t="str">
        <f t="shared" si="49"/>
        <v>13311,</v>
      </c>
      <c r="P166" t="str">
        <f t="shared" si="50"/>
        <v>18,</v>
      </c>
      <c r="Q166" t="str">
        <f t="shared" si="45"/>
        <v>(1,1)</v>
      </c>
      <c r="R166" t="str">
        <f t="shared" si="51"/>
        <v>1,</v>
      </c>
      <c r="S166" t="str">
        <f t="shared" si="52"/>
        <v>1,</v>
      </c>
    </row>
    <row r="167" spans="1:19" x14ac:dyDescent="0.15">
      <c r="A167" t="s">
        <v>20</v>
      </c>
      <c r="B167">
        <v>51211</v>
      </c>
      <c r="C167">
        <v>172</v>
      </c>
      <c r="D167">
        <v>1</v>
      </c>
      <c r="E167">
        <v>2</v>
      </c>
      <c r="F167">
        <v>2</v>
      </c>
      <c r="G167" s="5">
        <f t="shared" si="46"/>
        <v>2.9902642559109873E-2</v>
      </c>
      <c r="H167" t="str">
        <f>VLOOKUP(B167,'名称-id-价值'!B:C,2,FALSE)</f>
        <v>二号-碎片</v>
      </c>
      <c r="I167" t="str">
        <f t="shared" si="43"/>
        <v>T2碎片</v>
      </c>
      <c r="J167">
        <f t="shared" si="47"/>
        <v>5</v>
      </c>
      <c r="K167">
        <f t="shared" si="44"/>
        <v>8.9707927677329616E-2</v>
      </c>
      <c r="L167">
        <f>VLOOKUP(B167,'名称-id-价值'!B:M,J167+2,FALSE)</f>
        <v>49.199999999999996</v>
      </c>
      <c r="M167">
        <f t="shared" si="48"/>
        <v>2.2068150208623085</v>
      </c>
      <c r="N167">
        <f t="shared" si="42"/>
        <v>206.51307371349091</v>
      </c>
      <c r="O167" t="str">
        <f t="shared" si="49"/>
        <v>51211,</v>
      </c>
      <c r="P167" t="str">
        <f t="shared" si="50"/>
        <v>172,</v>
      </c>
      <c r="Q167" t="str">
        <f t="shared" si="45"/>
        <v>(1,2)</v>
      </c>
      <c r="R167" t="str">
        <f t="shared" si="51"/>
        <v>1,</v>
      </c>
      <c r="S167" t="str">
        <f t="shared" si="52"/>
        <v>2,</v>
      </c>
    </row>
    <row r="168" spans="1:19" x14ac:dyDescent="0.15">
      <c r="A168" t="s">
        <v>20</v>
      </c>
      <c r="B168">
        <v>52211</v>
      </c>
      <c r="C168">
        <v>172</v>
      </c>
      <c r="D168">
        <v>1</v>
      </c>
      <c r="E168">
        <v>2</v>
      </c>
      <c r="F168">
        <v>2</v>
      </c>
      <c r="G168" s="5">
        <f t="shared" si="46"/>
        <v>2.9902642559109873E-2</v>
      </c>
      <c r="H168" t="str">
        <f>VLOOKUP(B168,'名称-id-价值'!B:C,2,FALSE)</f>
        <v>T-34-碎片</v>
      </c>
      <c r="I168" t="str">
        <f t="shared" si="43"/>
        <v>T2碎片</v>
      </c>
      <c r="J168">
        <f t="shared" si="47"/>
        <v>5</v>
      </c>
      <c r="K168">
        <f t="shared" si="44"/>
        <v>8.9707927677329616E-2</v>
      </c>
      <c r="L168">
        <f>VLOOKUP(B168,'名称-id-价值'!B:M,J168+2,FALSE)</f>
        <v>49.199999999999996</v>
      </c>
      <c r="M168">
        <f t="shared" si="48"/>
        <v>2.2068150208623085</v>
      </c>
      <c r="N168">
        <f t="shared" si="42"/>
        <v>206.51307371349091</v>
      </c>
      <c r="O168" t="str">
        <f t="shared" si="49"/>
        <v>52211,</v>
      </c>
      <c r="P168" t="str">
        <f t="shared" si="50"/>
        <v>172,</v>
      </c>
      <c r="Q168" t="str">
        <f t="shared" si="45"/>
        <v>(1,2)</v>
      </c>
      <c r="R168" t="str">
        <f t="shared" si="51"/>
        <v>1,</v>
      </c>
      <c r="S168" t="str">
        <f t="shared" si="52"/>
        <v>2,</v>
      </c>
    </row>
    <row r="169" spans="1:19" x14ac:dyDescent="0.15">
      <c r="A169" t="s">
        <v>20</v>
      </c>
      <c r="B169">
        <v>53211</v>
      </c>
      <c r="C169">
        <v>172</v>
      </c>
      <c r="D169">
        <v>1</v>
      </c>
      <c r="E169">
        <v>2</v>
      </c>
      <c r="F169">
        <v>2</v>
      </c>
      <c r="G169" s="5">
        <f t="shared" si="46"/>
        <v>2.9902642559109873E-2</v>
      </c>
      <c r="H169" t="str">
        <f>VLOOKUP(B169,'名称-id-价值'!B:C,2,FALSE)</f>
        <v>KV-1-碎片</v>
      </c>
      <c r="I169" t="str">
        <f t="shared" si="43"/>
        <v>T2碎片</v>
      </c>
      <c r="J169">
        <f t="shared" si="47"/>
        <v>5</v>
      </c>
      <c r="K169">
        <f t="shared" si="44"/>
        <v>8.9707927677329616E-2</v>
      </c>
      <c r="L169">
        <f>VLOOKUP(B169,'名称-id-价值'!B:M,J169+2,FALSE)</f>
        <v>49.199999999999996</v>
      </c>
      <c r="M169">
        <f t="shared" si="48"/>
        <v>2.2068150208623085</v>
      </c>
      <c r="N169">
        <f t="shared" si="42"/>
        <v>206.51307371349091</v>
      </c>
      <c r="O169" t="str">
        <f t="shared" si="49"/>
        <v>53211,</v>
      </c>
      <c r="P169" t="str">
        <f t="shared" si="50"/>
        <v>172,</v>
      </c>
      <c r="Q169" t="str">
        <f t="shared" si="45"/>
        <v>(1,2)</v>
      </c>
      <c r="R169" t="str">
        <f t="shared" si="51"/>
        <v>1,</v>
      </c>
      <c r="S169" t="str">
        <f t="shared" si="52"/>
        <v>2,</v>
      </c>
    </row>
    <row r="170" spans="1:19" x14ac:dyDescent="0.15">
      <c r="A170" t="s">
        <v>20</v>
      </c>
      <c r="B170">
        <v>51221</v>
      </c>
      <c r="C170">
        <v>138</v>
      </c>
      <c r="D170">
        <v>1</v>
      </c>
      <c r="E170">
        <v>3</v>
      </c>
      <c r="F170">
        <v>2</v>
      </c>
      <c r="G170" s="5">
        <f t="shared" si="46"/>
        <v>2.3991655076495134E-2</v>
      </c>
      <c r="H170" t="str">
        <f>VLOOKUP(B170,'名称-id-价值'!B:C,2,FALSE)</f>
        <v>Puma-碎片</v>
      </c>
      <c r="I170" t="str">
        <f t="shared" si="43"/>
        <v>T2碎片</v>
      </c>
      <c r="J170">
        <f t="shared" si="47"/>
        <v>5</v>
      </c>
      <c r="K170">
        <f t="shared" si="44"/>
        <v>9.5966620305980535E-2</v>
      </c>
      <c r="L170">
        <f>VLOOKUP(B170,'名称-id-价值'!B:M,J170+2,FALSE)</f>
        <v>73.600000000000009</v>
      </c>
      <c r="M170">
        <f t="shared" si="48"/>
        <v>3.5315716272600839</v>
      </c>
      <c r="N170">
        <f t="shared" si="42"/>
        <v>206.51307371349091</v>
      </c>
      <c r="O170" t="str">
        <f t="shared" si="49"/>
        <v>51221,</v>
      </c>
      <c r="P170" t="str">
        <f t="shared" si="50"/>
        <v>138,</v>
      </c>
      <c r="Q170" t="str">
        <f t="shared" si="45"/>
        <v>(1,3)</v>
      </c>
      <c r="R170" t="str">
        <f t="shared" si="51"/>
        <v>1,</v>
      </c>
      <c r="S170" t="str">
        <f t="shared" si="52"/>
        <v>3,</v>
      </c>
    </row>
    <row r="171" spans="1:19" x14ac:dyDescent="0.15">
      <c r="A171" t="s">
        <v>20</v>
      </c>
      <c r="B171">
        <v>52221</v>
      </c>
      <c r="C171">
        <v>138</v>
      </c>
      <c r="D171">
        <v>1</v>
      </c>
      <c r="E171">
        <v>3</v>
      </c>
      <c r="F171">
        <v>2</v>
      </c>
      <c r="G171" s="5">
        <f t="shared" si="46"/>
        <v>2.3991655076495134E-2</v>
      </c>
      <c r="H171" t="str">
        <f>VLOOKUP(B171,'名称-id-价值'!B:C,2,FALSE)</f>
        <v>四号-碎片</v>
      </c>
      <c r="I171" t="str">
        <f t="shared" si="43"/>
        <v>T2碎片</v>
      </c>
      <c r="J171">
        <f t="shared" si="47"/>
        <v>5</v>
      </c>
      <c r="K171">
        <f t="shared" si="44"/>
        <v>9.5966620305980535E-2</v>
      </c>
      <c r="L171">
        <f>VLOOKUP(B171,'名称-id-价值'!B:M,J171+2,FALSE)</f>
        <v>73.600000000000009</v>
      </c>
      <c r="M171">
        <f t="shared" si="48"/>
        <v>3.5315716272600839</v>
      </c>
      <c r="N171">
        <f t="shared" si="42"/>
        <v>206.51307371349091</v>
      </c>
      <c r="O171" t="str">
        <f t="shared" si="49"/>
        <v>52221,</v>
      </c>
      <c r="P171" t="str">
        <f t="shared" si="50"/>
        <v>138,</v>
      </c>
      <c r="Q171" t="str">
        <f t="shared" si="45"/>
        <v>(1,3)</v>
      </c>
      <c r="R171" t="str">
        <f t="shared" si="51"/>
        <v>1,</v>
      </c>
      <c r="S171" t="str">
        <f t="shared" si="52"/>
        <v>3,</v>
      </c>
    </row>
    <row r="172" spans="1:19" x14ac:dyDescent="0.15">
      <c r="A172" t="s">
        <v>20</v>
      </c>
      <c r="B172">
        <v>53221</v>
      </c>
      <c r="C172">
        <v>138</v>
      </c>
      <c r="D172">
        <v>1</v>
      </c>
      <c r="E172">
        <v>3</v>
      </c>
      <c r="F172">
        <v>2</v>
      </c>
      <c r="G172" s="5">
        <f t="shared" si="46"/>
        <v>2.3991655076495134E-2</v>
      </c>
      <c r="H172" t="str">
        <f>VLOOKUP(B172,'名称-id-价值'!B:C,2,FALSE)</f>
        <v>丘吉尔-碎片</v>
      </c>
      <c r="I172" t="str">
        <f t="shared" si="43"/>
        <v>T2碎片</v>
      </c>
      <c r="J172">
        <f t="shared" si="47"/>
        <v>5</v>
      </c>
      <c r="K172">
        <f t="shared" si="44"/>
        <v>9.5966620305980535E-2</v>
      </c>
      <c r="L172">
        <f>VLOOKUP(B172,'名称-id-价值'!B:M,J172+2,FALSE)</f>
        <v>73.600000000000009</v>
      </c>
      <c r="M172">
        <f t="shared" si="48"/>
        <v>3.5315716272600839</v>
      </c>
      <c r="N172">
        <f t="shared" si="42"/>
        <v>206.51307371349091</v>
      </c>
      <c r="O172" t="str">
        <f t="shared" si="49"/>
        <v>53221,</v>
      </c>
      <c r="P172" t="str">
        <f t="shared" si="50"/>
        <v>138,</v>
      </c>
      <c r="Q172" t="str">
        <f t="shared" si="45"/>
        <v>(1,3)</v>
      </c>
      <c r="R172" t="str">
        <f t="shared" si="51"/>
        <v>1,</v>
      </c>
      <c r="S172" t="str">
        <f t="shared" si="52"/>
        <v>3,</v>
      </c>
    </row>
    <row r="173" spans="1:19" x14ac:dyDescent="0.15">
      <c r="A173" t="s">
        <v>20</v>
      </c>
      <c r="B173">
        <v>51311</v>
      </c>
      <c r="C173">
        <v>200</v>
      </c>
      <c r="D173">
        <v>1</v>
      </c>
      <c r="E173">
        <v>2</v>
      </c>
      <c r="F173">
        <v>2</v>
      </c>
      <c r="G173" s="5">
        <f t="shared" si="46"/>
        <v>3.4770514603616132E-2</v>
      </c>
      <c r="H173" t="str">
        <f>VLOOKUP(B173,'名称-id-价值'!B:C,2,FALSE)</f>
        <v>35(t)-碎片</v>
      </c>
      <c r="I173" t="str">
        <f t="shared" si="43"/>
        <v>T3碎片</v>
      </c>
      <c r="J173">
        <f t="shared" si="47"/>
        <v>5</v>
      </c>
      <c r="K173">
        <f t="shared" si="44"/>
        <v>0.10431154381084839</v>
      </c>
      <c r="L173">
        <f>VLOOKUP(B173,'名称-id-价值'!B:M,J173+2,FALSE)</f>
        <v>55</v>
      </c>
      <c r="M173">
        <f t="shared" si="48"/>
        <v>2.8685674547983311</v>
      </c>
      <c r="N173">
        <f t="shared" si="42"/>
        <v>206.51307371349091</v>
      </c>
      <c r="O173" t="str">
        <f t="shared" si="49"/>
        <v>51311,</v>
      </c>
      <c r="P173" t="str">
        <f t="shared" si="50"/>
        <v>200,</v>
      </c>
      <c r="Q173" t="str">
        <f t="shared" si="45"/>
        <v>(1,2)</v>
      </c>
      <c r="R173" t="str">
        <f t="shared" si="51"/>
        <v>1,</v>
      </c>
      <c r="S173" t="str">
        <f t="shared" si="52"/>
        <v>2,</v>
      </c>
    </row>
    <row r="174" spans="1:19" x14ac:dyDescent="0.15">
      <c r="A174" t="s">
        <v>20</v>
      </c>
      <c r="B174">
        <v>52311</v>
      </c>
      <c r="C174">
        <v>200</v>
      </c>
      <c r="D174">
        <v>1</v>
      </c>
      <c r="E174">
        <v>2</v>
      </c>
      <c r="F174">
        <v>2</v>
      </c>
      <c r="G174" s="5">
        <f t="shared" si="46"/>
        <v>3.4770514603616132E-2</v>
      </c>
      <c r="H174" t="str">
        <f>VLOOKUP(B174,'名称-id-价值'!B:C,2,FALSE)</f>
        <v>玛蒂尔达-碎片</v>
      </c>
      <c r="I174" t="str">
        <f t="shared" si="43"/>
        <v>T3碎片</v>
      </c>
      <c r="J174">
        <f t="shared" si="47"/>
        <v>5</v>
      </c>
      <c r="K174">
        <f t="shared" si="44"/>
        <v>0.10431154381084839</v>
      </c>
      <c r="L174">
        <f>VLOOKUP(B174,'名称-id-价值'!B:M,J174+2,FALSE)</f>
        <v>55</v>
      </c>
      <c r="M174">
        <f t="shared" si="48"/>
        <v>2.8685674547983311</v>
      </c>
      <c r="N174">
        <f t="shared" si="42"/>
        <v>206.51307371349091</v>
      </c>
      <c r="O174" t="str">
        <f t="shared" si="49"/>
        <v>52311,</v>
      </c>
      <c r="P174" t="str">
        <f t="shared" si="50"/>
        <v>200,</v>
      </c>
      <c r="Q174" t="str">
        <f t="shared" si="45"/>
        <v>(1,2)</v>
      </c>
      <c r="R174" t="str">
        <f t="shared" si="51"/>
        <v>1,</v>
      </c>
      <c r="S174" t="str">
        <f t="shared" si="52"/>
        <v>2,</v>
      </c>
    </row>
    <row r="175" spans="1:19" x14ac:dyDescent="0.15">
      <c r="A175" t="s">
        <v>20</v>
      </c>
      <c r="B175">
        <v>53311</v>
      </c>
      <c r="C175">
        <v>200</v>
      </c>
      <c r="D175">
        <v>1</v>
      </c>
      <c r="E175">
        <v>2</v>
      </c>
      <c r="F175">
        <v>2</v>
      </c>
      <c r="G175" s="5">
        <f t="shared" si="46"/>
        <v>3.4770514603616132E-2</v>
      </c>
      <c r="H175" t="str">
        <f>VLOOKUP(B175,'名称-id-价值'!B:C,2,FALSE)</f>
        <v>黑豹-碎片</v>
      </c>
      <c r="I175" t="str">
        <f t="shared" si="43"/>
        <v>T3碎片</v>
      </c>
      <c r="J175">
        <f t="shared" si="47"/>
        <v>5</v>
      </c>
      <c r="K175">
        <f t="shared" si="44"/>
        <v>0.10431154381084839</v>
      </c>
      <c r="L175">
        <f>VLOOKUP(B175,'名称-id-价值'!B:M,J175+2,FALSE)</f>
        <v>55</v>
      </c>
      <c r="M175">
        <f t="shared" si="48"/>
        <v>2.8685674547983311</v>
      </c>
      <c r="N175">
        <f t="shared" si="42"/>
        <v>206.51307371349091</v>
      </c>
      <c r="O175" t="str">
        <f t="shared" si="49"/>
        <v>53311,</v>
      </c>
      <c r="P175" t="str">
        <f t="shared" si="50"/>
        <v>200,</v>
      </c>
      <c r="Q175" t="str">
        <f t="shared" si="45"/>
        <v>(1,2)</v>
      </c>
      <c r="R175" t="str">
        <f t="shared" si="51"/>
        <v>1,</v>
      </c>
      <c r="S175" t="str">
        <f t="shared" si="52"/>
        <v>2,</v>
      </c>
    </row>
    <row r="176" spans="1:19" x14ac:dyDescent="0.15">
      <c r="A176" t="s">
        <v>20</v>
      </c>
      <c r="B176">
        <v>51321</v>
      </c>
      <c r="C176">
        <v>200</v>
      </c>
      <c r="D176">
        <v>1</v>
      </c>
      <c r="E176">
        <v>2</v>
      </c>
      <c r="F176">
        <v>2</v>
      </c>
      <c r="G176" s="5">
        <f t="shared" si="46"/>
        <v>3.4770514603616132E-2</v>
      </c>
      <c r="H176" t="str">
        <f>VLOOKUP(B176,'名称-id-价值'!B:C,2,FALSE)</f>
        <v>十字军-碎片</v>
      </c>
      <c r="I176" t="str">
        <f t="shared" si="43"/>
        <v>T3碎片</v>
      </c>
      <c r="J176">
        <f t="shared" si="47"/>
        <v>5</v>
      </c>
      <c r="K176">
        <f t="shared" si="44"/>
        <v>0.10431154381084839</v>
      </c>
      <c r="L176">
        <f>VLOOKUP(B176,'名称-id-价值'!B:M,J176+2,FALSE)</f>
        <v>70</v>
      </c>
      <c r="M176">
        <f t="shared" si="48"/>
        <v>3.6509040333796938</v>
      </c>
      <c r="N176">
        <f t="shared" si="42"/>
        <v>206.51307371349091</v>
      </c>
      <c r="O176" t="str">
        <f t="shared" si="49"/>
        <v>51321,</v>
      </c>
      <c r="P176" t="str">
        <f t="shared" si="50"/>
        <v>200,</v>
      </c>
      <c r="Q176" t="str">
        <f t="shared" si="45"/>
        <v>(1,2)</v>
      </c>
      <c r="R176" t="str">
        <f t="shared" si="51"/>
        <v>1,</v>
      </c>
      <c r="S176" t="str">
        <f t="shared" si="52"/>
        <v>2,</v>
      </c>
    </row>
    <row r="177" spans="1:19" x14ac:dyDescent="0.15">
      <c r="A177" t="s">
        <v>20</v>
      </c>
      <c r="B177">
        <v>52321</v>
      </c>
      <c r="C177">
        <v>200</v>
      </c>
      <c r="D177">
        <v>1</v>
      </c>
      <c r="E177">
        <v>2</v>
      </c>
      <c r="F177">
        <v>2</v>
      </c>
      <c r="G177" s="5">
        <f t="shared" si="46"/>
        <v>3.4770514603616132E-2</v>
      </c>
      <c r="H177" t="str">
        <f>VLOOKUP(B177,'名称-id-价值'!B:C,2,FALSE)</f>
        <v>谢尔曼-碎片</v>
      </c>
      <c r="I177" t="str">
        <f t="shared" si="43"/>
        <v>T3碎片</v>
      </c>
      <c r="J177">
        <f t="shared" si="47"/>
        <v>5</v>
      </c>
      <c r="K177">
        <f t="shared" si="44"/>
        <v>0.10431154381084839</v>
      </c>
      <c r="L177">
        <f>VLOOKUP(B177,'名称-id-价值'!B:M,J177+2,FALSE)</f>
        <v>70</v>
      </c>
      <c r="M177">
        <f t="shared" si="48"/>
        <v>3.6509040333796938</v>
      </c>
      <c r="N177">
        <f t="shared" si="42"/>
        <v>206.51307371349091</v>
      </c>
      <c r="O177" t="str">
        <f t="shared" si="49"/>
        <v>52321,</v>
      </c>
      <c r="P177" t="str">
        <f t="shared" si="50"/>
        <v>200,</v>
      </c>
      <c r="Q177" t="str">
        <f t="shared" si="45"/>
        <v>(1,2)</v>
      </c>
      <c r="R177" t="str">
        <f t="shared" si="51"/>
        <v>1,</v>
      </c>
      <c r="S177" t="str">
        <f t="shared" si="52"/>
        <v>2,</v>
      </c>
    </row>
    <row r="178" spans="1:19" x14ac:dyDescent="0.15">
      <c r="A178" t="s">
        <v>20</v>
      </c>
      <c r="B178">
        <v>53321</v>
      </c>
      <c r="C178">
        <v>200</v>
      </c>
      <c r="D178">
        <v>1</v>
      </c>
      <c r="E178">
        <v>2</v>
      </c>
      <c r="F178">
        <v>2</v>
      </c>
      <c r="G178" s="5">
        <f t="shared" si="46"/>
        <v>3.4770514603616132E-2</v>
      </c>
      <c r="H178" t="str">
        <f>VLOOKUP(B178,'名称-id-价值'!B:C,2,FALSE)</f>
        <v>虎式-碎片</v>
      </c>
      <c r="I178" t="str">
        <f t="shared" si="43"/>
        <v>T3碎片</v>
      </c>
      <c r="J178">
        <f t="shared" si="47"/>
        <v>5</v>
      </c>
      <c r="K178">
        <f t="shared" si="44"/>
        <v>0.10431154381084839</v>
      </c>
      <c r="L178">
        <f>VLOOKUP(B178,'名称-id-价值'!B:M,J178+2,FALSE)</f>
        <v>70</v>
      </c>
      <c r="M178">
        <f t="shared" si="48"/>
        <v>3.6509040333796938</v>
      </c>
      <c r="N178">
        <f t="shared" si="42"/>
        <v>206.51307371349091</v>
      </c>
      <c r="O178" t="str">
        <f t="shared" si="49"/>
        <v>53321,</v>
      </c>
      <c r="P178" t="str">
        <f t="shared" si="50"/>
        <v>200,</v>
      </c>
      <c r="Q178" t="str">
        <f t="shared" si="45"/>
        <v>(1,2)</v>
      </c>
      <c r="R178" t="str">
        <f t="shared" si="51"/>
        <v>1,</v>
      </c>
      <c r="S178" t="str">
        <f t="shared" si="52"/>
        <v>2,</v>
      </c>
    </row>
    <row r="179" spans="1:19" x14ac:dyDescent="0.15">
      <c r="A179" t="s">
        <v>20</v>
      </c>
      <c r="B179">
        <v>91001</v>
      </c>
      <c r="C179">
        <v>108</v>
      </c>
      <c r="D179">
        <v>1</v>
      </c>
      <c r="E179">
        <v>1</v>
      </c>
      <c r="F179">
        <v>2</v>
      </c>
      <c r="G179" s="5">
        <f t="shared" si="46"/>
        <v>1.8776077885952713E-2</v>
      </c>
      <c r="H179" t="str">
        <f>VLOOKUP(B179,'名称-id-价值'!B:C,2,FALSE)</f>
        <v>T1LP1</v>
      </c>
      <c r="I179" t="str">
        <f t="shared" si="43"/>
        <v>T1部件</v>
      </c>
      <c r="J179">
        <f t="shared" si="47"/>
        <v>5</v>
      </c>
      <c r="K179">
        <f t="shared" si="44"/>
        <v>3.7552155771905425E-2</v>
      </c>
      <c r="L179">
        <f>VLOOKUP(B179,'名称-id-价值'!B:M,J179+2,FALSE)</f>
        <v>32</v>
      </c>
      <c r="M179">
        <f t="shared" si="48"/>
        <v>0.6008344923504868</v>
      </c>
      <c r="N179">
        <f t="shared" si="42"/>
        <v>206.51307371349091</v>
      </c>
      <c r="O179" t="str">
        <f t="shared" si="49"/>
        <v>91001,</v>
      </c>
      <c r="P179" t="str">
        <f t="shared" ref="P179:P206" si="53">C179&amp;","</f>
        <v>108,</v>
      </c>
      <c r="Q179" t="str">
        <f t="shared" si="45"/>
        <v>(1,1)</v>
      </c>
      <c r="R179" t="str">
        <f t="shared" ref="R179:R205" si="54">D179&amp;","</f>
        <v>1,</v>
      </c>
      <c r="S179" t="str">
        <f t="shared" ref="S179:S205" si="55">E179&amp;","</f>
        <v>1,</v>
      </c>
    </row>
    <row r="180" spans="1:19" x14ac:dyDescent="0.15">
      <c r="A180" t="s">
        <v>20</v>
      </c>
      <c r="B180">
        <v>91003</v>
      </c>
      <c r="C180">
        <v>108</v>
      </c>
      <c r="D180">
        <v>1</v>
      </c>
      <c r="E180">
        <v>1</v>
      </c>
      <c r="F180">
        <v>2</v>
      </c>
      <c r="G180" s="5">
        <f t="shared" si="46"/>
        <v>1.8776077885952713E-2</v>
      </c>
      <c r="H180" t="str">
        <f>VLOOKUP(B180,'名称-id-价值'!B:C,2,FALSE)</f>
        <v>T1LP3</v>
      </c>
      <c r="I180" t="str">
        <f t="shared" si="43"/>
        <v>T1部件</v>
      </c>
      <c r="J180">
        <f t="shared" si="47"/>
        <v>5</v>
      </c>
      <c r="K180">
        <f t="shared" si="44"/>
        <v>3.7552155771905425E-2</v>
      </c>
      <c r="L180">
        <f>VLOOKUP(B180,'名称-id-价值'!B:M,J180+2,FALSE)</f>
        <v>32</v>
      </c>
      <c r="M180">
        <f t="shared" si="48"/>
        <v>0.6008344923504868</v>
      </c>
      <c r="N180">
        <f t="shared" si="42"/>
        <v>206.51307371349091</v>
      </c>
      <c r="O180" t="str">
        <f t="shared" si="49"/>
        <v>91003,</v>
      </c>
      <c r="P180" t="str">
        <f t="shared" si="53"/>
        <v>108,</v>
      </c>
      <c r="Q180" t="str">
        <f t="shared" si="45"/>
        <v>(1,1)</v>
      </c>
      <c r="R180" t="str">
        <f t="shared" si="54"/>
        <v>1,</v>
      </c>
      <c r="S180" t="str">
        <f t="shared" si="55"/>
        <v>1,</v>
      </c>
    </row>
    <row r="181" spans="1:19" x14ac:dyDescent="0.15">
      <c r="A181" t="s">
        <v>20</v>
      </c>
      <c r="B181">
        <v>91005</v>
      </c>
      <c r="C181">
        <v>108</v>
      </c>
      <c r="D181">
        <v>1</v>
      </c>
      <c r="E181">
        <v>1</v>
      </c>
      <c r="F181">
        <v>2</v>
      </c>
      <c r="G181" s="5">
        <f t="shared" si="46"/>
        <v>1.8776077885952713E-2</v>
      </c>
      <c r="H181" t="str">
        <f>VLOOKUP(B181,'名称-id-价值'!B:C,2,FALSE)</f>
        <v>T1LP5</v>
      </c>
      <c r="I181" t="str">
        <f t="shared" si="43"/>
        <v>T1部件</v>
      </c>
      <c r="J181">
        <f t="shared" si="47"/>
        <v>5</v>
      </c>
      <c r="K181">
        <f t="shared" si="44"/>
        <v>3.7552155771905425E-2</v>
      </c>
      <c r="L181">
        <f>VLOOKUP(B181,'名称-id-价值'!B:M,J181+2,FALSE)</f>
        <v>32</v>
      </c>
      <c r="M181">
        <f t="shared" si="48"/>
        <v>0.6008344923504868</v>
      </c>
      <c r="N181">
        <f t="shared" si="42"/>
        <v>206.51307371349091</v>
      </c>
      <c r="O181" t="str">
        <f t="shared" si="49"/>
        <v>91005,</v>
      </c>
      <c r="P181" t="str">
        <f t="shared" si="53"/>
        <v>108,</v>
      </c>
      <c r="Q181" t="str">
        <f t="shared" si="45"/>
        <v>(1,1)</v>
      </c>
      <c r="R181" t="str">
        <f t="shared" si="54"/>
        <v>1,</v>
      </c>
      <c r="S181" t="str">
        <f t="shared" si="55"/>
        <v>1,</v>
      </c>
    </row>
    <row r="182" spans="1:19" x14ac:dyDescent="0.15">
      <c r="A182" t="s">
        <v>20</v>
      </c>
      <c r="B182">
        <v>91101</v>
      </c>
      <c r="C182">
        <v>108</v>
      </c>
      <c r="D182">
        <v>1</v>
      </c>
      <c r="E182">
        <v>1</v>
      </c>
      <c r="F182">
        <v>2</v>
      </c>
      <c r="G182" s="5">
        <f t="shared" si="46"/>
        <v>1.8776077885952713E-2</v>
      </c>
      <c r="H182" t="str">
        <f>VLOOKUP(B182,'名称-id-价值'!B:C,2,FALSE)</f>
        <v>T1MP1</v>
      </c>
      <c r="I182" t="str">
        <f t="shared" si="43"/>
        <v>T1部件</v>
      </c>
      <c r="J182">
        <f t="shared" si="47"/>
        <v>5</v>
      </c>
      <c r="K182">
        <f t="shared" si="44"/>
        <v>3.7552155771905425E-2</v>
      </c>
      <c r="L182">
        <f>VLOOKUP(B182,'名称-id-价值'!B:M,J182+2,FALSE)</f>
        <v>32</v>
      </c>
      <c r="M182">
        <f t="shared" si="48"/>
        <v>0.6008344923504868</v>
      </c>
      <c r="N182">
        <f t="shared" si="42"/>
        <v>206.51307371349091</v>
      </c>
      <c r="O182" t="str">
        <f t="shared" si="49"/>
        <v>91101,</v>
      </c>
      <c r="P182" t="str">
        <f t="shared" si="53"/>
        <v>108,</v>
      </c>
      <c r="Q182" t="str">
        <f t="shared" si="45"/>
        <v>(1,1)</v>
      </c>
      <c r="R182" t="str">
        <f t="shared" si="54"/>
        <v>1,</v>
      </c>
      <c r="S182" t="str">
        <f t="shared" si="55"/>
        <v>1,</v>
      </c>
    </row>
    <row r="183" spans="1:19" x14ac:dyDescent="0.15">
      <c r="A183" t="s">
        <v>20</v>
      </c>
      <c r="B183">
        <v>91103</v>
      </c>
      <c r="C183">
        <v>108</v>
      </c>
      <c r="D183">
        <v>1</v>
      </c>
      <c r="E183">
        <v>1</v>
      </c>
      <c r="F183">
        <v>2</v>
      </c>
      <c r="G183" s="5">
        <f t="shared" si="46"/>
        <v>1.8776077885952713E-2</v>
      </c>
      <c r="H183" t="str">
        <f>VLOOKUP(B183,'名称-id-价值'!B:C,2,FALSE)</f>
        <v>T1MP3</v>
      </c>
      <c r="I183" t="str">
        <f t="shared" si="43"/>
        <v>T1部件</v>
      </c>
      <c r="J183">
        <f t="shared" si="47"/>
        <v>5</v>
      </c>
      <c r="K183">
        <f t="shared" si="44"/>
        <v>3.7552155771905425E-2</v>
      </c>
      <c r="L183">
        <f>VLOOKUP(B183,'名称-id-价值'!B:M,J183+2,FALSE)</f>
        <v>32</v>
      </c>
      <c r="M183">
        <f t="shared" si="48"/>
        <v>0.6008344923504868</v>
      </c>
      <c r="N183">
        <f t="shared" si="42"/>
        <v>206.51307371349091</v>
      </c>
      <c r="O183" t="str">
        <f t="shared" si="49"/>
        <v>91103,</v>
      </c>
      <c r="P183" t="str">
        <f t="shared" si="53"/>
        <v>108,</v>
      </c>
      <c r="Q183" t="str">
        <f t="shared" si="45"/>
        <v>(1,1)</v>
      </c>
      <c r="R183" t="str">
        <f t="shared" si="54"/>
        <v>1,</v>
      </c>
      <c r="S183" t="str">
        <f t="shared" si="55"/>
        <v>1,</v>
      </c>
    </row>
    <row r="184" spans="1:19" x14ac:dyDescent="0.15">
      <c r="A184" t="s">
        <v>20</v>
      </c>
      <c r="B184">
        <v>91105</v>
      </c>
      <c r="C184">
        <v>108</v>
      </c>
      <c r="D184">
        <v>1</v>
      </c>
      <c r="E184">
        <v>1</v>
      </c>
      <c r="F184">
        <v>2</v>
      </c>
      <c r="G184" s="5">
        <f t="shared" si="46"/>
        <v>1.8776077885952713E-2</v>
      </c>
      <c r="H184" t="str">
        <f>VLOOKUP(B184,'名称-id-价值'!B:C,2,FALSE)</f>
        <v>T1MP5</v>
      </c>
      <c r="I184" t="str">
        <f t="shared" si="43"/>
        <v>T1部件</v>
      </c>
      <c r="J184">
        <f t="shared" si="47"/>
        <v>5</v>
      </c>
      <c r="K184">
        <f t="shared" si="44"/>
        <v>3.7552155771905425E-2</v>
      </c>
      <c r="L184">
        <f>VLOOKUP(B184,'名称-id-价值'!B:M,J184+2,FALSE)</f>
        <v>32</v>
      </c>
      <c r="M184">
        <f t="shared" si="48"/>
        <v>0.6008344923504868</v>
      </c>
      <c r="N184">
        <f t="shared" si="42"/>
        <v>206.51307371349091</v>
      </c>
      <c r="O184" t="str">
        <f t="shared" si="49"/>
        <v>91105,</v>
      </c>
      <c r="P184" t="str">
        <f t="shared" si="53"/>
        <v>108,</v>
      </c>
      <c r="Q184" t="str">
        <f t="shared" si="45"/>
        <v>(1,1)</v>
      </c>
      <c r="R184" t="str">
        <f t="shared" si="54"/>
        <v>1,</v>
      </c>
      <c r="S184" t="str">
        <f t="shared" si="55"/>
        <v>1,</v>
      </c>
    </row>
    <row r="185" spans="1:19" x14ac:dyDescent="0.15">
      <c r="A185" t="s">
        <v>20</v>
      </c>
      <c r="B185">
        <v>91201</v>
      </c>
      <c r="C185">
        <v>108</v>
      </c>
      <c r="D185">
        <v>1</v>
      </c>
      <c r="E185">
        <v>1</v>
      </c>
      <c r="F185">
        <v>2</v>
      </c>
      <c r="G185" s="5">
        <f t="shared" si="46"/>
        <v>1.8776077885952713E-2</v>
      </c>
      <c r="H185" t="str">
        <f>VLOOKUP(B185,'名称-id-价值'!B:C,2,FALSE)</f>
        <v>T1HP1</v>
      </c>
      <c r="I185" t="str">
        <f t="shared" si="43"/>
        <v>T1部件</v>
      </c>
      <c r="J185">
        <f t="shared" si="47"/>
        <v>5</v>
      </c>
      <c r="K185">
        <f t="shared" si="44"/>
        <v>3.7552155771905425E-2</v>
      </c>
      <c r="L185">
        <f>VLOOKUP(B185,'名称-id-价值'!B:M,J185+2,FALSE)</f>
        <v>32</v>
      </c>
      <c r="M185">
        <f t="shared" si="48"/>
        <v>0.6008344923504868</v>
      </c>
      <c r="N185">
        <f t="shared" si="42"/>
        <v>206.51307371349091</v>
      </c>
      <c r="O185" t="str">
        <f t="shared" si="49"/>
        <v>91201,</v>
      </c>
      <c r="P185" t="str">
        <f t="shared" si="53"/>
        <v>108,</v>
      </c>
      <c r="Q185" t="str">
        <f t="shared" si="45"/>
        <v>(1,1)</v>
      </c>
      <c r="R185" t="str">
        <f t="shared" si="54"/>
        <v>1,</v>
      </c>
      <c r="S185" t="str">
        <f t="shared" si="55"/>
        <v>1,</v>
      </c>
    </row>
    <row r="186" spans="1:19" x14ac:dyDescent="0.15">
      <c r="A186" t="s">
        <v>20</v>
      </c>
      <c r="B186">
        <v>91203</v>
      </c>
      <c r="C186">
        <v>108</v>
      </c>
      <c r="D186">
        <v>1</v>
      </c>
      <c r="E186">
        <v>1</v>
      </c>
      <c r="F186">
        <v>2</v>
      </c>
      <c r="G186" s="5">
        <f t="shared" si="46"/>
        <v>1.8776077885952713E-2</v>
      </c>
      <c r="H186" t="str">
        <f>VLOOKUP(B186,'名称-id-价值'!B:C,2,FALSE)</f>
        <v>T1HP3</v>
      </c>
      <c r="I186" t="str">
        <f t="shared" si="43"/>
        <v>T1部件</v>
      </c>
      <c r="J186">
        <f t="shared" si="47"/>
        <v>5</v>
      </c>
      <c r="K186">
        <f t="shared" si="44"/>
        <v>3.7552155771905425E-2</v>
      </c>
      <c r="L186">
        <f>VLOOKUP(B186,'名称-id-价值'!B:M,J186+2,FALSE)</f>
        <v>32</v>
      </c>
      <c r="M186">
        <f t="shared" si="48"/>
        <v>0.6008344923504868</v>
      </c>
      <c r="N186">
        <f t="shared" si="42"/>
        <v>206.51307371349091</v>
      </c>
      <c r="O186" t="str">
        <f t="shared" si="49"/>
        <v>91203,</v>
      </c>
      <c r="P186" t="str">
        <f t="shared" si="53"/>
        <v>108,</v>
      </c>
      <c r="Q186" t="str">
        <f t="shared" si="45"/>
        <v>(1,1)</v>
      </c>
      <c r="R186" t="str">
        <f t="shared" si="54"/>
        <v>1,</v>
      </c>
      <c r="S186" t="str">
        <f t="shared" si="55"/>
        <v>1,</v>
      </c>
    </row>
    <row r="187" spans="1:19" x14ac:dyDescent="0.15">
      <c r="A187" t="s">
        <v>20</v>
      </c>
      <c r="B187">
        <v>91205</v>
      </c>
      <c r="C187">
        <v>108</v>
      </c>
      <c r="D187">
        <v>1</v>
      </c>
      <c r="E187">
        <v>1</v>
      </c>
      <c r="F187">
        <v>2</v>
      </c>
      <c r="G187" s="5">
        <f t="shared" si="46"/>
        <v>1.8776077885952713E-2</v>
      </c>
      <c r="H187" t="str">
        <f>VLOOKUP(B187,'名称-id-价值'!B:C,2,FALSE)</f>
        <v>T1HP5</v>
      </c>
      <c r="I187" t="str">
        <f t="shared" si="43"/>
        <v>T1部件</v>
      </c>
      <c r="J187">
        <f t="shared" si="47"/>
        <v>5</v>
      </c>
      <c r="K187">
        <f t="shared" si="44"/>
        <v>3.7552155771905425E-2</v>
      </c>
      <c r="L187">
        <f>VLOOKUP(B187,'名称-id-价值'!B:M,J187+2,FALSE)</f>
        <v>32</v>
      </c>
      <c r="M187">
        <f t="shared" si="48"/>
        <v>0.6008344923504868</v>
      </c>
      <c r="N187">
        <f t="shared" si="42"/>
        <v>206.51307371349091</v>
      </c>
      <c r="O187" t="str">
        <f t="shared" si="49"/>
        <v>91205,</v>
      </c>
      <c r="P187" t="str">
        <f t="shared" si="53"/>
        <v>108,</v>
      </c>
      <c r="Q187" t="str">
        <f t="shared" si="45"/>
        <v>(1,1)</v>
      </c>
      <c r="R187" t="str">
        <f t="shared" si="54"/>
        <v>1,</v>
      </c>
      <c r="S187" t="str">
        <f t="shared" si="55"/>
        <v>1,</v>
      </c>
    </row>
    <row r="188" spans="1:19" x14ac:dyDescent="0.15">
      <c r="A188" t="s">
        <v>20</v>
      </c>
      <c r="B188">
        <v>91002</v>
      </c>
      <c r="C188">
        <v>108</v>
      </c>
      <c r="D188">
        <v>1</v>
      </c>
      <c r="E188">
        <v>1</v>
      </c>
      <c r="F188">
        <v>2</v>
      </c>
      <c r="G188" s="5">
        <f t="shared" si="46"/>
        <v>1.8776077885952713E-2</v>
      </c>
      <c r="H188" t="str">
        <f>VLOOKUP(B188,'名称-id-价值'!B:C,2,FALSE)</f>
        <v>T1LP2</v>
      </c>
      <c r="I188" t="str">
        <f t="shared" si="43"/>
        <v>T1部件</v>
      </c>
      <c r="J188">
        <f t="shared" si="47"/>
        <v>5</v>
      </c>
      <c r="K188">
        <f t="shared" si="44"/>
        <v>3.7552155771905425E-2</v>
      </c>
      <c r="L188">
        <f>VLOOKUP(B188,'名称-id-价值'!B:M,J188+2,FALSE)</f>
        <v>32</v>
      </c>
      <c r="M188">
        <f t="shared" si="48"/>
        <v>0.6008344923504868</v>
      </c>
      <c r="N188">
        <f t="shared" si="42"/>
        <v>206.51307371349091</v>
      </c>
      <c r="O188" t="str">
        <f t="shared" si="49"/>
        <v>91002,</v>
      </c>
      <c r="P188" t="str">
        <f t="shared" si="53"/>
        <v>108,</v>
      </c>
      <c r="Q188" t="str">
        <f t="shared" si="45"/>
        <v>(1,1)</v>
      </c>
      <c r="R188" t="str">
        <f t="shared" si="54"/>
        <v>1,</v>
      </c>
      <c r="S188" t="str">
        <f t="shared" si="55"/>
        <v>1,</v>
      </c>
    </row>
    <row r="189" spans="1:19" x14ac:dyDescent="0.15">
      <c r="A189" t="s">
        <v>20</v>
      </c>
      <c r="B189">
        <v>91004</v>
      </c>
      <c r="C189">
        <v>108</v>
      </c>
      <c r="D189">
        <v>1</v>
      </c>
      <c r="E189">
        <v>1</v>
      </c>
      <c r="F189">
        <v>2</v>
      </c>
      <c r="G189" s="5">
        <f t="shared" si="46"/>
        <v>1.8776077885952713E-2</v>
      </c>
      <c r="H189" t="str">
        <f>VLOOKUP(B189,'名称-id-价值'!B:C,2,FALSE)</f>
        <v>T1LP4</v>
      </c>
      <c r="I189" t="str">
        <f t="shared" si="43"/>
        <v>T1部件</v>
      </c>
      <c r="J189">
        <f t="shared" si="47"/>
        <v>5</v>
      </c>
      <c r="K189">
        <f t="shared" si="44"/>
        <v>3.7552155771905425E-2</v>
      </c>
      <c r="L189">
        <f>VLOOKUP(B189,'名称-id-价值'!B:M,J189+2,FALSE)</f>
        <v>32</v>
      </c>
      <c r="M189">
        <f t="shared" si="48"/>
        <v>0.6008344923504868</v>
      </c>
      <c r="N189">
        <f t="shared" si="42"/>
        <v>206.51307371349091</v>
      </c>
      <c r="O189" t="str">
        <f t="shared" si="49"/>
        <v>91004,</v>
      </c>
      <c r="P189" t="str">
        <f t="shared" si="53"/>
        <v>108,</v>
      </c>
      <c r="Q189" t="str">
        <f t="shared" si="45"/>
        <v>(1,1)</v>
      </c>
      <c r="R189" t="str">
        <f t="shared" si="54"/>
        <v>1,</v>
      </c>
      <c r="S189" t="str">
        <f t="shared" si="55"/>
        <v>1,</v>
      </c>
    </row>
    <row r="190" spans="1:19" x14ac:dyDescent="0.15">
      <c r="A190" t="s">
        <v>20</v>
      </c>
      <c r="B190">
        <v>91006</v>
      </c>
      <c r="C190">
        <v>108</v>
      </c>
      <c r="D190">
        <v>1</v>
      </c>
      <c r="E190">
        <v>1</v>
      </c>
      <c r="F190">
        <v>2</v>
      </c>
      <c r="G190" s="5">
        <f t="shared" si="46"/>
        <v>1.8776077885952713E-2</v>
      </c>
      <c r="H190" t="str">
        <f>VLOOKUP(B190,'名称-id-价值'!B:C,2,FALSE)</f>
        <v>T1LP6</v>
      </c>
      <c r="I190" t="str">
        <f t="shared" si="43"/>
        <v>T1部件</v>
      </c>
      <c r="J190">
        <f t="shared" si="47"/>
        <v>5</v>
      </c>
      <c r="K190">
        <f t="shared" si="44"/>
        <v>3.7552155771905425E-2</v>
      </c>
      <c r="L190">
        <f>VLOOKUP(B190,'名称-id-价值'!B:M,J190+2,FALSE)</f>
        <v>32</v>
      </c>
      <c r="M190">
        <f t="shared" si="48"/>
        <v>0.6008344923504868</v>
      </c>
      <c r="N190">
        <f t="shared" si="42"/>
        <v>206.51307371349091</v>
      </c>
      <c r="O190" t="str">
        <f t="shared" si="49"/>
        <v>91006,</v>
      </c>
      <c r="P190" t="str">
        <f t="shared" si="53"/>
        <v>108,</v>
      </c>
      <c r="Q190" t="str">
        <f t="shared" si="45"/>
        <v>(1,1)</v>
      </c>
      <c r="R190" t="str">
        <f t="shared" si="54"/>
        <v>1,</v>
      </c>
      <c r="S190" t="str">
        <f t="shared" si="55"/>
        <v>1,</v>
      </c>
    </row>
    <row r="191" spans="1:19" x14ac:dyDescent="0.15">
      <c r="A191" t="s">
        <v>20</v>
      </c>
      <c r="B191">
        <v>91102</v>
      </c>
      <c r="C191">
        <v>108</v>
      </c>
      <c r="D191">
        <v>1</v>
      </c>
      <c r="E191">
        <v>1</v>
      </c>
      <c r="F191">
        <v>2</v>
      </c>
      <c r="G191" s="5">
        <f t="shared" si="46"/>
        <v>1.8776077885952713E-2</v>
      </c>
      <c r="H191" t="str">
        <f>VLOOKUP(B191,'名称-id-价值'!B:C,2,FALSE)</f>
        <v>T1MP2</v>
      </c>
      <c r="I191" t="str">
        <f t="shared" si="43"/>
        <v>T1部件</v>
      </c>
      <c r="J191">
        <f t="shared" si="47"/>
        <v>5</v>
      </c>
      <c r="K191">
        <f t="shared" si="44"/>
        <v>3.7552155771905425E-2</v>
      </c>
      <c r="L191">
        <f>VLOOKUP(B191,'名称-id-价值'!B:M,J191+2,FALSE)</f>
        <v>32</v>
      </c>
      <c r="M191">
        <f t="shared" si="48"/>
        <v>0.6008344923504868</v>
      </c>
      <c r="N191">
        <f t="shared" si="42"/>
        <v>206.51307371349091</v>
      </c>
      <c r="O191" t="str">
        <f t="shared" si="49"/>
        <v>91102,</v>
      </c>
      <c r="P191" t="str">
        <f t="shared" si="53"/>
        <v>108,</v>
      </c>
      <c r="Q191" t="str">
        <f t="shared" si="45"/>
        <v>(1,1)</v>
      </c>
      <c r="R191" t="str">
        <f t="shared" si="54"/>
        <v>1,</v>
      </c>
      <c r="S191" t="str">
        <f t="shared" si="55"/>
        <v>1,</v>
      </c>
    </row>
    <row r="192" spans="1:19" x14ac:dyDescent="0.15">
      <c r="A192" t="s">
        <v>20</v>
      </c>
      <c r="B192">
        <v>91104</v>
      </c>
      <c r="C192">
        <v>108</v>
      </c>
      <c r="D192">
        <v>1</v>
      </c>
      <c r="E192">
        <v>1</v>
      </c>
      <c r="F192">
        <v>2</v>
      </c>
      <c r="G192" s="5">
        <f t="shared" si="46"/>
        <v>1.8776077885952713E-2</v>
      </c>
      <c r="H192" t="str">
        <f>VLOOKUP(B192,'名称-id-价值'!B:C,2,FALSE)</f>
        <v>T1MP4</v>
      </c>
      <c r="I192" t="str">
        <f t="shared" si="43"/>
        <v>T1部件</v>
      </c>
      <c r="J192">
        <f t="shared" si="47"/>
        <v>5</v>
      </c>
      <c r="K192">
        <f t="shared" si="44"/>
        <v>3.7552155771905425E-2</v>
      </c>
      <c r="L192">
        <f>VLOOKUP(B192,'名称-id-价值'!B:M,J192+2,FALSE)</f>
        <v>32</v>
      </c>
      <c r="M192">
        <f t="shared" si="48"/>
        <v>0.6008344923504868</v>
      </c>
      <c r="N192">
        <f t="shared" si="42"/>
        <v>206.51307371349091</v>
      </c>
      <c r="O192" t="str">
        <f t="shared" si="49"/>
        <v>91104,</v>
      </c>
      <c r="P192" t="str">
        <f t="shared" si="53"/>
        <v>108,</v>
      </c>
      <c r="Q192" t="str">
        <f t="shared" si="45"/>
        <v>(1,1)</v>
      </c>
      <c r="R192" t="str">
        <f t="shared" si="54"/>
        <v>1,</v>
      </c>
      <c r="S192" t="str">
        <f t="shared" si="55"/>
        <v>1,</v>
      </c>
    </row>
    <row r="193" spans="1:19" x14ac:dyDescent="0.15">
      <c r="A193" t="s">
        <v>20</v>
      </c>
      <c r="B193">
        <v>91106</v>
      </c>
      <c r="C193">
        <v>108</v>
      </c>
      <c r="D193">
        <v>1</v>
      </c>
      <c r="E193">
        <v>1</v>
      </c>
      <c r="F193">
        <v>2</v>
      </c>
      <c r="G193" s="5">
        <f t="shared" si="46"/>
        <v>1.8776077885952713E-2</v>
      </c>
      <c r="H193" t="str">
        <f>VLOOKUP(B193,'名称-id-价值'!B:C,2,FALSE)</f>
        <v>T1MP6</v>
      </c>
      <c r="I193" t="str">
        <f t="shared" si="43"/>
        <v>T1部件</v>
      </c>
      <c r="J193">
        <f t="shared" si="47"/>
        <v>5</v>
      </c>
      <c r="K193">
        <f t="shared" si="44"/>
        <v>3.7552155771905425E-2</v>
      </c>
      <c r="L193">
        <f>VLOOKUP(B193,'名称-id-价值'!B:M,J193+2,FALSE)</f>
        <v>32</v>
      </c>
      <c r="M193">
        <f t="shared" si="48"/>
        <v>0.6008344923504868</v>
      </c>
      <c r="N193">
        <f t="shared" si="42"/>
        <v>206.51307371349091</v>
      </c>
      <c r="O193" t="str">
        <f t="shared" si="49"/>
        <v>91106,</v>
      </c>
      <c r="P193" t="str">
        <f t="shared" si="53"/>
        <v>108,</v>
      </c>
      <c r="Q193" t="str">
        <f t="shared" si="45"/>
        <v>(1,1)</v>
      </c>
      <c r="R193" t="str">
        <f t="shared" si="54"/>
        <v>1,</v>
      </c>
      <c r="S193" t="str">
        <f t="shared" si="55"/>
        <v>1,</v>
      </c>
    </row>
    <row r="194" spans="1:19" x14ac:dyDescent="0.15">
      <c r="A194" t="s">
        <v>20</v>
      </c>
      <c r="B194">
        <v>91202</v>
      </c>
      <c r="C194">
        <v>108</v>
      </c>
      <c r="D194">
        <v>1</v>
      </c>
      <c r="E194">
        <v>1</v>
      </c>
      <c r="F194">
        <v>2</v>
      </c>
      <c r="G194" s="5">
        <f t="shared" si="46"/>
        <v>1.8776077885952713E-2</v>
      </c>
      <c r="H194" t="str">
        <f>VLOOKUP(B194,'名称-id-价值'!B:C,2,FALSE)</f>
        <v>T1HP2</v>
      </c>
      <c r="I194" t="str">
        <f t="shared" si="43"/>
        <v>T1部件</v>
      </c>
      <c r="J194">
        <f t="shared" si="47"/>
        <v>5</v>
      </c>
      <c r="K194">
        <f t="shared" si="44"/>
        <v>3.7552155771905425E-2</v>
      </c>
      <c r="L194">
        <f>VLOOKUP(B194,'名称-id-价值'!B:M,J194+2,FALSE)</f>
        <v>32</v>
      </c>
      <c r="M194">
        <f t="shared" si="48"/>
        <v>0.6008344923504868</v>
      </c>
      <c r="N194">
        <f t="shared" ref="N194:N257" si="56">SUMIFS(M:M,A:A,A194)*F194+VLOOKUP(J194,$T$1:$W$11,4,FALSE)</f>
        <v>206.51307371349091</v>
      </c>
      <c r="O194" t="str">
        <f t="shared" si="49"/>
        <v>91202,</v>
      </c>
      <c r="P194" t="str">
        <f t="shared" si="53"/>
        <v>108,</v>
      </c>
      <c r="Q194" t="str">
        <f t="shared" si="45"/>
        <v>(1,1)</v>
      </c>
      <c r="R194" t="str">
        <f t="shared" si="54"/>
        <v>1,</v>
      </c>
      <c r="S194" t="str">
        <f t="shared" si="55"/>
        <v>1,</v>
      </c>
    </row>
    <row r="195" spans="1:19" x14ac:dyDescent="0.15">
      <c r="A195" t="s">
        <v>20</v>
      </c>
      <c r="B195">
        <v>91204</v>
      </c>
      <c r="C195">
        <v>108</v>
      </c>
      <c r="D195">
        <v>1</v>
      </c>
      <c r="E195">
        <v>1</v>
      </c>
      <c r="F195">
        <v>2</v>
      </c>
      <c r="G195" s="5">
        <f t="shared" si="46"/>
        <v>1.8776077885952713E-2</v>
      </c>
      <c r="H195" t="str">
        <f>VLOOKUP(B195,'名称-id-价值'!B:C,2,FALSE)</f>
        <v>T1HP4</v>
      </c>
      <c r="I195" t="str">
        <f t="shared" ref="I195:I258" si="57">IF(LEFT(B195,1)+0=5,"T"&amp;MID(B195,3,1)&amp;"碎片",IF(LEFT(B195,1)+0=1,"T"&amp;MID(B195,3,1)&amp;"坦克",IF(LEFT(B195,1)+0=9,"T"&amp;MID(B195,2,1)&amp;"部件")))</f>
        <v>T1部件</v>
      </c>
      <c r="J195">
        <f t="shared" si="47"/>
        <v>5</v>
      </c>
      <c r="K195">
        <f t="shared" ref="K195:K258" si="58">AVERAGE(D195:E195)*G195*F195</f>
        <v>3.7552155771905425E-2</v>
      </c>
      <c r="L195">
        <f>VLOOKUP(B195,'名称-id-价值'!B:M,J195+2,FALSE)</f>
        <v>32</v>
      </c>
      <c r="M195">
        <f t="shared" si="48"/>
        <v>0.6008344923504868</v>
      </c>
      <c r="N195">
        <f t="shared" si="56"/>
        <v>206.51307371349091</v>
      </c>
      <c r="O195" t="str">
        <f t="shared" si="49"/>
        <v>91204,</v>
      </c>
      <c r="P195" t="str">
        <f t="shared" si="53"/>
        <v>108,</v>
      </c>
      <c r="Q195" t="str">
        <f t="shared" ref="Q195:Q258" si="59">"("&amp;LEFT(R195&amp;S195,LEN(R195&amp;S195)-1)&amp;")"</f>
        <v>(1,1)</v>
      </c>
      <c r="R195" t="str">
        <f t="shared" si="54"/>
        <v>1,</v>
      </c>
      <c r="S195" t="str">
        <f t="shared" si="55"/>
        <v>1,</v>
      </c>
    </row>
    <row r="196" spans="1:19" x14ac:dyDescent="0.15">
      <c r="A196" t="s">
        <v>20</v>
      </c>
      <c r="B196">
        <v>91206</v>
      </c>
      <c r="C196">
        <v>108</v>
      </c>
      <c r="D196">
        <v>1</v>
      </c>
      <c r="E196">
        <v>1</v>
      </c>
      <c r="F196">
        <v>2</v>
      </c>
      <c r="G196" s="5">
        <f t="shared" si="46"/>
        <v>1.8776077885952713E-2</v>
      </c>
      <c r="H196" t="str">
        <f>VLOOKUP(B196,'名称-id-价值'!B:C,2,FALSE)</f>
        <v>T1HP6</v>
      </c>
      <c r="I196" t="str">
        <f t="shared" si="57"/>
        <v>T1部件</v>
      </c>
      <c r="J196">
        <f t="shared" si="47"/>
        <v>5</v>
      </c>
      <c r="K196">
        <f t="shared" si="58"/>
        <v>3.7552155771905425E-2</v>
      </c>
      <c r="L196">
        <f>VLOOKUP(B196,'名称-id-价值'!B:M,J196+2,FALSE)</f>
        <v>32</v>
      </c>
      <c r="M196">
        <f t="shared" si="48"/>
        <v>0.6008344923504868</v>
      </c>
      <c r="N196">
        <f t="shared" si="56"/>
        <v>206.51307371349091</v>
      </c>
      <c r="O196" t="str">
        <f t="shared" si="49"/>
        <v>91206,</v>
      </c>
      <c r="P196" t="str">
        <f t="shared" si="53"/>
        <v>108,</v>
      </c>
      <c r="Q196" t="str">
        <f t="shared" si="59"/>
        <v>(1,1)</v>
      </c>
      <c r="R196" t="str">
        <f t="shared" si="54"/>
        <v>1,</v>
      </c>
      <c r="S196" t="str">
        <f t="shared" si="55"/>
        <v>1,</v>
      </c>
    </row>
    <row r="197" spans="1:19" x14ac:dyDescent="0.15">
      <c r="A197" t="s">
        <v>20</v>
      </c>
      <c r="B197">
        <v>92001</v>
      </c>
      <c r="C197">
        <v>80</v>
      </c>
      <c r="D197">
        <v>1</v>
      </c>
      <c r="E197">
        <v>1</v>
      </c>
      <c r="F197">
        <v>2</v>
      </c>
      <c r="G197" s="5">
        <f t="shared" si="46"/>
        <v>1.3908205841446454E-2</v>
      </c>
      <c r="H197" t="str">
        <f>VLOOKUP(B197,'名称-id-价值'!B:C,2,FALSE)</f>
        <v>T2LP1</v>
      </c>
      <c r="I197" t="str">
        <f t="shared" si="57"/>
        <v>T2部件</v>
      </c>
      <c r="J197">
        <f t="shared" si="47"/>
        <v>5</v>
      </c>
      <c r="K197">
        <f t="shared" si="58"/>
        <v>2.7816411682892908E-2</v>
      </c>
      <c r="L197">
        <f>VLOOKUP(B197,'名称-id-价值'!B:M,J197+2,FALSE)</f>
        <v>65.100000000000009</v>
      </c>
      <c r="M197">
        <f t="shared" si="48"/>
        <v>0.90542420027816428</v>
      </c>
      <c r="N197">
        <f t="shared" si="56"/>
        <v>206.51307371349091</v>
      </c>
      <c r="O197" t="str">
        <f t="shared" si="49"/>
        <v>92001,</v>
      </c>
      <c r="P197" t="str">
        <f t="shared" si="53"/>
        <v>80,</v>
      </c>
      <c r="Q197" t="str">
        <f t="shared" si="59"/>
        <v>(1,1)</v>
      </c>
      <c r="R197" t="str">
        <f t="shared" si="54"/>
        <v>1,</v>
      </c>
      <c r="S197" t="str">
        <f t="shared" si="55"/>
        <v>1,</v>
      </c>
    </row>
    <row r="198" spans="1:19" x14ac:dyDescent="0.15">
      <c r="A198" t="s">
        <v>20</v>
      </c>
      <c r="B198">
        <v>92003</v>
      </c>
      <c r="C198">
        <v>80</v>
      </c>
      <c r="D198">
        <v>1</v>
      </c>
      <c r="E198">
        <v>1</v>
      </c>
      <c r="F198">
        <v>2</v>
      </c>
      <c r="G198" s="5">
        <f t="shared" si="46"/>
        <v>1.3908205841446454E-2</v>
      </c>
      <c r="H198" t="str">
        <f>VLOOKUP(B198,'名称-id-价值'!B:C,2,FALSE)</f>
        <v>T2LP3</v>
      </c>
      <c r="I198" t="str">
        <f t="shared" si="57"/>
        <v>T2部件</v>
      </c>
      <c r="J198">
        <f t="shared" si="47"/>
        <v>5</v>
      </c>
      <c r="K198">
        <f t="shared" si="58"/>
        <v>2.7816411682892908E-2</v>
      </c>
      <c r="L198">
        <f>VLOOKUP(B198,'名称-id-价值'!B:M,J198+2,FALSE)</f>
        <v>65.099999999999994</v>
      </c>
      <c r="M198">
        <f t="shared" si="48"/>
        <v>0.90542420027816406</v>
      </c>
      <c r="N198">
        <f t="shared" si="56"/>
        <v>206.51307371349091</v>
      </c>
      <c r="O198" t="str">
        <f t="shared" si="49"/>
        <v>92003,</v>
      </c>
      <c r="P198" t="str">
        <f t="shared" si="53"/>
        <v>80,</v>
      </c>
      <c r="Q198" t="str">
        <f t="shared" si="59"/>
        <v>(1,1)</v>
      </c>
      <c r="R198" t="str">
        <f t="shared" si="54"/>
        <v>1,</v>
      </c>
      <c r="S198" t="str">
        <f t="shared" si="55"/>
        <v>1,</v>
      </c>
    </row>
    <row r="199" spans="1:19" x14ac:dyDescent="0.15">
      <c r="A199" t="s">
        <v>20</v>
      </c>
      <c r="B199">
        <v>92005</v>
      </c>
      <c r="C199">
        <v>80</v>
      </c>
      <c r="D199">
        <v>1</v>
      </c>
      <c r="E199">
        <v>1</v>
      </c>
      <c r="F199">
        <v>2</v>
      </c>
      <c r="G199" s="5">
        <f t="shared" si="46"/>
        <v>1.3908205841446454E-2</v>
      </c>
      <c r="H199" t="str">
        <f>VLOOKUP(B199,'名称-id-价值'!B:C,2,FALSE)</f>
        <v>T2LP5</v>
      </c>
      <c r="I199" t="str">
        <f t="shared" si="57"/>
        <v>T2部件</v>
      </c>
      <c r="J199">
        <f t="shared" si="47"/>
        <v>5</v>
      </c>
      <c r="K199">
        <f t="shared" si="58"/>
        <v>2.7816411682892908E-2</v>
      </c>
      <c r="L199">
        <f>VLOOKUP(B199,'名称-id-价值'!B:M,J199+2,FALSE)</f>
        <v>65.099999999999994</v>
      </c>
      <c r="M199">
        <f t="shared" si="48"/>
        <v>0.90542420027816406</v>
      </c>
      <c r="N199">
        <f t="shared" si="56"/>
        <v>206.51307371349091</v>
      </c>
      <c r="O199" t="str">
        <f t="shared" si="49"/>
        <v>92005,</v>
      </c>
      <c r="P199" t="str">
        <f t="shared" si="53"/>
        <v>80,</v>
      </c>
      <c r="Q199" t="str">
        <f t="shared" si="59"/>
        <v>(1,1)</v>
      </c>
      <c r="R199" t="str">
        <f t="shared" si="54"/>
        <v>1,</v>
      </c>
      <c r="S199" t="str">
        <f t="shared" si="55"/>
        <v>1,</v>
      </c>
    </row>
    <row r="200" spans="1:19" x14ac:dyDescent="0.15">
      <c r="A200" t="s">
        <v>20</v>
      </c>
      <c r="B200">
        <v>92101</v>
      </c>
      <c r="C200">
        <v>80</v>
      </c>
      <c r="D200">
        <v>1</v>
      </c>
      <c r="E200">
        <v>1</v>
      </c>
      <c r="F200">
        <v>2</v>
      </c>
      <c r="G200" s="5">
        <f t="shared" si="46"/>
        <v>1.3908205841446454E-2</v>
      </c>
      <c r="H200" t="str">
        <f>VLOOKUP(B200,'名称-id-价值'!B:C,2,FALSE)</f>
        <v>T2MP1</v>
      </c>
      <c r="I200" t="str">
        <f t="shared" si="57"/>
        <v>T2部件</v>
      </c>
      <c r="J200">
        <f t="shared" si="47"/>
        <v>5</v>
      </c>
      <c r="K200">
        <f t="shared" si="58"/>
        <v>2.7816411682892908E-2</v>
      </c>
      <c r="L200">
        <f>VLOOKUP(B200,'名称-id-价值'!B:M,J200+2,FALSE)</f>
        <v>65.099999999999994</v>
      </c>
      <c r="M200">
        <f t="shared" si="48"/>
        <v>0.90542420027816406</v>
      </c>
      <c r="N200">
        <f t="shared" si="56"/>
        <v>206.51307371349091</v>
      </c>
      <c r="O200" t="str">
        <f t="shared" si="49"/>
        <v>92101,</v>
      </c>
      <c r="P200" t="str">
        <f t="shared" si="53"/>
        <v>80,</v>
      </c>
      <c r="Q200" t="str">
        <f t="shared" si="59"/>
        <v>(1,1)</v>
      </c>
      <c r="R200" t="str">
        <f t="shared" si="54"/>
        <v>1,</v>
      </c>
      <c r="S200" t="str">
        <f t="shared" si="55"/>
        <v>1,</v>
      </c>
    </row>
    <row r="201" spans="1:19" x14ac:dyDescent="0.15">
      <c r="A201" t="s">
        <v>20</v>
      </c>
      <c r="B201">
        <v>92103</v>
      </c>
      <c r="C201">
        <v>80</v>
      </c>
      <c r="D201">
        <v>1</v>
      </c>
      <c r="E201">
        <v>1</v>
      </c>
      <c r="F201">
        <v>2</v>
      </c>
      <c r="G201" s="5">
        <f t="shared" si="46"/>
        <v>1.3908205841446454E-2</v>
      </c>
      <c r="H201" t="str">
        <f>VLOOKUP(B201,'名称-id-价值'!B:C,2,FALSE)</f>
        <v>T2MP3</v>
      </c>
      <c r="I201" t="str">
        <f t="shared" si="57"/>
        <v>T2部件</v>
      </c>
      <c r="J201">
        <f t="shared" si="47"/>
        <v>5</v>
      </c>
      <c r="K201">
        <f t="shared" si="58"/>
        <v>2.7816411682892908E-2</v>
      </c>
      <c r="L201">
        <f>VLOOKUP(B201,'名称-id-价值'!B:M,J201+2,FALSE)</f>
        <v>65.099999999999994</v>
      </c>
      <c r="M201">
        <f t="shared" si="48"/>
        <v>0.90542420027816406</v>
      </c>
      <c r="N201">
        <f t="shared" si="56"/>
        <v>206.51307371349091</v>
      </c>
      <c r="O201" t="str">
        <f t="shared" si="49"/>
        <v>92103,</v>
      </c>
      <c r="P201" t="str">
        <f t="shared" si="53"/>
        <v>80,</v>
      </c>
      <c r="Q201" t="str">
        <f t="shared" si="59"/>
        <v>(1,1)</v>
      </c>
      <c r="R201" t="str">
        <f t="shared" si="54"/>
        <v>1,</v>
      </c>
      <c r="S201" t="str">
        <f t="shared" si="55"/>
        <v>1,</v>
      </c>
    </row>
    <row r="202" spans="1:19" x14ac:dyDescent="0.15">
      <c r="A202" t="s">
        <v>20</v>
      </c>
      <c r="B202">
        <v>92105</v>
      </c>
      <c r="C202">
        <v>80</v>
      </c>
      <c r="D202">
        <v>1</v>
      </c>
      <c r="E202">
        <v>1</v>
      </c>
      <c r="F202">
        <v>2</v>
      </c>
      <c r="G202" s="5">
        <f t="shared" si="46"/>
        <v>1.3908205841446454E-2</v>
      </c>
      <c r="H202" t="str">
        <f>VLOOKUP(B202,'名称-id-价值'!B:C,2,FALSE)</f>
        <v>T2MP5</v>
      </c>
      <c r="I202" t="str">
        <f t="shared" si="57"/>
        <v>T2部件</v>
      </c>
      <c r="J202">
        <f t="shared" si="47"/>
        <v>5</v>
      </c>
      <c r="K202">
        <f t="shared" si="58"/>
        <v>2.7816411682892908E-2</v>
      </c>
      <c r="L202">
        <f>VLOOKUP(B202,'名称-id-价值'!B:M,J202+2,FALSE)</f>
        <v>65.099999999999994</v>
      </c>
      <c r="M202">
        <f t="shared" si="48"/>
        <v>0.90542420027816406</v>
      </c>
      <c r="N202">
        <f t="shared" si="56"/>
        <v>206.51307371349091</v>
      </c>
      <c r="O202" t="str">
        <f t="shared" si="49"/>
        <v>92105,</v>
      </c>
      <c r="P202" t="str">
        <f t="shared" si="53"/>
        <v>80,</v>
      </c>
      <c r="Q202" t="str">
        <f t="shared" si="59"/>
        <v>(1,1)</v>
      </c>
      <c r="R202" t="str">
        <f t="shared" si="54"/>
        <v>1,</v>
      </c>
      <c r="S202" t="str">
        <f t="shared" si="55"/>
        <v>1,</v>
      </c>
    </row>
    <row r="203" spans="1:19" x14ac:dyDescent="0.15">
      <c r="A203" t="s">
        <v>20</v>
      </c>
      <c r="B203">
        <v>92201</v>
      </c>
      <c r="C203">
        <v>80</v>
      </c>
      <c r="D203">
        <v>1</v>
      </c>
      <c r="E203">
        <v>1</v>
      </c>
      <c r="F203">
        <v>2</v>
      </c>
      <c r="G203" s="5">
        <f t="shared" si="46"/>
        <v>1.3908205841446454E-2</v>
      </c>
      <c r="H203" t="str">
        <f>VLOOKUP(B203,'名称-id-价值'!B:C,2,FALSE)</f>
        <v>T2HP1</v>
      </c>
      <c r="I203" t="str">
        <f t="shared" si="57"/>
        <v>T2部件</v>
      </c>
      <c r="J203">
        <f t="shared" si="47"/>
        <v>5</v>
      </c>
      <c r="K203">
        <f t="shared" si="58"/>
        <v>2.7816411682892908E-2</v>
      </c>
      <c r="L203">
        <f>VLOOKUP(B203,'名称-id-价值'!B:M,J203+2,FALSE)</f>
        <v>65.099999999999994</v>
      </c>
      <c r="M203">
        <f t="shared" si="48"/>
        <v>0.90542420027816406</v>
      </c>
      <c r="N203">
        <f t="shared" si="56"/>
        <v>206.51307371349091</v>
      </c>
      <c r="O203" t="str">
        <f t="shared" si="49"/>
        <v>92201,</v>
      </c>
      <c r="P203" t="str">
        <f t="shared" si="53"/>
        <v>80,</v>
      </c>
      <c r="Q203" t="str">
        <f t="shared" si="59"/>
        <v>(1,1)</v>
      </c>
      <c r="R203" t="str">
        <f t="shared" si="54"/>
        <v>1,</v>
      </c>
      <c r="S203" t="str">
        <f t="shared" si="55"/>
        <v>1,</v>
      </c>
    </row>
    <row r="204" spans="1:19" x14ac:dyDescent="0.15">
      <c r="A204" t="s">
        <v>20</v>
      </c>
      <c r="B204">
        <v>92203</v>
      </c>
      <c r="C204">
        <v>90</v>
      </c>
      <c r="D204">
        <v>1</v>
      </c>
      <c r="E204">
        <v>1</v>
      </c>
      <c r="F204">
        <v>2</v>
      </c>
      <c r="G204" s="5">
        <f t="shared" ref="G204:G267" si="60">C204/SUMIFS(C:C,A:A,A204)</f>
        <v>1.564673157162726E-2</v>
      </c>
      <c r="H204" t="str">
        <f>VLOOKUP(B204,'名称-id-价值'!B:C,2,FALSE)</f>
        <v>T2HP3</v>
      </c>
      <c r="I204" t="str">
        <f t="shared" si="57"/>
        <v>T2部件</v>
      </c>
      <c r="J204">
        <f t="shared" si="47"/>
        <v>5</v>
      </c>
      <c r="K204">
        <f t="shared" si="58"/>
        <v>3.129346314325452E-2</v>
      </c>
      <c r="L204">
        <f>VLOOKUP(B204,'名称-id-价值'!B:M,J204+2,FALSE)</f>
        <v>65.099999999999994</v>
      </c>
      <c r="M204">
        <f t="shared" si="48"/>
        <v>1.0186022253129345</v>
      </c>
      <c r="N204">
        <f t="shared" si="56"/>
        <v>206.51307371349091</v>
      </c>
      <c r="O204" t="str">
        <f t="shared" si="49"/>
        <v>92203,</v>
      </c>
      <c r="P204" t="str">
        <f t="shared" si="53"/>
        <v>90,</v>
      </c>
      <c r="Q204" t="str">
        <f t="shared" si="59"/>
        <v>(1,1)</v>
      </c>
      <c r="R204" t="str">
        <f t="shared" si="54"/>
        <v>1,</v>
      </c>
      <c r="S204" t="str">
        <f t="shared" si="55"/>
        <v>1,</v>
      </c>
    </row>
    <row r="205" spans="1:19" x14ac:dyDescent="0.15">
      <c r="A205" t="s">
        <v>20</v>
      </c>
      <c r="B205">
        <v>92205</v>
      </c>
      <c r="C205">
        <v>90</v>
      </c>
      <c r="D205">
        <v>1</v>
      </c>
      <c r="E205">
        <v>1</v>
      </c>
      <c r="F205">
        <v>2</v>
      </c>
      <c r="G205" s="5">
        <f t="shared" si="60"/>
        <v>1.564673157162726E-2</v>
      </c>
      <c r="H205" t="str">
        <f>VLOOKUP(B205,'名称-id-价值'!B:C,2,FALSE)</f>
        <v>T2HP5</v>
      </c>
      <c r="I205" t="str">
        <f t="shared" si="57"/>
        <v>T2部件</v>
      </c>
      <c r="J205">
        <f t="shared" ref="J205:J268" si="61">IF(RIGHT(A205,1)+0=0,10,RIGHT(A205,1)+0)</f>
        <v>5</v>
      </c>
      <c r="K205">
        <f t="shared" si="58"/>
        <v>3.129346314325452E-2</v>
      </c>
      <c r="L205">
        <f>VLOOKUP(B205,'名称-id-价值'!B:M,J205+2,FALSE)</f>
        <v>65.099999999999994</v>
      </c>
      <c r="M205">
        <f t="shared" ref="M205:M268" si="62">G205*L205*AVERAGE(D205:E205)</f>
        <v>1.0186022253129345</v>
      </c>
      <c r="N205">
        <f t="shared" si="56"/>
        <v>206.51307371349091</v>
      </c>
      <c r="O205" t="str">
        <f t="shared" si="49"/>
        <v>92205,</v>
      </c>
      <c r="P205" t="str">
        <f t="shared" si="53"/>
        <v>90,</v>
      </c>
      <c r="Q205" t="str">
        <f t="shared" si="59"/>
        <v>(1,1)</v>
      </c>
      <c r="R205" t="str">
        <f t="shared" si="54"/>
        <v>1,</v>
      </c>
      <c r="S205" t="str">
        <f t="shared" si="55"/>
        <v>1,</v>
      </c>
    </row>
    <row r="206" spans="1:19" x14ac:dyDescent="0.15">
      <c r="A206" t="s">
        <v>20</v>
      </c>
      <c r="B206">
        <v>92002</v>
      </c>
      <c r="C206">
        <v>90</v>
      </c>
      <c r="D206">
        <v>1</v>
      </c>
      <c r="E206">
        <v>1</v>
      </c>
      <c r="F206">
        <v>2</v>
      </c>
      <c r="G206" s="5">
        <f t="shared" si="60"/>
        <v>1.564673157162726E-2</v>
      </c>
      <c r="H206" t="str">
        <f>VLOOKUP(B206,'名称-id-价值'!B:C,2,FALSE)</f>
        <v>T2LP2</v>
      </c>
      <c r="I206" t="str">
        <f t="shared" si="57"/>
        <v>T2部件</v>
      </c>
      <c r="J206">
        <f t="shared" si="61"/>
        <v>5</v>
      </c>
      <c r="K206">
        <f t="shared" si="58"/>
        <v>3.129346314325452E-2</v>
      </c>
      <c r="L206">
        <f>VLOOKUP(B206,'名称-id-价值'!B:M,J206+2,FALSE)</f>
        <v>65.100000000000009</v>
      </c>
      <c r="M206">
        <f t="shared" si="62"/>
        <v>1.0186022253129348</v>
      </c>
      <c r="N206">
        <f t="shared" si="56"/>
        <v>206.51307371349091</v>
      </c>
      <c r="O206" t="str">
        <f t="shared" si="49"/>
        <v>92002,</v>
      </c>
      <c r="P206" t="str">
        <f t="shared" si="53"/>
        <v>90,</v>
      </c>
      <c r="Q206" t="str">
        <f t="shared" si="59"/>
        <v>(1,1)</v>
      </c>
      <c r="R206" t="str">
        <f>D206&amp;","</f>
        <v>1,</v>
      </c>
      <c r="S206" t="str">
        <f t="shared" ref="S206:S212" si="63">E206&amp;","</f>
        <v>1,</v>
      </c>
    </row>
    <row r="207" spans="1:19" x14ac:dyDescent="0.15">
      <c r="A207" t="s">
        <v>20</v>
      </c>
      <c r="B207">
        <v>92004</v>
      </c>
      <c r="C207">
        <v>90</v>
      </c>
      <c r="D207">
        <v>1</v>
      </c>
      <c r="E207">
        <v>1</v>
      </c>
      <c r="F207">
        <v>2</v>
      </c>
      <c r="G207" s="5">
        <f t="shared" si="60"/>
        <v>1.564673157162726E-2</v>
      </c>
      <c r="H207" t="str">
        <f>VLOOKUP(B207,'名称-id-价值'!B:C,2,FALSE)</f>
        <v>T2LP4</v>
      </c>
      <c r="I207" t="str">
        <f t="shared" si="57"/>
        <v>T2部件</v>
      </c>
      <c r="J207">
        <f t="shared" si="61"/>
        <v>5</v>
      </c>
      <c r="K207">
        <f t="shared" si="58"/>
        <v>3.129346314325452E-2</v>
      </c>
      <c r="L207">
        <f>VLOOKUP(B207,'名称-id-价值'!B:M,J207+2,FALSE)</f>
        <v>65.099999999999994</v>
      </c>
      <c r="M207">
        <f t="shared" si="62"/>
        <v>1.0186022253129345</v>
      </c>
      <c r="N207">
        <f t="shared" si="56"/>
        <v>206.51307371349091</v>
      </c>
      <c r="O207" t="str">
        <f t="shared" ref="O207:O270" si="64">B207&amp;","</f>
        <v>92004,</v>
      </c>
      <c r="P207" t="str">
        <f t="shared" ref="P207:P212" si="65">C207&amp;","</f>
        <v>90,</v>
      </c>
      <c r="Q207" t="str">
        <f t="shared" si="59"/>
        <v>(1,1)</v>
      </c>
      <c r="R207" t="str">
        <f t="shared" ref="R207:R212" si="66">D207&amp;","</f>
        <v>1,</v>
      </c>
      <c r="S207" t="str">
        <f t="shared" si="63"/>
        <v>1,</v>
      </c>
    </row>
    <row r="208" spans="1:19" x14ac:dyDescent="0.15">
      <c r="A208" t="s">
        <v>20</v>
      </c>
      <c r="B208">
        <v>92006</v>
      </c>
      <c r="C208">
        <v>90</v>
      </c>
      <c r="D208">
        <v>1</v>
      </c>
      <c r="E208">
        <v>1</v>
      </c>
      <c r="F208">
        <v>2</v>
      </c>
      <c r="G208" s="5">
        <f t="shared" si="60"/>
        <v>1.564673157162726E-2</v>
      </c>
      <c r="H208" t="str">
        <f>VLOOKUP(B208,'名称-id-价值'!B:C,2,FALSE)</f>
        <v>T2LP6</v>
      </c>
      <c r="I208" t="str">
        <f t="shared" si="57"/>
        <v>T2部件</v>
      </c>
      <c r="J208">
        <f t="shared" si="61"/>
        <v>5</v>
      </c>
      <c r="K208">
        <f t="shared" si="58"/>
        <v>3.129346314325452E-2</v>
      </c>
      <c r="L208">
        <f>VLOOKUP(B208,'名称-id-价值'!B:M,J208+2,FALSE)</f>
        <v>65.099999999999994</v>
      </c>
      <c r="M208">
        <f t="shared" si="62"/>
        <v>1.0186022253129345</v>
      </c>
      <c r="N208">
        <f t="shared" si="56"/>
        <v>206.51307371349091</v>
      </c>
      <c r="O208" t="str">
        <f t="shared" si="64"/>
        <v>92006,</v>
      </c>
      <c r="P208" t="str">
        <f t="shared" si="65"/>
        <v>90,</v>
      </c>
      <c r="Q208" t="str">
        <f t="shared" si="59"/>
        <v>(1,1)</v>
      </c>
      <c r="R208" t="str">
        <f t="shared" si="66"/>
        <v>1,</v>
      </c>
      <c r="S208" t="str">
        <f t="shared" si="63"/>
        <v>1,</v>
      </c>
    </row>
    <row r="209" spans="1:19" x14ac:dyDescent="0.15">
      <c r="A209" t="s">
        <v>20</v>
      </c>
      <c r="B209">
        <v>92102</v>
      </c>
      <c r="C209">
        <v>90</v>
      </c>
      <c r="D209">
        <v>1</v>
      </c>
      <c r="E209">
        <v>1</v>
      </c>
      <c r="F209">
        <v>2</v>
      </c>
      <c r="G209" s="5">
        <f t="shared" si="60"/>
        <v>1.564673157162726E-2</v>
      </c>
      <c r="H209" t="str">
        <f>VLOOKUP(B209,'名称-id-价值'!B:C,2,FALSE)</f>
        <v>T2MP2</v>
      </c>
      <c r="I209" t="str">
        <f t="shared" si="57"/>
        <v>T2部件</v>
      </c>
      <c r="J209">
        <f t="shared" si="61"/>
        <v>5</v>
      </c>
      <c r="K209">
        <f t="shared" si="58"/>
        <v>3.129346314325452E-2</v>
      </c>
      <c r="L209">
        <f>VLOOKUP(B209,'名称-id-价值'!B:M,J209+2,FALSE)</f>
        <v>65.099999999999994</v>
      </c>
      <c r="M209">
        <f t="shared" si="62"/>
        <v>1.0186022253129345</v>
      </c>
      <c r="N209">
        <f t="shared" si="56"/>
        <v>206.51307371349091</v>
      </c>
      <c r="O209" t="str">
        <f t="shared" si="64"/>
        <v>92102,</v>
      </c>
      <c r="P209" t="str">
        <f t="shared" si="65"/>
        <v>90,</v>
      </c>
      <c r="Q209" t="str">
        <f t="shared" si="59"/>
        <v>(1,1)</v>
      </c>
      <c r="R209" t="str">
        <f t="shared" si="66"/>
        <v>1,</v>
      </c>
      <c r="S209" t="str">
        <f t="shared" si="63"/>
        <v>1,</v>
      </c>
    </row>
    <row r="210" spans="1:19" x14ac:dyDescent="0.15">
      <c r="A210" t="s">
        <v>20</v>
      </c>
      <c r="B210">
        <v>92104</v>
      </c>
      <c r="C210">
        <v>90</v>
      </c>
      <c r="D210">
        <v>1</v>
      </c>
      <c r="E210">
        <v>1</v>
      </c>
      <c r="F210">
        <v>2</v>
      </c>
      <c r="G210" s="5">
        <f t="shared" si="60"/>
        <v>1.564673157162726E-2</v>
      </c>
      <c r="H210" t="str">
        <f>VLOOKUP(B210,'名称-id-价值'!B:C,2,FALSE)</f>
        <v>T2MP4</v>
      </c>
      <c r="I210" t="str">
        <f t="shared" si="57"/>
        <v>T2部件</v>
      </c>
      <c r="J210">
        <f t="shared" si="61"/>
        <v>5</v>
      </c>
      <c r="K210">
        <f t="shared" si="58"/>
        <v>3.129346314325452E-2</v>
      </c>
      <c r="L210">
        <f>VLOOKUP(B210,'名称-id-价值'!B:M,J210+2,FALSE)</f>
        <v>65.099999999999994</v>
      </c>
      <c r="M210">
        <f t="shared" si="62"/>
        <v>1.0186022253129345</v>
      </c>
      <c r="N210">
        <f t="shared" si="56"/>
        <v>206.51307371349091</v>
      </c>
      <c r="O210" t="str">
        <f t="shared" si="64"/>
        <v>92104,</v>
      </c>
      <c r="P210" t="str">
        <f t="shared" si="65"/>
        <v>90,</v>
      </c>
      <c r="Q210" t="str">
        <f t="shared" si="59"/>
        <v>(1,1)</v>
      </c>
      <c r="R210" t="str">
        <f t="shared" si="66"/>
        <v>1,</v>
      </c>
      <c r="S210" t="str">
        <f t="shared" si="63"/>
        <v>1,</v>
      </c>
    </row>
    <row r="211" spans="1:19" x14ac:dyDescent="0.15">
      <c r="A211" t="s">
        <v>20</v>
      </c>
      <c r="B211">
        <v>92106</v>
      </c>
      <c r="C211">
        <v>90</v>
      </c>
      <c r="D211">
        <v>1</v>
      </c>
      <c r="E211">
        <v>1</v>
      </c>
      <c r="F211">
        <v>2</v>
      </c>
      <c r="G211" s="5">
        <f t="shared" si="60"/>
        <v>1.564673157162726E-2</v>
      </c>
      <c r="H211" t="str">
        <f>VLOOKUP(B211,'名称-id-价值'!B:C,2,FALSE)</f>
        <v>T2MP6</v>
      </c>
      <c r="I211" t="str">
        <f t="shared" si="57"/>
        <v>T2部件</v>
      </c>
      <c r="J211">
        <f t="shared" si="61"/>
        <v>5</v>
      </c>
      <c r="K211">
        <f t="shared" si="58"/>
        <v>3.129346314325452E-2</v>
      </c>
      <c r="L211">
        <f>VLOOKUP(B211,'名称-id-价值'!B:M,J211+2,FALSE)</f>
        <v>65.099999999999994</v>
      </c>
      <c r="M211">
        <f t="shared" si="62"/>
        <v>1.0186022253129345</v>
      </c>
      <c r="N211">
        <f t="shared" si="56"/>
        <v>206.51307371349091</v>
      </c>
      <c r="O211" t="str">
        <f t="shared" si="64"/>
        <v>92106,</v>
      </c>
      <c r="P211" t="str">
        <f t="shared" si="65"/>
        <v>90,</v>
      </c>
      <c r="Q211" t="str">
        <f t="shared" si="59"/>
        <v>(1,1)</v>
      </c>
      <c r="R211" t="str">
        <f t="shared" si="66"/>
        <v>1,</v>
      </c>
      <c r="S211" t="str">
        <f t="shared" si="63"/>
        <v>1,</v>
      </c>
    </row>
    <row r="212" spans="1:19" x14ac:dyDescent="0.15">
      <c r="A212" t="s">
        <v>20</v>
      </c>
      <c r="B212">
        <v>92202</v>
      </c>
      <c r="C212">
        <v>90</v>
      </c>
      <c r="D212">
        <v>1</v>
      </c>
      <c r="E212">
        <v>1</v>
      </c>
      <c r="F212">
        <v>2</v>
      </c>
      <c r="G212" s="5">
        <f t="shared" si="60"/>
        <v>1.564673157162726E-2</v>
      </c>
      <c r="H212" t="str">
        <f>VLOOKUP(B212,'名称-id-价值'!B:C,2,FALSE)</f>
        <v>T2HP2</v>
      </c>
      <c r="I212" t="str">
        <f t="shared" si="57"/>
        <v>T2部件</v>
      </c>
      <c r="J212">
        <f t="shared" si="61"/>
        <v>5</v>
      </c>
      <c r="K212">
        <f t="shared" si="58"/>
        <v>3.129346314325452E-2</v>
      </c>
      <c r="L212">
        <f>VLOOKUP(B212,'名称-id-价值'!B:M,J212+2,FALSE)</f>
        <v>65.099999999999994</v>
      </c>
      <c r="M212">
        <f t="shared" si="62"/>
        <v>1.0186022253129345</v>
      </c>
      <c r="N212">
        <f t="shared" si="56"/>
        <v>206.51307371349091</v>
      </c>
      <c r="O212" t="str">
        <f t="shared" si="64"/>
        <v>92202,</v>
      </c>
      <c r="P212" t="str">
        <f t="shared" si="65"/>
        <v>90,</v>
      </c>
      <c r="Q212" t="str">
        <f t="shared" si="59"/>
        <v>(1,1)</v>
      </c>
      <c r="R212" t="str">
        <f t="shared" si="66"/>
        <v>1,</v>
      </c>
      <c r="S212" t="str">
        <f t="shared" si="63"/>
        <v>1,</v>
      </c>
    </row>
    <row r="213" spans="1:19" x14ac:dyDescent="0.15">
      <c r="A213" t="s">
        <v>20</v>
      </c>
      <c r="B213">
        <v>92204</v>
      </c>
      <c r="C213">
        <v>90</v>
      </c>
      <c r="D213">
        <v>1</v>
      </c>
      <c r="E213">
        <v>1</v>
      </c>
      <c r="F213">
        <v>2</v>
      </c>
      <c r="G213" s="5">
        <f t="shared" si="60"/>
        <v>1.564673157162726E-2</v>
      </c>
      <c r="H213" t="str">
        <f>VLOOKUP(B213,'名称-id-价值'!B:C,2,FALSE)</f>
        <v>T2HP4</v>
      </c>
      <c r="I213" t="str">
        <f t="shared" si="57"/>
        <v>T2部件</v>
      </c>
      <c r="J213">
        <f t="shared" si="61"/>
        <v>5</v>
      </c>
      <c r="K213">
        <f t="shared" si="58"/>
        <v>3.129346314325452E-2</v>
      </c>
      <c r="L213">
        <f>VLOOKUP(B213,'名称-id-价值'!B:M,J213+2,FALSE)</f>
        <v>65.099999999999994</v>
      </c>
      <c r="M213">
        <f t="shared" si="62"/>
        <v>1.0186022253129345</v>
      </c>
      <c r="N213">
        <f t="shared" si="56"/>
        <v>206.51307371349091</v>
      </c>
      <c r="O213" t="str">
        <f t="shared" si="64"/>
        <v>92204,</v>
      </c>
      <c r="P213" t="str">
        <f t="shared" ref="P213:P244" si="67">C213&amp;","</f>
        <v>90,</v>
      </c>
      <c r="Q213" t="str">
        <f t="shared" si="59"/>
        <v>(1,1)</v>
      </c>
      <c r="R213" t="str">
        <f t="shared" ref="R213:R244" si="68">D213&amp;","</f>
        <v>1,</v>
      </c>
      <c r="S213" t="str">
        <f t="shared" ref="S213:S244" si="69">E213&amp;","</f>
        <v>1,</v>
      </c>
    </row>
    <row r="214" spans="1:19" x14ac:dyDescent="0.15">
      <c r="A214" t="s">
        <v>20</v>
      </c>
      <c r="B214">
        <v>92206</v>
      </c>
      <c r="C214">
        <v>80</v>
      </c>
      <c r="D214">
        <v>1</v>
      </c>
      <c r="E214">
        <v>1</v>
      </c>
      <c r="F214">
        <v>2</v>
      </c>
      <c r="G214" s="5">
        <f t="shared" si="60"/>
        <v>1.3908205841446454E-2</v>
      </c>
      <c r="H214" t="str">
        <f>VLOOKUP(B214,'名称-id-价值'!B:C,2,FALSE)</f>
        <v>T2HP6</v>
      </c>
      <c r="I214" t="str">
        <f t="shared" si="57"/>
        <v>T2部件</v>
      </c>
      <c r="J214">
        <f t="shared" si="61"/>
        <v>5</v>
      </c>
      <c r="K214">
        <f t="shared" si="58"/>
        <v>2.7816411682892908E-2</v>
      </c>
      <c r="L214">
        <f>VLOOKUP(B214,'名称-id-价值'!B:M,J214+2,FALSE)</f>
        <v>65.099999999999994</v>
      </c>
      <c r="M214">
        <f t="shared" si="62"/>
        <v>0.90542420027816406</v>
      </c>
      <c r="N214">
        <f t="shared" si="56"/>
        <v>206.51307371349091</v>
      </c>
      <c r="O214" t="str">
        <f t="shared" si="64"/>
        <v>92206,</v>
      </c>
      <c r="P214" t="str">
        <f t="shared" si="67"/>
        <v>80,</v>
      </c>
      <c r="Q214" t="str">
        <f t="shared" si="59"/>
        <v>(1,1)</v>
      </c>
      <c r="R214" t="str">
        <f t="shared" si="68"/>
        <v>1,</v>
      </c>
      <c r="S214" t="str">
        <f t="shared" si="69"/>
        <v>1,</v>
      </c>
    </row>
    <row r="215" spans="1:19" x14ac:dyDescent="0.15">
      <c r="A215" t="s">
        <v>21</v>
      </c>
      <c r="B215">
        <v>11311</v>
      </c>
      <c r="C215">
        <v>20</v>
      </c>
      <c r="D215">
        <v>1</v>
      </c>
      <c r="E215">
        <v>1</v>
      </c>
      <c r="F215">
        <v>2</v>
      </c>
      <c r="G215" s="5">
        <f t="shared" si="60"/>
        <v>3.4644032565390613E-3</v>
      </c>
      <c r="H215" t="str">
        <f>VLOOKUP(B215,'名称-id-价值'!B:C,2,FALSE)</f>
        <v>35(t)</v>
      </c>
      <c r="I215" t="str">
        <f t="shared" si="57"/>
        <v>T3坦克</v>
      </c>
      <c r="J215">
        <f t="shared" si="61"/>
        <v>6</v>
      </c>
      <c r="K215">
        <f t="shared" si="58"/>
        <v>6.9288065130781226E-3</v>
      </c>
      <c r="L215">
        <f>VLOOKUP(B215,'名称-id-价值'!B:M,J215+2,FALSE)</f>
        <v>1551</v>
      </c>
      <c r="M215">
        <f t="shared" si="62"/>
        <v>5.3732894508920843</v>
      </c>
      <c r="N215">
        <f t="shared" si="56"/>
        <v>205.68510306599674</v>
      </c>
      <c r="O215" t="str">
        <f t="shared" si="64"/>
        <v>11311,</v>
      </c>
      <c r="P215" t="str">
        <f t="shared" si="67"/>
        <v>20,</v>
      </c>
      <c r="Q215" t="str">
        <f t="shared" si="59"/>
        <v>(1,1)</v>
      </c>
      <c r="R215" t="str">
        <f t="shared" si="68"/>
        <v>1,</v>
      </c>
      <c r="S215" t="str">
        <f t="shared" si="69"/>
        <v>1,</v>
      </c>
    </row>
    <row r="216" spans="1:19" x14ac:dyDescent="0.15">
      <c r="A216" t="s">
        <v>21</v>
      </c>
      <c r="B216">
        <v>12311</v>
      </c>
      <c r="C216">
        <v>20</v>
      </c>
      <c r="D216">
        <v>1</v>
      </c>
      <c r="E216">
        <v>1</v>
      </c>
      <c r="F216">
        <v>2</v>
      </c>
      <c r="G216" s="5">
        <f t="shared" si="60"/>
        <v>3.4644032565390613E-3</v>
      </c>
      <c r="H216" t="str">
        <f>VLOOKUP(B216,'名称-id-价值'!B:C,2,FALSE)</f>
        <v>玛蒂尔达</v>
      </c>
      <c r="I216" t="str">
        <f t="shared" si="57"/>
        <v>T3坦克</v>
      </c>
      <c r="J216">
        <f t="shared" si="61"/>
        <v>6</v>
      </c>
      <c r="K216">
        <f t="shared" si="58"/>
        <v>6.9288065130781226E-3</v>
      </c>
      <c r="L216">
        <f>VLOOKUP(B216,'名称-id-价值'!B:M,J216+2,FALSE)</f>
        <v>1551</v>
      </c>
      <c r="M216">
        <f t="shared" si="62"/>
        <v>5.3732894508920843</v>
      </c>
      <c r="N216">
        <f t="shared" si="56"/>
        <v>205.68510306599674</v>
      </c>
      <c r="O216" t="str">
        <f t="shared" si="64"/>
        <v>12311,</v>
      </c>
      <c r="P216" t="str">
        <f t="shared" si="67"/>
        <v>20,</v>
      </c>
      <c r="Q216" t="str">
        <f t="shared" si="59"/>
        <v>(1,1)</v>
      </c>
      <c r="R216" t="str">
        <f t="shared" si="68"/>
        <v>1,</v>
      </c>
      <c r="S216" t="str">
        <f t="shared" si="69"/>
        <v>1,</v>
      </c>
    </row>
    <row r="217" spans="1:19" x14ac:dyDescent="0.15">
      <c r="A217" t="s">
        <v>21</v>
      </c>
      <c r="B217">
        <v>13311</v>
      </c>
      <c r="C217">
        <v>20</v>
      </c>
      <c r="D217">
        <v>1</v>
      </c>
      <c r="E217">
        <v>1</v>
      </c>
      <c r="F217">
        <v>2</v>
      </c>
      <c r="G217" s="5">
        <f t="shared" si="60"/>
        <v>3.4644032565390613E-3</v>
      </c>
      <c r="H217" t="str">
        <f>VLOOKUP(B217,'名称-id-价值'!B:C,2,FALSE)</f>
        <v>黑豹</v>
      </c>
      <c r="I217" t="str">
        <f t="shared" si="57"/>
        <v>T3坦克</v>
      </c>
      <c r="J217">
        <f t="shared" si="61"/>
        <v>6</v>
      </c>
      <c r="K217">
        <f t="shared" si="58"/>
        <v>6.9288065130781226E-3</v>
      </c>
      <c r="L217">
        <f>VLOOKUP(B217,'名称-id-价值'!B:M,J217+2,FALSE)</f>
        <v>1551</v>
      </c>
      <c r="M217">
        <f t="shared" si="62"/>
        <v>5.3732894508920843</v>
      </c>
      <c r="N217">
        <f t="shared" si="56"/>
        <v>205.68510306599674</v>
      </c>
      <c r="O217" t="str">
        <f t="shared" si="64"/>
        <v>13311,</v>
      </c>
      <c r="P217" t="str">
        <f t="shared" si="67"/>
        <v>20,</v>
      </c>
      <c r="Q217" t="str">
        <f t="shared" si="59"/>
        <v>(1,1)</v>
      </c>
      <c r="R217" t="str">
        <f t="shared" si="68"/>
        <v>1,</v>
      </c>
      <c r="S217" t="str">
        <f t="shared" si="69"/>
        <v>1,</v>
      </c>
    </row>
    <row r="218" spans="1:19" x14ac:dyDescent="0.15">
      <c r="A218" t="s">
        <v>21</v>
      </c>
      <c r="B218">
        <v>51211</v>
      </c>
      <c r="C218">
        <v>156</v>
      </c>
      <c r="D218">
        <v>1</v>
      </c>
      <c r="E218">
        <v>5</v>
      </c>
      <c r="F218">
        <v>2</v>
      </c>
      <c r="G218" s="5">
        <f t="shared" si="60"/>
        <v>2.7022345401004677E-2</v>
      </c>
      <c r="H218" t="str">
        <f>VLOOKUP(B218,'名称-id-价值'!B:C,2,FALSE)</f>
        <v>二号-碎片</v>
      </c>
      <c r="I218" t="str">
        <f t="shared" si="57"/>
        <v>T2碎片</v>
      </c>
      <c r="J218">
        <f t="shared" si="61"/>
        <v>6</v>
      </c>
      <c r="K218">
        <f t="shared" si="58"/>
        <v>0.16213407240602806</v>
      </c>
      <c r="L218">
        <f>VLOOKUP(B218,'名称-id-价值'!B:M,J218+2,FALSE)</f>
        <v>45.6</v>
      </c>
      <c r="M218">
        <f t="shared" si="62"/>
        <v>3.6966568508574404</v>
      </c>
      <c r="N218">
        <f t="shared" si="56"/>
        <v>205.68510306599674</v>
      </c>
      <c r="O218" t="str">
        <f t="shared" si="64"/>
        <v>51211,</v>
      </c>
      <c r="P218" t="str">
        <f t="shared" si="67"/>
        <v>156,</v>
      </c>
      <c r="Q218" t="str">
        <f t="shared" si="59"/>
        <v>(1,5)</v>
      </c>
      <c r="R218" t="str">
        <f t="shared" si="68"/>
        <v>1,</v>
      </c>
      <c r="S218" t="str">
        <f t="shared" si="69"/>
        <v>5,</v>
      </c>
    </row>
    <row r="219" spans="1:19" x14ac:dyDescent="0.15">
      <c r="A219" t="s">
        <v>21</v>
      </c>
      <c r="B219">
        <v>52211</v>
      </c>
      <c r="C219">
        <v>156</v>
      </c>
      <c r="D219">
        <v>1</v>
      </c>
      <c r="E219">
        <v>5</v>
      </c>
      <c r="F219">
        <v>2</v>
      </c>
      <c r="G219" s="5">
        <f t="shared" si="60"/>
        <v>2.7022345401004677E-2</v>
      </c>
      <c r="H219" t="str">
        <f>VLOOKUP(B219,'名称-id-价值'!B:C,2,FALSE)</f>
        <v>T-34-碎片</v>
      </c>
      <c r="I219" t="str">
        <f t="shared" si="57"/>
        <v>T2碎片</v>
      </c>
      <c r="J219">
        <f t="shared" si="61"/>
        <v>6</v>
      </c>
      <c r="K219">
        <f t="shared" si="58"/>
        <v>0.16213407240602806</v>
      </c>
      <c r="L219">
        <f>VLOOKUP(B219,'名称-id-价值'!B:M,J219+2,FALSE)</f>
        <v>45.6</v>
      </c>
      <c r="M219">
        <f t="shared" si="62"/>
        <v>3.6966568508574404</v>
      </c>
      <c r="N219">
        <f t="shared" si="56"/>
        <v>205.68510306599674</v>
      </c>
      <c r="O219" t="str">
        <f t="shared" si="64"/>
        <v>52211,</v>
      </c>
      <c r="P219" t="str">
        <f t="shared" si="67"/>
        <v>156,</v>
      </c>
      <c r="Q219" t="str">
        <f t="shared" si="59"/>
        <v>(1,5)</v>
      </c>
      <c r="R219" t="str">
        <f t="shared" si="68"/>
        <v>1,</v>
      </c>
      <c r="S219" t="str">
        <f t="shared" si="69"/>
        <v>5,</v>
      </c>
    </row>
    <row r="220" spans="1:19" x14ac:dyDescent="0.15">
      <c r="A220" t="s">
        <v>21</v>
      </c>
      <c r="B220">
        <v>53211</v>
      </c>
      <c r="C220">
        <v>156</v>
      </c>
      <c r="D220">
        <v>1</v>
      </c>
      <c r="E220">
        <v>5</v>
      </c>
      <c r="F220">
        <v>2</v>
      </c>
      <c r="G220" s="5">
        <f t="shared" si="60"/>
        <v>2.7022345401004677E-2</v>
      </c>
      <c r="H220" t="str">
        <f>VLOOKUP(B220,'名称-id-价值'!B:C,2,FALSE)</f>
        <v>KV-1-碎片</v>
      </c>
      <c r="I220" t="str">
        <f t="shared" si="57"/>
        <v>T2碎片</v>
      </c>
      <c r="J220">
        <f t="shared" si="61"/>
        <v>6</v>
      </c>
      <c r="K220">
        <f t="shared" si="58"/>
        <v>0.16213407240602806</v>
      </c>
      <c r="L220">
        <f>VLOOKUP(B220,'名称-id-价值'!B:M,J220+2,FALSE)</f>
        <v>45.6</v>
      </c>
      <c r="M220">
        <f t="shared" si="62"/>
        <v>3.6966568508574404</v>
      </c>
      <c r="N220">
        <f t="shared" si="56"/>
        <v>205.68510306599674</v>
      </c>
      <c r="O220" t="str">
        <f t="shared" si="64"/>
        <v>53211,</v>
      </c>
      <c r="P220" t="str">
        <f t="shared" si="67"/>
        <v>156,</v>
      </c>
      <c r="Q220" t="str">
        <f t="shared" si="59"/>
        <v>(1,5)</v>
      </c>
      <c r="R220" t="str">
        <f t="shared" si="68"/>
        <v>1,</v>
      </c>
      <c r="S220" t="str">
        <f t="shared" si="69"/>
        <v>5,</v>
      </c>
    </row>
    <row r="221" spans="1:19" x14ac:dyDescent="0.15">
      <c r="A221" t="s">
        <v>21</v>
      </c>
      <c r="B221">
        <v>51221</v>
      </c>
      <c r="C221">
        <v>144</v>
      </c>
      <c r="D221">
        <v>1</v>
      </c>
      <c r="E221">
        <v>3</v>
      </c>
      <c r="F221">
        <v>2</v>
      </c>
      <c r="G221" s="5">
        <f t="shared" si="60"/>
        <v>2.4943703447081241E-2</v>
      </c>
      <c r="H221" t="str">
        <f>VLOOKUP(B221,'名称-id-价值'!B:C,2,FALSE)</f>
        <v>Puma-碎片</v>
      </c>
      <c r="I221" t="str">
        <f t="shared" si="57"/>
        <v>T2碎片</v>
      </c>
      <c r="J221">
        <f t="shared" si="61"/>
        <v>6</v>
      </c>
      <c r="K221">
        <f t="shared" si="58"/>
        <v>9.9774813788324965E-2</v>
      </c>
      <c r="L221">
        <f>VLOOKUP(B221,'名称-id-价值'!B:M,J221+2,FALSE)</f>
        <v>70.400000000000006</v>
      </c>
      <c r="M221">
        <f t="shared" si="62"/>
        <v>3.512073445349039</v>
      </c>
      <c r="N221">
        <f t="shared" si="56"/>
        <v>205.68510306599674</v>
      </c>
      <c r="O221" t="str">
        <f t="shared" si="64"/>
        <v>51221,</v>
      </c>
      <c r="P221" t="str">
        <f t="shared" si="67"/>
        <v>144,</v>
      </c>
      <c r="Q221" t="str">
        <f t="shared" si="59"/>
        <v>(1,3)</v>
      </c>
      <c r="R221" t="str">
        <f t="shared" si="68"/>
        <v>1,</v>
      </c>
      <c r="S221" t="str">
        <f t="shared" si="69"/>
        <v>3,</v>
      </c>
    </row>
    <row r="222" spans="1:19" x14ac:dyDescent="0.15">
      <c r="A222" t="s">
        <v>21</v>
      </c>
      <c r="B222">
        <v>52221</v>
      </c>
      <c r="C222">
        <v>144</v>
      </c>
      <c r="D222">
        <v>1</v>
      </c>
      <c r="E222">
        <v>3</v>
      </c>
      <c r="F222">
        <v>2</v>
      </c>
      <c r="G222" s="5">
        <f t="shared" si="60"/>
        <v>2.4943703447081241E-2</v>
      </c>
      <c r="H222" t="str">
        <f>VLOOKUP(B222,'名称-id-价值'!B:C,2,FALSE)</f>
        <v>四号-碎片</v>
      </c>
      <c r="I222" t="str">
        <f t="shared" si="57"/>
        <v>T2碎片</v>
      </c>
      <c r="J222">
        <f t="shared" si="61"/>
        <v>6</v>
      </c>
      <c r="K222">
        <f t="shared" si="58"/>
        <v>9.9774813788324965E-2</v>
      </c>
      <c r="L222">
        <f>VLOOKUP(B222,'名称-id-价值'!B:M,J222+2,FALSE)</f>
        <v>70.400000000000006</v>
      </c>
      <c r="M222">
        <f t="shared" si="62"/>
        <v>3.512073445349039</v>
      </c>
      <c r="N222">
        <f t="shared" si="56"/>
        <v>205.68510306599674</v>
      </c>
      <c r="O222" t="str">
        <f t="shared" si="64"/>
        <v>52221,</v>
      </c>
      <c r="P222" t="str">
        <f t="shared" si="67"/>
        <v>144,</v>
      </c>
      <c r="Q222" t="str">
        <f t="shared" si="59"/>
        <v>(1,3)</v>
      </c>
      <c r="R222" t="str">
        <f t="shared" si="68"/>
        <v>1,</v>
      </c>
      <c r="S222" t="str">
        <f t="shared" si="69"/>
        <v>3,</v>
      </c>
    </row>
    <row r="223" spans="1:19" x14ac:dyDescent="0.15">
      <c r="A223" t="s">
        <v>21</v>
      </c>
      <c r="B223">
        <v>53221</v>
      </c>
      <c r="C223">
        <v>144</v>
      </c>
      <c r="D223">
        <v>1</v>
      </c>
      <c r="E223">
        <v>3</v>
      </c>
      <c r="F223">
        <v>2</v>
      </c>
      <c r="G223" s="5">
        <f t="shared" si="60"/>
        <v>2.4943703447081241E-2</v>
      </c>
      <c r="H223" t="str">
        <f>VLOOKUP(B223,'名称-id-价值'!B:C,2,FALSE)</f>
        <v>丘吉尔-碎片</v>
      </c>
      <c r="I223" t="str">
        <f t="shared" si="57"/>
        <v>T2碎片</v>
      </c>
      <c r="J223">
        <f t="shared" si="61"/>
        <v>6</v>
      </c>
      <c r="K223">
        <f t="shared" si="58"/>
        <v>9.9774813788324965E-2</v>
      </c>
      <c r="L223">
        <f>VLOOKUP(B223,'名称-id-价值'!B:M,J223+2,FALSE)</f>
        <v>70.400000000000006</v>
      </c>
      <c r="M223">
        <f t="shared" si="62"/>
        <v>3.512073445349039</v>
      </c>
      <c r="N223">
        <f t="shared" si="56"/>
        <v>205.68510306599674</v>
      </c>
      <c r="O223" t="str">
        <f t="shared" si="64"/>
        <v>53221,</v>
      </c>
      <c r="P223" t="str">
        <f t="shared" si="67"/>
        <v>144,</v>
      </c>
      <c r="Q223" t="str">
        <f t="shared" si="59"/>
        <v>(1,3)</v>
      </c>
      <c r="R223" t="str">
        <f t="shared" si="68"/>
        <v>1,</v>
      </c>
      <c r="S223" t="str">
        <f t="shared" si="69"/>
        <v>3,</v>
      </c>
    </row>
    <row r="224" spans="1:19" x14ac:dyDescent="0.15">
      <c r="A224" t="s">
        <v>21</v>
      </c>
      <c r="B224">
        <v>51311</v>
      </c>
      <c r="C224">
        <v>245</v>
      </c>
      <c r="D224">
        <v>1</v>
      </c>
      <c r="E224">
        <v>2</v>
      </c>
      <c r="F224">
        <v>2</v>
      </c>
      <c r="G224" s="5">
        <f t="shared" si="60"/>
        <v>4.24389398926035E-2</v>
      </c>
      <c r="H224" t="str">
        <f>VLOOKUP(B224,'名称-id-价值'!B:C,2,FALSE)</f>
        <v>35(t)-碎片</v>
      </c>
      <c r="I224" t="str">
        <f t="shared" si="57"/>
        <v>T3碎片</v>
      </c>
      <c r="J224">
        <f t="shared" si="61"/>
        <v>6</v>
      </c>
      <c r="K224">
        <f t="shared" si="58"/>
        <v>0.1273168196778105</v>
      </c>
      <c r="L224">
        <f>VLOOKUP(B224,'名称-id-价值'!B:M,J224+2,FALSE)</f>
        <v>51.699999999999996</v>
      </c>
      <c r="M224">
        <f t="shared" si="62"/>
        <v>3.2911397886714009</v>
      </c>
      <c r="N224">
        <f t="shared" si="56"/>
        <v>205.68510306599674</v>
      </c>
      <c r="O224" t="str">
        <f t="shared" si="64"/>
        <v>51311,</v>
      </c>
      <c r="P224" t="str">
        <f t="shared" si="67"/>
        <v>245,</v>
      </c>
      <c r="Q224" t="str">
        <f t="shared" si="59"/>
        <v>(1,2)</v>
      </c>
      <c r="R224" t="str">
        <f t="shared" si="68"/>
        <v>1,</v>
      </c>
      <c r="S224" t="str">
        <f t="shared" si="69"/>
        <v>2,</v>
      </c>
    </row>
    <row r="225" spans="1:19" x14ac:dyDescent="0.15">
      <c r="A225" t="s">
        <v>21</v>
      </c>
      <c r="B225">
        <v>52311</v>
      </c>
      <c r="C225">
        <v>245</v>
      </c>
      <c r="D225">
        <v>1</v>
      </c>
      <c r="E225">
        <v>2</v>
      </c>
      <c r="F225">
        <v>2</v>
      </c>
      <c r="G225" s="5">
        <f t="shared" si="60"/>
        <v>4.24389398926035E-2</v>
      </c>
      <c r="H225" t="str">
        <f>VLOOKUP(B225,'名称-id-价值'!B:C,2,FALSE)</f>
        <v>玛蒂尔达-碎片</v>
      </c>
      <c r="I225" t="str">
        <f t="shared" si="57"/>
        <v>T3碎片</v>
      </c>
      <c r="J225">
        <f t="shared" si="61"/>
        <v>6</v>
      </c>
      <c r="K225">
        <f t="shared" si="58"/>
        <v>0.1273168196778105</v>
      </c>
      <c r="L225">
        <f>VLOOKUP(B225,'名称-id-价值'!B:M,J225+2,FALSE)</f>
        <v>51.699999999999996</v>
      </c>
      <c r="M225">
        <f t="shared" si="62"/>
        <v>3.2911397886714009</v>
      </c>
      <c r="N225">
        <f t="shared" si="56"/>
        <v>205.68510306599674</v>
      </c>
      <c r="O225" t="str">
        <f t="shared" si="64"/>
        <v>52311,</v>
      </c>
      <c r="P225" t="str">
        <f t="shared" si="67"/>
        <v>245,</v>
      </c>
      <c r="Q225" t="str">
        <f t="shared" si="59"/>
        <v>(1,2)</v>
      </c>
      <c r="R225" t="str">
        <f t="shared" si="68"/>
        <v>1,</v>
      </c>
      <c r="S225" t="str">
        <f t="shared" si="69"/>
        <v>2,</v>
      </c>
    </row>
    <row r="226" spans="1:19" x14ac:dyDescent="0.15">
      <c r="A226" t="s">
        <v>21</v>
      </c>
      <c r="B226">
        <v>53311</v>
      </c>
      <c r="C226">
        <v>245</v>
      </c>
      <c r="D226">
        <v>1</v>
      </c>
      <c r="E226">
        <v>2</v>
      </c>
      <c r="F226">
        <v>2</v>
      </c>
      <c r="G226" s="5">
        <f t="shared" si="60"/>
        <v>4.24389398926035E-2</v>
      </c>
      <c r="H226" t="str">
        <f>VLOOKUP(B226,'名称-id-价值'!B:C,2,FALSE)</f>
        <v>黑豹-碎片</v>
      </c>
      <c r="I226" t="str">
        <f t="shared" si="57"/>
        <v>T3碎片</v>
      </c>
      <c r="J226">
        <f t="shared" si="61"/>
        <v>6</v>
      </c>
      <c r="K226">
        <f t="shared" si="58"/>
        <v>0.1273168196778105</v>
      </c>
      <c r="L226">
        <f>VLOOKUP(B226,'名称-id-价值'!B:M,J226+2,FALSE)</f>
        <v>51.699999999999996</v>
      </c>
      <c r="M226">
        <f t="shared" si="62"/>
        <v>3.2911397886714009</v>
      </c>
      <c r="N226">
        <f t="shared" si="56"/>
        <v>205.68510306599674</v>
      </c>
      <c r="O226" t="str">
        <f t="shared" si="64"/>
        <v>53311,</v>
      </c>
      <c r="P226" t="str">
        <f t="shared" si="67"/>
        <v>245,</v>
      </c>
      <c r="Q226" t="str">
        <f t="shared" si="59"/>
        <v>(1,2)</v>
      </c>
      <c r="R226" t="str">
        <f t="shared" si="68"/>
        <v>1,</v>
      </c>
      <c r="S226" t="str">
        <f t="shared" si="69"/>
        <v>2,</v>
      </c>
    </row>
    <row r="227" spans="1:19" x14ac:dyDescent="0.15">
      <c r="A227" t="s">
        <v>21</v>
      </c>
      <c r="B227">
        <v>51321</v>
      </c>
      <c r="C227">
        <v>251</v>
      </c>
      <c r="D227">
        <v>1</v>
      </c>
      <c r="E227">
        <v>2</v>
      </c>
      <c r="F227">
        <v>2</v>
      </c>
      <c r="G227" s="5">
        <f t="shared" si="60"/>
        <v>4.3478260869565216E-2</v>
      </c>
      <c r="H227" t="str">
        <f>VLOOKUP(B227,'名称-id-价值'!B:C,2,FALSE)</f>
        <v>十字军-碎片</v>
      </c>
      <c r="I227" t="str">
        <f t="shared" si="57"/>
        <v>T3碎片</v>
      </c>
      <c r="J227">
        <f t="shared" si="61"/>
        <v>6</v>
      </c>
      <c r="K227">
        <f t="shared" si="58"/>
        <v>0.13043478260869565</v>
      </c>
      <c r="L227">
        <f>VLOOKUP(B227,'名称-id-价值'!B:M,J227+2,FALSE)</f>
        <v>67.2</v>
      </c>
      <c r="M227">
        <f t="shared" si="62"/>
        <v>4.3826086956521735</v>
      </c>
      <c r="N227">
        <f t="shared" si="56"/>
        <v>205.68510306599674</v>
      </c>
      <c r="O227" t="str">
        <f t="shared" si="64"/>
        <v>51321,</v>
      </c>
      <c r="P227" t="str">
        <f t="shared" si="67"/>
        <v>251,</v>
      </c>
      <c r="Q227" t="str">
        <f t="shared" si="59"/>
        <v>(1,2)</v>
      </c>
      <c r="R227" t="str">
        <f t="shared" si="68"/>
        <v>1,</v>
      </c>
      <c r="S227" t="str">
        <f t="shared" si="69"/>
        <v>2,</v>
      </c>
    </row>
    <row r="228" spans="1:19" x14ac:dyDescent="0.15">
      <c r="A228" t="s">
        <v>21</v>
      </c>
      <c r="B228">
        <v>52321</v>
      </c>
      <c r="C228">
        <v>251</v>
      </c>
      <c r="D228">
        <v>1</v>
      </c>
      <c r="E228">
        <v>2</v>
      </c>
      <c r="F228">
        <v>2</v>
      </c>
      <c r="G228" s="5">
        <f t="shared" si="60"/>
        <v>4.3478260869565216E-2</v>
      </c>
      <c r="H228" t="str">
        <f>VLOOKUP(B228,'名称-id-价值'!B:C,2,FALSE)</f>
        <v>谢尔曼-碎片</v>
      </c>
      <c r="I228" t="str">
        <f t="shared" si="57"/>
        <v>T3碎片</v>
      </c>
      <c r="J228">
        <f t="shared" si="61"/>
        <v>6</v>
      </c>
      <c r="K228">
        <f t="shared" si="58"/>
        <v>0.13043478260869565</v>
      </c>
      <c r="L228">
        <f>VLOOKUP(B228,'名称-id-价值'!B:M,J228+2,FALSE)</f>
        <v>67.2</v>
      </c>
      <c r="M228">
        <f t="shared" si="62"/>
        <v>4.3826086956521735</v>
      </c>
      <c r="N228">
        <f t="shared" si="56"/>
        <v>205.68510306599674</v>
      </c>
      <c r="O228" t="str">
        <f t="shared" si="64"/>
        <v>52321,</v>
      </c>
      <c r="P228" t="str">
        <f t="shared" si="67"/>
        <v>251,</v>
      </c>
      <c r="Q228" t="str">
        <f t="shared" si="59"/>
        <v>(1,2)</v>
      </c>
      <c r="R228" t="str">
        <f t="shared" si="68"/>
        <v>1,</v>
      </c>
      <c r="S228" t="str">
        <f t="shared" si="69"/>
        <v>2,</v>
      </c>
    </row>
    <row r="229" spans="1:19" x14ac:dyDescent="0.15">
      <c r="A229" t="s">
        <v>21</v>
      </c>
      <c r="B229">
        <v>53321</v>
      </c>
      <c r="C229">
        <v>251</v>
      </c>
      <c r="D229">
        <v>1</v>
      </c>
      <c r="E229">
        <v>2</v>
      </c>
      <c r="F229">
        <v>2</v>
      </c>
      <c r="G229" s="5">
        <f t="shared" si="60"/>
        <v>4.3478260869565216E-2</v>
      </c>
      <c r="H229" t="str">
        <f>VLOOKUP(B229,'名称-id-价值'!B:C,2,FALSE)</f>
        <v>虎式-碎片</v>
      </c>
      <c r="I229" t="str">
        <f t="shared" si="57"/>
        <v>T3碎片</v>
      </c>
      <c r="J229">
        <f t="shared" si="61"/>
        <v>6</v>
      </c>
      <c r="K229">
        <f t="shared" si="58"/>
        <v>0.13043478260869565</v>
      </c>
      <c r="L229">
        <f>VLOOKUP(B229,'名称-id-价值'!B:M,J229+2,FALSE)</f>
        <v>67.2</v>
      </c>
      <c r="M229">
        <f t="shared" si="62"/>
        <v>4.3826086956521735</v>
      </c>
      <c r="N229">
        <f t="shared" si="56"/>
        <v>205.68510306599674</v>
      </c>
      <c r="O229" t="str">
        <f t="shared" si="64"/>
        <v>53321,</v>
      </c>
      <c r="P229" t="str">
        <f t="shared" si="67"/>
        <v>251,</v>
      </c>
      <c r="Q229" t="str">
        <f t="shared" si="59"/>
        <v>(1,2)</v>
      </c>
      <c r="R229" t="str">
        <f t="shared" si="68"/>
        <v>1,</v>
      </c>
      <c r="S229" t="str">
        <f t="shared" si="69"/>
        <v>2,</v>
      </c>
    </row>
    <row r="230" spans="1:19" x14ac:dyDescent="0.15">
      <c r="A230" t="s">
        <v>21</v>
      </c>
      <c r="B230">
        <v>91001</v>
      </c>
      <c r="C230">
        <v>120</v>
      </c>
      <c r="D230">
        <v>1</v>
      </c>
      <c r="E230">
        <v>1</v>
      </c>
      <c r="F230">
        <v>2</v>
      </c>
      <c r="G230" s="5">
        <f t="shared" si="60"/>
        <v>2.0786419539234366E-2</v>
      </c>
      <c r="H230" t="str">
        <f>VLOOKUP(B230,'名称-id-价值'!B:C,2,FALSE)</f>
        <v>T1LP1</v>
      </c>
      <c r="I230" t="str">
        <f t="shared" si="57"/>
        <v>T1部件</v>
      </c>
      <c r="J230">
        <f t="shared" si="61"/>
        <v>6</v>
      </c>
      <c r="K230">
        <f t="shared" si="58"/>
        <v>4.1572839078468732E-2</v>
      </c>
      <c r="L230">
        <f>VLOOKUP(B230,'名称-id-价值'!B:M,J230+2,FALSE)</f>
        <v>30</v>
      </c>
      <c r="M230">
        <f t="shared" si="62"/>
        <v>0.62359258617703095</v>
      </c>
      <c r="N230">
        <f t="shared" si="56"/>
        <v>205.68510306599674</v>
      </c>
      <c r="O230" t="str">
        <f t="shared" si="64"/>
        <v>91001,</v>
      </c>
      <c r="P230" t="str">
        <f t="shared" si="67"/>
        <v>120,</v>
      </c>
      <c r="Q230" t="str">
        <f t="shared" si="59"/>
        <v>(1,1)</v>
      </c>
      <c r="R230" t="str">
        <f t="shared" si="68"/>
        <v>1,</v>
      </c>
      <c r="S230" t="str">
        <f t="shared" si="69"/>
        <v>1,</v>
      </c>
    </row>
    <row r="231" spans="1:19" x14ac:dyDescent="0.15">
      <c r="A231" t="s">
        <v>21</v>
      </c>
      <c r="B231">
        <v>91003</v>
      </c>
      <c r="C231">
        <v>120</v>
      </c>
      <c r="D231">
        <v>1</v>
      </c>
      <c r="E231">
        <v>1</v>
      </c>
      <c r="F231">
        <v>2</v>
      </c>
      <c r="G231" s="5">
        <f t="shared" si="60"/>
        <v>2.0786419539234366E-2</v>
      </c>
      <c r="H231" t="str">
        <f>VLOOKUP(B231,'名称-id-价值'!B:C,2,FALSE)</f>
        <v>T1LP3</v>
      </c>
      <c r="I231" t="str">
        <f t="shared" si="57"/>
        <v>T1部件</v>
      </c>
      <c r="J231">
        <f t="shared" si="61"/>
        <v>6</v>
      </c>
      <c r="K231">
        <f t="shared" si="58"/>
        <v>4.1572839078468732E-2</v>
      </c>
      <c r="L231">
        <f>VLOOKUP(B231,'名称-id-价值'!B:M,J231+2,FALSE)</f>
        <v>30</v>
      </c>
      <c r="M231">
        <f t="shared" si="62"/>
        <v>0.62359258617703095</v>
      </c>
      <c r="N231">
        <f t="shared" si="56"/>
        <v>205.68510306599674</v>
      </c>
      <c r="O231" t="str">
        <f t="shared" si="64"/>
        <v>91003,</v>
      </c>
      <c r="P231" t="str">
        <f t="shared" si="67"/>
        <v>120,</v>
      </c>
      <c r="Q231" t="str">
        <f t="shared" si="59"/>
        <v>(1,1)</v>
      </c>
      <c r="R231" t="str">
        <f t="shared" si="68"/>
        <v>1,</v>
      </c>
      <c r="S231" t="str">
        <f t="shared" si="69"/>
        <v>1,</v>
      </c>
    </row>
    <row r="232" spans="1:19" x14ac:dyDescent="0.15">
      <c r="A232" t="s">
        <v>21</v>
      </c>
      <c r="B232">
        <v>91005</v>
      </c>
      <c r="C232">
        <v>120</v>
      </c>
      <c r="D232">
        <v>1</v>
      </c>
      <c r="E232">
        <v>1</v>
      </c>
      <c r="F232">
        <v>2</v>
      </c>
      <c r="G232" s="5">
        <f t="shared" si="60"/>
        <v>2.0786419539234366E-2</v>
      </c>
      <c r="H232" t="str">
        <f>VLOOKUP(B232,'名称-id-价值'!B:C,2,FALSE)</f>
        <v>T1LP5</v>
      </c>
      <c r="I232" t="str">
        <f t="shared" si="57"/>
        <v>T1部件</v>
      </c>
      <c r="J232">
        <f t="shared" si="61"/>
        <v>6</v>
      </c>
      <c r="K232">
        <f t="shared" si="58"/>
        <v>4.1572839078468732E-2</v>
      </c>
      <c r="L232">
        <f>VLOOKUP(B232,'名称-id-价值'!B:M,J232+2,FALSE)</f>
        <v>30</v>
      </c>
      <c r="M232">
        <f t="shared" si="62"/>
        <v>0.62359258617703095</v>
      </c>
      <c r="N232">
        <f t="shared" si="56"/>
        <v>205.68510306599674</v>
      </c>
      <c r="O232" t="str">
        <f t="shared" si="64"/>
        <v>91005,</v>
      </c>
      <c r="P232" t="str">
        <f t="shared" si="67"/>
        <v>120,</v>
      </c>
      <c r="Q232" t="str">
        <f t="shared" si="59"/>
        <v>(1,1)</v>
      </c>
      <c r="R232" t="str">
        <f t="shared" si="68"/>
        <v>1,</v>
      </c>
      <c r="S232" t="str">
        <f t="shared" si="69"/>
        <v>1,</v>
      </c>
    </row>
    <row r="233" spans="1:19" x14ac:dyDescent="0.15">
      <c r="A233" t="s">
        <v>21</v>
      </c>
      <c r="B233">
        <v>91101</v>
      </c>
      <c r="C233">
        <v>120</v>
      </c>
      <c r="D233">
        <v>1</v>
      </c>
      <c r="E233">
        <v>1</v>
      </c>
      <c r="F233">
        <v>2</v>
      </c>
      <c r="G233" s="5">
        <f t="shared" si="60"/>
        <v>2.0786419539234366E-2</v>
      </c>
      <c r="H233" t="str">
        <f>VLOOKUP(B233,'名称-id-价值'!B:C,2,FALSE)</f>
        <v>T1MP1</v>
      </c>
      <c r="I233" t="str">
        <f t="shared" si="57"/>
        <v>T1部件</v>
      </c>
      <c r="J233">
        <f t="shared" si="61"/>
        <v>6</v>
      </c>
      <c r="K233">
        <f t="shared" si="58"/>
        <v>4.1572839078468732E-2</v>
      </c>
      <c r="L233">
        <f>VLOOKUP(B233,'名称-id-价值'!B:M,J233+2,FALSE)</f>
        <v>30</v>
      </c>
      <c r="M233">
        <f t="shared" si="62"/>
        <v>0.62359258617703095</v>
      </c>
      <c r="N233">
        <f t="shared" si="56"/>
        <v>205.68510306599674</v>
      </c>
      <c r="O233" t="str">
        <f t="shared" si="64"/>
        <v>91101,</v>
      </c>
      <c r="P233" t="str">
        <f t="shared" si="67"/>
        <v>120,</v>
      </c>
      <c r="Q233" t="str">
        <f t="shared" si="59"/>
        <v>(1,1)</v>
      </c>
      <c r="R233" t="str">
        <f t="shared" si="68"/>
        <v>1,</v>
      </c>
      <c r="S233" t="str">
        <f t="shared" si="69"/>
        <v>1,</v>
      </c>
    </row>
    <row r="234" spans="1:19" x14ac:dyDescent="0.15">
      <c r="A234" t="s">
        <v>21</v>
      </c>
      <c r="B234">
        <v>91103</v>
      </c>
      <c r="C234">
        <v>120</v>
      </c>
      <c r="D234">
        <v>1</v>
      </c>
      <c r="E234">
        <v>1</v>
      </c>
      <c r="F234">
        <v>2</v>
      </c>
      <c r="G234" s="5">
        <f t="shared" si="60"/>
        <v>2.0786419539234366E-2</v>
      </c>
      <c r="H234" t="str">
        <f>VLOOKUP(B234,'名称-id-价值'!B:C,2,FALSE)</f>
        <v>T1MP3</v>
      </c>
      <c r="I234" t="str">
        <f t="shared" si="57"/>
        <v>T1部件</v>
      </c>
      <c r="J234">
        <f t="shared" si="61"/>
        <v>6</v>
      </c>
      <c r="K234">
        <f t="shared" si="58"/>
        <v>4.1572839078468732E-2</v>
      </c>
      <c r="L234">
        <f>VLOOKUP(B234,'名称-id-价值'!B:M,J234+2,FALSE)</f>
        <v>30</v>
      </c>
      <c r="M234">
        <f t="shared" si="62"/>
        <v>0.62359258617703095</v>
      </c>
      <c r="N234">
        <f t="shared" si="56"/>
        <v>205.68510306599674</v>
      </c>
      <c r="O234" t="str">
        <f t="shared" si="64"/>
        <v>91103,</v>
      </c>
      <c r="P234" t="str">
        <f t="shared" si="67"/>
        <v>120,</v>
      </c>
      <c r="Q234" t="str">
        <f t="shared" si="59"/>
        <v>(1,1)</v>
      </c>
      <c r="R234" t="str">
        <f t="shared" si="68"/>
        <v>1,</v>
      </c>
      <c r="S234" t="str">
        <f t="shared" si="69"/>
        <v>1,</v>
      </c>
    </row>
    <row r="235" spans="1:19" x14ac:dyDescent="0.15">
      <c r="A235" t="s">
        <v>21</v>
      </c>
      <c r="B235">
        <v>91105</v>
      </c>
      <c r="C235">
        <v>120</v>
      </c>
      <c r="D235">
        <v>1</v>
      </c>
      <c r="E235">
        <v>1</v>
      </c>
      <c r="F235">
        <v>2</v>
      </c>
      <c r="G235" s="5">
        <f t="shared" si="60"/>
        <v>2.0786419539234366E-2</v>
      </c>
      <c r="H235" t="str">
        <f>VLOOKUP(B235,'名称-id-价值'!B:C,2,FALSE)</f>
        <v>T1MP5</v>
      </c>
      <c r="I235" t="str">
        <f t="shared" si="57"/>
        <v>T1部件</v>
      </c>
      <c r="J235">
        <f t="shared" si="61"/>
        <v>6</v>
      </c>
      <c r="K235">
        <f t="shared" si="58"/>
        <v>4.1572839078468732E-2</v>
      </c>
      <c r="L235">
        <f>VLOOKUP(B235,'名称-id-价值'!B:M,J235+2,FALSE)</f>
        <v>30</v>
      </c>
      <c r="M235">
        <f t="shared" si="62"/>
        <v>0.62359258617703095</v>
      </c>
      <c r="N235">
        <f t="shared" si="56"/>
        <v>205.68510306599674</v>
      </c>
      <c r="O235" t="str">
        <f t="shared" si="64"/>
        <v>91105,</v>
      </c>
      <c r="P235" t="str">
        <f t="shared" si="67"/>
        <v>120,</v>
      </c>
      <c r="Q235" t="str">
        <f t="shared" si="59"/>
        <v>(1,1)</v>
      </c>
      <c r="R235" t="str">
        <f t="shared" si="68"/>
        <v>1,</v>
      </c>
      <c r="S235" t="str">
        <f t="shared" si="69"/>
        <v>1,</v>
      </c>
    </row>
    <row r="236" spans="1:19" x14ac:dyDescent="0.15">
      <c r="A236" t="s">
        <v>21</v>
      </c>
      <c r="B236">
        <v>91201</v>
      </c>
      <c r="C236">
        <v>120</v>
      </c>
      <c r="D236">
        <v>1</v>
      </c>
      <c r="E236">
        <v>1</v>
      </c>
      <c r="F236">
        <v>2</v>
      </c>
      <c r="G236" s="5">
        <f t="shared" si="60"/>
        <v>2.0786419539234366E-2</v>
      </c>
      <c r="H236" t="str">
        <f>VLOOKUP(B236,'名称-id-价值'!B:C,2,FALSE)</f>
        <v>T1HP1</v>
      </c>
      <c r="I236" t="str">
        <f t="shared" si="57"/>
        <v>T1部件</v>
      </c>
      <c r="J236">
        <f t="shared" si="61"/>
        <v>6</v>
      </c>
      <c r="K236">
        <f t="shared" si="58"/>
        <v>4.1572839078468732E-2</v>
      </c>
      <c r="L236">
        <f>VLOOKUP(B236,'名称-id-价值'!B:M,J236+2,FALSE)</f>
        <v>30</v>
      </c>
      <c r="M236">
        <f t="shared" si="62"/>
        <v>0.62359258617703095</v>
      </c>
      <c r="N236">
        <f t="shared" si="56"/>
        <v>205.68510306599674</v>
      </c>
      <c r="O236" t="str">
        <f t="shared" si="64"/>
        <v>91201,</v>
      </c>
      <c r="P236" t="str">
        <f t="shared" si="67"/>
        <v>120,</v>
      </c>
      <c r="Q236" t="str">
        <f t="shared" si="59"/>
        <v>(1,1)</v>
      </c>
      <c r="R236" t="str">
        <f t="shared" si="68"/>
        <v>1,</v>
      </c>
      <c r="S236" t="str">
        <f t="shared" si="69"/>
        <v>1,</v>
      </c>
    </row>
    <row r="237" spans="1:19" x14ac:dyDescent="0.15">
      <c r="A237" t="s">
        <v>21</v>
      </c>
      <c r="B237">
        <v>91203</v>
      </c>
      <c r="C237">
        <v>120</v>
      </c>
      <c r="D237">
        <v>1</v>
      </c>
      <c r="E237">
        <v>1</v>
      </c>
      <c r="F237">
        <v>2</v>
      </c>
      <c r="G237" s="5">
        <f t="shared" si="60"/>
        <v>2.0786419539234366E-2</v>
      </c>
      <c r="H237" t="str">
        <f>VLOOKUP(B237,'名称-id-价值'!B:C,2,FALSE)</f>
        <v>T1HP3</v>
      </c>
      <c r="I237" t="str">
        <f t="shared" si="57"/>
        <v>T1部件</v>
      </c>
      <c r="J237">
        <f t="shared" si="61"/>
        <v>6</v>
      </c>
      <c r="K237">
        <f t="shared" si="58"/>
        <v>4.1572839078468732E-2</v>
      </c>
      <c r="L237">
        <f>VLOOKUP(B237,'名称-id-价值'!B:M,J237+2,FALSE)</f>
        <v>30</v>
      </c>
      <c r="M237">
        <f t="shared" si="62"/>
        <v>0.62359258617703095</v>
      </c>
      <c r="N237">
        <f t="shared" si="56"/>
        <v>205.68510306599674</v>
      </c>
      <c r="O237" t="str">
        <f t="shared" si="64"/>
        <v>91203,</v>
      </c>
      <c r="P237" t="str">
        <f t="shared" si="67"/>
        <v>120,</v>
      </c>
      <c r="Q237" t="str">
        <f t="shared" si="59"/>
        <v>(1,1)</v>
      </c>
      <c r="R237" t="str">
        <f t="shared" si="68"/>
        <v>1,</v>
      </c>
      <c r="S237" t="str">
        <f t="shared" si="69"/>
        <v>1,</v>
      </c>
    </row>
    <row r="238" spans="1:19" x14ac:dyDescent="0.15">
      <c r="A238" t="s">
        <v>21</v>
      </c>
      <c r="B238">
        <v>91205</v>
      </c>
      <c r="C238">
        <v>120</v>
      </c>
      <c r="D238">
        <v>1</v>
      </c>
      <c r="E238">
        <v>1</v>
      </c>
      <c r="F238">
        <v>2</v>
      </c>
      <c r="G238" s="5">
        <f t="shared" si="60"/>
        <v>2.0786419539234366E-2</v>
      </c>
      <c r="H238" t="str">
        <f>VLOOKUP(B238,'名称-id-价值'!B:C,2,FALSE)</f>
        <v>T1HP5</v>
      </c>
      <c r="I238" t="str">
        <f t="shared" si="57"/>
        <v>T1部件</v>
      </c>
      <c r="J238">
        <f t="shared" si="61"/>
        <v>6</v>
      </c>
      <c r="K238">
        <f t="shared" si="58"/>
        <v>4.1572839078468732E-2</v>
      </c>
      <c r="L238">
        <f>VLOOKUP(B238,'名称-id-价值'!B:M,J238+2,FALSE)</f>
        <v>30</v>
      </c>
      <c r="M238">
        <f t="shared" si="62"/>
        <v>0.62359258617703095</v>
      </c>
      <c r="N238">
        <f t="shared" si="56"/>
        <v>205.68510306599674</v>
      </c>
      <c r="O238" t="str">
        <f t="shared" si="64"/>
        <v>91205,</v>
      </c>
      <c r="P238" t="str">
        <f t="shared" si="67"/>
        <v>120,</v>
      </c>
      <c r="Q238" t="str">
        <f t="shared" si="59"/>
        <v>(1,1)</v>
      </c>
      <c r="R238" t="str">
        <f t="shared" si="68"/>
        <v>1,</v>
      </c>
      <c r="S238" t="str">
        <f t="shared" si="69"/>
        <v>1,</v>
      </c>
    </row>
    <row r="239" spans="1:19" x14ac:dyDescent="0.15">
      <c r="A239" t="s">
        <v>21</v>
      </c>
      <c r="B239">
        <v>91002</v>
      </c>
      <c r="C239">
        <v>120</v>
      </c>
      <c r="D239">
        <v>1</v>
      </c>
      <c r="E239">
        <v>1</v>
      </c>
      <c r="F239">
        <v>2</v>
      </c>
      <c r="G239" s="5">
        <f t="shared" si="60"/>
        <v>2.0786419539234366E-2</v>
      </c>
      <c r="H239" t="str">
        <f>VLOOKUP(B239,'名称-id-价值'!B:C,2,FALSE)</f>
        <v>T1LP2</v>
      </c>
      <c r="I239" t="str">
        <f t="shared" si="57"/>
        <v>T1部件</v>
      </c>
      <c r="J239">
        <f t="shared" si="61"/>
        <v>6</v>
      </c>
      <c r="K239">
        <f t="shared" si="58"/>
        <v>4.1572839078468732E-2</v>
      </c>
      <c r="L239">
        <f>VLOOKUP(B239,'名称-id-价值'!B:M,J239+2,FALSE)</f>
        <v>30</v>
      </c>
      <c r="M239">
        <f t="shared" si="62"/>
        <v>0.62359258617703095</v>
      </c>
      <c r="N239">
        <f t="shared" si="56"/>
        <v>205.68510306599674</v>
      </c>
      <c r="O239" t="str">
        <f t="shared" si="64"/>
        <v>91002,</v>
      </c>
      <c r="P239" t="str">
        <f t="shared" si="67"/>
        <v>120,</v>
      </c>
      <c r="Q239" t="str">
        <f t="shared" si="59"/>
        <v>(1,1)</v>
      </c>
      <c r="R239" t="str">
        <f t="shared" si="68"/>
        <v>1,</v>
      </c>
      <c r="S239" t="str">
        <f t="shared" si="69"/>
        <v>1,</v>
      </c>
    </row>
    <row r="240" spans="1:19" x14ac:dyDescent="0.15">
      <c r="A240" t="s">
        <v>21</v>
      </c>
      <c r="B240">
        <v>91004</v>
      </c>
      <c r="C240">
        <v>120</v>
      </c>
      <c r="D240">
        <v>1</v>
      </c>
      <c r="E240">
        <v>1</v>
      </c>
      <c r="F240">
        <v>2</v>
      </c>
      <c r="G240" s="5">
        <f t="shared" si="60"/>
        <v>2.0786419539234366E-2</v>
      </c>
      <c r="H240" t="str">
        <f>VLOOKUP(B240,'名称-id-价值'!B:C,2,FALSE)</f>
        <v>T1LP4</v>
      </c>
      <c r="I240" t="str">
        <f t="shared" si="57"/>
        <v>T1部件</v>
      </c>
      <c r="J240">
        <f t="shared" si="61"/>
        <v>6</v>
      </c>
      <c r="K240">
        <f t="shared" si="58"/>
        <v>4.1572839078468732E-2</v>
      </c>
      <c r="L240">
        <f>VLOOKUP(B240,'名称-id-价值'!B:M,J240+2,FALSE)</f>
        <v>30</v>
      </c>
      <c r="M240">
        <f t="shared" si="62"/>
        <v>0.62359258617703095</v>
      </c>
      <c r="N240">
        <f t="shared" si="56"/>
        <v>205.68510306599674</v>
      </c>
      <c r="O240" t="str">
        <f t="shared" si="64"/>
        <v>91004,</v>
      </c>
      <c r="P240" t="str">
        <f t="shared" si="67"/>
        <v>120,</v>
      </c>
      <c r="Q240" t="str">
        <f t="shared" si="59"/>
        <v>(1,1)</v>
      </c>
      <c r="R240" t="str">
        <f t="shared" si="68"/>
        <v>1,</v>
      </c>
      <c r="S240" t="str">
        <f t="shared" si="69"/>
        <v>1,</v>
      </c>
    </row>
    <row r="241" spans="1:19" x14ac:dyDescent="0.15">
      <c r="A241" t="s">
        <v>21</v>
      </c>
      <c r="B241">
        <v>91006</v>
      </c>
      <c r="C241">
        <v>120</v>
      </c>
      <c r="D241">
        <v>1</v>
      </c>
      <c r="E241">
        <v>1</v>
      </c>
      <c r="F241">
        <v>2</v>
      </c>
      <c r="G241" s="5">
        <f t="shared" si="60"/>
        <v>2.0786419539234366E-2</v>
      </c>
      <c r="H241" t="str">
        <f>VLOOKUP(B241,'名称-id-价值'!B:C,2,FALSE)</f>
        <v>T1LP6</v>
      </c>
      <c r="I241" t="str">
        <f t="shared" si="57"/>
        <v>T1部件</v>
      </c>
      <c r="J241">
        <f t="shared" si="61"/>
        <v>6</v>
      </c>
      <c r="K241">
        <f t="shared" si="58"/>
        <v>4.1572839078468732E-2</v>
      </c>
      <c r="L241">
        <f>VLOOKUP(B241,'名称-id-价值'!B:M,J241+2,FALSE)</f>
        <v>30</v>
      </c>
      <c r="M241">
        <f t="shared" si="62"/>
        <v>0.62359258617703095</v>
      </c>
      <c r="N241">
        <f t="shared" si="56"/>
        <v>205.68510306599674</v>
      </c>
      <c r="O241" t="str">
        <f t="shared" si="64"/>
        <v>91006,</v>
      </c>
      <c r="P241" t="str">
        <f t="shared" si="67"/>
        <v>120,</v>
      </c>
      <c r="Q241" t="str">
        <f t="shared" si="59"/>
        <v>(1,1)</v>
      </c>
      <c r="R241" t="str">
        <f t="shared" si="68"/>
        <v>1,</v>
      </c>
      <c r="S241" t="str">
        <f t="shared" si="69"/>
        <v>1,</v>
      </c>
    </row>
    <row r="242" spans="1:19" x14ac:dyDescent="0.15">
      <c r="A242" t="s">
        <v>21</v>
      </c>
      <c r="B242">
        <v>91102</v>
      </c>
      <c r="C242">
        <v>120</v>
      </c>
      <c r="D242">
        <v>1</v>
      </c>
      <c r="E242">
        <v>1</v>
      </c>
      <c r="F242">
        <v>2</v>
      </c>
      <c r="G242" s="5">
        <f t="shared" si="60"/>
        <v>2.0786419539234366E-2</v>
      </c>
      <c r="H242" t="str">
        <f>VLOOKUP(B242,'名称-id-价值'!B:C,2,FALSE)</f>
        <v>T1MP2</v>
      </c>
      <c r="I242" t="str">
        <f t="shared" si="57"/>
        <v>T1部件</v>
      </c>
      <c r="J242">
        <f t="shared" si="61"/>
        <v>6</v>
      </c>
      <c r="K242">
        <f t="shared" si="58"/>
        <v>4.1572839078468732E-2</v>
      </c>
      <c r="L242">
        <f>VLOOKUP(B242,'名称-id-价值'!B:M,J242+2,FALSE)</f>
        <v>30</v>
      </c>
      <c r="M242">
        <f t="shared" si="62"/>
        <v>0.62359258617703095</v>
      </c>
      <c r="N242">
        <f t="shared" si="56"/>
        <v>205.68510306599674</v>
      </c>
      <c r="O242" t="str">
        <f t="shared" si="64"/>
        <v>91102,</v>
      </c>
      <c r="P242" t="str">
        <f t="shared" si="67"/>
        <v>120,</v>
      </c>
      <c r="Q242" t="str">
        <f t="shared" si="59"/>
        <v>(1,1)</v>
      </c>
      <c r="R242" t="str">
        <f t="shared" si="68"/>
        <v>1,</v>
      </c>
      <c r="S242" t="str">
        <f t="shared" si="69"/>
        <v>1,</v>
      </c>
    </row>
    <row r="243" spans="1:19" x14ac:dyDescent="0.15">
      <c r="A243" t="s">
        <v>21</v>
      </c>
      <c r="B243">
        <v>91104</v>
      </c>
      <c r="C243">
        <v>120</v>
      </c>
      <c r="D243">
        <v>1</v>
      </c>
      <c r="E243">
        <v>1</v>
      </c>
      <c r="F243">
        <v>2</v>
      </c>
      <c r="G243" s="5">
        <f t="shared" si="60"/>
        <v>2.0786419539234366E-2</v>
      </c>
      <c r="H243" t="str">
        <f>VLOOKUP(B243,'名称-id-价值'!B:C,2,FALSE)</f>
        <v>T1MP4</v>
      </c>
      <c r="I243" t="str">
        <f t="shared" si="57"/>
        <v>T1部件</v>
      </c>
      <c r="J243">
        <f t="shared" si="61"/>
        <v>6</v>
      </c>
      <c r="K243">
        <f t="shared" si="58"/>
        <v>4.1572839078468732E-2</v>
      </c>
      <c r="L243">
        <f>VLOOKUP(B243,'名称-id-价值'!B:M,J243+2,FALSE)</f>
        <v>30</v>
      </c>
      <c r="M243">
        <f t="shared" si="62"/>
        <v>0.62359258617703095</v>
      </c>
      <c r="N243">
        <f t="shared" si="56"/>
        <v>205.68510306599674</v>
      </c>
      <c r="O243" t="str">
        <f t="shared" si="64"/>
        <v>91104,</v>
      </c>
      <c r="P243" t="str">
        <f t="shared" si="67"/>
        <v>120,</v>
      </c>
      <c r="Q243" t="str">
        <f t="shared" si="59"/>
        <v>(1,1)</v>
      </c>
      <c r="R243" t="str">
        <f t="shared" si="68"/>
        <v>1,</v>
      </c>
      <c r="S243" t="str">
        <f t="shared" si="69"/>
        <v>1,</v>
      </c>
    </row>
    <row r="244" spans="1:19" x14ac:dyDescent="0.15">
      <c r="A244" t="s">
        <v>21</v>
      </c>
      <c r="B244">
        <v>91106</v>
      </c>
      <c r="C244">
        <v>120</v>
      </c>
      <c r="D244">
        <v>1</v>
      </c>
      <c r="E244">
        <v>1</v>
      </c>
      <c r="F244">
        <v>2</v>
      </c>
      <c r="G244" s="5">
        <f t="shared" si="60"/>
        <v>2.0786419539234366E-2</v>
      </c>
      <c r="H244" t="str">
        <f>VLOOKUP(B244,'名称-id-价值'!B:C,2,FALSE)</f>
        <v>T1MP6</v>
      </c>
      <c r="I244" t="str">
        <f t="shared" si="57"/>
        <v>T1部件</v>
      </c>
      <c r="J244">
        <f t="shared" si="61"/>
        <v>6</v>
      </c>
      <c r="K244">
        <f t="shared" si="58"/>
        <v>4.1572839078468732E-2</v>
      </c>
      <c r="L244">
        <f>VLOOKUP(B244,'名称-id-价值'!B:M,J244+2,FALSE)</f>
        <v>30</v>
      </c>
      <c r="M244">
        <f t="shared" si="62"/>
        <v>0.62359258617703095</v>
      </c>
      <c r="N244">
        <f t="shared" si="56"/>
        <v>205.68510306599674</v>
      </c>
      <c r="O244" t="str">
        <f t="shared" si="64"/>
        <v>91106,</v>
      </c>
      <c r="P244" t="str">
        <f t="shared" si="67"/>
        <v>120,</v>
      </c>
      <c r="Q244" t="str">
        <f t="shared" si="59"/>
        <v>(1,1)</v>
      </c>
      <c r="R244" t="str">
        <f t="shared" si="68"/>
        <v>1,</v>
      </c>
      <c r="S244" t="str">
        <f t="shared" si="69"/>
        <v>1,</v>
      </c>
    </row>
    <row r="245" spans="1:19" x14ac:dyDescent="0.15">
      <c r="A245" t="s">
        <v>21</v>
      </c>
      <c r="B245">
        <v>91202</v>
      </c>
      <c r="C245">
        <v>120</v>
      </c>
      <c r="D245">
        <v>1</v>
      </c>
      <c r="E245">
        <v>1</v>
      </c>
      <c r="F245">
        <v>2</v>
      </c>
      <c r="G245" s="5">
        <f t="shared" si="60"/>
        <v>2.0786419539234366E-2</v>
      </c>
      <c r="H245" t="str">
        <f>VLOOKUP(B245,'名称-id-价值'!B:C,2,FALSE)</f>
        <v>T1HP2</v>
      </c>
      <c r="I245" t="str">
        <f t="shared" si="57"/>
        <v>T1部件</v>
      </c>
      <c r="J245">
        <f t="shared" si="61"/>
        <v>6</v>
      </c>
      <c r="K245">
        <f t="shared" si="58"/>
        <v>4.1572839078468732E-2</v>
      </c>
      <c r="L245">
        <f>VLOOKUP(B245,'名称-id-价值'!B:M,J245+2,FALSE)</f>
        <v>30</v>
      </c>
      <c r="M245">
        <f t="shared" si="62"/>
        <v>0.62359258617703095</v>
      </c>
      <c r="N245">
        <f t="shared" si="56"/>
        <v>205.68510306599674</v>
      </c>
      <c r="O245" t="str">
        <f t="shared" si="64"/>
        <v>91202,</v>
      </c>
      <c r="P245" t="str">
        <f t="shared" ref="P245:P270" si="70">C245&amp;","</f>
        <v>120,</v>
      </c>
      <c r="Q245" t="str">
        <f t="shared" si="59"/>
        <v>(1,1)</v>
      </c>
      <c r="R245" t="str">
        <f t="shared" ref="R245:R270" si="71">D245&amp;","</f>
        <v>1,</v>
      </c>
      <c r="S245" t="str">
        <f t="shared" ref="S245:S270" si="72">E245&amp;","</f>
        <v>1,</v>
      </c>
    </row>
    <row r="246" spans="1:19" x14ac:dyDescent="0.15">
      <c r="A246" t="s">
        <v>21</v>
      </c>
      <c r="B246">
        <v>91204</v>
      </c>
      <c r="C246">
        <v>120</v>
      </c>
      <c r="D246">
        <v>1</v>
      </c>
      <c r="E246">
        <v>1</v>
      </c>
      <c r="F246">
        <v>2</v>
      </c>
      <c r="G246" s="5">
        <f t="shared" si="60"/>
        <v>2.0786419539234366E-2</v>
      </c>
      <c r="H246" t="str">
        <f>VLOOKUP(B246,'名称-id-价值'!B:C,2,FALSE)</f>
        <v>T1HP4</v>
      </c>
      <c r="I246" t="str">
        <f t="shared" si="57"/>
        <v>T1部件</v>
      </c>
      <c r="J246">
        <f t="shared" si="61"/>
        <v>6</v>
      </c>
      <c r="K246">
        <f t="shared" si="58"/>
        <v>4.1572839078468732E-2</v>
      </c>
      <c r="L246">
        <f>VLOOKUP(B246,'名称-id-价值'!B:M,J246+2,FALSE)</f>
        <v>30</v>
      </c>
      <c r="M246">
        <f t="shared" si="62"/>
        <v>0.62359258617703095</v>
      </c>
      <c r="N246">
        <f t="shared" si="56"/>
        <v>205.68510306599674</v>
      </c>
      <c r="O246" t="str">
        <f t="shared" si="64"/>
        <v>91204,</v>
      </c>
      <c r="P246" t="str">
        <f t="shared" si="70"/>
        <v>120,</v>
      </c>
      <c r="Q246" t="str">
        <f t="shared" si="59"/>
        <v>(1,1)</v>
      </c>
      <c r="R246" t="str">
        <f t="shared" si="71"/>
        <v>1,</v>
      </c>
      <c r="S246" t="str">
        <f t="shared" si="72"/>
        <v>1,</v>
      </c>
    </row>
    <row r="247" spans="1:19" x14ac:dyDescent="0.15">
      <c r="A247" t="s">
        <v>21</v>
      </c>
      <c r="B247">
        <v>91206</v>
      </c>
      <c r="C247">
        <v>120</v>
      </c>
      <c r="D247">
        <v>1</v>
      </c>
      <c r="E247">
        <v>1</v>
      </c>
      <c r="F247">
        <v>2</v>
      </c>
      <c r="G247" s="5">
        <f t="shared" si="60"/>
        <v>2.0786419539234366E-2</v>
      </c>
      <c r="H247" t="str">
        <f>VLOOKUP(B247,'名称-id-价值'!B:C,2,FALSE)</f>
        <v>T1HP6</v>
      </c>
      <c r="I247" t="str">
        <f t="shared" si="57"/>
        <v>T1部件</v>
      </c>
      <c r="J247">
        <f t="shared" si="61"/>
        <v>6</v>
      </c>
      <c r="K247">
        <f t="shared" si="58"/>
        <v>4.1572839078468732E-2</v>
      </c>
      <c r="L247">
        <f>VLOOKUP(B247,'名称-id-价值'!B:M,J247+2,FALSE)</f>
        <v>30</v>
      </c>
      <c r="M247">
        <f t="shared" si="62"/>
        <v>0.62359258617703095</v>
      </c>
      <c r="N247">
        <f t="shared" si="56"/>
        <v>205.68510306599674</v>
      </c>
      <c r="O247" t="str">
        <f t="shared" si="64"/>
        <v>91206,</v>
      </c>
      <c r="P247" t="str">
        <f t="shared" si="70"/>
        <v>120,</v>
      </c>
      <c r="Q247" t="str">
        <f t="shared" si="59"/>
        <v>(1,1)</v>
      </c>
      <c r="R247" t="str">
        <f t="shared" si="71"/>
        <v>1,</v>
      </c>
      <c r="S247" t="str">
        <f t="shared" si="72"/>
        <v>1,</v>
      </c>
    </row>
    <row r="248" spans="1:19" x14ac:dyDescent="0.15">
      <c r="A248" t="s">
        <v>21</v>
      </c>
      <c r="B248">
        <v>92001</v>
      </c>
      <c r="C248">
        <v>46</v>
      </c>
      <c r="D248">
        <v>1</v>
      </c>
      <c r="E248">
        <v>1</v>
      </c>
      <c r="F248">
        <v>2</v>
      </c>
      <c r="G248" s="5">
        <f t="shared" si="60"/>
        <v>7.9681274900398405E-3</v>
      </c>
      <c r="H248" t="str">
        <f>VLOOKUP(B248,'名称-id-价值'!B:C,2,FALSE)</f>
        <v>T2LP1</v>
      </c>
      <c r="I248" t="str">
        <f t="shared" si="57"/>
        <v>T2部件</v>
      </c>
      <c r="J248">
        <f t="shared" si="61"/>
        <v>6</v>
      </c>
      <c r="K248">
        <f t="shared" si="58"/>
        <v>1.5936254980079681E-2</v>
      </c>
      <c r="L248">
        <f>VLOOKUP(B248,'名称-id-价值'!B:M,J248+2,FALSE)</f>
        <v>62.65</v>
      </c>
      <c r="M248">
        <f t="shared" si="62"/>
        <v>0.49920318725099599</v>
      </c>
      <c r="N248">
        <f t="shared" si="56"/>
        <v>205.68510306599674</v>
      </c>
      <c r="O248" t="str">
        <f t="shared" si="64"/>
        <v>92001,</v>
      </c>
      <c r="P248" t="str">
        <f t="shared" si="70"/>
        <v>46,</v>
      </c>
      <c r="Q248" t="str">
        <f t="shared" si="59"/>
        <v>(1,1)</v>
      </c>
      <c r="R248" t="str">
        <f t="shared" si="71"/>
        <v>1,</v>
      </c>
      <c r="S248" t="str">
        <f t="shared" si="72"/>
        <v>1,</v>
      </c>
    </row>
    <row r="249" spans="1:19" x14ac:dyDescent="0.15">
      <c r="A249" t="s">
        <v>21</v>
      </c>
      <c r="B249">
        <v>92003</v>
      </c>
      <c r="C249">
        <v>46</v>
      </c>
      <c r="D249">
        <v>1</v>
      </c>
      <c r="E249">
        <v>1</v>
      </c>
      <c r="F249">
        <v>2</v>
      </c>
      <c r="G249" s="5">
        <f t="shared" si="60"/>
        <v>7.9681274900398405E-3</v>
      </c>
      <c r="H249" t="str">
        <f>VLOOKUP(B249,'名称-id-价值'!B:C,2,FALSE)</f>
        <v>T2LP3</v>
      </c>
      <c r="I249" t="str">
        <f t="shared" si="57"/>
        <v>T2部件</v>
      </c>
      <c r="J249">
        <f t="shared" si="61"/>
        <v>6</v>
      </c>
      <c r="K249">
        <f t="shared" si="58"/>
        <v>1.5936254980079681E-2</v>
      </c>
      <c r="L249">
        <f>VLOOKUP(B249,'名称-id-价值'!B:M,J249+2,FALSE)</f>
        <v>62.65</v>
      </c>
      <c r="M249">
        <f t="shared" si="62"/>
        <v>0.49920318725099599</v>
      </c>
      <c r="N249">
        <f t="shared" si="56"/>
        <v>205.68510306599674</v>
      </c>
      <c r="O249" t="str">
        <f t="shared" si="64"/>
        <v>92003,</v>
      </c>
      <c r="P249" t="str">
        <f t="shared" si="70"/>
        <v>46,</v>
      </c>
      <c r="Q249" t="str">
        <f t="shared" si="59"/>
        <v>(1,1)</v>
      </c>
      <c r="R249" t="str">
        <f t="shared" si="71"/>
        <v>1,</v>
      </c>
      <c r="S249" t="str">
        <f t="shared" si="72"/>
        <v>1,</v>
      </c>
    </row>
    <row r="250" spans="1:19" x14ac:dyDescent="0.15">
      <c r="A250" t="s">
        <v>21</v>
      </c>
      <c r="B250">
        <v>92005</v>
      </c>
      <c r="C250">
        <v>46</v>
      </c>
      <c r="D250">
        <v>1</v>
      </c>
      <c r="E250">
        <v>1</v>
      </c>
      <c r="F250">
        <v>2</v>
      </c>
      <c r="G250" s="5">
        <f t="shared" si="60"/>
        <v>7.9681274900398405E-3</v>
      </c>
      <c r="H250" t="str">
        <f>VLOOKUP(B250,'名称-id-价值'!B:C,2,FALSE)</f>
        <v>T2LP5</v>
      </c>
      <c r="I250" t="str">
        <f t="shared" si="57"/>
        <v>T2部件</v>
      </c>
      <c r="J250">
        <f t="shared" si="61"/>
        <v>6</v>
      </c>
      <c r="K250">
        <f t="shared" si="58"/>
        <v>1.5936254980079681E-2</v>
      </c>
      <c r="L250">
        <f>VLOOKUP(B250,'名称-id-价值'!B:M,J250+2,FALSE)</f>
        <v>62.65</v>
      </c>
      <c r="M250">
        <f t="shared" si="62"/>
        <v>0.49920318725099599</v>
      </c>
      <c r="N250">
        <f t="shared" si="56"/>
        <v>205.68510306599674</v>
      </c>
      <c r="O250" t="str">
        <f t="shared" si="64"/>
        <v>92005,</v>
      </c>
      <c r="P250" t="str">
        <f t="shared" si="70"/>
        <v>46,</v>
      </c>
      <c r="Q250" t="str">
        <f t="shared" si="59"/>
        <v>(1,1)</v>
      </c>
      <c r="R250" t="str">
        <f t="shared" si="71"/>
        <v>1,</v>
      </c>
      <c r="S250" t="str">
        <f t="shared" si="72"/>
        <v>1,</v>
      </c>
    </row>
    <row r="251" spans="1:19" x14ac:dyDescent="0.15">
      <c r="A251" t="s">
        <v>21</v>
      </c>
      <c r="B251">
        <v>92101</v>
      </c>
      <c r="C251">
        <v>46</v>
      </c>
      <c r="D251">
        <v>1</v>
      </c>
      <c r="E251">
        <v>1</v>
      </c>
      <c r="F251">
        <v>2</v>
      </c>
      <c r="G251" s="5">
        <f t="shared" si="60"/>
        <v>7.9681274900398405E-3</v>
      </c>
      <c r="H251" t="str">
        <f>VLOOKUP(B251,'名称-id-价值'!B:C,2,FALSE)</f>
        <v>T2MP1</v>
      </c>
      <c r="I251" t="str">
        <f t="shared" si="57"/>
        <v>T2部件</v>
      </c>
      <c r="J251">
        <f t="shared" si="61"/>
        <v>6</v>
      </c>
      <c r="K251">
        <f t="shared" si="58"/>
        <v>1.5936254980079681E-2</v>
      </c>
      <c r="L251">
        <f>VLOOKUP(B251,'名称-id-价值'!B:M,J251+2,FALSE)</f>
        <v>62.65</v>
      </c>
      <c r="M251">
        <f t="shared" si="62"/>
        <v>0.49920318725099599</v>
      </c>
      <c r="N251">
        <f t="shared" si="56"/>
        <v>205.68510306599674</v>
      </c>
      <c r="O251" t="str">
        <f t="shared" si="64"/>
        <v>92101,</v>
      </c>
      <c r="P251" t="str">
        <f t="shared" si="70"/>
        <v>46,</v>
      </c>
      <c r="Q251" t="str">
        <f t="shared" si="59"/>
        <v>(1,1)</v>
      </c>
      <c r="R251" t="str">
        <f t="shared" si="71"/>
        <v>1,</v>
      </c>
      <c r="S251" t="str">
        <f t="shared" si="72"/>
        <v>1,</v>
      </c>
    </row>
    <row r="252" spans="1:19" x14ac:dyDescent="0.15">
      <c r="A252" t="s">
        <v>21</v>
      </c>
      <c r="B252">
        <v>92103</v>
      </c>
      <c r="C252">
        <v>46</v>
      </c>
      <c r="D252">
        <v>1</v>
      </c>
      <c r="E252">
        <v>1</v>
      </c>
      <c r="F252">
        <v>2</v>
      </c>
      <c r="G252" s="5">
        <f t="shared" si="60"/>
        <v>7.9681274900398405E-3</v>
      </c>
      <c r="H252" t="str">
        <f>VLOOKUP(B252,'名称-id-价值'!B:C,2,FALSE)</f>
        <v>T2MP3</v>
      </c>
      <c r="I252" t="str">
        <f t="shared" si="57"/>
        <v>T2部件</v>
      </c>
      <c r="J252">
        <f t="shared" si="61"/>
        <v>6</v>
      </c>
      <c r="K252">
        <f t="shared" si="58"/>
        <v>1.5936254980079681E-2</v>
      </c>
      <c r="L252">
        <f>VLOOKUP(B252,'名称-id-价值'!B:M,J252+2,FALSE)</f>
        <v>62.65</v>
      </c>
      <c r="M252">
        <f t="shared" si="62"/>
        <v>0.49920318725099599</v>
      </c>
      <c r="N252">
        <f t="shared" si="56"/>
        <v>205.68510306599674</v>
      </c>
      <c r="O252" t="str">
        <f t="shared" si="64"/>
        <v>92103,</v>
      </c>
      <c r="P252" t="str">
        <f t="shared" si="70"/>
        <v>46,</v>
      </c>
      <c r="Q252" t="str">
        <f t="shared" si="59"/>
        <v>(1,1)</v>
      </c>
      <c r="R252" t="str">
        <f t="shared" si="71"/>
        <v>1,</v>
      </c>
      <c r="S252" t="str">
        <f t="shared" si="72"/>
        <v>1,</v>
      </c>
    </row>
    <row r="253" spans="1:19" x14ac:dyDescent="0.15">
      <c r="A253" t="s">
        <v>21</v>
      </c>
      <c r="B253">
        <v>92105</v>
      </c>
      <c r="C253">
        <v>46</v>
      </c>
      <c r="D253">
        <v>1</v>
      </c>
      <c r="E253">
        <v>1</v>
      </c>
      <c r="F253">
        <v>2</v>
      </c>
      <c r="G253" s="5">
        <f t="shared" si="60"/>
        <v>7.9681274900398405E-3</v>
      </c>
      <c r="H253" t="str">
        <f>VLOOKUP(B253,'名称-id-价值'!B:C,2,FALSE)</f>
        <v>T2MP5</v>
      </c>
      <c r="I253" t="str">
        <f t="shared" si="57"/>
        <v>T2部件</v>
      </c>
      <c r="J253">
        <f t="shared" si="61"/>
        <v>6</v>
      </c>
      <c r="K253">
        <f t="shared" si="58"/>
        <v>1.5936254980079681E-2</v>
      </c>
      <c r="L253">
        <f>VLOOKUP(B253,'名称-id-价值'!B:M,J253+2,FALSE)</f>
        <v>62.65</v>
      </c>
      <c r="M253">
        <f t="shared" si="62"/>
        <v>0.49920318725099599</v>
      </c>
      <c r="N253">
        <f t="shared" si="56"/>
        <v>205.68510306599674</v>
      </c>
      <c r="O253" t="str">
        <f t="shared" si="64"/>
        <v>92105,</v>
      </c>
      <c r="P253" t="str">
        <f t="shared" si="70"/>
        <v>46,</v>
      </c>
      <c r="Q253" t="str">
        <f t="shared" si="59"/>
        <v>(1,1)</v>
      </c>
      <c r="R253" t="str">
        <f t="shared" si="71"/>
        <v>1,</v>
      </c>
      <c r="S253" t="str">
        <f t="shared" si="72"/>
        <v>1,</v>
      </c>
    </row>
    <row r="254" spans="1:19" x14ac:dyDescent="0.15">
      <c r="A254" t="s">
        <v>21</v>
      </c>
      <c r="B254">
        <v>92201</v>
      </c>
      <c r="C254">
        <v>46</v>
      </c>
      <c r="D254">
        <v>1</v>
      </c>
      <c r="E254">
        <v>1</v>
      </c>
      <c r="F254">
        <v>2</v>
      </c>
      <c r="G254" s="5">
        <f t="shared" si="60"/>
        <v>7.9681274900398405E-3</v>
      </c>
      <c r="H254" t="str">
        <f>VLOOKUP(B254,'名称-id-价值'!B:C,2,FALSE)</f>
        <v>T2HP1</v>
      </c>
      <c r="I254" t="str">
        <f t="shared" si="57"/>
        <v>T2部件</v>
      </c>
      <c r="J254">
        <f t="shared" si="61"/>
        <v>6</v>
      </c>
      <c r="K254">
        <f t="shared" si="58"/>
        <v>1.5936254980079681E-2</v>
      </c>
      <c r="L254">
        <f>VLOOKUP(B254,'名称-id-价值'!B:M,J254+2,FALSE)</f>
        <v>62.65</v>
      </c>
      <c r="M254">
        <f t="shared" si="62"/>
        <v>0.49920318725099599</v>
      </c>
      <c r="N254">
        <f t="shared" si="56"/>
        <v>205.68510306599674</v>
      </c>
      <c r="O254" t="str">
        <f t="shared" si="64"/>
        <v>92201,</v>
      </c>
      <c r="P254" t="str">
        <f t="shared" si="70"/>
        <v>46,</v>
      </c>
      <c r="Q254" t="str">
        <f t="shared" si="59"/>
        <v>(1,1)</v>
      </c>
      <c r="R254" t="str">
        <f t="shared" si="71"/>
        <v>1,</v>
      </c>
      <c r="S254" t="str">
        <f t="shared" si="72"/>
        <v>1,</v>
      </c>
    </row>
    <row r="255" spans="1:19" x14ac:dyDescent="0.15">
      <c r="A255" t="s">
        <v>21</v>
      </c>
      <c r="B255">
        <v>92203</v>
      </c>
      <c r="C255">
        <v>46</v>
      </c>
      <c r="D255">
        <v>1</v>
      </c>
      <c r="E255">
        <v>1</v>
      </c>
      <c r="F255">
        <v>2</v>
      </c>
      <c r="G255" s="5">
        <f t="shared" si="60"/>
        <v>7.9681274900398405E-3</v>
      </c>
      <c r="H255" t="str">
        <f>VLOOKUP(B255,'名称-id-价值'!B:C,2,FALSE)</f>
        <v>T2HP3</v>
      </c>
      <c r="I255" t="str">
        <f t="shared" si="57"/>
        <v>T2部件</v>
      </c>
      <c r="J255">
        <f t="shared" si="61"/>
        <v>6</v>
      </c>
      <c r="K255">
        <f t="shared" si="58"/>
        <v>1.5936254980079681E-2</v>
      </c>
      <c r="L255">
        <f>VLOOKUP(B255,'名称-id-价值'!B:M,J255+2,FALSE)</f>
        <v>62.65</v>
      </c>
      <c r="M255">
        <f t="shared" si="62"/>
        <v>0.49920318725099599</v>
      </c>
      <c r="N255">
        <f t="shared" si="56"/>
        <v>205.68510306599674</v>
      </c>
      <c r="O255" t="str">
        <f t="shared" si="64"/>
        <v>92203,</v>
      </c>
      <c r="P255" t="str">
        <f t="shared" si="70"/>
        <v>46,</v>
      </c>
      <c r="Q255" t="str">
        <f t="shared" si="59"/>
        <v>(1,1)</v>
      </c>
      <c r="R255" t="str">
        <f t="shared" si="71"/>
        <v>1,</v>
      </c>
      <c r="S255" t="str">
        <f t="shared" si="72"/>
        <v>1,</v>
      </c>
    </row>
    <row r="256" spans="1:19" x14ac:dyDescent="0.15">
      <c r="A256" t="s">
        <v>21</v>
      </c>
      <c r="B256">
        <v>92205</v>
      </c>
      <c r="C256">
        <v>46</v>
      </c>
      <c r="D256">
        <v>1</v>
      </c>
      <c r="E256">
        <v>1</v>
      </c>
      <c r="F256">
        <v>2</v>
      </c>
      <c r="G256" s="5">
        <f t="shared" si="60"/>
        <v>7.9681274900398405E-3</v>
      </c>
      <c r="H256" t="str">
        <f>VLOOKUP(B256,'名称-id-价值'!B:C,2,FALSE)</f>
        <v>T2HP5</v>
      </c>
      <c r="I256" t="str">
        <f t="shared" si="57"/>
        <v>T2部件</v>
      </c>
      <c r="J256">
        <f t="shared" si="61"/>
        <v>6</v>
      </c>
      <c r="K256">
        <f t="shared" si="58"/>
        <v>1.5936254980079681E-2</v>
      </c>
      <c r="L256">
        <f>VLOOKUP(B256,'名称-id-价值'!B:M,J256+2,FALSE)</f>
        <v>62.65</v>
      </c>
      <c r="M256">
        <f t="shared" si="62"/>
        <v>0.49920318725099599</v>
      </c>
      <c r="N256">
        <f t="shared" si="56"/>
        <v>205.68510306599674</v>
      </c>
      <c r="O256" t="str">
        <f t="shared" si="64"/>
        <v>92205,</v>
      </c>
      <c r="P256" t="str">
        <f t="shared" si="70"/>
        <v>46,</v>
      </c>
      <c r="Q256" t="str">
        <f t="shared" si="59"/>
        <v>(1,1)</v>
      </c>
      <c r="R256" t="str">
        <f t="shared" si="71"/>
        <v>1,</v>
      </c>
      <c r="S256" t="str">
        <f t="shared" si="72"/>
        <v>1,</v>
      </c>
    </row>
    <row r="257" spans="1:19" x14ac:dyDescent="0.15">
      <c r="A257" t="s">
        <v>21</v>
      </c>
      <c r="B257">
        <v>92002</v>
      </c>
      <c r="C257">
        <v>46</v>
      </c>
      <c r="D257">
        <v>1</v>
      </c>
      <c r="E257">
        <v>1</v>
      </c>
      <c r="F257">
        <v>2</v>
      </c>
      <c r="G257" s="5">
        <f t="shared" si="60"/>
        <v>7.9681274900398405E-3</v>
      </c>
      <c r="H257" t="str">
        <f>VLOOKUP(B257,'名称-id-价值'!B:C,2,FALSE)</f>
        <v>T2LP2</v>
      </c>
      <c r="I257" t="str">
        <f t="shared" si="57"/>
        <v>T2部件</v>
      </c>
      <c r="J257">
        <f t="shared" si="61"/>
        <v>6</v>
      </c>
      <c r="K257">
        <f t="shared" si="58"/>
        <v>1.5936254980079681E-2</v>
      </c>
      <c r="L257">
        <f>VLOOKUP(B257,'名称-id-价值'!B:M,J257+2,FALSE)</f>
        <v>62.65</v>
      </c>
      <c r="M257">
        <f t="shared" si="62"/>
        <v>0.49920318725099599</v>
      </c>
      <c r="N257">
        <f t="shared" si="56"/>
        <v>205.68510306599674</v>
      </c>
      <c r="O257" t="str">
        <f t="shared" si="64"/>
        <v>92002,</v>
      </c>
      <c r="P257" t="str">
        <f t="shared" si="70"/>
        <v>46,</v>
      </c>
      <c r="Q257" t="str">
        <f t="shared" si="59"/>
        <v>(1,1)</v>
      </c>
      <c r="R257" t="str">
        <f t="shared" si="71"/>
        <v>1,</v>
      </c>
      <c r="S257" t="str">
        <f t="shared" si="72"/>
        <v>1,</v>
      </c>
    </row>
    <row r="258" spans="1:19" x14ac:dyDescent="0.15">
      <c r="A258" t="s">
        <v>21</v>
      </c>
      <c r="B258">
        <v>92004</v>
      </c>
      <c r="C258">
        <v>46</v>
      </c>
      <c r="D258">
        <v>1</v>
      </c>
      <c r="E258">
        <v>1</v>
      </c>
      <c r="F258">
        <v>2</v>
      </c>
      <c r="G258" s="5">
        <f t="shared" si="60"/>
        <v>7.9681274900398405E-3</v>
      </c>
      <c r="H258" t="str">
        <f>VLOOKUP(B258,'名称-id-价值'!B:C,2,FALSE)</f>
        <v>T2LP4</v>
      </c>
      <c r="I258" t="str">
        <f t="shared" si="57"/>
        <v>T2部件</v>
      </c>
      <c r="J258">
        <f t="shared" si="61"/>
        <v>6</v>
      </c>
      <c r="K258">
        <f t="shared" si="58"/>
        <v>1.5936254980079681E-2</v>
      </c>
      <c r="L258">
        <f>VLOOKUP(B258,'名称-id-价值'!B:M,J258+2,FALSE)</f>
        <v>62.65</v>
      </c>
      <c r="M258">
        <f t="shared" si="62"/>
        <v>0.49920318725099599</v>
      </c>
      <c r="N258">
        <f t="shared" ref="N258:N321" si="73">SUMIFS(M:M,A:A,A258)*F258+VLOOKUP(J258,$T$1:$W$11,4,FALSE)</f>
        <v>205.68510306599674</v>
      </c>
      <c r="O258" t="str">
        <f t="shared" si="64"/>
        <v>92004,</v>
      </c>
      <c r="P258" t="str">
        <f t="shared" si="70"/>
        <v>46,</v>
      </c>
      <c r="Q258" t="str">
        <f t="shared" si="59"/>
        <v>(1,1)</v>
      </c>
      <c r="R258" t="str">
        <f t="shared" si="71"/>
        <v>1,</v>
      </c>
      <c r="S258" t="str">
        <f t="shared" si="72"/>
        <v>1,</v>
      </c>
    </row>
    <row r="259" spans="1:19" x14ac:dyDescent="0.15">
      <c r="A259" t="s">
        <v>21</v>
      </c>
      <c r="B259">
        <v>92006</v>
      </c>
      <c r="C259">
        <v>46</v>
      </c>
      <c r="D259">
        <v>1</v>
      </c>
      <c r="E259">
        <v>1</v>
      </c>
      <c r="F259">
        <v>2</v>
      </c>
      <c r="G259" s="5">
        <f t="shared" si="60"/>
        <v>7.9681274900398405E-3</v>
      </c>
      <c r="H259" t="str">
        <f>VLOOKUP(B259,'名称-id-价值'!B:C,2,FALSE)</f>
        <v>T2LP6</v>
      </c>
      <c r="I259" t="str">
        <f t="shared" ref="I259:I322" si="74">IF(LEFT(B259,1)+0=5,"T"&amp;MID(B259,3,1)&amp;"碎片",IF(LEFT(B259,1)+0=1,"T"&amp;MID(B259,3,1)&amp;"坦克",IF(LEFT(B259,1)+0=9,"T"&amp;MID(B259,2,1)&amp;"部件")))</f>
        <v>T2部件</v>
      </c>
      <c r="J259">
        <f t="shared" si="61"/>
        <v>6</v>
      </c>
      <c r="K259">
        <f t="shared" ref="K259:K322" si="75">AVERAGE(D259:E259)*G259*F259</f>
        <v>1.5936254980079681E-2</v>
      </c>
      <c r="L259">
        <f>VLOOKUP(B259,'名称-id-价值'!B:M,J259+2,FALSE)</f>
        <v>62.65</v>
      </c>
      <c r="M259">
        <f t="shared" si="62"/>
        <v>0.49920318725099599</v>
      </c>
      <c r="N259">
        <f t="shared" si="73"/>
        <v>205.68510306599674</v>
      </c>
      <c r="O259" t="str">
        <f t="shared" si="64"/>
        <v>92006,</v>
      </c>
      <c r="P259" t="str">
        <f t="shared" si="70"/>
        <v>46,</v>
      </c>
      <c r="Q259" t="str">
        <f t="shared" ref="Q259:Q322" si="76">"("&amp;LEFT(R259&amp;S259,LEN(R259&amp;S259)-1)&amp;")"</f>
        <v>(1,1)</v>
      </c>
      <c r="R259" t="str">
        <f t="shared" si="71"/>
        <v>1,</v>
      </c>
      <c r="S259" t="str">
        <f t="shared" si="72"/>
        <v>1,</v>
      </c>
    </row>
    <row r="260" spans="1:19" x14ac:dyDescent="0.15">
      <c r="A260" t="s">
        <v>21</v>
      </c>
      <c r="B260">
        <v>92102</v>
      </c>
      <c r="C260">
        <v>46</v>
      </c>
      <c r="D260">
        <v>1</v>
      </c>
      <c r="E260">
        <v>1</v>
      </c>
      <c r="F260">
        <v>2</v>
      </c>
      <c r="G260" s="5">
        <f t="shared" si="60"/>
        <v>7.9681274900398405E-3</v>
      </c>
      <c r="H260" t="str">
        <f>VLOOKUP(B260,'名称-id-价值'!B:C,2,FALSE)</f>
        <v>T2MP2</v>
      </c>
      <c r="I260" t="str">
        <f t="shared" si="74"/>
        <v>T2部件</v>
      </c>
      <c r="J260">
        <f t="shared" si="61"/>
        <v>6</v>
      </c>
      <c r="K260">
        <f t="shared" si="75"/>
        <v>1.5936254980079681E-2</v>
      </c>
      <c r="L260">
        <f>VLOOKUP(B260,'名称-id-价值'!B:M,J260+2,FALSE)</f>
        <v>62.65</v>
      </c>
      <c r="M260">
        <f t="shared" si="62"/>
        <v>0.49920318725099599</v>
      </c>
      <c r="N260">
        <f t="shared" si="73"/>
        <v>205.68510306599674</v>
      </c>
      <c r="O260" t="str">
        <f t="shared" si="64"/>
        <v>92102,</v>
      </c>
      <c r="P260" t="str">
        <f t="shared" si="70"/>
        <v>46,</v>
      </c>
      <c r="Q260" t="str">
        <f t="shared" si="76"/>
        <v>(1,1)</v>
      </c>
      <c r="R260" t="str">
        <f t="shared" si="71"/>
        <v>1,</v>
      </c>
      <c r="S260" t="str">
        <f t="shared" si="72"/>
        <v>1,</v>
      </c>
    </row>
    <row r="261" spans="1:19" x14ac:dyDescent="0.15">
      <c r="A261" t="s">
        <v>21</v>
      </c>
      <c r="B261">
        <v>92104</v>
      </c>
      <c r="C261">
        <v>46</v>
      </c>
      <c r="D261">
        <v>1</v>
      </c>
      <c r="E261">
        <v>1</v>
      </c>
      <c r="F261">
        <v>2</v>
      </c>
      <c r="G261" s="5">
        <f t="shared" si="60"/>
        <v>7.9681274900398405E-3</v>
      </c>
      <c r="H261" t="str">
        <f>VLOOKUP(B261,'名称-id-价值'!B:C,2,FALSE)</f>
        <v>T2MP4</v>
      </c>
      <c r="I261" t="str">
        <f t="shared" si="74"/>
        <v>T2部件</v>
      </c>
      <c r="J261">
        <f t="shared" si="61"/>
        <v>6</v>
      </c>
      <c r="K261">
        <f t="shared" si="75"/>
        <v>1.5936254980079681E-2</v>
      </c>
      <c r="L261">
        <f>VLOOKUP(B261,'名称-id-价值'!B:M,J261+2,FALSE)</f>
        <v>62.65</v>
      </c>
      <c r="M261">
        <f t="shared" si="62"/>
        <v>0.49920318725099599</v>
      </c>
      <c r="N261">
        <f t="shared" si="73"/>
        <v>205.68510306599674</v>
      </c>
      <c r="O261" t="str">
        <f t="shared" si="64"/>
        <v>92104,</v>
      </c>
      <c r="P261" t="str">
        <f t="shared" si="70"/>
        <v>46,</v>
      </c>
      <c r="Q261" t="str">
        <f t="shared" si="76"/>
        <v>(1,1)</v>
      </c>
      <c r="R261" t="str">
        <f t="shared" si="71"/>
        <v>1,</v>
      </c>
      <c r="S261" t="str">
        <f t="shared" si="72"/>
        <v>1,</v>
      </c>
    </row>
    <row r="262" spans="1:19" x14ac:dyDescent="0.15">
      <c r="A262" t="s">
        <v>21</v>
      </c>
      <c r="B262">
        <v>92106</v>
      </c>
      <c r="C262">
        <v>46</v>
      </c>
      <c r="D262">
        <v>1</v>
      </c>
      <c r="E262">
        <v>1</v>
      </c>
      <c r="F262">
        <v>2</v>
      </c>
      <c r="G262" s="5">
        <f t="shared" si="60"/>
        <v>7.9681274900398405E-3</v>
      </c>
      <c r="H262" t="str">
        <f>VLOOKUP(B262,'名称-id-价值'!B:C,2,FALSE)</f>
        <v>T2MP6</v>
      </c>
      <c r="I262" t="str">
        <f t="shared" si="74"/>
        <v>T2部件</v>
      </c>
      <c r="J262">
        <f t="shared" si="61"/>
        <v>6</v>
      </c>
      <c r="K262">
        <f t="shared" si="75"/>
        <v>1.5936254980079681E-2</v>
      </c>
      <c r="L262">
        <f>VLOOKUP(B262,'名称-id-价值'!B:M,J262+2,FALSE)</f>
        <v>62.65</v>
      </c>
      <c r="M262">
        <f t="shared" si="62"/>
        <v>0.49920318725099599</v>
      </c>
      <c r="N262">
        <f t="shared" si="73"/>
        <v>205.68510306599674</v>
      </c>
      <c r="O262" t="str">
        <f t="shared" si="64"/>
        <v>92106,</v>
      </c>
      <c r="P262" t="str">
        <f t="shared" si="70"/>
        <v>46,</v>
      </c>
      <c r="Q262" t="str">
        <f t="shared" si="76"/>
        <v>(1,1)</v>
      </c>
      <c r="R262" t="str">
        <f t="shared" si="71"/>
        <v>1,</v>
      </c>
      <c r="S262" t="str">
        <f t="shared" si="72"/>
        <v>1,</v>
      </c>
    </row>
    <row r="263" spans="1:19" x14ac:dyDescent="0.15">
      <c r="A263" t="s">
        <v>21</v>
      </c>
      <c r="B263">
        <v>92202</v>
      </c>
      <c r="C263">
        <v>46</v>
      </c>
      <c r="D263">
        <v>1</v>
      </c>
      <c r="E263">
        <v>1</v>
      </c>
      <c r="F263">
        <v>2</v>
      </c>
      <c r="G263" s="5">
        <f t="shared" si="60"/>
        <v>7.9681274900398405E-3</v>
      </c>
      <c r="H263" t="str">
        <f>VLOOKUP(B263,'名称-id-价值'!B:C,2,FALSE)</f>
        <v>T2HP2</v>
      </c>
      <c r="I263" t="str">
        <f t="shared" si="74"/>
        <v>T2部件</v>
      </c>
      <c r="J263">
        <f t="shared" si="61"/>
        <v>6</v>
      </c>
      <c r="K263">
        <f t="shared" si="75"/>
        <v>1.5936254980079681E-2</v>
      </c>
      <c r="L263">
        <f>VLOOKUP(B263,'名称-id-价值'!B:M,J263+2,FALSE)</f>
        <v>62.65</v>
      </c>
      <c r="M263">
        <f t="shared" si="62"/>
        <v>0.49920318725099599</v>
      </c>
      <c r="N263">
        <f t="shared" si="73"/>
        <v>205.68510306599674</v>
      </c>
      <c r="O263" t="str">
        <f t="shared" si="64"/>
        <v>92202,</v>
      </c>
      <c r="P263" t="str">
        <f t="shared" si="70"/>
        <v>46,</v>
      </c>
      <c r="Q263" t="str">
        <f t="shared" si="76"/>
        <v>(1,1)</v>
      </c>
      <c r="R263" t="str">
        <f t="shared" si="71"/>
        <v>1,</v>
      </c>
      <c r="S263" t="str">
        <f t="shared" si="72"/>
        <v>1,</v>
      </c>
    </row>
    <row r="264" spans="1:19" x14ac:dyDescent="0.15">
      <c r="A264" t="s">
        <v>21</v>
      </c>
      <c r="B264">
        <v>92204</v>
      </c>
      <c r="C264">
        <v>46</v>
      </c>
      <c r="D264">
        <v>1</v>
      </c>
      <c r="E264">
        <v>1</v>
      </c>
      <c r="F264">
        <v>2</v>
      </c>
      <c r="G264" s="5">
        <f t="shared" si="60"/>
        <v>7.9681274900398405E-3</v>
      </c>
      <c r="H264" t="str">
        <f>VLOOKUP(B264,'名称-id-价值'!B:C,2,FALSE)</f>
        <v>T2HP4</v>
      </c>
      <c r="I264" t="str">
        <f t="shared" si="74"/>
        <v>T2部件</v>
      </c>
      <c r="J264">
        <f t="shared" si="61"/>
        <v>6</v>
      </c>
      <c r="K264">
        <f t="shared" si="75"/>
        <v>1.5936254980079681E-2</v>
      </c>
      <c r="L264">
        <f>VLOOKUP(B264,'名称-id-价值'!B:M,J264+2,FALSE)</f>
        <v>62.65</v>
      </c>
      <c r="M264">
        <f t="shared" si="62"/>
        <v>0.49920318725099599</v>
      </c>
      <c r="N264">
        <f t="shared" si="73"/>
        <v>205.68510306599674</v>
      </c>
      <c r="O264" t="str">
        <f t="shared" si="64"/>
        <v>92204,</v>
      </c>
      <c r="P264" t="str">
        <f t="shared" si="70"/>
        <v>46,</v>
      </c>
      <c r="Q264" t="str">
        <f t="shared" si="76"/>
        <v>(1,1)</v>
      </c>
      <c r="R264" t="str">
        <f t="shared" si="71"/>
        <v>1,</v>
      </c>
      <c r="S264" t="str">
        <f t="shared" si="72"/>
        <v>1,</v>
      </c>
    </row>
    <row r="265" spans="1:19" x14ac:dyDescent="0.15">
      <c r="A265" t="s">
        <v>21</v>
      </c>
      <c r="B265">
        <v>92206</v>
      </c>
      <c r="C265">
        <v>46</v>
      </c>
      <c r="D265">
        <v>1</v>
      </c>
      <c r="E265">
        <v>1</v>
      </c>
      <c r="F265">
        <v>2</v>
      </c>
      <c r="G265" s="5">
        <f t="shared" si="60"/>
        <v>7.9681274900398405E-3</v>
      </c>
      <c r="H265" t="str">
        <f>VLOOKUP(B265,'名称-id-价值'!B:C,2,FALSE)</f>
        <v>T2HP6</v>
      </c>
      <c r="I265" t="str">
        <f t="shared" si="74"/>
        <v>T2部件</v>
      </c>
      <c r="J265">
        <f t="shared" si="61"/>
        <v>6</v>
      </c>
      <c r="K265">
        <f t="shared" si="75"/>
        <v>1.5936254980079681E-2</v>
      </c>
      <c r="L265">
        <f>VLOOKUP(B265,'名称-id-价值'!B:M,J265+2,FALSE)</f>
        <v>62.65</v>
      </c>
      <c r="M265">
        <f t="shared" si="62"/>
        <v>0.49920318725099599</v>
      </c>
      <c r="N265">
        <f t="shared" si="73"/>
        <v>205.68510306599674</v>
      </c>
      <c r="O265" t="str">
        <f t="shared" si="64"/>
        <v>92206,</v>
      </c>
      <c r="P265" t="str">
        <f t="shared" si="70"/>
        <v>46,</v>
      </c>
      <c r="Q265" t="str">
        <f t="shared" si="76"/>
        <v>(1,1)</v>
      </c>
      <c r="R265" t="str">
        <f t="shared" si="71"/>
        <v>1,</v>
      </c>
      <c r="S265" t="str">
        <f t="shared" si="72"/>
        <v>1,</v>
      </c>
    </row>
    <row r="266" spans="1:19" x14ac:dyDescent="0.15">
      <c r="A266" t="s">
        <v>21</v>
      </c>
      <c r="B266">
        <v>93001</v>
      </c>
      <c r="C266">
        <v>38</v>
      </c>
      <c r="D266">
        <v>1</v>
      </c>
      <c r="E266">
        <v>1</v>
      </c>
      <c r="F266">
        <v>2</v>
      </c>
      <c r="G266" s="5">
        <f t="shared" si="60"/>
        <v>6.582366187424216E-3</v>
      </c>
      <c r="H266" t="str">
        <f>VLOOKUP(B266,'名称-id-价值'!B:C,2,FALSE)</f>
        <v>T3LP1</v>
      </c>
      <c r="I266" t="str">
        <f t="shared" si="74"/>
        <v>T3部件</v>
      </c>
      <c r="J266">
        <f t="shared" si="61"/>
        <v>6</v>
      </c>
      <c r="K266">
        <f t="shared" si="75"/>
        <v>1.3164732374848432E-2</v>
      </c>
      <c r="L266">
        <f>VLOOKUP(B266,'名称-id-价值'!B:M,J266+2,FALSE)</f>
        <v>117.6</v>
      </c>
      <c r="M266">
        <f t="shared" si="62"/>
        <v>0.77408626364108779</v>
      </c>
      <c r="N266">
        <f t="shared" si="73"/>
        <v>205.68510306599674</v>
      </c>
      <c r="O266" t="str">
        <f t="shared" si="64"/>
        <v>93001,</v>
      </c>
      <c r="P266" t="str">
        <f t="shared" si="70"/>
        <v>38,</v>
      </c>
      <c r="Q266" t="str">
        <f t="shared" si="76"/>
        <v>(1,1)</v>
      </c>
      <c r="R266" t="str">
        <f t="shared" si="71"/>
        <v>1,</v>
      </c>
      <c r="S266" t="str">
        <f t="shared" si="72"/>
        <v>1,</v>
      </c>
    </row>
    <row r="267" spans="1:19" x14ac:dyDescent="0.15">
      <c r="A267" t="s">
        <v>21</v>
      </c>
      <c r="B267">
        <v>93003</v>
      </c>
      <c r="C267">
        <v>38</v>
      </c>
      <c r="D267">
        <v>1</v>
      </c>
      <c r="E267">
        <v>1</v>
      </c>
      <c r="F267">
        <v>2</v>
      </c>
      <c r="G267" s="5">
        <f t="shared" si="60"/>
        <v>6.582366187424216E-3</v>
      </c>
      <c r="H267" t="str">
        <f>VLOOKUP(B267,'名称-id-价值'!B:C,2,FALSE)</f>
        <v>T3LP3</v>
      </c>
      <c r="I267" t="str">
        <f t="shared" si="74"/>
        <v>T3部件</v>
      </c>
      <c r="J267">
        <f t="shared" si="61"/>
        <v>6</v>
      </c>
      <c r="K267">
        <f t="shared" si="75"/>
        <v>1.3164732374848432E-2</v>
      </c>
      <c r="L267">
        <f>VLOOKUP(B267,'名称-id-价值'!B:M,J267+2,FALSE)</f>
        <v>117.6</v>
      </c>
      <c r="M267">
        <f t="shared" si="62"/>
        <v>0.77408626364108779</v>
      </c>
      <c r="N267">
        <f t="shared" si="73"/>
        <v>205.68510306599674</v>
      </c>
      <c r="O267" t="str">
        <f t="shared" si="64"/>
        <v>93003,</v>
      </c>
      <c r="P267" t="str">
        <f t="shared" si="70"/>
        <v>38,</v>
      </c>
      <c r="Q267" t="str">
        <f t="shared" si="76"/>
        <v>(1,1)</v>
      </c>
      <c r="R267" t="str">
        <f t="shared" si="71"/>
        <v>1,</v>
      </c>
      <c r="S267" t="str">
        <f t="shared" si="72"/>
        <v>1,</v>
      </c>
    </row>
    <row r="268" spans="1:19" x14ac:dyDescent="0.15">
      <c r="A268" t="s">
        <v>21</v>
      </c>
      <c r="B268">
        <v>93005</v>
      </c>
      <c r="C268">
        <v>38</v>
      </c>
      <c r="D268">
        <v>1</v>
      </c>
      <c r="E268">
        <v>1</v>
      </c>
      <c r="F268">
        <v>2</v>
      </c>
      <c r="G268" s="5">
        <f t="shared" ref="G268:G331" si="77">C268/SUMIFS(C:C,A:A,A268)</f>
        <v>6.582366187424216E-3</v>
      </c>
      <c r="H268" t="str">
        <f>VLOOKUP(B268,'名称-id-价值'!B:C,2,FALSE)</f>
        <v>T3LP5</v>
      </c>
      <c r="I268" t="str">
        <f t="shared" si="74"/>
        <v>T3部件</v>
      </c>
      <c r="J268">
        <f t="shared" si="61"/>
        <v>6</v>
      </c>
      <c r="K268">
        <f t="shared" si="75"/>
        <v>1.3164732374848432E-2</v>
      </c>
      <c r="L268">
        <f>VLOOKUP(B268,'名称-id-价值'!B:M,J268+2,FALSE)</f>
        <v>117.6</v>
      </c>
      <c r="M268">
        <f t="shared" si="62"/>
        <v>0.77408626364108779</v>
      </c>
      <c r="N268">
        <f t="shared" si="73"/>
        <v>205.68510306599674</v>
      </c>
      <c r="O268" t="str">
        <f t="shared" si="64"/>
        <v>93005,</v>
      </c>
      <c r="P268" t="str">
        <f t="shared" si="70"/>
        <v>38,</v>
      </c>
      <c r="Q268" t="str">
        <f t="shared" si="76"/>
        <v>(1,1)</v>
      </c>
      <c r="R268" t="str">
        <f t="shared" si="71"/>
        <v>1,</v>
      </c>
      <c r="S268" t="str">
        <f t="shared" si="72"/>
        <v>1,</v>
      </c>
    </row>
    <row r="269" spans="1:19" x14ac:dyDescent="0.15">
      <c r="A269" t="s">
        <v>21</v>
      </c>
      <c r="B269">
        <v>93101</v>
      </c>
      <c r="C269">
        <v>38</v>
      </c>
      <c r="D269">
        <v>1</v>
      </c>
      <c r="E269">
        <v>1</v>
      </c>
      <c r="F269">
        <v>2</v>
      </c>
      <c r="G269" s="5">
        <f t="shared" si="77"/>
        <v>6.582366187424216E-3</v>
      </c>
      <c r="H269" t="str">
        <f>VLOOKUP(B269,'名称-id-价值'!B:C,2,FALSE)</f>
        <v>T3MP1</v>
      </c>
      <c r="I269" t="str">
        <f t="shared" si="74"/>
        <v>T3部件</v>
      </c>
      <c r="J269">
        <f t="shared" ref="J269:J332" si="78">IF(RIGHT(A269,1)+0=0,10,RIGHT(A269,1)+0)</f>
        <v>6</v>
      </c>
      <c r="K269">
        <f t="shared" si="75"/>
        <v>1.3164732374848432E-2</v>
      </c>
      <c r="L269">
        <f>VLOOKUP(B269,'名称-id-价值'!B:M,J269+2,FALSE)</f>
        <v>117.6</v>
      </c>
      <c r="M269">
        <f t="shared" ref="M269:M332" si="79">G269*L269*AVERAGE(D269:E269)</f>
        <v>0.77408626364108779</v>
      </c>
      <c r="N269">
        <f t="shared" si="73"/>
        <v>205.68510306599674</v>
      </c>
      <c r="O269" t="str">
        <f t="shared" si="64"/>
        <v>93101,</v>
      </c>
      <c r="P269" t="str">
        <f t="shared" si="70"/>
        <v>38,</v>
      </c>
      <c r="Q269" t="str">
        <f t="shared" si="76"/>
        <v>(1,1)</v>
      </c>
      <c r="R269" t="str">
        <f t="shared" si="71"/>
        <v>1,</v>
      </c>
      <c r="S269" t="str">
        <f t="shared" si="72"/>
        <v>1,</v>
      </c>
    </row>
    <row r="270" spans="1:19" x14ac:dyDescent="0.15">
      <c r="A270" t="s">
        <v>21</v>
      </c>
      <c r="B270">
        <v>93103</v>
      </c>
      <c r="C270">
        <v>38</v>
      </c>
      <c r="D270">
        <v>1</v>
      </c>
      <c r="E270">
        <v>1</v>
      </c>
      <c r="F270">
        <v>2</v>
      </c>
      <c r="G270" s="5">
        <f t="shared" si="77"/>
        <v>6.582366187424216E-3</v>
      </c>
      <c r="H270" t="str">
        <f>VLOOKUP(B270,'名称-id-价值'!B:C,2,FALSE)</f>
        <v>T3MP3</v>
      </c>
      <c r="I270" t="str">
        <f t="shared" si="74"/>
        <v>T3部件</v>
      </c>
      <c r="J270">
        <f t="shared" si="78"/>
        <v>6</v>
      </c>
      <c r="K270">
        <f t="shared" si="75"/>
        <v>1.3164732374848432E-2</v>
      </c>
      <c r="L270">
        <f>VLOOKUP(B270,'名称-id-价值'!B:M,J270+2,FALSE)</f>
        <v>117.6</v>
      </c>
      <c r="M270">
        <f t="shared" si="79"/>
        <v>0.77408626364108779</v>
      </c>
      <c r="N270">
        <f t="shared" si="73"/>
        <v>205.68510306599674</v>
      </c>
      <c r="O270" t="str">
        <f t="shared" si="64"/>
        <v>93103,</v>
      </c>
      <c r="P270" t="str">
        <f t="shared" si="70"/>
        <v>38,</v>
      </c>
      <c r="Q270" t="str">
        <f t="shared" si="76"/>
        <v>(1,1)</v>
      </c>
      <c r="R270" t="str">
        <f t="shared" si="71"/>
        <v>1,</v>
      </c>
      <c r="S270" t="str">
        <f t="shared" si="72"/>
        <v>1,</v>
      </c>
    </row>
    <row r="271" spans="1:19" x14ac:dyDescent="0.15">
      <c r="A271" t="s">
        <v>21</v>
      </c>
      <c r="B271">
        <v>93105</v>
      </c>
      <c r="C271">
        <v>38</v>
      </c>
      <c r="D271">
        <v>1</v>
      </c>
      <c r="E271">
        <v>1</v>
      </c>
      <c r="F271">
        <v>2</v>
      </c>
      <c r="G271" s="5">
        <f t="shared" si="77"/>
        <v>6.582366187424216E-3</v>
      </c>
      <c r="H271" t="str">
        <f>VLOOKUP(B271,'名称-id-价值'!B:C,2,FALSE)</f>
        <v>T3MP5</v>
      </c>
      <c r="I271" t="str">
        <f t="shared" si="74"/>
        <v>T3部件</v>
      </c>
      <c r="J271">
        <f t="shared" si="78"/>
        <v>6</v>
      </c>
      <c r="K271">
        <f t="shared" si="75"/>
        <v>1.3164732374848432E-2</v>
      </c>
      <c r="L271">
        <f>VLOOKUP(B271,'名称-id-价值'!B:M,J271+2,FALSE)</f>
        <v>117.6</v>
      </c>
      <c r="M271">
        <f t="shared" si="79"/>
        <v>0.77408626364108779</v>
      </c>
      <c r="N271">
        <f t="shared" si="73"/>
        <v>205.68510306599674</v>
      </c>
      <c r="O271" t="str">
        <f t="shared" ref="O271:O334" si="80">B271&amp;","</f>
        <v>93105,</v>
      </c>
      <c r="P271" t="str">
        <f t="shared" ref="P271:P272" si="81">C271&amp;","</f>
        <v>38,</v>
      </c>
      <c r="Q271" t="str">
        <f t="shared" si="76"/>
        <v>(1,1)</v>
      </c>
      <c r="R271" t="str">
        <f t="shared" ref="R271:R272" si="82">D271&amp;","</f>
        <v>1,</v>
      </c>
      <c r="S271" t="str">
        <f t="shared" ref="S271:S272" si="83">E271&amp;","</f>
        <v>1,</v>
      </c>
    </row>
    <row r="272" spans="1:19" x14ac:dyDescent="0.15">
      <c r="A272" t="s">
        <v>21</v>
      </c>
      <c r="B272">
        <v>93201</v>
      </c>
      <c r="C272">
        <v>38</v>
      </c>
      <c r="D272">
        <v>1</v>
      </c>
      <c r="E272">
        <v>1</v>
      </c>
      <c r="F272">
        <v>2</v>
      </c>
      <c r="G272" s="5">
        <f t="shared" si="77"/>
        <v>6.582366187424216E-3</v>
      </c>
      <c r="H272" t="str">
        <f>VLOOKUP(B272,'名称-id-价值'!B:C,2,FALSE)</f>
        <v>T3HP1</v>
      </c>
      <c r="I272" t="str">
        <f t="shared" si="74"/>
        <v>T3部件</v>
      </c>
      <c r="J272">
        <f t="shared" si="78"/>
        <v>6</v>
      </c>
      <c r="K272">
        <f t="shared" si="75"/>
        <v>1.3164732374848432E-2</v>
      </c>
      <c r="L272">
        <f>VLOOKUP(B272,'名称-id-价值'!B:M,J272+2,FALSE)</f>
        <v>117.6</v>
      </c>
      <c r="M272">
        <f t="shared" si="79"/>
        <v>0.77408626364108779</v>
      </c>
      <c r="N272">
        <f t="shared" si="73"/>
        <v>205.68510306599674</v>
      </c>
      <c r="O272" t="str">
        <f t="shared" si="80"/>
        <v>93201,</v>
      </c>
      <c r="P272" t="str">
        <f t="shared" si="81"/>
        <v>38,</v>
      </c>
      <c r="Q272" t="str">
        <f t="shared" si="76"/>
        <v>(1,1)</v>
      </c>
      <c r="R272" t="str">
        <f t="shared" si="82"/>
        <v>1,</v>
      </c>
      <c r="S272" t="str">
        <f t="shared" si="83"/>
        <v>1,</v>
      </c>
    </row>
    <row r="273" spans="1:19" x14ac:dyDescent="0.15">
      <c r="A273" t="s">
        <v>21</v>
      </c>
      <c r="B273">
        <v>93203</v>
      </c>
      <c r="C273">
        <v>38</v>
      </c>
      <c r="D273">
        <v>1</v>
      </c>
      <c r="E273">
        <v>1</v>
      </c>
      <c r="F273">
        <v>2</v>
      </c>
      <c r="G273" s="5">
        <f t="shared" si="77"/>
        <v>6.582366187424216E-3</v>
      </c>
      <c r="H273" t="str">
        <f>VLOOKUP(B273,'名称-id-价值'!B:C,2,FALSE)</f>
        <v>T3HP3</v>
      </c>
      <c r="I273" t="str">
        <f t="shared" si="74"/>
        <v>T3部件</v>
      </c>
      <c r="J273">
        <f t="shared" si="78"/>
        <v>6</v>
      </c>
      <c r="K273">
        <f t="shared" si="75"/>
        <v>1.3164732374848432E-2</v>
      </c>
      <c r="L273">
        <f>VLOOKUP(B273,'名称-id-价值'!B:M,J273+2,FALSE)</f>
        <v>117.6</v>
      </c>
      <c r="M273">
        <f t="shared" si="79"/>
        <v>0.77408626364108779</v>
      </c>
      <c r="N273">
        <f t="shared" si="73"/>
        <v>205.68510306599674</v>
      </c>
      <c r="O273" t="str">
        <f t="shared" si="80"/>
        <v>93203,</v>
      </c>
      <c r="P273" t="str">
        <f t="shared" ref="P273:P304" si="84">C273&amp;","</f>
        <v>38,</v>
      </c>
      <c r="Q273" t="str">
        <f t="shared" si="76"/>
        <v>(1,1)</v>
      </c>
      <c r="R273" t="str">
        <f t="shared" ref="R273:R304" si="85">D273&amp;","</f>
        <v>1,</v>
      </c>
      <c r="S273" t="str">
        <f t="shared" ref="S273:S304" si="86">E273&amp;","</f>
        <v>1,</v>
      </c>
    </row>
    <row r="274" spans="1:19" x14ac:dyDescent="0.15">
      <c r="A274" t="s">
        <v>21</v>
      </c>
      <c r="B274">
        <v>93205</v>
      </c>
      <c r="C274">
        <v>33</v>
      </c>
      <c r="D274">
        <v>1</v>
      </c>
      <c r="E274">
        <v>1</v>
      </c>
      <c r="F274">
        <v>2</v>
      </c>
      <c r="G274" s="5">
        <f t="shared" si="77"/>
        <v>5.7162653732894513E-3</v>
      </c>
      <c r="H274" t="str">
        <f>VLOOKUP(B274,'名称-id-价值'!B:C,2,FALSE)</f>
        <v>T3HP5</v>
      </c>
      <c r="I274" t="str">
        <f t="shared" si="74"/>
        <v>T3部件</v>
      </c>
      <c r="J274">
        <f t="shared" si="78"/>
        <v>6</v>
      </c>
      <c r="K274">
        <f t="shared" si="75"/>
        <v>1.1432530746578903E-2</v>
      </c>
      <c r="L274">
        <f>VLOOKUP(B274,'名称-id-价值'!B:M,J274+2,FALSE)</f>
        <v>117.6</v>
      </c>
      <c r="M274">
        <f t="shared" si="79"/>
        <v>0.67223280789883944</v>
      </c>
      <c r="N274">
        <f t="shared" si="73"/>
        <v>205.68510306599674</v>
      </c>
      <c r="O274" t="str">
        <f t="shared" si="80"/>
        <v>93205,</v>
      </c>
      <c r="P274" t="str">
        <f t="shared" si="84"/>
        <v>33,</v>
      </c>
      <c r="Q274" t="str">
        <f t="shared" si="76"/>
        <v>(1,1)</v>
      </c>
      <c r="R274" t="str">
        <f t="shared" si="85"/>
        <v>1,</v>
      </c>
      <c r="S274" t="str">
        <f t="shared" si="86"/>
        <v>1,</v>
      </c>
    </row>
    <row r="275" spans="1:19" x14ac:dyDescent="0.15">
      <c r="A275" t="s">
        <v>22</v>
      </c>
      <c r="B275">
        <v>11311</v>
      </c>
      <c r="C275">
        <v>20</v>
      </c>
      <c r="D275">
        <v>1</v>
      </c>
      <c r="E275">
        <v>1</v>
      </c>
      <c r="F275">
        <v>2</v>
      </c>
      <c r="G275" s="5">
        <f t="shared" si="77"/>
        <v>3.8639876352395673E-3</v>
      </c>
      <c r="H275" t="str">
        <f>VLOOKUP(B275,'名称-id-价值'!B:C,2,FALSE)</f>
        <v>35(t)</v>
      </c>
      <c r="I275" t="str">
        <f t="shared" si="74"/>
        <v>T3坦克</v>
      </c>
      <c r="J275">
        <f t="shared" si="78"/>
        <v>7</v>
      </c>
      <c r="K275">
        <f t="shared" si="75"/>
        <v>7.7279752704791345E-3</v>
      </c>
      <c r="L275">
        <f>VLOOKUP(B275,'名称-id-价值'!B:M,J275+2,FALSE)</f>
        <v>1452</v>
      </c>
      <c r="M275">
        <f t="shared" si="79"/>
        <v>5.6105100463678514</v>
      </c>
      <c r="N275">
        <f t="shared" si="73"/>
        <v>208.79853168469884</v>
      </c>
      <c r="O275" t="str">
        <f t="shared" si="80"/>
        <v>11311,</v>
      </c>
      <c r="P275" t="str">
        <f t="shared" si="84"/>
        <v>20,</v>
      </c>
      <c r="Q275" t="str">
        <f t="shared" si="76"/>
        <v>(1,1)</v>
      </c>
      <c r="R275" t="str">
        <f t="shared" si="85"/>
        <v>1,</v>
      </c>
      <c r="S275" t="str">
        <f t="shared" si="86"/>
        <v>1,</v>
      </c>
    </row>
    <row r="276" spans="1:19" x14ac:dyDescent="0.15">
      <c r="A276" t="s">
        <v>22</v>
      </c>
      <c r="B276">
        <v>12311</v>
      </c>
      <c r="C276">
        <v>20</v>
      </c>
      <c r="D276">
        <v>1</v>
      </c>
      <c r="E276">
        <v>1</v>
      </c>
      <c r="F276">
        <v>2</v>
      </c>
      <c r="G276" s="5">
        <f t="shared" si="77"/>
        <v>3.8639876352395673E-3</v>
      </c>
      <c r="H276" t="str">
        <f>VLOOKUP(B276,'名称-id-价值'!B:C,2,FALSE)</f>
        <v>玛蒂尔达</v>
      </c>
      <c r="I276" t="str">
        <f t="shared" si="74"/>
        <v>T3坦克</v>
      </c>
      <c r="J276">
        <f t="shared" si="78"/>
        <v>7</v>
      </c>
      <c r="K276">
        <f t="shared" si="75"/>
        <v>7.7279752704791345E-3</v>
      </c>
      <c r="L276">
        <f>VLOOKUP(B276,'名称-id-价值'!B:M,J276+2,FALSE)</f>
        <v>1452</v>
      </c>
      <c r="M276">
        <f t="shared" si="79"/>
        <v>5.6105100463678514</v>
      </c>
      <c r="N276">
        <f t="shared" si="73"/>
        <v>208.79853168469884</v>
      </c>
      <c r="O276" t="str">
        <f t="shared" si="80"/>
        <v>12311,</v>
      </c>
      <c r="P276" t="str">
        <f t="shared" si="84"/>
        <v>20,</v>
      </c>
      <c r="Q276" t="str">
        <f t="shared" si="76"/>
        <v>(1,1)</v>
      </c>
      <c r="R276" t="str">
        <f t="shared" si="85"/>
        <v>1,</v>
      </c>
      <c r="S276" t="str">
        <f t="shared" si="86"/>
        <v>1,</v>
      </c>
    </row>
    <row r="277" spans="1:19" x14ac:dyDescent="0.15">
      <c r="A277" t="s">
        <v>22</v>
      </c>
      <c r="B277">
        <v>13311</v>
      </c>
      <c r="C277">
        <v>20</v>
      </c>
      <c r="D277">
        <v>1</v>
      </c>
      <c r="E277">
        <v>1</v>
      </c>
      <c r="F277">
        <v>2</v>
      </c>
      <c r="G277" s="5">
        <f t="shared" si="77"/>
        <v>3.8639876352395673E-3</v>
      </c>
      <c r="H277" t="str">
        <f>VLOOKUP(B277,'名称-id-价值'!B:C,2,FALSE)</f>
        <v>黑豹</v>
      </c>
      <c r="I277" t="str">
        <f t="shared" si="74"/>
        <v>T3坦克</v>
      </c>
      <c r="J277">
        <f t="shared" si="78"/>
        <v>7</v>
      </c>
      <c r="K277">
        <f t="shared" si="75"/>
        <v>7.7279752704791345E-3</v>
      </c>
      <c r="L277">
        <f>VLOOKUP(B277,'名称-id-价值'!B:M,J277+2,FALSE)</f>
        <v>1452</v>
      </c>
      <c r="M277">
        <f t="shared" si="79"/>
        <v>5.6105100463678514</v>
      </c>
      <c r="N277">
        <f t="shared" si="73"/>
        <v>208.79853168469884</v>
      </c>
      <c r="O277" t="str">
        <f t="shared" si="80"/>
        <v>13311,</v>
      </c>
      <c r="P277" t="str">
        <f t="shared" si="84"/>
        <v>20,</v>
      </c>
      <c r="Q277" t="str">
        <f t="shared" si="76"/>
        <v>(1,1)</v>
      </c>
      <c r="R277" t="str">
        <f t="shared" si="85"/>
        <v>1,</v>
      </c>
      <c r="S277" t="str">
        <f t="shared" si="86"/>
        <v>1,</v>
      </c>
    </row>
    <row r="278" spans="1:19" x14ac:dyDescent="0.15">
      <c r="A278" t="s">
        <v>22</v>
      </c>
      <c r="B278">
        <v>51211</v>
      </c>
      <c r="C278">
        <v>157</v>
      </c>
      <c r="D278">
        <v>1</v>
      </c>
      <c r="E278">
        <v>5</v>
      </c>
      <c r="F278">
        <v>2</v>
      </c>
      <c r="G278" s="5">
        <f t="shared" si="77"/>
        <v>3.0332302936630601E-2</v>
      </c>
      <c r="H278" t="str">
        <f>VLOOKUP(B278,'名称-id-价值'!B:C,2,FALSE)</f>
        <v>二号-碎片</v>
      </c>
      <c r="I278" t="str">
        <f t="shared" si="74"/>
        <v>T2碎片</v>
      </c>
      <c r="J278">
        <f t="shared" si="78"/>
        <v>7</v>
      </c>
      <c r="K278">
        <f t="shared" si="75"/>
        <v>0.18199381761978362</v>
      </c>
      <c r="L278">
        <f>VLOOKUP(B278,'名称-id-价值'!B:M,J278+2,FALSE)</f>
        <v>42</v>
      </c>
      <c r="M278">
        <f t="shared" si="79"/>
        <v>3.8218701700154556</v>
      </c>
      <c r="N278">
        <f t="shared" si="73"/>
        <v>208.79853168469884</v>
      </c>
      <c r="O278" t="str">
        <f t="shared" si="80"/>
        <v>51211,</v>
      </c>
      <c r="P278" t="str">
        <f t="shared" si="84"/>
        <v>157,</v>
      </c>
      <c r="Q278" t="str">
        <f t="shared" si="76"/>
        <v>(1,5)</v>
      </c>
      <c r="R278" t="str">
        <f t="shared" si="85"/>
        <v>1,</v>
      </c>
      <c r="S278" t="str">
        <f t="shared" si="86"/>
        <v>5,</v>
      </c>
    </row>
    <row r="279" spans="1:19" x14ac:dyDescent="0.15">
      <c r="A279" t="s">
        <v>22</v>
      </c>
      <c r="B279">
        <v>52211</v>
      </c>
      <c r="C279">
        <v>157</v>
      </c>
      <c r="D279">
        <v>1</v>
      </c>
      <c r="E279">
        <v>5</v>
      </c>
      <c r="F279">
        <v>2</v>
      </c>
      <c r="G279" s="5">
        <f t="shared" si="77"/>
        <v>3.0332302936630601E-2</v>
      </c>
      <c r="H279" t="str">
        <f>VLOOKUP(B279,'名称-id-价值'!B:C,2,FALSE)</f>
        <v>T-34-碎片</v>
      </c>
      <c r="I279" t="str">
        <f t="shared" si="74"/>
        <v>T2碎片</v>
      </c>
      <c r="J279">
        <f t="shared" si="78"/>
        <v>7</v>
      </c>
      <c r="K279">
        <f t="shared" si="75"/>
        <v>0.18199381761978362</v>
      </c>
      <c r="L279">
        <f>VLOOKUP(B279,'名称-id-价值'!B:M,J279+2,FALSE)</f>
        <v>42</v>
      </c>
      <c r="M279">
        <f t="shared" si="79"/>
        <v>3.8218701700154556</v>
      </c>
      <c r="N279">
        <f t="shared" si="73"/>
        <v>208.79853168469884</v>
      </c>
      <c r="O279" t="str">
        <f t="shared" si="80"/>
        <v>52211,</v>
      </c>
      <c r="P279" t="str">
        <f t="shared" si="84"/>
        <v>157,</v>
      </c>
      <c r="Q279" t="str">
        <f t="shared" si="76"/>
        <v>(1,5)</v>
      </c>
      <c r="R279" t="str">
        <f t="shared" si="85"/>
        <v>1,</v>
      </c>
      <c r="S279" t="str">
        <f t="shared" si="86"/>
        <v>5,</v>
      </c>
    </row>
    <row r="280" spans="1:19" x14ac:dyDescent="0.15">
      <c r="A280" t="s">
        <v>22</v>
      </c>
      <c r="B280">
        <v>53211</v>
      </c>
      <c r="C280">
        <v>157</v>
      </c>
      <c r="D280">
        <v>1</v>
      </c>
      <c r="E280">
        <v>5</v>
      </c>
      <c r="F280">
        <v>2</v>
      </c>
      <c r="G280" s="5">
        <f t="shared" si="77"/>
        <v>3.0332302936630601E-2</v>
      </c>
      <c r="H280" t="str">
        <f>VLOOKUP(B280,'名称-id-价值'!B:C,2,FALSE)</f>
        <v>KV-1-碎片</v>
      </c>
      <c r="I280" t="str">
        <f t="shared" si="74"/>
        <v>T2碎片</v>
      </c>
      <c r="J280">
        <f t="shared" si="78"/>
        <v>7</v>
      </c>
      <c r="K280">
        <f t="shared" si="75"/>
        <v>0.18199381761978362</v>
      </c>
      <c r="L280">
        <f>VLOOKUP(B280,'名称-id-价值'!B:M,J280+2,FALSE)</f>
        <v>42</v>
      </c>
      <c r="M280">
        <f t="shared" si="79"/>
        <v>3.8218701700154556</v>
      </c>
      <c r="N280">
        <f t="shared" si="73"/>
        <v>208.79853168469884</v>
      </c>
      <c r="O280" t="str">
        <f t="shared" si="80"/>
        <v>53211,</v>
      </c>
      <c r="P280" t="str">
        <f t="shared" si="84"/>
        <v>157,</v>
      </c>
      <c r="Q280" t="str">
        <f t="shared" si="76"/>
        <v>(1,5)</v>
      </c>
      <c r="R280" t="str">
        <f t="shared" si="85"/>
        <v>1,</v>
      </c>
      <c r="S280" t="str">
        <f t="shared" si="86"/>
        <v>5,</v>
      </c>
    </row>
    <row r="281" spans="1:19" x14ac:dyDescent="0.15">
      <c r="A281" t="s">
        <v>22</v>
      </c>
      <c r="B281">
        <v>51221</v>
      </c>
      <c r="C281">
        <v>151</v>
      </c>
      <c r="D281">
        <v>1</v>
      </c>
      <c r="E281">
        <v>2</v>
      </c>
      <c r="F281">
        <v>2</v>
      </c>
      <c r="G281" s="5">
        <f t="shared" si="77"/>
        <v>2.9173106646058732E-2</v>
      </c>
      <c r="H281" t="str">
        <f>VLOOKUP(B281,'名称-id-价值'!B:C,2,FALSE)</f>
        <v>Puma-碎片</v>
      </c>
      <c r="I281" t="str">
        <f t="shared" si="74"/>
        <v>T2碎片</v>
      </c>
      <c r="J281">
        <f t="shared" si="78"/>
        <v>7</v>
      </c>
      <c r="K281">
        <f t="shared" si="75"/>
        <v>8.7519319938176188E-2</v>
      </c>
      <c r="L281">
        <f>VLOOKUP(B281,'名称-id-价值'!B:M,J281+2,FALSE)</f>
        <v>67.2</v>
      </c>
      <c r="M281">
        <f t="shared" si="79"/>
        <v>2.9406491499227201</v>
      </c>
      <c r="N281">
        <f t="shared" si="73"/>
        <v>208.79853168469884</v>
      </c>
      <c r="O281" t="str">
        <f t="shared" si="80"/>
        <v>51221,</v>
      </c>
      <c r="P281" t="str">
        <f t="shared" si="84"/>
        <v>151,</v>
      </c>
      <c r="Q281" t="str">
        <f t="shared" si="76"/>
        <v>(1,2)</v>
      </c>
      <c r="R281" t="str">
        <f t="shared" si="85"/>
        <v>1,</v>
      </c>
      <c r="S281" t="str">
        <f t="shared" si="86"/>
        <v>2,</v>
      </c>
    </row>
    <row r="282" spans="1:19" x14ac:dyDescent="0.15">
      <c r="A282" t="s">
        <v>22</v>
      </c>
      <c r="B282">
        <v>52221</v>
      </c>
      <c r="C282">
        <v>151</v>
      </c>
      <c r="D282">
        <v>1</v>
      </c>
      <c r="E282">
        <v>2</v>
      </c>
      <c r="F282">
        <v>2</v>
      </c>
      <c r="G282" s="5">
        <f t="shared" si="77"/>
        <v>2.9173106646058732E-2</v>
      </c>
      <c r="H282" t="str">
        <f>VLOOKUP(B282,'名称-id-价值'!B:C,2,FALSE)</f>
        <v>四号-碎片</v>
      </c>
      <c r="I282" t="str">
        <f t="shared" si="74"/>
        <v>T2碎片</v>
      </c>
      <c r="J282">
        <f t="shared" si="78"/>
        <v>7</v>
      </c>
      <c r="K282">
        <f t="shared" si="75"/>
        <v>8.7519319938176188E-2</v>
      </c>
      <c r="L282">
        <f>VLOOKUP(B282,'名称-id-价值'!B:M,J282+2,FALSE)</f>
        <v>67.2</v>
      </c>
      <c r="M282">
        <f t="shared" si="79"/>
        <v>2.9406491499227201</v>
      </c>
      <c r="N282">
        <f t="shared" si="73"/>
        <v>208.79853168469884</v>
      </c>
      <c r="O282" t="str">
        <f t="shared" si="80"/>
        <v>52221,</v>
      </c>
      <c r="P282" t="str">
        <f t="shared" si="84"/>
        <v>151,</v>
      </c>
      <c r="Q282" t="str">
        <f t="shared" si="76"/>
        <v>(1,2)</v>
      </c>
      <c r="R282" t="str">
        <f t="shared" si="85"/>
        <v>1,</v>
      </c>
      <c r="S282" t="str">
        <f t="shared" si="86"/>
        <v>2,</v>
      </c>
    </row>
    <row r="283" spans="1:19" x14ac:dyDescent="0.15">
      <c r="A283" t="s">
        <v>22</v>
      </c>
      <c r="B283">
        <v>53221</v>
      </c>
      <c r="C283">
        <v>151</v>
      </c>
      <c r="D283">
        <v>1</v>
      </c>
      <c r="E283">
        <v>2</v>
      </c>
      <c r="F283">
        <v>2</v>
      </c>
      <c r="G283" s="5">
        <f t="shared" si="77"/>
        <v>2.9173106646058732E-2</v>
      </c>
      <c r="H283" t="str">
        <f>VLOOKUP(B283,'名称-id-价值'!B:C,2,FALSE)</f>
        <v>丘吉尔-碎片</v>
      </c>
      <c r="I283" t="str">
        <f t="shared" si="74"/>
        <v>T2碎片</v>
      </c>
      <c r="J283">
        <f t="shared" si="78"/>
        <v>7</v>
      </c>
      <c r="K283">
        <f t="shared" si="75"/>
        <v>8.7519319938176188E-2</v>
      </c>
      <c r="L283">
        <f>VLOOKUP(B283,'名称-id-价值'!B:M,J283+2,FALSE)</f>
        <v>67.2</v>
      </c>
      <c r="M283">
        <f t="shared" si="79"/>
        <v>2.9406491499227201</v>
      </c>
      <c r="N283">
        <f t="shared" si="73"/>
        <v>208.79853168469884</v>
      </c>
      <c r="O283" t="str">
        <f t="shared" si="80"/>
        <v>53221,</v>
      </c>
      <c r="P283" t="str">
        <f t="shared" si="84"/>
        <v>151,</v>
      </c>
      <c r="Q283" t="str">
        <f t="shared" si="76"/>
        <v>(1,2)</v>
      </c>
      <c r="R283" t="str">
        <f t="shared" si="85"/>
        <v>1,</v>
      </c>
      <c r="S283" t="str">
        <f t="shared" si="86"/>
        <v>2,</v>
      </c>
    </row>
    <row r="284" spans="1:19" x14ac:dyDescent="0.15">
      <c r="A284" t="s">
        <v>22</v>
      </c>
      <c r="B284">
        <v>51311</v>
      </c>
      <c r="C284">
        <v>262</v>
      </c>
      <c r="D284">
        <v>1</v>
      </c>
      <c r="E284">
        <v>2</v>
      </c>
      <c r="F284">
        <v>2</v>
      </c>
      <c r="G284" s="5">
        <f t="shared" si="77"/>
        <v>5.0618238021638333E-2</v>
      </c>
      <c r="H284" t="str">
        <f>VLOOKUP(B284,'名称-id-价值'!B:C,2,FALSE)</f>
        <v>35(t)-碎片</v>
      </c>
      <c r="I284" t="str">
        <f t="shared" si="74"/>
        <v>T3碎片</v>
      </c>
      <c r="J284">
        <f t="shared" si="78"/>
        <v>7</v>
      </c>
      <c r="K284">
        <f t="shared" si="75"/>
        <v>0.15185471406491499</v>
      </c>
      <c r="L284">
        <f>VLOOKUP(B284,'名称-id-价值'!B:M,J284+2,FALSE)</f>
        <v>48.4</v>
      </c>
      <c r="M284">
        <f t="shared" si="79"/>
        <v>3.6748840803709424</v>
      </c>
      <c r="N284">
        <f t="shared" si="73"/>
        <v>208.79853168469884</v>
      </c>
      <c r="O284" t="str">
        <f t="shared" si="80"/>
        <v>51311,</v>
      </c>
      <c r="P284" t="str">
        <f t="shared" si="84"/>
        <v>262,</v>
      </c>
      <c r="Q284" t="str">
        <f t="shared" si="76"/>
        <v>(1,2)</v>
      </c>
      <c r="R284" t="str">
        <f t="shared" si="85"/>
        <v>1,</v>
      </c>
      <c r="S284" t="str">
        <f t="shared" si="86"/>
        <v>2,</v>
      </c>
    </row>
    <row r="285" spans="1:19" x14ac:dyDescent="0.15">
      <c r="A285" t="s">
        <v>22</v>
      </c>
      <c r="B285">
        <v>52311</v>
      </c>
      <c r="C285">
        <v>262</v>
      </c>
      <c r="D285">
        <v>1</v>
      </c>
      <c r="E285">
        <v>2</v>
      </c>
      <c r="F285">
        <v>2</v>
      </c>
      <c r="G285" s="5">
        <f t="shared" si="77"/>
        <v>5.0618238021638333E-2</v>
      </c>
      <c r="H285" t="str">
        <f>VLOOKUP(B285,'名称-id-价值'!B:C,2,FALSE)</f>
        <v>玛蒂尔达-碎片</v>
      </c>
      <c r="I285" t="str">
        <f t="shared" si="74"/>
        <v>T3碎片</v>
      </c>
      <c r="J285">
        <f t="shared" si="78"/>
        <v>7</v>
      </c>
      <c r="K285">
        <f t="shared" si="75"/>
        <v>0.15185471406491499</v>
      </c>
      <c r="L285">
        <f>VLOOKUP(B285,'名称-id-价值'!B:M,J285+2,FALSE)</f>
        <v>48.4</v>
      </c>
      <c r="M285">
        <f t="shared" si="79"/>
        <v>3.6748840803709424</v>
      </c>
      <c r="N285">
        <f t="shared" si="73"/>
        <v>208.79853168469884</v>
      </c>
      <c r="O285" t="str">
        <f t="shared" si="80"/>
        <v>52311,</v>
      </c>
      <c r="P285" t="str">
        <f t="shared" si="84"/>
        <v>262,</v>
      </c>
      <c r="Q285" t="str">
        <f t="shared" si="76"/>
        <v>(1,2)</v>
      </c>
      <c r="R285" t="str">
        <f t="shared" si="85"/>
        <v>1,</v>
      </c>
      <c r="S285" t="str">
        <f t="shared" si="86"/>
        <v>2,</v>
      </c>
    </row>
    <row r="286" spans="1:19" x14ac:dyDescent="0.15">
      <c r="A286" t="s">
        <v>22</v>
      </c>
      <c r="B286">
        <v>53311</v>
      </c>
      <c r="C286">
        <v>262</v>
      </c>
      <c r="D286">
        <v>1</v>
      </c>
      <c r="E286">
        <v>2</v>
      </c>
      <c r="F286">
        <v>2</v>
      </c>
      <c r="G286" s="5">
        <f t="shared" si="77"/>
        <v>5.0618238021638333E-2</v>
      </c>
      <c r="H286" t="str">
        <f>VLOOKUP(B286,'名称-id-价值'!B:C,2,FALSE)</f>
        <v>黑豹-碎片</v>
      </c>
      <c r="I286" t="str">
        <f t="shared" si="74"/>
        <v>T3碎片</v>
      </c>
      <c r="J286">
        <f t="shared" si="78"/>
        <v>7</v>
      </c>
      <c r="K286">
        <f t="shared" si="75"/>
        <v>0.15185471406491499</v>
      </c>
      <c r="L286">
        <f>VLOOKUP(B286,'名称-id-价值'!B:M,J286+2,FALSE)</f>
        <v>48.4</v>
      </c>
      <c r="M286">
        <f t="shared" si="79"/>
        <v>3.6748840803709424</v>
      </c>
      <c r="N286">
        <f t="shared" si="73"/>
        <v>208.79853168469884</v>
      </c>
      <c r="O286" t="str">
        <f t="shared" si="80"/>
        <v>53311,</v>
      </c>
      <c r="P286" t="str">
        <f t="shared" si="84"/>
        <v>262,</v>
      </c>
      <c r="Q286" t="str">
        <f t="shared" si="76"/>
        <v>(1,2)</v>
      </c>
      <c r="R286" t="str">
        <f t="shared" si="85"/>
        <v>1,</v>
      </c>
      <c r="S286" t="str">
        <f t="shared" si="86"/>
        <v>2,</v>
      </c>
    </row>
    <row r="287" spans="1:19" x14ac:dyDescent="0.15">
      <c r="A287" t="s">
        <v>22</v>
      </c>
      <c r="B287">
        <v>51321</v>
      </c>
      <c r="C287">
        <v>197</v>
      </c>
      <c r="D287">
        <v>1</v>
      </c>
      <c r="E287">
        <v>2</v>
      </c>
      <c r="F287">
        <v>2</v>
      </c>
      <c r="G287" s="5">
        <f t="shared" si="77"/>
        <v>3.8060278207109735E-2</v>
      </c>
      <c r="H287" t="str">
        <f>VLOOKUP(B287,'名称-id-价值'!B:C,2,FALSE)</f>
        <v>十字军-碎片</v>
      </c>
      <c r="I287" t="str">
        <f t="shared" si="74"/>
        <v>T3碎片</v>
      </c>
      <c r="J287">
        <f t="shared" si="78"/>
        <v>7</v>
      </c>
      <c r="K287">
        <f t="shared" si="75"/>
        <v>0.11418083462132921</v>
      </c>
      <c r="L287">
        <f>VLOOKUP(B287,'名称-id-价值'!B:M,J287+2,FALSE)</f>
        <v>64.400000000000006</v>
      </c>
      <c r="M287">
        <f t="shared" si="79"/>
        <v>3.6766228748068008</v>
      </c>
      <c r="N287">
        <f t="shared" si="73"/>
        <v>208.79853168469884</v>
      </c>
      <c r="O287" t="str">
        <f t="shared" si="80"/>
        <v>51321,</v>
      </c>
      <c r="P287" t="str">
        <f t="shared" si="84"/>
        <v>197,</v>
      </c>
      <c r="Q287" t="str">
        <f t="shared" si="76"/>
        <v>(1,2)</v>
      </c>
      <c r="R287" t="str">
        <f t="shared" si="85"/>
        <v>1,</v>
      </c>
      <c r="S287" t="str">
        <f t="shared" si="86"/>
        <v>2,</v>
      </c>
    </row>
    <row r="288" spans="1:19" x14ac:dyDescent="0.15">
      <c r="A288" t="s">
        <v>22</v>
      </c>
      <c r="B288">
        <v>52321</v>
      </c>
      <c r="C288">
        <v>197</v>
      </c>
      <c r="D288">
        <v>1</v>
      </c>
      <c r="E288">
        <v>2</v>
      </c>
      <c r="F288">
        <v>2</v>
      </c>
      <c r="G288" s="5">
        <f t="shared" si="77"/>
        <v>3.8060278207109735E-2</v>
      </c>
      <c r="H288" t="str">
        <f>VLOOKUP(B288,'名称-id-价值'!B:C,2,FALSE)</f>
        <v>谢尔曼-碎片</v>
      </c>
      <c r="I288" t="str">
        <f t="shared" si="74"/>
        <v>T3碎片</v>
      </c>
      <c r="J288">
        <f t="shared" si="78"/>
        <v>7</v>
      </c>
      <c r="K288">
        <f t="shared" si="75"/>
        <v>0.11418083462132921</v>
      </c>
      <c r="L288">
        <f>VLOOKUP(B288,'名称-id-价值'!B:M,J288+2,FALSE)</f>
        <v>64.400000000000006</v>
      </c>
      <c r="M288">
        <f t="shared" si="79"/>
        <v>3.6766228748068008</v>
      </c>
      <c r="N288">
        <f t="shared" si="73"/>
        <v>208.79853168469884</v>
      </c>
      <c r="O288" t="str">
        <f t="shared" si="80"/>
        <v>52321,</v>
      </c>
      <c r="P288" t="str">
        <f t="shared" si="84"/>
        <v>197,</v>
      </c>
      <c r="Q288" t="str">
        <f t="shared" si="76"/>
        <v>(1,2)</v>
      </c>
      <c r="R288" t="str">
        <f t="shared" si="85"/>
        <v>1,</v>
      </c>
      <c r="S288" t="str">
        <f t="shared" si="86"/>
        <v>2,</v>
      </c>
    </row>
    <row r="289" spans="1:19" x14ac:dyDescent="0.15">
      <c r="A289" t="s">
        <v>22</v>
      </c>
      <c r="B289">
        <v>53321</v>
      </c>
      <c r="C289">
        <v>197</v>
      </c>
      <c r="D289">
        <v>1</v>
      </c>
      <c r="E289">
        <v>2</v>
      </c>
      <c r="F289">
        <v>2</v>
      </c>
      <c r="G289" s="5">
        <f t="shared" si="77"/>
        <v>3.8060278207109735E-2</v>
      </c>
      <c r="H289" t="str">
        <f>VLOOKUP(B289,'名称-id-价值'!B:C,2,FALSE)</f>
        <v>虎式-碎片</v>
      </c>
      <c r="I289" t="str">
        <f t="shared" si="74"/>
        <v>T3碎片</v>
      </c>
      <c r="J289">
        <f t="shared" si="78"/>
        <v>7</v>
      </c>
      <c r="K289">
        <f t="shared" si="75"/>
        <v>0.11418083462132921</v>
      </c>
      <c r="L289">
        <f>VLOOKUP(B289,'名称-id-价值'!B:M,J289+2,FALSE)</f>
        <v>64.400000000000006</v>
      </c>
      <c r="M289">
        <f t="shared" si="79"/>
        <v>3.6766228748068008</v>
      </c>
      <c r="N289">
        <f t="shared" si="73"/>
        <v>208.79853168469884</v>
      </c>
      <c r="O289" t="str">
        <f t="shared" si="80"/>
        <v>53321,</v>
      </c>
      <c r="P289" t="str">
        <f t="shared" si="84"/>
        <v>197,</v>
      </c>
      <c r="Q289" t="str">
        <f t="shared" si="76"/>
        <v>(1,2)</v>
      </c>
      <c r="R289" t="str">
        <f t="shared" si="85"/>
        <v>1,</v>
      </c>
      <c r="S289" t="str">
        <f t="shared" si="86"/>
        <v>2,</v>
      </c>
    </row>
    <row r="290" spans="1:19" x14ac:dyDescent="0.15">
      <c r="A290" t="s">
        <v>22</v>
      </c>
      <c r="B290">
        <v>91001</v>
      </c>
      <c r="C290">
        <v>85</v>
      </c>
      <c r="D290">
        <v>1</v>
      </c>
      <c r="E290">
        <v>1</v>
      </c>
      <c r="F290">
        <v>2</v>
      </c>
      <c r="G290" s="5">
        <f t="shared" si="77"/>
        <v>1.6421947449768159E-2</v>
      </c>
      <c r="H290" t="str">
        <f>VLOOKUP(B290,'名称-id-价值'!B:C,2,FALSE)</f>
        <v>T1LP1</v>
      </c>
      <c r="I290" t="str">
        <f t="shared" si="74"/>
        <v>T1部件</v>
      </c>
      <c r="J290">
        <f t="shared" si="78"/>
        <v>7</v>
      </c>
      <c r="K290">
        <f t="shared" si="75"/>
        <v>3.2843894899536319E-2</v>
      </c>
      <c r="L290">
        <f>VLOOKUP(B290,'名称-id-价值'!B:M,J290+2,FALSE)</f>
        <v>28</v>
      </c>
      <c r="M290">
        <f t="shared" si="79"/>
        <v>0.45981452859350846</v>
      </c>
      <c r="N290">
        <f t="shared" si="73"/>
        <v>208.79853168469884</v>
      </c>
      <c r="O290" t="str">
        <f t="shared" si="80"/>
        <v>91001,</v>
      </c>
      <c r="P290" t="str">
        <f t="shared" si="84"/>
        <v>85,</v>
      </c>
      <c r="Q290" t="str">
        <f t="shared" si="76"/>
        <v>(1,1)</v>
      </c>
      <c r="R290" t="str">
        <f t="shared" si="85"/>
        <v>1,</v>
      </c>
      <c r="S290" t="str">
        <f t="shared" si="86"/>
        <v>1,</v>
      </c>
    </row>
    <row r="291" spans="1:19" x14ac:dyDescent="0.15">
      <c r="A291" t="s">
        <v>22</v>
      </c>
      <c r="B291">
        <v>91003</v>
      </c>
      <c r="C291">
        <v>85</v>
      </c>
      <c r="D291">
        <v>1</v>
      </c>
      <c r="E291">
        <v>1</v>
      </c>
      <c r="F291">
        <v>2</v>
      </c>
      <c r="G291" s="5">
        <f t="shared" si="77"/>
        <v>1.6421947449768159E-2</v>
      </c>
      <c r="H291" t="str">
        <f>VLOOKUP(B291,'名称-id-价值'!B:C,2,FALSE)</f>
        <v>T1LP3</v>
      </c>
      <c r="I291" t="str">
        <f t="shared" si="74"/>
        <v>T1部件</v>
      </c>
      <c r="J291">
        <f t="shared" si="78"/>
        <v>7</v>
      </c>
      <c r="K291">
        <f t="shared" si="75"/>
        <v>3.2843894899536319E-2</v>
      </c>
      <c r="L291">
        <f>VLOOKUP(B291,'名称-id-价值'!B:M,J291+2,FALSE)</f>
        <v>28</v>
      </c>
      <c r="M291">
        <f t="shared" si="79"/>
        <v>0.45981452859350846</v>
      </c>
      <c r="N291">
        <f t="shared" si="73"/>
        <v>208.79853168469884</v>
      </c>
      <c r="O291" t="str">
        <f t="shared" si="80"/>
        <v>91003,</v>
      </c>
      <c r="P291" t="str">
        <f t="shared" si="84"/>
        <v>85,</v>
      </c>
      <c r="Q291" t="str">
        <f t="shared" si="76"/>
        <v>(1,1)</v>
      </c>
      <c r="R291" t="str">
        <f t="shared" si="85"/>
        <v>1,</v>
      </c>
      <c r="S291" t="str">
        <f t="shared" si="86"/>
        <v>1,</v>
      </c>
    </row>
    <row r="292" spans="1:19" x14ac:dyDescent="0.15">
      <c r="A292" t="s">
        <v>22</v>
      </c>
      <c r="B292">
        <v>91005</v>
      </c>
      <c r="C292">
        <v>85</v>
      </c>
      <c r="D292">
        <v>1</v>
      </c>
      <c r="E292">
        <v>1</v>
      </c>
      <c r="F292">
        <v>2</v>
      </c>
      <c r="G292" s="5">
        <f t="shared" si="77"/>
        <v>1.6421947449768159E-2</v>
      </c>
      <c r="H292" t="str">
        <f>VLOOKUP(B292,'名称-id-价值'!B:C,2,FALSE)</f>
        <v>T1LP5</v>
      </c>
      <c r="I292" t="str">
        <f t="shared" si="74"/>
        <v>T1部件</v>
      </c>
      <c r="J292">
        <f t="shared" si="78"/>
        <v>7</v>
      </c>
      <c r="K292">
        <f t="shared" si="75"/>
        <v>3.2843894899536319E-2</v>
      </c>
      <c r="L292">
        <f>VLOOKUP(B292,'名称-id-价值'!B:M,J292+2,FALSE)</f>
        <v>28</v>
      </c>
      <c r="M292">
        <f t="shared" si="79"/>
        <v>0.45981452859350846</v>
      </c>
      <c r="N292">
        <f t="shared" si="73"/>
        <v>208.79853168469884</v>
      </c>
      <c r="O292" t="str">
        <f t="shared" si="80"/>
        <v>91005,</v>
      </c>
      <c r="P292" t="str">
        <f t="shared" si="84"/>
        <v>85,</v>
      </c>
      <c r="Q292" t="str">
        <f t="shared" si="76"/>
        <v>(1,1)</v>
      </c>
      <c r="R292" t="str">
        <f t="shared" si="85"/>
        <v>1,</v>
      </c>
      <c r="S292" t="str">
        <f t="shared" si="86"/>
        <v>1,</v>
      </c>
    </row>
    <row r="293" spans="1:19" x14ac:dyDescent="0.15">
      <c r="A293" t="s">
        <v>22</v>
      </c>
      <c r="B293">
        <v>91101</v>
      </c>
      <c r="C293">
        <v>85</v>
      </c>
      <c r="D293">
        <v>1</v>
      </c>
      <c r="E293">
        <v>1</v>
      </c>
      <c r="F293">
        <v>2</v>
      </c>
      <c r="G293" s="5">
        <f t="shared" si="77"/>
        <v>1.6421947449768159E-2</v>
      </c>
      <c r="H293" t="str">
        <f>VLOOKUP(B293,'名称-id-价值'!B:C,2,FALSE)</f>
        <v>T1MP1</v>
      </c>
      <c r="I293" t="str">
        <f t="shared" si="74"/>
        <v>T1部件</v>
      </c>
      <c r="J293">
        <f t="shared" si="78"/>
        <v>7</v>
      </c>
      <c r="K293">
        <f t="shared" si="75"/>
        <v>3.2843894899536319E-2</v>
      </c>
      <c r="L293">
        <f>VLOOKUP(B293,'名称-id-价值'!B:M,J293+2,FALSE)</f>
        <v>28</v>
      </c>
      <c r="M293">
        <f t="shared" si="79"/>
        <v>0.45981452859350846</v>
      </c>
      <c r="N293">
        <f t="shared" si="73"/>
        <v>208.79853168469884</v>
      </c>
      <c r="O293" t="str">
        <f t="shared" si="80"/>
        <v>91101,</v>
      </c>
      <c r="P293" t="str">
        <f t="shared" si="84"/>
        <v>85,</v>
      </c>
      <c r="Q293" t="str">
        <f t="shared" si="76"/>
        <v>(1,1)</v>
      </c>
      <c r="R293" t="str">
        <f t="shared" si="85"/>
        <v>1,</v>
      </c>
      <c r="S293" t="str">
        <f t="shared" si="86"/>
        <v>1,</v>
      </c>
    </row>
    <row r="294" spans="1:19" x14ac:dyDescent="0.15">
      <c r="A294" t="s">
        <v>22</v>
      </c>
      <c r="B294">
        <v>91103</v>
      </c>
      <c r="C294">
        <v>85</v>
      </c>
      <c r="D294">
        <v>1</v>
      </c>
      <c r="E294">
        <v>1</v>
      </c>
      <c r="F294">
        <v>2</v>
      </c>
      <c r="G294" s="5">
        <f t="shared" si="77"/>
        <v>1.6421947449768159E-2</v>
      </c>
      <c r="H294" t="str">
        <f>VLOOKUP(B294,'名称-id-价值'!B:C,2,FALSE)</f>
        <v>T1MP3</v>
      </c>
      <c r="I294" t="str">
        <f t="shared" si="74"/>
        <v>T1部件</v>
      </c>
      <c r="J294">
        <f t="shared" si="78"/>
        <v>7</v>
      </c>
      <c r="K294">
        <f t="shared" si="75"/>
        <v>3.2843894899536319E-2</v>
      </c>
      <c r="L294">
        <f>VLOOKUP(B294,'名称-id-价值'!B:M,J294+2,FALSE)</f>
        <v>28</v>
      </c>
      <c r="M294">
        <f t="shared" si="79"/>
        <v>0.45981452859350846</v>
      </c>
      <c r="N294">
        <f t="shared" si="73"/>
        <v>208.79853168469884</v>
      </c>
      <c r="O294" t="str">
        <f t="shared" si="80"/>
        <v>91103,</v>
      </c>
      <c r="P294" t="str">
        <f t="shared" si="84"/>
        <v>85,</v>
      </c>
      <c r="Q294" t="str">
        <f t="shared" si="76"/>
        <v>(1,1)</v>
      </c>
      <c r="R294" t="str">
        <f t="shared" si="85"/>
        <v>1,</v>
      </c>
      <c r="S294" t="str">
        <f t="shared" si="86"/>
        <v>1,</v>
      </c>
    </row>
    <row r="295" spans="1:19" x14ac:dyDescent="0.15">
      <c r="A295" t="s">
        <v>22</v>
      </c>
      <c r="B295">
        <v>91105</v>
      </c>
      <c r="C295">
        <v>85</v>
      </c>
      <c r="D295">
        <v>1</v>
      </c>
      <c r="E295">
        <v>1</v>
      </c>
      <c r="F295">
        <v>2</v>
      </c>
      <c r="G295" s="5">
        <f t="shared" si="77"/>
        <v>1.6421947449768159E-2</v>
      </c>
      <c r="H295" t="str">
        <f>VLOOKUP(B295,'名称-id-价值'!B:C,2,FALSE)</f>
        <v>T1MP5</v>
      </c>
      <c r="I295" t="str">
        <f t="shared" si="74"/>
        <v>T1部件</v>
      </c>
      <c r="J295">
        <f t="shared" si="78"/>
        <v>7</v>
      </c>
      <c r="K295">
        <f t="shared" si="75"/>
        <v>3.2843894899536319E-2</v>
      </c>
      <c r="L295">
        <f>VLOOKUP(B295,'名称-id-价值'!B:M,J295+2,FALSE)</f>
        <v>28</v>
      </c>
      <c r="M295">
        <f t="shared" si="79"/>
        <v>0.45981452859350846</v>
      </c>
      <c r="N295">
        <f t="shared" si="73"/>
        <v>208.79853168469884</v>
      </c>
      <c r="O295" t="str">
        <f t="shared" si="80"/>
        <v>91105,</v>
      </c>
      <c r="P295" t="str">
        <f t="shared" si="84"/>
        <v>85,</v>
      </c>
      <c r="Q295" t="str">
        <f t="shared" si="76"/>
        <v>(1,1)</v>
      </c>
      <c r="R295" t="str">
        <f t="shared" si="85"/>
        <v>1,</v>
      </c>
      <c r="S295" t="str">
        <f t="shared" si="86"/>
        <v>1,</v>
      </c>
    </row>
    <row r="296" spans="1:19" x14ac:dyDescent="0.15">
      <c r="A296" t="s">
        <v>22</v>
      </c>
      <c r="B296">
        <v>91201</v>
      </c>
      <c r="C296">
        <v>85</v>
      </c>
      <c r="D296">
        <v>1</v>
      </c>
      <c r="E296">
        <v>1</v>
      </c>
      <c r="F296">
        <v>2</v>
      </c>
      <c r="G296" s="5">
        <f t="shared" si="77"/>
        <v>1.6421947449768159E-2</v>
      </c>
      <c r="H296" t="str">
        <f>VLOOKUP(B296,'名称-id-价值'!B:C,2,FALSE)</f>
        <v>T1HP1</v>
      </c>
      <c r="I296" t="str">
        <f t="shared" si="74"/>
        <v>T1部件</v>
      </c>
      <c r="J296">
        <f t="shared" si="78"/>
        <v>7</v>
      </c>
      <c r="K296">
        <f t="shared" si="75"/>
        <v>3.2843894899536319E-2</v>
      </c>
      <c r="L296">
        <f>VLOOKUP(B296,'名称-id-价值'!B:M,J296+2,FALSE)</f>
        <v>28</v>
      </c>
      <c r="M296">
        <f t="shared" si="79"/>
        <v>0.45981452859350846</v>
      </c>
      <c r="N296">
        <f t="shared" si="73"/>
        <v>208.79853168469884</v>
      </c>
      <c r="O296" t="str">
        <f t="shared" si="80"/>
        <v>91201,</v>
      </c>
      <c r="P296" t="str">
        <f t="shared" si="84"/>
        <v>85,</v>
      </c>
      <c r="Q296" t="str">
        <f t="shared" si="76"/>
        <v>(1,1)</v>
      </c>
      <c r="R296" t="str">
        <f t="shared" si="85"/>
        <v>1,</v>
      </c>
      <c r="S296" t="str">
        <f t="shared" si="86"/>
        <v>1,</v>
      </c>
    </row>
    <row r="297" spans="1:19" x14ac:dyDescent="0.15">
      <c r="A297" t="s">
        <v>22</v>
      </c>
      <c r="B297">
        <v>91203</v>
      </c>
      <c r="C297">
        <v>85</v>
      </c>
      <c r="D297">
        <v>1</v>
      </c>
      <c r="E297">
        <v>1</v>
      </c>
      <c r="F297">
        <v>2</v>
      </c>
      <c r="G297" s="5">
        <f t="shared" si="77"/>
        <v>1.6421947449768159E-2</v>
      </c>
      <c r="H297" t="str">
        <f>VLOOKUP(B297,'名称-id-价值'!B:C,2,FALSE)</f>
        <v>T1HP3</v>
      </c>
      <c r="I297" t="str">
        <f t="shared" si="74"/>
        <v>T1部件</v>
      </c>
      <c r="J297">
        <f t="shared" si="78"/>
        <v>7</v>
      </c>
      <c r="K297">
        <f t="shared" si="75"/>
        <v>3.2843894899536319E-2</v>
      </c>
      <c r="L297">
        <f>VLOOKUP(B297,'名称-id-价值'!B:M,J297+2,FALSE)</f>
        <v>28</v>
      </c>
      <c r="M297">
        <f t="shared" si="79"/>
        <v>0.45981452859350846</v>
      </c>
      <c r="N297">
        <f t="shared" si="73"/>
        <v>208.79853168469884</v>
      </c>
      <c r="O297" t="str">
        <f t="shared" si="80"/>
        <v>91203,</v>
      </c>
      <c r="P297" t="str">
        <f t="shared" si="84"/>
        <v>85,</v>
      </c>
      <c r="Q297" t="str">
        <f t="shared" si="76"/>
        <v>(1,1)</v>
      </c>
      <c r="R297" t="str">
        <f t="shared" si="85"/>
        <v>1,</v>
      </c>
      <c r="S297" t="str">
        <f t="shared" si="86"/>
        <v>1,</v>
      </c>
    </row>
    <row r="298" spans="1:19" x14ac:dyDescent="0.15">
      <c r="A298" t="s">
        <v>22</v>
      </c>
      <c r="B298">
        <v>91205</v>
      </c>
      <c r="C298">
        <v>85</v>
      </c>
      <c r="D298">
        <v>1</v>
      </c>
      <c r="E298">
        <v>1</v>
      </c>
      <c r="F298">
        <v>2</v>
      </c>
      <c r="G298" s="5">
        <f t="shared" si="77"/>
        <v>1.6421947449768159E-2</v>
      </c>
      <c r="H298" t="str">
        <f>VLOOKUP(B298,'名称-id-价值'!B:C,2,FALSE)</f>
        <v>T1HP5</v>
      </c>
      <c r="I298" t="str">
        <f t="shared" si="74"/>
        <v>T1部件</v>
      </c>
      <c r="J298">
        <f t="shared" si="78"/>
        <v>7</v>
      </c>
      <c r="K298">
        <f t="shared" si="75"/>
        <v>3.2843894899536319E-2</v>
      </c>
      <c r="L298">
        <f>VLOOKUP(B298,'名称-id-价值'!B:M,J298+2,FALSE)</f>
        <v>28</v>
      </c>
      <c r="M298">
        <f t="shared" si="79"/>
        <v>0.45981452859350846</v>
      </c>
      <c r="N298">
        <f t="shared" si="73"/>
        <v>208.79853168469884</v>
      </c>
      <c r="O298" t="str">
        <f t="shared" si="80"/>
        <v>91205,</v>
      </c>
      <c r="P298" t="str">
        <f t="shared" si="84"/>
        <v>85,</v>
      </c>
      <c r="Q298" t="str">
        <f t="shared" si="76"/>
        <v>(1,1)</v>
      </c>
      <c r="R298" t="str">
        <f t="shared" si="85"/>
        <v>1,</v>
      </c>
      <c r="S298" t="str">
        <f t="shared" si="86"/>
        <v>1,</v>
      </c>
    </row>
    <row r="299" spans="1:19" x14ac:dyDescent="0.15">
      <c r="A299" t="s">
        <v>22</v>
      </c>
      <c r="B299">
        <v>91002</v>
      </c>
      <c r="C299">
        <v>85</v>
      </c>
      <c r="D299">
        <v>1</v>
      </c>
      <c r="E299">
        <v>1</v>
      </c>
      <c r="F299">
        <v>2</v>
      </c>
      <c r="G299" s="5">
        <f t="shared" si="77"/>
        <v>1.6421947449768159E-2</v>
      </c>
      <c r="H299" t="str">
        <f>VLOOKUP(B299,'名称-id-价值'!B:C,2,FALSE)</f>
        <v>T1LP2</v>
      </c>
      <c r="I299" t="str">
        <f t="shared" si="74"/>
        <v>T1部件</v>
      </c>
      <c r="J299">
        <f t="shared" si="78"/>
        <v>7</v>
      </c>
      <c r="K299">
        <f t="shared" si="75"/>
        <v>3.2843894899536319E-2</v>
      </c>
      <c r="L299">
        <f>VLOOKUP(B299,'名称-id-价值'!B:M,J299+2,FALSE)</f>
        <v>28</v>
      </c>
      <c r="M299">
        <f t="shared" si="79"/>
        <v>0.45981452859350846</v>
      </c>
      <c r="N299">
        <f t="shared" si="73"/>
        <v>208.79853168469884</v>
      </c>
      <c r="O299" t="str">
        <f t="shared" si="80"/>
        <v>91002,</v>
      </c>
      <c r="P299" t="str">
        <f t="shared" si="84"/>
        <v>85,</v>
      </c>
      <c r="Q299" t="str">
        <f t="shared" si="76"/>
        <v>(1,1)</v>
      </c>
      <c r="R299" t="str">
        <f t="shared" si="85"/>
        <v>1,</v>
      </c>
      <c r="S299" t="str">
        <f t="shared" si="86"/>
        <v>1,</v>
      </c>
    </row>
    <row r="300" spans="1:19" x14ac:dyDescent="0.15">
      <c r="A300" t="s">
        <v>22</v>
      </c>
      <c r="B300">
        <v>91004</v>
      </c>
      <c r="C300">
        <v>85</v>
      </c>
      <c r="D300">
        <v>1</v>
      </c>
      <c r="E300">
        <v>1</v>
      </c>
      <c r="F300">
        <v>2</v>
      </c>
      <c r="G300" s="5">
        <f t="shared" si="77"/>
        <v>1.6421947449768159E-2</v>
      </c>
      <c r="H300" t="str">
        <f>VLOOKUP(B300,'名称-id-价值'!B:C,2,FALSE)</f>
        <v>T1LP4</v>
      </c>
      <c r="I300" t="str">
        <f t="shared" si="74"/>
        <v>T1部件</v>
      </c>
      <c r="J300">
        <f t="shared" si="78"/>
        <v>7</v>
      </c>
      <c r="K300">
        <f t="shared" si="75"/>
        <v>3.2843894899536319E-2</v>
      </c>
      <c r="L300">
        <f>VLOOKUP(B300,'名称-id-价值'!B:M,J300+2,FALSE)</f>
        <v>28</v>
      </c>
      <c r="M300">
        <f t="shared" si="79"/>
        <v>0.45981452859350846</v>
      </c>
      <c r="N300">
        <f t="shared" si="73"/>
        <v>208.79853168469884</v>
      </c>
      <c r="O300" t="str">
        <f t="shared" si="80"/>
        <v>91004,</v>
      </c>
      <c r="P300" t="str">
        <f t="shared" si="84"/>
        <v>85,</v>
      </c>
      <c r="Q300" t="str">
        <f t="shared" si="76"/>
        <v>(1,1)</v>
      </c>
      <c r="R300" t="str">
        <f t="shared" si="85"/>
        <v>1,</v>
      </c>
      <c r="S300" t="str">
        <f t="shared" si="86"/>
        <v>1,</v>
      </c>
    </row>
    <row r="301" spans="1:19" x14ac:dyDescent="0.15">
      <c r="A301" t="s">
        <v>22</v>
      </c>
      <c r="B301">
        <v>91006</v>
      </c>
      <c r="C301">
        <v>85</v>
      </c>
      <c r="D301">
        <v>1</v>
      </c>
      <c r="E301">
        <v>1</v>
      </c>
      <c r="F301">
        <v>2</v>
      </c>
      <c r="G301" s="5">
        <f t="shared" si="77"/>
        <v>1.6421947449768159E-2</v>
      </c>
      <c r="H301" t="str">
        <f>VLOOKUP(B301,'名称-id-价值'!B:C,2,FALSE)</f>
        <v>T1LP6</v>
      </c>
      <c r="I301" t="str">
        <f t="shared" si="74"/>
        <v>T1部件</v>
      </c>
      <c r="J301">
        <f t="shared" si="78"/>
        <v>7</v>
      </c>
      <c r="K301">
        <f t="shared" si="75"/>
        <v>3.2843894899536319E-2</v>
      </c>
      <c r="L301">
        <f>VLOOKUP(B301,'名称-id-价值'!B:M,J301+2,FALSE)</f>
        <v>28</v>
      </c>
      <c r="M301">
        <f t="shared" si="79"/>
        <v>0.45981452859350846</v>
      </c>
      <c r="N301">
        <f t="shared" si="73"/>
        <v>208.79853168469884</v>
      </c>
      <c r="O301" t="str">
        <f t="shared" si="80"/>
        <v>91006,</v>
      </c>
      <c r="P301" t="str">
        <f t="shared" si="84"/>
        <v>85,</v>
      </c>
      <c r="Q301" t="str">
        <f t="shared" si="76"/>
        <v>(1,1)</v>
      </c>
      <c r="R301" t="str">
        <f t="shared" si="85"/>
        <v>1,</v>
      </c>
      <c r="S301" t="str">
        <f t="shared" si="86"/>
        <v>1,</v>
      </c>
    </row>
    <row r="302" spans="1:19" x14ac:dyDescent="0.15">
      <c r="A302" t="s">
        <v>22</v>
      </c>
      <c r="B302">
        <v>91102</v>
      </c>
      <c r="C302">
        <v>85</v>
      </c>
      <c r="D302">
        <v>1</v>
      </c>
      <c r="E302">
        <v>1</v>
      </c>
      <c r="F302">
        <v>2</v>
      </c>
      <c r="G302" s="5">
        <f t="shared" si="77"/>
        <v>1.6421947449768159E-2</v>
      </c>
      <c r="H302" t="str">
        <f>VLOOKUP(B302,'名称-id-价值'!B:C,2,FALSE)</f>
        <v>T1MP2</v>
      </c>
      <c r="I302" t="str">
        <f t="shared" si="74"/>
        <v>T1部件</v>
      </c>
      <c r="J302">
        <f t="shared" si="78"/>
        <v>7</v>
      </c>
      <c r="K302">
        <f t="shared" si="75"/>
        <v>3.2843894899536319E-2</v>
      </c>
      <c r="L302">
        <f>VLOOKUP(B302,'名称-id-价值'!B:M,J302+2,FALSE)</f>
        <v>28</v>
      </c>
      <c r="M302">
        <f t="shared" si="79"/>
        <v>0.45981452859350846</v>
      </c>
      <c r="N302">
        <f t="shared" si="73"/>
        <v>208.79853168469884</v>
      </c>
      <c r="O302" t="str">
        <f t="shared" si="80"/>
        <v>91102,</v>
      </c>
      <c r="P302" t="str">
        <f t="shared" si="84"/>
        <v>85,</v>
      </c>
      <c r="Q302" t="str">
        <f t="shared" si="76"/>
        <v>(1,1)</v>
      </c>
      <c r="R302" t="str">
        <f t="shared" si="85"/>
        <v>1,</v>
      </c>
      <c r="S302" t="str">
        <f t="shared" si="86"/>
        <v>1,</v>
      </c>
    </row>
    <row r="303" spans="1:19" x14ac:dyDescent="0.15">
      <c r="A303" t="s">
        <v>22</v>
      </c>
      <c r="B303">
        <v>91104</v>
      </c>
      <c r="C303">
        <v>85</v>
      </c>
      <c r="D303">
        <v>1</v>
      </c>
      <c r="E303">
        <v>1</v>
      </c>
      <c r="F303">
        <v>2</v>
      </c>
      <c r="G303" s="5">
        <f t="shared" si="77"/>
        <v>1.6421947449768159E-2</v>
      </c>
      <c r="H303" t="str">
        <f>VLOOKUP(B303,'名称-id-价值'!B:C,2,FALSE)</f>
        <v>T1MP4</v>
      </c>
      <c r="I303" t="str">
        <f t="shared" si="74"/>
        <v>T1部件</v>
      </c>
      <c r="J303">
        <f t="shared" si="78"/>
        <v>7</v>
      </c>
      <c r="K303">
        <f t="shared" si="75"/>
        <v>3.2843894899536319E-2</v>
      </c>
      <c r="L303">
        <f>VLOOKUP(B303,'名称-id-价值'!B:M,J303+2,FALSE)</f>
        <v>28</v>
      </c>
      <c r="M303">
        <f t="shared" si="79"/>
        <v>0.45981452859350846</v>
      </c>
      <c r="N303">
        <f t="shared" si="73"/>
        <v>208.79853168469884</v>
      </c>
      <c r="O303" t="str">
        <f t="shared" si="80"/>
        <v>91104,</v>
      </c>
      <c r="P303" t="str">
        <f t="shared" si="84"/>
        <v>85,</v>
      </c>
      <c r="Q303" t="str">
        <f t="shared" si="76"/>
        <v>(1,1)</v>
      </c>
      <c r="R303" t="str">
        <f t="shared" si="85"/>
        <v>1,</v>
      </c>
      <c r="S303" t="str">
        <f t="shared" si="86"/>
        <v>1,</v>
      </c>
    </row>
    <row r="304" spans="1:19" x14ac:dyDescent="0.15">
      <c r="A304" t="s">
        <v>22</v>
      </c>
      <c r="B304">
        <v>91106</v>
      </c>
      <c r="C304">
        <v>85</v>
      </c>
      <c r="D304">
        <v>1</v>
      </c>
      <c r="E304">
        <v>1</v>
      </c>
      <c r="F304">
        <v>2</v>
      </c>
      <c r="G304" s="5">
        <f t="shared" si="77"/>
        <v>1.6421947449768159E-2</v>
      </c>
      <c r="H304" t="str">
        <f>VLOOKUP(B304,'名称-id-价值'!B:C,2,FALSE)</f>
        <v>T1MP6</v>
      </c>
      <c r="I304" t="str">
        <f t="shared" si="74"/>
        <v>T1部件</v>
      </c>
      <c r="J304">
        <f t="shared" si="78"/>
        <v>7</v>
      </c>
      <c r="K304">
        <f t="shared" si="75"/>
        <v>3.2843894899536319E-2</v>
      </c>
      <c r="L304">
        <f>VLOOKUP(B304,'名称-id-价值'!B:M,J304+2,FALSE)</f>
        <v>28</v>
      </c>
      <c r="M304">
        <f t="shared" si="79"/>
        <v>0.45981452859350846</v>
      </c>
      <c r="N304">
        <f t="shared" si="73"/>
        <v>208.79853168469884</v>
      </c>
      <c r="O304" t="str">
        <f t="shared" si="80"/>
        <v>91106,</v>
      </c>
      <c r="P304" t="str">
        <f t="shared" si="84"/>
        <v>85,</v>
      </c>
      <c r="Q304" t="str">
        <f t="shared" si="76"/>
        <v>(1,1)</v>
      </c>
      <c r="R304" t="str">
        <f t="shared" si="85"/>
        <v>1,</v>
      </c>
      <c r="S304" t="str">
        <f t="shared" si="86"/>
        <v>1,</v>
      </c>
    </row>
    <row r="305" spans="1:19" x14ac:dyDescent="0.15">
      <c r="A305" t="s">
        <v>22</v>
      </c>
      <c r="B305">
        <v>91202</v>
      </c>
      <c r="C305">
        <v>85</v>
      </c>
      <c r="D305">
        <v>1</v>
      </c>
      <c r="E305">
        <v>1</v>
      </c>
      <c r="F305">
        <v>2</v>
      </c>
      <c r="G305" s="5">
        <f t="shared" si="77"/>
        <v>1.6421947449768159E-2</v>
      </c>
      <c r="H305" t="str">
        <f>VLOOKUP(B305,'名称-id-价值'!B:C,2,FALSE)</f>
        <v>T1HP2</v>
      </c>
      <c r="I305" t="str">
        <f t="shared" si="74"/>
        <v>T1部件</v>
      </c>
      <c r="J305">
        <f t="shared" si="78"/>
        <v>7</v>
      </c>
      <c r="K305">
        <f t="shared" si="75"/>
        <v>3.2843894899536319E-2</v>
      </c>
      <c r="L305">
        <f>VLOOKUP(B305,'名称-id-价值'!B:M,J305+2,FALSE)</f>
        <v>28</v>
      </c>
      <c r="M305">
        <f t="shared" si="79"/>
        <v>0.45981452859350846</v>
      </c>
      <c r="N305">
        <f t="shared" si="73"/>
        <v>208.79853168469884</v>
      </c>
      <c r="O305" t="str">
        <f t="shared" si="80"/>
        <v>91202,</v>
      </c>
      <c r="P305" t="str">
        <f t="shared" ref="P305:P334" si="87">C305&amp;","</f>
        <v>85,</v>
      </c>
      <c r="Q305" t="str">
        <f t="shared" si="76"/>
        <v>(1,1)</v>
      </c>
      <c r="R305" t="str">
        <f t="shared" ref="R305:R334" si="88">D305&amp;","</f>
        <v>1,</v>
      </c>
      <c r="S305" t="str">
        <f t="shared" ref="S305:S334" si="89">E305&amp;","</f>
        <v>1,</v>
      </c>
    </row>
    <row r="306" spans="1:19" x14ac:dyDescent="0.15">
      <c r="A306" t="s">
        <v>22</v>
      </c>
      <c r="B306">
        <v>91204</v>
      </c>
      <c r="C306">
        <v>85</v>
      </c>
      <c r="D306">
        <v>1</v>
      </c>
      <c r="E306">
        <v>1</v>
      </c>
      <c r="F306">
        <v>2</v>
      </c>
      <c r="G306" s="5">
        <f t="shared" si="77"/>
        <v>1.6421947449768159E-2</v>
      </c>
      <c r="H306" t="str">
        <f>VLOOKUP(B306,'名称-id-价值'!B:C,2,FALSE)</f>
        <v>T1HP4</v>
      </c>
      <c r="I306" t="str">
        <f t="shared" si="74"/>
        <v>T1部件</v>
      </c>
      <c r="J306">
        <f t="shared" si="78"/>
        <v>7</v>
      </c>
      <c r="K306">
        <f t="shared" si="75"/>
        <v>3.2843894899536319E-2</v>
      </c>
      <c r="L306">
        <f>VLOOKUP(B306,'名称-id-价值'!B:M,J306+2,FALSE)</f>
        <v>28</v>
      </c>
      <c r="M306">
        <f t="shared" si="79"/>
        <v>0.45981452859350846</v>
      </c>
      <c r="N306">
        <f t="shared" si="73"/>
        <v>208.79853168469884</v>
      </c>
      <c r="O306" t="str">
        <f t="shared" si="80"/>
        <v>91204,</v>
      </c>
      <c r="P306" t="str">
        <f t="shared" si="87"/>
        <v>85,</v>
      </c>
      <c r="Q306" t="str">
        <f t="shared" si="76"/>
        <v>(1,1)</v>
      </c>
      <c r="R306" t="str">
        <f t="shared" si="88"/>
        <v>1,</v>
      </c>
      <c r="S306" t="str">
        <f t="shared" si="89"/>
        <v>1,</v>
      </c>
    </row>
    <row r="307" spans="1:19" x14ac:dyDescent="0.15">
      <c r="A307" t="s">
        <v>22</v>
      </c>
      <c r="B307">
        <v>91206</v>
      </c>
      <c r="C307">
        <v>85</v>
      </c>
      <c r="D307">
        <v>1</v>
      </c>
      <c r="E307">
        <v>1</v>
      </c>
      <c r="F307">
        <v>2</v>
      </c>
      <c r="G307" s="5">
        <f t="shared" si="77"/>
        <v>1.6421947449768159E-2</v>
      </c>
      <c r="H307" t="str">
        <f>VLOOKUP(B307,'名称-id-价值'!B:C,2,FALSE)</f>
        <v>T1HP6</v>
      </c>
      <c r="I307" t="str">
        <f t="shared" si="74"/>
        <v>T1部件</v>
      </c>
      <c r="J307">
        <f t="shared" si="78"/>
        <v>7</v>
      </c>
      <c r="K307">
        <f t="shared" si="75"/>
        <v>3.2843894899536319E-2</v>
      </c>
      <c r="L307">
        <f>VLOOKUP(B307,'名称-id-价值'!B:M,J307+2,FALSE)</f>
        <v>28</v>
      </c>
      <c r="M307">
        <f t="shared" si="79"/>
        <v>0.45981452859350846</v>
      </c>
      <c r="N307">
        <f t="shared" si="73"/>
        <v>208.79853168469884</v>
      </c>
      <c r="O307" t="str">
        <f t="shared" si="80"/>
        <v>91206,</v>
      </c>
      <c r="P307" t="str">
        <f t="shared" si="87"/>
        <v>85,</v>
      </c>
      <c r="Q307" t="str">
        <f t="shared" si="76"/>
        <v>(1,1)</v>
      </c>
      <c r="R307" t="str">
        <f t="shared" si="88"/>
        <v>1,</v>
      </c>
      <c r="S307" t="str">
        <f t="shared" si="89"/>
        <v>1,</v>
      </c>
    </row>
    <row r="308" spans="1:19" x14ac:dyDescent="0.15">
      <c r="A308" t="s">
        <v>22</v>
      </c>
      <c r="B308">
        <v>92001</v>
      </c>
      <c r="C308">
        <v>40</v>
      </c>
      <c r="D308">
        <v>1</v>
      </c>
      <c r="E308">
        <v>1</v>
      </c>
      <c r="F308">
        <v>2</v>
      </c>
      <c r="G308" s="5">
        <f t="shared" si="77"/>
        <v>7.7279752704791345E-3</v>
      </c>
      <c r="H308" t="str">
        <f>VLOOKUP(B308,'名称-id-价值'!B:C,2,FALSE)</f>
        <v>T2LP1</v>
      </c>
      <c r="I308" t="str">
        <f t="shared" si="74"/>
        <v>T2部件</v>
      </c>
      <c r="J308">
        <f t="shared" si="78"/>
        <v>7</v>
      </c>
      <c r="K308">
        <f t="shared" si="75"/>
        <v>1.5455950540958269E-2</v>
      </c>
      <c r="L308">
        <f>VLOOKUP(B308,'名称-id-价值'!B:M,J308+2,FALSE)</f>
        <v>60.199999999999996</v>
      </c>
      <c r="M308">
        <f t="shared" si="79"/>
        <v>0.46522411128284386</v>
      </c>
      <c r="N308">
        <f t="shared" si="73"/>
        <v>208.79853168469884</v>
      </c>
      <c r="O308" t="str">
        <f t="shared" si="80"/>
        <v>92001,</v>
      </c>
      <c r="P308" t="str">
        <f t="shared" si="87"/>
        <v>40,</v>
      </c>
      <c r="Q308" t="str">
        <f t="shared" si="76"/>
        <v>(1,1)</v>
      </c>
      <c r="R308" t="str">
        <f t="shared" si="88"/>
        <v>1,</v>
      </c>
      <c r="S308" t="str">
        <f t="shared" si="89"/>
        <v>1,</v>
      </c>
    </row>
    <row r="309" spans="1:19" x14ac:dyDescent="0.15">
      <c r="A309" t="s">
        <v>22</v>
      </c>
      <c r="B309">
        <v>92003</v>
      </c>
      <c r="C309">
        <v>40</v>
      </c>
      <c r="D309">
        <v>1</v>
      </c>
      <c r="E309">
        <v>1</v>
      </c>
      <c r="F309">
        <v>2</v>
      </c>
      <c r="G309" s="5">
        <f t="shared" si="77"/>
        <v>7.7279752704791345E-3</v>
      </c>
      <c r="H309" t="str">
        <f>VLOOKUP(B309,'名称-id-价值'!B:C,2,FALSE)</f>
        <v>T2LP3</v>
      </c>
      <c r="I309" t="str">
        <f t="shared" si="74"/>
        <v>T2部件</v>
      </c>
      <c r="J309">
        <f t="shared" si="78"/>
        <v>7</v>
      </c>
      <c r="K309">
        <f t="shared" si="75"/>
        <v>1.5455950540958269E-2</v>
      </c>
      <c r="L309">
        <f>VLOOKUP(B309,'名称-id-价值'!B:M,J309+2,FALSE)</f>
        <v>60.2</v>
      </c>
      <c r="M309">
        <f t="shared" si="79"/>
        <v>0.46522411128284391</v>
      </c>
      <c r="N309">
        <f t="shared" si="73"/>
        <v>208.79853168469884</v>
      </c>
      <c r="O309" t="str">
        <f t="shared" si="80"/>
        <v>92003,</v>
      </c>
      <c r="P309" t="str">
        <f t="shared" si="87"/>
        <v>40,</v>
      </c>
      <c r="Q309" t="str">
        <f t="shared" si="76"/>
        <v>(1,1)</v>
      </c>
      <c r="R309" t="str">
        <f t="shared" si="88"/>
        <v>1,</v>
      </c>
      <c r="S309" t="str">
        <f t="shared" si="89"/>
        <v>1,</v>
      </c>
    </row>
    <row r="310" spans="1:19" x14ac:dyDescent="0.15">
      <c r="A310" t="s">
        <v>22</v>
      </c>
      <c r="B310">
        <v>92005</v>
      </c>
      <c r="C310">
        <v>40</v>
      </c>
      <c r="D310">
        <v>1</v>
      </c>
      <c r="E310">
        <v>1</v>
      </c>
      <c r="F310">
        <v>2</v>
      </c>
      <c r="G310" s="5">
        <f t="shared" si="77"/>
        <v>7.7279752704791345E-3</v>
      </c>
      <c r="H310" t="str">
        <f>VLOOKUP(B310,'名称-id-价值'!B:C,2,FALSE)</f>
        <v>T2LP5</v>
      </c>
      <c r="I310" t="str">
        <f t="shared" si="74"/>
        <v>T2部件</v>
      </c>
      <c r="J310">
        <f t="shared" si="78"/>
        <v>7</v>
      </c>
      <c r="K310">
        <f t="shared" si="75"/>
        <v>1.5455950540958269E-2</v>
      </c>
      <c r="L310">
        <f>VLOOKUP(B310,'名称-id-价值'!B:M,J310+2,FALSE)</f>
        <v>60.2</v>
      </c>
      <c r="M310">
        <f t="shared" si="79"/>
        <v>0.46522411128284391</v>
      </c>
      <c r="N310">
        <f t="shared" si="73"/>
        <v>208.79853168469884</v>
      </c>
      <c r="O310" t="str">
        <f t="shared" si="80"/>
        <v>92005,</v>
      </c>
      <c r="P310" t="str">
        <f t="shared" si="87"/>
        <v>40,</v>
      </c>
      <c r="Q310" t="str">
        <f t="shared" si="76"/>
        <v>(1,1)</v>
      </c>
      <c r="R310" t="str">
        <f t="shared" si="88"/>
        <v>1,</v>
      </c>
      <c r="S310" t="str">
        <f t="shared" si="89"/>
        <v>1,</v>
      </c>
    </row>
    <row r="311" spans="1:19" x14ac:dyDescent="0.15">
      <c r="A311" t="s">
        <v>22</v>
      </c>
      <c r="B311">
        <v>92101</v>
      </c>
      <c r="C311">
        <v>40</v>
      </c>
      <c r="D311">
        <v>1</v>
      </c>
      <c r="E311">
        <v>1</v>
      </c>
      <c r="F311">
        <v>2</v>
      </c>
      <c r="G311" s="5">
        <f t="shared" si="77"/>
        <v>7.7279752704791345E-3</v>
      </c>
      <c r="H311" t="str">
        <f>VLOOKUP(B311,'名称-id-价值'!B:C,2,FALSE)</f>
        <v>T2MP1</v>
      </c>
      <c r="I311" t="str">
        <f t="shared" si="74"/>
        <v>T2部件</v>
      </c>
      <c r="J311">
        <f t="shared" si="78"/>
        <v>7</v>
      </c>
      <c r="K311">
        <f t="shared" si="75"/>
        <v>1.5455950540958269E-2</v>
      </c>
      <c r="L311">
        <f>VLOOKUP(B311,'名称-id-价值'!B:M,J311+2,FALSE)</f>
        <v>60.2</v>
      </c>
      <c r="M311">
        <f t="shared" si="79"/>
        <v>0.46522411128284391</v>
      </c>
      <c r="N311">
        <f t="shared" si="73"/>
        <v>208.79853168469884</v>
      </c>
      <c r="O311" t="str">
        <f t="shared" si="80"/>
        <v>92101,</v>
      </c>
      <c r="P311" t="str">
        <f t="shared" si="87"/>
        <v>40,</v>
      </c>
      <c r="Q311" t="str">
        <f t="shared" si="76"/>
        <v>(1,1)</v>
      </c>
      <c r="R311" t="str">
        <f t="shared" si="88"/>
        <v>1,</v>
      </c>
      <c r="S311" t="str">
        <f t="shared" si="89"/>
        <v>1,</v>
      </c>
    </row>
    <row r="312" spans="1:19" x14ac:dyDescent="0.15">
      <c r="A312" t="s">
        <v>22</v>
      </c>
      <c r="B312">
        <v>92103</v>
      </c>
      <c r="C312">
        <v>40</v>
      </c>
      <c r="D312">
        <v>1</v>
      </c>
      <c r="E312">
        <v>1</v>
      </c>
      <c r="F312">
        <v>2</v>
      </c>
      <c r="G312" s="5">
        <f t="shared" si="77"/>
        <v>7.7279752704791345E-3</v>
      </c>
      <c r="H312" t="str">
        <f>VLOOKUP(B312,'名称-id-价值'!B:C,2,FALSE)</f>
        <v>T2MP3</v>
      </c>
      <c r="I312" t="str">
        <f t="shared" si="74"/>
        <v>T2部件</v>
      </c>
      <c r="J312">
        <f t="shared" si="78"/>
        <v>7</v>
      </c>
      <c r="K312">
        <f t="shared" si="75"/>
        <v>1.5455950540958269E-2</v>
      </c>
      <c r="L312">
        <f>VLOOKUP(B312,'名称-id-价值'!B:M,J312+2,FALSE)</f>
        <v>60.2</v>
      </c>
      <c r="M312">
        <f t="shared" si="79"/>
        <v>0.46522411128284391</v>
      </c>
      <c r="N312">
        <f t="shared" si="73"/>
        <v>208.79853168469884</v>
      </c>
      <c r="O312" t="str">
        <f t="shared" si="80"/>
        <v>92103,</v>
      </c>
      <c r="P312" t="str">
        <f t="shared" si="87"/>
        <v>40,</v>
      </c>
      <c r="Q312" t="str">
        <f t="shared" si="76"/>
        <v>(1,1)</v>
      </c>
      <c r="R312" t="str">
        <f t="shared" si="88"/>
        <v>1,</v>
      </c>
      <c r="S312" t="str">
        <f t="shared" si="89"/>
        <v>1,</v>
      </c>
    </row>
    <row r="313" spans="1:19" x14ac:dyDescent="0.15">
      <c r="A313" t="s">
        <v>22</v>
      </c>
      <c r="B313">
        <v>92105</v>
      </c>
      <c r="C313">
        <v>40</v>
      </c>
      <c r="D313">
        <v>1</v>
      </c>
      <c r="E313">
        <v>1</v>
      </c>
      <c r="F313">
        <v>2</v>
      </c>
      <c r="G313" s="5">
        <f t="shared" si="77"/>
        <v>7.7279752704791345E-3</v>
      </c>
      <c r="H313" t="str">
        <f>VLOOKUP(B313,'名称-id-价值'!B:C,2,FALSE)</f>
        <v>T2MP5</v>
      </c>
      <c r="I313" t="str">
        <f t="shared" si="74"/>
        <v>T2部件</v>
      </c>
      <c r="J313">
        <f t="shared" si="78"/>
        <v>7</v>
      </c>
      <c r="K313">
        <f t="shared" si="75"/>
        <v>1.5455950540958269E-2</v>
      </c>
      <c r="L313">
        <f>VLOOKUP(B313,'名称-id-价值'!B:M,J313+2,FALSE)</f>
        <v>60.2</v>
      </c>
      <c r="M313">
        <f t="shared" si="79"/>
        <v>0.46522411128284391</v>
      </c>
      <c r="N313">
        <f t="shared" si="73"/>
        <v>208.79853168469884</v>
      </c>
      <c r="O313" t="str">
        <f t="shared" si="80"/>
        <v>92105,</v>
      </c>
      <c r="P313" t="str">
        <f t="shared" si="87"/>
        <v>40,</v>
      </c>
      <c r="Q313" t="str">
        <f t="shared" si="76"/>
        <v>(1,1)</v>
      </c>
      <c r="R313" t="str">
        <f t="shared" si="88"/>
        <v>1,</v>
      </c>
      <c r="S313" t="str">
        <f t="shared" si="89"/>
        <v>1,</v>
      </c>
    </row>
    <row r="314" spans="1:19" x14ac:dyDescent="0.15">
      <c r="A314" t="s">
        <v>22</v>
      </c>
      <c r="B314">
        <v>92201</v>
      </c>
      <c r="C314">
        <v>40</v>
      </c>
      <c r="D314">
        <v>1</v>
      </c>
      <c r="E314">
        <v>1</v>
      </c>
      <c r="F314">
        <v>2</v>
      </c>
      <c r="G314" s="5">
        <f t="shared" si="77"/>
        <v>7.7279752704791345E-3</v>
      </c>
      <c r="H314" t="str">
        <f>VLOOKUP(B314,'名称-id-价值'!B:C,2,FALSE)</f>
        <v>T2HP1</v>
      </c>
      <c r="I314" t="str">
        <f t="shared" si="74"/>
        <v>T2部件</v>
      </c>
      <c r="J314">
        <f t="shared" si="78"/>
        <v>7</v>
      </c>
      <c r="K314">
        <f t="shared" si="75"/>
        <v>1.5455950540958269E-2</v>
      </c>
      <c r="L314">
        <f>VLOOKUP(B314,'名称-id-价值'!B:M,J314+2,FALSE)</f>
        <v>60.2</v>
      </c>
      <c r="M314">
        <f t="shared" si="79"/>
        <v>0.46522411128284391</v>
      </c>
      <c r="N314">
        <f t="shared" si="73"/>
        <v>208.79853168469884</v>
      </c>
      <c r="O314" t="str">
        <f t="shared" si="80"/>
        <v>92201,</v>
      </c>
      <c r="P314" t="str">
        <f t="shared" si="87"/>
        <v>40,</v>
      </c>
      <c r="Q314" t="str">
        <f t="shared" si="76"/>
        <v>(1,1)</v>
      </c>
      <c r="R314" t="str">
        <f t="shared" si="88"/>
        <v>1,</v>
      </c>
      <c r="S314" t="str">
        <f t="shared" si="89"/>
        <v>1,</v>
      </c>
    </row>
    <row r="315" spans="1:19" x14ac:dyDescent="0.15">
      <c r="A315" t="s">
        <v>22</v>
      </c>
      <c r="B315">
        <v>92203</v>
      </c>
      <c r="C315">
        <v>40</v>
      </c>
      <c r="D315">
        <v>1</v>
      </c>
      <c r="E315">
        <v>1</v>
      </c>
      <c r="F315">
        <v>2</v>
      </c>
      <c r="G315" s="5">
        <f t="shared" si="77"/>
        <v>7.7279752704791345E-3</v>
      </c>
      <c r="H315" t="str">
        <f>VLOOKUP(B315,'名称-id-价值'!B:C,2,FALSE)</f>
        <v>T2HP3</v>
      </c>
      <c r="I315" t="str">
        <f t="shared" si="74"/>
        <v>T2部件</v>
      </c>
      <c r="J315">
        <f t="shared" si="78"/>
        <v>7</v>
      </c>
      <c r="K315">
        <f t="shared" si="75"/>
        <v>1.5455950540958269E-2</v>
      </c>
      <c r="L315">
        <f>VLOOKUP(B315,'名称-id-价值'!B:M,J315+2,FALSE)</f>
        <v>60.2</v>
      </c>
      <c r="M315">
        <f t="shared" si="79"/>
        <v>0.46522411128284391</v>
      </c>
      <c r="N315">
        <f t="shared" si="73"/>
        <v>208.79853168469884</v>
      </c>
      <c r="O315" t="str">
        <f t="shared" si="80"/>
        <v>92203,</v>
      </c>
      <c r="P315" t="str">
        <f t="shared" si="87"/>
        <v>40,</v>
      </c>
      <c r="Q315" t="str">
        <f t="shared" si="76"/>
        <v>(1,1)</v>
      </c>
      <c r="R315" t="str">
        <f t="shared" si="88"/>
        <v>1,</v>
      </c>
      <c r="S315" t="str">
        <f t="shared" si="89"/>
        <v>1,</v>
      </c>
    </row>
    <row r="316" spans="1:19" x14ac:dyDescent="0.15">
      <c r="A316" t="s">
        <v>22</v>
      </c>
      <c r="B316">
        <v>92205</v>
      </c>
      <c r="C316">
        <v>40</v>
      </c>
      <c r="D316">
        <v>1</v>
      </c>
      <c r="E316">
        <v>1</v>
      </c>
      <c r="F316">
        <v>2</v>
      </c>
      <c r="G316" s="5">
        <f t="shared" si="77"/>
        <v>7.7279752704791345E-3</v>
      </c>
      <c r="H316" t="str">
        <f>VLOOKUP(B316,'名称-id-价值'!B:C,2,FALSE)</f>
        <v>T2HP5</v>
      </c>
      <c r="I316" t="str">
        <f t="shared" si="74"/>
        <v>T2部件</v>
      </c>
      <c r="J316">
        <f t="shared" si="78"/>
        <v>7</v>
      </c>
      <c r="K316">
        <f t="shared" si="75"/>
        <v>1.5455950540958269E-2</v>
      </c>
      <c r="L316">
        <f>VLOOKUP(B316,'名称-id-价值'!B:M,J316+2,FALSE)</f>
        <v>60.2</v>
      </c>
      <c r="M316">
        <f t="shared" si="79"/>
        <v>0.46522411128284391</v>
      </c>
      <c r="N316">
        <f t="shared" si="73"/>
        <v>208.79853168469884</v>
      </c>
      <c r="O316" t="str">
        <f t="shared" si="80"/>
        <v>92205,</v>
      </c>
      <c r="P316" t="str">
        <f t="shared" si="87"/>
        <v>40,</v>
      </c>
      <c r="Q316" t="str">
        <f t="shared" si="76"/>
        <v>(1,1)</v>
      </c>
      <c r="R316" t="str">
        <f t="shared" si="88"/>
        <v>1,</v>
      </c>
      <c r="S316" t="str">
        <f t="shared" si="89"/>
        <v>1,</v>
      </c>
    </row>
    <row r="317" spans="1:19" x14ac:dyDescent="0.15">
      <c r="A317" t="s">
        <v>22</v>
      </c>
      <c r="B317">
        <v>92002</v>
      </c>
      <c r="C317">
        <v>40</v>
      </c>
      <c r="D317">
        <v>1</v>
      </c>
      <c r="E317">
        <v>1</v>
      </c>
      <c r="F317">
        <v>2</v>
      </c>
      <c r="G317" s="5">
        <f t="shared" si="77"/>
        <v>7.7279752704791345E-3</v>
      </c>
      <c r="H317" t="str">
        <f>VLOOKUP(B317,'名称-id-价值'!B:C,2,FALSE)</f>
        <v>T2LP2</v>
      </c>
      <c r="I317" t="str">
        <f t="shared" si="74"/>
        <v>T2部件</v>
      </c>
      <c r="J317">
        <f t="shared" si="78"/>
        <v>7</v>
      </c>
      <c r="K317">
        <f t="shared" si="75"/>
        <v>1.5455950540958269E-2</v>
      </c>
      <c r="L317">
        <f>VLOOKUP(B317,'名称-id-价值'!B:M,J317+2,FALSE)</f>
        <v>60.199999999999996</v>
      </c>
      <c r="M317">
        <f t="shared" si="79"/>
        <v>0.46522411128284386</v>
      </c>
      <c r="N317">
        <f t="shared" si="73"/>
        <v>208.79853168469884</v>
      </c>
      <c r="O317" t="str">
        <f t="shared" si="80"/>
        <v>92002,</v>
      </c>
      <c r="P317" t="str">
        <f t="shared" si="87"/>
        <v>40,</v>
      </c>
      <c r="Q317" t="str">
        <f t="shared" si="76"/>
        <v>(1,1)</v>
      </c>
      <c r="R317" t="str">
        <f t="shared" si="88"/>
        <v>1,</v>
      </c>
      <c r="S317" t="str">
        <f t="shared" si="89"/>
        <v>1,</v>
      </c>
    </row>
    <row r="318" spans="1:19" x14ac:dyDescent="0.15">
      <c r="A318" t="s">
        <v>22</v>
      </c>
      <c r="B318">
        <v>92004</v>
      </c>
      <c r="C318">
        <v>40</v>
      </c>
      <c r="D318">
        <v>1</v>
      </c>
      <c r="E318">
        <v>1</v>
      </c>
      <c r="F318">
        <v>2</v>
      </c>
      <c r="G318" s="5">
        <f t="shared" si="77"/>
        <v>7.7279752704791345E-3</v>
      </c>
      <c r="H318" t="str">
        <f>VLOOKUP(B318,'名称-id-价值'!B:C,2,FALSE)</f>
        <v>T2LP4</v>
      </c>
      <c r="I318" t="str">
        <f t="shared" si="74"/>
        <v>T2部件</v>
      </c>
      <c r="J318">
        <f t="shared" si="78"/>
        <v>7</v>
      </c>
      <c r="K318">
        <f t="shared" si="75"/>
        <v>1.5455950540958269E-2</v>
      </c>
      <c r="L318">
        <f>VLOOKUP(B318,'名称-id-价值'!B:M,J318+2,FALSE)</f>
        <v>60.2</v>
      </c>
      <c r="M318">
        <f t="shared" si="79"/>
        <v>0.46522411128284391</v>
      </c>
      <c r="N318">
        <f t="shared" si="73"/>
        <v>208.79853168469884</v>
      </c>
      <c r="O318" t="str">
        <f t="shared" si="80"/>
        <v>92004,</v>
      </c>
      <c r="P318" t="str">
        <f t="shared" si="87"/>
        <v>40,</v>
      </c>
      <c r="Q318" t="str">
        <f t="shared" si="76"/>
        <v>(1,1)</v>
      </c>
      <c r="R318" t="str">
        <f t="shared" si="88"/>
        <v>1,</v>
      </c>
      <c r="S318" t="str">
        <f t="shared" si="89"/>
        <v>1,</v>
      </c>
    </row>
    <row r="319" spans="1:19" x14ac:dyDescent="0.15">
      <c r="A319" t="s">
        <v>22</v>
      </c>
      <c r="B319">
        <v>92006</v>
      </c>
      <c r="C319">
        <v>40</v>
      </c>
      <c r="D319">
        <v>1</v>
      </c>
      <c r="E319">
        <v>1</v>
      </c>
      <c r="F319">
        <v>2</v>
      </c>
      <c r="G319" s="5">
        <f t="shared" si="77"/>
        <v>7.7279752704791345E-3</v>
      </c>
      <c r="H319" t="str">
        <f>VLOOKUP(B319,'名称-id-价值'!B:C,2,FALSE)</f>
        <v>T2LP6</v>
      </c>
      <c r="I319" t="str">
        <f t="shared" si="74"/>
        <v>T2部件</v>
      </c>
      <c r="J319">
        <f t="shared" si="78"/>
        <v>7</v>
      </c>
      <c r="K319">
        <f t="shared" si="75"/>
        <v>1.5455950540958269E-2</v>
      </c>
      <c r="L319">
        <f>VLOOKUP(B319,'名称-id-价值'!B:M,J319+2,FALSE)</f>
        <v>60.2</v>
      </c>
      <c r="M319">
        <f t="shared" si="79"/>
        <v>0.46522411128284391</v>
      </c>
      <c r="N319">
        <f t="shared" si="73"/>
        <v>208.79853168469884</v>
      </c>
      <c r="O319" t="str">
        <f t="shared" si="80"/>
        <v>92006,</v>
      </c>
      <c r="P319" t="str">
        <f t="shared" si="87"/>
        <v>40,</v>
      </c>
      <c r="Q319" t="str">
        <f t="shared" si="76"/>
        <v>(1,1)</v>
      </c>
      <c r="R319" t="str">
        <f t="shared" si="88"/>
        <v>1,</v>
      </c>
      <c r="S319" t="str">
        <f t="shared" si="89"/>
        <v>1,</v>
      </c>
    </row>
    <row r="320" spans="1:19" x14ac:dyDescent="0.15">
      <c r="A320" t="s">
        <v>22</v>
      </c>
      <c r="B320">
        <v>92102</v>
      </c>
      <c r="C320">
        <v>40</v>
      </c>
      <c r="D320">
        <v>1</v>
      </c>
      <c r="E320">
        <v>1</v>
      </c>
      <c r="F320">
        <v>2</v>
      </c>
      <c r="G320" s="5">
        <f t="shared" si="77"/>
        <v>7.7279752704791345E-3</v>
      </c>
      <c r="H320" t="str">
        <f>VLOOKUP(B320,'名称-id-价值'!B:C,2,FALSE)</f>
        <v>T2MP2</v>
      </c>
      <c r="I320" t="str">
        <f t="shared" si="74"/>
        <v>T2部件</v>
      </c>
      <c r="J320">
        <f t="shared" si="78"/>
        <v>7</v>
      </c>
      <c r="K320">
        <f t="shared" si="75"/>
        <v>1.5455950540958269E-2</v>
      </c>
      <c r="L320">
        <f>VLOOKUP(B320,'名称-id-价值'!B:M,J320+2,FALSE)</f>
        <v>60.2</v>
      </c>
      <c r="M320">
        <f t="shared" si="79"/>
        <v>0.46522411128284391</v>
      </c>
      <c r="N320">
        <f t="shared" si="73"/>
        <v>208.79853168469884</v>
      </c>
      <c r="O320" t="str">
        <f t="shared" si="80"/>
        <v>92102,</v>
      </c>
      <c r="P320" t="str">
        <f t="shared" si="87"/>
        <v>40,</v>
      </c>
      <c r="Q320" t="str">
        <f t="shared" si="76"/>
        <v>(1,1)</v>
      </c>
      <c r="R320" t="str">
        <f t="shared" si="88"/>
        <v>1,</v>
      </c>
      <c r="S320" t="str">
        <f t="shared" si="89"/>
        <v>1,</v>
      </c>
    </row>
    <row r="321" spans="1:19" x14ac:dyDescent="0.15">
      <c r="A321" t="s">
        <v>22</v>
      </c>
      <c r="B321">
        <v>92104</v>
      </c>
      <c r="C321">
        <v>40</v>
      </c>
      <c r="D321">
        <v>1</v>
      </c>
      <c r="E321">
        <v>1</v>
      </c>
      <c r="F321">
        <v>2</v>
      </c>
      <c r="G321" s="5">
        <f t="shared" si="77"/>
        <v>7.7279752704791345E-3</v>
      </c>
      <c r="H321" t="str">
        <f>VLOOKUP(B321,'名称-id-价值'!B:C,2,FALSE)</f>
        <v>T2MP4</v>
      </c>
      <c r="I321" t="str">
        <f t="shared" si="74"/>
        <v>T2部件</v>
      </c>
      <c r="J321">
        <f t="shared" si="78"/>
        <v>7</v>
      </c>
      <c r="K321">
        <f t="shared" si="75"/>
        <v>1.5455950540958269E-2</v>
      </c>
      <c r="L321">
        <f>VLOOKUP(B321,'名称-id-价值'!B:M,J321+2,FALSE)</f>
        <v>60.2</v>
      </c>
      <c r="M321">
        <f t="shared" si="79"/>
        <v>0.46522411128284391</v>
      </c>
      <c r="N321">
        <f t="shared" si="73"/>
        <v>208.79853168469884</v>
      </c>
      <c r="O321" t="str">
        <f t="shared" si="80"/>
        <v>92104,</v>
      </c>
      <c r="P321" t="str">
        <f t="shared" si="87"/>
        <v>40,</v>
      </c>
      <c r="Q321" t="str">
        <f t="shared" si="76"/>
        <v>(1,1)</v>
      </c>
      <c r="R321" t="str">
        <f t="shared" si="88"/>
        <v>1,</v>
      </c>
      <c r="S321" t="str">
        <f t="shared" si="89"/>
        <v>1,</v>
      </c>
    </row>
    <row r="322" spans="1:19" x14ac:dyDescent="0.15">
      <c r="A322" t="s">
        <v>22</v>
      </c>
      <c r="B322">
        <v>92106</v>
      </c>
      <c r="C322">
        <v>40</v>
      </c>
      <c r="D322">
        <v>1</v>
      </c>
      <c r="E322">
        <v>1</v>
      </c>
      <c r="F322">
        <v>2</v>
      </c>
      <c r="G322" s="5">
        <f t="shared" si="77"/>
        <v>7.7279752704791345E-3</v>
      </c>
      <c r="H322" t="str">
        <f>VLOOKUP(B322,'名称-id-价值'!B:C,2,FALSE)</f>
        <v>T2MP6</v>
      </c>
      <c r="I322" t="str">
        <f t="shared" si="74"/>
        <v>T2部件</v>
      </c>
      <c r="J322">
        <f t="shared" si="78"/>
        <v>7</v>
      </c>
      <c r="K322">
        <f t="shared" si="75"/>
        <v>1.5455950540958269E-2</v>
      </c>
      <c r="L322">
        <f>VLOOKUP(B322,'名称-id-价值'!B:M,J322+2,FALSE)</f>
        <v>60.2</v>
      </c>
      <c r="M322">
        <f t="shared" si="79"/>
        <v>0.46522411128284391</v>
      </c>
      <c r="N322">
        <f t="shared" ref="N322:N385" si="90">SUMIFS(M:M,A:A,A322)*F322+VLOOKUP(J322,$T$1:$W$11,4,FALSE)</f>
        <v>208.79853168469884</v>
      </c>
      <c r="O322" t="str">
        <f t="shared" si="80"/>
        <v>92106,</v>
      </c>
      <c r="P322" t="str">
        <f t="shared" si="87"/>
        <v>40,</v>
      </c>
      <c r="Q322" t="str">
        <f t="shared" si="76"/>
        <v>(1,1)</v>
      </c>
      <c r="R322" t="str">
        <f t="shared" si="88"/>
        <v>1,</v>
      </c>
      <c r="S322" t="str">
        <f t="shared" si="89"/>
        <v>1,</v>
      </c>
    </row>
    <row r="323" spans="1:19" x14ac:dyDescent="0.15">
      <c r="A323" t="s">
        <v>22</v>
      </c>
      <c r="B323">
        <v>92202</v>
      </c>
      <c r="C323">
        <v>40</v>
      </c>
      <c r="D323">
        <v>1</v>
      </c>
      <c r="E323">
        <v>1</v>
      </c>
      <c r="F323">
        <v>2</v>
      </c>
      <c r="G323" s="5">
        <f t="shared" si="77"/>
        <v>7.7279752704791345E-3</v>
      </c>
      <c r="H323" t="str">
        <f>VLOOKUP(B323,'名称-id-价值'!B:C,2,FALSE)</f>
        <v>T2HP2</v>
      </c>
      <c r="I323" t="str">
        <f t="shared" ref="I323:I386" si="91">IF(LEFT(B323,1)+0=5,"T"&amp;MID(B323,3,1)&amp;"碎片",IF(LEFT(B323,1)+0=1,"T"&amp;MID(B323,3,1)&amp;"坦克",IF(LEFT(B323,1)+0=9,"T"&amp;MID(B323,2,1)&amp;"部件")))</f>
        <v>T2部件</v>
      </c>
      <c r="J323">
        <f t="shared" si="78"/>
        <v>7</v>
      </c>
      <c r="K323">
        <f t="shared" ref="K323:K386" si="92">AVERAGE(D323:E323)*G323*F323</f>
        <v>1.5455950540958269E-2</v>
      </c>
      <c r="L323">
        <f>VLOOKUP(B323,'名称-id-价值'!B:M,J323+2,FALSE)</f>
        <v>60.2</v>
      </c>
      <c r="M323">
        <f t="shared" si="79"/>
        <v>0.46522411128284391</v>
      </c>
      <c r="N323">
        <f t="shared" si="90"/>
        <v>208.79853168469884</v>
      </c>
      <c r="O323" t="str">
        <f t="shared" si="80"/>
        <v>92202,</v>
      </c>
      <c r="P323" t="str">
        <f t="shared" si="87"/>
        <v>40,</v>
      </c>
      <c r="Q323" t="str">
        <f t="shared" ref="Q323:Q386" si="93">"("&amp;LEFT(R323&amp;S323,LEN(R323&amp;S323)-1)&amp;")"</f>
        <v>(1,1)</v>
      </c>
      <c r="R323" t="str">
        <f t="shared" si="88"/>
        <v>1,</v>
      </c>
      <c r="S323" t="str">
        <f t="shared" si="89"/>
        <v>1,</v>
      </c>
    </row>
    <row r="324" spans="1:19" x14ac:dyDescent="0.15">
      <c r="A324" t="s">
        <v>22</v>
      </c>
      <c r="B324">
        <v>92204</v>
      </c>
      <c r="C324">
        <v>40</v>
      </c>
      <c r="D324">
        <v>1</v>
      </c>
      <c r="E324">
        <v>1</v>
      </c>
      <c r="F324">
        <v>2</v>
      </c>
      <c r="G324" s="5">
        <f t="shared" si="77"/>
        <v>7.7279752704791345E-3</v>
      </c>
      <c r="H324" t="str">
        <f>VLOOKUP(B324,'名称-id-价值'!B:C,2,FALSE)</f>
        <v>T2HP4</v>
      </c>
      <c r="I324" t="str">
        <f t="shared" si="91"/>
        <v>T2部件</v>
      </c>
      <c r="J324">
        <f t="shared" si="78"/>
        <v>7</v>
      </c>
      <c r="K324">
        <f t="shared" si="92"/>
        <v>1.5455950540958269E-2</v>
      </c>
      <c r="L324">
        <f>VLOOKUP(B324,'名称-id-价值'!B:M,J324+2,FALSE)</f>
        <v>60.2</v>
      </c>
      <c r="M324">
        <f t="shared" si="79"/>
        <v>0.46522411128284391</v>
      </c>
      <c r="N324">
        <f t="shared" si="90"/>
        <v>208.79853168469884</v>
      </c>
      <c r="O324" t="str">
        <f t="shared" si="80"/>
        <v>92204,</v>
      </c>
      <c r="P324" t="str">
        <f t="shared" si="87"/>
        <v>40,</v>
      </c>
      <c r="Q324" t="str">
        <f t="shared" si="93"/>
        <v>(1,1)</v>
      </c>
      <c r="R324" t="str">
        <f t="shared" si="88"/>
        <v>1,</v>
      </c>
      <c r="S324" t="str">
        <f t="shared" si="89"/>
        <v>1,</v>
      </c>
    </row>
    <row r="325" spans="1:19" x14ac:dyDescent="0.15">
      <c r="A325" t="s">
        <v>22</v>
      </c>
      <c r="B325">
        <v>92206</v>
      </c>
      <c r="C325">
        <v>40</v>
      </c>
      <c r="D325">
        <v>1</v>
      </c>
      <c r="E325">
        <v>1</v>
      </c>
      <c r="F325">
        <v>2</v>
      </c>
      <c r="G325" s="5">
        <f t="shared" si="77"/>
        <v>7.7279752704791345E-3</v>
      </c>
      <c r="H325" t="str">
        <f>VLOOKUP(B325,'名称-id-价值'!B:C,2,FALSE)</f>
        <v>T2HP6</v>
      </c>
      <c r="I325" t="str">
        <f t="shared" si="91"/>
        <v>T2部件</v>
      </c>
      <c r="J325">
        <f t="shared" si="78"/>
        <v>7</v>
      </c>
      <c r="K325">
        <f t="shared" si="92"/>
        <v>1.5455950540958269E-2</v>
      </c>
      <c r="L325">
        <f>VLOOKUP(B325,'名称-id-价值'!B:M,J325+2,FALSE)</f>
        <v>60.2</v>
      </c>
      <c r="M325">
        <f t="shared" si="79"/>
        <v>0.46522411128284391</v>
      </c>
      <c r="N325">
        <f t="shared" si="90"/>
        <v>208.79853168469884</v>
      </c>
      <c r="O325" t="str">
        <f t="shared" si="80"/>
        <v>92206,</v>
      </c>
      <c r="P325" t="str">
        <f t="shared" si="87"/>
        <v>40,</v>
      </c>
      <c r="Q325" t="str">
        <f t="shared" si="93"/>
        <v>(1,1)</v>
      </c>
      <c r="R325" t="str">
        <f t="shared" si="88"/>
        <v>1,</v>
      </c>
      <c r="S325" t="str">
        <f t="shared" si="89"/>
        <v>1,</v>
      </c>
    </row>
    <row r="326" spans="1:19" x14ac:dyDescent="0.15">
      <c r="A326" t="s">
        <v>22</v>
      </c>
      <c r="B326">
        <v>93001</v>
      </c>
      <c r="C326">
        <v>31</v>
      </c>
      <c r="D326">
        <v>1</v>
      </c>
      <c r="E326">
        <v>1</v>
      </c>
      <c r="F326">
        <v>2</v>
      </c>
      <c r="G326" s="5">
        <f t="shared" si="77"/>
        <v>5.9891808346213288E-3</v>
      </c>
      <c r="H326" t="str">
        <f>VLOOKUP(B326,'名称-id-价值'!B:C,2,FALSE)</f>
        <v>T3LP1</v>
      </c>
      <c r="I326" t="str">
        <f t="shared" si="91"/>
        <v>T3部件</v>
      </c>
      <c r="J326">
        <f t="shared" si="78"/>
        <v>7</v>
      </c>
      <c r="K326">
        <f t="shared" si="92"/>
        <v>1.1978361669242658E-2</v>
      </c>
      <c r="L326">
        <f>VLOOKUP(B326,'名称-id-价值'!B:M,J326+2,FALSE)</f>
        <v>115.19999999999999</v>
      </c>
      <c r="M326">
        <f t="shared" si="79"/>
        <v>0.68995363214837702</v>
      </c>
      <c r="N326">
        <f t="shared" si="90"/>
        <v>208.79853168469884</v>
      </c>
      <c r="O326" t="str">
        <f t="shared" si="80"/>
        <v>93001,</v>
      </c>
      <c r="P326" t="str">
        <f t="shared" si="87"/>
        <v>31,</v>
      </c>
      <c r="Q326" t="str">
        <f t="shared" si="93"/>
        <v>(1,1)</v>
      </c>
      <c r="R326" t="str">
        <f t="shared" si="88"/>
        <v>1,</v>
      </c>
      <c r="S326" t="str">
        <f t="shared" si="89"/>
        <v>1,</v>
      </c>
    </row>
    <row r="327" spans="1:19" x14ac:dyDescent="0.15">
      <c r="A327" t="s">
        <v>22</v>
      </c>
      <c r="B327">
        <v>93003</v>
      </c>
      <c r="C327">
        <v>31</v>
      </c>
      <c r="D327">
        <v>1</v>
      </c>
      <c r="E327">
        <v>1</v>
      </c>
      <c r="F327">
        <v>2</v>
      </c>
      <c r="G327" s="5">
        <f t="shared" si="77"/>
        <v>5.9891808346213288E-3</v>
      </c>
      <c r="H327" t="str">
        <f>VLOOKUP(B327,'名称-id-价值'!B:C,2,FALSE)</f>
        <v>T3LP3</v>
      </c>
      <c r="I327" t="str">
        <f t="shared" si="91"/>
        <v>T3部件</v>
      </c>
      <c r="J327">
        <f t="shared" si="78"/>
        <v>7</v>
      </c>
      <c r="K327">
        <f t="shared" si="92"/>
        <v>1.1978361669242658E-2</v>
      </c>
      <c r="L327">
        <f>VLOOKUP(B327,'名称-id-价值'!B:M,J327+2,FALSE)</f>
        <v>115.2</v>
      </c>
      <c r="M327">
        <f t="shared" si="79"/>
        <v>0.68995363214837713</v>
      </c>
      <c r="N327">
        <f t="shared" si="90"/>
        <v>208.79853168469884</v>
      </c>
      <c r="O327" t="str">
        <f t="shared" si="80"/>
        <v>93003,</v>
      </c>
      <c r="P327" t="str">
        <f t="shared" si="87"/>
        <v>31,</v>
      </c>
      <c r="Q327" t="str">
        <f t="shared" si="93"/>
        <v>(1,1)</v>
      </c>
      <c r="R327" t="str">
        <f t="shared" si="88"/>
        <v>1,</v>
      </c>
      <c r="S327" t="str">
        <f t="shared" si="89"/>
        <v>1,</v>
      </c>
    </row>
    <row r="328" spans="1:19" x14ac:dyDescent="0.15">
      <c r="A328" t="s">
        <v>22</v>
      </c>
      <c r="B328">
        <v>93005</v>
      </c>
      <c r="C328">
        <v>31</v>
      </c>
      <c r="D328">
        <v>1</v>
      </c>
      <c r="E328">
        <v>1</v>
      </c>
      <c r="F328">
        <v>2</v>
      </c>
      <c r="G328" s="5">
        <f t="shared" si="77"/>
        <v>5.9891808346213288E-3</v>
      </c>
      <c r="H328" t="str">
        <f>VLOOKUP(B328,'名称-id-价值'!B:C,2,FALSE)</f>
        <v>T3LP5</v>
      </c>
      <c r="I328" t="str">
        <f t="shared" si="91"/>
        <v>T3部件</v>
      </c>
      <c r="J328">
        <f t="shared" si="78"/>
        <v>7</v>
      </c>
      <c r="K328">
        <f t="shared" si="92"/>
        <v>1.1978361669242658E-2</v>
      </c>
      <c r="L328">
        <f>VLOOKUP(B328,'名称-id-价值'!B:M,J328+2,FALSE)</f>
        <v>115.2</v>
      </c>
      <c r="M328">
        <f t="shared" si="79"/>
        <v>0.68995363214837713</v>
      </c>
      <c r="N328">
        <f t="shared" si="90"/>
        <v>208.79853168469884</v>
      </c>
      <c r="O328" t="str">
        <f t="shared" si="80"/>
        <v>93005,</v>
      </c>
      <c r="P328" t="str">
        <f t="shared" si="87"/>
        <v>31,</v>
      </c>
      <c r="Q328" t="str">
        <f t="shared" si="93"/>
        <v>(1,1)</v>
      </c>
      <c r="R328" t="str">
        <f t="shared" si="88"/>
        <v>1,</v>
      </c>
      <c r="S328" t="str">
        <f t="shared" si="89"/>
        <v>1,</v>
      </c>
    </row>
    <row r="329" spans="1:19" x14ac:dyDescent="0.15">
      <c r="A329" t="s">
        <v>22</v>
      </c>
      <c r="B329">
        <v>93101</v>
      </c>
      <c r="C329">
        <v>31</v>
      </c>
      <c r="D329">
        <v>1</v>
      </c>
      <c r="E329">
        <v>1</v>
      </c>
      <c r="F329">
        <v>2</v>
      </c>
      <c r="G329" s="5">
        <f t="shared" si="77"/>
        <v>5.9891808346213288E-3</v>
      </c>
      <c r="H329" t="str">
        <f>VLOOKUP(B329,'名称-id-价值'!B:C,2,FALSE)</f>
        <v>T3MP1</v>
      </c>
      <c r="I329" t="str">
        <f t="shared" si="91"/>
        <v>T3部件</v>
      </c>
      <c r="J329">
        <f t="shared" si="78"/>
        <v>7</v>
      </c>
      <c r="K329">
        <f t="shared" si="92"/>
        <v>1.1978361669242658E-2</v>
      </c>
      <c r="L329">
        <f>VLOOKUP(B329,'名称-id-价值'!B:M,J329+2,FALSE)</f>
        <v>115.2</v>
      </c>
      <c r="M329">
        <f t="shared" si="79"/>
        <v>0.68995363214837713</v>
      </c>
      <c r="N329">
        <f t="shared" si="90"/>
        <v>208.79853168469884</v>
      </c>
      <c r="O329" t="str">
        <f t="shared" si="80"/>
        <v>93101,</v>
      </c>
      <c r="P329" t="str">
        <f t="shared" si="87"/>
        <v>31,</v>
      </c>
      <c r="Q329" t="str">
        <f t="shared" si="93"/>
        <v>(1,1)</v>
      </c>
      <c r="R329" t="str">
        <f t="shared" si="88"/>
        <v>1,</v>
      </c>
      <c r="S329" t="str">
        <f t="shared" si="89"/>
        <v>1,</v>
      </c>
    </row>
    <row r="330" spans="1:19" x14ac:dyDescent="0.15">
      <c r="A330" t="s">
        <v>22</v>
      </c>
      <c r="B330">
        <v>93103</v>
      </c>
      <c r="C330">
        <v>31</v>
      </c>
      <c r="D330">
        <v>1</v>
      </c>
      <c r="E330">
        <v>1</v>
      </c>
      <c r="F330">
        <v>2</v>
      </c>
      <c r="G330" s="5">
        <f t="shared" si="77"/>
        <v>5.9891808346213288E-3</v>
      </c>
      <c r="H330" t="str">
        <f>VLOOKUP(B330,'名称-id-价值'!B:C,2,FALSE)</f>
        <v>T3MP3</v>
      </c>
      <c r="I330" t="str">
        <f t="shared" si="91"/>
        <v>T3部件</v>
      </c>
      <c r="J330">
        <f t="shared" si="78"/>
        <v>7</v>
      </c>
      <c r="K330">
        <f t="shared" si="92"/>
        <v>1.1978361669242658E-2</v>
      </c>
      <c r="L330">
        <f>VLOOKUP(B330,'名称-id-价值'!B:M,J330+2,FALSE)</f>
        <v>115.2</v>
      </c>
      <c r="M330">
        <f t="shared" si="79"/>
        <v>0.68995363214837713</v>
      </c>
      <c r="N330">
        <f t="shared" si="90"/>
        <v>208.79853168469884</v>
      </c>
      <c r="O330" t="str">
        <f t="shared" si="80"/>
        <v>93103,</v>
      </c>
      <c r="P330" t="str">
        <f t="shared" si="87"/>
        <v>31,</v>
      </c>
      <c r="Q330" t="str">
        <f t="shared" si="93"/>
        <v>(1,1)</v>
      </c>
      <c r="R330" t="str">
        <f t="shared" si="88"/>
        <v>1,</v>
      </c>
      <c r="S330" t="str">
        <f t="shared" si="89"/>
        <v>1,</v>
      </c>
    </row>
    <row r="331" spans="1:19" x14ac:dyDescent="0.15">
      <c r="A331" t="s">
        <v>22</v>
      </c>
      <c r="B331">
        <v>93105</v>
      </c>
      <c r="C331">
        <v>31</v>
      </c>
      <c r="D331">
        <v>1</v>
      </c>
      <c r="E331">
        <v>1</v>
      </c>
      <c r="F331">
        <v>2</v>
      </c>
      <c r="G331" s="5">
        <f t="shared" si="77"/>
        <v>5.9891808346213288E-3</v>
      </c>
      <c r="H331" t="str">
        <f>VLOOKUP(B331,'名称-id-价值'!B:C,2,FALSE)</f>
        <v>T3MP5</v>
      </c>
      <c r="I331" t="str">
        <f t="shared" si="91"/>
        <v>T3部件</v>
      </c>
      <c r="J331">
        <f t="shared" si="78"/>
        <v>7</v>
      </c>
      <c r="K331">
        <f t="shared" si="92"/>
        <v>1.1978361669242658E-2</v>
      </c>
      <c r="L331">
        <f>VLOOKUP(B331,'名称-id-价值'!B:M,J331+2,FALSE)</f>
        <v>115.2</v>
      </c>
      <c r="M331">
        <f t="shared" si="79"/>
        <v>0.68995363214837713</v>
      </c>
      <c r="N331">
        <f t="shared" si="90"/>
        <v>208.79853168469884</v>
      </c>
      <c r="O331" t="str">
        <f t="shared" si="80"/>
        <v>93105,</v>
      </c>
      <c r="P331" t="str">
        <f t="shared" si="87"/>
        <v>31,</v>
      </c>
      <c r="Q331" t="str">
        <f t="shared" si="93"/>
        <v>(1,1)</v>
      </c>
      <c r="R331" t="str">
        <f t="shared" si="88"/>
        <v>1,</v>
      </c>
      <c r="S331" t="str">
        <f t="shared" si="89"/>
        <v>1,</v>
      </c>
    </row>
    <row r="332" spans="1:19" x14ac:dyDescent="0.15">
      <c r="A332" t="s">
        <v>22</v>
      </c>
      <c r="B332">
        <v>93201</v>
      </c>
      <c r="C332">
        <v>31</v>
      </c>
      <c r="D332">
        <v>1</v>
      </c>
      <c r="E332">
        <v>1</v>
      </c>
      <c r="F332">
        <v>2</v>
      </c>
      <c r="G332" s="5">
        <f t="shared" ref="G332:G395" si="94">C332/SUMIFS(C:C,A:A,A332)</f>
        <v>5.9891808346213288E-3</v>
      </c>
      <c r="H332" t="str">
        <f>VLOOKUP(B332,'名称-id-价值'!B:C,2,FALSE)</f>
        <v>T3HP1</v>
      </c>
      <c r="I332" t="str">
        <f t="shared" si="91"/>
        <v>T3部件</v>
      </c>
      <c r="J332">
        <f t="shared" si="78"/>
        <v>7</v>
      </c>
      <c r="K332">
        <f t="shared" si="92"/>
        <v>1.1978361669242658E-2</v>
      </c>
      <c r="L332">
        <f>VLOOKUP(B332,'名称-id-价值'!B:M,J332+2,FALSE)</f>
        <v>115.2</v>
      </c>
      <c r="M332">
        <f t="shared" si="79"/>
        <v>0.68995363214837713</v>
      </c>
      <c r="N332">
        <f t="shared" si="90"/>
        <v>208.79853168469884</v>
      </c>
      <c r="O332" t="str">
        <f t="shared" si="80"/>
        <v>93201,</v>
      </c>
      <c r="P332" t="str">
        <f t="shared" si="87"/>
        <v>31,</v>
      </c>
      <c r="Q332" t="str">
        <f t="shared" si="93"/>
        <v>(1,1)</v>
      </c>
      <c r="R332" t="str">
        <f t="shared" si="88"/>
        <v>1,</v>
      </c>
      <c r="S332" t="str">
        <f t="shared" si="89"/>
        <v>1,</v>
      </c>
    </row>
    <row r="333" spans="1:19" x14ac:dyDescent="0.15">
      <c r="A333" t="s">
        <v>22</v>
      </c>
      <c r="B333">
        <v>93203</v>
      </c>
      <c r="C333">
        <v>31</v>
      </c>
      <c r="D333">
        <v>1</v>
      </c>
      <c r="E333">
        <v>1</v>
      </c>
      <c r="F333">
        <v>2</v>
      </c>
      <c r="G333" s="5">
        <f t="shared" si="94"/>
        <v>5.9891808346213288E-3</v>
      </c>
      <c r="H333" t="str">
        <f>VLOOKUP(B333,'名称-id-价值'!B:C,2,FALSE)</f>
        <v>T3HP3</v>
      </c>
      <c r="I333" t="str">
        <f t="shared" si="91"/>
        <v>T3部件</v>
      </c>
      <c r="J333">
        <f t="shared" ref="J333:J396" si="95">IF(RIGHT(A333,1)+0=0,10,RIGHT(A333,1)+0)</f>
        <v>7</v>
      </c>
      <c r="K333">
        <f t="shared" si="92"/>
        <v>1.1978361669242658E-2</v>
      </c>
      <c r="L333">
        <f>VLOOKUP(B333,'名称-id-价值'!B:M,J333+2,FALSE)</f>
        <v>115.2</v>
      </c>
      <c r="M333">
        <f t="shared" ref="M333:M396" si="96">G333*L333*AVERAGE(D333:E333)</f>
        <v>0.68995363214837713</v>
      </c>
      <c r="N333">
        <f t="shared" si="90"/>
        <v>208.79853168469884</v>
      </c>
      <c r="O333" t="str">
        <f t="shared" si="80"/>
        <v>93203,</v>
      </c>
      <c r="P333" t="str">
        <f t="shared" si="87"/>
        <v>31,</v>
      </c>
      <c r="Q333" t="str">
        <f t="shared" si="93"/>
        <v>(1,1)</v>
      </c>
      <c r="R333" t="str">
        <f t="shared" si="88"/>
        <v>1,</v>
      </c>
      <c r="S333" t="str">
        <f t="shared" si="89"/>
        <v>1,</v>
      </c>
    </row>
    <row r="334" spans="1:19" x14ac:dyDescent="0.15">
      <c r="A334" t="s">
        <v>22</v>
      </c>
      <c r="B334">
        <v>93205</v>
      </c>
      <c r="C334">
        <v>31</v>
      </c>
      <c r="D334">
        <v>1</v>
      </c>
      <c r="E334">
        <v>1</v>
      </c>
      <c r="F334">
        <v>2</v>
      </c>
      <c r="G334" s="5">
        <f t="shared" si="94"/>
        <v>5.9891808346213288E-3</v>
      </c>
      <c r="H334" t="str">
        <f>VLOOKUP(B334,'名称-id-价值'!B:C,2,FALSE)</f>
        <v>T3HP5</v>
      </c>
      <c r="I334" t="str">
        <f t="shared" si="91"/>
        <v>T3部件</v>
      </c>
      <c r="J334">
        <f t="shared" si="95"/>
        <v>7</v>
      </c>
      <c r="K334">
        <f t="shared" si="92"/>
        <v>1.1978361669242658E-2</v>
      </c>
      <c r="L334">
        <f>VLOOKUP(B334,'名称-id-价值'!B:M,J334+2,FALSE)</f>
        <v>115.2</v>
      </c>
      <c r="M334">
        <f t="shared" si="96"/>
        <v>0.68995363214837713</v>
      </c>
      <c r="N334">
        <f t="shared" si="90"/>
        <v>208.79853168469884</v>
      </c>
      <c r="O334" t="str">
        <f t="shared" si="80"/>
        <v>93205,</v>
      </c>
      <c r="P334" t="str">
        <f t="shared" si="87"/>
        <v>31,</v>
      </c>
      <c r="Q334" t="str">
        <f t="shared" si="93"/>
        <v>(1,1)</v>
      </c>
      <c r="R334" t="str">
        <f t="shared" si="88"/>
        <v>1,</v>
      </c>
      <c r="S334" t="str">
        <f t="shared" si="89"/>
        <v>1,</v>
      </c>
    </row>
    <row r="335" spans="1:19" x14ac:dyDescent="0.15">
      <c r="A335" t="s">
        <v>22</v>
      </c>
      <c r="B335">
        <v>93002</v>
      </c>
      <c r="C335">
        <v>31</v>
      </c>
      <c r="D335">
        <v>1</v>
      </c>
      <c r="E335">
        <v>1</v>
      </c>
      <c r="F335">
        <v>2</v>
      </c>
      <c r="G335" s="5">
        <f t="shared" si="94"/>
        <v>5.9891808346213288E-3</v>
      </c>
      <c r="H335" t="str">
        <f>VLOOKUP(B335,'名称-id-价值'!B:C,2,FALSE)</f>
        <v>T3LP2</v>
      </c>
      <c r="I335" t="str">
        <f t="shared" si="91"/>
        <v>T3部件</v>
      </c>
      <c r="J335">
        <f t="shared" si="95"/>
        <v>7</v>
      </c>
      <c r="K335">
        <f t="shared" si="92"/>
        <v>1.1978361669242658E-2</v>
      </c>
      <c r="L335">
        <f>VLOOKUP(B335,'名称-id-价值'!B:M,J335+2,FALSE)</f>
        <v>115.19999999999999</v>
      </c>
      <c r="M335">
        <f t="shared" si="96"/>
        <v>0.68995363214837702</v>
      </c>
      <c r="N335">
        <f t="shared" si="90"/>
        <v>208.79853168469884</v>
      </c>
      <c r="O335" t="str">
        <f t="shared" ref="O335:O398" si="97">B335&amp;","</f>
        <v>93002,</v>
      </c>
      <c r="P335" t="str">
        <f t="shared" ref="P335:P342" si="98">C335&amp;","</f>
        <v>31,</v>
      </c>
      <c r="Q335" t="str">
        <f t="shared" si="93"/>
        <v>(1,1)</v>
      </c>
      <c r="R335" t="str">
        <f t="shared" ref="R335:R342" si="99">D335&amp;","</f>
        <v>1,</v>
      </c>
      <c r="S335" t="str">
        <f t="shared" ref="S335:S342" si="100">E335&amp;","</f>
        <v>1,</v>
      </c>
    </row>
    <row r="336" spans="1:19" x14ac:dyDescent="0.15">
      <c r="A336" t="s">
        <v>22</v>
      </c>
      <c r="B336">
        <v>93004</v>
      </c>
      <c r="C336">
        <v>31</v>
      </c>
      <c r="D336">
        <v>1</v>
      </c>
      <c r="E336">
        <v>1</v>
      </c>
      <c r="F336">
        <v>2</v>
      </c>
      <c r="G336" s="5">
        <f t="shared" si="94"/>
        <v>5.9891808346213288E-3</v>
      </c>
      <c r="H336" t="str">
        <f>VLOOKUP(B336,'名称-id-价值'!B:C,2,FALSE)</f>
        <v>T3LP4</v>
      </c>
      <c r="I336" t="str">
        <f t="shared" si="91"/>
        <v>T3部件</v>
      </c>
      <c r="J336">
        <f t="shared" si="95"/>
        <v>7</v>
      </c>
      <c r="K336">
        <f t="shared" si="92"/>
        <v>1.1978361669242658E-2</v>
      </c>
      <c r="L336">
        <f>VLOOKUP(B336,'名称-id-价值'!B:M,J336+2,FALSE)</f>
        <v>115.2</v>
      </c>
      <c r="M336">
        <f t="shared" si="96"/>
        <v>0.68995363214837713</v>
      </c>
      <c r="N336">
        <f t="shared" si="90"/>
        <v>208.79853168469884</v>
      </c>
      <c r="O336" t="str">
        <f t="shared" si="97"/>
        <v>93004,</v>
      </c>
      <c r="P336" t="str">
        <f t="shared" si="98"/>
        <v>31,</v>
      </c>
      <c r="Q336" t="str">
        <f t="shared" si="93"/>
        <v>(1,1)</v>
      </c>
      <c r="R336" t="str">
        <f t="shared" si="99"/>
        <v>1,</v>
      </c>
      <c r="S336" t="str">
        <f t="shared" si="100"/>
        <v>1,</v>
      </c>
    </row>
    <row r="337" spans="1:19" x14ac:dyDescent="0.15">
      <c r="A337" t="s">
        <v>22</v>
      </c>
      <c r="B337">
        <v>93006</v>
      </c>
      <c r="C337">
        <v>31</v>
      </c>
      <c r="D337">
        <v>1</v>
      </c>
      <c r="E337">
        <v>1</v>
      </c>
      <c r="F337">
        <v>2</v>
      </c>
      <c r="G337" s="5">
        <f t="shared" si="94"/>
        <v>5.9891808346213288E-3</v>
      </c>
      <c r="H337" t="str">
        <f>VLOOKUP(B337,'名称-id-价值'!B:C,2,FALSE)</f>
        <v>T3LP6</v>
      </c>
      <c r="I337" t="str">
        <f t="shared" si="91"/>
        <v>T3部件</v>
      </c>
      <c r="J337">
        <f t="shared" si="95"/>
        <v>7</v>
      </c>
      <c r="K337">
        <f t="shared" si="92"/>
        <v>1.1978361669242658E-2</v>
      </c>
      <c r="L337">
        <f>VLOOKUP(B337,'名称-id-价值'!B:M,J337+2,FALSE)</f>
        <v>115.2</v>
      </c>
      <c r="M337">
        <f t="shared" si="96"/>
        <v>0.68995363214837713</v>
      </c>
      <c r="N337">
        <f t="shared" si="90"/>
        <v>208.79853168469884</v>
      </c>
      <c r="O337" t="str">
        <f t="shared" si="97"/>
        <v>93006,</v>
      </c>
      <c r="P337" t="str">
        <f t="shared" si="98"/>
        <v>31,</v>
      </c>
      <c r="Q337" t="str">
        <f t="shared" si="93"/>
        <v>(1,1)</v>
      </c>
      <c r="R337" t="str">
        <f t="shared" si="99"/>
        <v>1,</v>
      </c>
      <c r="S337" t="str">
        <f t="shared" si="100"/>
        <v>1,</v>
      </c>
    </row>
    <row r="338" spans="1:19" x14ac:dyDescent="0.15">
      <c r="A338" t="s">
        <v>22</v>
      </c>
      <c r="B338">
        <v>93102</v>
      </c>
      <c r="C338">
        <v>31</v>
      </c>
      <c r="D338">
        <v>1</v>
      </c>
      <c r="E338">
        <v>1</v>
      </c>
      <c r="F338">
        <v>2</v>
      </c>
      <c r="G338" s="5">
        <f t="shared" si="94"/>
        <v>5.9891808346213288E-3</v>
      </c>
      <c r="H338" t="str">
        <f>VLOOKUP(B338,'名称-id-价值'!B:C,2,FALSE)</f>
        <v>T3MP2</v>
      </c>
      <c r="I338" t="str">
        <f t="shared" si="91"/>
        <v>T3部件</v>
      </c>
      <c r="J338">
        <f t="shared" si="95"/>
        <v>7</v>
      </c>
      <c r="K338">
        <f t="shared" si="92"/>
        <v>1.1978361669242658E-2</v>
      </c>
      <c r="L338">
        <f>VLOOKUP(B338,'名称-id-价值'!B:M,J338+2,FALSE)</f>
        <v>115.2</v>
      </c>
      <c r="M338">
        <f t="shared" si="96"/>
        <v>0.68995363214837713</v>
      </c>
      <c r="N338">
        <f t="shared" si="90"/>
        <v>208.79853168469884</v>
      </c>
      <c r="O338" t="str">
        <f t="shared" si="97"/>
        <v>93102,</v>
      </c>
      <c r="P338" t="str">
        <f t="shared" si="98"/>
        <v>31,</v>
      </c>
      <c r="Q338" t="str">
        <f t="shared" si="93"/>
        <v>(1,1)</v>
      </c>
      <c r="R338" t="str">
        <f t="shared" si="99"/>
        <v>1,</v>
      </c>
      <c r="S338" t="str">
        <f t="shared" si="100"/>
        <v>1,</v>
      </c>
    </row>
    <row r="339" spans="1:19" x14ac:dyDescent="0.15">
      <c r="A339" t="s">
        <v>22</v>
      </c>
      <c r="B339">
        <v>93104</v>
      </c>
      <c r="C339">
        <v>31</v>
      </c>
      <c r="D339">
        <v>1</v>
      </c>
      <c r="E339">
        <v>1</v>
      </c>
      <c r="F339">
        <v>2</v>
      </c>
      <c r="G339" s="5">
        <f t="shared" si="94"/>
        <v>5.9891808346213288E-3</v>
      </c>
      <c r="H339" t="str">
        <f>VLOOKUP(B339,'名称-id-价值'!B:C,2,FALSE)</f>
        <v>T3MP4</v>
      </c>
      <c r="I339" t="str">
        <f t="shared" si="91"/>
        <v>T3部件</v>
      </c>
      <c r="J339">
        <f t="shared" si="95"/>
        <v>7</v>
      </c>
      <c r="K339">
        <f t="shared" si="92"/>
        <v>1.1978361669242658E-2</v>
      </c>
      <c r="L339">
        <f>VLOOKUP(B339,'名称-id-价值'!B:M,J339+2,FALSE)</f>
        <v>115.2</v>
      </c>
      <c r="M339">
        <f t="shared" si="96"/>
        <v>0.68995363214837713</v>
      </c>
      <c r="N339">
        <f t="shared" si="90"/>
        <v>208.79853168469884</v>
      </c>
      <c r="O339" t="str">
        <f t="shared" si="97"/>
        <v>93104,</v>
      </c>
      <c r="P339" t="str">
        <f t="shared" si="98"/>
        <v>31,</v>
      </c>
      <c r="Q339" t="str">
        <f t="shared" si="93"/>
        <v>(1,1)</v>
      </c>
      <c r="R339" t="str">
        <f t="shared" si="99"/>
        <v>1,</v>
      </c>
      <c r="S339" t="str">
        <f t="shared" si="100"/>
        <v>1,</v>
      </c>
    </row>
    <row r="340" spans="1:19" x14ac:dyDescent="0.15">
      <c r="A340" t="s">
        <v>22</v>
      </c>
      <c r="B340">
        <v>93106</v>
      </c>
      <c r="C340">
        <v>33</v>
      </c>
      <c r="D340">
        <v>1</v>
      </c>
      <c r="E340">
        <v>1</v>
      </c>
      <c r="F340">
        <v>2</v>
      </c>
      <c r="G340" s="5">
        <f t="shared" si="94"/>
        <v>6.375579598145286E-3</v>
      </c>
      <c r="H340" t="str">
        <f>VLOOKUP(B340,'名称-id-价值'!B:C,2,FALSE)</f>
        <v>T3MP6</v>
      </c>
      <c r="I340" t="str">
        <f t="shared" si="91"/>
        <v>T3部件</v>
      </c>
      <c r="J340">
        <f t="shared" si="95"/>
        <v>7</v>
      </c>
      <c r="K340">
        <f t="shared" si="92"/>
        <v>1.2751159196290572E-2</v>
      </c>
      <c r="L340">
        <f>VLOOKUP(B340,'名称-id-价值'!B:M,J340+2,FALSE)</f>
        <v>115.2</v>
      </c>
      <c r="M340">
        <f t="shared" si="96"/>
        <v>0.73446676970633695</v>
      </c>
      <c r="N340">
        <f t="shared" si="90"/>
        <v>208.79853168469884</v>
      </c>
      <c r="O340" t="str">
        <f t="shared" si="97"/>
        <v>93106,</v>
      </c>
      <c r="P340" t="str">
        <f t="shared" si="98"/>
        <v>33,</v>
      </c>
      <c r="Q340" t="str">
        <f t="shared" si="93"/>
        <v>(1,1)</v>
      </c>
      <c r="R340" t="str">
        <f t="shared" si="99"/>
        <v>1,</v>
      </c>
      <c r="S340" t="str">
        <f t="shared" si="100"/>
        <v>1,</v>
      </c>
    </row>
    <row r="341" spans="1:19" x14ac:dyDescent="0.15">
      <c r="A341" t="s">
        <v>22</v>
      </c>
      <c r="B341">
        <v>93202</v>
      </c>
      <c r="C341">
        <v>33</v>
      </c>
      <c r="D341">
        <v>1</v>
      </c>
      <c r="E341">
        <v>1</v>
      </c>
      <c r="F341">
        <v>2</v>
      </c>
      <c r="G341" s="5">
        <f t="shared" si="94"/>
        <v>6.375579598145286E-3</v>
      </c>
      <c r="H341" t="str">
        <f>VLOOKUP(B341,'名称-id-价值'!B:C,2,FALSE)</f>
        <v>T3HP2</v>
      </c>
      <c r="I341" t="str">
        <f t="shared" si="91"/>
        <v>T3部件</v>
      </c>
      <c r="J341">
        <f t="shared" si="95"/>
        <v>7</v>
      </c>
      <c r="K341">
        <f t="shared" si="92"/>
        <v>1.2751159196290572E-2</v>
      </c>
      <c r="L341">
        <f>VLOOKUP(B341,'名称-id-价值'!B:M,J341+2,FALSE)</f>
        <v>115.2</v>
      </c>
      <c r="M341">
        <f t="shared" si="96"/>
        <v>0.73446676970633695</v>
      </c>
      <c r="N341">
        <f t="shared" si="90"/>
        <v>208.79853168469884</v>
      </c>
      <c r="O341" t="str">
        <f t="shared" si="97"/>
        <v>93202,</v>
      </c>
      <c r="P341" t="str">
        <f t="shared" si="98"/>
        <v>33,</v>
      </c>
      <c r="Q341" t="str">
        <f t="shared" si="93"/>
        <v>(1,1)</v>
      </c>
      <c r="R341" t="str">
        <f t="shared" si="99"/>
        <v>1,</v>
      </c>
      <c r="S341" t="str">
        <f t="shared" si="100"/>
        <v>1,</v>
      </c>
    </row>
    <row r="342" spans="1:19" x14ac:dyDescent="0.15">
      <c r="A342" t="s">
        <v>22</v>
      </c>
      <c r="B342">
        <v>93204</v>
      </c>
      <c r="C342">
        <v>33</v>
      </c>
      <c r="D342">
        <v>1</v>
      </c>
      <c r="E342">
        <v>1</v>
      </c>
      <c r="F342">
        <v>2</v>
      </c>
      <c r="G342" s="5">
        <f t="shared" si="94"/>
        <v>6.375579598145286E-3</v>
      </c>
      <c r="H342" t="str">
        <f>VLOOKUP(B342,'名称-id-价值'!B:C,2,FALSE)</f>
        <v>T3HP4</v>
      </c>
      <c r="I342" t="str">
        <f t="shared" si="91"/>
        <v>T3部件</v>
      </c>
      <c r="J342">
        <f t="shared" si="95"/>
        <v>7</v>
      </c>
      <c r="K342">
        <f t="shared" si="92"/>
        <v>1.2751159196290572E-2</v>
      </c>
      <c r="L342">
        <f>VLOOKUP(B342,'名称-id-价值'!B:M,J342+2,FALSE)</f>
        <v>115.2</v>
      </c>
      <c r="M342">
        <f t="shared" si="96"/>
        <v>0.73446676970633695</v>
      </c>
      <c r="N342">
        <f t="shared" si="90"/>
        <v>208.79853168469884</v>
      </c>
      <c r="O342" t="str">
        <f t="shared" si="97"/>
        <v>93204,</v>
      </c>
      <c r="P342" t="str">
        <f t="shared" si="98"/>
        <v>33,</v>
      </c>
      <c r="Q342" t="str">
        <f t="shared" si="93"/>
        <v>(1,1)</v>
      </c>
      <c r="R342" t="str">
        <f t="shared" si="99"/>
        <v>1,</v>
      </c>
      <c r="S342" t="str">
        <f t="shared" si="100"/>
        <v>1,</v>
      </c>
    </row>
    <row r="343" spans="1:19" x14ac:dyDescent="0.15">
      <c r="A343" t="s">
        <v>22</v>
      </c>
      <c r="B343">
        <v>93206</v>
      </c>
      <c r="C343">
        <v>32</v>
      </c>
      <c r="D343">
        <v>1</v>
      </c>
      <c r="E343">
        <v>1</v>
      </c>
      <c r="F343">
        <v>2</v>
      </c>
      <c r="G343" s="5">
        <f t="shared" si="94"/>
        <v>6.1823802163833074E-3</v>
      </c>
      <c r="H343" t="str">
        <f>VLOOKUP(B343,'名称-id-价值'!B:C,2,FALSE)</f>
        <v>T3HP6</v>
      </c>
      <c r="I343" t="str">
        <f t="shared" si="91"/>
        <v>T3部件</v>
      </c>
      <c r="J343">
        <f t="shared" si="95"/>
        <v>7</v>
      </c>
      <c r="K343">
        <f t="shared" si="92"/>
        <v>1.2364760432766615E-2</v>
      </c>
      <c r="L343">
        <f>VLOOKUP(B343,'名称-id-价值'!B:M,J343+2,FALSE)</f>
        <v>115.2</v>
      </c>
      <c r="M343">
        <f t="shared" si="96"/>
        <v>0.71221020092735698</v>
      </c>
      <c r="N343">
        <f t="shared" si="90"/>
        <v>208.79853168469884</v>
      </c>
      <c r="O343" t="str">
        <f t="shared" si="97"/>
        <v>93206,</v>
      </c>
      <c r="P343" t="str">
        <f t="shared" ref="P343:P374" si="101">C343&amp;","</f>
        <v>32,</v>
      </c>
      <c r="Q343" t="str">
        <f t="shared" si="93"/>
        <v>(1,1)</v>
      </c>
      <c r="R343" t="str">
        <f t="shared" ref="R343:R374" si="102">D343&amp;","</f>
        <v>1,</v>
      </c>
      <c r="S343" t="str">
        <f t="shared" ref="S343:S374" si="103">E343&amp;","</f>
        <v>1,</v>
      </c>
    </row>
    <row r="344" spans="1:19" x14ac:dyDescent="0.15">
      <c r="A344" t="s">
        <v>23</v>
      </c>
      <c r="B344">
        <v>11311</v>
      </c>
      <c r="C344">
        <v>20</v>
      </c>
      <c r="D344">
        <v>1</v>
      </c>
      <c r="E344">
        <v>1</v>
      </c>
      <c r="F344">
        <v>2</v>
      </c>
      <c r="G344" s="5">
        <f t="shared" si="94"/>
        <v>3.8639876352395673E-3</v>
      </c>
      <c r="H344" t="str">
        <f>VLOOKUP(B344,'名称-id-价值'!B:C,2,FALSE)</f>
        <v>35(t)</v>
      </c>
      <c r="I344" t="str">
        <f t="shared" si="91"/>
        <v>T3坦克</v>
      </c>
      <c r="J344">
        <f t="shared" si="95"/>
        <v>8</v>
      </c>
      <c r="K344">
        <f t="shared" si="92"/>
        <v>7.7279752704791345E-3</v>
      </c>
      <c r="L344">
        <f>VLOOKUP(B344,'名称-id-价值'!B:M,J344+2,FALSE)</f>
        <v>1353</v>
      </c>
      <c r="M344">
        <f t="shared" si="96"/>
        <v>5.2279752704791349</v>
      </c>
      <c r="N344">
        <f t="shared" si="90"/>
        <v>229.51035548686224</v>
      </c>
      <c r="O344" t="str">
        <f t="shared" si="97"/>
        <v>11311,</v>
      </c>
      <c r="P344" t="str">
        <f t="shared" si="101"/>
        <v>20,</v>
      </c>
      <c r="Q344" t="str">
        <f t="shared" si="93"/>
        <v>(1,1)</v>
      </c>
      <c r="R344" t="str">
        <f t="shared" si="102"/>
        <v>1,</v>
      </c>
      <c r="S344" t="str">
        <f t="shared" si="103"/>
        <v>1,</v>
      </c>
    </row>
    <row r="345" spans="1:19" x14ac:dyDescent="0.15">
      <c r="A345" t="s">
        <v>23</v>
      </c>
      <c r="B345">
        <v>12311</v>
      </c>
      <c r="C345">
        <v>20</v>
      </c>
      <c r="D345">
        <v>1</v>
      </c>
      <c r="E345">
        <v>1</v>
      </c>
      <c r="F345">
        <v>2</v>
      </c>
      <c r="G345" s="5">
        <f t="shared" si="94"/>
        <v>3.8639876352395673E-3</v>
      </c>
      <c r="H345" t="str">
        <f>VLOOKUP(B345,'名称-id-价值'!B:C,2,FALSE)</f>
        <v>玛蒂尔达</v>
      </c>
      <c r="I345" t="str">
        <f t="shared" si="91"/>
        <v>T3坦克</v>
      </c>
      <c r="J345">
        <f t="shared" si="95"/>
        <v>8</v>
      </c>
      <c r="K345">
        <f t="shared" si="92"/>
        <v>7.7279752704791345E-3</v>
      </c>
      <c r="L345">
        <f>VLOOKUP(B345,'名称-id-价值'!B:M,J345+2,FALSE)</f>
        <v>1353</v>
      </c>
      <c r="M345">
        <f t="shared" si="96"/>
        <v>5.2279752704791349</v>
      </c>
      <c r="N345">
        <f t="shared" si="90"/>
        <v>229.51035548686224</v>
      </c>
      <c r="O345" t="str">
        <f t="shared" si="97"/>
        <v>12311,</v>
      </c>
      <c r="P345" t="str">
        <f t="shared" si="101"/>
        <v>20,</v>
      </c>
      <c r="Q345" t="str">
        <f t="shared" si="93"/>
        <v>(1,1)</v>
      </c>
      <c r="R345" t="str">
        <f t="shared" si="102"/>
        <v>1,</v>
      </c>
      <c r="S345" t="str">
        <f t="shared" si="103"/>
        <v>1,</v>
      </c>
    </row>
    <row r="346" spans="1:19" x14ac:dyDescent="0.15">
      <c r="A346" t="s">
        <v>23</v>
      </c>
      <c r="B346">
        <v>13311</v>
      </c>
      <c r="C346">
        <v>20</v>
      </c>
      <c r="D346">
        <v>1</v>
      </c>
      <c r="E346">
        <v>1</v>
      </c>
      <c r="F346">
        <v>2</v>
      </c>
      <c r="G346" s="5">
        <f t="shared" si="94"/>
        <v>3.8639876352395673E-3</v>
      </c>
      <c r="H346" t="str">
        <f>VLOOKUP(B346,'名称-id-价值'!B:C,2,FALSE)</f>
        <v>黑豹</v>
      </c>
      <c r="I346" t="str">
        <f t="shared" si="91"/>
        <v>T3坦克</v>
      </c>
      <c r="J346">
        <f t="shared" si="95"/>
        <v>8</v>
      </c>
      <c r="K346">
        <f t="shared" si="92"/>
        <v>7.7279752704791345E-3</v>
      </c>
      <c r="L346">
        <f>VLOOKUP(B346,'名称-id-价值'!B:M,J346+2,FALSE)</f>
        <v>1353</v>
      </c>
      <c r="M346">
        <f t="shared" si="96"/>
        <v>5.2279752704791349</v>
      </c>
      <c r="N346">
        <f t="shared" si="90"/>
        <v>229.51035548686224</v>
      </c>
      <c r="O346" t="str">
        <f t="shared" si="97"/>
        <v>13311,</v>
      </c>
      <c r="P346" t="str">
        <f t="shared" si="101"/>
        <v>20,</v>
      </c>
      <c r="Q346" t="str">
        <f t="shared" si="93"/>
        <v>(1,1)</v>
      </c>
      <c r="R346" t="str">
        <f t="shared" si="102"/>
        <v>1,</v>
      </c>
      <c r="S346" t="str">
        <f t="shared" si="103"/>
        <v>1,</v>
      </c>
    </row>
    <row r="347" spans="1:19" x14ac:dyDescent="0.15">
      <c r="A347" t="s">
        <v>23</v>
      </c>
      <c r="B347">
        <v>51211</v>
      </c>
      <c r="C347">
        <v>157</v>
      </c>
      <c r="D347">
        <v>2</v>
      </c>
      <c r="E347">
        <v>5</v>
      </c>
      <c r="F347">
        <v>2</v>
      </c>
      <c r="G347" s="5">
        <f t="shared" si="94"/>
        <v>3.0332302936630601E-2</v>
      </c>
      <c r="H347" t="str">
        <f>VLOOKUP(B347,'名称-id-价值'!B:C,2,FALSE)</f>
        <v>二号-碎片</v>
      </c>
      <c r="I347" t="str">
        <f t="shared" si="91"/>
        <v>T2碎片</v>
      </c>
      <c r="J347">
        <f t="shared" si="95"/>
        <v>8</v>
      </c>
      <c r="K347">
        <f t="shared" si="92"/>
        <v>0.2123261205564142</v>
      </c>
      <c r="L347">
        <f>VLOOKUP(B347,'名称-id-价值'!B:M,J347+2,FALSE)</f>
        <v>38.4</v>
      </c>
      <c r="M347">
        <f t="shared" si="96"/>
        <v>4.0766615146831526</v>
      </c>
      <c r="N347">
        <f t="shared" si="90"/>
        <v>229.51035548686224</v>
      </c>
      <c r="O347" t="str">
        <f t="shared" si="97"/>
        <v>51211,</v>
      </c>
      <c r="P347" t="str">
        <f t="shared" si="101"/>
        <v>157,</v>
      </c>
      <c r="Q347" t="str">
        <f t="shared" si="93"/>
        <v>(2,5)</v>
      </c>
      <c r="R347" t="str">
        <f t="shared" si="102"/>
        <v>2,</v>
      </c>
      <c r="S347" t="str">
        <f t="shared" si="103"/>
        <v>5,</v>
      </c>
    </row>
    <row r="348" spans="1:19" x14ac:dyDescent="0.15">
      <c r="A348" t="s">
        <v>23</v>
      </c>
      <c r="B348">
        <v>52211</v>
      </c>
      <c r="C348">
        <v>157</v>
      </c>
      <c r="D348">
        <v>2</v>
      </c>
      <c r="E348">
        <v>5</v>
      </c>
      <c r="F348">
        <v>2</v>
      </c>
      <c r="G348" s="5">
        <f t="shared" si="94"/>
        <v>3.0332302936630601E-2</v>
      </c>
      <c r="H348" t="str">
        <f>VLOOKUP(B348,'名称-id-价值'!B:C,2,FALSE)</f>
        <v>T-34-碎片</v>
      </c>
      <c r="I348" t="str">
        <f t="shared" si="91"/>
        <v>T2碎片</v>
      </c>
      <c r="J348">
        <f t="shared" si="95"/>
        <v>8</v>
      </c>
      <c r="K348">
        <f t="shared" si="92"/>
        <v>0.2123261205564142</v>
      </c>
      <c r="L348">
        <f>VLOOKUP(B348,'名称-id-价值'!B:M,J348+2,FALSE)</f>
        <v>38.4</v>
      </c>
      <c r="M348">
        <f t="shared" si="96"/>
        <v>4.0766615146831526</v>
      </c>
      <c r="N348">
        <f t="shared" si="90"/>
        <v>229.51035548686224</v>
      </c>
      <c r="O348" t="str">
        <f t="shared" si="97"/>
        <v>52211,</v>
      </c>
      <c r="P348" t="str">
        <f t="shared" si="101"/>
        <v>157,</v>
      </c>
      <c r="Q348" t="str">
        <f t="shared" si="93"/>
        <v>(2,5)</v>
      </c>
      <c r="R348" t="str">
        <f t="shared" si="102"/>
        <v>2,</v>
      </c>
      <c r="S348" t="str">
        <f t="shared" si="103"/>
        <v>5,</v>
      </c>
    </row>
    <row r="349" spans="1:19" x14ac:dyDescent="0.15">
      <c r="A349" t="s">
        <v>23</v>
      </c>
      <c r="B349">
        <v>53211</v>
      </c>
      <c r="C349">
        <v>157</v>
      </c>
      <c r="D349">
        <v>2</v>
      </c>
      <c r="E349">
        <v>5</v>
      </c>
      <c r="F349">
        <v>2</v>
      </c>
      <c r="G349" s="5">
        <f t="shared" si="94"/>
        <v>3.0332302936630601E-2</v>
      </c>
      <c r="H349" t="str">
        <f>VLOOKUP(B349,'名称-id-价值'!B:C,2,FALSE)</f>
        <v>KV-1-碎片</v>
      </c>
      <c r="I349" t="str">
        <f t="shared" si="91"/>
        <v>T2碎片</v>
      </c>
      <c r="J349">
        <f t="shared" si="95"/>
        <v>8</v>
      </c>
      <c r="K349">
        <f t="shared" si="92"/>
        <v>0.2123261205564142</v>
      </c>
      <c r="L349">
        <f>VLOOKUP(B349,'名称-id-价值'!B:M,J349+2,FALSE)</f>
        <v>38.4</v>
      </c>
      <c r="M349">
        <f t="shared" si="96"/>
        <v>4.0766615146831526</v>
      </c>
      <c r="N349">
        <f t="shared" si="90"/>
        <v>229.51035548686224</v>
      </c>
      <c r="O349" t="str">
        <f t="shared" si="97"/>
        <v>53211,</v>
      </c>
      <c r="P349" t="str">
        <f t="shared" si="101"/>
        <v>157,</v>
      </c>
      <c r="Q349" t="str">
        <f t="shared" si="93"/>
        <v>(2,5)</v>
      </c>
      <c r="R349" t="str">
        <f t="shared" si="102"/>
        <v>2,</v>
      </c>
      <c r="S349" t="str">
        <f t="shared" si="103"/>
        <v>5,</v>
      </c>
    </row>
    <row r="350" spans="1:19" x14ac:dyDescent="0.15">
      <c r="A350" t="s">
        <v>23</v>
      </c>
      <c r="B350">
        <v>51221</v>
      </c>
      <c r="C350">
        <v>151</v>
      </c>
      <c r="D350">
        <v>1</v>
      </c>
      <c r="E350">
        <v>3</v>
      </c>
      <c r="F350">
        <v>2</v>
      </c>
      <c r="G350" s="5">
        <f t="shared" si="94"/>
        <v>2.9173106646058732E-2</v>
      </c>
      <c r="H350" t="str">
        <f>VLOOKUP(B350,'名称-id-价值'!B:C,2,FALSE)</f>
        <v>Puma-碎片</v>
      </c>
      <c r="I350" t="str">
        <f t="shared" si="91"/>
        <v>T2碎片</v>
      </c>
      <c r="J350">
        <f t="shared" si="95"/>
        <v>8</v>
      </c>
      <c r="K350">
        <f t="shared" si="92"/>
        <v>0.11669242658423493</v>
      </c>
      <c r="L350">
        <f>VLOOKUP(B350,'名称-id-价值'!B:M,J350+2,FALSE)</f>
        <v>64</v>
      </c>
      <c r="M350">
        <f t="shared" si="96"/>
        <v>3.7341576506955176</v>
      </c>
      <c r="N350">
        <f t="shared" si="90"/>
        <v>229.51035548686224</v>
      </c>
      <c r="O350" t="str">
        <f t="shared" si="97"/>
        <v>51221,</v>
      </c>
      <c r="P350" t="str">
        <f t="shared" si="101"/>
        <v>151,</v>
      </c>
      <c r="Q350" t="str">
        <f t="shared" si="93"/>
        <v>(1,3)</v>
      </c>
      <c r="R350" t="str">
        <f t="shared" si="102"/>
        <v>1,</v>
      </c>
      <c r="S350" t="str">
        <f t="shared" si="103"/>
        <v>3,</v>
      </c>
    </row>
    <row r="351" spans="1:19" x14ac:dyDescent="0.15">
      <c r="A351" t="s">
        <v>23</v>
      </c>
      <c r="B351">
        <v>52221</v>
      </c>
      <c r="C351">
        <v>151</v>
      </c>
      <c r="D351">
        <v>1</v>
      </c>
      <c r="E351">
        <v>3</v>
      </c>
      <c r="F351">
        <v>2</v>
      </c>
      <c r="G351" s="5">
        <f t="shared" si="94"/>
        <v>2.9173106646058732E-2</v>
      </c>
      <c r="H351" t="str">
        <f>VLOOKUP(B351,'名称-id-价值'!B:C,2,FALSE)</f>
        <v>四号-碎片</v>
      </c>
      <c r="I351" t="str">
        <f t="shared" si="91"/>
        <v>T2碎片</v>
      </c>
      <c r="J351">
        <f t="shared" si="95"/>
        <v>8</v>
      </c>
      <c r="K351">
        <f t="shared" si="92"/>
        <v>0.11669242658423493</v>
      </c>
      <c r="L351">
        <f>VLOOKUP(B351,'名称-id-价值'!B:M,J351+2,FALSE)</f>
        <v>64</v>
      </c>
      <c r="M351">
        <f t="shared" si="96"/>
        <v>3.7341576506955176</v>
      </c>
      <c r="N351">
        <f t="shared" si="90"/>
        <v>229.51035548686224</v>
      </c>
      <c r="O351" t="str">
        <f t="shared" si="97"/>
        <v>52221,</v>
      </c>
      <c r="P351" t="str">
        <f t="shared" si="101"/>
        <v>151,</v>
      </c>
      <c r="Q351" t="str">
        <f t="shared" si="93"/>
        <v>(1,3)</v>
      </c>
      <c r="R351" t="str">
        <f t="shared" si="102"/>
        <v>1,</v>
      </c>
      <c r="S351" t="str">
        <f t="shared" si="103"/>
        <v>3,</v>
      </c>
    </row>
    <row r="352" spans="1:19" x14ac:dyDescent="0.15">
      <c r="A352" t="s">
        <v>23</v>
      </c>
      <c r="B352">
        <v>53221</v>
      </c>
      <c r="C352">
        <v>151</v>
      </c>
      <c r="D352">
        <v>1</v>
      </c>
      <c r="E352">
        <v>3</v>
      </c>
      <c r="F352">
        <v>2</v>
      </c>
      <c r="G352" s="5">
        <f t="shared" si="94"/>
        <v>2.9173106646058732E-2</v>
      </c>
      <c r="H352" t="str">
        <f>VLOOKUP(B352,'名称-id-价值'!B:C,2,FALSE)</f>
        <v>丘吉尔-碎片</v>
      </c>
      <c r="I352" t="str">
        <f t="shared" si="91"/>
        <v>T2碎片</v>
      </c>
      <c r="J352">
        <f t="shared" si="95"/>
        <v>8</v>
      </c>
      <c r="K352">
        <f t="shared" si="92"/>
        <v>0.11669242658423493</v>
      </c>
      <c r="L352">
        <f>VLOOKUP(B352,'名称-id-价值'!B:M,J352+2,FALSE)</f>
        <v>64</v>
      </c>
      <c r="M352">
        <f t="shared" si="96"/>
        <v>3.7341576506955176</v>
      </c>
      <c r="N352">
        <f t="shared" si="90"/>
        <v>229.51035548686224</v>
      </c>
      <c r="O352" t="str">
        <f t="shared" si="97"/>
        <v>53221,</v>
      </c>
      <c r="P352" t="str">
        <f t="shared" si="101"/>
        <v>151,</v>
      </c>
      <c r="Q352" t="str">
        <f t="shared" si="93"/>
        <v>(1,3)</v>
      </c>
      <c r="R352" t="str">
        <f t="shared" si="102"/>
        <v>1,</v>
      </c>
      <c r="S352" t="str">
        <f t="shared" si="103"/>
        <v>3,</v>
      </c>
    </row>
    <row r="353" spans="1:19" x14ac:dyDescent="0.15">
      <c r="A353" t="s">
        <v>23</v>
      </c>
      <c r="B353">
        <v>51311</v>
      </c>
      <c r="C353">
        <v>262</v>
      </c>
      <c r="D353">
        <v>1</v>
      </c>
      <c r="E353">
        <v>3</v>
      </c>
      <c r="F353">
        <v>2</v>
      </c>
      <c r="G353" s="5">
        <f t="shared" si="94"/>
        <v>5.0618238021638333E-2</v>
      </c>
      <c r="H353" t="str">
        <f>VLOOKUP(B353,'名称-id-价值'!B:C,2,FALSE)</f>
        <v>35(t)-碎片</v>
      </c>
      <c r="I353" t="str">
        <f t="shared" si="91"/>
        <v>T3碎片</v>
      </c>
      <c r="J353">
        <f t="shared" si="95"/>
        <v>8</v>
      </c>
      <c r="K353">
        <f t="shared" si="92"/>
        <v>0.20247295208655333</v>
      </c>
      <c r="L353">
        <f>VLOOKUP(B353,'名称-id-价值'!B:M,J353+2,FALSE)</f>
        <v>45.099999999999994</v>
      </c>
      <c r="M353">
        <f t="shared" si="96"/>
        <v>4.5657650695517766</v>
      </c>
      <c r="N353">
        <f t="shared" si="90"/>
        <v>229.51035548686224</v>
      </c>
      <c r="O353" t="str">
        <f t="shared" si="97"/>
        <v>51311,</v>
      </c>
      <c r="P353" t="str">
        <f t="shared" si="101"/>
        <v>262,</v>
      </c>
      <c r="Q353" t="str">
        <f t="shared" si="93"/>
        <v>(1,3)</v>
      </c>
      <c r="R353" t="str">
        <f t="shared" si="102"/>
        <v>1,</v>
      </c>
      <c r="S353" t="str">
        <f t="shared" si="103"/>
        <v>3,</v>
      </c>
    </row>
    <row r="354" spans="1:19" x14ac:dyDescent="0.15">
      <c r="A354" t="s">
        <v>23</v>
      </c>
      <c r="B354">
        <v>52311</v>
      </c>
      <c r="C354">
        <v>262</v>
      </c>
      <c r="D354">
        <v>1</v>
      </c>
      <c r="E354">
        <v>3</v>
      </c>
      <c r="F354">
        <v>2</v>
      </c>
      <c r="G354" s="5">
        <f t="shared" si="94"/>
        <v>5.0618238021638333E-2</v>
      </c>
      <c r="H354" t="str">
        <f>VLOOKUP(B354,'名称-id-价值'!B:C,2,FALSE)</f>
        <v>玛蒂尔达-碎片</v>
      </c>
      <c r="I354" t="str">
        <f t="shared" si="91"/>
        <v>T3碎片</v>
      </c>
      <c r="J354">
        <f t="shared" si="95"/>
        <v>8</v>
      </c>
      <c r="K354">
        <f t="shared" si="92"/>
        <v>0.20247295208655333</v>
      </c>
      <c r="L354">
        <f>VLOOKUP(B354,'名称-id-价值'!B:M,J354+2,FALSE)</f>
        <v>45.099999999999994</v>
      </c>
      <c r="M354">
        <f t="shared" si="96"/>
        <v>4.5657650695517766</v>
      </c>
      <c r="N354">
        <f t="shared" si="90"/>
        <v>229.51035548686224</v>
      </c>
      <c r="O354" t="str">
        <f t="shared" si="97"/>
        <v>52311,</v>
      </c>
      <c r="P354" t="str">
        <f t="shared" si="101"/>
        <v>262,</v>
      </c>
      <c r="Q354" t="str">
        <f t="shared" si="93"/>
        <v>(1,3)</v>
      </c>
      <c r="R354" t="str">
        <f t="shared" si="102"/>
        <v>1,</v>
      </c>
      <c r="S354" t="str">
        <f t="shared" si="103"/>
        <v>3,</v>
      </c>
    </row>
    <row r="355" spans="1:19" x14ac:dyDescent="0.15">
      <c r="A355" t="s">
        <v>23</v>
      </c>
      <c r="B355">
        <v>53311</v>
      </c>
      <c r="C355">
        <v>262</v>
      </c>
      <c r="D355">
        <v>1</v>
      </c>
      <c r="E355">
        <v>3</v>
      </c>
      <c r="F355">
        <v>2</v>
      </c>
      <c r="G355" s="5">
        <f t="shared" si="94"/>
        <v>5.0618238021638333E-2</v>
      </c>
      <c r="H355" t="str">
        <f>VLOOKUP(B355,'名称-id-价值'!B:C,2,FALSE)</f>
        <v>黑豹-碎片</v>
      </c>
      <c r="I355" t="str">
        <f t="shared" si="91"/>
        <v>T3碎片</v>
      </c>
      <c r="J355">
        <f t="shared" si="95"/>
        <v>8</v>
      </c>
      <c r="K355">
        <f t="shared" si="92"/>
        <v>0.20247295208655333</v>
      </c>
      <c r="L355">
        <f>VLOOKUP(B355,'名称-id-价值'!B:M,J355+2,FALSE)</f>
        <v>45.099999999999994</v>
      </c>
      <c r="M355">
        <f t="shared" si="96"/>
        <v>4.5657650695517766</v>
      </c>
      <c r="N355">
        <f t="shared" si="90"/>
        <v>229.51035548686224</v>
      </c>
      <c r="O355" t="str">
        <f t="shared" si="97"/>
        <v>53311,</v>
      </c>
      <c r="P355" t="str">
        <f t="shared" si="101"/>
        <v>262,</v>
      </c>
      <c r="Q355" t="str">
        <f t="shared" si="93"/>
        <v>(1,3)</v>
      </c>
      <c r="R355" t="str">
        <f t="shared" si="102"/>
        <v>1,</v>
      </c>
      <c r="S355" t="str">
        <f t="shared" si="103"/>
        <v>3,</v>
      </c>
    </row>
    <row r="356" spans="1:19" x14ac:dyDescent="0.15">
      <c r="A356" t="s">
        <v>23</v>
      </c>
      <c r="B356">
        <v>51321</v>
      </c>
      <c r="C356">
        <v>197</v>
      </c>
      <c r="D356">
        <v>1</v>
      </c>
      <c r="E356">
        <v>3</v>
      </c>
      <c r="F356">
        <v>2</v>
      </c>
      <c r="G356" s="5">
        <f t="shared" si="94"/>
        <v>3.8060278207109735E-2</v>
      </c>
      <c r="H356" t="str">
        <f>VLOOKUP(B356,'名称-id-价值'!B:C,2,FALSE)</f>
        <v>十字军-碎片</v>
      </c>
      <c r="I356" t="str">
        <f t="shared" si="91"/>
        <v>T3碎片</v>
      </c>
      <c r="J356">
        <f t="shared" si="95"/>
        <v>8</v>
      </c>
      <c r="K356">
        <f t="shared" si="92"/>
        <v>0.15224111282843894</v>
      </c>
      <c r="L356">
        <f>VLOOKUP(B356,'名称-id-价值'!B:M,J356+2,FALSE)</f>
        <v>61.6</v>
      </c>
      <c r="M356">
        <f t="shared" si="96"/>
        <v>4.6890262751159195</v>
      </c>
      <c r="N356">
        <f t="shared" si="90"/>
        <v>229.51035548686224</v>
      </c>
      <c r="O356" t="str">
        <f t="shared" si="97"/>
        <v>51321,</v>
      </c>
      <c r="P356" t="str">
        <f t="shared" si="101"/>
        <v>197,</v>
      </c>
      <c r="Q356" t="str">
        <f t="shared" si="93"/>
        <v>(1,3)</v>
      </c>
      <c r="R356" t="str">
        <f t="shared" si="102"/>
        <v>1,</v>
      </c>
      <c r="S356" t="str">
        <f t="shared" si="103"/>
        <v>3,</v>
      </c>
    </row>
    <row r="357" spans="1:19" x14ac:dyDescent="0.15">
      <c r="A357" t="s">
        <v>23</v>
      </c>
      <c r="B357">
        <v>52321</v>
      </c>
      <c r="C357">
        <v>197</v>
      </c>
      <c r="D357">
        <v>1</v>
      </c>
      <c r="E357">
        <v>3</v>
      </c>
      <c r="F357">
        <v>2</v>
      </c>
      <c r="G357" s="5">
        <f t="shared" si="94"/>
        <v>3.8060278207109735E-2</v>
      </c>
      <c r="H357" t="str">
        <f>VLOOKUP(B357,'名称-id-价值'!B:C,2,FALSE)</f>
        <v>谢尔曼-碎片</v>
      </c>
      <c r="I357" t="str">
        <f t="shared" si="91"/>
        <v>T3碎片</v>
      </c>
      <c r="J357">
        <f t="shared" si="95"/>
        <v>8</v>
      </c>
      <c r="K357">
        <f t="shared" si="92"/>
        <v>0.15224111282843894</v>
      </c>
      <c r="L357">
        <f>VLOOKUP(B357,'名称-id-价值'!B:M,J357+2,FALSE)</f>
        <v>61.6</v>
      </c>
      <c r="M357">
        <f t="shared" si="96"/>
        <v>4.6890262751159195</v>
      </c>
      <c r="N357">
        <f t="shared" si="90"/>
        <v>229.51035548686224</v>
      </c>
      <c r="O357" t="str">
        <f t="shared" si="97"/>
        <v>52321,</v>
      </c>
      <c r="P357" t="str">
        <f t="shared" si="101"/>
        <v>197,</v>
      </c>
      <c r="Q357" t="str">
        <f t="shared" si="93"/>
        <v>(1,3)</v>
      </c>
      <c r="R357" t="str">
        <f t="shared" si="102"/>
        <v>1,</v>
      </c>
      <c r="S357" t="str">
        <f t="shared" si="103"/>
        <v>3,</v>
      </c>
    </row>
    <row r="358" spans="1:19" x14ac:dyDescent="0.15">
      <c r="A358" t="s">
        <v>23</v>
      </c>
      <c r="B358">
        <v>53321</v>
      </c>
      <c r="C358">
        <v>197</v>
      </c>
      <c r="D358">
        <v>1</v>
      </c>
      <c r="E358">
        <v>3</v>
      </c>
      <c r="F358">
        <v>2</v>
      </c>
      <c r="G358" s="5">
        <f t="shared" si="94"/>
        <v>3.8060278207109735E-2</v>
      </c>
      <c r="H358" t="str">
        <f>VLOOKUP(B358,'名称-id-价值'!B:C,2,FALSE)</f>
        <v>虎式-碎片</v>
      </c>
      <c r="I358" t="str">
        <f t="shared" si="91"/>
        <v>T3碎片</v>
      </c>
      <c r="J358">
        <f t="shared" si="95"/>
        <v>8</v>
      </c>
      <c r="K358">
        <f t="shared" si="92"/>
        <v>0.15224111282843894</v>
      </c>
      <c r="L358">
        <f>VLOOKUP(B358,'名称-id-价值'!B:M,J358+2,FALSE)</f>
        <v>61.6</v>
      </c>
      <c r="M358">
        <f t="shared" si="96"/>
        <v>4.6890262751159195</v>
      </c>
      <c r="N358">
        <f t="shared" si="90"/>
        <v>229.51035548686224</v>
      </c>
      <c r="O358" t="str">
        <f t="shared" si="97"/>
        <v>53321,</v>
      </c>
      <c r="P358" t="str">
        <f t="shared" si="101"/>
        <v>197,</v>
      </c>
      <c r="Q358" t="str">
        <f t="shared" si="93"/>
        <v>(1,3)</v>
      </c>
      <c r="R358" t="str">
        <f t="shared" si="102"/>
        <v>1,</v>
      </c>
      <c r="S358" t="str">
        <f t="shared" si="103"/>
        <v>3,</v>
      </c>
    </row>
    <row r="359" spans="1:19" x14ac:dyDescent="0.15">
      <c r="A359" t="s">
        <v>23</v>
      </c>
      <c r="B359">
        <v>91001</v>
      </c>
      <c r="C359">
        <v>85</v>
      </c>
      <c r="D359">
        <v>1</v>
      </c>
      <c r="E359">
        <v>2</v>
      </c>
      <c r="F359">
        <v>2</v>
      </c>
      <c r="G359" s="5">
        <f t="shared" si="94"/>
        <v>1.6421947449768159E-2</v>
      </c>
      <c r="H359" t="str">
        <f>VLOOKUP(B359,'名称-id-价值'!B:C,2,FALSE)</f>
        <v>T1LP1</v>
      </c>
      <c r="I359" t="str">
        <f t="shared" si="91"/>
        <v>T1部件</v>
      </c>
      <c r="J359">
        <f t="shared" si="95"/>
        <v>8</v>
      </c>
      <c r="K359">
        <f t="shared" si="92"/>
        <v>4.9265842349304478E-2</v>
      </c>
      <c r="L359">
        <f>VLOOKUP(B359,'名称-id-价值'!B:M,J359+2,FALSE)</f>
        <v>26</v>
      </c>
      <c r="M359">
        <f t="shared" si="96"/>
        <v>0.64045595054095816</v>
      </c>
      <c r="N359">
        <f t="shared" si="90"/>
        <v>229.51035548686224</v>
      </c>
      <c r="O359" t="str">
        <f t="shared" si="97"/>
        <v>91001,</v>
      </c>
      <c r="P359" t="str">
        <f t="shared" si="101"/>
        <v>85,</v>
      </c>
      <c r="Q359" t="str">
        <f t="shared" si="93"/>
        <v>(1,2)</v>
      </c>
      <c r="R359" t="str">
        <f t="shared" si="102"/>
        <v>1,</v>
      </c>
      <c r="S359" t="str">
        <f t="shared" si="103"/>
        <v>2,</v>
      </c>
    </row>
    <row r="360" spans="1:19" x14ac:dyDescent="0.15">
      <c r="A360" t="s">
        <v>23</v>
      </c>
      <c r="B360">
        <v>91003</v>
      </c>
      <c r="C360">
        <v>85</v>
      </c>
      <c r="D360">
        <v>1</v>
      </c>
      <c r="E360">
        <v>2</v>
      </c>
      <c r="F360">
        <v>2</v>
      </c>
      <c r="G360" s="5">
        <f t="shared" si="94"/>
        <v>1.6421947449768159E-2</v>
      </c>
      <c r="H360" t="str">
        <f>VLOOKUP(B360,'名称-id-价值'!B:C,2,FALSE)</f>
        <v>T1LP3</v>
      </c>
      <c r="I360" t="str">
        <f t="shared" si="91"/>
        <v>T1部件</v>
      </c>
      <c r="J360">
        <f t="shared" si="95"/>
        <v>8</v>
      </c>
      <c r="K360">
        <f t="shared" si="92"/>
        <v>4.9265842349304478E-2</v>
      </c>
      <c r="L360">
        <f>VLOOKUP(B360,'名称-id-价值'!B:M,J360+2,FALSE)</f>
        <v>26</v>
      </c>
      <c r="M360">
        <f t="shared" si="96"/>
        <v>0.64045595054095816</v>
      </c>
      <c r="N360">
        <f t="shared" si="90"/>
        <v>229.51035548686224</v>
      </c>
      <c r="O360" t="str">
        <f t="shared" si="97"/>
        <v>91003,</v>
      </c>
      <c r="P360" t="str">
        <f t="shared" si="101"/>
        <v>85,</v>
      </c>
      <c r="Q360" t="str">
        <f t="shared" si="93"/>
        <v>(1,2)</v>
      </c>
      <c r="R360" t="str">
        <f t="shared" si="102"/>
        <v>1,</v>
      </c>
      <c r="S360" t="str">
        <f t="shared" si="103"/>
        <v>2,</v>
      </c>
    </row>
    <row r="361" spans="1:19" x14ac:dyDescent="0.15">
      <c r="A361" t="s">
        <v>23</v>
      </c>
      <c r="B361">
        <v>91005</v>
      </c>
      <c r="C361">
        <v>85</v>
      </c>
      <c r="D361">
        <v>1</v>
      </c>
      <c r="E361">
        <v>2</v>
      </c>
      <c r="F361">
        <v>2</v>
      </c>
      <c r="G361" s="5">
        <f t="shared" si="94"/>
        <v>1.6421947449768159E-2</v>
      </c>
      <c r="H361" t="str">
        <f>VLOOKUP(B361,'名称-id-价值'!B:C,2,FALSE)</f>
        <v>T1LP5</v>
      </c>
      <c r="I361" t="str">
        <f t="shared" si="91"/>
        <v>T1部件</v>
      </c>
      <c r="J361">
        <f t="shared" si="95"/>
        <v>8</v>
      </c>
      <c r="K361">
        <f t="shared" si="92"/>
        <v>4.9265842349304478E-2</v>
      </c>
      <c r="L361">
        <f>VLOOKUP(B361,'名称-id-价值'!B:M,J361+2,FALSE)</f>
        <v>26</v>
      </c>
      <c r="M361">
        <f t="shared" si="96"/>
        <v>0.64045595054095816</v>
      </c>
      <c r="N361">
        <f t="shared" si="90"/>
        <v>229.51035548686224</v>
      </c>
      <c r="O361" t="str">
        <f t="shared" si="97"/>
        <v>91005,</v>
      </c>
      <c r="P361" t="str">
        <f t="shared" si="101"/>
        <v>85,</v>
      </c>
      <c r="Q361" t="str">
        <f t="shared" si="93"/>
        <v>(1,2)</v>
      </c>
      <c r="R361" t="str">
        <f t="shared" si="102"/>
        <v>1,</v>
      </c>
      <c r="S361" t="str">
        <f t="shared" si="103"/>
        <v>2,</v>
      </c>
    </row>
    <row r="362" spans="1:19" x14ac:dyDescent="0.15">
      <c r="A362" t="s">
        <v>23</v>
      </c>
      <c r="B362">
        <v>91101</v>
      </c>
      <c r="C362">
        <v>85</v>
      </c>
      <c r="D362">
        <v>1</v>
      </c>
      <c r="E362">
        <v>2</v>
      </c>
      <c r="F362">
        <v>2</v>
      </c>
      <c r="G362" s="5">
        <f t="shared" si="94"/>
        <v>1.6421947449768159E-2</v>
      </c>
      <c r="H362" t="str">
        <f>VLOOKUP(B362,'名称-id-价值'!B:C,2,FALSE)</f>
        <v>T1MP1</v>
      </c>
      <c r="I362" t="str">
        <f t="shared" si="91"/>
        <v>T1部件</v>
      </c>
      <c r="J362">
        <f t="shared" si="95"/>
        <v>8</v>
      </c>
      <c r="K362">
        <f t="shared" si="92"/>
        <v>4.9265842349304478E-2</v>
      </c>
      <c r="L362">
        <f>VLOOKUP(B362,'名称-id-价值'!B:M,J362+2,FALSE)</f>
        <v>26</v>
      </c>
      <c r="M362">
        <f t="shared" si="96"/>
        <v>0.64045595054095816</v>
      </c>
      <c r="N362">
        <f t="shared" si="90"/>
        <v>229.51035548686224</v>
      </c>
      <c r="O362" t="str">
        <f t="shared" si="97"/>
        <v>91101,</v>
      </c>
      <c r="P362" t="str">
        <f t="shared" si="101"/>
        <v>85,</v>
      </c>
      <c r="Q362" t="str">
        <f t="shared" si="93"/>
        <v>(1,2)</v>
      </c>
      <c r="R362" t="str">
        <f t="shared" si="102"/>
        <v>1,</v>
      </c>
      <c r="S362" t="str">
        <f t="shared" si="103"/>
        <v>2,</v>
      </c>
    </row>
    <row r="363" spans="1:19" x14ac:dyDescent="0.15">
      <c r="A363" t="s">
        <v>23</v>
      </c>
      <c r="B363">
        <v>91103</v>
      </c>
      <c r="C363">
        <v>85</v>
      </c>
      <c r="D363">
        <v>1</v>
      </c>
      <c r="E363">
        <v>2</v>
      </c>
      <c r="F363">
        <v>2</v>
      </c>
      <c r="G363" s="5">
        <f t="shared" si="94"/>
        <v>1.6421947449768159E-2</v>
      </c>
      <c r="H363" t="str">
        <f>VLOOKUP(B363,'名称-id-价值'!B:C,2,FALSE)</f>
        <v>T1MP3</v>
      </c>
      <c r="I363" t="str">
        <f t="shared" si="91"/>
        <v>T1部件</v>
      </c>
      <c r="J363">
        <f t="shared" si="95"/>
        <v>8</v>
      </c>
      <c r="K363">
        <f t="shared" si="92"/>
        <v>4.9265842349304478E-2</v>
      </c>
      <c r="L363">
        <f>VLOOKUP(B363,'名称-id-价值'!B:M,J363+2,FALSE)</f>
        <v>26</v>
      </c>
      <c r="M363">
        <f t="shared" si="96"/>
        <v>0.64045595054095816</v>
      </c>
      <c r="N363">
        <f t="shared" si="90"/>
        <v>229.51035548686224</v>
      </c>
      <c r="O363" t="str">
        <f t="shared" si="97"/>
        <v>91103,</v>
      </c>
      <c r="P363" t="str">
        <f t="shared" si="101"/>
        <v>85,</v>
      </c>
      <c r="Q363" t="str">
        <f t="shared" si="93"/>
        <v>(1,2)</v>
      </c>
      <c r="R363" t="str">
        <f t="shared" si="102"/>
        <v>1,</v>
      </c>
      <c r="S363" t="str">
        <f t="shared" si="103"/>
        <v>2,</v>
      </c>
    </row>
    <row r="364" spans="1:19" x14ac:dyDescent="0.15">
      <c r="A364" t="s">
        <v>23</v>
      </c>
      <c r="B364">
        <v>91105</v>
      </c>
      <c r="C364">
        <v>85</v>
      </c>
      <c r="D364">
        <v>1</v>
      </c>
      <c r="E364">
        <v>2</v>
      </c>
      <c r="F364">
        <v>2</v>
      </c>
      <c r="G364" s="5">
        <f t="shared" si="94"/>
        <v>1.6421947449768159E-2</v>
      </c>
      <c r="H364" t="str">
        <f>VLOOKUP(B364,'名称-id-价值'!B:C,2,FALSE)</f>
        <v>T1MP5</v>
      </c>
      <c r="I364" t="str">
        <f t="shared" si="91"/>
        <v>T1部件</v>
      </c>
      <c r="J364">
        <f t="shared" si="95"/>
        <v>8</v>
      </c>
      <c r="K364">
        <f t="shared" si="92"/>
        <v>4.9265842349304478E-2</v>
      </c>
      <c r="L364">
        <f>VLOOKUP(B364,'名称-id-价值'!B:M,J364+2,FALSE)</f>
        <v>26</v>
      </c>
      <c r="M364">
        <f t="shared" si="96"/>
        <v>0.64045595054095816</v>
      </c>
      <c r="N364">
        <f t="shared" si="90"/>
        <v>229.51035548686224</v>
      </c>
      <c r="O364" t="str">
        <f t="shared" si="97"/>
        <v>91105,</v>
      </c>
      <c r="P364" t="str">
        <f t="shared" si="101"/>
        <v>85,</v>
      </c>
      <c r="Q364" t="str">
        <f t="shared" si="93"/>
        <v>(1,2)</v>
      </c>
      <c r="R364" t="str">
        <f t="shared" si="102"/>
        <v>1,</v>
      </c>
      <c r="S364" t="str">
        <f t="shared" si="103"/>
        <v>2,</v>
      </c>
    </row>
    <row r="365" spans="1:19" x14ac:dyDescent="0.15">
      <c r="A365" t="s">
        <v>23</v>
      </c>
      <c r="B365">
        <v>91201</v>
      </c>
      <c r="C365">
        <v>85</v>
      </c>
      <c r="D365">
        <v>1</v>
      </c>
      <c r="E365">
        <v>2</v>
      </c>
      <c r="F365">
        <v>2</v>
      </c>
      <c r="G365" s="5">
        <f t="shared" si="94"/>
        <v>1.6421947449768159E-2</v>
      </c>
      <c r="H365" t="str">
        <f>VLOOKUP(B365,'名称-id-价值'!B:C,2,FALSE)</f>
        <v>T1HP1</v>
      </c>
      <c r="I365" t="str">
        <f t="shared" si="91"/>
        <v>T1部件</v>
      </c>
      <c r="J365">
        <f t="shared" si="95"/>
        <v>8</v>
      </c>
      <c r="K365">
        <f t="shared" si="92"/>
        <v>4.9265842349304478E-2</v>
      </c>
      <c r="L365">
        <f>VLOOKUP(B365,'名称-id-价值'!B:M,J365+2,FALSE)</f>
        <v>26</v>
      </c>
      <c r="M365">
        <f t="shared" si="96"/>
        <v>0.64045595054095816</v>
      </c>
      <c r="N365">
        <f t="shared" si="90"/>
        <v>229.51035548686224</v>
      </c>
      <c r="O365" t="str">
        <f t="shared" si="97"/>
        <v>91201,</v>
      </c>
      <c r="P365" t="str">
        <f t="shared" si="101"/>
        <v>85,</v>
      </c>
      <c r="Q365" t="str">
        <f t="shared" si="93"/>
        <v>(1,2)</v>
      </c>
      <c r="R365" t="str">
        <f t="shared" si="102"/>
        <v>1,</v>
      </c>
      <c r="S365" t="str">
        <f t="shared" si="103"/>
        <v>2,</v>
      </c>
    </row>
    <row r="366" spans="1:19" x14ac:dyDescent="0.15">
      <c r="A366" t="s">
        <v>23</v>
      </c>
      <c r="B366">
        <v>91203</v>
      </c>
      <c r="C366">
        <v>85</v>
      </c>
      <c r="D366">
        <v>1</v>
      </c>
      <c r="E366">
        <v>2</v>
      </c>
      <c r="F366">
        <v>2</v>
      </c>
      <c r="G366" s="5">
        <f t="shared" si="94"/>
        <v>1.6421947449768159E-2</v>
      </c>
      <c r="H366" t="str">
        <f>VLOOKUP(B366,'名称-id-价值'!B:C,2,FALSE)</f>
        <v>T1HP3</v>
      </c>
      <c r="I366" t="str">
        <f t="shared" si="91"/>
        <v>T1部件</v>
      </c>
      <c r="J366">
        <f t="shared" si="95"/>
        <v>8</v>
      </c>
      <c r="K366">
        <f t="shared" si="92"/>
        <v>4.9265842349304478E-2</v>
      </c>
      <c r="L366">
        <f>VLOOKUP(B366,'名称-id-价值'!B:M,J366+2,FALSE)</f>
        <v>26</v>
      </c>
      <c r="M366">
        <f t="shared" si="96"/>
        <v>0.64045595054095816</v>
      </c>
      <c r="N366">
        <f t="shared" si="90"/>
        <v>229.51035548686224</v>
      </c>
      <c r="O366" t="str">
        <f t="shared" si="97"/>
        <v>91203,</v>
      </c>
      <c r="P366" t="str">
        <f t="shared" si="101"/>
        <v>85,</v>
      </c>
      <c r="Q366" t="str">
        <f t="shared" si="93"/>
        <v>(1,2)</v>
      </c>
      <c r="R366" t="str">
        <f t="shared" si="102"/>
        <v>1,</v>
      </c>
      <c r="S366" t="str">
        <f t="shared" si="103"/>
        <v>2,</v>
      </c>
    </row>
    <row r="367" spans="1:19" x14ac:dyDescent="0.15">
      <c r="A367" t="s">
        <v>23</v>
      </c>
      <c r="B367">
        <v>91205</v>
      </c>
      <c r="C367">
        <v>85</v>
      </c>
      <c r="D367">
        <v>1</v>
      </c>
      <c r="E367">
        <v>2</v>
      </c>
      <c r="F367">
        <v>2</v>
      </c>
      <c r="G367" s="5">
        <f t="shared" si="94"/>
        <v>1.6421947449768159E-2</v>
      </c>
      <c r="H367" t="str">
        <f>VLOOKUP(B367,'名称-id-价值'!B:C,2,FALSE)</f>
        <v>T1HP5</v>
      </c>
      <c r="I367" t="str">
        <f t="shared" si="91"/>
        <v>T1部件</v>
      </c>
      <c r="J367">
        <f t="shared" si="95"/>
        <v>8</v>
      </c>
      <c r="K367">
        <f t="shared" si="92"/>
        <v>4.9265842349304478E-2</v>
      </c>
      <c r="L367">
        <f>VLOOKUP(B367,'名称-id-价值'!B:M,J367+2,FALSE)</f>
        <v>26</v>
      </c>
      <c r="M367">
        <f t="shared" si="96"/>
        <v>0.64045595054095816</v>
      </c>
      <c r="N367">
        <f t="shared" si="90"/>
        <v>229.51035548686224</v>
      </c>
      <c r="O367" t="str">
        <f t="shared" si="97"/>
        <v>91205,</v>
      </c>
      <c r="P367" t="str">
        <f t="shared" si="101"/>
        <v>85,</v>
      </c>
      <c r="Q367" t="str">
        <f t="shared" si="93"/>
        <v>(1,2)</v>
      </c>
      <c r="R367" t="str">
        <f t="shared" si="102"/>
        <v>1,</v>
      </c>
      <c r="S367" t="str">
        <f t="shared" si="103"/>
        <v>2,</v>
      </c>
    </row>
    <row r="368" spans="1:19" x14ac:dyDescent="0.15">
      <c r="A368" t="s">
        <v>23</v>
      </c>
      <c r="B368">
        <v>91002</v>
      </c>
      <c r="C368">
        <v>85</v>
      </c>
      <c r="D368">
        <v>1</v>
      </c>
      <c r="E368">
        <v>2</v>
      </c>
      <c r="F368">
        <v>2</v>
      </c>
      <c r="G368" s="5">
        <f t="shared" si="94"/>
        <v>1.6421947449768159E-2</v>
      </c>
      <c r="H368" t="str">
        <f>VLOOKUP(B368,'名称-id-价值'!B:C,2,FALSE)</f>
        <v>T1LP2</v>
      </c>
      <c r="I368" t="str">
        <f t="shared" si="91"/>
        <v>T1部件</v>
      </c>
      <c r="J368">
        <f t="shared" si="95"/>
        <v>8</v>
      </c>
      <c r="K368">
        <f t="shared" si="92"/>
        <v>4.9265842349304478E-2</v>
      </c>
      <c r="L368">
        <f>VLOOKUP(B368,'名称-id-价值'!B:M,J368+2,FALSE)</f>
        <v>26</v>
      </c>
      <c r="M368">
        <f t="shared" si="96"/>
        <v>0.64045595054095816</v>
      </c>
      <c r="N368">
        <f t="shared" si="90"/>
        <v>229.51035548686224</v>
      </c>
      <c r="O368" t="str">
        <f t="shared" si="97"/>
        <v>91002,</v>
      </c>
      <c r="P368" t="str">
        <f t="shared" si="101"/>
        <v>85,</v>
      </c>
      <c r="Q368" t="str">
        <f t="shared" si="93"/>
        <v>(1,2)</v>
      </c>
      <c r="R368" t="str">
        <f t="shared" si="102"/>
        <v>1,</v>
      </c>
      <c r="S368" t="str">
        <f t="shared" si="103"/>
        <v>2,</v>
      </c>
    </row>
    <row r="369" spans="1:19" x14ac:dyDescent="0.15">
      <c r="A369" t="s">
        <v>23</v>
      </c>
      <c r="B369">
        <v>91004</v>
      </c>
      <c r="C369">
        <v>85</v>
      </c>
      <c r="D369">
        <v>1</v>
      </c>
      <c r="E369">
        <v>2</v>
      </c>
      <c r="F369">
        <v>2</v>
      </c>
      <c r="G369" s="5">
        <f t="shared" si="94"/>
        <v>1.6421947449768159E-2</v>
      </c>
      <c r="H369" t="str">
        <f>VLOOKUP(B369,'名称-id-价值'!B:C,2,FALSE)</f>
        <v>T1LP4</v>
      </c>
      <c r="I369" t="str">
        <f t="shared" si="91"/>
        <v>T1部件</v>
      </c>
      <c r="J369">
        <f t="shared" si="95"/>
        <v>8</v>
      </c>
      <c r="K369">
        <f t="shared" si="92"/>
        <v>4.9265842349304478E-2</v>
      </c>
      <c r="L369">
        <f>VLOOKUP(B369,'名称-id-价值'!B:M,J369+2,FALSE)</f>
        <v>26</v>
      </c>
      <c r="M369">
        <f t="shared" si="96"/>
        <v>0.64045595054095816</v>
      </c>
      <c r="N369">
        <f t="shared" si="90"/>
        <v>229.51035548686224</v>
      </c>
      <c r="O369" t="str">
        <f t="shared" si="97"/>
        <v>91004,</v>
      </c>
      <c r="P369" t="str">
        <f t="shared" si="101"/>
        <v>85,</v>
      </c>
      <c r="Q369" t="str">
        <f t="shared" si="93"/>
        <v>(1,2)</v>
      </c>
      <c r="R369" t="str">
        <f t="shared" si="102"/>
        <v>1,</v>
      </c>
      <c r="S369" t="str">
        <f t="shared" si="103"/>
        <v>2,</v>
      </c>
    </row>
    <row r="370" spans="1:19" x14ac:dyDescent="0.15">
      <c r="A370" t="s">
        <v>23</v>
      </c>
      <c r="B370">
        <v>91006</v>
      </c>
      <c r="C370">
        <v>85</v>
      </c>
      <c r="D370">
        <v>1</v>
      </c>
      <c r="E370">
        <v>2</v>
      </c>
      <c r="F370">
        <v>2</v>
      </c>
      <c r="G370" s="5">
        <f t="shared" si="94"/>
        <v>1.6421947449768159E-2</v>
      </c>
      <c r="H370" t="str">
        <f>VLOOKUP(B370,'名称-id-价值'!B:C,2,FALSE)</f>
        <v>T1LP6</v>
      </c>
      <c r="I370" t="str">
        <f t="shared" si="91"/>
        <v>T1部件</v>
      </c>
      <c r="J370">
        <f t="shared" si="95"/>
        <v>8</v>
      </c>
      <c r="K370">
        <f t="shared" si="92"/>
        <v>4.9265842349304478E-2</v>
      </c>
      <c r="L370">
        <f>VLOOKUP(B370,'名称-id-价值'!B:M,J370+2,FALSE)</f>
        <v>26</v>
      </c>
      <c r="M370">
        <f t="shared" si="96"/>
        <v>0.64045595054095816</v>
      </c>
      <c r="N370">
        <f t="shared" si="90"/>
        <v>229.51035548686224</v>
      </c>
      <c r="O370" t="str">
        <f t="shared" si="97"/>
        <v>91006,</v>
      </c>
      <c r="P370" t="str">
        <f t="shared" si="101"/>
        <v>85,</v>
      </c>
      <c r="Q370" t="str">
        <f t="shared" si="93"/>
        <v>(1,2)</v>
      </c>
      <c r="R370" t="str">
        <f t="shared" si="102"/>
        <v>1,</v>
      </c>
      <c r="S370" t="str">
        <f t="shared" si="103"/>
        <v>2,</v>
      </c>
    </row>
    <row r="371" spans="1:19" x14ac:dyDescent="0.15">
      <c r="A371" t="s">
        <v>23</v>
      </c>
      <c r="B371">
        <v>91102</v>
      </c>
      <c r="C371">
        <v>85</v>
      </c>
      <c r="D371">
        <v>1</v>
      </c>
      <c r="E371">
        <v>2</v>
      </c>
      <c r="F371">
        <v>2</v>
      </c>
      <c r="G371" s="5">
        <f t="shared" si="94"/>
        <v>1.6421947449768159E-2</v>
      </c>
      <c r="H371" t="str">
        <f>VLOOKUP(B371,'名称-id-价值'!B:C,2,FALSE)</f>
        <v>T1MP2</v>
      </c>
      <c r="I371" t="str">
        <f t="shared" si="91"/>
        <v>T1部件</v>
      </c>
      <c r="J371">
        <f t="shared" si="95"/>
        <v>8</v>
      </c>
      <c r="K371">
        <f t="shared" si="92"/>
        <v>4.9265842349304478E-2</v>
      </c>
      <c r="L371">
        <f>VLOOKUP(B371,'名称-id-价值'!B:M,J371+2,FALSE)</f>
        <v>26</v>
      </c>
      <c r="M371">
        <f t="shared" si="96"/>
        <v>0.64045595054095816</v>
      </c>
      <c r="N371">
        <f t="shared" si="90"/>
        <v>229.51035548686224</v>
      </c>
      <c r="O371" t="str">
        <f t="shared" si="97"/>
        <v>91102,</v>
      </c>
      <c r="P371" t="str">
        <f t="shared" si="101"/>
        <v>85,</v>
      </c>
      <c r="Q371" t="str">
        <f t="shared" si="93"/>
        <v>(1,2)</v>
      </c>
      <c r="R371" t="str">
        <f t="shared" si="102"/>
        <v>1,</v>
      </c>
      <c r="S371" t="str">
        <f t="shared" si="103"/>
        <v>2,</v>
      </c>
    </row>
    <row r="372" spans="1:19" x14ac:dyDescent="0.15">
      <c r="A372" t="s">
        <v>23</v>
      </c>
      <c r="B372">
        <v>91104</v>
      </c>
      <c r="C372">
        <v>85</v>
      </c>
      <c r="D372">
        <v>1</v>
      </c>
      <c r="E372">
        <v>2</v>
      </c>
      <c r="F372">
        <v>2</v>
      </c>
      <c r="G372" s="5">
        <f t="shared" si="94"/>
        <v>1.6421947449768159E-2</v>
      </c>
      <c r="H372" t="str">
        <f>VLOOKUP(B372,'名称-id-价值'!B:C,2,FALSE)</f>
        <v>T1MP4</v>
      </c>
      <c r="I372" t="str">
        <f t="shared" si="91"/>
        <v>T1部件</v>
      </c>
      <c r="J372">
        <f t="shared" si="95"/>
        <v>8</v>
      </c>
      <c r="K372">
        <f t="shared" si="92"/>
        <v>4.9265842349304478E-2</v>
      </c>
      <c r="L372">
        <f>VLOOKUP(B372,'名称-id-价值'!B:M,J372+2,FALSE)</f>
        <v>26</v>
      </c>
      <c r="M372">
        <f t="shared" si="96"/>
        <v>0.64045595054095816</v>
      </c>
      <c r="N372">
        <f t="shared" si="90"/>
        <v>229.51035548686224</v>
      </c>
      <c r="O372" t="str">
        <f t="shared" si="97"/>
        <v>91104,</v>
      </c>
      <c r="P372" t="str">
        <f t="shared" si="101"/>
        <v>85,</v>
      </c>
      <c r="Q372" t="str">
        <f t="shared" si="93"/>
        <v>(1,2)</v>
      </c>
      <c r="R372" t="str">
        <f t="shared" si="102"/>
        <v>1,</v>
      </c>
      <c r="S372" t="str">
        <f t="shared" si="103"/>
        <v>2,</v>
      </c>
    </row>
    <row r="373" spans="1:19" x14ac:dyDescent="0.15">
      <c r="A373" t="s">
        <v>23</v>
      </c>
      <c r="B373">
        <v>91106</v>
      </c>
      <c r="C373">
        <v>85</v>
      </c>
      <c r="D373">
        <v>1</v>
      </c>
      <c r="E373">
        <v>2</v>
      </c>
      <c r="F373">
        <v>2</v>
      </c>
      <c r="G373" s="5">
        <f t="shared" si="94"/>
        <v>1.6421947449768159E-2</v>
      </c>
      <c r="H373" t="str">
        <f>VLOOKUP(B373,'名称-id-价值'!B:C,2,FALSE)</f>
        <v>T1MP6</v>
      </c>
      <c r="I373" t="str">
        <f t="shared" si="91"/>
        <v>T1部件</v>
      </c>
      <c r="J373">
        <f t="shared" si="95"/>
        <v>8</v>
      </c>
      <c r="K373">
        <f t="shared" si="92"/>
        <v>4.9265842349304478E-2</v>
      </c>
      <c r="L373">
        <f>VLOOKUP(B373,'名称-id-价值'!B:M,J373+2,FALSE)</f>
        <v>26</v>
      </c>
      <c r="M373">
        <f t="shared" si="96"/>
        <v>0.64045595054095816</v>
      </c>
      <c r="N373">
        <f t="shared" si="90"/>
        <v>229.51035548686224</v>
      </c>
      <c r="O373" t="str">
        <f t="shared" si="97"/>
        <v>91106,</v>
      </c>
      <c r="P373" t="str">
        <f t="shared" si="101"/>
        <v>85,</v>
      </c>
      <c r="Q373" t="str">
        <f t="shared" si="93"/>
        <v>(1,2)</v>
      </c>
      <c r="R373" t="str">
        <f t="shared" si="102"/>
        <v>1,</v>
      </c>
      <c r="S373" t="str">
        <f t="shared" si="103"/>
        <v>2,</v>
      </c>
    </row>
    <row r="374" spans="1:19" x14ac:dyDescent="0.15">
      <c r="A374" t="s">
        <v>23</v>
      </c>
      <c r="B374">
        <v>91202</v>
      </c>
      <c r="C374">
        <v>85</v>
      </c>
      <c r="D374">
        <v>1</v>
      </c>
      <c r="E374">
        <v>2</v>
      </c>
      <c r="F374">
        <v>2</v>
      </c>
      <c r="G374" s="5">
        <f t="shared" si="94"/>
        <v>1.6421947449768159E-2</v>
      </c>
      <c r="H374" t="str">
        <f>VLOOKUP(B374,'名称-id-价值'!B:C,2,FALSE)</f>
        <v>T1HP2</v>
      </c>
      <c r="I374" t="str">
        <f t="shared" si="91"/>
        <v>T1部件</v>
      </c>
      <c r="J374">
        <f t="shared" si="95"/>
        <v>8</v>
      </c>
      <c r="K374">
        <f t="shared" si="92"/>
        <v>4.9265842349304478E-2</v>
      </c>
      <c r="L374">
        <f>VLOOKUP(B374,'名称-id-价值'!B:M,J374+2,FALSE)</f>
        <v>26</v>
      </c>
      <c r="M374">
        <f t="shared" si="96"/>
        <v>0.64045595054095816</v>
      </c>
      <c r="N374">
        <f t="shared" si="90"/>
        <v>229.51035548686224</v>
      </c>
      <c r="O374" t="str">
        <f t="shared" si="97"/>
        <v>91202,</v>
      </c>
      <c r="P374" t="str">
        <f t="shared" si="101"/>
        <v>85,</v>
      </c>
      <c r="Q374" t="str">
        <f t="shared" si="93"/>
        <v>(1,2)</v>
      </c>
      <c r="R374" t="str">
        <f t="shared" si="102"/>
        <v>1,</v>
      </c>
      <c r="S374" t="str">
        <f t="shared" si="103"/>
        <v>2,</v>
      </c>
    </row>
    <row r="375" spans="1:19" x14ac:dyDescent="0.15">
      <c r="A375" t="s">
        <v>23</v>
      </c>
      <c r="B375">
        <v>91204</v>
      </c>
      <c r="C375">
        <v>85</v>
      </c>
      <c r="D375">
        <v>1</v>
      </c>
      <c r="E375">
        <v>2</v>
      </c>
      <c r="F375">
        <v>2</v>
      </c>
      <c r="G375" s="5">
        <f t="shared" si="94"/>
        <v>1.6421947449768159E-2</v>
      </c>
      <c r="H375" t="str">
        <f>VLOOKUP(B375,'名称-id-价值'!B:C,2,FALSE)</f>
        <v>T1HP4</v>
      </c>
      <c r="I375" t="str">
        <f t="shared" si="91"/>
        <v>T1部件</v>
      </c>
      <c r="J375">
        <f t="shared" si="95"/>
        <v>8</v>
      </c>
      <c r="K375">
        <f t="shared" si="92"/>
        <v>4.9265842349304478E-2</v>
      </c>
      <c r="L375">
        <f>VLOOKUP(B375,'名称-id-价值'!B:M,J375+2,FALSE)</f>
        <v>26</v>
      </c>
      <c r="M375">
        <f t="shared" si="96"/>
        <v>0.64045595054095816</v>
      </c>
      <c r="N375">
        <f t="shared" si="90"/>
        <v>229.51035548686224</v>
      </c>
      <c r="O375" t="str">
        <f t="shared" si="97"/>
        <v>91204,</v>
      </c>
      <c r="P375" t="str">
        <f t="shared" ref="P375:P398" si="104">C375&amp;","</f>
        <v>85,</v>
      </c>
      <c r="Q375" t="str">
        <f t="shared" si="93"/>
        <v>(1,2)</v>
      </c>
      <c r="R375" t="str">
        <f t="shared" ref="R375:R398" si="105">D375&amp;","</f>
        <v>1,</v>
      </c>
      <c r="S375" t="str">
        <f t="shared" ref="S375:S398" si="106">E375&amp;","</f>
        <v>2,</v>
      </c>
    </row>
    <row r="376" spans="1:19" x14ac:dyDescent="0.15">
      <c r="A376" t="s">
        <v>23</v>
      </c>
      <c r="B376">
        <v>91206</v>
      </c>
      <c r="C376">
        <v>85</v>
      </c>
      <c r="D376">
        <v>1</v>
      </c>
      <c r="E376">
        <v>2</v>
      </c>
      <c r="F376">
        <v>2</v>
      </c>
      <c r="G376" s="5">
        <f t="shared" si="94"/>
        <v>1.6421947449768159E-2</v>
      </c>
      <c r="H376" t="str">
        <f>VLOOKUP(B376,'名称-id-价值'!B:C,2,FALSE)</f>
        <v>T1HP6</v>
      </c>
      <c r="I376" t="str">
        <f t="shared" si="91"/>
        <v>T1部件</v>
      </c>
      <c r="J376">
        <f t="shared" si="95"/>
        <v>8</v>
      </c>
      <c r="K376">
        <f t="shared" si="92"/>
        <v>4.9265842349304478E-2</v>
      </c>
      <c r="L376">
        <f>VLOOKUP(B376,'名称-id-价值'!B:M,J376+2,FALSE)</f>
        <v>26</v>
      </c>
      <c r="M376">
        <f t="shared" si="96"/>
        <v>0.64045595054095816</v>
      </c>
      <c r="N376">
        <f t="shared" si="90"/>
        <v>229.51035548686224</v>
      </c>
      <c r="O376" t="str">
        <f t="shared" si="97"/>
        <v>91206,</v>
      </c>
      <c r="P376" t="str">
        <f t="shared" si="104"/>
        <v>85,</v>
      </c>
      <c r="Q376" t="str">
        <f t="shared" si="93"/>
        <v>(1,2)</v>
      </c>
      <c r="R376" t="str">
        <f t="shared" si="105"/>
        <v>1,</v>
      </c>
      <c r="S376" t="str">
        <f t="shared" si="106"/>
        <v>2,</v>
      </c>
    </row>
    <row r="377" spans="1:19" x14ac:dyDescent="0.15">
      <c r="A377" t="s">
        <v>23</v>
      </c>
      <c r="B377">
        <v>92001</v>
      </c>
      <c r="C377">
        <v>40</v>
      </c>
      <c r="D377">
        <v>1</v>
      </c>
      <c r="E377">
        <v>1</v>
      </c>
      <c r="F377">
        <v>2</v>
      </c>
      <c r="G377" s="5">
        <f t="shared" si="94"/>
        <v>7.7279752704791345E-3</v>
      </c>
      <c r="H377" t="str">
        <f>VLOOKUP(B377,'名称-id-价值'!B:C,2,FALSE)</f>
        <v>T2LP1</v>
      </c>
      <c r="I377" t="str">
        <f t="shared" si="91"/>
        <v>T2部件</v>
      </c>
      <c r="J377">
        <f t="shared" si="95"/>
        <v>8</v>
      </c>
      <c r="K377">
        <f t="shared" si="92"/>
        <v>1.5455950540958269E-2</v>
      </c>
      <c r="L377">
        <f>VLOOKUP(B377,'名称-id-价值'!B:M,J377+2,FALSE)</f>
        <v>57.75</v>
      </c>
      <c r="M377">
        <f t="shared" si="96"/>
        <v>0.44629057187017002</v>
      </c>
      <c r="N377">
        <f t="shared" si="90"/>
        <v>229.51035548686224</v>
      </c>
      <c r="O377" t="str">
        <f t="shared" si="97"/>
        <v>92001,</v>
      </c>
      <c r="P377" t="str">
        <f t="shared" si="104"/>
        <v>40,</v>
      </c>
      <c r="Q377" t="str">
        <f t="shared" si="93"/>
        <v>(1,1)</v>
      </c>
      <c r="R377" t="str">
        <f t="shared" si="105"/>
        <v>1,</v>
      </c>
      <c r="S377" t="str">
        <f t="shared" si="106"/>
        <v>1,</v>
      </c>
    </row>
    <row r="378" spans="1:19" x14ac:dyDescent="0.15">
      <c r="A378" t="s">
        <v>23</v>
      </c>
      <c r="B378">
        <v>92003</v>
      </c>
      <c r="C378">
        <v>40</v>
      </c>
      <c r="D378">
        <v>1</v>
      </c>
      <c r="E378">
        <v>1</v>
      </c>
      <c r="F378">
        <v>2</v>
      </c>
      <c r="G378" s="5">
        <f t="shared" si="94"/>
        <v>7.7279752704791345E-3</v>
      </c>
      <c r="H378" t="str">
        <f>VLOOKUP(B378,'名称-id-价值'!B:C,2,FALSE)</f>
        <v>T2LP3</v>
      </c>
      <c r="I378" t="str">
        <f t="shared" si="91"/>
        <v>T2部件</v>
      </c>
      <c r="J378">
        <f t="shared" si="95"/>
        <v>8</v>
      </c>
      <c r="K378">
        <f t="shared" si="92"/>
        <v>1.5455950540958269E-2</v>
      </c>
      <c r="L378">
        <f>VLOOKUP(B378,'名称-id-价值'!B:M,J378+2,FALSE)</f>
        <v>57.75</v>
      </c>
      <c r="M378">
        <f t="shared" si="96"/>
        <v>0.44629057187017002</v>
      </c>
      <c r="N378">
        <f t="shared" si="90"/>
        <v>229.51035548686224</v>
      </c>
      <c r="O378" t="str">
        <f t="shared" si="97"/>
        <v>92003,</v>
      </c>
      <c r="P378" t="str">
        <f t="shared" si="104"/>
        <v>40,</v>
      </c>
      <c r="Q378" t="str">
        <f t="shared" si="93"/>
        <v>(1,1)</v>
      </c>
      <c r="R378" t="str">
        <f t="shared" si="105"/>
        <v>1,</v>
      </c>
      <c r="S378" t="str">
        <f t="shared" si="106"/>
        <v>1,</v>
      </c>
    </row>
    <row r="379" spans="1:19" x14ac:dyDescent="0.15">
      <c r="A379" t="s">
        <v>23</v>
      </c>
      <c r="B379">
        <v>92005</v>
      </c>
      <c r="C379">
        <v>40</v>
      </c>
      <c r="D379">
        <v>1</v>
      </c>
      <c r="E379">
        <v>1</v>
      </c>
      <c r="F379">
        <v>2</v>
      </c>
      <c r="G379" s="5">
        <f t="shared" si="94"/>
        <v>7.7279752704791345E-3</v>
      </c>
      <c r="H379" t="str">
        <f>VLOOKUP(B379,'名称-id-价值'!B:C,2,FALSE)</f>
        <v>T2LP5</v>
      </c>
      <c r="I379" t="str">
        <f t="shared" si="91"/>
        <v>T2部件</v>
      </c>
      <c r="J379">
        <f t="shared" si="95"/>
        <v>8</v>
      </c>
      <c r="K379">
        <f t="shared" si="92"/>
        <v>1.5455950540958269E-2</v>
      </c>
      <c r="L379">
        <f>VLOOKUP(B379,'名称-id-价值'!B:M,J379+2,FALSE)</f>
        <v>57.75</v>
      </c>
      <c r="M379">
        <f t="shared" si="96"/>
        <v>0.44629057187017002</v>
      </c>
      <c r="N379">
        <f t="shared" si="90"/>
        <v>229.51035548686224</v>
      </c>
      <c r="O379" t="str">
        <f t="shared" si="97"/>
        <v>92005,</v>
      </c>
      <c r="P379" t="str">
        <f t="shared" si="104"/>
        <v>40,</v>
      </c>
      <c r="Q379" t="str">
        <f t="shared" si="93"/>
        <v>(1,1)</v>
      </c>
      <c r="R379" t="str">
        <f t="shared" si="105"/>
        <v>1,</v>
      </c>
      <c r="S379" t="str">
        <f t="shared" si="106"/>
        <v>1,</v>
      </c>
    </row>
    <row r="380" spans="1:19" x14ac:dyDescent="0.15">
      <c r="A380" t="s">
        <v>23</v>
      </c>
      <c r="B380">
        <v>92101</v>
      </c>
      <c r="C380">
        <v>40</v>
      </c>
      <c r="D380">
        <v>1</v>
      </c>
      <c r="E380">
        <v>1</v>
      </c>
      <c r="F380">
        <v>2</v>
      </c>
      <c r="G380" s="5">
        <f t="shared" si="94"/>
        <v>7.7279752704791345E-3</v>
      </c>
      <c r="H380" t="str">
        <f>VLOOKUP(B380,'名称-id-价值'!B:C,2,FALSE)</f>
        <v>T2MP1</v>
      </c>
      <c r="I380" t="str">
        <f t="shared" si="91"/>
        <v>T2部件</v>
      </c>
      <c r="J380">
        <f t="shared" si="95"/>
        <v>8</v>
      </c>
      <c r="K380">
        <f t="shared" si="92"/>
        <v>1.5455950540958269E-2</v>
      </c>
      <c r="L380">
        <f>VLOOKUP(B380,'名称-id-价值'!B:M,J380+2,FALSE)</f>
        <v>57.75</v>
      </c>
      <c r="M380">
        <f t="shared" si="96"/>
        <v>0.44629057187017002</v>
      </c>
      <c r="N380">
        <f t="shared" si="90"/>
        <v>229.51035548686224</v>
      </c>
      <c r="O380" t="str">
        <f t="shared" si="97"/>
        <v>92101,</v>
      </c>
      <c r="P380" t="str">
        <f t="shared" si="104"/>
        <v>40,</v>
      </c>
      <c r="Q380" t="str">
        <f t="shared" si="93"/>
        <v>(1,1)</v>
      </c>
      <c r="R380" t="str">
        <f t="shared" si="105"/>
        <v>1,</v>
      </c>
      <c r="S380" t="str">
        <f t="shared" si="106"/>
        <v>1,</v>
      </c>
    </row>
    <row r="381" spans="1:19" x14ac:dyDescent="0.15">
      <c r="A381" t="s">
        <v>23</v>
      </c>
      <c r="B381">
        <v>92103</v>
      </c>
      <c r="C381">
        <v>40</v>
      </c>
      <c r="D381">
        <v>1</v>
      </c>
      <c r="E381">
        <v>1</v>
      </c>
      <c r="F381">
        <v>2</v>
      </c>
      <c r="G381" s="5">
        <f t="shared" si="94"/>
        <v>7.7279752704791345E-3</v>
      </c>
      <c r="H381" t="str">
        <f>VLOOKUP(B381,'名称-id-价值'!B:C,2,FALSE)</f>
        <v>T2MP3</v>
      </c>
      <c r="I381" t="str">
        <f t="shared" si="91"/>
        <v>T2部件</v>
      </c>
      <c r="J381">
        <f t="shared" si="95"/>
        <v>8</v>
      </c>
      <c r="K381">
        <f t="shared" si="92"/>
        <v>1.5455950540958269E-2</v>
      </c>
      <c r="L381">
        <f>VLOOKUP(B381,'名称-id-价值'!B:M,J381+2,FALSE)</f>
        <v>57.75</v>
      </c>
      <c r="M381">
        <f t="shared" si="96"/>
        <v>0.44629057187017002</v>
      </c>
      <c r="N381">
        <f t="shared" si="90"/>
        <v>229.51035548686224</v>
      </c>
      <c r="O381" t="str">
        <f t="shared" si="97"/>
        <v>92103,</v>
      </c>
      <c r="P381" t="str">
        <f t="shared" si="104"/>
        <v>40,</v>
      </c>
      <c r="Q381" t="str">
        <f t="shared" si="93"/>
        <v>(1,1)</v>
      </c>
      <c r="R381" t="str">
        <f t="shared" si="105"/>
        <v>1,</v>
      </c>
      <c r="S381" t="str">
        <f t="shared" si="106"/>
        <v>1,</v>
      </c>
    </row>
    <row r="382" spans="1:19" x14ac:dyDescent="0.15">
      <c r="A382" t="s">
        <v>23</v>
      </c>
      <c r="B382">
        <v>92105</v>
      </c>
      <c r="C382">
        <v>40</v>
      </c>
      <c r="D382">
        <v>1</v>
      </c>
      <c r="E382">
        <v>1</v>
      </c>
      <c r="F382">
        <v>2</v>
      </c>
      <c r="G382" s="5">
        <f t="shared" si="94"/>
        <v>7.7279752704791345E-3</v>
      </c>
      <c r="H382" t="str">
        <f>VLOOKUP(B382,'名称-id-价值'!B:C,2,FALSE)</f>
        <v>T2MP5</v>
      </c>
      <c r="I382" t="str">
        <f t="shared" si="91"/>
        <v>T2部件</v>
      </c>
      <c r="J382">
        <f t="shared" si="95"/>
        <v>8</v>
      </c>
      <c r="K382">
        <f t="shared" si="92"/>
        <v>1.5455950540958269E-2</v>
      </c>
      <c r="L382">
        <f>VLOOKUP(B382,'名称-id-价值'!B:M,J382+2,FALSE)</f>
        <v>57.75</v>
      </c>
      <c r="M382">
        <f t="shared" si="96"/>
        <v>0.44629057187017002</v>
      </c>
      <c r="N382">
        <f t="shared" si="90"/>
        <v>229.51035548686224</v>
      </c>
      <c r="O382" t="str">
        <f t="shared" si="97"/>
        <v>92105,</v>
      </c>
      <c r="P382" t="str">
        <f t="shared" si="104"/>
        <v>40,</v>
      </c>
      <c r="Q382" t="str">
        <f t="shared" si="93"/>
        <v>(1,1)</v>
      </c>
      <c r="R382" t="str">
        <f t="shared" si="105"/>
        <v>1,</v>
      </c>
      <c r="S382" t="str">
        <f t="shared" si="106"/>
        <v>1,</v>
      </c>
    </row>
    <row r="383" spans="1:19" x14ac:dyDescent="0.15">
      <c r="A383" t="s">
        <v>23</v>
      </c>
      <c r="B383">
        <v>92201</v>
      </c>
      <c r="C383">
        <v>40</v>
      </c>
      <c r="D383">
        <v>1</v>
      </c>
      <c r="E383">
        <v>1</v>
      </c>
      <c r="F383">
        <v>2</v>
      </c>
      <c r="G383" s="5">
        <f t="shared" si="94"/>
        <v>7.7279752704791345E-3</v>
      </c>
      <c r="H383" t="str">
        <f>VLOOKUP(B383,'名称-id-价值'!B:C,2,FALSE)</f>
        <v>T2HP1</v>
      </c>
      <c r="I383" t="str">
        <f t="shared" si="91"/>
        <v>T2部件</v>
      </c>
      <c r="J383">
        <f t="shared" si="95"/>
        <v>8</v>
      </c>
      <c r="K383">
        <f t="shared" si="92"/>
        <v>1.5455950540958269E-2</v>
      </c>
      <c r="L383">
        <f>VLOOKUP(B383,'名称-id-价值'!B:M,J383+2,FALSE)</f>
        <v>57.75</v>
      </c>
      <c r="M383">
        <f t="shared" si="96"/>
        <v>0.44629057187017002</v>
      </c>
      <c r="N383">
        <f t="shared" si="90"/>
        <v>229.51035548686224</v>
      </c>
      <c r="O383" t="str">
        <f t="shared" si="97"/>
        <v>92201,</v>
      </c>
      <c r="P383" t="str">
        <f t="shared" si="104"/>
        <v>40,</v>
      </c>
      <c r="Q383" t="str">
        <f t="shared" si="93"/>
        <v>(1,1)</v>
      </c>
      <c r="R383" t="str">
        <f t="shared" si="105"/>
        <v>1,</v>
      </c>
      <c r="S383" t="str">
        <f t="shared" si="106"/>
        <v>1,</v>
      </c>
    </row>
    <row r="384" spans="1:19" x14ac:dyDescent="0.15">
      <c r="A384" t="s">
        <v>23</v>
      </c>
      <c r="B384">
        <v>92203</v>
      </c>
      <c r="C384">
        <v>40</v>
      </c>
      <c r="D384">
        <v>1</v>
      </c>
      <c r="E384">
        <v>1</v>
      </c>
      <c r="F384">
        <v>2</v>
      </c>
      <c r="G384" s="5">
        <f t="shared" si="94"/>
        <v>7.7279752704791345E-3</v>
      </c>
      <c r="H384" t="str">
        <f>VLOOKUP(B384,'名称-id-价值'!B:C,2,FALSE)</f>
        <v>T2HP3</v>
      </c>
      <c r="I384" t="str">
        <f t="shared" si="91"/>
        <v>T2部件</v>
      </c>
      <c r="J384">
        <f t="shared" si="95"/>
        <v>8</v>
      </c>
      <c r="K384">
        <f t="shared" si="92"/>
        <v>1.5455950540958269E-2</v>
      </c>
      <c r="L384">
        <f>VLOOKUP(B384,'名称-id-价值'!B:M,J384+2,FALSE)</f>
        <v>57.75</v>
      </c>
      <c r="M384">
        <f t="shared" si="96"/>
        <v>0.44629057187017002</v>
      </c>
      <c r="N384">
        <f t="shared" si="90"/>
        <v>229.51035548686224</v>
      </c>
      <c r="O384" t="str">
        <f t="shared" si="97"/>
        <v>92203,</v>
      </c>
      <c r="P384" t="str">
        <f t="shared" si="104"/>
        <v>40,</v>
      </c>
      <c r="Q384" t="str">
        <f t="shared" si="93"/>
        <v>(1,1)</v>
      </c>
      <c r="R384" t="str">
        <f t="shared" si="105"/>
        <v>1,</v>
      </c>
      <c r="S384" t="str">
        <f t="shared" si="106"/>
        <v>1,</v>
      </c>
    </row>
    <row r="385" spans="1:19" x14ac:dyDescent="0.15">
      <c r="A385" t="s">
        <v>23</v>
      </c>
      <c r="B385">
        <v>92205</v>
      </c>
      <c r="C385">
        <v>40</v>
      </c>
      <c r="D385">
        <v>1</v>
      </c>
      <c r="E385">
        <v>1</v>
      </c>
      <c r="F385">
        <v>2</v>
      </c>
      <c r="G385" s="5">
        <f t="shared" si="94"/>
        <v>7.7279752704791345E-3</v>
      </c>
      <c r="H385" t="str">
        <f>VLOOKUP(B385,'名称-id-价值'!B:C,2,FALSE)</f>
        <v>T2HP5</v>
      </c>
      <c r="I385" t="str">
        <f t="shared" si="91"/>
        <v>T2部件</v>
      </c>
      <c r="J385">
        <f t="shared" si="95"/>
        <v>8</v>
      </c>
      <c r="K385">
        <f t="shared" si="92"/>
        <v>1.5455950540958269E-2</v>
      </c>
      <c r="L385">
        <f>VLOOKUP(B385,'名称-id-价值'!B:M,J385+2,FALSE)</f>
        <v>57.75</v>
      </c>
      <c r="M385">
        <f t="shared" si="96"/>
        <v>0.44629057187017002</v>
      </c>
      <c r="N385">
        <f t="shared" si="90"/>
        <v>229.51035548686224</v>
      </c>
      <c r="O385" t="str">
        <f t="shared" si="97"/>
        <v>92205,</v>
      </c>
      <c r="P385" t="str">
        <f t="shared" si="104"/>
        <v>40,</v>
      </c>
      <c r="Q385" t="str">
        <f t="shared" si="93"/>
        <v>(1,1)</v>
      </c>
      <c r="R385" t="str">
        <f t="shared" si="105"/>
        <v>1,</v>
      </c>
      <c r="S385" t="str">
        <f t="shared" si="106"/>
        <v>1,</v>
      </c>
    </row>
    <row r="386" spans="1:19" x14ac:dyDescent="0.15">
      <c r="A386" t="s">
        <v>23</v>
      </c>
      <c r="B386">
        <v>92002</v>
      </c>
      <c r="C386">
        <v>40</v>
      </c>
      <c r="D386">
        <v>1</v>
      </c>
      <c r="E386">
        <v>1</v>
      </c>
      <c r="F386">
        <v>2</v>
      </c>
      <c r="G386" s="5">
        <f t="shared" si="94"/>
        <v>7.7279752704791345E-3</v>
      </c>
      <c r="H386" t="str">
        <f>VLOOKUP(B386,'名称-id-价值'!B:C,2,FALSE)</f>
        <v>T2LP2</v>
      </c>
      <c r="I386" t="str">
        <f t="shared" si="91"/>
        <v>T2部件</v>
      </c>
      <c r="J386">
        <f t="shared" si="95"/>
        <v>8</v>
      </c>
      <c r="K386">
        <f t="shared" si="92"/>
        <v>1.5455950540958269E-2</v>
      </c>
      <c r="L386">
        <f>VLOOKUP(B386,'名称-id-价值'!B:M,J386+2,FALSE)</f>
        <v>57.75</v>
      </c>
      <c r="M386">
        <f t="shared" si="96"/>
        <v>0.44629057187017002</v>
      </c>
      <c r="N386">
        <f t="shared" ref="N386:N449" si="107">SUMIFS(M:M,A:A,A386)*F386+VLOOKUP(J386,$T$1:$W$11,4,FALSE)</f>
        <v>229.51035548686224</v>
      </c>
      <c r="O386" t="str">
        <f t="shared" si="97"/>
        <v>92002,</v>
      </c>
      <c r="P386" t="str">
        <f t="shared" si="104"/>
        <v>40,</v>
      </c>
      <c r="Q386" t="str">
        <f t="shared" si="93"/>
        <v>(1,1)</v>
      </c>
      <c r="R386" t="str">
        <f t="shared" si="105"/>
        <v>1,</v>
      </c>
      <c r="S386" t="str">
        <f t="shared" si="106"/>
        <v>1,</v>
      </c>
    </row>
    <row r="387" spans="1:19" x14ac:dyDescent="0.15">
      <c r="A387" t="s">
        <v>23</v>
      </c>
      <c r="B387">
        <v>92004</v>
      </c>
      <c r="C387">
        <v>40</v>
      </c>
      <c r="D387">
        <v>1</v>
      </c>
      <c r="E387">
        <v>1</v>
      </c>
      <c r="F387">
        <v>2</v>
      </c>
      <c r="G387" s="5">
        <f t="shared" si="94"/>
        <v>7.7279752704791345E-3</v>
      </c>
      <c r="H387" t="str">
        <f>VLOOKUP(B387,'名称-id-价值'!B:C,2,FALSE)</f>
        <v>T2LP4</v>
      </c>
      <c r="I387" t="str">
        <f t="shared" ref="I387:I450" si="108">IF(LEFT(B387,1)+0=5,"T"&amp;MID(B387,3,1)&amp;"碎片",IF(LEFT(B387,1)+0=1,"T"&amp;MID(B387,3,1)&amp;"坦克",IF(LEFT(B387,1)+0=9,"T"&amp;MID(B387,2,1)&amp;"部件")))</f>
        <v>T2部件</v>
      </c>
      <c r="J387">
        <f t="shared" si="95"/>
        <v>8</v>
      </c>
      <c r="K387">
        <f t="shared" ref="K387:K450" si="109">AVERAGE(D387:E387)*G387*F387</f>
        <v>1.5455950540958269E-2</v>
      </c>
      <c r="L387">
        <f>VLOOKUP(B387,'名称-id-价值'!B:M,J387+2,FALSE)</f>
        <v>57.75</v>
      </c>
      <c r="M387">
        <f t="shared" si="96"/>
        <v>0.44629057187017002</v>
      </c>
      <c r="N387">
        <f t="shared" si="107"/>
        <v>229.51035548686224</v>
      </c>
      <c r="O387" t="str">
        <f t="shared" si="97"/>
        <v>92004,</v>
      </c>
      <c r="P387" t="str">
        <f t="shared" si="104"/>
        <v>40,</v>
      </c>
      <c r="Q387" t="str">
        <f t="shared" ref="Q387:Q450" si="110">"("&amp;LEFT(R387&amp;S387,LEN(R387&amp;S387)-1)&amp;")"</f>
        <v>(1,1)</v>
      </c>
      <c r="R387" t="str">
        <f t="shared" si="105"/>
        <v>1,</v>
      </c>
      <c r="S387" t="str">
        <f t="shared" si="106"/>
        <v>1,</v>
      </c>
    </row>
    <row r="388" spans="1:19" x14ac:dyDescent="0.15">
      <c r="A388" t="s">
        <v>23</v>
      </c>
      <c r="B388">
        <v>92006</v>
      </c>
      <c r="C388">
        <v>40</v>
      </c>
      <c r="D388">
        <v>1</v>
      </c>
      <c r="E388">
        <v>1</v>
      </c>
      <c r="F388">
        <v>2</v>
      </c>
      <c r="G388" s="5">
        <f t="shared" si="94"/>
        <v>7.7279752704791345E-3</v>
      </c>
      <c r="H388" t="str">
        <f>VLOOKUP(B388,'名称-id-价值'!B:C,2,FALSE)</f>
        <v>T2LP6</v>
      </c>
      <c r="I388" t="str">
        <f t="shared" si="108"/>
        <v>T2部件</v>
      </c>
      <c r="J388">
        <f t="shared" si="95"/>
        <v>8</v>
      </c>
      <c r="K388">
        <f t="shared" si="109"/>
        <v>1.5455950540958269E-2</v>
      </c>
      <c r="L388">
        <f>VLOOKUP(B388,'名称-id-价值'!B:M,J388+2,FALSE)</f>
        <v>57.75</v>
      </c>
      <c r="M388">
        <f t="shared" si="96"/>
        <v>0.44629057187017002</v>
      </c>
      <c r="N388">
        <f t="shared" si="107"/>
        <v>229.51035548686224</v>
      </c>
      <c r="O388" t="str">
        <f t="shared" si="97"/>
        <v>92006,</v>
      </c>
      <c r="P388" t="str">
        <f t="shared" si="104"/>
        <v>40,</v>
      </c>
      <c r="Q388" t="str">
        <f t="shared" si="110"/>
        <v>(1,1)</v>
      </c>
      <c r="R388" t="str">
        <f t="shared" si="105"/>
        <v>1,</v>
      </c>
      <c r="S388" t="str">
        <f t="shared" si="106"/>
        <v>1,</v>
      </c>
    </row>
    <row r="389" spans="1:19" x14ac:dyDescent="0.15">
      <c r="A389" t="s">
        <v>23</v>
      </c>
      <c r="B389">
        <v>92102</v>
      </c>
      <c r="C389">
        <v>40</v>
      </c>
      <c r="D389">
        <v>1</v>
      </c>
      <c r="E389">
        <v>1</v>
      </c>
      <c r="F389">
        <v>2</v>
      </c>
      <c r="G389" s="5">
        <f t="shared" si="94"/>
        <v>7.7279752704791345E-3</v>
      </c>
      <c r="H389" t="str">
        <f>VLOOKUP(B389,'名称-id-价值'!B:C,2,FALSE)</f>
        <v>T2MP2</v>
      </c>
      <c r="I389" t="str">
        <f t="shared" si="108"/>
        <v>T2部件</v>
      </c>
      <c r="J389">
        <f t="shared" si="95"/>
        <v>8</v>
      </c>
      <c r="K389">
        <f t="shared" si="109"/>
        <v>1.5455950540958269E-2</v>
      </c>
      <c r="L389">
        <f>VLOOKUP(B389,'名称-id-价值'!B:M,J389+2,FALSE)</f>
        <v>57.75</v>
      </c>
      <c r="M389">
        <f t="shared" si="96"/>
        <v>0.44629057187017002</v>
      </c>
      <c r="N389">
        <f t="shared" si="107"/>
        <v>229.51035548686224</v>
      </c>
      <c r="O389" t="str">
        <f t="shared" si="97"/>
        <v>92102,</v>
      </c>
      <c r="P389" t="str">
        <f t="shared" si="104"/>
        <v>40,</v>
      </c>
      <c r="Q389" t="str">
        <f t="shared" si="110"/>
        <v>(1,1)</v>
      </c>
      <c r="R389" t="str">
        <f t="shared" si="105"/>
        <v>1,</v>
      </c>
      <c r="S389" t="str">
        <f t="shared" si="106"/>
        <v>1,</v>
      </c>
    </row>
    <row r="390" spans="1:19" x14ac:dyDescent="0.15">
      <c r="A390" t="s">
        <v>23</v>
      </c>
      <c r="B390">
        <v>92104</v>
      </c>
      <c r="C390">
        <v>40</v>
      </c>
      <c r="D390">
        <v>1</v>
      </c>
      <c r="E390">
        <v>1</v>
      </c>
      <c r="F390">
        <v>2</v>
      </c>
      <c r="G390" s="5">
        <f t="shared" si="94"/>
        <v>7.7279752704791345E-3</v>
      </c>
      <c r="H390" t="str">
        <f>VLOOKUP(B390,'名称-id-价值'!B:C,2,FALSE)</f>
        <v>T2MP4</v>
      </c>
      <c r="I390" t="str">
        <f t="shared" si="108"/>
        <v>T2部件</v>
      </c>
      <c r="J390">
        <f t="shared" si="95"/>
        <v>8</v>
      </c>
      <c r="K390">
        <f t="shared" si="109"/>
        <v>1.5455950540958269E-2</v>
      </c>
      <c r="L390">
        <f>VLOOKUP(B390,'名称-id-价值'!B:M,J390+2,FALSE)</f>
        <v>57.75</v>
      </c>
      <c r="M390">
        <f t="shared" si="96"/>
        <v>0.44629057187017002</v>
      </c>
      <c r="N390">
        <f t="shared" si="107"/>
        <v>229.51035548686224</v>
      </c>
      <c r="O390" t="str">
        <f t="shared" si="97"/>
        <v>92104,</v>
      </c>
      <c r="P390" t="str">
        <f t="shared" si="104"/>
        <v>40,</v>
      </c>
      <c r="Q390" t="str">
        <f t="shared" si="110"/>
        <v>(1,1)</v>
      </c>
      <c r="R390" t="str">
        <f t="shared" si="105"/>
        <v>1,</v>
      </c>
      <c r="S390" t="str">
        <f t="shared" si="106"/>
        <v>1,</v>
      </c>
    </row>
    <row r="391" spans="1:19" x14ac:dyDescent="0.15">
      <c r="A391" t="s">
        <v>23</v>
      </c>
      <c r="B391">
        <v>92106</v>
      </c>
      <c r="C391">
        <v>40</v>
      </c>
      <c r="D391">
        <v>1</v>
      </c>
      <c r="E391">
        <v>1</v>
      </c>
      <c r="F391">
        <v>2</v>
      </c>
      <c r="G391" s="5">
        <f t="shared" si="94"/>
        <v>7.7279752704791345E-3</v>
      </c>
      <c r="H391" t="str">
        <f>VLOOKUP(B391,'名称-id-价值'!B:C,2,FALSE)</f>
        <v>T2MP6</v>
      </c>
      <c r="I391" t="str">
        <f t="shared" si="108"/>
        <v>T2部件</v>
      </c>
      <c r="J391">
        <f t="shared" si="95"/>
        <v>8</v>
      </c>
      <c r="K391">
        <f t="shared" si="109"/>
        <v>1.5455950540958269E-2</v>
      </c>
      <c r="L391">
        <f>VLOOKUP(B391,'名称-id-价值'!B:M,J391+2,FALSE)</f>
        <v>57.75</v>
      </c>
      <c r="M391">
        <f t="shared" si="96"/>
        <v>0.44629057187017002</v>
      </c>
      <c r="N391">
        <f t="shared" si="107"/>
        <v>229.51035548686224</v>
      </c>
      <c r="O391" t="str">
        <f t="shared" si="97"/>
        <v>92106,</v>
      </c>
      <c r="P391" t="str">
        <f t="shared" si="104"/>
        <v>40,</v>
      </c>
      <c r="Q391" t="str">
        <f t="shared" si="110"/>
        <v>(1,1)</v>
      </c>
      <c r="R391" t="str">
        <f t="shared" si="105"/>
        <v>1,</v>
      </c>
      <c r="S391" t="str">
        <f t="shared" si="106"/>
        <v>1,</v>
      </c>
    </row>
    <row r="392" spans="1:19" x14ac:dyDescent="0.15">
      <c r="A392" t="s">
        <v>23</v>
      </c>
      <c r="B392">
        <v>92202</v>
      </c>
      <c r="C392">
        <v>40</v>
      </c>
      <c r="D392">
        <v>1</v>
      </c>
      <c r="E392">
        <v>1</v>
      </c>
      <c r="F392">
        <v>2</v>
      </c>
      <c r="G392" s="5">
        <f t="shared" si="94"/>
        <v>7.7279752704791345E-3</v>
      </c>
      <c r="H392" t="str">
        <f>VLOOKUP(B392,'名称-id-价值'!B:C,2,FALSE)</f>
        <v>T2HP2</v>
      </c>
      <c r="I392" t="str">
        <f t="shared" si="108"/>
        <v>T2部件</v>
      </c>
      <c r="J392">
        <f t="shared" si="95"/>
        <v>8</v>
      </c>
      <c r="K392">
        <f t="shared" si="109"/>
        <v>1.5455950540958269E-2</v>
      </c>
      <c r="L392">
        <f>VLOOKUP(B392,'名称-id-价值'!B:M,J392+2,FALSE)</f>
        <v>57.75</v>
      </c>
      <c r="M392">
        <f t="shared" si="96"/>
        <v>0.44629057187017002</v>
      </c>
      <c r="N392">
        <f t="shared" si="107"/>
        <v>229.51035548686224</v>
      </c>
      <c r="O392" t="str">
        <f t="shared" si="97"/>
        <v>92202,</v>
      </c>
      <c r="P392" t="str">
        <f t="shared" si="104"/>
        <v>40,</v>
      </c>
      <c r="Q392" t="str">
        <f t="shared" si="110"/>
        <v>(1,1)</v>
      </c>
      <c r="R392" t="str">
        <f t="shared" si="105"/>
        <v>1,</v>
      </c>
      <c r="S392" t="str">
        <f t="shared" si="106"/>
        <v>1,</v>
      </c>
    </row>
    <row r="393" spans="1:19" x14ac:dyDescent="0.15">
      <c r="A393" t="s">
        <v>23</v>
      </c>
      <c r="B393">
        <v>92204</v>
      </c>
      <c r="C393">
        <v>40</v>
      </c>
      <c r="D393">
        <v>1</v>
      </c>
      <c r="E393">
        <v>1</v>
      </c>
      <c r="F393">
        <v>2</v>
      </c>
      <c r="G393" s="5">
        <f t="shared" si="94"/>
        <v>7.7279752704791345E-3</v>
      </c>
      <c r="H393" t="str">
        <f>VLOOKUP(B393,'名称-id-价值'!B:C,2,FALSE)</f>
        <v>T2HP4</v>
      </c>
      <c r="I393" t="str">
        <f t="shared" si="108"/>
        <v>T2部件</v>
      </c>
      <c r="J393">
        <f t="shared" si="95"/>
        <v>8</v>
      </c>
      <c r="K393">
        <f t="shared" si="109"/>
        <v>1.5455950540958269E-2</v>
      </c>
      <c r="L393">
        <f>VLOOKUP(B393,'名称-id-价值'!B:M,J393+2,FALSE)</f>
        <v>57.75</v>
      </c>
      <c r="M393">
        <f t="shared" si="96"/>
        <v>0.44629057187017002</v>
      </c>
      <c r="N393">
        <f t="shared" si="107"/>
        <v>229.51035548686224</v>
      </c>
      <c r="O393" t="str">
        <f t="shared" si="97"/>
        <v>92204,</v>
      </c>
      <c r="P393" t="str">
        <f t="shared" si="104"/>
        <v>40,</v>
      </c>
      <c r="Q393" t="str">
        <f t="shared" si="110"/>
        <v>(1,1)</v>
      </c>
      <c r="R393" t="str">
        <f t="shared" si="105"/>
        <v>1,</v>
      </c>
      <c r="S393" t="str">
        <f t="shared" si="106"/>
        <v>1,</v>
      </c>
    </row>
    <row r="394" spans="1:19" x14ac:dyDescent="0.15">
      <c r="A394" t="s">
        <v>23</v>
      </c>
      <c r="B394">
        <v>92206</v>
      </c>
      <c r="C394">
        <v>40</v>
      </c>
      <c r="D394">
        <v>1</v>
      </c>
      <c r="E394">
        <v>1</v>
      </c>
      <c r="F394">
        <v>2</v>
      </c>
      <c r="G394" s="5">
        <f t="shared" si="94"/>
        <v>7.7279752704791345E-3</v>
      </c>
      <c r="H394" t="str">
        <f>VLOOKUP(B394,'名称-id-价值'!B:C,2,FALSE)</f>
        <v>T2HP6</v>
      </c>
      <c r="I394" t="str">
        <f t="shared" si="108"/>
        <v>T2部件</v>
      </c>
      <c r="J394">
        <f t="shared" si="95"/>
        <v>8</v>
      </c>
      <c r="K394">
        <f t="shared" si="109"/>
        <v>1.5455950540958269E-2</v>
      </c>
      <c r="L394">
        <f>VLOOKUP(B394,'名称-id-价值'!B:M,J394+2,FALSE)</f>
        <v>57.75</v>
      </c>
      <c r="M394">
        <f t="shared" si="96"/>
        <v>0.44629057187017002</v>
      </c>
      <c r="N394">
        <f t="shared" si="107"/>
        <v>229.51035548686224</v>
      </c>
      <c r="O394" t="str">
        <f t="shared" si="97"/>
        <v>92206,</v>
      </c>
      <c r="P394" t="str">
        <f t="shared" si="104"/>
        <v>40,</v>
      </c>
      <c r="Q394" t="str">
        <f t="shared" si="110"/>
        <v>(1,1)</v>
      </c>
      <c r="R394" t="str">
        <f t="shared" si="105"/>
        <v>1,</v>
      </c>
      <c r="S394" t="str">
        <f t="shared" si="106"/>
        <v>1,</v>
      </c>
    </row>
    <row r="395" spans="1:19" x14ac:dyDescent="0.15">
      <c r="A395" t="s">
        <v>23</v>
      </c>
      <c r="B395">
        <v>93001</v>
      </c>
      <c r="C395">
        <v>31</v>
      </c>
      <c r="D395">
        <v>1</v>
      </c>
      <c r="E395">
        <v>1</v>
      </c>
      <c r="F395">
        <v>2</v>
      </c>
      <c r="G395" s="5">
        <f t="shared" si="94"/>
        <v>5.9891808346213288E-3</v>
      </c>
      <c r="H395" t="str">
        <f>VLOOKUP(B395,'名称-id-价值'!B:C,2,FALSE)</f>
        <v>T3LP1</v>
      </c>
      <c r="I395" t="str">
        <f t="shared" si="108"/>
        <v>T3部件</v>
      </c>
      <c r="J395">
        <f t="shared" si="95"/>
        <v>8</v>
      </c>
      <c r="K395">
        <f t="shared" si="109"/>
        <v>1.1978361669242658E-2</v>
      </c>
      <c r="L395">
        <f>VLOOKUP(B395,'名称-id-价值'!B:M,J395+2,FALSE)</f>
        <v>112.8</v>
      </c>
      <c r="M395">
        <f t="shared" si="96"/>
        <v>0.6755795981452859</v>
      </c>
      <c r="N395">
        <f t="shared" si="107"/>
        <v>229.51035548686224</v>
      </c>
      <c r="O395" t="str">
        <f t="shared" si="97"/>
        <v>93001,</v>
      </c>
      <c r="P395" t="str">
        <f t="shared" si="104"/>
        <v>31,</v>
      </c>
      <c r="Q395" t="str">
        <f t="shared" si="110"/>
        <v>(1,1)</v>
      </c>
      <c r="R395" t="str">
        <f t="shared" si="105"/>
        <v>1,</v>
      </c>
      <c r="S395" t="str">
        <f t="shared" si="106"/>
        <v>1,</v>
      </c>
    </row>
    <row r="396" spans="1:19" x14ac:dyDescent="0.15">
      <c r="A396" t="s">
        <v>23</v>
      </c>
      <c r="B396">
        <v>93003</v>
      </c>
      <c r="C396">
        <v>31</v>
      </c>
      <c r="D396">
        <v>1</v>
      </c>
      <c r="E396">
        <v>1</v>
      </c>
      <c r="F396">
        <v>2</v>
      </c>
      <c r="G396" s="5">
        <f t="shared" ref="G396:G459" si="111">C396/SUMIFS(C:C,A:A,A396)</f>
        <v>5.9891808346213288E-3</v>
      </c>
      <c r="H396" t="str">
        <f>VLOOKUP(B396,'名称-id-价值'!B:C,2,FALSE)</f>
        <v>T3LP3</v>
      </c>
      <c r="I396" t="str">
        <f t="shared" si="108"/>
        <v>T3部件</v>
      </c>
      <c r="J396">
        <f t="shared" si="95"/>
        <v>8</v>
      </c>
      <c r="K396">
        <f t="shared" si="109"/>
        <v>1.1978361669242658E-2</v>
      </c>
      <c r="L396">
        <f>VLOOKUP(B396,'名称-id-价值'!B:M,J396+2,FALSE)</f>
        <v>112.8</v>
      </c>
      <c r="M396">
        <f t="shared" si="96"/>
        <v>0.6755795981452859</v>
      </c>
      <c r="N396">
        <f t="shared" si="107"/>
        <v>229.51035548686224</v>
      </c>
      <c r="O396" t="str">
        <f t="shared" si="97"/>
        <v>93003,</v>
      </c>
      <c r="P396" t="str">
        <f t="shared" si="104"/>
        <v>31,</v>
      </c>
      <c r="Q396" t="str">
        <f t="shared" si="110"/>
        <v>(1,1)</v>
      </c>
      <c r="R396" t="str">
        <f t="shared" si="105"/>
        <v>1,</v>
      </c>
      <c r="S396" t="str">
        <f t="shared" si="106"/>
        <v>1,</v>
      </c>
    </row>
    <row r="397" spans="1:19" x14ac:dyDescent="0.15">
      <c r="A397" t="s">
        <v>23</v>
      </c>
      <c r="B397">
        <v>93005</v>
      </c>
      <c r="C397">
        <v>31</v>
      </c>
      <c r="D397">
        <v>1</v>
      </c>
      <c r="E397">
        <v>1</v>
      </c>
      <c r="F397">
        <v>2</v>
      </c>
      <c r="G397" s="5">
        <f t="shared" si="111"/>
        <v>5.9891808346213288E-3</v>
      </c>
      <c r="H397" t="str">
        <f>VLOOKUP(B397,'名称-id-价值'!B:C,2,FALSE)</f>
        <v>T3LP5</v>
      </c>
      <c r="I397" t="str">
        <f t="shared" si="108"/>
        <v>T3部件</v>
      </c>
      <c r="J397">
        <f t="shared" ref="J397:J460" si="112">IF(RIGHT(A397,1)+0=0,10,RIGHT(A397,1)+0)</f>
        <v>8</v>
      </c>
      <c r="K397">
        <f t="shared" si="109"/>
        <v>1.1978361669242658E-2</v>
      </c>
      <c r="L397">
        <f>VLOOKUP(B397,'名称-id-价值'!B:M,J397+2,FALSE)</f>
        <v>112.8</v>
      </c>
      <c r="M397">
        <f t="shared" ref="M397:M460" si="113">G397*L397*AVERAGE(D397:E397)</f>
        <v>0.6755795981452859</v>
      </c>
      <c r="N397">
        <f t="shared" si="107"/>
        <v>229.51035548686224</v>
      </c>
      <c r="O397" t="str">
        <f t="shared" si="97"/>
        <v>93005,</v>
      </c>
      <c r="P397" t="str">
        <f t="shared" si="104"/>
        <v>31,</v>
      </c>
      <c r="Q397" t="str">
        <f t="shared" si="110"/>
        <v>(1,1)</v>
      </c>
      <c r="R397" t="str">
        <f t="shared" si="105"/>
        <v>1,</v>
      </c>
      <c r="S397" t="str">
        <f t="shared" si="106"/>
        <v>1,</v>
      </c>
    </row>
    <row r="398" spans="1:19" x14ac:dyDescent="0.15">
      <c r="A398" t="s">
        <v>23</v>
      </c>
      <c r="B398">
        <v>93101</v>
      </c>
      <c r="C398">
        <v>31</v>
      </c>
      <c r="D398">
        <v>1</v>
      </c>
      <c r="E398">
        <v>1</v>
      </c>
      <c r="F398">
        <v>2</v>
      </c>
      <c r="G398" s="5">
        <f t="shared" si="111"/>
        <v>5.9891808346213288E-3</v>
      </c>
      <c r="H398" t="str">
        <f>VLOOKUP(B398,'名称-id-价值'!B:C,2,FALSE)</f>
        <v>T3MP1</v>
      </c>
      <c r="I398" t="str">
        <f t="shared" si="108"/>
        <v>T3部件</v>
      </c>
      <c r="J398">
        <f t="shared" si="112"/>
        <v>8</v>
      </c>
      <c r="K398">
        <f t="shared" si="109"/>
        <v>1.1978361669242658E-2</v>
      </c>
      <c r="L398">
        <f>VLOOKUP(B398,'名称-id-价值'!B:M,J398+2,FALSE)</f>
        <v>112.8</v>
      </c>
      <c r="M398">
        <f t="shared" si="113"/>
        <v>0.6755795981452859</v>
      </c>
      <c r="N398">
        <f t="shared" si="107"/>
        <v>229.51035548686224</v>
      </c>
      <c r="O398" t="str">
        <f t="shared" si="97"/>
        <v>93101,</v>
      </c>
      <c r="P398" t="str">
        <f t="shared" si="104"/>
        <v>31,</v>
      </c>
      <c r="Q398" t="str">
        <f t="shared" si="110"/>
        <v>(1,1)</v>
      </c>
      <c r="R398" t="str">
        <f t="shared" si="105"/>
        <v>1,</v>
      </c>
      <c r="S398" t="str">
        <f t="shared" si="106"/>
        <v>1,</v>
      </c>
    </row>
    <row r="399" spans="1:19" x14ac:dyDescent="0.15">
      <c r="A399" t="s">
        <v>23</v>
      </c>
      <c r="B399">
        <v>93103</v>
      </c>
      <c r="C399">
        <v>31</v>
      </c>
      <c r="D399">
        <v>1</v>
      </c>
      <c r="E399">
        <v>1</v>
      </c>
      <c r="F399">
        <v>2</v>
      </c>
      <c r="G399" s="5">
        <f t="shared" si="111"/>
        <v>5.9891808346213288E-3</v>
      </c>
      <c r="H399" t="str">
        <f>VLOOKUP(B399,'名称-id-价值'!B:C,2,FALSE)</f>
        <v>T3MP3</v>
      </c>
      <c r="I399" t="str">
        <f t="shared" si="108"/>
        <v>T3部件</v>
      </c>
      <c r="J399">
        <f t="shared" si="112"/>
        <v>8</v>
      </c>
      <c r="K399">
        <f t="shared" si="109"/>
        <v>1.1978361669242658E-2</v>
      </c>
      <c r="L399">
        <f>VLOOKUP(B399,'名称-id-价值'!B:M,J399+2,FALSE)</f>
        <v>112.8</v>
      </c>
      <c r="M399">
        <f t="shared" si="113"/>
        <v>0.6755795981452859</v>
      </c>
      <c r="N399">
        <f t="shared" si="107"/>
        <v>229.51035548686224</v>
      </c>
      <c r="O399" t="str">
        <f t="shared" ref="O399:O462" si="114">B399&amp;","</f>
        <v>93103,</v>
      </c>
      <c r="P399" t="str">
        <f t="shared" ref="P399:P402" si="115">C399&amp;","</f>
        <v>31,</v>
      </c>
      <c r="Q399" t="str">
        <f t="shared" si="110"/>
        <v>(1,1)</v>
      </c>
      <c r="R399" t="str">
        <f t="shared" ref="R399:R402" si="116">D399&amp;","</f>
        <v>1,</v>
      </c>
      <c r="S399" t="str">
        <f t="shared" ref="S399:S402" si="117">E399&amp;","</f>
        <v>1,</v>
      </c>
    </row>
    <row r="400" spans="1:19" x14ac:dyDescent="0.15">
      <c r="A400" t="s">
        <v>23</v>
      </c>
      <c r="B400">
        <v>93105</v>
      </c>
      <c r="C400">
        <v>31</v>
      </c>
      <c r="D400">
        <v>1</v>
      </c>
      <c r="E400">
        <v>1</v>
      </c>
      <c r="F400">
        <v>2</v>
      </c>
      <c r="G400" s="5">
        <f t="shared" si="111"/>
        <v>5.9891808346213288E-3</v>
      </c>
      <c r="H400" t="str">
        <f>VLOOKUP(B400,'名称-id-价值'!B:C,2,FALSE)</f>
        <v>T3MP5</v>
      </c>
      <c r="I400" t="str">
        <f t="shared" si="108"/>
        <v>T3部件</v>
      </c>
      <c r="J400">
        <f t="shared" si="112"/>
        <v>8</v>
      </c>
      <c r="K400">
        <f t="shared" si="109"/>
        <v>1.1978361669242658E-2</v>
      </c>
      <c r="L400">
        <f>VLOOKUP(B400,'名称-id-价值'!B:M,J400+2,FALSE)</f>
        <v>112.8</v>
      </c>
      <c r="M400">
        <f t="shared" si="113"/>
        <v>0.6755795981452859</v>
      </c>
      <c r="N400">
        <f t="shared" si="107"/>
        <v>229.51035548686224</v>
      </c>
      <c r="O400" t="str">
        <f t="shared" si="114"/>
        <v>93105,</v>
      </c>
      <c r="P400" t="str">
        <f t="shared" si="115"/>
        <v>31,</v>
      </c>
      <c r="Q400" t="str">
        <f t="shared" si="110"/>
        <v>(1,1)</v>
      </c>
      <c r="R400" t="str">
        <f t="shared" si="116"/>
        <v>1,</v>
      </c>
      <c r="S400" t="str">
        <f t="shared" si="117"/>
        <v>1,</v>
      </c>
    </row>
    <row r="401" spans="1:19" x14ac:dyDescent="0.15">
      <c r="A401" t="s">
        <v>23</v>
      </c>
      <c r="B401">
        <v>93201</v>
      </c>
      <c r="C401">
        <v>31</v>
      </c>
      <c r="D401">
        <v>1</v>
      </c>
      <c r="E401">
        <v>1</v>
      </c>
      <c r="F401">
        <v>2</v>
      </c>
      <c r="G401" s="5">
        <f t="shared" si="111"/>
        <v>5.9891808346213288E-3</v>
      </c>
      <c r="H401" t="str">
        <f>VLOOKUP(B401,'名称-id-价值'!B:C,2,FALSE)</f>
        <v>T3HP1</v>
      </c>
      <c r="I401" t="str">
        <f t="shared" si="108"/>
        <v>T3部件</v>
      </c>
      <c r="J401">
        <f t="shared" si="112"/>
        <v>8</v>
      </c>
      <c r="K401">
        <f t="shared" si="109"/>
        <v>1.1978361669242658E-2</v>
      </c>
      <c r="L401">
        <f>VLOOKUP(B401,'名称-id-价值'!B:M,J401+2,FALSE)</f>
        <v>112.8</v>
      </c>
      <c r="M401">
        <f t="shared" si="113"/>
        <v>0.6755795981452859</v>
      </c>
      <c r="N401">
        <f t="shared" si="107"/>
        <v>229.51035548686224</v>
      </c>
      <c r="O401" t="str">
        <f t="shared" si="114"/>
        <v>93201,</v>
      </c>
      <c r="P401" t="str">
        <f t="shared" si="115"/>
        <v>31,</v>
      </c>
      <c r="Q401" t="str">
        <f t="shared" si="110"/>
        <v>(1,1)</v>
      </c>
      <c r="R401" t="str">
        <f t="shared" si="116"/>
        <v>1,</v>
      </c>
      <c r="S401" t="str">
        <f t="shared" si="117"/>
        <v>1,</v>
      </c>
    </row>
    <row r="402" spans="1:19" x14ac:dyDescent="0.15">
      <c r="A402" t="s">
        <v>23</v>
      </c>
      <c r="B402">
        <v>93203</v>
      </c>
      <c r="C402">
        <v>31</v>
      </c>
      <c r="D402">
        <v>1</v>
      </c>
      <c r="E402">
        <v>1</v>
      </c>
      <c r="F402">
        <v>2</v>
      </c>
      <c r="G402" s="5">
        <f t="shared" si="111"/>
        <v>5.9891808346213288E-3</v>
      </c>
      <c r="H402" t="str">
        <f>VLOOKUP(B402,'名称-id-价值'!B:C,2,FALSE)</f>
        <v>T3HP3</v>
      </c>
      <c r="I402" t="str">
        <f t="shared" si="108"/>
        <v>T3部件</v>
      </c>
      <c r="J402">
        <f t="shared" si="112"/>
        <v>8</v>
      </c>
      <c r="K402">
        <f t="shared" si="109"/>
        <v>1.1978361669242658E-2</v>
      </c>
      <c r="L402">
        <f>VLOOKUP(B402,'名称-id-价值'!B:M,J402+2,FALSE)</f>
        <v>112.8</v>
      </c>
      <c r="M402">
        <f t="shared" si="113"/>
        <v>0.6755795981452859</v>
      </c>
      <c r="N402">
        <f t="shared" si="107"/>
        <v>229.51035548686224</v>
      </c>
      <c r="O402" t="str">
        <f t="shared" si="114"/>
        <v>93203,</v>
      </c>
      <c r="P402" t="str">
        <f t="shared" si="115"/>
        <v>31,</v>
      </c>
      <c r="Q402" t="str">
        <f t="shared" si="110"/>
        <v>(1,1)</v>
      </c>
      <c r="R402" t="str">
        <f t="shared" si="116"/>
        <v>1,</v>
      </c>
      <c r="S402" t="str">
        <f t="shared" si="117"/>
        <v>1,</v>
      </c>
    </row>
    <row r="403" spans="1:19" x14ac:dyDescent="0.15">
      <c r="A403" t="s">
        <v>23</v>
      </c>
      <c r="B403">
        <v>93205</v>
      </c>
      <c r="C403">
        <v>31</v>
      </c>
      <c r="D403">
        <v>1</v>
      </c>
      <c r="E403">
        <v>1</v>
      </c>
      <c r="F403">
        <v>2</v>
      </c>
      <c r="G403" s="5">
        <f t="shared" si="111"/>
        <v>5.9891808346213288E-3</v>
      </c>
      <c r="H403" t="str">
        <f>VLOOKUP(B403,'名称-id-价值'!B:C,2,FALSE)</f>
        <v>T3HP5</v>
      </c>
      <c r="I403" t="str">
        <f t="shared" si="108"/>
        <v>T3部件</v>
      </c>
      <c r="J403">
        <f t="shared" si="112"/>
        <v>8</v>
      </c>
      <c r="K403">
        <f t="shared" si="109"/>
        <v>1.1978361669242658E-2</v>
      </c>
      <c r="L403">
        <f>VLOOKUP(B403,'名称-id-价值'!B:M,J403+2,FALSE)</f>
        <v>112.8</v>
      </c>
      <c r="M403">
        <f t="shared" si="113"/>
        <v>0.6755795981452859</v>
      </c>
      <c r="N403">
        <f t="shared" si="107"/>
        <v>229.51035548686224</v>
      </c>
      <c r="O403" t="str">
        <f t="shared" si="114"/>
        <v>93205,</v>
      </c>
      <c r="P403" t="str">
        <f t="shared" ref="P403:P434" si="118">C403&amp;","</f>
        <v>31,</v>
      </c>
      <c r="Q403" t="str">
        <f t="shared" si="110"/>
        <v>(1,1)</v>
      </c>
      <c r="R403" t="str">
        <f t="shared" ref="R403:R434" si="119">D403&amp;","</f>
        <v>1,</v>
      </c>
      <c r="S403" t="str">
        <f t="shared" ref="S403:S434" si="120">E403&amp;","</f>
        <v>1,</v>
      </c>
    </row>
    <row r="404" spans="1:19" x14ac:dyDescent="0.15">
      <c r="A404" t="s">
        <v>23</v>
      </c>
      <c r="B404">
        <v>93002</v>
      </c>
      <c r="C404">
        <v>31</v>
      </c>
      <c r="D404">
        <v>1</v>
      </c>
      <c r="E404">
        <v>1</v>
      </c>
      <c r="F404">
        <v>2</v>
      </c>
      <c r="G404" s="5">
        <f t="shared" si="111"/>
        <v>5.9891808346213288E-3</v>
      </c>
      <c r="H404" t="str">
        <f>VLOOKUP(B404,'名称-id-价值'!B:C,2,FALSE)</f>
        <v>T3LP2</v>
      </c>
      <c r="I404" t="str">
        <f t="shared" si="108"/>
        <v>T3部件</v>
      </c>
      <c r="J404">
        <f t="shared" si="112"/>
        <v>8</v>
      </c>
      <c r="K404">
        <f t="shared" si="109"/>
        <v>1.1978361669242658E-2</v>
      </c>
      <c r="L404">
        <f>VLOOKUP(B404,'名称-id-价值'!B:M,J404+2,FALSE)</f>
        <v>112.8</v>
      </c>
      <c r="M404">
        <f t="shared" si="113"/>
        <v>0.6755795981452859</v>
      </c>
      <c r="N404">
        <f t="shared" si="107"/>
        <v>229.51035548686224</v>
      </c>
      <c r="O404" t="str">
        <f t="shared" si="114"/>
        <v>93002,</v>
      </c>
      <c r="P404" t="str">
        <f t="shared" si="118"/>
        <v>31,</v>
      </c>
      <c r="Q404" t="str">
        <f t="shared" si="110"/>
        <v>(1,1)</v>
      </c>
      <c r="R404" t="str">
        <f t="shared" si="119"/>
        <v>1,</v>
      </c>
      <c r="S404" t="str">
        <f t="shared" si="120"/>
        <v>1,</v>
      </c>
    </row>
    <row r="405" spans="1:19" x14ac:dyDescent="0.15">
      <c r="A405" t="s">
        <v>23</v>
      </c>
      <c r="B405">
        <v>93004</v>
      </c>
      <c r="C405">
        <v>31</v>
      </c>
      <c r="D405">
        <v>1</v>
      </c>
      <c r="E405">
        <v>1</v>
      </c>
      <c r="F405">
        <v>2</v>
      </c>
      <c r="G405" s="5">
        <f t="shared" si="111"/>
        <v>5.9891808346213288E-3</v>
      </c>
      <c r="H405" t="str">
        <f>VLOOKUP(B405,'名称-id-价值'!B:C,2,FALSE)</f>
        <v>T3LP4</v>
      </c>
      <c r="I405" t="str">
        <f t="shared" si="108"/>
        <v>T3部件</v>
      </c>
      <c r="J405">
        <f t="shared" si="112"/>
        <v>8</v>
      </c>
      <c r="K405">
        <f t="shared" si="109"/>
        <v>1.1978361669242658E-2</v>
      </c>
      <c r="L405">
        <f>VLOOKUP(B405,'名称-id-价值'!B:M,J405+2,FALSE)</f>
        <v>112.8</v>
      </c>
      <c r="M405">
        <f t="shared" si="113"/>
        <v>0.6755795981452859</v>
      </c>
      <c r="N405">
        <f t="shared" si="107"/>
        <v>229.51035548686224</v>
      </c>
      <c r="O405" t="str">
        <f t="shared" si="114"/>
        <v>93004,</v>
      </c>
      <c r="P405" t="str">
        <f t="shared" si="118"/>
        <v>31,</v>
      </c>
      <c r="Q405" t="str">
        <f t="shared" si="110"/>
        <v>(1,1)</v>
      </c>
      <c r="R405" t="str">
        <f t="shared" si="119"/>
        <v>1,</v>
      </c>
      <c r="S405" t="str">
        <f t="shared" si="120"/>
        <v>1,</v>
      </c>
    </row>
    <row r="406" spans="1:19" x14ac:dyDescent="0.15">
      <c r="A406" t="s">
        <v>23</v>
      </c>
      <c r="B406">
        <v>93006</v>
      </c>
      <c r="C406">
        <v>31</v>
      </c>
      <c r="D406">
        <v>1</v>
      </c>
      <c r="E406">
        <v>1</v>
      </c>
      <c r="F406">
        <v>2</v>
      </c>
      <c r="G406" s="5">
        <f t="shared" si="111"/>
        <v>5.9891808346213288E-3</v>
      </c>
      <c r="H406" t="str">
        <f>VLOOKUP(B406,'名称-id-价值'!B:C,2,FALSE)</f>
        <v>T3LP6</v>
      </c>
      <c r="I406" t="str">
        <f t="shared" si="108"/>
        <v>T3部件</v>
      </c>
      <c r="J406">
        <f t="shared" si="112"/>
        <v>8</v>
      </c>
      <c r="K406">
        <f t="shared" si="109"/>
        <v>1.1978361669242658E-2</v>
      </c>
      <c r="L406">
        <f>VLOOKUP(B406,'名称-id-价值'!B:M,J406+2,FALSE)</f>
        <v>112.8</v>
      </c>
      <c r="M406">
        <f t="shared" si="113"/>
        <v>0.6755795981452859</v>
      </c>
      <c r="N406">
        <f t="shared" si="107"/>
        <v>229.51035548686224</v>
      </c>
      <c r="O406" t="str">
        <f t="shared" si="114"/>
        <v>93006,</v>
      </c>
      <c r="P406" t="str">
        <f t="shared" si="118"/>
        <v>31,</v>
      </c>
      <c r="Q406" t="str">
        <f t="shared" si="110"/>
        <v>(1,1)</v>
      </c>
      <c r="R406" t="str">
        <f t="shared" si="119"/>
        <v>1,</v>
      </c>
      <c r="S406" t="str">
        <f t="shared" si="120"/>
        <v>1,</v>
      </c>
    </row>
    <row r="407" spans="1:19" x14ac:dyDescent="0.15">
      <c r="A407" t="s">
        <v>23</v>
      </c>
      <c r="B407">
        <v>93102</v>
      </c>
      <c r="C407">
        <v>31</v>
      </c>
      <c r="D407">
        <v>1</v>
      </c>
      <c r="E407">
        <v>1</v>
      </c>
      <c r="F407">
        <v>2</v>
      </c>
      <c r="G407" s="5">
        <f t="shared" si="111"/>
        <v>5.9891808346213288E-3</v>
      </c>
      <c r="H407" t="str">
        <f>VLOOKUP(B407,'名称-id-价值'!B:C,2,FALSE)</f>
        <v>T3MP2</v>
      </c>
      <c r="I407" t="str">
        <f t="shared" si="108"/>
        <v>T3部件</v>
      </c>
      <c r="J407">
        <f t="shared" si="112"/>
        <v>8</v>
      </c>
      <c r="K407">
        <f t="shared" si="109"/>
        <v>1.1978361669242658E-2</v>
      </c>
      <c r="L407">
        <f>VLOOKUP(B407,'名称-id-价值'!B:M,J407+2,FALSE)</f>
        <v>112.8</v>
      </c>
      <c r="M407">
        <f t="shared" si="113"/>
        <v>0.6755795981452859</v>
      </c>
      <c r="N407">
        <f t="shared" si="107"/>
        <v>229.51035548686224</v>
      </c>
      <c r="O407" t="str">
        <f t="shared" si="114"/>
        <v>93102,</v>
      </c>
      <c r="P407" t="str">
        <f t="shared" si="118"/>
        <v>31,</v>
      </c>
      <c r="Q407" t="str">
        <f t="shared" si="110"/>
        <v>(1,1)</v>
      </c>
      <c r="R407" t="str">
        <f t="shared" si="119"/>
        <v>1,</v>
      </c>
      <c r="S407" t="str">
        <f t="shared" si="120"/>
        <v>1,</v>
      </c>
    </row>
    <row r="408" spans="1:19" x14ac:dyDescent="0.15">
      <c r="A408" t="s">
        <v>23</v>
      </c>
      <c r="B408">
        <v>93104</v>
      </c>
      <c r="C408">
        <v>31</v>
      </c>
      <c r="D408">
        <v>1</v>
      </c>
      <c r="E408">
        <v>1</v>
      </c>
      <c r="F408">
        <v>2</v>
      </c>
      <c r="G408" s="5">
        <f t="shared" si="111"/>
        <v>5.9891808346213288E-3</v>
      </c>
      <c r="H408" t="str">
        <f>VLOOKUP(B408,'名称-id-价值'!B:C,2,FALSE)</f>
        <v>T3MP4</v>
      </c>
      <c r="I408" t="str">
        <f t="shared" si="108"/>
        <v>T3部件</v>
      </c>
      <c r="J408">
        <f t="shared" si="112"/>
        <v>8</v>
      </c>
      <c r="K408">
        <f t="shared" si="109"/>
        <v>1.1978361669242658E-2</v>
      </c>
      <c r="L408">
        <f>VLOOKUP(B408,'名称-id-价值'!B:M,J408+2,FALSE)</f>
        <v>112.8</v>
      </c>
      <c r="M408">
        <f t="shared" si="113"/>
        <v>0.6755795981452859</v>
      </c>
      <c r="N408">
        <f t="shared" si="107"/>
        <v>229.51035548686224</v>
      </c>
      <c r="O408" t="str">
        <f t="shared" si="114"/>
        <v>93104,</v>
      </c>
      <c r="P408" t="str">
        <f t="shared" si="118"/>
        <v>31,</v>
      </c>
      <c r="Q408" t="str">
        <f t="shared" si="110"/>
        <v>(1,1)</v>
      </c>
      <c r="R408" t="str">
        <f t="shared" si="119"/>
        <v>1,</v>
      </c>
      <c r="S408" t="str">
        <f t="shared" si="120"/>
        <v>1,</v>
      </c>
    </row>
    <row r="409" spans="1:19" x14ac:dyDescent="0.15">
      <c r="A409" t="s">
        <v>23</v>
      </c>
      <c r="B409">
        <v>93106</v>
      </c>
      <c r="C409">
        <v>33</v>
      </c>
      <c r="D409">
        <v>1</v>
      </c>
      <c r="E409">
        <v>1</v>
      </c>
      <c r="F409">
        <v>2</v>
      </c>
      <c r="G409" s="5">
        <f t="shared" si="111"/>
        <v>6.375579598145286E-3</v>
      </c>
      <c r="H409" t="str">
        <f>VLOOKUP(B409,'名称-id-价值'!B:C,2,FALSE)</f>
        <v>T3MP6</v>
      </c>
      <c r="I409" t="str">
        <f t="shared" si="108"/>
        <v>T3部件</v>
      </c>
      <c r="J409">
        <f t="shared" si="112"/>
        <v>8</v>
      </c>
      <c r="K409">
        <f t="shared" si="109"/>
        <v>1.2751159196290572E-2</v>
      </c>
      <c r="L409">
        <f>VLOOKUP(B409,'名称-id-价值'!B:M,J409+2,FALSE)</f>
        <v>112.8</v>
      </c>
      <c r="M409">
        <f t="shared" si="113"/>
        <v>0.71916537867078822</v>
      </c>
      <c r="N409">
        <f t="shared" si="107"/>
        <v>229.51035548686224</v>
      </c>
      <c r="O409" t="str">
        <f t="shared" si="114"/>
        <v>93106,</v>
      </c>
      <c r="P409" t="str">
        <f t="shared" si="118"/>
        <v>33,</v>
      </c>
      <c r="Q409" t="str">
        <f t="shared" si="110"/>
        <v>(1,1)</v>
      </c>
      <c r="R409" t="str">
        <f t="shared" si="119"/>
        <v>1,</v>
      </c>
      <c r="S409" t="str">
        <f t="shared" si="120"/>
        <v>1,</v>
      </c>
    </row>
    <row r="410" spans="1:19" x14ac:dyDescent="0.15">
      <c r="A410" t="s">
        <v>23</v>
      </c>
      <c r="B410">
        <v>93202</v>
      </c>
      <c r="C410">
        <v>33</v>
      </c>
      <c r="D410">
        <v>1</v>
      </c>
      <c r="E410">
        <v>1</v>
      </c>
      <c r="F410">
        <v>2</v>
      </c>
      <c r="G410" s="5">
        <f t="shared" si="111"/>
        <v>6.375579598145286E-3</v>
      </c>
      <c r="H410" t="str">
        <f>VLOOKUP(B410,'名称-id-价值'!B:C,2,FALSE)</f>
        <v>T3HP2</v>
      </c>
      <c r="I410" t="str">
        <f t="shared" si="108"/>
        <v>T3部件</v>
      </c>
      <c r="J410">
        <f t="shared" si="112"/>
        <v>8</v>
      </c>
      <c r="K410">
        <f t="shared" si="109"/>
        <v>1.2751159196290572E-2</v>
      </c>
      <c r="L410">
        <f>VLOOKUP(B410,'名称-id-价值'!B:M,J410+2,FALSE)</f>
        <v>112.8</v>
      </c>
      <c r="M410">
        <f t="shared" si="113"/>
        <v>0.71916537867078822</v>
      </c>
      <c r="N410">
        <f t="shared" si="107"/>
        <v>229.51035548686224</v>
      </c>
      <c r="O410" t="str">
        <f t="shared" si="114"/>
        <v>93202,</v>
      </c>
      <c r="P410" t="str">
        <f t="shared" si="118"/>
        <v>33,</v>
      </c>
      <c r="Q410" t="str">
        <f t="shared" si="110"/>
        <v>(1,1)</v>
      </c>
      <c r="R410" t="str">
        <f t="shared" si="119"/>
        <v>1,</v>
      </c>
      <c r="S410" t="str">
        <f t="shared" si="120"/>
        <v>1,</v>
      </c>
    </row>
    <row r="411" spans="1:19" x14ac:dyDescent="0.15">
      <c r="A411" t="s">
        <v>23</v>
      </c>
      <c r="B411">
        <v>93204</v>
      </c>
      <c r="C411">
        <v>33</v>
      </c>
      <c r="D411">
        <v>1</v>
      </c>
      <c r="E411">
        <v>1</v>
      </c>
      <c r="F411">
        <v>2</v>
      </c>
      <c r="G411" s="5">
        <f t="shared" si="111"/>
        <v>6.375579598145286E-3</v>
      </c>
      <c r="H411" t="str">
        <f>VLOOKUP(B411,'名称-id-价值'!B:C,2,FALSE)</f>
        <v>T3HP4</v>
      </c>
      <c r="I411" t="str">
        <f t="shared" si="108"/>
        <v>T3部件</v>
      </c>
      <c r="J411">
        <f t="shared" si="112"/>
        <v>8</v>
      </c>
      <c r="K411">
        <f t="shared" si="109"/>
        <v>1.2751159196290572E-2</v>
      </c>
      <c r="L411">
        <f>VLOOKUP(B411,'名称-id-价值'!B:M,J411+2,FALSE)</f>
        <v>112.8</v>
      </c>
      <c r="M411">
        <f t="shared" si="113"/>
        <v>0.71916537867078822</v>
      </c>
      <c r="N411">
        <f t="shared" si="107"/>
        <v>229.51035548686224</v>
      </c>
      <c r="O411" t="str">
        <f t="shared" si="114"/>
        <v>93204,</v>
      </c>
      <c r="P411" t="str">
        <f t="shared" si="118"/>
        <v>33,</v>
      </c>
      <c r="Q411" t="str">
        <f t="shared" si="110"/>
        <v>(1,1)</v>
      </c>
      <c r="R411" t="str">
        <f t="shared" si="119"/>
        <v>1,</v>
      </c>
      <c r="S411" t="str">
        <f t="shared" si="120"/>
        <v>1,</v>
      </c>
    </row>
    <row r="412" spans="1:19" x14ac:dyDescent="0.15">
      <c r="A412" t="s">
        <v>23</v>
      </c>
      <c r="B412">
        <v>93206</v>
      </c>
      <c r="C412">
        <v>32</v>
      </c>
      <c r="D412">
        <v>1</v>
      </c>
      <c r="E412">
        <v>1</v>
      </c>
      <c r="F412">
        <v>2</v>
      </c>
      <c r="G412" s="5">
        <f t="shared" si="111"/>
        <v>6.1823802163833074E-3</v>
      </c>
      <c r="H412" t="str">
        <f>VLOOKUP(B412,'名称-id-价值'!B:C,2,FALSE)</f>
        <v>T3HP6</v>
      </c>
      <c r="I412" t="str">
        <f t="shared" si="108"/>
        <v>T3部件</v>
      </c>
      <c r="J412">
        <f t="shared" si="112"/>
        <v>8</v>
      </c>
      <c r="K412">
        <f t="shared" si="109"/>
        <v>1.2364760432766615E-2</v>
      </c>
      <c r="L412">
        <f>VLOOKUP(B412,'名称-id-价值'!B:M,J412+2,FALSE)</f>
        <v>112.8</v>
      </c>
      <c r="M412">
        <f t="shared" si="113"/>
        <v>0.69737248840803712</v>
      </c>
      <c r="N412">
        <f t="shared" si="107"/>
        <v>229.51035548686224</v>
      </c>
      <c r="O412" t="str">
        <f t="shared" si="114"/>
        <v>93206,</v>
      </c>
      <c r="P412" t="str">
        <f t="shared" si="118"/>
        <v>32,</v>
      </c>
      <c r="Q412" t="str">
        <f t="shared" si="110"/>
        <v>(1,1)</v>
      </c>
      <c r="R412" t="str">
        <f t="shared" si="119"/>
        <v>1,</v>
      </c>
      <c r="S412" t="str">
        <f t="shared" si="120"/>
        <v>1,</v>
      </c>
    </row>
    <row r="413" spans="1:19" x14ac:dyDescent="0.15">
      <c r="A413" t="s">
        <v>24</v>
      </c>
      <c r="B413">
        <v>11311</v>
      </c>
      <c r="C413">
        <v>20</v>
      </c>
      <c r="D413">
        <v>1</v>
      </c>
      <c r="E413">
        <v>1</v>
      </c>
      <c r="F413">
        <v>2</v>
      </c>
      <c r="G413" s="5">
        <f t="shared" si="111"/>
        <v>3.8639876352395673E-3</v>
      </c>
      <c r="H413" t="str">
        <f>VLOOKUP(B413,'名称-id-价值'!B:C,2,FALSE)</f>
        <v>35(t)</v>
      </c>
      <c r="I413" t="str">
        <f t="shared" si="108"/>
        <v>T3坦克</v>
      </c>
      <c r="J413">
        <f t="shared" si="112"/>
        <v>9</v>
      </c>
      <c r="K413">
        <f t="shared" si="109"/>
        <v>7.7279752704791345E-3</v>
      </c>
      <c r="L413">
        <f>VLOOKUP(B413,'名称-id-价值'!B:M,J413+2,FALSE)</f>
        <v>1254</v>
      </c>
      <c r="M413">
        <f t="shared" si="113"/>
        <v>4.8454404945904175</v>
      </c>
      <c r="N413">
        <f t="shared" si="107"/>
        <v>222.0650695517775</v>
      </c>
      <c r="O413" t="str">
        <f t="shared" si="114"/>
        <v>11311,</v>
      </c>
      <c r="P413" t="str">
        <f t="shared" si="118"/>
        <v>20,</v>
      </c>
      <c r="Q413" t="str">
        <f t="shared" si="110"/>
        <v>(1,1)</v>
      </c>
      <c r="R413" t="str">
        <f t="shared" si="119"/>
        <v>1,</v>
      </c>
      <c r="S413" t="str">
        <f t="shared" si="120"/>
        <v>1,</v>
      </c>
    </row>
    <row r="414" spans="1:19" x14ac:dyDescent="0.15">
      <c r="A414" t="s">
        <v>24</v>
      </c>
      <c r="B414">
        <v>12311</v>
      </c>
      <c r="C414">
        <v>20</v>
      </c>
      <c r="D414">
        <v>1</v>
      </c>
      <c r="E414">
        <v>1</v>
      </c>
      <c r="F414">
        <v>2</v>
      </c>
      <c r="G414" s="5">
        <f t="shared" si="111"/>
        <v>3.8639876352395673E-3</v>
      </c>
      <c r="H414" t="str">
        <f>VLOOKUP(B414,'名称-id-价值'!B:C,2,FALSE)</f>
        <v>玛蒂尔达</v>
      </c>
      <c r="I414" t="str">
        <f t="shared" si="108"/>
        <v>T3坦克</v>
      </c>
      <c r="J414">
        <f t="shared" si="112"/>
        <v>9</v>
      </c>
      <c r="K414">
        <f t="shared" si="109"/>
        <v>7.7279752704791345E-3</v>
      </c>
      <c r="L414">
        <f>VLOOKUP(B414,'名称-id-价值'!B:M,J414+2,FALSE)</f>
        <v>1254</v>
      </c>
      <c r="M414">
        <f t="shared" si="113"/>
        <v>4.8454404945904175</v>
      </c>
      <c r="N414">
        <f t="shared" si="107"/>
        <v>222.0650695517775</v>
      </c>
      <c r="O414" t="str">
        <f t="shared" si="114"/>
        <v>12311,</v>
      </c>
      <c r="P414" t="str">
        <f t="shared" si="118"/>
        <v>20,</v>
      </c>
      <c r="Q414" t="str">
        <f t="shared" si="110"/>
        <v>(1,1)</v>
      </c>
      <c r="R414" t="str">
        <f t="shared" si="119"/>
        <v>1,</v>
      </c>
      <c r="S414" t="str">
        <f t="shared" si="120"/>
        <v>1,</v>
      </c>
    </row>
    <row r="415" spans="1:19" x14ac:dyDescent="0.15">
      <c r="A415" t="s">
        <v>24</v>
      </c>
      <c r="B415">
        <v>13311</v>
      </c>
      <c r="C415">
        <v>20</v>
      </c>
      <c r="D415">
        <v>1</v>
      </c>
      <c r="E415">
        <v>1</v>
      </c>
      <c r="F415">
        <v>2</v>
      </c>
      <c r="G415" s="5">
        <f t="shared" si="111"/>
        <v>3.8639876352395673E-3</v>
      </c>
      <c r="H415" t="str">
        <f>VLOOKUP(B415,'名称-id-价值'!B:C,2,FALSE)</f>
        <v>黑豹</v>
      </c>
      <c r="I415" t="str">
        <f t="shared" si="108"/>
        <v>T3坦克</v>
      </c>
      <c r="J415">
        <f t="shared" si="112"/>
        <v>9</v>
      </c>
      <c r="K415">
        <f t="shared" si="109"/>
        <v>7.7279752704791345E-3</v>
      </c>
      <c r="L415">
        <f>VLOOKUP(B415,'名称-id-价值'!B:M,J415+2,FALSE)</f>
        <v>1254</v>
      </c>
      <c r="M415">
        <f t="shared" si="113"/>
        <v>4.8454404945904175</v>
      </c>
      <c r="N415">
        <f t="shared" si="107"/>
        <v>222.0650695517775</v>
      </c>
      <c r="O415" t="str">
        <f t="shared" si="114"/>
        <v>13311,</v>
      </c>
      <c r="P415" t="str">
        <f t="shared" si="118"/>
        <v>20,</v>
      </c>
      <c r="Q415" t="str">
        <f t="shared" si="110"/>
        <v>(1,1)</v>
      </c>
      <c r="R415" t="str">
        <f t="shared" si="119"/>
        <v>1,</v>
      </c>
      <c r="S415" t="str">
        <f t="shared" si="120"/>
        <v>1,</v>
      </c>
    </row>
    <row r="416" spans="1:19" x14ac:dyDescent="0.15">
      <c r="A416" t="s">
        <v>24</v>
      </c>
      <c r="B416">
        <v>51211</v>
      </c>
      <c r="C416">
        <v>157</v>
      </c>
      <c r="D416">
        <v>1</v>
      </c>
      <c r="E416">
        <v>5</v>
      </c>
      <c r="F416">
        <v>2</v>
      </c>
      <c r="G416" s="5">
        <f t="shared" si="111"/>
        <v>3.0332302936630601E-2</v>
      </c>
      <c r="H416" t="str">
        <f>VLOOKUP(B416,'名称-id-价值'!B:C,2,FALSE)</f>
        <v>二号-碎片</v>
      </c>
      <c r="I416" t="str">
        <f t="shared" si="108"/>
        <v>T2碎片</v>
      </c>
      <c r="J416">
        <f t="shared" si="112"/>
        <v>9</v>
      </c>
      <c r="K416">
        <f t="shared" si="109"/>
        <v>0.18199381761978362</v>
      </c>
      <c r="L416">
        <f>VLOOKUP(B416,'名称-id-价值'!B:M,J416+2,FALSE)</f>
        <v>34.799999999999997</v>
      </c>
      <c r="M416">
        <f t="shared" si="113"/>
        <v>3.1666924265842344</v>
      </c>
      <c r="N416">
        <f t="shared" si="107"/>
        <v>222.0650695517775</v>
      </c>
      <c r="O416" t="str">
        <f t="shared" si="114"/>
        <v>51211,</v>
      </c>
      <c r="P416" t="str">
        <f t="shared" si="118"/>
        <v>157,</v>
      </c>
      <c r="Q416" t="str">
        <f t="shared" si="110"/>
        <v>(1,5)</v>
      </c>
      <c r="R416" t="str">
        <f t="shared" si="119"/>
        <v>1,</v>
      </c>
      <c r="S416" t="str">
        <f t="shared" si="120"/>
        <v>5,</v>
      </c>
    </row>
    <row r="417" spans="1:19" x14ac:dyDescent="0.15">
      <c r="A417" t="s">
        <v>24</v>
      </c>
      <c r="B417">
        <v>52211</v>
      </c>
      <c r="C417">
        <v>157</v>
      </c>
      <c r="D417">
        <v>1</v>
      </c>
      <c r="E417">
        <v>5</v>
      </c>
      <c r="F417">
        <v>2</v>
      </c>
      <c r="G417" s="5">
        <f t="shared" si="111"/>
        <v>3.0332302936630601E-2</v>
      </c>
      <c r="H417" t="str">
        <f>VLOOKUP(B417,'名称-id-价值'!B:C,2,FALSE)</f>
        <v>T-34-碎片</v>
      </c>
      <c r="I417" t="str">
        <f t="shared" si="108"/>
        <v>T2碎片</v>
      </c>
      <c r="J417">
        <f t="shared" si="112"/>
        <v>9</v>
      </c>
      <c r="K417">
        <f t="shared" si="109"/>
        <v>0.18199381761978362</v>
      </c>
      <c r="L417">
        <f>VLOOKUP(B417,'名称-id-价值'!B:M,J417+2,FALSE)</f>
        <v>34.799999999999997</v>
      </c>
      <c r="M417">
        <f t="shared" si="113"/>
        <v>3.1666924265842344</v>
      </c>
      <c r="N417">
        <f t="shared" si="107"/>
        <v>222.0650695517775</v>
      </c>
      <c r="O417" t="str">
        <f t="shared" si="114"/>
        <v>52211,</v>
      </c>
      <c r="P417" t="str">
        <f t="shared" si="118"/>
        <v>157,</v>
      </c>
      <c r="Q417" t="str">
        <f t="shared" si="110"/>
        <v>(1,5)</v>
      </c>
      <c r="R417" t="str">
        <f t="shared" si="119"/>
        <v>1,</v>
      </c>
      <c r="S417" t="str">
        <f t="shared" si="120"/>
        <v>5,</v>
      </c>
    </row>
    <row r="418" spans="1:19" x14ac:dyDescent="0.15">
      <c r="A418" t="s">
        <v>24</v>
      </c>
      <c r="B418">
        <v>53211</v>
      </c>
      <c r="C418">
        <v>157</v>
      </c>
      <c r="D418">
        <v>1</v>
      </c>
      <c r="E418">
        <v>5</v>
      </c>
      <c r="F418">
        <v>2</v>
      </c>
      <c r="G418" s="5">
        <f t="shared" si="111"/>
        <v>3.0332302936630601E-2</v>
      </c>
      <c r="H418" t="str">
        <f>VLOOKUP(B418,'名称-id-价值'!B:C,2,FALSE)</f>
        <v>KV-1-碎片</v>
      </c>
      <c r="I418" t="str">
        <f t="shared" si="108"/>
        <v>T2碎片</v>
      </c>
      <c r="J418">
        <f t="shared" si="112"/>
        <v>9</v>
      </c>
      <c r="K418">
        <f t="shared" si="109"/>
        <v>0.18199381761978362</v>
      </c>
      <c r="L418">
        <f>VLOOKUP(B418,'名称-id-价值'!B:M,J418+2,FALSE)</f>
        <v>34.799999999999997</v>
      </c>
      <c r="M418">
        <f t="shared" si="113"/>
        <v>3.1666924265842344</v>
      </c>
      <c r="N418">
        <f t="shared" si="107"/>
        <v>222.0650695517775</v>
      </c>
      <c r="O418" t="str">
        <f t="shared" si="114"/>
        <v>53211,</v>
      </c>
      <c r="P418" t="str">
        <f t="shared" si="118"/>
        <v>157,</v>
      </c>
      <c r="Q418" t="str">
        <f t="shared" si="110"/>
        <v>(1,5)</v>
      </c>
      <c r="R418" t="str">
        <f t="shared" si="119"/>
        <v>1,</v>
      </c>
      <c r="S418" t="str">
        <f t="shared" si="120"/>
        <v>5,</v>
      </c>
    </row>
    <row r="419" spans="1:19" x14ac:dyDescent="0.15">
      <c r="A419" t="s">
        <v>24</v>
      </c>
      <c r="B419">
        <v>51221</v>
      </c>
      <c r="C419">
        <v>151</v>
      </c>
      <c r="D419">
        <v>1</v>
      </c>
      <c r="E419">
        <v>3</v>
      </c>
      <c r="F419">
        <v>2</v>
      </c>
      <c r="G419" s="5">
        <f t="shared" si="111"/>
        <v>2.9173106646058732E-2</v>
      </c>
      <c r="H419" t="str">
        <f>VLOOKUP(B419,'名称-id-价值'!B:C,2,FALSE)</f>
        <v>Puma-碎片</v>
      </c>
      <c r="I419" t="str">
        <f t="shared" si="108"/>
        <v>T2碎片</v>
      </c>
      <c r="J419">
        <f t="shared" si="112"/>
        <v>9</v>
      </c>
      <c r="K419">
        <f t="shared" si="109"/>
        <v>0.11669242658423493</v>
      </c>
      <c r="L419">
        <f>VLOOKUP(B419,'名称-id-价值'!B:M,J419+2,FALSE)</f>
        <v>60.8</v>
      </c>
      <c r="M419">
        <f t="shared" si="113"/>
        <v>3.5474497681607415</v>
      </c>
      <c r="N419">
        <f t="shared" si="107"/>
        <v>222.0650695517775</v>
      </c>
      <c r="O419" t="str">
        <f t="shared" si="114"/>
        <v>51221,</v>
      </c>
      <c r="P419" t="str">
        <f t="shared" si="118"/>
        <v>151,</v>
      </c>
      <c r="Q419" t="str">
        <f t="shared" si="110"/>
        <v>(1,3)</v>
      </c>
      <c r="R419" t="str">
        <f t="shared" si="119"/>
        <v>1,</v>
      </c>
      <c r="S419" t="str">
        <f t="shared" si="120"/>
        <v>3,</v>
      </c>
    </row>
    <row r="420" spans="1:19" x14ac:dyDescent="0.15">
      <c r="A420" t="s">
        <v>24</v>
      </c>
      <c r="B420">
        <v>52221</v>
      </c>
      <c r="C420">
        <v>151</v>
      </c>
      <c r="D420">
        <v>1</v>
      </c>
      <c r="E420">
        <v>3</v>
      </c>
      <c r="F420">
        <v>2</v>
      </c>
      <c r="G420" s="5">
        <f t="shared" si="111"/>
        <v>2.9173106646058732E-2</v>
      </c>
      <c r="H420" t="str">
        <f>VLOOKUP(B420,'名称-id-价值'!B:C,2,FALSE)</f>
        <v>四号-碎片</v>
      </c>
      <c r="I420" t="str">
        <f t="shared" si="108"/>
        <v>T2碎片</v>
      </c>
      <c r="J420">
        <f t="shared" si="112"/>
        <v>9</v>
      </c>
      <c r="K420">
        <f t="shared" si="109"/>
        <v>0.11669242658423493</v>
      </c>
      <c r="L420">
        <f>VLOOKUP(B420,'名称-id-价值'!B:M,J420+2,FALSE)</f>
        <v>60.8</v>
      </c>
      <c r="M420">
        <f t="shared" si="113"/>
        <v>3.5474497681607415</v>
      </c>
      <c r="N420">
        <f t="shared" si="107"/>
        <v>222.0650695517775</v>
      </c>
      <c r="O420" t="str">
        <f t="shared" si="114"/>
        <v>52221,</v>
      </c>
      <c r="P420" t="str">
        <f t="shared" si="118"/>
        <v>151,</v>
      </c>
      <c r="Q420" t="str">
        <f t="shared" si="110"/>
        <v>(1,3)</v>
      </c>
      <c r="R420" t="str">
        <f t="shared" si="119"/>
        <v>1,</v>
      </c>
      <c r="S420" t="str">
        <f t="shared" si="120"/>
        <v>3,</v>
      </c>
    </row>
    <row r="421" spans="1:19" x14ac:dyDescent="0.15">
      <c r="A421" t="s">
        <v>24</v>
      </c>
      <c r="B421">
        <v>53221</v>
      </c>
      <c r="C421">
        <v>151</v>
      </c>
      <c r="D421">
        <v>1</v>
      </c>
      <c r="E421">
        <v>3</v>
      </c>
      <c r="F421">
        <v>2</v>
      </c>
      <c r="G421" s="5">
        <f t="shared" si="111"/>
        <v>2.9173106646058732E-2</v>
      </c>
      <c r="H421" t="str">
        <f>VLOOKUP(B421,'名称-id-价值'!B:C,2,FALSE)</f>
        <v>丘吉尔-碎片</v>
      </c>
      <c r="I421" t="str">
        <f t="shared" si="108"/>
        <v>T2碎片</v>
      </c>
      <c r="J421">
        <f t="shared" si="112"/>
        <v>9</v>
      </c>
      <c r="K421">
        <f t="shared" si="109"/>
        <v>0.11669242658423493</v>
      </c>
      <c r="L421">
        <f>VLOOKUP(B421,'名称-id-价值'!B:M,J421+2,FALSE)</f>
        <v>60.8</v>
      </c>
      <c r="M421">
        <f t="shared" si="113"/>
        <v>3.5474497681607415</v>
      </c>
      <c r="N421">
        <f t="shared" si="107"/>
        <v>222.0650695517775</v>
      </c>
      <c r="O421" t="str">
        <f t="shared" si="114"/>
        <v>53221,</v>
      </c>
      <c r="P421" t="str">
        <f t="shared" si="118"/>
        <v>151,</v>
      </c>
      <c r="Q421" t="str">
        <f t="shared" si="110"/>
        <v>(1,3)</v>
      </c>
      <c r="R421" t="str">
        <f t="shared" si="119"/>
        <v>1,</v>
      </c>
      <c r="S421" t="str">
        <f t="shared" si="120"/>
        <v>3,</v>
      </c>
    </row>
    <row r="422" spans="1:19" x14ac:dyDescent="0.15">
      <c r="A422" t="s">
        <v>24</v>
      </c>
      <c r="B422">
        <v>51311</v>
      </c>
      <c r="C422">
        <v>262</v>
      </c>
      <c r="D422">
        <v>1</v>
      </c>
      <c r="E422">
        <v>3</v>
      </c>
      <c r="F422">
        <v>2</v>
      </c>
      <c r="G422" s="5">
        <f t="shared" si="111"/>
        <v>5.0618238021638333E-2</v>
      </c>
      <c r="H422" t="str">
        <f>VLOOKUP(B422,'名称-id-价值'!B:C,2,FALSE)</f>
        <v>35(t)-碎片</v>
      </c>
      <c r="I422" t="str">
        <f t="shared" si="108"/>
        <v>T3碎片</v>
      </c>
      <c r="J422">
        <f t="shared" si="112"/>
        <v>9</v>
      </c>
      <c r="K422">
        <f t="shared" si="109"/>
        <v>0.20247295208655333</v>
      </c>
      <c r="L422">
        <f>VLOOKUP(B422,'名称-id-价值'!B:M,J422+2,FALSE)</f>
        <v>41.8</v>
      </c>
      <c r="M422">
        <f t="shared" si="113"/>
        <v>4.231684698608964</v>
      </c>
      <c r="N422">
        <f t="shared" si="107"/>
        <v>222.0650695517775</v>
      </c>
      <c r="O422" t="str">
        <f t="shared" si="114"/>
        <v>51311,</v>
      </c>
      <c r="P422" t="str">
        <f t="shared" si="118"/>
        <v>262,</v>
      </c>
      <c r="Q422" t="str">
        <f t="shared" si="110"/>
        <v>(1,3)</v>
      </c>
      <c r="R422" t="str">
        <f t="shared" si="119"/>
        <v>1,</v>
      </c>
      <c r="S422" t="str">
        <f t="shared" si="120"/>
        <v>3,</v>
      </c>
    </row>
    <row r="423" spans="1:19" x14ac:dyDescent="0.15">
      <c r="A423" t="s">
        <v>24</v>
      </c>
      <c r="B423">
        <v>52311</v>
      </c>
      <c r="C423">
        <v>262</v>
      </c>
      <c r="D423">
        <v>1</v>
      </c>
      <c r="E423">
        <v>3</v>
      </c>
      <c r="F423">
        <v>2</v>
      </c>
      <c r="G423" s="5">
        <f t="shared" si="111"/>
        <v>5.0618238021638333E-2</v>
      </c>
      <c r="H423" t="str">
        <f>VLOOKUP(B423,'名称-id-价值'!B:C,2,FALSE)</f>
        <v>玛蒂尔达-碎片</v>
      </c>
      <c r="I423" t="str">
        <f t="shared" si="108"/>
        <v>T3碎片</v>
      </c>
      <c r="J423">
        <f t="shared" si="112"/>
        <v>9</v>
      </c>
      <c r="K423">
        <f t="shared" si="109"/>
        <v>0.20247295208655333</v>
      </c>
      <c r="L423">
        <f>VLOOKUP(B423,'名称-id-价值'!B:M,J423+2,FALSE)</f>
        <v>41.8</v>
      </c>
      <c r="M423">
        <f t="shared" si="113"/>
        <v>4.231684698608964</v>
      </c>
      <c r="N423">
        <f t="shared" si="107"/>
        <v>222.0650695517775</v>
      </c>
      <c r="O423" t="str">
        <f t="shared" si="114"/>
        <v>52311,</v>
      </c>
      <c r="P423" t="str">
        <f t="shared" si="118"/>
        <v>262,</v>
      </c>
      <c r="Q423" t="str">
        <f t="shared" si="110"/>
        <v>(1,3)</v>
      </c>
      <c r="R423" t="str">
        <f t="shared" si="119"/>
        <v>1,</v>
      </c>
      <c r="S423" t="str">
        <f t="shared" si="120"/>
        <v>3,</v>
      </c>
    </row>
    <row r="424" spans="1:19" x14ac:dyDescent="0.15">
      <c r="A424" t="s">
        <v>24</v>
      </c>
      <c r="B424">
        <v>53311</v>
      </c>
      <c r="C424">
        <v>262</v>
      </c>
      <c r="D424">
        <v>1</v>
      </c>
      <c r="E424">
        <v>3</v>
      </c>
      <c r="F424">
        <v>2</v>
      </c>
      <c r="G424" s="5">
        <f t="shared" si="111"/>
        <v>5.0618238021638333E-2</v>
      </c>
      <c r="H424" t="str">
        <f>VLOOKUP(B424,'名称-id-价值'!B:C,2,FALSE)</f>
        <v>黑豹-碎片</v>
      </c>
      <c r="I424" t="str">
        <f t="shared" si="108"/>
        <v>T3碎片</v>
      </c>
      <c r="J424">
        <f t="shared" si="112"/>
        <v>9</v>
      </c>
      <c r="K424">
        <f t="shared" si="109"/>
        <v>0.20247295208655333</v>
      </c>
      <c r="L424">
        <f>VLOOKUP(B424,'名称-id-价值'!B:M,J424+2,FALSE)</f>
        <v>41.8</v>
      </c>
      <c r="M424">
        <f t="shared" si="113"/>
        <v>4.231684698608964</v>
      </c>
      <c r="N424">
        <f t="shared" si="107"/>
        <v>222.0650695517775</v>
      </c>
      <c r="O424" t="str">
        <f t="shared" si="114"/>
        <v>53311,</v>
      </c>
      <c r="P424" t="str">
        <f t="shared" si="118"/>
        <v>262,</v>
      </c>
      <c r="Q424" t="str">
        <f t="shared" si="110"/>
        <v>(1,3)</v>
      </c>
      <c r="R424" t="str">
        <f t="shared" si="119"/>
        <v>1,</v>
      </c>
      <c r="S424" t="str">
        <f t="shared" si="120"/>
        <v>3,</v>
      </c>
    </row>
    <row r="425" spans="1:19" x14ac:dyDescent="0.15">
      <c r="A425" t="s">
        <v>24</v>
      </c>
      <c r="B425">
        <v>51321</v>
      </c>
      <c r="C425">
        <v>197</v>
      </c>
      <c r="D425">
        <v>1</v>
      </c>
      <c r="E425">
        <v>3</v>
      </c>
      <c r="F425">
        <v>2</v>
      </c>
      <c r="G425" s="5">
        <f t="shared" si="111"/>
        <v>3.8060278207109735E-2</v>
      </c>
      <c r="H425" t="str">
        <f>VLOOKUP(B425,'名称-id-价值'!B:C,2,FALSE)</f>
        <v>十字军-碎片</v>
      </c>
      <c r="I425" t="str">
        <f t="shared" si="108"/>
        <v>T3碎片</v>
      </c>
      <c r="J425">
        <f t="shared" si="112"/>
        <v>9</v>
      </c>
      <c r="K425">
        <f t="shared" si="109"/>
        <v>0.15224111282843894</v>
      </c>
      <c r="L425">
        <f>VLOOKUP(B425,'名称-id-价值'!B:M,J425+2,FALSE)</f>
        <v>58.8</v>
      </c>
      <c r="M425">
        <f t="shared" si="113"/>
        <v>4.4758887171561046</v>
      </c>
      <c r="N425">
        <f t="shared" si="107"/>
        <v>222.0650695517775</v>
      </c>
      <c r="O425" t="str">
        <f t="shared" si="114"/>
        <v>51321,</v>
      </c>
      <c r="P425" t="str">
        <f t="shared" si="118"/>
        <v>197,</v>
      </c>
      <c r="Q425" t="str">
        <f t="shared" si="110"/>
        <v>(1,3)</v>
      </c>
      <c r="R425" t="str">
        <f t="shared" si="119"/>
        <v>1,</v>
      </c>
      <c r="S425" t="str">
        <f t="shared" si="120"/>
        <v>3,</v>
      </c>
    </row>
    <row r="426" spans="1:19" x14ac:dyDescent="0.15">
      <c r="A426" t="s">
        <v>24</v>
      </c>
      <c r="B426">
        <v>52321</v>
      </c>
      <c r="C426">
        <v>197</v>
      </c>
      <c r="D426">
        <v>1</v>
      </c>
      <c r="E426">
        <v>3</v>
      </c>
      <c r="F426">
        <v>2</v>
      </c>
      <c r="G426" s="5">
        <f t="shared" si="111"/>
        <v>3.8060278207109735E-2</v>
      </c>
      <c r="H426" t="str">
        <f>VLOOKUP(B426,'名称-id-价值'!B:C,2,FALSE)</f>
        <v>谢尔曼-碎片</v>
      </c>
      <c r="I426" t="str">
        <f t="shared" si="108"/>
        <v>T3碎片</v>
      </c>
      <c r="J426">
        <f t="shared" si="112"/>
        <v>9</v>
      </c>
      <c r="K426">
        <f t="shared" si="109"/>
        <v>0.15224111282843894</v>
      </c>
      <c r="L426">
        <f>VLOOKUP(B426,'名称-id-价值'!B:M,J426+2,FALSE)</f>
        <v>58.8</v>
      </c>
      <c r="M426">
        <f t="shared" si="113"/>
        <v>4.4758887171561046</v>
      </c>
      <c r="N426">
        <f t="shared" si="107"/>
        <v>222.0650695517775</v>
      </c>
      <c r="O426" t="str">
        <f t="shared" si="114"/>
        <v>52321,</v>
      </c>
      <c r="P426" t="str">
        <f t="shared" si="118"/>
        <v>197,</v>
      </c>
      <c r="Q426" t="str">
        <f t="shared" si="110"/>
        <v>(1,3)</v>
      </c>
      <c r="R426" t="str">
        <f t="shared" si="119"/>
        <v>1,</v>
      </c>
      <c r="S426" t="str">
        <f t="shared" si="120"/>
        <v>3,</v>
      </c>
    </row>
    <row r="427" spans="1:19" x14ac:dyDescent="0.15">
      <c r="A427" t="s">
        <v>24</v>
      </c>
      <c r="B427">
        <v>53321</v>
      </c>
      <c r="C427">
        <v>197</v>
      </c>
      <c r="D427">
        <v>1</v>
      </c>
      <c r="E427">
        <v>3</v>
      </c>
      <c r="F427">
        <v>2</v>
      </c>
      <c r="G427" s="5">
        <f t="shared" si="111"/>
        <v>3.8060278207109735E-2</v>
      </c>
      <c r="H427" t="str">
        <f>VLOOKUP(B427,'名称-id-价值'!B:C,2,FALSE)</f>
        <v>虎式-碎片</v>
      </c>
      <c r="I427" t="str">
        <f t="shared" si="108"/>
        <v>T3碎片</v>
      </c>
      <c r="J427">
        <f t="shared" si="112"/>
        <v>9</v>
      </c>
      <c r="K427">
        <f t="shared" si="109"/>
        <v>0.15224111282843894</v>
      </c>
      <c r="L427">
        <f>VLOOKUP(B427,'名称-id-价值'!B:M,J427+2,FALSE)</f>
        <v>58.8</v>
      </c>
      <c r="M427">
        <f t="shared" si="113"/>
        <v>4.4758887171561046</v>
      </c>
      <c r="N427">
        <f t="shared" si="107"/>
        <v>222.0650695517775</v>
      </c>
      <c r="O427" t="str">
        <f t="shared" si="114"/>
        <v>53321,</v>
      </c>
      <c r="P427" t="str">
        <f t="shared" si="118"/>
        <v>197,</v>
      </c>
      <c r="Q427" t="str">
        <f t="shared" si="110"/>
        <v>(1,3)</v>
      </c>
      <c r="R427" t="str">
        <f t="shared" si="119"/>
        <v>1,</v>
      </c>
      <c r="S427" t="str">
        <f t="shared" si="120"/>
        <v>3,</v>
      </c>
    </row>
    <row r="428" spans="1:19" x14ac:dyDescent="0.15">
      <c r="A428" t="s">
        <v>24</v>
      </c>
      <c r="B428">
        <v>91001</v>
      </c>
      <c r="C428">
        <v>85</v>
      </c>
      <c r="D428">
        <v>1</v>
      </c>
      <c r="E428">
        <v>2</v>
      </c>
      <c r="F428">
        <v>2</v>
      </c>
      <c r="G428" s="5">
        <f t="shared" si="111"/>
        <v>1.6421947449768159E-2</v>
      </c>
      <c r="H428" t="str">
        <f>VLOOKUP(B428,'名称-id-价值'!B:C,2,FALSE)</f>
        <v>T1LP1</v>
      </c>
      <c r="I428" t="str">
        <f t="shared" si="108"/>
        <v>T1部件</v>
      </c>
      <c r="J428">
        <f t="shared" si="112"/>
        <v>9</v>
      </c>
      <c r="K428">
        <f t="shared" si="109"/>
        <v>4.9265842349304478E-2</v>
      </c>
      <c r="L428">
        <f>VLOOKUP(B428,'名称-id-价值'!B:M,J428+2,FALSE)</f>
        <v>24</v>
      </c>
      <c r="M428">
        <f t="shared" si="113"/>
        <v>0.59119010819165374</v>
      </c>
      <c r="N428">
        <f t="shared" si="107"/>
        <v>222.0650695517775</v>
      </c>
      <c r="O428" t="str">
        <f t="shared" si="114"/>
        <v>91001,</v>
      </c>
      <c r="P428" t="str">
        <f t="shared" si="118"/>
        <v>85,</v>
      </c>
      <c r="Q428" t="str">
        <f t="shared" si="110"/>
        <v>(1,2)</v>
      </c>
      <c r="R428" t="str">
        <f t="shared" si="119"/>
        <v>1,</v>
      </c>
      <c r="S428" t="str">
        <f t="shared" si="120"/>
        <v>2,</v>
      </c>
    </row>
    <row r="429" spans="1:19" x14ac:dyDescent="0.15">
      <c r="A429" t="s">
        <v>24</v>
      </c>
      <c r="B429">
        <v>91003</v>
      </c>
      <c r="C429">
        <v>85</v>
      </c>
      <c r="D429">
        <v>1</v>
      </c>
      <c r="E429">
        <v>2</v>
      </c>
      <c r="F429">
        <v>2</v>
      </c>
      <c r="G429" s="5">
        <f t="shared" si="111"/>
        <v>1.6421947449768159E-2</v>
      </c>
      <c r="H429" t="str">
        <f>VLOOKUP(B429,'名称-id-价值'!B:C,2,FALSE)</f>
        <v>T1LP3</v>
      </c>
      <c r="I429" t="str">
        <f t="shared" si="108"/>
        <v>T1部件</v>
      </c>
      <c r="J429">
        <f t="shared" si="112"/>
        <v>9</v>
      </c>
      <c r="K429">
        <f t="shared" si="109"/>
        <v>4.9265842349304478E-2</v>
      </c>
      <c r="L429">
        <f>VLOOKUP(B429,'名称-id-价值'!B:M,J429+2,FALSE)</f>
        <v>24</v>
      </c>
      <c r="M429">
        <f t="shared" si="113"/>
        <v>0.59119010819165374</v>
      </c>
      <c r="N429">
        <f t="shared" si="107"/>
        <v>222.0650695517775</v>
      </c>
      <c r="O429" t="str">
        <f t="shared" si="114"/>
        <v>91003,</v>
      </c>
      <c r="P429" t="str">
        <f t="shared" si="118"/>
        <v>85,</v>
      </c>
      <c r="Q429" t="str">
        <f t="shared" si="110"/>
        <v>(1,2)</v>
      </c>
      <c r="R429" t="str">
        <f t="shared" si="119"/>
        <v>1,</v>
      </c>
      <c r="S429" t="str">
        <f t="shared" si="120"/>
        <v>2,</v>
      </c>
    </row>
    <row r="430" spans="1:19" x14ac:dyDescent="0.15">
      <c r="A430" t="s">
        <v>24</v>
      </c>
      <c r="B430">
        <v>91005</v>
      </c>
      <c r="C430">
        <v>85</v>
      </c>
      <c r="D430">
        <v>1</v>
      </c>
      <c r="E430">
        <v>2</v>
      </c>
      <c r="F430">
        <v>2</v>
      </c>
      <c r="G430" s="5">
        <f t="shared" si="111"/>
        <v>1.6421947449768159E-2</v>
      </c>
      <c r="H430" t="str">
        <f>VLOOKUP(B430,'名称-id-价值'!B:C,2,FALSE)</f>
        <v>T1LP5</v>
      </c>
      <c r="I430" t="str">
        <f t="shared" si="108"/>
        <v>T1部件</v>
      </c>
      <c r="J430">
        <f t="shared" si="112"/>
        <v>9</v>
      </c>
      <c r="K430">
        <f t="shared" si="109"/>
        <v>4.9265842349304478E-2</v>
      </c>
      <c r="L430">
        <f>VLOOKUP(B430,'名称-id-价值'!B:M,J430+2,FALSE)</f>
        <v>24</v>
      </c>
      <c r="M430">
        <f t="shared" si="113"/>
        <v>0.59119010819165374</v>
      </c>
      <c r="N430">
        <f t="shared" si="107"/>
        <v>222.0650695517775</v>
      </c>
      <c r="O430" t="str">
        <f t="shared" si="114"/>
        <v>91005,</v>
      </c>
      <c r="P430" t="str">
        <f t="shared" si="118"/>
        <v>85,</v>
      </c>
      <c r="Q430" t="str">
        <f t="shared" si="110"/>
        <v>(1,2)</v>
      </c>
      <c r="R430" t="str">
        <f t="shared" si="119"/>
        <v>1,</v>
      </c>
      <c r="S430" t="str">
        <f t="shared" si="120"/>
        <v>2,</v>
      </c>
    </row>
    <row r="431" spans="1:19" x14ac:dyDescent="0.15">
      <c r="A431" t="s">
        <v>24</v>
      </c>
      <c r="B431">
        <v>91101</v>
      </c>
      <c r="C431">
        <v>85</v>
      </c>
      <c r="D431">
        <v>1</v>
      </c>
      <c r="E431">
        <v>2</v>
      </c>
      <c r="F431">
        <v>2</v>
      </c>
      <c r="G431" s="5">
        <f t="shared" si="111"/>
        <v>1.6421947449768159E-2</v>
      </c>
      <c r="H431" t="str">
        <f>VLOOKUP(B431,'名称-id-价值'!B:C,2,FALSE)</f>
        <v>T1MP1</v>
      </c>
      <c r="I431" t="str">
        <f t="shared" si="108"/>
        <v>T1部件</v>
      </c>
      <c r="J431">
        <f t="shared" si="112"/>
        <v>9</v>
      </c>
      <c r="K431">
        <f t="shared" si="109"/>
        <v>4.9265842349304478E-2</v>
      </c>
      <c r="L431">
        <f>VLOOKUP(B431,'名称-id-价值'!B:M,J431+2,FALSE)</f>
        <v>24</v>
      </c>
      <c r="M431">
        <f t="shared" si="113"/>
        <v>0.59119010819165374</v>
      </c>
      <c r="N431">
        <f t="shared" si="107"/>
        <v>222.0650695517775</v>
      </c>
      <c r="O431" t="str">
        <f t="shared" si="114"/>
        <v>91101,</v>
      </c>
      <c r="P431" t="str">
        <f t="shared" si="118"/>
        <v>85,</v>
      </c>
      <c r="Q431" t="str">
        <f t="shared" si="110"/>
        <v>(1,2)</v>
      </c>
      <c r="R431" t="str">
        <f t="shared" si="119"/>
        <v>1,</v>
      </c>
      <c r="S431" t="str">
        <f t="shared" si="120"/>
        <v>2,</v>
      </c>
    </row>
    <row r="432" spans="1:19" x14ac:dyDescent="0.15">
      <c r="A432" t="s">
        <v>24</v>
      </c>
      <c r="B432">
        <v>91103</v>
      </c>
      <c r="C432">
        <v>85</v>
      </c>
      <c r="D432">
        <v>1</v>
      </c>
      <c r="E432">
        <v>2</v>
      </c>
      <c r="F432">
        <v>2</v>
      </c>
      <c r="G432" s="5">
        <f t="shared" si="111"/>
        <v>1.6421947449768159E-2</v>
      </c>
      <c r="H432" t="str">
        <f>VLOOKUP(B432,'名称-id-价值'!B:C,2,FALSE)</f>
        <v>T1MP3</v>
      </c>
      <c r="I432" t="str">
        <f t="shared" si="108"/>
        <v>T1部件</v>
      </c>
      <c r="J432">
        <f t="shared" si="112"/>
        <v>9</v>
      </c>
      <c r="K432">
        <f t="shared" si="109"/>
        <v>4.9265842349304478E-2</v>
      </c>
      <c r="L432">
        <f>VLOOKUP(B432,'名称-id-价值'!B:M,J432+2,FALSE)</f>
        <v>24</v>
      </c>
      <c r="M432">
        <f t="shared" si="113"/>
        <v>0.59119010819165374</v>
      </c>
      <c r="N432">
        <f t="shared" si="107"/>
        <v>222.0650695517775</v>
      </c>
      <c r="O432" t="str">
        <f t="shared" si="114"/>
        <v>91103,</v>
      </c>
      <c r="P432" t="str">
        <f t="shared" si="118"/>
        <v>85,</v>
      </c>
      <c r="Q432" t="str">
        <f t="shared" si="110"/>
        <v>(1,2)</v>
      </c>
      <c r="R432" t="str">
        <f t="shared" si="119"/>
        <v>1,</v>
      </c>
      <c r="S432" t="str">
        <f t="shared" si="120"/>
        <v>2,</v>
      </c>
    </row>
    <row r="433" spans="1:19" x14ac:dyDescent="0.15">
      <c r="A433" t="s">
        <v>24</v>
      </c>
      <c r="B433">
        <v>91105</v>
      </c>
      <c r="C433">
        <v>85</v>
      </c>
      <c r="D433">
        <v>1</v>
      </c>
      <c r="E433">
        <v>2</v>
      </c>
      <c r="F433">
        <v>2</v>
      </c>
      <c r="G433" s="5">
        <f t="shared" si="111"/>
        <v>1.6421947449768159E-2</v>
      </c>
      <c r="H433" t="str">
        <f>VLOOKUP(B433,'名称-id-价值'!B:C,2,FALSE)</f>
        <v>T1MP5</v>
      </c>
      <c r="I433" t="str">
        <f t="shared" si="108"/>
        <v>T1部件</v>
      </c>
      <c r="J433">
        <f t="shared" si="112"/>
        <v>9</v>
      </c>
      <c r="K433">
        <f t="shared" si="109"/>
        <v>4.9265842349304478E-2</v>
      </c>
      <c r="L433">
        <f>VLOOKUP(B433,'名称-id-价值'!B:M,J433+2,FALSE)</f>
        <v>24</v>
      </c>
      <c r="M433">
        <f t="shared" si="113"/>
        <v>0.59119010819165374</v>
      </c>
      <c r="N433">
        <f t="shared" si="107"/>
        <v>222.0650695517775</v>
      </c>
      <c r="O433" t="str">
        <f t="shared" si="114"/>
        <v>91105,</v>
      </c>
      <c r="P433" t="str">
        <f t="shared" si="118"/>
        <v>85,</v>
      </c>
      <c r="Q433" t="str">
        <f t="shared" si="110"/>
        <v>(1,2)</v>
      </c>
      <c r="R433" t="str">
        <f t="shared" si="119"/>
        <v>1,</v>
      </c>
      <c r="S433" t="str">
        <f t="shared" si="120"/>
        <v>2,</v>
      </c>
    </row>
    <row r="434" spans="1:19" x14ac:dyDescent="0.15">
      <c r="A434" t="s">
        <v>24</v>
      </c>
      <c r="B434">
        <v>91201</v>
      </c>
      <c r="C434">
        <v>85</v>
      </c>
      <c r="D434">
        <v>1</v>
      </c>
      <c r="E434">
        <v>2</v>
      </c>
      <c r="F434">
        <v>2</v>
      </c>
      <c r="G434" s="5">
        <f t="shared" si="111"/>
        <v>1.6421947449768159E-2</v>
      </c>
      <c r="H434" t="str">
        <f>VLOOKUP(B434,'名称-id-价值'!B:C,2,FALSE)</f>
        <v>T1HP1</v>
      </c>
      <c r="I434" t="str">
        <f t="shared" si="108"/>
        <v>T1部件</v>
      </c>
      <c r="J434">
        <f t="shared" si="112"/>
        <v>9</v>
      </c>
      <c r="K434">
        <f t="shared" si="109"/>
        <v>4.9265842349304478E-2</v>
      </c>
      <c r="L434">
        <f>VLOOKUP(B434,'名称-id-价值'!B:M,J434+2,FALSE)</f>
        <v>24</v>
      </c>
      <c r="M434">
        <f t="shared" si="113"/>
        <v>0.59119010819165374</v>
      </c>
      <c r="N434">
        <f t="shared" si="107"/>
        <v>222.0650695517775</v>
      </c>
      <c r="O434" t="str">
        <f t="shared" si="114"/>
        <v>91201,</v>
      </c>
      <c r="P434" t="str">
        <f t="shared" si="118"/>
        <v>85,</v>
      </c>
      <c r="Q434" t="str">
        <f t="shared" si="110"/>
        <v>(1,2)</v>
      </c>
      <c r="R434" t="str">
        <f t="shared" si="119"/>
        <v>1,</v>
      </c>
      <c r="S434" t="str">
        <f t="shared" si="120"/>
        <v>2,</v>
      </c>
    </row>
    <row r="435" spans="1:19" x14ac:dyDescent="0.15">
      <c r="A435" t="s">
        <v>24</v>
      </c>
      <c r="B435">
        <v>91203</v>
      </c>
      <c r="C435">
        <v>85</v>
      </c>
      <c r="D435">
        <v>1</v>
      </c>
      <c r="E435">
        <v>2</v>
      </c>
      <c r="F435">
        <v>2</v>
      </c>
      <c r="G435" s="5">
        <f t="shared" si="111"/>
        <v>1.6421947449768159E-2</v>
      </c>
      <c r="H435" t="str">
        <f>VLOOKUP(B435,'名称-id-价值'!B:C,2,FALSE)</f>
        <v>T1HP3</v>
      </c>
      <c r="I435" t="str">
        <f t="shared" si="108"/>
        <v>T1部件</v>
      </c>
      <c r="J435">
        <f t="shared" si="112"/>
        <v>9</v>
      </c>
      <c r="K435">
        <f t="shared" si="109"/>
        <v>4.9265842349304478E-2</v>
      </c>
      <c r="L435">
        <f>VLOOKUP(B435,'名称-id-价值'!B:M,J435+2,FALSE)</f>
        <v>24</v>
      </c>
      <c r="M435">
        <f t="shared" si="113"/>
        <v>0.59119010819165374</v>
      </c>
      <c r="N435">
        <f t="shared" si="107"/>
        <v>222.0650695517775</v>
      </c>
      <c r="O435" t="str">
        <f t="shared" si="114"/>
        <v>91203,</v>
      </c>
      <c r="P435" t="str">
        <f t="shared" ref="P435:P462" si="121">C435&amp;","</f>
        <v>85,</v>
      </c>
      <c r="Q435" t="str">
        <f t="shared" si="110"/>
        <v>(1,2)</v>
      </c>
      <c r="R435" t="str">
        <f t="shared" ref="R435:R466" si="122">D435&amp;","</f>
        <v>1,</v>
      </c>
      <c r="S435" t="str">
        <f t="shared" ref="S435:S466" si="123">E435&amp;","</f>
        <v>2,</v>
      </c>
    </row>
    <row r="436" spans="1:19" x14ac:dyDescent="0.15">
      <c r="A436" t="s">
        <v>24</v>
      </c>
      <c r="B436">
        <v>91205</v>
      </c>
      <c r="C436">
        <v>85</v>
      </c>
      <c r="D436">
        <v>1</v>
      </c>
      <c r="E436">
        <v>2</v>
      </c>
      <c r="F436">
        <v>2</v>
      </c>
      <c r="G436" s="5">
        <f t="shared" si="111"/>
        <v>1.6421947449768159E-2</v>
      </c>
      <c r="H436" t="str">
        <f>VLOOKUP(B436,'名称-id-价值'!B:C,2,FALSE)</f>
        <v>T1HP5</v>
      </c>
      <c r="I436" t="str">
        <f t="shared" si="108"/>
        <v>T1部件</v>
      </c>
      <c r="J436">
        <f t="shared" si="112"/>
        <v>9</v>
      </c>
      <c r="K436">
        <f t="shared" si="109"/>
        <v>4.9265842349304478E-2</v>
      </c>
      <c r="L436">
        <f>VLOOKUP(B436,'名称-id-价值'!B:M,J436+2,FALSE)</f>
        <v>24</v>
      </c>
      <c r="M436">
        <f t="shared" si="113"/>
        <v>0.59119010819165374</v>
      </c>
      <c r="N436">
        <f t="shared" si="107"/>
        <v>222.0650695517775</v>
      </c>
      <c r="O436" t="str">
        <f t="shared" si="114"/>
        <v>91205,</v>
      </c>
      <c r="P436" t="str">
        <f t="shared" si="121"/>
        <v>85,</v>
      </c>
      <c r="Q436" t="str">
        <f t="shared" si="110"/>
        <v>(1,2)</v>
      </c>
      <c r="R436" t="str">
        <f t="shared" si="122"/>
        <v>1,</v>
      </c>
      <c r="S436" t="str">
        <f t="shared" si="123"/>
        <v>2,</v>
      </c>
    </row>
    <row r="437" spans="1:19" x14ac:dyDescent="0.15">
      <c r="A437" t="s">
        <v>24</v>
      </c>
      <c r="B437">
        <v>91002</v>
      </c>
      <c r="C437">
        <v>85</v>
      </c>
      <c r="D437">
        <v>1</v>
      </c>
      <c r="E437">
        <v>2</v>
      </c>
      <c r="F437">
        <v>2</v>
      </c>
      <c r="G437" s="5">
        <f t="shared" si="111"/>
        <v>1.6421947449768159E-2</v>
      </c>
      <c r="H437" t="str">
        <f>VLOOKUP(B437,'名称-id-价值'!B:C,2,FALSE)</f>
        <v>T1LP2</v>
      </c>
      <c r="I437" t="str">
        <f t="shared" si="108"/>
        <v>T1部件</v>
      </c>
      <c r="J437">
        <f t="shared" si="112"/>
        <v>9</v>
      </c>
      <c r="K437">
        <f t="shared" si="109"/>
        <v>4.9265842349304478E-2</v>
      </c>
      <c r="L437">
        <f>VLOOKUP(B437,'名称-id-价值'!B:M,J437+2,FALSE)</f>
        <v>24</v>
      </c>
      <c r="M437">
        <f t="shared" si="113"/>
        <v>0.59119010819165374</v>
      </c>
      <c r="N437">
        <f t="shared" si="107"/>
        <v>222.0650695517775</v>
      </c>
      <c r="O437" t="str">
        <f t="shared" si="114"/>
        <v>91002,</v>
      </c>
      <c r="P437" t="str">
        <f t="shared" si="121"/>
        <v>85,</v>
      </c>
      <c r="Q437" t="str">
        <f t="shared" si="110"/>
        <v>(1,2)</v>
      </c>
      <c r="R437" t="str">
        <f t="shared" si="122"/>
        <v>1,</v>
      </c>
      <c r="S437" t="str">
        <f t="shared" si="123"/>
        <v>2,</v>
      </c>
    </row>
    <row r="438" spans="1:19" x14ac:dyDescent="0.15">
      <c r="A438" t="s">
        <v>24</v>
      </c>
      <c r="B438">
        <v>91004</v>
      </c>
      <c r="C438">
        <v>85</v>
      </c>
      <c r="D438">
        <v>1</v>
      </c>
      <c r="E438">
        <v>2</v>
      </c>
      <c r="F438">
        <v>2</v>
      </c>
      <c r="G438" s="5">
        <f t="shared" si="111"/>
        <v>1.6421947449768159E-2</v>
      </c>
      <c r="H438" t="str">
        <f>VLOOKUP(B438,'名称-id-价值'!B:C,2,FALSE)</f>
        <v>T1LP4</v>
      </c>
      <c r="I438" t="str">
        <f t="shared" si="108"/>
        <v>T1部件</v>
      </c>
      <c r="J438">
        <f t="shared" si="112"/>
        <v>9</v>
      </c>
      <c r="K438">
        <f t="shared" si="109"/>
        <v>4.9265842349304478E-2</v>
      </c>
      <c r="L438">
        <f>VLOOKUP(B438,'名称-id-价值'!B:M,J438+2,FALSE)</f>
        <v>24</v>
      </c>
      <c r="M438">
        <f t="shared" si="113"/>
        <v>0.59119010819165374</v>
      </c>
      <c r="N438">
        <f t="shared" si="107"/>
        <v>222.0650695517775</v>
      </c>
      <c r="O438" t="str">
        <f t="shared" si="114"/>
        <v>91004,</v>
      </c>
      <c r="P438" t="str">
        <f t="shared" si="121"/>
        <v>85,</v>
      </c>
      <c r="Q438" t="str">
        <f t="shared" si="110"/>
        <v>(1,2)</v>
      </c>
      <c r="R438" t="str">
        <f t="shared" si="122"/>
        <v>1,</v>
      </c>
      <c r="S438" t="str">
        <f t="shared" si="123"/>
        <v>2,</v>
      </c>
    </row>
    <row r="439" spans="1:19" x14ac:dyDescent="0.15">
      <c r="A439" t="s">
        <v>24</v>
      </c>
      <c r="B439">
        <v>91006</v>
      </c>
      <c r="C439">
        <v>85</v>
      </c>
      <c r="D439">
        <v>1</v>
      </c>
      <c r="E439">
        <v>2</v>
      </c>
      <c r="F439">
        <v>2</v>
      </c>
      <c r="G439" s="5">
        <f t="shared" si="111"/>
        <v>1.6421947449768159E-2</v>
      </c>
      <c r="H439" t="str">
        <f>VLOOKUP(B439,'名称-id-价值'!B:C,2,FALSE)</f>
        <v>T1LP6</v>
      </c>
      <c r="I439" t="str">
        <f t="shared" si="108"/>
        <v>T1部件</v>
      </c>
      <c r="J439">
        <f t="shared" si="112"/>
        <v>9</v>
      </c>
      <c r="K439">
        <f t="shared" si="109"/>
        <v>4.9265842349304478E-2</v>
      </c>
      <c r="L439">
        <f>VLOOKUP(B439,'名称-id-价值'!B:M,J439+2,FALSE)</f>
        <v>24</v>
      </c>
      <c r="M439">
        <f t="shared" si="113"/>
        <v>0.59119010819165374</v>
      </c>
      <c r="N439">
        <f t="shared" si="107"/>
        <v>222.0650695517775</v>
      </c>
      <c r="O439" t="str">
        <f t="shared" si="114"/>
        <v>91006,</v>
      </c>
      <c r="P439" t="str">
        <f t="shared" si="121"/>
        <v>85,</v>
      </c>
      <c r="Q439" t="str">
        <f t="shared" si="110"/>
        <v>(1,2)</v>
      </c>
      <c r="R439" t="str">
        <f t="shared" si="122"/>
        <v>1,</v>
      </c>
      <c r="S439" t="str">
        <f t="shared" si="123"/>
        <v>2,</v>
      </c>
    </row>
    <row r="440" spans="1:19" x14ac:dyDescent="0.15">
      <c r="A440" t="s">
        <v>24</v>
      </c>
      <c r="B440">
        <v>91102</v>
      </c>
      <c r="C440">
        <v>85</v>
      </c>
      <c r="D440">
        <v>1</v>
      </c>
      <c r="E440">
        <v>2</v>
      </c>
      <c r="F440">
        <v>2</v>
      </c>
      <c r="G440" s="5">
        <f t="shared" si="111"/>
        <v>1.6421947449768159E-2</v>
      </c>
      <c r="H440" t="str">
        <f>VLOOKUP(B440,'名称-id-价值'!B:C,2,FALSE)</f>
        <v>T1MP2</v>
      </c>
      <c r="I440" t="str">
        <f t="shared" si="108"/>
        <v>T1部件</v>
      </c>
      <c r="J440">
        <f t="shared" si="112"/>
        <v>9</v>
      </c>
      <c r="K440">
        <f t="shared" si="109"/>
        <v>4.9265842349304478E-2</v>
      </c>
      <c r="L440">
        <f>VLOOKUP(B440,'名称-id-价值'!B:M,J440+2,FALSE)</f>
        <v>24</v>
      </c>
      <c r="M440">
        <f t="shared" si="113"/>
        <v>0.59119010819165374</v>
      </c>
      <c r="N440">
        <f t="shared" si="107"/>
        <v>222.0650695517775</v>
      </c>
      <c r="O440" t="str">
        <f t="shared" si="114"/>
        <v>91102,</v>
      </c>
      <c r="P440" t="str">
        <f t="shared" si="121"/>
        <v>85,</v>
      </c>
      <c r="Q440" t="str">
        <f t="shared" si="110"/>
        <v>(1,2)</v>
      </c>
      <c r="R440" t="str">
        <f t="shared" si="122"/>
        <v>1,</v>
      </c>
      <c r="S440" t="str">
        <f t="shared" si="123"/>
        <v>2,</v>
      </c>
    </row>
    <row r="441" spans="1:19" x14ac:dyDescent="0.15">
      <c r="A441" t="s">
        <v>24</v>
      </c>
      <c r="B441">
        <v>91104</v>
      </c>
      <c r="C441">
        <v>85</v>
      </c>
      <c r="D441">
        <v>1</v>
      </c>
      <c r="E441">
        <v>2</v>
      </c>
      <c r="F441">
        <v>2</v>
      </c>
      <c r="G441" s="5">
        <f t="shared" si="111"/>
        <v>1.6421947449768159E-2</v>
      </c>
      <c r="H441" t="str">
        <f>VLOOKUP(B441,'名称-id-价值'!B:C,2,FALSE)</f>
        <v>T1MP4</v>
      </c>
      <c r="I441" t="str">
        <f t="shared" si="108"/>
        <v>T1部件</v>
      </c>
      <c r="J441">
        <f t="shared" si="112"/>
        <v>9</v>
      </c>
      <c r="K441">
        <f t="shared" si="109"/>
        <v>4.9265842349304478E-2</v>
      </c>
      <c r="L441">
        <f>VLOOKUP(B441,'名称-id-价值'!B:M,J441+2,FALSE)</f>
        <v>24</v>
      </c>
      <c r="M441">
        <f t="shared" si="113"/>
        <v>0.59119010819165374</v>
      </c>
      <c r="N441">
        <f t="shared" si="107"/>
        <v>222.0650695517775</v>
      </c>
      <c r="O441" t="str">
        <f t="shared" si="114"/>
        <v>91104,</v>
      </c>
      <c r="P441" t="str">
        <f t="shared" si="121"/>
        <v>85,</v>
      </c>
      <c r="Q441" t="str">
        <f t="shared" si="110"/>
        <v>(1,2)</v>
      </c>
      <c r="R441" t="str">
        <f t="shared" si="122"/>
        <v>1,</v>
      </c>
      <c r="S441" t="str">
        <f t="shared" si="123"/>
        <v>2,</v>
      </c>
    </row>
    <row r="442" spans="1:19" x14ac:dyDescent="0.15">
      <c r="A442" t="s">
        <v>24</v>
      </c>
      <c r="B442">
        <v>91106</v>
      </c>
      <c r="C442">
        <v>85</v>
      </c>
      <c r="D442">
        <v>1</v>
      </c>
      <c r="E442">
        <v>2</v>
      </c>
      <c r="F442">
        <v>2</v>
      </c>
      <c r="G442" s="5">
        <f t="shared" si="111"/>
        <v>1.6421947449768159E-2</v>
      </c>
      <c r="H442" t="str">
        <f>VLOOKUP(B442,'名称-id-价值'!B:C,2,FALSE)</f>
        <v>T1MP6</v>
      </c>
      <c r="I442" t="str">
        <f t="shared" si="108"/>
        <v>T1部件</v>
      </c>
      <c r="J442">
        <f t="shared" si="112"/>
        <v>9</v>
      </c>
      <c r="K442">
        <f t="shared" si="109"/>
        <v>4.9265842349304478E-2</v>
      </c>
      <c r="L442">
        <f>VLOOKUP(B442,'名称-id-价值'!B:M,J442+2,FALSE)</f>
        <v>24</v>
      </c>
      <c r="M442">
        <f t="shared" si="113"/>
        <v>0.59119010819165374</v>
      </c>
      <c r="N442">
        <f t="shared" si="107"/>
        <v>222.0650695517775</v>
      </c>
      <c r="O442" t="str">
        <f t="shared" si="114"/>
        <v>91106,</v>
      </c>
      <c r="P442" t="str">
        <f t="shared" si="121"/>
        <v>85,</v>
      </c>
      <c r="Q442" t="str">
        <f t="shared" si="110"/>
        <v>(1,2)</v>
      </c>
      <c r="R442" t="str">
        <f t="shared" si="122"/>
        <v>1,</v>
      </c>
      <c r="S442" t="str">
        <f t="shared" si="123"/>
        <v>2,</v>
      </c>
    </row>
    <row r="443" spans="1:19" x14ac:dyDescent="0.15">
      <c r="A443" t="s">
        <v>24</v>
      </c>
      <c r="B443">
        <v>91202</v>
      </c>
      <c r="C443">
        <v>85</v>
      </c>
      <c r="D443">
        <v>1</v>
      </c>
      <c r="E443">
        <v>2</v>
      </c>
      <c r="F443">
        <v>2</v>
      </c>
      <c r="G443" s="5">
        <f t="shared" si="111"/>
        <v>1.6421947449768159E-2</v>
      </c>
      <c r="H443" t="str">
        <f>VLOOKUP(B443,'名称-id-价值'!B:C,2,FALSE)</f>
        <v>T1HP2</v>
      </c>
      <c r="I443" t="str">
        <f t="shared" si="108"/>
        <v>T1部件</v>
      </c>
      <c r="J443">
        <f t="shared" si="112"/>
        <v>9</v>
      </c>
      <c r="K443">
        <f t="shared" si="109"/>
        <v>4.9265842349304478E-2</v>
      </c>
      <c r="L443">
        <f>VLOOKUP(B443,'名称-id-价值'!B:M,J443+2,FALSE)</f>
        <v>24</v>
      </c>
      <c r="M443">
        <f t="shared" si="113"/>
        <v>0.59119010819165374</v>
      </c>
      <c r="N443">
        <f t="shared" si="107"/>
        <v>222.0650695517775</v>
      </c>
      <c r="O443" t="str">
        <f t="shared" si="114"/>
        <v>91202,</v>
      </c>
      <c r="P443" t="str">
        <f t="shared" si="121"/>
        <v>85,</v>
      </c>
      <c r="Q443" t="str">
        <f t="shared" si="110"/>
        <v>(1,2)</v>
      </c>
      <c r="R443" t="str">
        <f t="shared" si="122"/>
        <v>1,</v>
      </c>
      <c r="S443" t="str">
        <f t="shared" si="123"/>
        <v>2,</v>
      </c>
    </row>
    <row r="444" spans="1:19" x14ac:dyDescent="0.15">
      <c r="A444" t="s">
        <v>24</v>
      </c>
      <c r="B444">
        <v>91204</v>
      </c>
      <c r="C444">
        <v>85</v>
      </c>
      <c r="D444">
        <v>1</v>
      </c>
      <c r="E444">
        <v>2</v>
      </c>
      <c r="F444">
        <v>2</v>
      </c>
      <c r="G444" s="5">
        <f t="shared" si="111"/>
        <v>1.6421947449768159E-2</v>
      </c>
      <c r="H444" t="str">
        <f>VLOOKUP(B444,'名称-id-价值'!B:C,2,FALSE)</f>
        <v>T1HP4</v>
      </c>
      <c r="I444" t="str">
        <f t="shared" si="108"/>
        <v>T1部件</v>
      </c>
      <c r="J444">
        <f t="shared" si="112"/>
        <v>9</v>
      </c>
      <c r="K444">
        <f t="shared" si="109"/>
        <v>4.9265842349304478E-2</v>
      </c>
      <c r="L444">
        <f>VLOOKUP(B444,'名称-id-价值'!B:M,J444+2,FALSE)</f>
        <v>24</v>
      </c>
      <c r="M444">
        <f t="shared" si="113"/>
        <v>0.59119010819165374</v>
      </c>
      <c r="N444">
        <f t="shared" si="107"/>
        <v>222.0650695517775</v>
      </c>
      <c r="O444" t="str">
        <f t="shared" si="114"/>
        <v>91204,</v>
      </c>
      <c r="P444" t="str">
        <f t="shared" si="121"/>
        <v>85,</v>
      </c>
      <c r="Q444" t="str">
        <f t="shared" si="110"/>
        <v>(1,2)</v>
      </c>
      <c r="R444" t="str">
        <f t="shared" si="122"/>
        <v>1,</v>
      </c>
      <c r="S444" t="str">
        <f t="shared" si="123"/>
        <v>2,</v>
      </c>
    </row>
    <row r="445" spans="1:19" x14ac:dyDescent="0.15">
      <c r="A445" t="s">
        <v>24</v>
      </c>
      <c r="B445">
        <v>91206</v>
      </c>
      <c r="C445">
        <v>85</v>
      </c>
      <c r="D445">
        <v>1</v>
      </c>
      <c r="E445">
        <v>2</v>
      </c>
      <c r="F445">
        <v>2</v>
      </c>
      <c r="G445" s="5">
        <f t="shared" si="111"/>
        <v>1.6421947449768159E-2</v>
      </c>
      <c r="H445" t="str">
        <f>VLOOKUP(B445,'名称-id-价值'!B:C,2,FALSE)</f>
        <v>T1HP6</v>
      </c>
      <c r="I445" t="str">
        <f t="shared" si="108"/>
        <v>T1部件</v>
      </c>
      <c r="J445">
        <f t="shared" si="112"/>
        <v>9</v>
      </c>
      <c r="K445">
        <f t="shared" si="109"/>
        <v>4.9265842349304478E-2</v>
      </c>
      <c r="L445">
        <f>VLOOKUP(B445,'名称-id-价值'!B:M,J445+2,FALSE)</f>
        <v>24</v>
      </c>
      <c r="M445">
        <f t="shared" si="113"/>
        <v>0.59119010819165374</v>
      </c>
      <c r="N445">
        <f t="shared" si="107"/>
        <v>222.0650695517775</v>
      </c>
      <c r="O445" t="str">
        <f t="shared" si="114"/>
        <v>91206,</v>
      </c>
      <c r="P445" t="str">
        <f t="shared" si="121"/>
        <v>85,</v>
      </c>
      <c r="Q445" t="str">
        <f t="shared" si="110"/>
        <v>(1,2)</v>
      </c>
      <c r="R445" t="str">
        <f t="shared" si="122"/>
        <v>1,</v>
      </c>
      <c r="S445" t="str">
        <f t="shared" si="123"/>
        <v>2,</v>
      </c>
    </row>
    <row r="446" spans="1:19" x14ac:dyDescent="0.15">
      <c r="A446" t="s">
        <v>24</v>
      </c>
      <c r="B446">
        <v>92001</v>
      </c>
      <c r="C446">
        <v>40</v>
      </c>
      <c r="D446">
        <v>1</v>
      </c>
      <c r="E446">
        <v>2</v>
      </c>
      <c r="F446">
        <v>2</v>
      </c>
      <c r="G446" s="5">
        <f t="shared" si="111"/>
        <v>7.7279752704791345E-3</v>
      </c>
      <c r="H446" t="str">
        <f>VLOOKUP(B446,'名称-id-价值'!B:C,2,FALSE)</f>
        <v>T2LP1</v>
      </c>
      <c r="I446" t="str">
        <f t="shared" si="108"/>
        <v>T2部件</v>
      </c>
      <c r="J446">
        <f t="shared" si="112"/>
        <v>9</v>
      </c>
      <c r="K446">
        <f t="shared" si="109"/>
        <v>2.3183925811437404E-2</v>
      </c>
      <c r="L446">
        <f>VLOOKUP(B446,'名称-id-价值'!B:M,J446+2,FALSE)</f>
        <v>55.300000000000004</v>
      </c>
      <c r="M446">
        <f t="shared" si="113"/>
        <v>0.64103554868624424</v>
      </c>
      <c r="N446">
        <f t="shared" si="107"/>
        <v>222.0650695517775</v>
      </c>
      <c r="O446" t="str">
        <f t="shared" si="114"/>
        <v>92001,</v>
      </c>
      <c r="P446" t="str">
        <f t="shared" si="121"/>
        <v>40,</v>
      </c>
      <c r="Q446" t="str">
        <f t="shared" si="110"/>
        <v>(1,2)</v>
      </c>
      <c r="R446" t="str">
        <f t="shared" si="122"/>
        <v>1,</v>
      </c>
      <c r="S446" t="str">
        <f t="shared" si="123"/>
        <v>2,</v>
      </c>
    </row>
    <row r="447" spans="1:19" x14ac:dyDescent="0.15">
      <c r="A447" t="s">
        <v>24</v>
      </c>
      <c r="B447">
        <v>92003</v>
      </c>
      <c r="C447">
        <v>40</v>
      </c>
      <c r="D447">
        <v>1</v>
      </c>
      <c r="E447">
        <v>2</v>
      </c>
      <c r="F447">
        <v>2</v>
      </c>
      <c r="G447" s="5">
        <f t="shared" si="111"/>
        <v>7.7279752704791345E-3</v>
      </c>
      <c r="H447" t="str">
        <f>VLOOKUP(B447,'名称-id-价值'!B:C,2,FALSE)</f>
        <v>T2LP3</v>
      </c>
      <c r="I447" t="str">
        <f t="shared" si="108"/>
        <v>T2部件</v>
      </c>
      <c r="J447">
        <f t="shared" si="112"/>
        <v>9</v>
      </c>
      <c r="K447">
        <f t="shared" si="109"/>
        <v>2.3183925811437404E-2</v>
      </c>
      <c r="L447">
        <f>VLOOKUP(B447,'名称-id-价值'!B:M,J447+2,FALSE)</f>
        <v>55.3</v>
      </c>
      <c r="M447">
        <f t="shared" si="113"/>
        <v>0.64103554868624424</v>
      </c>
      <c r="N447">
        <f t="shared" si="107"/>
        <v>222.0650695517775</v>
      </c>
      <c r="O447" t="str">
        <f t="shared" si="114"/>
        <v>92003,</v>
      </c>
      <c r="P447" t="str">
        <f t="shared" si="121"/>
        <v>40,</v>
      </c>
      <c r="Q447" t="str">
        <f t="shared" si="110"/>
        <v>(1,2)</v>
      </c>
      <c r="R447" t="str">
        <f t="shared" si="122"/>
        <v>1,</v>
      </c>
      <c r="S447" t="str">
        <f t="shared" si="123"/>
        <v>2,</v>
      </c>
    </row>
    <row r="448" spans="1:19" x14ac:dyDescent="0.15">
      <c r="A448" t="s">
        <v>24</v>
      </c>
      <c r="B448">
        <v>92005</v>
      </c>
      <c r="C448">
        <v>40</v>
      </c>
      <c r="D448">
        <v>1</v>
      </c>
      <c r="E448">
        <v>2</v>
      </c>
      <c r="F448">
        <v>2</v>
      </c>
      <c r="G448" s="5">
        <f t="shared" si="111"/>
        <v>7.7279752704791345E-3</v>
      </c>
      <c r="H448" t="str">
        <f>VLOOKUP(B448,'名称-id-价值'!B:C,2,FALSE)</f>
        <v>T2LP5</v>
      </c>
      <c r="I448" t="str">
        <f t="shared" si="108"/>
        <v>T2部件</v>
      </c>
      <c r="J448">
        <f t="shared" si="112"/>
        <v>9</v>
      </c>
      <c r="K448">
        <f t="shared" si="109"/>
        <v>2.3183925811437404E-2</v>
      </c>
      <c r="L448">
        <f>VLOOKUP(B448,'名称-id-价值'!B:M,J448+2,FALSE)</f>
        <v>55.3</v>
      </c>
      <c r="M448">
        <f t="shared" si="113"/>
        <v>0.64103554868624424</v>
      </c>
      <c r="N448">
        <f t="shared" si="107"/>
        <v>222.0650695517775</v>
      </c>
      <c r="O448" t="str">
        <f t="shared" si="114"/>
        <v>92005,</v>
      </c>
      <c r="P448" t="str">
        <f t="shared" si="121"/>
        <v>40,</v>
      </c>
      <c r="Q448" t="str">
        <f t="shared" si="110"/>
        <v>(1,2)</v>
      </c>
      <c r="R448" t="str">
        <f t="shared" si="122"/>
        <v>1,</v>
      </c>
      <c r="S448" t="str">
        <f t="shared" si="123"/>
        <v>2,</v>
      </c>
    </row>
    <row r="449" spans="1:19" x14ac:dyDescent="0.15">
      <c r="A449" t="s">
        <v>24</v>
      </c>
      <c r="B449">
        <v>92101</v>
      </c>
      <c r="C449">
        <v>40</v>
      </c>
      <c r="D449">
        <v>1</v>
      </c>
      <c r="E449">
        <v>2</v>
      </c>
      <c r="F449">
        <v>2</v>
      </c>
      <c r="G449" s="5">
        <f t="shared" si="111"/>
        <v>7.7279752704791345E-3</v>
      </c>
      <c r="H449" t="str">
        <f>VLOOKUP(B449,'名称-id-价值'!B:C,2,FALSE)</f>
        <v>T2MP1</v>
      </c>
      <c r="I449" t="str">
        <f t="shared" si="108"/>
        <v>T2部件</v>
      </c>
      <c r="J449">
        <f t="shared" si="112"/>
        <v>9</v>
      </c>
      <c r="K449">
        <f t="shared" si="109"/>
        <v>2.3183925811437404E-2</v>
      </c>
      <c r="L449">
        <f>VLOOKUP(B449,'名称-id-价值'!B:M,J449+2,FALSE)</f>
        <v>55.3</v>
      </c>
      <c r="M449">
        <f t="shared" si="113"/>
        <v>0.64103554868624424</v>
      </c>
      <c r="N449">
        <f t="shared" si="107"/>
        <v>222.0650695517775</v>
      </c>
      <c r="O449" t="str">
        <f t="shared" si="114"/>
        <v>92101,</v>
      </c>
      <c r="P449" t="str">
        <f t="shared" si="121"/>
        <v>40,</v>
      </c>
      <c r="Q449" t="str">
        <f t="shared" si="110"/>
        <v>(1,2)</v>
      </c>
      <c r="R449" t="str">
        <f t="shared" si="122"/>
        <v>1,</v>
      </c>
      <c r="S449" t="str">
        <f t="shared" si="123"/>
        <v>2,</v>
      </c>
    </row>
    <row r="450" spans="1:19" x14ac:dyDescent="0.15">
      <c r="A450" t="s">
        <v>24</v>
      </c>
      <c r="B450">
        <v>92103</v>
      </c>
      <c r="C450">
        <v>40</v>
      </c>
      <c r="D450">
        <v>1</v>
      </c>
      <c r="E450">
        <v>2</v>
      </c>
      <c r="F450">
        <v>2</v>
      </c>
      <c r="G450" s="5">
        <f t="shared" si="111"/>
        <v>7.7279752704791345E-3</v>
      </c>
      <c r="H450" t="str">
        <f>VLOOKUP(B450,'名称-id-价值'!B:C,2,FALSE)</f>
        <v>T2MP3</v>
      </c>
      <c r="I450" t="str">
        <f t="shared" si="108"/>
        <v>T2部件</v>
      </c>
      <c r="J450">
        <f t="shared" si="112"/>
        <v>9</v>
      </c>
      <c r="K450">
        <f t="shared" si="109"/>
        <v>2.3183925811437404E-2</v>
      </c>
      <c r="L450">
        <f>VLOOKUP(B450,'名称-id-价值'!B:M,J450+2,FALSE)</f>
        <v>55.3</v>
      </c>
      <c r="M450">
        <f t="shared" si="113"/>
        <v>0.64103554868624424</v>
      </c>
      <c r="N450">
        <f t="shared" ref="N450:N513" si="124">SUMIFS(M:M,A:A,A450)*F450+VLOOKUP(J450,$T$1:$W$11,4,FALSE)</f>
        <v>222.0650695517775</v>
      </c>
      <c r="O450" t="str">
        <f t="shared" si="114"/>
        <v>92103,</v>
      </c>
      <c r="P450" t="str">
        <f t="shared" si="121"/>
        <v>40,</v>
      </c>
      <c r="Q450" t="str">
        <f t="shared" si="110"/>
        <v>(1,2)</v>
      </c>
      <c r="R450" t="str">
        <f t="shared" si="122"/>
        <v>1,</v>
      </c>
      <c r="S450" t="str">
        <f t="shared" si="123"/>
        <v>2,</v>
      </c>
    </row>
    <row r="451" spans="1:19" x14ac:dyDescent="0.15">
      <c r="A451" t="s">
        <v>24</v>
      </c>
      <c r="B451">
        <v>92105</v>
      </c>
      <c r="C451">
        <v>40</v>
      </c>
      <c r="D451">
        <v>1</v>
      </c>
      <c r="E451">
        <v>2</v>
      </c>
      <c r="F451">
        <v>2</v>
      </c>
      <c r="G451" s="5">
        <f t="shared" si="111"/>
        <v>7.7279752704791345E-3</v>
      </c>
      <c r="H451" t="str">
        <f>VLOOKUP(B451,'名称-id-价值'!B:C,2,FALSE)</f>
        <v>T2MP5</v>
      </c>
      <c r="I451" t="str">
        <f t="shared" ref="I451:I514" si="125">IF(LEFT(B451,1)+0=5,"T"&amp;MID(B451,3,1)&amp;"碎片",IF(LEFT(B451,1)+0=1,"T"&amp;MID(B451,3,1)&amp;"坦克",IF(LEFT(B451,1)+0=9,"T"&amp;MID(B451,2,1)&amp;"部件")))</f>
        <v>T2部件</v>
      </c>
      <c r="J451">
        <f t="shared" si="112"/>
        <v>9</v>
      </c>
      <c r="K451">
        <f t="shared" ref="K451:K514" si="126">AVERAGE(D451:E451)*G451*F451</f>
        <v>2.3183925811437404E-2</v>
      </c>
      <c r="L451">
        <f>VLOOKUP(B451,'名称-id-价值'!B:M,J451+2,FALSE)</f>
        <v>55.3</v>
      </c>
      <c r="M451">
        <f t="shared" si="113"/>
        <v>0.64103554868624424</v>
      </c>
      <c r="N451">
        <f t="shared" si="124"/>
        <v>222.0650695517775</v>
      </c>
      <c r="O451" t="str">
        <f t="shared" si="114"/>
        <v>92105,</v>
      </c>
      <c r="P451" t="str">
        <f t="shared" si="121"/>
        <v>40,</v>
      </c>
      <c r="Q451" t="str">
        <f t="shared" ref="Q451:Q514" si="127">"("&amp;LEFT(R451&amp;S451,LEN(R451&amp;S451)-1)&amp;")"</f>
        <v>(1,2)</v>
      </c>
      <c r="R451" t="str">
        <f t="shared" si="122"/>
        <v>1,</v>
      </c>
      <c r="S451" t="str">
        <f t="shared" si="123"/>
        <v>2,</v>
      </c>
    </row>
    <row r="452" spans="1:19" x14ac:dyDescent="0.15">
      <c r="A452" t="s">
        <v>24</v>
      </c>
      <c r="B452">
        <v>92201</v>
      </c>
      <c r="C452">
        <v>40</v>
      </c>
      <c r="D452">
        <v>1</v>
      </c>
      <c r="E452">
        <v>2</v>
      </c>
      <c r="F452">
        <v>2</v>
      </c>
      <c r="G452" s="5">
        <f t="shared" si="111"/>
        <v>7.7279752704791345E-3</v>
      </c>
      <c r="H452" t="str">
        <f>VLOOKUP(B452,'名称-id-价值'!B:C,2,FALSE)</f>
        <v>T2HP1</v>
      </c>
      <c r="I452" t="str">
        <f t="shared" si="125"/>
        <v>T2部件</v>
      </c>
      <c r="J452">
        <f t="shared" si="112"/>
        <v>9</v>
      </c>
      <c r="K452">
        <f t="shared" si="126"/>
        <v>2.3183925811437404E-2</v>
      </c>
      <c r="L452">
        <f>VLOOKUP(B452,'名称-id-价值'!B:M,J452+2,FALSE)</f>
        <v>55.3</v>
      </c>
      <c r="M452">
        <f t="shared" si="113"/>
        <v>0.64103554868624424</v>
      </c>
      <c r="N452">
        <f t="shared" si="124"/>
        <v>222.0650695517775</v>
      </c>
      <c r="O452" t="str">
        <f t="shared" si="114"/>
        <v>92201,</v>
      </c>
      <c r="P452" t="str">
        <f t="shared" si="121"/>
        <v>40,</v>
      </c>
      <c r="Q452" t="str">
        <f t="shared" si="127"/>
        <v>(1,2)</v>
      </c>
      <c r="R452" t="str">
        <f t="shared" si="122"/>
        <v>1,</v>
      </c>
      <c r="S452" t="str">
        <f t="shared" si="123"/>
        <v>2,</v>
      </c>
    </row>
    <row r="453" spans="1:19" x14ac:dyDescent="0.15">
      <c r="A453" t="s">
        <v>24</v>
      </c>
      <c r="B453">
        <v>92203</v>
      </c>
      <c r="C453">
        <v>40</v>
      </c>
      <c r="D453">
        <v>1</v>
      </c>
      <c r="E453">
        <v>2</v>
      </c>
      <c r="F453">
        <v>2</v>
      </c>
      <c r="G453" s="5">
        <f t="shared" si="111"/>
        <v>7.7279752704791345E-3</v>
      </c>
      <c r="H453" t="str">
        <f>VLOOKUP(B453,'名称-id-价值'!B:C,2,FALSE)</f>
        <v>T2HP3</v>
      </c>
      <c r="I453" t="str">
        <f t="shared" si="125"/>
        <v>T2部件</v>
      </c>
      <c r="J453">
        <f t="shared" si="112"/>
        <v>9</v>
      </c>
      <c r="K453">
        <f t="shared" si="126"/>
        <v>2.3183925811437404E-2</v>
      </c>
      <c r="L453">
        <f>VLOOKUP(B453,'名称-id-价值'!B:M,J453+2,FALSE)</f>
        <v>55.3</v>
      </c>
      <c r="M453">
        <f t="shared" si="113"/>
        <v>0.64103554868624424</v>
      </c>
      <c r="N453">
        <f t="shared" si="124"/>
        <v>222.0650695517775</v>
      </c>
      <c r="O453" t="str">
        <f t="shared" si="114"/>
        <v>92203,</v>
      </c>
      <c r="P453" t="str">
        <f t="shared" si="121"/>
        <v>40,</v>
      </c>
      <c r="Q453" t="str">
        <f t="shared" si="127"/>
        <v>(1,2)</v>
      </c>
      <c r="R453" t="str">
        <f t="shared" si="122"/>
        <v>1,</v>
      </c>
      <c r="S453" t="str">
        <f t="shared" si="123"/>
        <v>2,</v>
      </c>
    </row>
    <row r="454" spans="1:19" x14ac:dyDescent="0.15">
      <c r="A454" t="s">
        <v>24</v>
      </c>
      <c r="B454">
        <v>92205</v>
      </c>
      <c r="C454">
        <v>40</v>
      </c>
      <c r="D454">
        <v>1</v>
      </c>
      <c r="E454">
        <v>2</v>
      </c>
      <c r="F454">
        <v>2</v>
      </c>
      <c r="G454" s="5">
        <f t="shared" si="111"/>
        <v>7.7279752704791345E-3</v>
      </c>
      <c r="H454" t="str">
        <f>VLOOKUP(B454,'名称-id-价值'!B:C,2,FALSE)</f>
        <v>T2HP5</v>
      </c>
      <c r="I454" t="str">
        <f t="shared" si="125"/>
        <v>T2部件</v>
      </c>
      <c r="J454">
        <f t="shared" si="112"/>
        <v>9</v>
      </c>
      <c r="K454">
        <f t="shared" si="126"/>
        <v>2.3183925811437404E-2</v>
      </c>
      <c r="L454">
        <f>VLOOKUP(B454,'名称-id-价值'!B:M,J454+2,FALSE)</f>
        <v>55.3</v>
      </c>
      <c r="M454">
        <f t="shared" si="113"/>
        <v>0.64103554868624424</v>
      </c>
      <c r="N454">
        <f t="shared" si="124"/>
        <v>222.0650695517775</v>
      </c>
      <c r="O454" t="str">
        <f t="shared" si="114"/>
        <v>92205,</v>
      </c>
      <c r="P454" t="str">
        <f t="shared" si="121"/>
        <v>40,</v>
      </c>
      <c r="Q454" t="str">
        <f t="shared" si="127"/>
        <v>(1,2)</v>
      </c>
      <c r="R454" t="str">
        <f t="shared" si="122"/>
        <v>1,</v>
      </c>
      <c r="S454" t="str">
        <f t="shared" si="123"/>
        <v>2,</v>
      </c>
    </row>
    <row r="455" spans="1:19" x14ac:dyDescent="0.15">
      <c r="A455" t="s">
        <v>24</v>
      </c>
      <c r="B455">
        <v>92002</v>
      </c>
      <c r="C455">
        <v>40</v>
      </c>
      <c r="D455">
        <v>1</v>
      </c>
      <c r="E455">
        <v>2</v>
      </c>
      <c r="F455">
        <v>2</v>
      </c>
      <c r="G455" s="5">
        <f t="shared" si="111"/>
        <v>7.7279752704791345E-3</v>
      </c>
      <c r="H455" t="str">
        <f>VLOOKUP(B455,'名称-id-价值'!B:C,2,FALSE)</f>
        <v>T2LP2</v>
      </c>
      <c r="I455" t="str">
        <f t="shared" si="125"/>
        <v>T2部件</v>
      </c>
      <c r="J455">
        <f t="shared" si="112"/>
        <v>9</v>
      </c>
      <c r="K455">
        <f t="shared" si="126"/>
        <v>2.3183925811437404E-2</v>
      </c>
      <c r="L455">
        <f>VLOOKUP(B455,'名称-id-价值'!B:M,J455+2,FALSE)</f>
        <v>55.300000000000004</v>
      </c>
      <c r="M455">
        <f t="shared" si="113"/>
        <v>0.64103554868624424</v>
      </c>
      <c r="N455">
        <f t="shared" si="124"/>
        <v>222.0650695517775</v>
      </c>
      <c r="O455" t="str">
        <f t="shared" si="114"/>
        <v>92002,</v>
      </c>
      <c r="P455" t="str">
        <f t="shared" si="121"/>
        <v>40,</v>
      </c>
      <c r="Q455" t="str">
        <f t="shared" si="127"/>
        <v>(1,2)</v>
      </c>
      <c r="R455" t="str">
        <f t="shared" si="122"/>
        <v>1,</v>
      </c>
      <c r="S455" t="str">
        <f t="shared" si="123"/>
        <v>2,</v>
      </c>
    </row>
    <row r="456" spans="1:19" x14ac:dyDescent="0.15">
      <c r="A456" t="s">
        <v>24</v>
      </c>
      <c r="B456">
        <v>92004</v>
      </c>
      <c r="C456">
        <v>40</v>
      </c>
      <c r="D456">
        <v>1</v>
      </c>
      <c r="E456">
        <v>2</v>
      </c>
      <c r="F456">
        <v>2</v>
      </c>
      <c r="G456" s="5">
        <f t="shared" si="111"/>
        <v>7.7279752704791345E-3</v>
      </c>
      <c r="H456" t="str">
        <f>VLOOKUP(B456,'名称-id-价值'!B:C,2,FALSE)</f>
        <v>T2LP4</v>
      </c>
      <c r="I456" t="str">
        <f t="shared" si="125"/>
        <v>T2部件</v>
      </c>
      <c r="J456">
        <f t="shared" si="112"/>
        <v>9</v>
      </c>
      <c r="K456">
        <f t="shared" si="126"/>
        <v>2.3183925811437404E-2</v>
      </c>
      <c r="L456">
        <f>VLOOKUP(B456,'名称-id-价值'!B:M,J456+2,FALSE)</f>
        <v>55.3</v>
      </c>
      <c r="M456">
        <f t="shared" si="113"/>
        <v>0.64103554868624424</v>
      </c>
      <c r="N456">
        <f t="shared" si="124"/>
        <v>222.0650695517775</v>
      </c>
      <c r="O456" t="str">
        <f t="shared" si="114"/>
        <v>92004,</v>
      </c>
      <c r="P456" t="str">
        <f t="shared" si="121"/>
        <v>40,</v>
      </c>
      <c r="Q456" t="str">
        <f t="shared" si="127"/>
        <v>(1,2)</v>
      </c>
      <c r="R456" t="str">
        <f t="shared" si="122"/>
        <v>1,</v>
      </c>
      <c r="S456" t="str">
        <f t="shared" si="123"/>
        <v>2,</v>
      </c>
    </row>
    <row r="457" spans="1:19" x14ac:dyDescent="0.15">
      <c r="A457" t="s">
        <v>24</v>
      </c>
      <c r="B457">
        <v>92006</v>
      </c>
      <c r="C457">
        <v>40</v>
      </c>
      <c r="D457">
        <v>1</v>
      </c>
      <c r="E457">
        <v>2</v>
      </c>
      <c r="F457">
        <v>2</v>
      </c>
      <c r="G457" s="5">
        <f t="shared" si="111"/>
        <v>7.7279752704791345E-3</v>
      </c>
      <c r="H457" t="str">
        <f>VLOOKUP(B457,'名称-id-价值'!B:C,2,FALSE)</f>
        <v>T2LP6</v>
      </c>
      <c r="I457" t="str">
        <f t="shared" si="125"/>
        <v>T2部件</v>
      </c>
      <c r="J457">
        <f t="shared" si="112"/>
        <v>9</v>
      </c>
      <c r="K457">
        <f t="shared" si="126"/>
        <v>2.3183925811437404E-2</v>
      </c>
      <c r="L457">
        <f>VLOOKUP(B457,'名称-id-价值'!B:M,J457+2,FALSE)</f>
        <v>55.3</v>
      </c>
      <c r="M457">
        <f t="shared" si="113"/>
        <v>0.64103554868624424</v>
      </c>
      <c r="N457">
        <f t="shared" si="124"/>
        <v>222.0650695517775</v>
      </c>
      <c r="O457" t="str">
        <f t="shared" si="114"/>
        <v>92006,</v>
      </c>
      <c r="P457" t="str">
        <f t="shared" si="121"/>
        <v>40,</v>
      </c>
      <c r="Q457" t="str">
        <f t="shared" si="127"/>
        <v>(1,2)</v>
      </c>
      <c r="R457" t="str">
        <f t="shared" si="122"/>
        <v>1,</v>
      </c>
      <c r="S457" t="str">
        <f t="shared" si="123"/>
        <v>2,</v>
      </c>
    </row>
    <row r="458" spans="1:19" x14ac:dyDescent="0.15">
      <c r="A458" t="s">
        <v>24</v>
      </c>
      <c r="B458">
        <v>92102</v>
      </c>
      <c r="C458">
        <v>40</v>
      </c>
      <c r="D458">
        <v>1</v>
      </c>
      <c r="E458">
        <v>2</v>
      </c>
      <c r="F458">
        <v>2</v>
      </c>
      <c r="G458" s="5">
        <f t="shared" si="111"/>
        <v>7.7279752704791345E-3</v>
      </c>
      <c r="H458" t="str">
        <f>VLOOKUP(B458,'名称-id-价值'!B:C,2,FALSE)</f>
        <v>T2MP2</v>
      </c>
      <c r="I458" t="str">
        <f t="shared" si="125"/>
        <v>T2部件</v>
      </c>
      <c r="J458">
        <f t="shared" si="112"/>
        <v>9</v>
      </c>
      <c r="K458">
        <f t="shared" si="126"/>
        <v>2.3183925811437404E-2</v>
      </c>
      <c r="L458">
        <f>VLOOKUP(B458,'名称-id-价值'!B:M,J458+2,FALSE)</f>
        <v>55.3</v>
      </c>
      <c r="M458">
        <f t="shared" si="113"/>
        <v>0.64103554868624424</v>
      </c>
      <c r="N458">
        <f t="shared" si="124"/>
        <v>222.0650695517775</v>
      </c>
      <c r="O458" t="str">
        <f t="shared" si="114"/>
        <v>92102,</v>
      </c>
      <c r="P458" t="str">
        <f t="shared" si="121"/>
        <v>40,</v>
      </c>
      <c r="Q458" t="str">
        <f t="shared" si="127"/>
        <v>(1,2)</v>
      </c>
      <c r="R458" t="str">
        <f t="shared" si="122"/>
        <v>1,</v>
      </c>
      <c r="S458" t="str">
        <f t="shared" si="123"/>
        <v>2,</v>
      </c>
    </row>
    <row r="459" spans="1:19" x14ac:dyDescent="0.15">
      <c r="A459" t="s">
        <v>24</v>
      </c>
      <c r="B459">
        <v>92104</v>
      </c>
      <c r="C459">
        <v>40</v>
      </c>
      <c r="D459">
        <v>1</v>
      </c>
      <c r="E459">
        <v>2</v>
      </c>
      <c r="F459">
        <v>2</v>
      </c>
      <c r="G459" s="5">
        <f t="shared" si="111"/>
        <v>7.7279752704791345E-3</v>
      </c>
      <c r="H459" t="str">
        <f>VLOOKUP(B459,'名称-id-价值'!B:C,2,FALSE)</f>
        <v>T2MP4</v>
      </c>
      <c r="I459" t="str">
        <f t="shared" si="125"/>
        <v>T2部件</v>
      </c>
      <c r="J459">
        <f t="shared" si="112"/>
        <v>9</v>
      </c>
      <c r="K459">
        <f t="shared" si="126"/>
        <v>2.3183925811437404E-2</v>
      </c>
      <c r="L459">
        <f>VLOOKUP(B459,'名称-id-价值'!B:M,J459+2,FALSE)</f>
        <v>55.3</v>
      </c>
      <c r="M459">
        <f t="shared" si="113"/>
        <v>0.64103554868624424</v>
      </c>
      <c r="N459">
        <f t="shared" si="124"/>
        <v>222.0650695517775</v>
      </c>
      <c r="O459" t="str">
        <f t="shared" si="114"/>
        <v>92104,</v>
      </c>
      <c r="P459" t="str">
        <f t="shared" si="121"/>
        <v>40,</v>
      </c>
      <c r="Q459" t="str">
        <f t="shared" si="127"/>
        <v>(1,2)</v>
      </c>
      <c r="R459" t="str">
        <f t="shared" si="122"/>
        <v>1,</v>
      </c>
      <c r="S459" t="str">
        <f t="shared" si="123"/>
        <v>2,</v>
      </c>
    </row>
    <row r="460" spans="1:19" x14ac:dyDescent="0.15">
      <c r="A460" t="s">
        <v>24</v>
      </c>
      <c r="B460">
        <v>92106</v>
      </c>
      <c r="C460">
        <v>40</v>
      </c>
      <c r="D460">
        <v>1</v>
      </c>
      <c r="E460">
        <v>2</v>
      </c>
      <c r="F460">
        <v>2</v>
      </c>
      <c r="G460" s="5">
        <f t="shared" ref="G460:G520" si="128">C460/SUMIFS(C:C,A:A,A460)</f>
        <v>7.7279752704791345E-3</v>
      </c>
      <c r="H460" t="str">
        <f>VLOOKUP(B460,'名称-id-价值'!B:C,2,FALSE)</f>
        <v>T2MP6</v>
      </c>
      <c r="I460" t="str">
        <f t="shared" si="125"/>
        <v>T2部件</v>
      </c>
      <c r="J460">
        <f t="shared" si="112"/>
        <v>9</v>
      </c>
      <c r="K460">
        <f t="shared" si="126"/>
        <v>2.3183925811437404E-2</v>
      </c>
      <c r="L460">
        <f>VLOOKUP(B460,'名称-id-价值'!B:M,J460+2,FALSE)</f>
        <v>55.3</v>
      </c>
      <c r="M460">
        <f t="shared" si="113"/>
        <v>0.64103554868624424</v>
      </c>
      <c r="N460">
        <f t="shared" si="124"/>
        <v>222.0650695517775</v>
      </c>
      <c r="O460" t="str">
        <f t="shared" si="114"/>
        <v>92106,</v>
      </c>
      <c r="P460" t="str">
        <f t="shared" si="121"/>
        <v>40,</v>
      </c>
      <c r="Q460" t="str">
        <f t="shared" si="127"/>
        <v>(1,2)</v>
      </c>
      <c r="R460" t="str">
        <f t="shared" si="122"/>
        <v>1,</v>
      </c>
      <c r="S460" t="str">
        <f t="shared" si="123"/>
        <v>2,</v>
      </c>
    </row>
    <row r="461" spans="1:19" x14ac:dyDescent="0.15">
      <c r="A461" t="s">
        <v>24</v>
      </c>
      <c r="B461">
        <v>92202</v>
      </c>
      <c r="C461">
        <v>40</v>
      </c>
      <c r="D461">
        <v>1</v>
      </c>
      <c r="E461">
        <v>2</v>
      </c>
      <c r="F461">
        <v>2</v>
      </c>
      <c r="G461" s="5">
        <f t="shared" si="128"/>
        <v>7.7279752704791345E-3</v>
      </c>
      <c r="H461" t="str">
        <f>VLOOKUP(B461,'名称-id-价值'!B:C,2,FALSE)</f>
        <v>T2HP2</v>
      </c>
      <c r="I461" t="str">
        <f t="shared" si="125"/>
        <v>T2部件</v>
      </c>
      <c r="J461">
        <f t="shared" ref="J461:J520" si="129">IF(RIGHT(A461,1)+0=0,10,RIGHT(A461,1)+0)</f>
        <v>9</v>
      </c>
      <c r="K461">
        <f t="shared" si="126"/>
        <v>2.3183925811437404E-2</v>
      </c>
      <c r="L461">
        <f>VLOOKUP(B461,'名称-id-价值'!B:M,J461+2,FALSE)</f>
        <v>55.3</v>
      </c>
      <c r="M461">
        <f t="shared" ref="M461:M520" si="130">G461*L461*AVERAGE(D461:E461)</f>
        <v>0.64103554868624424</v>
      </c>
      <c r="N461">
        <f t="shared" si="124"/>
        <v>222.0650695517775</v>
      </c>
      <c r="O461" t="str">
        <f t="shared" si="114"/>
        <v>92202,</v>
      </c>
      <c r="P461" t="str">
        <f t="shared" si="121"/>
        <v>40,</v>
      </c>
      <c r="Q461" t="str">
        <f t="shared" si="127"/>
        <v>(1,2)</v>
      </c>
      <c r="R461" t="str">
        <f t="shared" si="122"/>
        <v>1,</v>
      </c>
      <c r="S461" t="str">
        <f t="shared" si="123"/>
        <v>2,</v>
      </c>
    </row>
    <row r="462" spans="1:19" x14ac:dyDescent="0.15">
      <c r="A462" t="s">
        <v>24</v>
      </c>
      <c r="B462">
        <v>92204</v>
      </c>
      <c r="C462">
        <v>40</v>
      </c>
      <c r="D462">
        <v>1</v>
      </c>
      <c r="E462">
        <v>2</v>
      </c>
      <c r="F462">
        <v>2</v>
      </c>
      <c r="G462" s="5">
        <f t="shared" si="128"/>
        <v>7.7279752704791345E-3</v>
      </c>
      <c r="H462" t="str">
        <f>VLOOKUP(B462,'名称-id-价值'!B:C,2,FALSE)</f>
        <v>T2HP4</v>
      </c>
      <c r="I462" t="str">
        <f t="shared" si="125"/>
        <v>T2部件</v>
      </c>
      <c r="J462">
        <f t="shared" si="129"/>
        <v>9</v>
      </c>
      <c r="K462">
        <f t="shared" si="126"/>
        <v>2.3183925811437404E-2</v>
      </c>
      <c r="L462">
        <f>VLOOKUP(B462,'名称-id-价值'!B:M,J462+2,FALSE)</f>
        <v>55.3</v>
      </c>
      <c r="M462">
        <f t="shared" si="130"/>
        <v>0.64103554868624424</v>
      </c>
      <c r="N462">
        <f t="shared" si="124"/>
        <v>222.0650695517775</v>
      </c>
      <c r="O462" t="str">
        <f t="shared" si="114"/>
        <v>92204,</v>
      </c>
      <c r="P462" t="str">
        <f t="shared" si="121"/>
        <v>40,</v>
      </c>
      <c r="Q462" t="str">
        <f t="shared" si="127"/>
        <v>(1,2)</v>
      </c>
      <c r="R462" t="str">
        <f t="shared" si="122"/>
        <v>1,</v>
      </c>
      <c r="S462" t="str">
        <f t="shared" si="123"/>
        <v>2,</v>
      </c>
    </row>
    <row r="463" spans="1:19" x14ac:dyDescent="0.15">
      <c r="A463" t="s">
        <v>24</v>
      </c>
      <c r="B463">
        <v>92206</v>
      </c>
      <c r="C463">
        <v>40</v>
      </c>
      <c r="D463">
        <v>1</v>
      </c>
      <c r="E463">
        <v>2</v>
      </c>
      <c r="F463">
        <v>2</v>
      </c>
      <c r="G463" s="5">
        <f t="shared" si="128"/>
        <v>7.7279752704791345E-3</v>
      </c>
      <c r="H463" t="str">
        <f>VLOOKUP(B463,'名称-id-价值'!B:C,2,FALSE)</f>
        <v>T2HP6</v>
      </c>
      <c r="I463" t="str">
        <f t="shared" si="125"/>
        <v>T2部件</v>
      </c>
      <c r="J463">
        <f t="shared" si="129"/>
        <v>9</v>
      </c>
      <c r="K463">
        <f t="shared" si="126"/>
        <v>2.3183925811437404E-2</v>
      </c>
      <c r="L463">
        <f>VLOOKUP(B463,'名称-id-价值'!B:M,J463+2,FALSE)</f>
        <v>55.3</v>
      </c>
      <c r="M463">
        <f t="shared" si="130"/>
        <v>0.64103554868624424</v>
      </c>
      <c r="N463">
        <f t="shared" si="124"/>
        <v>222.0650695517775</v>
      </c>
      <c r="O463" t="str">
        <f t="shared" ref="O463:O494" si="131">B463&amp;","</f>
        <v>92206,</v>
      </c>
      <c r="P463" t="str">
        <f t="shared" ref="P463:P494" si="132">C463&amp;","</f>
        <v>40,</v>
      </c>
      <c r="Q463" t="str">
        <f t="shared" si="127"/>
        <v>(1,2)</v>
      </c>
      <c r="R463" t="str">
        <f t="shared" si="122"/>
        <v>1,</v>
      </c>
      <c r="S463" t="str">
        <f t="shared" si="123"/>
        <v>2,</v>
      </c>
    </row>
    <row r="464" spans="1:19" x14ac:dyDescent="0.15">
      <c r="A464" t="s">
        <v>24</v>
      </c>
      <c r="B464">
        <v>93001</v>
      </c>
      <c r="C464">
        <v>31</v>
      </c>
      <c r="D464">
        <v>1</v>
      </c>
      <c r="E464">
        <v>1</v>
      </c>
      <c r="F464">
        <v>2</v>
      </c>
      <c r="G464" s="5">
        <f t="shared" si="128"/>
        <v>5.9891808346213288E-3</v>
      </c>
      <c r="H464" t="str">
        <f>VLOOKUP(B464,'名称-id-价值'!B:C,2,FALSE)</f>
        <v>T3LP1</v>
      </c>
      <c r="I464" t="str">
        <f t="shared" si="125"/>
        <v>T3部件</v>
      </c>
      <c r="J464">
        <f t="shared" si="129"/>
        <v>9</v>
      </c>
      <c r="K464">
        <f t="shared" si="126"/>
        <v>1.1978361669242658E-2</v>
      </c>
      <c r="L464">
        <f>VLOOKUP(B464,'名称-id-价值'!B:M,J464+2,FALSE)</f>
        <v>110.4</v>
      </c>
      <c r="M464">
        <f t="shared" si="130"/>
        <v>0.66120556414219478</v>
      </c>
      <c r="N464">
        <f t="shared" si="124"/>
        <v>222.0650695517775</v>
      </c>
      <c r="O464" t="str">
        <f t="shared" si="131"/>
        <v>93001,</v>
      </c>
      <c r="P464" t="str">
        <f t="shared" si="132"/>
        <v>31,</v>
      </c>
      <c r="Q464" t="str">
        <f t="shared" si="127"/>
        <v>(1,1)</v>
      </c>
      <c r="R464" t="str">
        <f t="shared" si="122"/>
        <v>1,</v>
      </c>
      <c r="S464" t="str">
        <f t="shared" si="123"/>
        <v>1,</v>
      </c>
    </row>
    <row r="465" spans="1:19" x14ac:dyDescent="0.15">
      <c r="A465" t="s">
        <v>24</v>
      </c>
      <c r="B465">
        <v>93003</v>
      </c>
      <c r="C465">
        <v>31</v>
      </c>
      <c r="D465">
        <v>1</v>
      </c>
      <c r="E465">
        <v>1</v>
      </c>
      <c r="F465">
        <v>2</v>
      </c>
      <c r="G465" s="5">
        <f t="shared" si="128"/>
        <v>5.9891808346213288E-3</v>
      </c>
      <c r="H465" t="str">
        <f>VLOOKUP(B465,'名称-id-价值'!B:C,2,FALSE)</f>
        <v>T3LP3</v>
      </c>
      <c r="I465" t="str">
        <f t="shared" si="125"/>
        <v>T3部件</v>
      </c>
      <c r="J465">
        <f t="shared" si="129"/>
        <v>9</v>
      </c>
      <c r="K465">
        <f t="shared" si="126"/>
        <v>1.1978361669242658E-2</v>
      </c>
      <c r="L465">
        <f>VLOOKUP(B465,'名称-id-价值'!B:M,J465+2,FALSE)</f>
        <v>110.4</v>
      </c>
      <c r="M465">
        <f t="shared" si="130"/>
        <v>0.66120556414219478</v>
      </c>
      <c r="N465">
        <f t="shared" si="124"/>
        <v>222.0650695517775</v>
      </c>
      <c r="O465" t="str">
        <f t="shared" si="131"/>
        <v>93003,</v>
      </c>
      <c r="P465" t="str">
        <f t="shared" si="132"/>
        <v>31,</v>
      </c>
      <c r="Q465" t="str">
        <f t="shared" si="127"/>
        <v>(1,1)</v>
      </c>
      <c r="R465" t="str">
        <f t="shared" si="122"/>
        <v>1,</v>
      </c>
      <c r="S465" t="str">
        <f t="shared" si="123"/>
        <v>1,</v>
      </c>
    </row>
    <row r="466" spans="1:19" x14ac:dyDescent="0.15">
      <c r="A466" t="s">
        <v>24</v>
      </c>
      <c r="B466">
        <v>93005</v>
      </c>
      <c r="C466">
        <v>31</v>
      </c>
      <c r="D466">
        <v>1</v>
      </c>
      <c r="E466">
        <v>1</v>
      </c>
      <c r="F466">
        <v>2</v>
      </c>
      <c r="G466" s="5">
        <f t="shared" si="128"/>
        <v>5.9891808346213288E-3</v>
      </c>
      <c r="H466" t="str">
        <f>VLOOKUP(B466,'名称-id-价值'!B:C,2,FALSE)</f>
        <v>T3LP5</v>
      </c>
      <c r="I466" t="str">
        <f t="shared" si="125"/>
        <v>T3部件</v>
      </c>
      <c r="J466">
        <f t="shared" si="129"/>
        <v>9</v>
      </c>
      <c r="K466">
        <f t="shared" si="126"/>
        <v>1.1978361669242658E-2</v>
      </c>
      <c r="L466">
        <f>VLOOKUP(B466,'名称-id-价值'!B:M,J466+2,FALSE)</f>
        <v>110.4</v>
      </c>
      <c r="M466">
        <f t="shared" si="130"/>
        <v>0.66120556414219478</v>
      </c>
      <c r="N466">
        <f t="shared" si="124"/>
        <v>222.0650695517775</v>
      </c>
      <c r="O466" t="str">
        <f t="shared" si="131"/>
        <v>93005,</v>
      </c>
      <c r="P466" t="str">
        <f t="shared" si="132"/>
        <v>31,</v>
      </c>
      <c r="Q466" t="str">
        <f t="shared" si="127"/>
        <v>(1,1)</v>
      </c>
      <c r="R466" t="str">
        <f t="shared" si="122"/>
        <v>1,</v>
      </c>
      <c r="S466" t="str">
        <f t="shared" si="123"/>
        <v>1,</v>
      </c>
    </row>
    <row r="467" spans="1:19" x14ac:dyDescent="0.15">
      <c r="A467" t="s">
        <v>24</v>
      </c>
      <c r="B467">
        <v>93101</v>
      </c>
      <c r="C467">
        <v>31</v>
      </c>
      <c r="D467">
        <v>1</v>
      </c>
      <c r="E467">
        <v>1</v>
      </c>
      <c r="F467">
        <v>2</v>
      </c>
      <c r="G467" s="5">
        <f t="shared" si="128"/>
        <v>5.9891808346213288E-3</v>
      </c>
      <c r="H467" t="str">
        <f>VLOOKUP(B467,'名称-id-价值'!B:C,2,FALSE)</f>
        <v>T3MP1</v>
      </c>
      <c r="I467" t="str">
        <f t="shared" si="125"/>
        <v>T3部件</v>
      </c>
      <c r="J467">
        <f t="shared" si="129"/>
        <v>9</v>
      </c>
      <c r="K467">
        <f t="shared" si="126"/>
        <v>1.1978361669242658E-2</v>
      </c>
      <c r="L467">
        <f>VLOOKUP(B467,'名称-id-价值'!B:M,J467+2,FALSE)</f>
        <v>110.4</v>
      </c>
      <c r="M467">
        <f t="shared" si="130"/>
        <v>0.66120556414219478</v>
      </c>
      <c r="N467">
        <f t="shared" si="124"/>
        <v>222.0650695517775</v>
      </c>
      <c r="O467" t="str">
        <f t="shared" si="131"/>
        <v>93101,</v>
      </c>
      <c r="P467" t="str">
        <f t="shared" si="132"/>
        <v>31,</v>
      </c>
      <c r="Q467" t="str">
        <f t="shared" si="127"/>
        <v>(1,1)</v>
      </c>
      <c r="R467" t="str">
        <f t="shared" ref="R467:R498" si="133">D467&amp;","</f>
        <v>1,</v>
      </c>
      <c r="S467" t="str">
        <f t="shared" ref="S467:S498" si="134">E467&amp;","</f>
        <v>1,</v>
      </c>
    </row>
    <row r="468" spans="1:19" x14ac:dyDescent="0.15">
      <c r="A468" t="s">
        <v>24</v>
      </c>
      <c r="B468">
        <v>93103</v>
      </c>
      <c r="C468">
        <v>31</v>
      </c>
      <c r="D468">
        <v>1</v>
      </c>
      <c r="E468">
        <v>1</v>
      </c>
      <c r="F468">
        <v>2</v>
      </c>
      <c r="G468" s="5">
        <f t="shared" si="128"/>
        <v>5.9891808346213288E-3</v>
      </c>
      <c r="H468" t="str">
        <f>VLOOKUP(B468,'名称-id-价值'!B:C,2,FALSE)</f>
        <v>T3MP3</v>
      </c>
      <c r="I468" t="str">
        <f t="shared" si="125"/>
        <v>T3部件</v>
      </c>
      <c r="J468">
        <f t="shared" si="129"/>
        <v>9</v>
      </c>
      <c r="K468">
        <f t="shared" si="126"/>
        <v>1.1978361669242658E-2</v>
      </c>
      <c r="L468">
        <f>VLOOKUP(B468,'名称-id-价值'!B:M,J468+2,FALSE)</f>
        <v>110.4</v>
      </c>
      <c r="M468">
        <f t="shared" si="130"/>
        <v>0.66120556414219478</v>
      </c>
      <c r="N468">
        <f t="shared" si="124"/>
        <v>222.0650695517775</v>
      </c>
      <c r="O468" t="str">
        <f t="shared" si="131"/>
        <v>93103,</v>
      </c>
      <c r="P468" t="str">
        <f t="shared" si="132"/>
        <v>31,</v>
      </c>
      <c r="Q468" t="str">
        <f t="shared" si="127"/>
        <v>(1,1)</v>
      </c>
      <c r="R468" t="str">
        <f t="shared" si="133"/>
        <v>1,</v>
      </c>
      <c r="S468" t="str">
        <f t="shared" si="134"/>
        <v>1,</v>
      </c>
    </row>
    <row r="469" spans="1:19" x14ac:dyDescent="0.15">
      <c r="A469" t="s">
        <v>24</v>
      </c>
      <c r="B469">
        <v>93105</v>
      </c>
      <c r="C469">
        <v>31</v>
      </c>
      <c r="D469">
        <v>1</v>
      </c>
      <c r="E469">
        <v>1</v>
      </c>
      <c r="F469">
        <v>2</v>
      </c>
      <c r="G469" s="5">
        <f t="shared" si="128"/>
        <v>5.9891808346213288E-3</v>
      </c>
      <c r="H469" t="str">
        <f>VLOOKUP(B469,'名称-id-价值'!B:C,2,FALSE)</f>
        <v>T3MP5</v>
      </c>
      <c r="I469" t="str">
        <f t="shared" si="125"/>
        <v>T3部件</v>
      </c>
      <c r="J469">
        <f t="shared" si="129"/>
        <v>9</v>
      </c>
      <c r="K469">
        <f t="shared" si="126"/>
        <v>1.1978361669242658E-2</v>
      </c>
      <c r="L469">
        <f>VLOOKUP(B469,'名称-id-价值'!B:M,J469+2,FALSE)</f>
        <v>110.4</v>
      </c>
      <c r="M469">
        <f t="shared" si="130"/>
        <v>0.66120556414219478</v>
      </c>
      <c r="N469">
        <f t="shared" si="124"/>
        <v>222.0650695517775</v>
      </c>
      <c r="O469" t="str">
        <f t="shared" si="131"/>
        <v>93105,</v>
      </c>
      <c r="P469" t="str">
        <f t="shared" si="132"/>
        <v>31,</v>
      </c>
      <c r="Q469" t="str">
        <f t="shared" si="127"/>
        <v>(1,1)</v>
      </c>
      <c r="R469" t="str">
        <f t="shared" si="133"/>
        <v>1,</v>
      </c>
      <c r="S469" t="str">
        <f t="shared" si="134"/>
        <v>1,</v>
      </c>
    </row>
    <row r="470" spans="1:19" x14ac:dyDescent="0.15">
      <c r="A470" t="s">
        <v>24</v>
      </c>
      <c r="B470">
        <v>93201</v>
      </c>
      <c r="C470">
        <v>31</v>
      </c>
      <c r="D470">
        <v>1</v>
      </c>
      <c r="E470">
        <v>1</v>
      </c>
      <c r="F470">
        <v>2</v>
      </c>
      <c r="G470" s="5">
        <f t="shared" si="128"/>
        <v>5.9891808346213288E-3</v>
      </c>
      <c r="H470" t="str">
        <f>VLOOKUP(B470,'名称-id-价值'!B:C,2,FALSE)</f>
        <v>T3HP1</v>
      </c>
      <c r="I470" t="str">
        <f t="shared" si="125"/>
        <v>T3部件</v>
      </c>
      <c r="J470">
        <f t="shared" si="129"/>
        <v>9</v>
      </c>
      <c r="K470">
        <f t="shared" si="126"/>
        <v>1.1978361669242658E-2</v>
      </c>
      <c r="L470">
        <f>VLOOKUP(B470,'名称-id-价值'!B:M,J470+2,FALSE)</f>
        <v>110.4</v>
      </c>
      <c r="M470">
        <f t="shared" si="130"/>
        <v>0.66120556414219478</v>
      </c>
      <c r="N470">
        <f t="shared" si="124"/>
        <v>222.0650695517775</v>
      </c>
      <c r="O470" t="str">
        <f t="shared" si="131"/>
        <v>93201,</v>
      </c>
      <c r="P470" t="str">
        <f t="shared" si="132"/>
        <v>31,</v>
      </c>
      <c r="Q470" t="str">
        <f t="shared" si="127"/>
        <v>(1,1)</v>
      </c>
      <c r="R470" t="str">
        <f t="shared" si="133"/>
        <v>1,</v>
      </c>
      <c r="S470" t="str">
        <f t="shared" si="134"/>
        <v>1,</v>
      </c>
    </row>
    <row r="471" spans="1:19" x14ac:dyDescent="0.15">
      <c r="A471" t="s">
        <v>24</v>
      </c>
      <c r="B471">
        <v>93203</v>
      </c>
      <c r="C471">
        <v>31</v>
      </c>
      <c r="D471">
        <v>1</v>
      </c>
      <c r="E471">
        <v>1</v>
      </c>
      <c r="F471">
        <v>2</v>
      </c>
      <c r="G471" s="5">
        <f t="shared" si="128"/>
        <v>5.9891808346213288E-3</v>
      </c>
      <c r="H471" t="str">
        <f>VLOOKUP(B471,'名称-id-价值'!B:C,2,FALSE)</f>
        <v>T3HP3</v>
      </c>
      <c r="I471" t="str">
        <f t="shared" si="125"/>
        <v>T3部件</v>
      </c>
      <c r="J471">
        <f t="shared" si="129"/>
        <v>9</v>
      </c>
      <c r="K471">
        <f t="shared" si="126"/>
        <v>1.1978361669242658E-2</v>
      </c>
      <c r="L471">
        <f>VLOOKUP(B471,'名称-id-价值'!B:M,J471+2,FALSE)</f>
        <v>110.4</v>
      </c>
      <c r="M471">
        <f t="shared" si="130"/>
        <v>0.66120556414219478</v>
      </c>
      <c r="N471">
        <f t="shared" si="124"/>
        <v>222.0650695517775</v>
      </c>
      <c r="O471" t="str">
        <f t="shared" si="131"/>
        <v>93203,</v>
      </c>
      <c r="P471" t="str">
        <f t="shared" si="132"/>
        <v>31,</v>
      </c>
      <c r="Q471" t="str">
        <f t="shared" si="127"/>
        <v>(1,1)</v>
      </c>
      <c r="R471" t="str">
        <f t="shared" si="133"/>
        <v>1,</v>
      </c>
      <c r="S471" t="str">
        <f t="shared" si="134"/>
        <v>1,</v>
      </c>
    </row>
    <row r="472" spans="1:19" x14ac:dyDescent="0.15">
      <c r="A472" t="s">
        <v>24</v>
      </c>
      <c r="B472">
        <v>93205</v>
      </c>
      <c r="C472">
        <v>31</v>
      </c>
      <c r="D472">
        <v>1</v>
      </c>
      <c r="E472">
        <v>1</v>
      </c>
      <c r="F472">
        <v>2</v>
      </c>
      <c r="G472" s="5">
        <f t="shared" si="128"/>
        <v>5.9891808346213288E-3</v>
      </c>
      <c r="H472" t="str">
        <f>VLOOKUP(B472,'名称-id-价值'!B:C,2,FALSE)</f>
        <v>T3HP5</v>
      </c>
      <c r="I472" t="str">
        <f t="shared" si="125"/>
        <v>T3部件</v>
      </c>
      <c r="J472">
        <f t="shared" si="129"/>
        <v>9</v>
      </c>
      <c r="K472">
        <f t="shared" si="126"/>
        <v>1.1978361669242658E-2</v>
      </c>
      <c r="L472">
        <f>VLOOKUP(B472,'名称-id-价值'!B:M,J472+2,FALSE)</f>
        <v>110.4</v>
      </c>
      <c r="M472">
        <f t="shared" si="130"/>
        <v>0.66120556414219478</v>
      </c>
      <c r="N472">
        <f t="shared" si="124"/>
        <v>222.0650695517775</v>
      </c>
      <c r="O472" t="str">
        <f t="shared" si="131"/>
        <v>93205,</v>
      </c>
      <c r="P472" t="str">
        <f t="shared" si="132"/>
        <v>31,</v>
      </c>
      <c r="Q472" t="str">
        <f t="shared" si="127"/>
        <v>(1,1)</v>
      </c>
      <c r="R472" t="str">
        <f t="shared" si="133"/>
        <v>1,</v>
      </c>
      <c r="S472" t="str">
        <f t="shared" si="134"/>
        <v>1,</v>
      </c>
    </row>
    <row r="473" spans="1:19" x14ac:dyDescent="0.15">
      <c r="A473" t="s">
        <v>24</v>
      </c>
      <c r="B473">
        <v>93002</v>
      </c>
      <c r="C473">
        <v>31</v>
      </c>
      <c r="D473">
        <v>1</v>
      </c>
      <c r="E473">
        <v>1</v>
      </c>
      <c r="F473">
        <v>2</v>
      </c>
      <c r="G473" s="5">
        <f t="shared" si="128"/>
        <v>5.9891808346213288E-3</v>
      </c>
      <c r="H473" t="str">
        <f>VLOOKUP(B473,'名称-id-价值'!B:C,2,FALSE)</f>
        <v>T3LP2</v>
      </c>
      <c r="I473" t="str">
        <f t="shared" si="125"/>
        <v>T3部件</v>
      </c>
      <c r="J473">
        <f t="shared" si="129"/>
        <v>9</v>
      </c>
      <c r="K473">
        <f t="shared" si="126"/>
        <v>1.1978361669242658E-2</v>
      </c>
      <c r="L473">
        <f>VLOOKUP(B473,'名称-id-价值'!B:M,J473+2,FALSE)</f>
        <v>110.4</v>
      </c>
      <c r="M473">
        <f t="shared" si="130"/>
        <v>0.66120556414219478</v>
      </c>
      <c r="N473">
        <f t="shared" si="124"/>
        <v>222.0650695517775</v>
      </c>
      <c r="O473" t="str">
        <f t="shared" si="131"/>
        <v>93002,</v>
      </c>
      <c r="P473" t="str">
        <f t="shared" si="132"/>
        <v>31,</v>
      </c>
      <c r="Q473" t="str">
        <f t="shared" si="127"/>
        <v>(1,1)</v>
      </c>
      <c r="R473" t="str">
        <f t="shared" si="133"/>
        <v>1,</v>
      </c>
      <c r="S473" t="str">
        <f t="shared" si="134"/>
        <v>1,</v>
      </c>
    </row>
    <row r="474" spans="1:19" x14ac:dyDescent="0.15">
      <c r="A474" t="s">
        <v>24</v>
      </c>
      <c r="B474">
        <v>93004</v>
      </c>
      <c r="C474">
        <v>31</v>
      </c>
      <c r="D474">
        <v>1</v>
      </c>
      <c r="E474">
        <v>1</v>
      </c>
      <c r="F474">
        <v>2</v>
      </c>
      <c r="G474" s="5">
        <f t="shared" si="128"/>
        <v>5.9891808346213288E-3</v>
      </c>
      <c r="H474" t="str">
        <f>VLOOKUP(B474,'名称-id-价值'!B:C,2,FALSE)</f>
        <v>T3LP4</v>
      </c>
      <c r="I474" t="str">
        <f t="shared" si="125"/>
        <v>T3部件</v>
      </c>
      <c r="J474">
        <f t="shared" si="129"/>
        <v>9</v>
      </c>
      <c r="K474">
        <f t="shared" si="126"/>
        <v>1.1978361669242658E-2</v>
      </c>
      <c r="L474">
        <f>VLOOKUP(B474,'名称-id-价值'!B:M,J474+2,FALSE)</f>
        <v>110.4</v>
      </c>
      <c r="M474">
        <f t="shared" si="130"/>
        <v>0.66120556414219478</v>
      </c>
      <c r="N474">
        <f t="shared" si="124"/>
        <v>222.0650695517775</v>
      </c>
      <c r="O474" t="str">
        <f t="shared" si="131"/>
        <v>93004,</v>
      </c>
      <c r="P474" t="str">
        <f t="shared" si="132"/>
        <v>31,</v>
      </c>
      <c r="Q474" t="str">
        <f t="shared" si="127"/>
        <v>(1,1)</v>
      </c>
      <c r="R474" t="str">
        <f t="shared" si="133"/>
        <v>1,</v>
      </c>
      <c r="S474" t="str">
        <f t="shared" si="134"/>
        <v>1,</v>
      </c>
    </row>
    <row r="475" spans="1:19" x14ac:dyDescent="0.15">
      <c r="A475" t="s">
        <v>24</v>
      </c>
      <c r="B475">
        <v>93006</v>
      </c>
      <c r="C475">
        <v>31</v>
      </c>
      <c r="D475">
        <v>1</v>
      </c>
      <c r="E475">
        <v>1</v>
      </c>
      <c r="F475">
        <v>2</v>
      </c>
      <c r="G475" s="5">
        <f t="shared" si="128"/>
        <v>5.9891808346213288E-3</v>
      </c>
      <c r="H475" t="str">
        <f>VLOOKUP(B475,'名称-id-价值'!B:C,2,FALSE)</f>
        <v>T3LP6</v>
      </c>
      <c r="I475" t="str">
        <f t="shared" si="125"/>
        <v>T3部件</v>
      </c>
      <c r="J475">
        <f t="shared" si="129"/>
        <v>9</v>
      </c>
      <c r="K475">
        <f t="shared" si="126"/>
        <v>1.1978361669242658E-2</v>
      </c>
      <c r="L475">
        <f>VLOOKUP(B475,'名称-id-价值'!B:M,J475+2,FALSE)</f>
        <v>110.4</v>
      </c>
      <c r="M475">
        <f t="shared" si="130"/>
        <v>0.66120556414219478</v>
      </c>
      <c r="N475">
        <f t="shared" si="124"/>
        <v>222.0650695517775</v>
      </c>
      <c r="O475" t="str">
        <f t="shared" si="131"/>
        <v>93006,</v>
      </c>
      <c r="P475" t="str">
        <f t="shared" si="132"/>
        <v>31,</v>
      </c>
      <c r="Q475" t="str">
        <f t="shared" si="127"/>
        <v>(1,1)</v>
      </c>
      <c r="R475" t="str">
        <f t="shared" si="133"/>
        <v>1,</v>
      </c>
      <c r="S475" t="str">
        <f t="shared" si="134"/>
        <v>1,</v>
      </c>
    </row>
    <row r="476" spans="1:19" x14ac:dyDescent="0.15">
      <c r="A476" t="s">
        <v>24</v>
      </c>
      <c r="B476">
        <v>93102</v>
      </c>
      <c r="C476">
        <v>31</v>
      </c>
      <c r="D476">
        <v>1</v>
      </c>
      <c r="E476">
        <v>1</v>
      </c>
      <c r="F476">
        <v>2</v>
      </c>
      <c r="G476" s="5">
        <f t="shared" si="128"/>
        <v>5.9891808346213288E-3</v>
      </c>
      <c r="H476" t="str">
        <f>VLOOKUP(B476,'名称-id-价值'!B:C,2,FALSE)</f>
        <v>T3MP2</v>
      </c>
      <c r="I476" t="str">
        <f t="shared" si="125"/>
        <v>T3部件</v>
      </c>
      <c r="J476">
        <f t="shared" si="129"/>
        <v>9</v>
      </c>
      <c r="K476">
        <f t="shared" si="126"/>
        <v>1.1978361669242658E-2</v>
      </c>
      <c r="L476">
        <f>VLOOKUP(B476,'名称-id-价值'!B:M,J476+2,FALSE)</f>
        <v>110.4</v>
      </c>
      <c r="M476">
        <f t="shared" si="130"/>
        <v>0.66120556414219478</v>
      </c>
      <c r="N476">
        <f t="shared" si="124"/>
        <v>222.0650695517775</v>
      </c>
      <c r="O476" t="str">
        <f t="shared" si="131"/>
        <v>93102,</v>
      </c>
      <c r="P476" t="str">
        <f t="shared" si="132"/>
        <v>31,</v>
      </c>
      <c r="Q476" t="str">
        <f t="shared" si="127"/>
        <v>(1,1)</v>
      </c>
      <c r="R476" t="str">
        <f t="shared" si="133"/>
        <v>1,</v>
      </c>
      <c r="S476" t="str">
        <f t="shared" si="134"/>
        <v>1,</v>
      </c>
    </row>
    <row r="477" spans="1:19" x14ac:dyDescent="0.15">
      <c r="A477" t="s">
        <v>24</v>
      </c>
      <c r="B477">
        <v>93104</v>
      </c>
      <c r="C477">
        <v>31</v>
      </c>
      <c r="D477">
        <v>1</v>
      </c>
      <c r="E477">
        <v>1</v>
      </c>
      <c r="F477">
        <v>2</v>
      </c>
      <c r="G477" s="5">
        <f t="shared" si="128"/>
        <v>5.9891808346213288E-3</v>
      </c>
      <c r="H477" t="str">
        <f>VLOOKUP(B477,'名称-id-价值'!B:C,2,FALSE)</f>
        <v>T3MP4</v>
      </c>
      <c r="I477" t="str">
        <f t="shared" si="125"/>
        <v>T3部件</v>
      </c>
      <c r="J477">
        <f t="shared" si="129"/>
        <v>9</v>
      </c>
      <c r="K477">
        <f t="shared" si="126"/>
        <v>1.1978361669242658E-2</v>
      </c>
      <c r="L477">
        <f>VLOOKUP(B477,'名称-id-价值'!B:M,J477+2,FALSE)</f>
        <v>110.4</v>
      </c>
      <c r="M477">
        <f t="shared" si="130"/>
        <v>0.66120556414219478</v>
      </c>
      <c r="N477">
        <f t="shared" si="124"/>
        <v>222.0650695517775</v>
      </c>
      <c r="O477" t="str">
        <f t="shared" si="131"/>
        <v>93104,</v>
      </c>
      <c r="P477" t="str">
        <f t="shared" si="132"/>
        <v>31,</v>
      </c>
      <c r="Q477" t="str">
        <f t="shared" si="127"/>
        <v>(1,1)</v>
      </c>
      <c r="R477" t="str">
        <f t="shared" si="133"/>
        <v>1,</v>
      </c>
      <c r="S477" t="str">
        <f t="shared" si="134"/>
        <v>1,</v>
      </c>
    </row>
    <row r="478" spans="1:19" x14ac:dyDescent="0.15">
      <c r="A478" t="s">
        <v>24</v>
      </c>
      <c r="B478">
        <v>93106</v>
      </c>
      <c r="C478">
        <v>33</v>
      </c>
      <c r="D478">
        <v>1</v>
      </c>
      <c r="E478">
        <v>1</v>
      </c>
      <c r="F478">
        <v>2</v>
      </c>
      <c r="G478" s="5">
        <f t="shared" si="128"/>
        <v>6.375579598145286E-3</v>
      </c>
      <c r="H478" t="str">
        <f>VLOOKUP(B478,'名称-id-价值'!B:C,2,FALSE)</f>
        <v>T3MP6</v>
      </c>
      <c r="I478" t="str">
        <f t="shared" si="125"/>
        <v>T3部件</v>
      </c>
      <c r="J478">
        <f t="shared" si="129"/>
        <v>9</v>
      </c>
      <c r="K478">
        <f t="shared" si="126"/>
        <v>1.2751159196290572E-2</v>
      </c>
      <c r="L478">
        <f>VLOOKUP(B478,'名称-id-价值'!B:M,J478+2,FALSE)</f>
        <v>110.4</v>
      </c>
      <c r="M478">
        <f t="shared" si="130"/>
        <v>0.70386398763523961</v>
      </c>
      <c r="N478">
        <f t="shared" si="124"/>
        <v>222.0650695517775</v>
      </c>
      <c r="O478" t="str">
        <f t="shared" si="131"/>
        <v>93106,</v>
      </c>
      <c r="P478" t="str">
        <f t="shared" si="132"/>
        <v>33,</v>
      </c>
      <c r="Q478" t="str">
        <f t="shared" si="127"/>
        <v>(1,1)</v>
      </c>
      <c r="R478" t="str">
        <f t="shared" si="133"/>
        <v>1,</v>
      </c>
      <c r="S478" t="str">
        <f t="shared" si="134"/>
        <v>1,</v>
      </c>
    </row>
    <row r="479" spans="1:19" x14ac:dyDescent="0.15">
      <c r="A479" t="s">
        <v>24</v>
      </c>
      <c r="B479">
        <v>93202</v>
      </c>
      <c r="C479">
        <v>33</v>
      </c>
      <c r="D479">
        <v>1</v>
      </c>
      <c r="E479">
        <v>1</v>
      </c>
      <c r="F479">
        <v>2</v>
      </c>
      <c r="G479" s="5">
        <f t="shared" si="128"/>
        <v>6.375579598145286E-3</v>
      </c>
      <c r="H479" t="str">
        <f>VLOOKUP(B479,'名称-id-价值'!B:C,2,FALSE)</f>
        <v>T3HP2</v>
      </c>
      <c r="I479" t="str">
        <f t="shared" si="125"/>
        <v>T3部件</v>
      </c>
      <c r="J479">
        <f t="shared" si="129"/>
        <v>9</v>
      </c>
      <c r="K479">
        <f t="shared" si="126"/>
        <v>1.2751159196290572E-2</v>
      </c>
      <c r="L479">
        <f>VLOOKUP(B479,'名称-id-价值'!B:M,J479+2,FALSE)</f>
        <v>110.4</v>
      </c>
      <c r="M479">
        <f t="shared" si="130"/>
        <v>0.70386398763523961</v>
      </c>
      <c r="N479">
        <f t="shared" si="124"/>
        <v>222.0650695517775</v>
      </c>
      <c r="O479" t="str">
        <f t="shared" si="131"/>
        <v>93202,</v>
      </c>
      <c r="P479" t="str">
        <f t="shared" si="132"/>
        <v>33,</v>
      </c>
      <c r="Q479" t="str">
        <f t="shared" si="127"/>
        <v>(1,1)</v>
      </c>
      <c r="R479" t="str">
        <f t="shared" si="133"/>
        <v>1,</v>
      </c>
      <c r="S479" t="str">
        <f t="shared" si="134"/>
        <v>1,</v>
      </c>
    </row>
    <row r="480" spans="1:19" x14ac:dyDescent="0.15">
      <c r="A480" t="s">
        <v>24</v>
      </c>
      <c r="B480">
        <v>93204</v>
      </c>
      <c r="C480">
        <v>33</v>
      </c>
      <c r="D480">
        <v>1</v>
      </c>
      <c r="E480">
        <v>1</v>
      </c>
      <c r="F480">
        <v>2</v>
      </c>
      <c r="G480" s="5">
        <f t="shared" si="128"/>
        <v>6.375579598145286E-3</v>
      </c>
      <c r="H480" t="str">
        <f>VLOOKUP(B480,'名称-id-价值'!B:C,2,FALSE)</f>
        <v>T3HP4</v>
      </c>
      <c r="I480" t="str">
        <f t="shared" si="125"/>
        <v>T3部件</v>
      </c>
      <c r="J480">
        <f t="shared" si="129"/>
        <v>9</v>
      </c>
      <c r="K480">
        <f t="shared" si="126"/>
        <v>1.2751159196290572E-2</v>
      </c>
      <c r="L480">
        <f>VLOOKUP(B480,'名称-id-价值'!B:M,J480+2,FALSE)</f>
        <v>110.4</v>
      </c>
      <c r="M480">
        <f t="shared" si="130"/>
        <v>0.70386398763523961</v>
      </c>
      <c r="N480">
        <f t="shared" si="124"/>
        <v>222.0650695517775</v>
      </c>
      <c r="O480" t="str">
        <f t="shared" si="131"/>
        <v>93204,</v>
      </c>
      <c r="P480" t="str">
        <f t="shared" si="132"/>
        <v>33,</v>
      </c>
      <c r="Q480" t="str">
        <f t="shared" si="127"/>
        <v>(1,1)</v>
      </c>
      <c r="R480" t="str">
        <f t="shared" si="133"/>
        <v>1,</v>
      </c>
      <c r="S480" t="str">
        <f t="shared" si="134"/>
        <v>1,</v>
      </c>
    </row>
    <row r="481" spans="1:19" x14ac:dyDescent="0.15">
      <c r="A481" t="s">
        <v>24</v>
      </c>
      <c r="B481">
        <v>93206</v>
      </c>
      <c r="C481">
        <v>32</v>
      </c>
      <c r="D481">
        <v>1</v>
      </c>
      <c r="E481">
        <v>1</v>
      </c>
      <c r="F481">
        <v>2</v>
      </c>
      <c r="G481" s="5">
        <f t="shared" si="128"/>
        <v>6.1823802163833074E-3</v>
      </c>
      <c r="H481" t="str">
        <f>VLOOKUP(B481,'名称-id-价值'!B:C,2,FALSE)</f>
        <v>T3HP6</v>
      </c>
      <c r="I481" t="str">
        <f t="shared" si="125"/>
        <v>T3部件</v>
      </c>
      <c r="J481">
        <f t="shared" si="129"/>
        <v>9</v>
      </c>
      <c r="K481">
        <f t="shared" si="126"/>
        <v>1.2364760432766615E-2</v>
      </c>
      <c r="L481">
        <f>VLOOKUP(B481,'名称-id-价值'!B:M,J481+2,FALSE)</f>
        <v>110.4</v>
      </c>
      <c r="M481">
        <f t="shared" si="130"/>
        <v>0.68253477588871714</v>
      </c>
      <c r="N481">
        <f t="shared" si="124"/>
        <v>222.0650695517775</v>
      </c>
      <c r="O481" t="str">
        <f t="shared" si="131"/>
        <v>93206,</v>
      </c>
      <c r="P481" t="str">
        <f t="shared" si="132"/>
        <v>32,</v>
      </c>
      <c r="Q481" t="str">
        <f t="shared" si="127"/>
        <v>(1,1)</v>
      </c>
      <c r="R481" t="str">
        <f t="shared" si="133"/>
        <v>1,</v>
      </c>
      <c r="S481" t="str">
        <f t="shared" si="134"/>
        <v>1,</v>
      </c>
    </row>
    <row r="482" spans="1:19" x14ac:dyDescent="0.15">
      <c r="A482" t="s">
        <v>25</v>
      </c>
      <c r="B482">
        <v>11311</v>
      </c>
      <c r="C482">
        <v>20</v>
      </c>
      <c r="D482">
        <v>1</v>
      </c>
      <c r="E482">
        <v>1</v>
      </c>
      <c r="F482">
        <v>2</v>
      </c>
      <c r="G482" s="5">
        <f t="shared" si="128"/>
        <v>3.8639876352395673E-3</v>
      </c>
      <c r="H482" t="str">
        <f>VLOOKUP(B482,'名称-id-价值'!B:C,2,FALSE)</f>
        <v>35(t)</v>
      </c>
      <c r="I482" t="str">
        <f t="shared" si="125"/>
        <v>T3坦克</v>
      </c>
      <c r="J482">
        <f t="shared" si="129"/>
        <v>10</v>
      </c>
      <c r="K482">
        <f t="shared" si="126"/>
        <v>7.7279752704791345E-3</v>
      </c>
      <c r="L482">
        <f>VLOOKUP(B482,'名称-id-价值'!B:M,J482+2,FALSE)</f>
        <v>1155</v>
      </c>
      <c r="M482">
        <f t="shared" si="130"/>
        <v>4.4629057187017001</v>
      </c>
      <c r="N482">
        <f t="shared" si="124"/>
        <v>223.63925811437463</v>
      </c>
      <c r="O482" t="str">
        <f t="shared" si="131"/>
        <v>11311,</v>
      </c>
      <c r="P482" t="str">
        <f t="shared" si="132"/>
        <v>20,</v>
      </c>
      <c r="Q482" t="str">
        <f t="shared" si="127"/>
        <v>(1,1)</v>
      </c>
      <c r="R482" t="str">
        <f t="shared" si="133"/>
        <v>1,</v>
      </c>
      <c r="S482" t="str">
        <f t="shared" si="134"/>
        <v>1,</v>
      </c>
    </row>
    <row r="483" spans="1:19" x14ac:dyDescent="0.15">
      <c r="A483" t="s">
        <v>25</v>
      </c>
      <c r="B483">
        <v>12311</v>
      </c>
      <c r="C483">
        <v>20</v>
      </c>
      <c r="D483">
        <v>1</v>
      </c>
      <c r="E483">
        <v>1</v>
      </c>
      <c r="F483">
        <v>2</v>
      </c>
      <c r="G483" s="5">
        <f t="shared" si="128"/>
        <v>3.8639876352395673E-3</v>
      </c>
      <c r="H483" t="str">
        <f>VLOOKUP(B483,'名称-id-价值'!B:C,2,FALSE)</f>
        <v>玛蒂尔达</v>
      </c>
      <c r="I483" t="str">
        <f t="shared" si="125"/>
        <v>T3坦克</v>
      </c>
      <c r="J483">
        <f t="shared" si="129"/>
        <v>10</v>
      </c>
      <c r="K483">
        <f t="shared" si="126"/>
        <v>7.7279752704791345E-3</v>
      </c>
      <c r="L483">
        <f>VLOOKUP(B483,'名称-id-价值'!B:M,J483+2,FALSE)</f>
        <v>1155</v>
      </c>
      <c r="M483">
        <f t="shared" si="130"/>
        <v>4.4629057187017001</v>
      </c>
      <c r="N483">
        <f t="shared" si="124"/>
        <v>223.63925811437463</v>
      </c>
      <c r="O483" t="str">
        <f t="shared" si="131"/>
        <v>12311,</v>
      </c>
      <c r="P483" t="str">
        <f t="shared" si="132"/>
        <v>20,</v>
      </c>
      <c r="Q483" t="str">
        <f t="shared" si="127"/>
        <v>(1,1)</v>
      </c>
      <c r="R483" t="str">
        <f t="shared" si="133"/>
        <v>1,</v>
      </c>
      <c r="S483" t="str">
        <f t="shared" si="134"/>
        <v>1,</v>
      </c>
    </row>
    <row r="484" spans="1:19" x14ac:dyDescent="0.15">
      <c r="A484" t="s">
        <v>25</v>
      </c>
      <c r="B484">
        <v>13311</v>
      </c>
      <c r="C484">
        <v>20</v>
      </c>
      <c r="D484">
        <v>1</v>
      </c>
      <c r="E484">
        <v>1</v>
      </c>
      <c r="F484">
        <v>2</v>
      </c>
      <c r="G484" s="5">
        <f t="shared" si="128"/>
        <v>3.8639876352395673E-3</v>
      </c>
      <c r="H484" t="str">
        <f>VLOOKUP(B484,'名称-id-价值'!B:C,2,FALSE)</f>
        <v>黑豹</v>
      </c>
      <c r="I484" t="str">
        <f t="shared" si="125"/>
        <v>T3坦克</v>
      </c>
      <c r="J484">
        <f t="shared" si="129"/>
        <v>10</v>
      </c>
      <c r="K484">
        <f t="shared" si="126"/>
        <v>7.7279752704791345E-3</v>
      </c>
      <c r="L484">
        <f>VLOOKUP(B484,'名称-id-价值'!B:M,J484+2,FALSE)</f>
        <v>1155</v>
      </c>
      <c r="M484">
        <f t="shared" si="130"/>
        <v>4.4629057187017001</v>
      </c>
      <c r="N484">
        <f t="shared" si="124"/>
        <v>223.63925811437463</v>
      </c>
      <c r="O484" t="str">
        <f t="shared" si="131"/>
        <v>13311,</v>
      </c>
      <c r="P484" t="str">
        <f t="shared" si="132"/>
        <v>20,</v>
      </c>
      <c r="Q484" t="str">
        <f t="shared" si="127"/>
        <v>(1,1)</v>
      </c>
      <c r="R484" t="str">
        <f t="shared" si="133"/>
        <v>1,</v>
      </c>
      <c r="S484" t="str">
        <f t="shared" si="134"/>
        <v>1,</v>
      </c>
    </row>
    <row r="485" spans="1:19" x14ac:dyDescent="0.15">
      <c r="A485" t="s">
        <v>25</v>
      </c>
      <c r="B485">
        <v>51211</v>
      </c>
      <c r="C485">
        <v>157</v>
      </c>
      <c r="D485">
        <v>2</v>
      </c>
      <c r="E485">
        <v>7</v>
      </c>
      <c r="F485">
        <v>2</v>
      </c>
      <c r="G485" s="5">
        <f t="shared" si="128"/>
        <v>3.0332302936630601E-2</v>
      </c>
      <c r="H485" t="str">
        <f>VLOOKUP(B485,'名称-id-价值'!B:C,2,FALSE)</f>
        <v>二号-碎片</v>
      </c>
      <c r="I485" t="str">
        <f t="shared" si="125"/>
        <v>T2碎片</v>
      </c>
      <c r="J485">
        <f t="shared" si="129"/>
        <v>10</v>
      </c>
      <c r="K485">
        <f t="shared" si="126"/>
        <v>0.27299072642967542</v>
      </c>
      <c r="L485">
        <f>VLOOKUP(B485,'名称-id-价值'!B:M,J485+2,FALSE)</f>
        <v>31.200000000000003</v>
      </c>
      <c r="M485">
        <f t="shared" si="130"/>
        <v>4.2586553323029364</v>
      </c>
      <c r="N485">
        <f t="shared" si="124"/>
        <v>223.63925811437463</v>
      </c>
      <c r="O485" t="str">
        <f t="shared" si="131"/>
        <v>51211,</v>
      </c>
      <c r="P485" t="str">
        <f t="shared" si="132"/>
        <v>157,</v>
      </c>
      <c r="Q485" t="str">
        <f t="shared" si="127"/>
        <v>(2,7)</v>
      </c>
      <c r="R485" t="str">
        <f t="shared" si="133"/>
        <v>2,</v>
      </c>
      <c r="S485" t="str">
        <f t="shared" si="134"/>
        <v>7,</v>
      </c>
    </row>
    <row r="486" spans="1:19" x14ac:dyDescent="0.15">
      <c r="A486" t="s">
        <v>25</v>
      </c>
      <c r="B486">
        <v>52211</v>
      </c>
      <c r="C486">
        <v>157</v>
      </c>
      <c r="D486">
        <v>2</v>
      </c>
      <c r="E486">
        <v>7</v>
      </c>
      <c r="F486">
        <v>2</v>
      </c>
      <c r="G486" s="5">
        <f t="shared" si="128"/>
        <v>3.0332302936630601E-2</v>
      </c>
      <c r="H486" t="str">
        <f>VLOOKUP(B486,'名称-id-价值'!B:C,2,FALSE)</f>
        <v>T-34-碎片</v>
      </c>
      <c r="I486" t="str">
        <f t="shared" si="125"/>
        <v>T2碎片</v>
      </c>
      <c r="J486">
        <f t="shared" si="129"/>
        <v>10</v>
      </c>
      <c r="K486">
        <f t="shared" si="126"/>
        <v>0.27299072642967542</v>
      </c>
      <c r="L486">
        <f>VLOOKUP(B486,'名称-id-价值'!B:M,J486+2,FALSE)</f>
        <v>31.200000000000003</v>
      </c>
      <c r="M486">
        <f t="shared" si="130"/>
        <v>4.2586553323029364</v>
      </c>
      <c r="N486">
        <f t="shared" si="124"/>
        <v>223.63925811437463</v>
      </c>
      <c r="O486" t="str">
        <f t="shared" si="131"/>
        <v>52211,</v>
      </c>
      <c r="P486" t="str">
        <f t="shared" si="132"/>
        <v>157,</v>
      </c>
      <c r="Q486" t="str">
        <f t="shared" si="127"/>
        <v>(2,7)</v>
      </c>
      <c r="R486" t="str">
        <f t="shared" si="133"/>
        <v>2,</v>
      </c>
      <c r="S486" t="str">
        <f t="shared" si="134"/>
        <v>7,</v>
      </c>
    </row>
    <row r="487" spans="1:19" x14ac:dyDescent="0.15">
      <c r="A487" t="s">
        <v>25</v>
      </c>
      <c r="B487">
        <v>53211</v>
      </c>
      <c r="C487">
        <v>157</v>
      </c>
      <c r="D487">
        <v>2</v>
      </c>
      <c r="E487">
        <v>7</v>
      </c>
      <c r="F487">
        <v>2</v>
      </c>
      <c r="G487" s="5">
        <f t="shared" si="128"/>
        <v>3.0332302936630601E-2</v>
      </c>
      <c r="H487" t="str">
        <f>VLOOKUP(B487,'名称-id-价值'!B:C,2,FALSE)</f>
        <v>KV-1-碎片</v>
      </c>
      <c r="I487" t="str">
        <f t="shared" si="125"/>
        <v>T2碎片</v>
      </c>
      <c r="J487">
        <f t="shared" si="129"/>
        <v>10</v>
      </c>
      <c r="K487">
        <f t="shared" si="126"/>
        <v>0.27299072642967542</v>
      </c>
      <c r="L487">
        <f>VLOOKUP(B487,'名称-id-价值'!B:M,J487+2,FALSE)</f>
        <v>31.200000000000003</v>
      </c>
      <c r="M487">
        <f t="shared" si="130"/>
        <v>4.2586553323029364</v>
      </c>
      <c r="N487">
        <f t="shared" si="124"/>
        <v>223.63925811437463</v>
      </c>
      <c r="O487" t="str">
        <f t="shared" si="131"/>
        <v>53211,</v>
      </c>
      <c r="P487" t="str">
        <f t="shared" si="132"/>
        <v>157,</v>
      </c>
      <c r="Q487" t="str">
        <f t="shared" si="127"/>
        <v>(2,7)</v>
      </c>
      <c r="R487" t="str">
        <f t="shared" si="133"/>
        <v>2,</v>
      </c>
      <c r="S487" t="str">
        <f t="shared" si="134"/>
        <v>7,</v>
      </c>
    </row>
    <row r="488" spans="1:19" x14ac:dyDescent="0.15">
      <c r="A488" t="s">
        <v>25</v>
      </c>
      <c r="B488">
        <v>51221</v>
      </c>
      <c r="C488">
        <v>151</v>
      </c>
      <c r="D488">
        <v>2</v>
      </c>
      <c r="E488">
        <v>3</v>
      </c>
      <c r="F488">
        <v>2</v>
      </c>
      <c r="G488" s="5">
        <f t="shared" si="128"/>
        <v>2.9173106646058732E-2</v>
      </c>
      <c r="H488" t="str">
        <f>VLOOKUP(B488,'名称-id-价值'!B:C,2,FALSE)</f>
        <v>Puma-碎片</v>
      </c>
      <c r="I488" t="str">
        <f t="shared" si="125"/>
        <v>T2碎片</v>
      </c>
      <c r="J488">
        <f t="shared" si="129"/>
        <v>10</v>
      </c>
      <c r="K488">
        <f t="shared" si="126"/>
        <v>0.14586553323029366</v>
      </c>
      <c r="L488">
        <f>VLOOKUP(B488,'名称-id-价值'!B:M,J488+2,FALSE)</f>
        <v>57.599999999999994</v>
      </c>
      <c r="M488">
        <f t="shared" si="130"/>
        <v>4.200927357032457</v>
      </c>
      <c r="N488">
        <f t="shared" si="124"/>
        <v>223.63925811437463</v>
      </c>
      <c r="O488" t="str">
        <f t="shared" si="131"/>
        <v>51221,</v>
      </c>
      <c r="P488" t="str">
        <f t="shared" si="132"/>
        <v>151,</v>
      </c>
      <c r="Q488" t="str">
        <f t="shared" si="127"/>
        <v>(2,3)</v>
      </c>
      <c r="R488" t="str">
        <f t="shared" si="133"/>
        <v>2,</v>
      </c>
      <c r="S488" t="str">
        <f t="shared" si="134"/>
        <v>3,</v>
      </c>
    </row>
    <row r="489" spans="1:19" x14ac:dyDescent="0.15">
      <c r="A489" t="s">
        <v>25</v>
      </c>
      <c r="B489">
        <v>52221</v>
      </c>
      <c r="C489">
        <v>151</v>
      </c>
      <c r="D489">
        <v>2</v>
      </c>
      <c r="E489">
        <v>3</v>
      </c>
      <c r="F489">
        <v>2</v>
      </c>
      <c r="G489" s="5">
        <f t="shared" si="128"/>
        <v>2.9173106646058732E-2</v>
      </c>
      <c r="H489" t="str">
        <f>VLOOKUP(B489,'名称-id-价值'!B:C,2,FALSE)</f>
        <v>四号-碎片</v>
      </c>
      <c r="I489" t="str">
        <f t="shared" si="125"/>
        <v>T2碎片</v>
      </c>
      <c r="J489">
        <f t="shared" si="129"/>
        <v>10</v>
      </c>
      <c r="K489">
        <f t="shared" si="126"/>
        <v>0.14586553323029366</v>
      </c>
      <c r="L489">
        <f>VLOOKUP(B489,'名称-id-价值'!B:M,J489+2,FALSE)</f>
        <v>57.599999999999994</v>
      </c>
      <c r="M489">
        <f t="shared" si="130"/>
        <v>4.200927357032457</v>
      </c>
      <c r="N489">
        <f t="shared" si="124"/>
        <v>223.63925811437463</v>
      </c>
      <c r="O489" t="str">
        <f t="shared" si="131"/>
        <v>52221,</v>
      </c>
      <c r="P489" t="str">
        <f t="shared" si="132"/>
        <v>151,</v>
      </c>
      <c r="Q489" t="str">
        <f t="shared" si="127"/>
        <v>(2,3)</v>
      </c>
      <c r="R489" t="str">
        <f t="shared" si="133"/>
        <v>2,</v>
      </c>
      <c r="S489" t="str">
        <f t="shared" si="134"/>
        <v>3,</v>
      </c>
    </row>
    <row r="490" spans="1:19" x14ac:dyDescent="0.15">
      <c r="A490" t="s">
        <v>25</v>
      </c>
      <c r="B490">
        <v>53221</v>
      </c>
      <c r="C490">
        <v>151</v>
      </c>
      <c r="D490">
        <v>2</v>
      </c>
      <c r="E490">
        <v>3</v>
      </c>
      <c r="F490">
        <v>2</v>
      </c>
      <c r="G490" s="5">
        <f t="shared" si="128"/>
        <v>2.9173106646058732E-2</v>
      </c>
      <c r="H490" t="str">
        <f>VLOOKUP(B490,'名称-id-价值'!B:C,2,FALSE)</f>
        <v>丘吉尔-碎片</v>
      </c>
      <c r="I490" t="str">
        <f t="shared" si="125"/>
        <v>T2碎片</v>
      </c>
      <c r="J490">
        <f t="shared" si="129"/>
        <v>10</v>
      </c>
      <c r="K490">
        <f t="shared" si="126"/>
        <v>0.14586553323029366</v>
      </c>
      <c r="L490">
        <f>VLOOKUP(B490,'名称-id-价值'!B:M,J490+2,FALSE)</f>
        <v>57.599999999999994</v>
      </c>
      <c r="M490">
        <f t="shared" si="130"/>
        <v>4.200927357032457</v>
      </c>
      <c r="N490">
        <f t="shared" si="124"/>
        <v>223.63925811437463</v>
      </c>
      <c r="O490" t="str">
        <f t="shared" si="131"/>
        <v>53221,</v>
      </c>
      <c r="P490" t="str">
        <f t="shared" si="132"/>
        <v>151,</v>
      </c>
      <c r="Q490" t="str">
        <f t="shared" si="127"/>
        <v>(2,3)</v>
      </c>
      <c r="R490" t="str">
        <f t="shared" si="133"/>
        <v>2,</v>
      </c>
      <c r="S490" t="str">
        <f t="shared" si="134"/>
        <v>3,</v>
      </c>
    </row>
    <row r="491" spans="1:19" x14ac:dyDescent="0.15">
      <c r="A491" t="s">
        <v>25</v>
      </c>
      <c r="B491">
        <v>51311</v>
      </c>
      <c r="C491">
        <v>262</v>
      </c>
      <c r="D491">
        <v>1</v>
      </c>
      <c r="E491">
        <v>3</v>
      </c>
      <c r="F491">
        <v>2</v>
      </c>
      <c r="G491" s="5">
        <f t="shared" si="128"/>
        <v>5.0618238021638333E-2</v>
      </c>
      <c r="H491" t="str">
        <f>VLOOKUP(B491,'名称-id-价值'!B:C,2,FALSE)</f>
        <v>35(t)-碎片</v>
      </c>
      <c r="I491" t="str">
        <f t="shared" si="125"/>
        <v>T3碎片</v>
      </c>
      <c r="J491">
        <f t="shared" si="129"/>
        <v>10</v>
      </c>
      <c r="K491">
        <f t="shared" si="126"/>
        <v>0.20247295208655333</v>
      </c>
      <c r="L491">
        <f>VLOOKUP(B491,'名称-id-价值'!B:M,J491+2,FALSE)</f>
        <v>38.5</v>
      </c>
      <c r="M491">
        <f t="shared" si="130"/>
        <v>3.8976043276661518</v>
      </c>
      <c r="N491">
        <f t="shared" si="124"/>
        <v>223.63925811437463</v>
      </c>
      <c r="O491" t="str">
        <f t="shared" si="131"/>
        <v>51311,</v>
      </c>
      <c r="P491" t="str">
        <f t="shared" si="132"/>
        <v>262,</v>
      </c>
      <c r="Q491" t="str">
        <f t="shared" si="127"/>
        <v>(1,3)</v>
      </c>
      <c r="R491" t="str">
        <f t="shared" si="133"/>
        <v>1,</v>
      </c>
      <c r="S491" t="str">
        <f t="shared" si="134"/>
        <v>3,</v>
      </c>
    </row>
    <row r="492" spans="1:19" x14ac:dyDescent="0.15">
      <c r="A492" t="s">
        <v>25</v>
      </c>
      <c r="B492">
        <v>52311</v>
      </c>
      <c r="C492">
        <v>262</v>
      </c>
      <c r="D492">
        <v>1</v>
      </c>
      <c r="E492">
        <v>3</v>
      </c>
      <c r="F492">
        <v>2</v>
      </c>
      <c r="G492" s="5">
        <f t="shared" si="128"/>
        <v>5.0618238021638333E-2</v>
      </c>
      <c r="H492" t="str">
        <f>VLOOKUP(B492,'名称-id-价值'!B:C,2,FALSE)</f>
        <v>玛蒂尔达-碎片</v>
      </c>
      <c r="I492" t="str">
        <f t="shared" si="125"/>
        <v>T3碎片</v>
      </c>
      <c r="J492">
        <f t="shared" si="129"/>
        <v>10</v>
      </c>
      <c r="K492">
        <f t="shared" si="126"/>
        <v>0.20247295208655333</v>
      </c>
      <c r="L492">
        <f>VLOOKUP(B492,'名称-id-价值'!B:M,J492+2,FALSE)</f>
        <v>38.5</v>
      </c>
      <c r="M492">
        <f t="shared" si="130"/>
        <v>3.8976043276661518</v>
      </c>
      <c r="N492">
        <f t="shared" si="124"/>
        <v>223.63925811437463</v>
      </c>
      <c r="O492" t="str">
        <f t="shared" si="131"/>
        <v>52311,</v>
      </c>
      <c r="P492" t="str">
        <f t="shared" si="132"/>
        <v>262,</v>
      </c>
      <c r="Q492" t="str">
        <f t="shared" si="127"/>
        <v>(1,3)</v>
      </c>
      <c r="R492" t="str">
        <f t="shared" si="133"/>
        <v>1,</v>
      </c>
      <c r="S492" t="str">
        <f t="shared" si="134"/>
        <v>3,</v>
      </c>
    </row>
    <row r="493" spans="1:19" x14ac:dyDescent="0.15">
      <c r="A493" t="s">
        <v>25</v>
      </c>
      <c r="B493">
        <v>53311</v>
      </c>
      <c r="C493">
        <v>262</v>
      </c>
      <c r="D493">
        <v>1</v>
      </c>
      <c r="E493">
        <v>3</v>
      </c>
      <c r="F493">
        <v>2</v>
      </c>
      <c r="G493" s="5">
        <f t="shared" si="128"/>
        <v>5.0618238021638333E-2</v>
      </c>
      <c r="H493" t="str">
        <f>VLOOKUP(B493,'名称-id-价值'!B:C,2,FALSE)</f>
        <v>黑豹-碎片</v>
      </c>
      <c r="I493" t="str">
        <f t="shared" si="125"/>
        <v>T3碎片</v>
      </c>
      <c r="J493">
        <f t="shared" si="129"/>
        <v>10</v>
      </c>
      <c r="K493">
        <f t="shared" si="126"/>
        <v>0.20247295208655333</v>
      </c>
      <c r="L493">
        <f>VLOOKUP(B493,'名称-id-价值'!B:M,J493+2,FALSE)</f>
        <v>38.5</v>
      </c>
      <c r="M493">
        <f t="shared" si="130"/>
        <v>3.8976043276661518</v>
      </c>
      <c r="N493">
        <f t="shared" si="124"/>
        <v>223.63925811437463</v>
      </c>
      <c r="O493" t="str">
        <f t="shared" si="131"/>
        <v>53311,</v>
      </c>
      <c r="P493" t="str">
        <f t="shared" si="132"/>
        <v>262,</v>
      </c>
      <c r="Q493" t="str">
        <f t="shared" si="127"/>
        <v>(1,3)</v>
      </c>
      <c r="R493" t="str">
        <f t="shared" si="133"/>
        <v>1,</v>
      </c>
      <c r="S493" t="str">
        <f t="shared" si="134"/>
        <v>3,</v>
      </c>
    </row>
    <row r="494" spans="1:19" x14ac:dyDescent="0.15">
      <c r="A494" t="s">
        <v>25</v>
      </c>
      <c r="B494">
        <v>51321</v>
      </c>
      <c r="C494">
        <v>197</v>
      </c>
      <c r="D494">
        <v>1</v>
      </c>
      <c r="E494">
        <v>3</v>
      </c>
      <c r="F494">
        <v>2</v>
      </c>
      <c r="G494" s="5">
        <f t="shared" si="128"/>
        <v>3.8060278207109735E-2</v>
      </c>
      <c r="H494" t="str">
        <f>VLOOKUP(B494,'名称-id-价值'!B:C,2,FALSE)</f>
        <v>十字军-碎片</v>
      </c>
      <c r="I494" t="str">
        <f t="shared" si="125"/>
        <v>T3碎片</v>
      </c>
      <c r="J494">
        <f t="shared" si="129"/>
        <v>10</v>
      </c>
      <c r="K494">
        <f t="shared" si="126"/>
        <v>0.15224111282843894</v>
      </c>
      <c r="L494">
        <f>VLOOKUP(B494,'名称-id-价值'!B:M,J494+2,FALSE)</f>
        <v>56</v>
      </c>
      <c r="M494">
        <f t="shared" si="130"/>
        <v>4.2627511591962906</v>
      </c>
      <c r="N494">
        <f t="shared" si="124"/>
        <v>223.63925811437463</v>
      </c>
      <c r="O494" t="str">
        <f t="shared" si="131"/>
        <v>51321,</v>
      </c>
      <c r="P494" t="str">
        <f t="shared" si="132"/>
        <v>197,</v>
      </c>
      <c r="Q494" t="str">
        <f t="shared" si="127"/>
        <v>(1,3)</v>
      </c>
      <c r="R494" t="str">
        <f t="shared" si="133"/>
        <v>1,</v>
      </c>
      <c r="S494" t="str">
        <f t="shared" si="134"/>
        <v>3,</v>
      </c>
    </row>
    <row r="495" spans="1:19" x14ac:dyDescent="0.15">
      <c r="A495" t="s">
        <v>25</v>
      </c>
      <c r="B495">
        <v>52321</v>
      </c>
      <c r="C495">
        <v>197</v>
      </c>
      <c r="D495">
        <v>1</v>
      </c>
      <c r="E495">
        <v>3</v>
      </c>
      <c r="F495">
        <v>2</v>
      </c>
      <c r="G495" s="5">
        <f t="shared" si="128"/>
        <v>3.8060278207109735E-2</v>
      </c>
      <c r="H495" t="str">
        <f>VLOOKUP(B495,'名称-id-价值'!B:C,2,FALSE)</f>
        <v>谢尔曼-碎片</v>
      </c>
      <c r="I495" t="str">
        <f t="shared" si="125"/>
        <v>T3碎片</v>
      </c>
      <c r="J495">
        <f t="shared" si="129"/>
        <v>10</v>
      </c>
      <c r="K495">
        <f t="shared" si="126"/>
        <v>0.15224111282843894</v>
      </c>
      <c r="L495">
        <f>VLOOKUP(B495,'名称-id-价值'!B:M,J495+2,FALSE)</f>
        <v>56</v>
      </c>
      <c r="M495">
        <f t="shared" si="130"/>
        <v>4.2627511591962906</v>
      </c>
      <c r="N495">
        <f t="shared" si="124"/>
        <v>223.63925811437463</v>
      </c>
      <c r="O495" t="str">
        <f t="shared" ref="O495:O520" si="135">B495&amp;","</f>
        <v>52321,</v>
      </c>
      <c r="P495" t="str">
        <f t="shared" ref="P495:P520" si="136">C495&amp;","</f>
        <v>197,</v>
      </c>
      <c r="Q495" t="str">
        <f t="shared" si="127"/>
        <v>(1,3)</v>
      </c>
      <c r="R495" t="str">
        <f t="shared" si="133"/>
        <v>1,</v>
      </c>
      <c r="S495" t="str">
        <f t="shared" si="134"/>
        <v>3,</v>
      </c>
    </row>
    <row r="496" spans="1:19" x14ac:dyDescent="0.15">
      <c r="A496" t="s">
        <v>25</v>
      </c>
      <c r="B496">
        <v>53321</v>
      </c>
      <c r="C496">
        <v>197</v>
      </c>
      <c r="D496">
        <v>1</v>
      </c>
      <c r="E496">
        <v>3</v>
      </c>
      <c r="F496">
        <v>2</v>
      </c>
      <c r="G496" s="5">
        <f t="shared" si="128"/>
        <v>3.8060278207109735E-2</v>
      </c>
      <c r="H496" t="str">
        <f>VLOOKUP(B496,'名称-id-价值'!B:C,2,FALSE)</f>
        <v>虎式-碎片</v>
      </c>
      <c r="I496" t="str">
        <f t="shared" si="125"/>
        <v>T3碎片</v>
      </c>
      <c r="J496">
        <f t="shared" si="129"/>
        <v>10</v>
      </c>
      <c r="K496">
        <f t="shared" si="126"/>
        <v>0.15224111282843894</v>
      </c>
      <c r="L496">
        <f>VLOOKUP(B496,'名称-id-价值'!B:M,J496+2,FALSE)</f>
        <v>56</v>
      </c>
      <c r="M496">
        <f t="shared" si="130"/>
        <v>4.2627511591962906</v>
      </c>
      <c r="N496">
        <f t="shared" si="124"/>
        <v>223.63925811437463</v>
      </c>
      <c r="O496" t="str">
        <f t="shared" si="135"/>
        <v>53321,</v>
      </c>
      <c r="P496" t="str">
        <f t="shared" si="136"/>
        <v>197,</v>
      </c>
      <c r="Q496" t="str">
        <f t="shared" si="127"/>
        <v>(1,3)</v>
      </c>
      <c r="R496" t="str">
        <f t="shared" si="133"/>
        <v>1,</v>
      </c>
      <c r="S496" t="str">
        <f t="shared" si="134"/>
        <v>3,</v>
      </c>
    </row>
    <row r="497" spans="1:19" x14ac:dyDescent="0.15">
      <c r="A497" t="s">
        <v>25</v>
      </c>
      <c r="B497">
        <v>91001</v>
      </c>
      <c r="C497">
        <v>85</v>
      </c>
      <c r="D497">
        <v>1</v>
      </c>
      <c r="E497">
        <v>2</v>
      </c>
      <c r="F497">
        <v>2</v>
      </c>
      <c r="G497" s="5">
        <f t="shared" si="128"/>
        <v>1.6421947449768159E-2</v>
      </c>
      <c r="H497" t="str">
        <f>VLOOKUP(B497,'名称-id-价值'!B:C,2,FALSE)</f>
        <v>T1LP1</v>
      </c>
      <c r="I497" t="str">
        <f t="shared" si="125"/>
        <v>T1部件</v>
      </c>
      <c r="J497">
        <f t="shared" si="129"/>
        <v>10</v>
      </c>
      <c r="K497">
        <f t="shared" si="126"/>
        <v>4.9265842349304478E-2</v>
      </c>
      <c r="L497">
        <f>VLOOKUP(B497,'名称-id-价值'!B:M,J497+2,FALSE)</f>
        <v>22</v>
      </c>
      <c r="M497">
        <f t="shared" si="130"/>
        <v>0.54192426584234932</v>
      </c>
      <c r="N497">
        <f t="shared" si="124"/>
        <v>223.63925811437463</v>
      </c>
      <c r="O497" t="str">
        <f t="shared" si="135"/>
        <v>91001,</v>
      </c>
      <c r="P497" t="str">
        <f t="shared" si="136"/>
        <v>85,</v>
      </c>
      <c r="Q497" t="str">
        <f t="shared" si="127"/>
        <v>(1,2)</v>
      </c>
      <c r="R497" t="str">
        <f t="shared" si="133"/>
        <v>1,</v>
      </c>
      <c r="S497" t="str">
        <f t="shared" si="134"/>
        <v>2,</v>
      </c>
    </row>
    <row r="498" spans="1:19" x14ac:dyDescent="0.15">
      <c r="A498" t="s">
        <v>25</v>
      </c>
      <c r="B498">
        <v>91003</v>
      </c>
      <c r="C498">
        <v>85</v>
      </c>
      <c r="D498">
        <v>1</v>
      </c>
      <c r="E498">
        <v>2</v>
      </c>
      <c r="F498">
        <v>2</v>
      </c>
      <c r="G498" s="5">
        <f t="shared" si="128"/>
        <v>1.6421947449768159E-2</v>
      </c>
      <c r="H498" t="str">
        <f>VLOOKUP(B498,'名称-id-价值'!B:C,2,FALSE)</f>
        <v>T1LP3</v>
      </c>
      <c r="I498" t="str">
        <f t="shared" si="125"/>
        <v>T1部件</v>
      </c>
      <c r="J498">
        <f t="shared" si="129"/>
        <v>10</v>
      </c>
      <c r="K498">
        <f t="shared" si="126"/>
        <v>4.9265842349304478E-2</v>
      </c>
      <c r="L498">
        <f>VLOOKUP(B498,'名称-id-价值'!B:M,J498+2,FALSE)</f>
        <v>22</v>
      </c>
      <c r="M498">
        <f t="shared" si="130"/>
        <v>0.54192426584234932</v>
      </c>
      <c r="N498">
        <f t="shared" si="124"/>
        <v>223.63925811437463</v>
      </c>
      <c r="O498" t="str">
        <f t="shared" si="135"/>
        <v>91003,</v>
      </c>
      <c r="P498" t="str">
        <f t="shared" si="136"/>
        <v>85,</v>
      </c>
      <c r="Q498" t="str">
        <f t="shared" si="127"/>
        <v>(1,2)</v>
      </c>
      <c r="R498" t="str">
        <f t="shared" si="133"/>
        <v>1,</v>
      </c>
      <c r="S498" t="str">
        <f t="shared" si="134"/>
        <v>2,</v>
      </c>
    </row>
    <row r="499" spans="1:19" x14ac:dyDescent="0.15">
      <c r="A499" t="s">
        <v>25</v>
      </c>
      <c r="B499">
        <v>91005</v>
      </c>
      <c r="C499">
        <v>85</v>
      </c>
      <c r="D499">
        <v>1</v>
      </c>
      <c r="E499">
        <v>2</v>
      </c>
      <c r="F499">
        <v>2</v>
      </c>
      <c r="G499" s="5">
        <f t="shared" si="128"/>
        <v>1.6421947449768159E-2</v>
      </c>
      <c r="H499" t="str">
        <f>VLOOKUP(B499,'名称-id-价值'!B:C,2,FALSE)</f>
        <v>T1LP5</v>
      </c>
      <c r="I499" t="str">
        <f t="shared" si="125"/>
        <v>T1部件</v>
      </c>
      <c r="J499">
        <f t="shared" si="129"/>
        <v>10</v>
      </c>
      <c r="K499">
        <f t="shared" si="126"/>
        <v>4.9265842349304478E-2</v>
      </c>
      <c r="L499">
        <f>VLOOKUP(B499,'名称-id-价值'!B:M,J499+2,FALSE)</f>
        <v>22</v>
      </c>
      <c r="M499">
        <f t="shared" si="130"/>
        <v>0.54192426584234932</v>
      </c>
      <c r="N499">
        <f t="shared" si="124"/>
        <v>223.63925811437463</v>
      </c>
      <c r="O499" t="str">
        <f t="shared" si="135"/>
        <v>91005,</v>
      </c>
      <c r="P499" t="str">
        <f t="shared" si="136"/>
        <v>85,</v>
      </c>
      <c r="Q499" t="str">
        <f t="shared" si="127"/>
        <v>(1,2)</v>
      </c>
      <c r="R499" t="str">
        <f t="shared" ref="R499:R520" si="137">D499&amp;","</f>
        <v>1,</v>
      </c>
      <c r="S499" t="str">
        <f t="shared" ref="S499:S520" si="138">E499&amp;","</f>
        <v>2,</v>
      </c>
    </row>
    <row r="500" spans="1:19" x14ac:dyDescent="0.15">
      <c r="A500" t="s">
        <v>25</v>
      </c>
      <c r="B500">
        <v>91101</v>
      </c>
      <c r="C500">
        <v>85</v>
      </c>
      <c r="D500">
        <v>1</v>
      </c>
      <c r="E500">
        <v>2</v>
      </c>
      <c r="F500">
        <v>2</v>
      </c>
      <c r="G500" s="5">
        <f t="shared" si="128"/>
        <v>1.6421947449768159E-2</v>
      </c>
      <c r="H500" t="str">
        <f>VLOOKUP(B500,'名称-id-价值'!B:C,2,FALSE)</f>
        <v>T1MP1</v>
      </c>
      <c r="I500" t="str">
        <f t="shared" si="125"/>
        <v>T1部件</v>
      </c>
      <c r="J500">
        <f t="shared" si="129"/>
        <v>10</v>
      </c>
      <c r="K500">
        <f t="shared" si="126"/>
        <v>4.9265842349304478E-2</v>
      </c>
      <c r="L500">
        <f>VLOOKUP(B500,'名称-id-价值'!B:M,J500+2,FALSE)</f>
        <v>22</v>
      </c>
      <c r="M500">
        <f t="shared" si="130"/>
        <v>0.54192426584234932</v>
      </c>
      <c r="N500">
        <f t="shared" si="124"/>
        <v>223.63925811437463</v>
      </c>
      <c r="O500" t="str">
        <f t="shared" si="135"/>
        <v>91101,</v>
      </c>
      <c r="P500" t="str">
        <f t="shared" si="136"/>
        <v>85,</v>
      </c>
      <c r="Q500" t="str">
        <f t="shared" si="127"/>
        <v>(1,2)</v>
      </c>
      <c r="R500" t="str">
        <f t="shared" si="137"/>
        <v>1,</v>
      </c>
      <c r="S500" t="str">
        <f t="shared" si="138"/>
        <v>2,</v>
      </c>
    </row>
    <row r="501" spans="1:19" x14ac:dyDescent="0.15">
      <c r="A501" t="s">
        <v>25</v>
      </c>
      <c r="B501">
        <v>91103</v>
      </c>
      <c r="C501">
        <v>85</v>
      </c>
      <c r="D501">
        <v>1</v>
      </c>
      <c r="E501">
        <v>2</v>
      </c>
      <c r="F501">
        <v>2</v>
      </c>
      <c r="G501" s="5">
        <f t="shared" si="128"/>
        <v>1.6421947449768159E-2</v>
      </c>
      <c r="H501" t="str">
        <f>VLOOKUP(B501,'名称-id-价值'!B:C,2,FALSE)</f>
        <v>T1MP3</v>
      </c>
      <c r="I501" t="str">
        <f t="shared" si="125"/>
        <v>T1部件</v>
      </c>
      <c r="J501">
        <f t="shared" si="129"/>
        <v>10</v>
      </c>
      <c r="K501">
        <f t="shared" si="126"/>
        <v>4.9265842349304478E-2</v>
      </c>
      <c r="L501">
        <f>VLOOKUP(B501,'名称-id-价值'!B:M,J501+2,FALSE)</f>
        <v>22</v>
      </c>
      <c r="M501">
        <f t="shared" si="130"/>
        <v>0.54192426584234932</v>
      </c>
      <c r="N501">
        <f t="shared" si="124"/>
        <v>223.63925811437463</v>
      </c>
      <c r="O501" t="str">
        <f t="shared" si="135"/>
        <v>91103,</v>
      </c>
      <c r="P501" t="str">
        <f t="shared" si="136"/>
        <v>85,</v>
      </c>
      <c r="Q501" t="str">
        <f t="shared" si="127"/>
        <v>(1,2)</v>
      </c>
      <c r="R501" t="str">
        <f t="shared" si="137"/>
        <v>1,</v>
      </c>
      <c r="S501" t="str">
        <f t="shared" si="138"/>
        <v>2,</v>
      </c>
    </row>
    <row r="502" spans="1:19" x14ac:dyDescent="0.15">
      <c r="A502" t="s">
        <v>25</v>
      </c>
      <c r="B502">
        <v>91105</v>
      </c>
      <c r="C502">
        <v>85</v>
      </c>
      <c r="D502">
        <v>1</v>
      </c>
      <c r="E502">
        <v>2</v>
      </c>
      <c r="F502">
        <v>2</v>
      </c>
      <c r="G502" s="5">
        <f t="shared" si="128"/>
        <v>1.6421947449768159E-2</v>
      </c>
      <c r="H502" t="str">
        <f>VLOOKUP(B502,'名称-id-价值'!B:C,2,FALSE)</f>
        <v>T1MP5</v>
      </c>
      <c r="I502" t="str">
        <f t="shared" si="125"/>
        <v>T1部件</v>
      </c>
      <c r="J502">
        <f t="shared" si="129"/>
        <v>10</v>
      </c>
      <c r="K502">
        <f t="shared" si="126"/>
        <v>4.9265842349304478E-2</v>
      </c>
      <c r="L502">
        <f>VLOOKUP(B502,'名称-id-价值'!B:M,J502+2,FALSE)</f>
        <v>22</v>
      </c>
      <c r="M502">
        <f t="shared" si="130"/>
        <v>0.54192426584234932</v>
      </c>
      <c r="N502">
        <f t="shared" si="124"/>
        <v>223.63925811437463</v>
      </c>
      <c r="O502" t="str">
        <f t="shared" si="135"/>
        <v>91105,</v>
      </c>
      <c r="P502" t="str">
        <f t="shared" si="136"/>
        <v>85,</v>
      </c>
      <c r="Q502" t="str">
        <f t="shared" si="127"/>
        <v>(1,2)</v>
      </c>
      <c r="R502" t="str">
        <f t="shared" si="137"/>
        <v>1,</v>
      </c>
      <c r="S502" t="str">
        <f t="shared" si="138"/>
        <v>2,</v>
      </c>
    </row>
    <row r="503" spans="1:19" x14ac:dyDescent="0.15">
      <c r="A503" t="s">
        <v>25</v>
      </c>
      <c r="B503">
        <v>91201</v>
      </c>
      <c r="C503">
        <v>85</v>
      </c>
      <c r="D503">
        <v>1</v>
      </c>
      <c r="E503">
        <v>2</v>
      </c>
      <c r="F503">
        <v>2</v>
      </c>
      <c r="G503" s="5">
        <f t="shared" si="128"/>
        <v>1.6421947449768159E-2</v>
      </c>
      <c r="H503" t="str">
        <f>VLOOKUP(B503,'名称-id-价值'!B:C,2,FALSE)</f>
        <v>T1HP1</v>
      </c>
      <c r="I503" t="str">
        <f t="shared" si="125"/>
        <v>T1部件</v>
      </c>
      <c r="J503">
        <f t="shared" si="129"/>
        <v>10</v>
      </c>
      <c r="K503">
        <f t="shared" si="126"/>
        <v>4.9265842349304478E-2</v>
      </c>
      <c r="L503">
        <f>VLOOKUP(B503,'名称-id-价值'!B:M,J503+2,FALSE)</f>
        <v>22</v>
      </c>
      <c r="M503">
        <f t="shared" si="130"/>
        <v>0.54192426584234932</v>
      </c>
      <c r="N503">
        <f t="shared" si="124"/>
        <v>223.63925811437463</v>
      </c>
      <c r="O503" t="str">
        <f t="shared" si="135"/>
        <v>91201,</v>
      </c>
      <c r="P503" t="str">
        <f t="shared" si="136"/>
        <v>85,</v>
      </c>
      <c r="Q503" t="str">
        <f t="shared" si="127"/>
        <v>(1,2)</v>
      </c>
      <c r="R503" t="str">
        <f t="shared" si="137"/>
        <v>1,</v>
      </c>
      <c r="S503" t="str">
        <f t="shared" si="138"/>
        <v>2,</v>
      </c>
    </row>
    <row r="504" spans="1:19" x14ac:dyDescent="0.15">
      <c r="A504" t="s">
        <v>25</v>
      </c>
      <c r="B504">
        <v>91203</v>
      </c>
      <c r="C504">
        <v>85</v>
      </c>
      <c r="D504">
        <v>1</v>
      </c>
      <c r="E504">
        <v>2</v>
      </c>
      <c r="F504">
        <v>2</v>
      </c>
      <c r="G504" s="5">
        <f t="shared" si="128"/>
        <v>1.6421947449768159E-2</v>
      </c>
      <c r="H504" t="str">
        <f>VLOOKUP(B504,'名称-id-价值'!B:C,2,FALSE)</f>
        <v>T1HP3</v>
      </c>
      <c r="I504" t="str">
        <f t="shared" si="125"/>
        <v>T1部件</v>
      </c>
      <c r="J504">
        <f t="shared" si="129"/>
        <v>10</v>
      </c>
      <c r="K504">
        <f t="shared" si="126"/>
        <v>4.9265842349304478E-2</v>
      </c>
      <c r="L504">
        <f>VLOOKUP(B504,'名称-id-价值'!B:M,J504+2,FALSE)</f>
        <v>22</v>
      </c>
      <c r="M504">
        <f t="shared" si="130"/>
        <v>0.54192426584234932</v>
      </c>
      <c r="N504">
        <f t="shared" si="124"/>
        <v>223.63925811437463</v>
      </c>
      <c r="O504" t="str">
        <f t="shared" si="135"/>
        <v>91203,</v>
      </c>
      <c r="P504" t="str">
        <f t="shared" si="136"/>
        <v>85,</v>
      </c>
      <c r="Q504" t="str">
        <f t="shared" si="127"/>
        <v>(1,2)</v>
      </c>
      <c r="R504" t="str">
        <f t="shared" si="137"/>
        <v>1,</v>
      </c>
      <c r="S504" t="str">
        <f t="shared" si="138"/>
        <v>2,</v>
      </c>
    </row>
    <row r="505" spans="1:19" x14ac:dyDescent="0.15">
      <c r="A505" t="s">
        <v>25</v>
      </c>
      <c r="B505">
        <v>91205</v>
      </c>
      <c r="C505">
        <v>85</v>
      </c>
      <c r="D505">
        <v>1</v>
      </c>
      <c r="E505">
        <v>2</v>
      </c>
      <c r="F505">
        <v>2</v>
      </c>
      <c r="G505" s="5">
        <f t="shared" si="128"/>
        <v>1.6421947449768159E-2</v>
      </c>
      <c r="H505" t="str">
        <f>VLOOKUP(B505,'名称-id-价值'!B:C,2,FALSE)</f>
        <v>T1HP5</v>
      </c>
      <c r="I505" t="str">
        <f t="shared" si="125"/>
        <v>T1部件</v>
      </c>
      <c r="J505">
        <f t="shared" si="129"/>
        <v>10</v>
      </c>
      <c r="K505">
        <f t="shared" si="126"/>
        <v>4.9265842349304478E-2</v>
      </c>
      <c r="L505">
        <f>VLOOKUP(B505,'名称-id-价值'!B:M,J505+2,FALSE)</f>
        <v>22</v>
      </c>
      <c r="M505">
        <f t="shared" si="130"/>
        <v>0.54192426584234932</v>
      </c>
      <c r="N505">
        <f t="shared" si="124"/>
        <v>223.63925811437463</v>
      </c>
      <c r="O505" t="str">
        <f t="shared" si="135"/>
        <v>91205,</v>
      </c>
      <c r="P505" t="str">
        <f t="shared" si="136"/>
        <v>85,</v>
      </c>
      <c r="Q505" t="str">
        <f t="shared" si="127"/>
        <v>(1,2)</v>
      </c>
      <c r="R505" t="str">
        <f t="shared" si="137"/>
        <v>1,</v>
      </c>
      <c r="S505" t="str">
        <f t="shared" si="138"/>
        <v>2,</v>
      </c>
    </row>
    <row r="506" spans="1:19" x14ac:dyDescent="0.15">
      <c r="A506" t="s">
        <v>25</v>
      </c>
      <c r="B506">
        <v>91002</v>
      </c>
      <c r="C506">
        <v>85</v>
      </c>
      <c r="D506">
        <v>1</v>
      </c>
      <c r="E506">
        <v>2</v>
      </c>
      <c r="F506">
        <v>2</v>
      </c>
      <c r="G506" s="5">
        <f t="shared" si="128"/>
        <v>1.6421947449768159E-2</v>
      </c>
      <c r="H506" t="str">
        <f>VLOOKUP(B506,'名称-id-价值'!B:C,2,FALSE)</f>
        <v>T1LP2</v>
      </c>
      <c r="I506" t="str">
        <f t="shared" si="125"/>
        <v>T1部件</v>
      </c>
      <c r="J506">
        <f t="shared" si="129"/>
        <v>10</v>
      </c>
      <c r="K506">
        <f t="shared" si="126"/>
        <v>4.9265842349304478E-2</v>
      </c>
      <c r="L506">
        <f>VLOOKUP(B506,'名称-id-价值'!B:M,J506+2,FALSE)</f>
        <v>22</v>
      </c>
      <c r="M506">
        <f t="shared" si="130"/>
        <v>0.54192426584234932</v>
      </c>
      <c r="N506">
        <f t="shared" si="124"/>
        <v>223.63925811437463</v>
      </c>
      <c r="O506" t="str">
        <f t="shared" si="135"/>
        <v>91002,</v>
      </c>
      <c r="P506" t="str">
        <f t="shared" si="136"/>
        <v>85,</v>
      </c>
      <c r="Q506" t="str">
        <f t="shared" si="127"/>
        <v>(1,2)</v>
      </c>
      <c r="R506" t="str">
        <f t="shared" si="137"/>
        <v>1,</v>
      </c>
      <c r="S506" t="str">
        <f t="shared" si="138"/>
        <v>2,</v>
      </c>
    </row>
    <row r="507" spans="1:19" x14ac:dyDescent="0.15">
      <c r="A507" t="s">
        <v>25</v>
      </c>
      <c r="B507">
        <v>91004</v>
      </c>
      <c r="C507">
        <v>85</v>
      </c>
      <c r="D507">
        <v>1</v>
      </c>
      <c r="E507">
        <v>2</v>
      </c>
      <c r="F507">
        <v>2</v>
      </c>
      <c r="G507" s="5">
        <f t="shared" si="128"/>
        <v>1.6421947449768159E-2</v>
      </c>
      <c r="H507" t="str">
        <f>VLOOKUP(B507,'名称-id-价值'!B:C,2,FALSE)</f>
        <v>T1LP4</v>
      </c>
      <c r="I507" t="str">
        <f t="shared" si="125"/>
        <v>T1部件</v>
      </c>
      <c r="J507">
        <f t="shared" si="129"/>
        <v>10</v>
      </c>
      <c r="K507">
        <f t="shared" si="126"/>
        <v>4.9265842349304478E-2</v>
      </c>
      <c r="L507">
        <f>VLOOKUP(B507,'名称-id-价值'!B:M,J507+2,FALSE)</f>
        <v>22</v>
      </c>
      <c r="M507">
        <f t="shared" si="130"/>
        <v>0.54192426584234932</v>
      </c>
      <c r="N507">
        <f t="shared" si="124"/>
        <v>223.63925811437463</v>
      </c>
      <c r="O507" t="str">
        <f t="shared" si="135"/>
        <v>91004,</v>
      </c>
      <c r="P507" t="str">
        <f t="shared" si="136"/>
        <v>85,</v>
      </c>
      <c r="Q507" t="str">
        <f t="shared" si="127"/>
        <v>(1,2)</v>
      </c>
      <c r="R507" t="str">
        <f t="shared" si="137"/>
        <v>1,</v>
      </c>
      <c r="S507" t="str">
        <f t="shared" si="138"/>
        <v>2,</v>
      </c>
    </row>
    <row r="508" spans="1:19" x14ac:dyDescent="0.15">
      <c r="A508" t="s">
        <v>25</v>
      </c>
      <c r="B508">
        <v>91006</v>
      </c>
      <c r="C508">
        <v>85</v>
      </c>
      <c r="D508">
        <v>1</v>
      </c>
      <c r="E508">
        <v>2</v>
      </c>
      <c r="F508">
        <v>2</v>
      </c>
      <c r="G508" s="5">
        <f t="shared" si="128"/>
        <v>1.6421947449768159E-2</v>
      </c>
      <c r="H508" t="str">
        <f>VLOOKUP(B508,'名称-id-价值'!B:C,2,FALSE)</f>
        <v>T1LP6</v>
      </c>
      <c r="I508" t="str">
        <f t="shared" si="125"/>
        <v>T1部件</v>
      </c>
      <c r="J508">
        <f t="shared" si="129"/>
        <v>10</v>
      </c>
      <c r="K508">
        <f t="shared" si="126"/>
        <v>4.9265842349304478E-2</v>
      </c>
      <c r="L508">
        <f>VLOOKUP(B508,'名称-id-价值'!B:M,J508+2,FALSE)</f>
        <v>22</v>
      </c>
      <c r="M508">
        <f t="shared" si="130"/>
        <v>0.54192426584234932</v>
      </c>
      <c r="N508">
        <f t="shared" si="124"/>
        <v>223.63925811437463</v>
      </c>
      <c r="O508" t="str">
        <f t="shared" si="135"/>
        <v>91006,</v>
      </c>
      <c r="P508" t="str">
        <f t="shared" si="136"/>
        <v>85,</v>
      </c>
      <c r="Q508" t="str">
        <f t="shared" si="127"/>
        <v>(1,2)</v>
      </c>
      <c r="R508" t="str">
        <f t="shared" si="137"/>
        <v>1,</v>
      </c>
      <c r="S508" t="str">
        <f t="shared" si="138"/>
        <v>2,</v>
      </c>
    </row>
    <row r="509" spans="1:19" x14ac:dyDescent="0.15">
      <c r="A509" t="s">
        <v>25</v>
      </c>
      <c r="B509">
        <v>91102</v>
      </c>
      <c r="C509">
        <v>85</v>
      </c>
      <c r="D509">
        <v>1</v>
      </c>
      <c r="E509">
        <v>2</v>
      </c>
      <c r="F509">
        <v>2</v>
      </c>
      <c r="G509" s="5">
        <f t="shared" si="128"/>
        <v>1.6421947449768159E-2</v>
      </c>
      <c r="H509" t="str">
        <f>VLOOKUP(B509,'名称-id-价值'!B:C,2,FALSE)</f>
        <v>T1MP2</v>
      </c>
      <c r="I509" t="str">
        <f t="shared" si="125"/>
        <v>T1部件</v>
      </c>
      <c r="J509">
        <f t="shared" si="129"/>
        <v>10</v>
      </c>
      <c r="K509">
        <f t="shared" si="126"/>
        <v>4.9265842349304478E-2</v>
      </c>
      <c r="L509">
        <f>VLOOKUP(B509,'名称-id-价值'!B:M,J509+2,FALSE)</f>
        <v>22</v>
      </c>
      <c r="M509">
        <f t="shared" si="130"/>
        <v>0.54192426584234932</v>
      </c>
      <c r="N509">
        <f t="shared" si="124"/>
        <v>223.63925811437463</v>
      </c>
      <c r="O509" t="str">
        <f t="shared" si="135"/>
        <v>91102,</v>
      </c>
      <c r="P509" t="str">
        <f t="shared" si="136"/>
        <v>85,</v>
      </c>
      <c r="Q509" t="str">
        <f t="shared" si="127"/>
        <v>(1,2)</v>
      </c>
      <c r="R509" t="str">
        <f t="shared" si="137"/>
        <v>1,</v>
      </c>
      <c r="S509" t="str">
        <f t="shared" si="138"/>
        <v>2,</v>
      </c>
    </row>
    <row r="510" spans="1:19" x14ac:dyDescent="0.15">
      <c r="A510" t="s">
        <v>25</v>
      </c>
      <c r="B510">
        <v>91104</v>
      </c>
      <c r="C510">
        <v>85</v>
      </c>
      <c r="D510">
        <v>1</v>
      </c>
      <c r="E510">
        <v>2</v>
      </c>
      <c r="F510">
        <v>2</v>
      </c>
      <c r="G510" s="5">
        <f t="shared" si="128"/>
        <v>1.6421947449768159E-2</v>
      </c>
      <c r="H510" t="str">
        <f>VLOOKUP(B510,'名称-id-价值'!B:C,2,FALSE)</f>
        <v>T1MP4</v>
      </c>
      <c r="I510" t="str">
        <f t="shared" si="125"/>
        <v>T1部件</v>
      </c>
      <c r="J510">
        <f t="shared" si="129"/>
        <v>10</v>
      </c>
      <c r="K510">
        <f t="shared" si="126"/>
        <v>4.9265842349304478E-2</v>
      </c>
      <c r="L510">
        <f>VLOOKUP(B510,'名称-id-价值'!B:M,J510+2,FALSE)</f>
        <v>22</v>
      </c>
      <c r="M510">
        <f t="shared" si="130"/>
        <v>0.54192426584234932</v>
      </c>
      <c r="N510">
        <f t="shared" si="124"/>
        <v>223.63925811437463</v>
      </c>
      <c r="O510" t="str">
        <f t="shared" si="135"/>
        <v>91104,</v>
      </c>
      <c r="P510" t="str">
        <f t="shared" si="136"/>
        <v>85,</v>
      </c>
      <c r="Q510" t="str">
        <f t="shared" si="127"/>
        <v>(1,2)</v>
      </c>
      <c r="R510" t="str">
        <f t="shared" si="137"/>
        <v>1,</v>
      </c>
      <c r="S510" t="str">
        <f t="shared" si="138"/>
        <v>2,</v>
      </c>
    </row>
    <row r="511" spans="1:19" x14ac:dyDescent="0.15">
      <c r="A511" t="s">
        <v>25</v>
      </c>
      <c r="B511">
        <v>91106</v>
      </c>
      <c r="C511">
        <v>85</v>
      </c>
      <c r="D511">
        <v>1</v>
      </c>
      <c r="E511">
        <v>2</v>
      </c>
      <c r="F511">
        <v>2</v>
      </c>
      <c r="G511" s="5">
        <f t="shared" si="128"/>
        <v>1.6421947449768159E-2</v>
      </c>
      <c r="H511" t="str">
        <f>VLOOKUP(B511,'名称-id-价值'!B:C,2,FALSE)</f>
        <v>T1MP6</v>
      </c>
      <c r="I511" t="str">
        <f t="shared" si="125"/>
        <v>T1部件</v>
      </c>
      <c r="J511">
        <f t="shared" si="129"/>
        <v>10</v>
      </c>
      <c r="K511">
        <f t="shared" si="126"/>
        <v>4.9265842349304478E-2</v>
      </c>
      <c r="L511">
        <f>VLOOKUP(B511,'名称-id-价值'!B:M,J511+2,FALSE)</f>
        <v>22</v>
      </c>
      <c r="M511">
        <f t="shared" si="130"/>
        <v>0.54192426584234932</v>
      </c>
      <c r="N511">
        <f t="shared" si="124"/>
        <v>223.63925811437463</v>
      </c>
      <c r="O511" t="str">
        <f t="shared" si="135"/>
        <v>91106,</v>
      </c>
      <c r="P511" t="str">
        <f t="shared" si="136"/>
        <v>85,</v>
      </c>
      <c r="Q511" t="str">
        <f t="shared" si="127"/>
        <v>(1,2)</v>
      </c>
      <c r="R511" t="str">
        <f t="shared" si="137"/>
        <v>1,</v>
      </c>
      <c r="S511" t="str">
        <f t="shared" si="138"/>
        <v>2,</v>
      </c>
    </row>
    <row r="512" spans="1:19" x14ac:dyDescent="0.15">
      <c r="A512" t="s">
        <v>25</v>
      </c>
      <c r="B512">
        <v>91202</v>
      </c>
      <c r="C512">
        <v>85</v>
      </c>
      <c r="D512">
        <v>1</v>
      </c>
      <c r="E512">
        <v>2</v>
      </c>
      <c r="F512">
        <v>2</v>
      </c>
      <c r="G512" s="5">
        <f t="shared" si="128"/>
        <v>1.6421947449768159E-2</v>
      </c>
      <c r="H512" t="str">
        <f>VLOOKUP(B512,'名称-id-价值'!B:C,2,FALSE)</f>
        <v>T1HP2</v>
      </c>
      <c r="I512" t="str">
        <f t="shared" si="125"/>
        <v>T1部件</v>
      </c>
      <c r="J512">
        <f t="shared" si="129"/>
        <v>10</v>
      </c>
      <c r="K512">
        <f t="shared" si="126"/>
        <v>4.9265842349304478E-2</v>
      </c>
      <c r="L512">
        <f>VLOOKUP(B512,'名称-id-价值'!B:M,J512+2,FALSE)</f>
        <v>22</v>
      </c>
      <c r="M512">
        <f t="shared" si="130"/>
        <v>0.54192426584234932</v>
      </c>
      <c r="N512">
        <f t="shared" si="124"/>
        <v>223.63925811437463</v>
      </c>
      <c r="O512" t="str">
        <f t="shared" si="135"/>
        <v>91202,</v>
      </c>
      <c r="P512" t="str">
        <f t="shared" si="136"/>
        <v>85,</v>
      </c>
      <c r="Q512" t="str">
        <f t="shared" si="127"/>
        <v>(1,2)</v>
      </c>
      <c r="R512" t="str">
        <f t="shared" si="137"/>
        <v>1,</v>
      </c>
      <c r="S512" t="str">
        <f t="shared" si="138"/>
        <v>2,</v>
      </c>
    </row>
    <row r="513" spans="1:19" x14ac:dyDescent="0.15">
      <c r="A513" t="s">
        <v>25</v>
      </c>
      <c r="B513">
        <v>91204</v>
      </c>
      <c r="C513">
        <v>85</v>
      </c>
      <c r="D513">
        <v>1</v>
      </c>
      <c r="E513">
        <v>2</v>
      </c>
      <c r="F513">
        <v>2</v>
      </c>
      <c r="G513" s="5">
        <f t="shared" si="128"/>
        <v>1.6421947449768159E-2</v>
      </c>
      <c r="H513" t="str">
        <f>VLOOKUP(B513,'名称-id-价值'!B:C,2,FALSE)</f>
        <v>T1HP4</v>
      </c>
      <c r="I513" t="str">
        <f t="shared" si="125"/>
        <v>T1部件</v>
      </c>
      <c r="J513">
        <f t="shared" si="129"/>
        <v>10</v>
      </c>
      <c r="K513">
        <f t="shared" si="126"/>
        <v>4.9265842349304478E-2</v>
      </c>
      <c r="L513">
        <f>VLOOKUP(B513,'名称-id-价值'!B:M,J513+2,FALSE)</f>
        <v>22</v>
      </c>
      <c r="M513">
        <f t="shared" si="130"/>
        <v>0.54192426584234932</v>
      </c>
      <c r="N513">
        <f t="shared" si="124"/>
        <v>223.63925811437463</v>
      </c>
      <c r="O513" t="str">
        <f t="shared" si="135"/>
        <v>91204,</v>
      </c>
      <c r="P513" t="str">
        <f t="shared" si="136"/>
        <v>85,</v>
      </c>
      <c r="Q513" t="str">
        <f t="shared" si="127"/>
        <v>(1,2)</v>
      </c>
      <c r="R513" t="str">
        <f t="shared" si="137"/>
        <v>1,</v>
      </c>
      <c r="S513" t="str">
        <f t="shared" si="138"/>
        <v>2,</v>
      </c>
    </row>
    <row r="514" spans="1:19" x14ac:dyDescent="0.15">
      <c r="A514" t="s">
        <v>25</v>
      </c>
      <c r="B514">
        <v>91206</v>
      </c>
      <c r="C514">
        <v>85</v>
      </c>
      <c r="D514">
        <v>1</v>
      </c>
      <c r="E514">
        <v>2</v>
      </c>
      <c r="F514">
        <v>2</v>
      </c>
      <c r="G514" s="5">
        <f t="shared" si="128"/>
        <v>1.6421947449768159E-2</v>
      </c>
      <c r="H514" t="str">
        <f>VLOOKUP(B514,'名称-id-价值'!B:C,2,FALSE)</f>
        <v>T1HP6</v>
      </c>
      <c r="I514" t="str">
        <f t="shared" si="125"/>
        <v>T1部件</v>
      </c>
      <c r="J514">
        <f t="shared" si="129"/>
        <v>10</v>
      </c>
      <c r="K514">
        <f t="shared" si="126"/>
        <v>4.9265842349304478E-2</v>
      </c>
      <c r="L514">
        <f>VLOOKUP(B514,'名称-id-价值'!B:M,J514+2,FALSE)</f>
        <v>22</v>
      </c>
      <c r="M514">
        <f t="shared" si="130"/>
        <v>0.54192426584234932</v>
      </c>
      <c r="N514">
        <f t="shared" ref="N514:N550" si="139">SUMIFS(M:M,A:A,A514)*F514+VLOOKUP(J514,$T$1:$W$11,4,FALSE)</f>
        <v>223.63925811437463</v>
      </c>
      <c r="O514" t="str">
        <f t="shared" si="135"/>
        <v>91206,</v>
      </c>
      <c r="P514" t="str">
        <f t="shared" si="136"/>
        <v>85,</v>
      </c>
      <c r="Q514" t="str">
        <f t="shared" si="127"/>
        <v>(1,2)</v>
      </c>
      <c r="R514" t="str">
        <f t="shared" si="137"/>
        <v>1,</v>
      </c>
      <c r="S514" t="str">
        <f t="shared" si="138"/>
        <v>2,</v>
      </c>
    </row>
    <row r="515" spans="1:19" x14ac:dyDescent="0.15">
      <c r="A515" t="s">
        <v>25</v>
      </c>
      <c r="B515">
        <v>92001</v>
      </c>
      <c r="C515">
        <v>40</v>
      </c>
      <c r="D515">
        <v>1</v>
      </c>
      <c r="E515">
        <v>2</v>
      </c>
      <c r="F515">
        <v>2</v>
      </c>
      <c r="G515" s="5">
        <f t="shared" si="128"/>
        <v>7.7279752704791345E-3</v>
      </c>
      <c r="H515" t="str">
        <f>VLOOKUP(B515,'名称-id-价值'!B:C,2,FALSE)</f>
        <v>T2LP1</v>
      </c>
      <c r="I515" t="str">
        <f t="shared" ref="I515:I550" si="140">IF(LEFT(B515,1)+0=5,"T"&amp;MID(B515,3,1)&amp;"碎片",IF(LEFT(B515,1)+0=1,"T"&amp;MID(B515,3,1)&amp;"坦克",IF(LEFT(B515,1)+0=9,"T"&amp;MID(B515,2,1)&amp;"部件")))</f>
        <v>T2部件</v>
      </c>
      <c r="J515">
        <f t="shared" si="129"/>
        <v>10</v>
      </c>
      <c r="K515">
        <f t="shared" ref="K515:K550" si="141">AVERAGE(D515:E515)*G515*F515</f>
        <v>2.3183925811437404E-2</v>
      </c>
      <c r="L515">
        <f>VLOOKUP(B515,'名称-id-价值'!B:M,J515+2,FALSE)</f>
        <v>52.85</v>
      </c>
      <c r="M515">
        <f t="shared" si="130"/>
        <v>0.61263523956723343</v>
      </c>
      <c r="N515">
        <f t="shared" si="139"/>
        <v>223.63925811437463</v>
      </c>
      <c r="O515" t="str">
        <f t="shared" si="135"/>
        <v>92001,</v>
      </c>
      <c r="P515" t="str">
        <f t="shared" si="136"/>
        <v>40,</v>
      </c>
      <c r="Q515" t="str">
        <f t="shared" ref="Q515:Q550" si="142">"("&amp;LEFT(R515&amp;S515,LEN(R515&amp;S515)-1)&amp;")"</f>
        <v>(1,2)</v>
      </c>
      <c r="R515" t="str">
        <f t="shared" si="137"/>
        <v>1,</v>
      </c>
      <c r="S515" t="str">
        <f t="shared" si="138"/>
        <v>2,</v>
      </c>
    </row>
    <row r="516" spans="1:19" x14ac:dyDescent="0.15">
      <c r="A516" t="s">
        <v>25</v>
      </c>
      <c r="B516">
        <v>92003</v>
      </c>
      <c r="C516">
        <v>40</v>
      </c>
      <c r="D516">
        <v>1</v>
      </c>
      <c r="E516">
        <v>2</v>
      </c>
      <c r="F516">
        <v>2</v>
      </c>
      <c r="G516" s="5">
        <f t="shared" si="128"/>
        <v>7.7279752704791345E-3</v>
      </c>
      <c r="H516" t="str">
        <f>VLOOKUP(B516,'名称-id-价值'!B:C,2,FALSE)</f>
        <v>T2LP3</v>
      </c>
      <c r="I516" t="str">
        <f t="shared" si="140"/>
        <v>T2部件</v>
      </c>
      <c r="J516">
        <f t="shared" si="129"/>
        <v>10</v>
      </c>
      <c r="K516">
        <f t="shared" si="141"/>
        <v>2.3183925811437404E-2</v>
      </c>
      <c r="L516">
        <f>VLOOKUP(B516,'名称-id-价值'!B:M,J516+2,FALSE)</f>
        <v>52.85</v>
      </c>
      <c r="M516">
        <f t="shared" si="130"/>
        <v>0.61263523956723343</v>
      </c>
      <c r="N516">
        <f t="shared" si="139"/>
        <v>223.63925811437463</v>
      </c>
      <c r="O516" t="str">
        <f t="shared" si="135"/>
        <v>92003,</v>
      </c>
      <c r="P516" t="str">
        <f t="shared" si="136"/>
        <v>40,</v>
      </c>
      <c r="Q516" t="str">
        <f t="shared" si="142"/>
        <v>(1,2)</v>
      </c>
      <c r="R516" t="str">
        <f t="shared" si="137"/>
        <v>1,</v>
      </c>
      <c r="S516" t="str">
        <f t="shared" si="138"/>
        <v>2,</v>
      </c>
    </row>
    <row r="517" spans="1:19" x14ac:dyDescent="0.15">
      <c r="A517" t="s">
        <v>25</v>
      </c>
      <c r="B517">
        <v>92005</v>
      </c>
      <c r="C517">
        <v>40</v>
      </c>
      <c r="D517">
        <v>1</v>
      </c>
      <c r="E517">
        <v>2</v>
      </c>
      <c r="F517">
        <v>2</v>
      </c>
      <c r="G517" s="5">
        <f t="shared" si="128"/>
        <v>7.7279752704791345E-3</v>
      </c>
      <c r="H517" t="str">
        <f>VLOOKUP(B517,'名称-id-价值'!B:C,2,FALSE)</f>
        <v>T2LP5</v>
      </c>
      <c r="I517" t="str">
        <f t="shared" si="140"/>
        <v>T2部件</v>
      </c>
      <c r="J517">
        <f t="shared" si="129"/>
        <v>10</v>
      </c>
      <c r="K517">
        <f t="shared" si="141"/>
        <v>2.3183925811437404E-2</v>
      </c>
      <c r="L517">
        <f>VLOOKUP(B517,'名称-id-价值'!B:M,J517+2,FALSE)</f>
        <v>52.85</v>
      </c>
      <c r="M517">
        <f t="shared" si="130"/>
        <v>0.61263523956723343</v>
      </c>
      <c r="N517">
        <f t="shared" si="139"/>
        <v>223.63925811437463</v>
      </c>
      <c r="O517" t="str">
        <f t="shared" si="135"/>
        <v>92005,</v>
      </c>
      <c r="P517" t="str">
        <f t="shared" si="136"/>
        <v>40,</v>
      </c>
      <c r="Q517" t="str">
        <f t="shared" si="142"/>
        <v>(1,2)</v>
      </c>
      <c r="R517" t="str">
        <f t="shared" si="137"/>
        <v>1,</v>
      </c>
      <c r="S517" t="str">
        <f t="shared" si="138"/>
        <v>2,</v>
      </c>
    </row>
    <row r="518" spans="1:19" x14ac:dyDescent="0.15">
      <c r="A518" t="s">
        <v>25</v>
      </c>
      <c r="B518">
        <v>92101</v>
      </c>
      <c r="C518">
        <v>40</v>
      </c>
      <c r="D518">
        <v>1</v>
      </c>
      <c r="E518">
        <v>2</v>
      </c>
      <c r="F518">
        <v>2</v>
      </c>
      <c r="G518" s="5">
        <f t="shared" si="128"/>
        <v>7.7279752704791345E-3</v>
      </c>
      <c r="H518" t="str">
        <f>VLOOKUP(B518,'名称-id-价值'!B:C,2,FALSE)</f>
        <v>T2MP1</v>
      </c>
      <c r="I518" t="str">
        <f t="shared" si="140"/>
        <v>T2部件</v>
      </c>
      <c r="J518">
        <f t="shared" si="129"/>
        <v>10</v>
      </c>
      <c r="K518">
        <f t="shared" si="141"/>
        <v>2.3183925811437404E-2</v>
      </c>
      <c r="L518">
        <f>VLOOKUP(B518,'名称-id-价值'!B:M,J518+2,FALSE)</f>
        <v>52.85</v>
      </c>
      <c r="M518">
        <f t="shared" si="130"/>
        <v>0.61263523956723343</v>
      </c>
      <c r="N518">
        <f t="shared" si="139"/>
        <v>223.63925811437463</v>
      </c>
      <c r="O518" t="str">
        <f t="shared" si="135"/>
        <v>92101,</v>
      </c>
      <c r="P518" t="str">
        <f t="shared" si="136"/>
        <v>40,</v>
      </c>
      <c r="Q518" t="str">
        <f t="shared" si="142"/>
        <v>(1,2)</v>
      </c>
      <c r="R518" t="str">
        <f t="shared" si="137"/>
        <v>1,</v>
      </c>
      <c r="S518" t="str">
        <f t="shared" si="138"/>
        <v>2,</v>
      </c>
    </row>
    <row r="519" spans="1:19" x14ac:dyDescent="0.15">
      <c r="A519" t="s">
        <v>25</v>
      </c>
      <c r="B519">
        <v>92103</v>
      </c>
      <c r="C519">
        <v>40</v>
      </c>
      <c r="D519">
        <v>1</v>
      </c>
      <c r="E519">
        <v>2</v>
      </c>
      <c r="F519">
        <v>2</v>
      </c>
      <c r="G519" s="5">
        <f t="shared" si="128"/>
        <v>7.7279752704791345E-3</v>
      </c>
      <c r="H519" t="str">
        <f>VLOOKUP(B519,'名称-id-价值'!B:C,2,FALSE)</f>
        <v>T2MP3</v>
      </c>
      <c r="I519" t="str">
        <f t="shared" si="140"/>
        <v>T2部件</v>
      </c>
      <c r="J519">
        <f t="shared" si="129"/>
        <v>10</v>
      </c>
      <c r="K519">
        <f t="shared" si="141"/>
        <v>2.3183925811437404E-2</v>
      </c>
      <c r="L519">
        <f>VLOOKUP(B519,'名称-id-价值'!B:M,J519+2,FALSE)</f>
        <v>52.85</v>
      </c>
      <c r="M519">
        <f t="shared" si="130"/>
        <v>0.61263523956723343</v>
      </c>
      <c r="N519">
        <f t="shared" si="139"/>
        <v>223.63925811437463</v>
      </c>
      <c r="O519" t="str">
        <f t="shared" si="135"/>
        <v>92103,</v>
      </c>
      <c r="P519" t="str">
        <f t="shared" si="136"/>
        <v>40,</v>
      </c>
      <c r="Q519" t="str">
        <f t="shared" si="142"/>
        <v>(1,2)</v>
      </c>
      <c r="R519" t="str">
        <f t="shared" si="137"/>
        <v>1,</v>
      </c>
      <c r="S519" t="str">
        <f t="shared" si="138"/>
        <v>2,</v>
      </c>
    </row>
    <row r="520" spans="1:19" x14ac:dyDescent="0.15">
      <c r="A520" t="s">
        <v>25</v>
      </c>
      <c r="B520">
        <v>92105</v>
      </c>
      <c r="C520">
        <v>40</v>
      </c>
      <c r="D520">
        <v>1</v>
      </c>
      <c r="E520">
        <v>2</v>
      </c>
      <c r="F520">
        <v>2</v>
      </c>
      <c r="G520" s="5">
        <f t="shared" si="128"/>
        <v>7.7279752704791345E-3</v>
      </c>
      <c r="H520" t="str">
        <f>VLOOKUP(B520,'名称-id-价值'!B:C,2,FALSE)</f>
        <v>T2MP5</v>
      </c>
      <c r="I520" t="str">
        <f t="shared" si="140"/>
        <v>T2部件</v>
      </c>
      <c r="J520">
        <f t="shared" si="129"/>
        <v>10</v>
      </c>
      <c r="K520">
        <f t="shared" si="141"/>
        <v>2.3183925811437404E-2</v>
      </c>
      <c r="L520">
        <f>VLOOKUP(B520,'名称-id-价值'!B:M,J520+2,FALSE)</f>
        <v>52.85</v>
      </c>
      <c r="M520">
        <f t="shared" si="130"/>
        <v>0.61263523956723343</v>
      </c>
      <c r="N520">
        <f t="shared" si="139"/>
        <v>223.63925811437463</v>
      </c>
      <c r="O520" t="str">
        <f t="shared" si="135"/>
        <v>92105,</v>
      </c>
      <c r="P520" t="str">
        <f t="shared" si="136"/>
        <v>40,</v>
      </c>
      <c r="Q520" t="str">
        <f t="shared" si="142"/>
        <v>(1,2)</v>
      </c>
      <c r="R520" t="str">
        <f t="shared" si="137"/>
        <v>1,</v>
      </c>
      <c r="S520" t="str">
        <f t="shared" si="138"/>
        <v>2,</v>
      </c>
    </row>
    <row r="521" spans="1:19" x14ac:dyDescent="0.15">
      <c r="A521" t="s">
        <v>25</v>
      </c>
      <c r="B521">
        <v>92201</v>
      </c>
      <c r="C521">
        <v>40</v>
      </c>
      <c r="D521">
        <v>1</v>
      </c>
      <c r="E521">
        <v>2</v>
      </c>
      <c r="F521">
        <v>2</v>
      </c>
      <c r="G521" s="5">
        <f t="shared" ref="G521:G550" si="143">C521/SUMIFS(C:C,A:A,A521)</f>
        <v>7.7279752704791345E-3</v>
      </c>
      <c r="H521" t="str">
        <f>VLOOKUP(B521,'名称-id-价值'!B:C,2,FALSE)</f>
        <v>T2HP1</v>
      </c>
      <c r="I521" t="str">
        <f t="shared" si="140"/>
        <v>T2部件</v>
      </c>
      <c r="J521">
        <f t="shared" ref="J521:J550" si="144">IF(RIGHT(A521,1)+0=0,10,RIGHT(A521,1)+0)</f>
        <v>10</v>
      </c>
      <c r="K521">
        <f t="shared" si="141"/>
        <v>2.3183925811437404E-2</v>
      </c>
      <c r="L521">
        <f>VLOOKUP(B521,'名称-id-价值'!B:M,J521+2,FALSE)</f>
        <v>52.85</v>
      </c>
      <c r="M521">
        <f t="shared" ref="M521:M550" si="145">G521*L521*AVERAGE(D521:E521)</f>
        <v>0.61263523956723343</v>
      </c>
      <c r="N521">
        <f t="shared" si="139"/>
        <v>223.63925811437463</v>
      </c>
      <c r="O521" t="str">
        <f t="shared" ref="O521:O550" si="146">B521&amp;","</f>
        <v>92201,</v>
      </c>
      <c r="P521" t="str">
        <f t="shared" ref="P521:P550" si="147">C521&amp;","</f>
        <v>40,</v>
      </c>
      <c r="Q521" t="str">
        <f t="shared" si="142"/>
        <v>(1,2)</v>
      </c>
      <c r="R521" t="str">
        <f t="shared" ref="R521:R550" si="148">D521&amp;","</f>
        <v>1,</v>
      </c>
      <c r="S521" t="str">
        <f t="shared" ref="S521:S550" si="149">E521&amp;","</f>
        <v>2,</v>
      </c>
    </row>
    <row r="522" spans="1:19" x14ac:dyDescent="0.15">
      <c r="A522" t="s">
        <v>25</v>
      </c>
      <c r="B522">
        <v>92203</v>
      </c>
      <c r="C522">
        <v>40</v>
      </c>
      <c r="D522">
        <v>1</v>
      </c>
      <c r="E522">
        <v>2</v>
      </c>
      <c r="F522">
        <v>2</v>
      </c>
      <c r="G522" s="5">
        <f t="shared" si="143"/>
        <v>7.7279752704791345E-3</v>
      </c>
      <c r="H522" t="str">
        <f>VLOOKUP(B522,'名称-id-价值'!B:C,2,FALSE)</f>
        <v>T2HP3</v>
      </c>
      <c r="I522" t="str">
        <f t="shared" si="140"/>
        <v>T2部件</v>
      </c>
      <c r="J522">
        <f t="shared" si="144"/>
        <v>10</v>
      </c>
      <c r="K522">
        <f t="shared" si="141"/>
        <v>2.3183925811437404E-2</v>
      </c>
      <c r="L522">
        <f>VLOOKUP(B522,'名称-id-价值'!B:M,J522+2,FALSE)</f>
        <v>52.85</v>
      </c>
      <c r="M522">
        <f t="shared" si="145"/>
        <v>0.61263523956723343</v>
      </c>
      <c r="N522">
        <f t="shared" si="139"/>
        <v>223.63925811437463</v>
      </c>
      <c r="O522" t="str">
        <f t="shared" si="146"/>
        <v>92203,</v>
      </c>
      <c r="P522" t="str">
        <f t="shared" si="147"/>
        <v>40,</v>
      </c>
      <c r="Q522" t="str">
        <f t="shared" si="142"/>
        <v>(1,2)</v>
      </c>
      <c r="R522" t="str">
        <f t="shared" si="148"/>
        <v>1,</v>
      </c>
      <c r="S522" t="str">
        <f t="shared" si="149"/>
        <v>2,</v>
      </c>
    </row>
    <row r="523" spans="1:19" x14ac:dyDescent="0.15">
      <c r="A523" t="s">
        <v>25</v>
      </c>
      <c r="B523">
        <v>92205</v>
      </c>
      <c r="C523">
        <v>40</v>
      </c>
      <c r="D523">
        <v>1</v>
      </c>
      <c r="E523">
        <v>2</v>
      </c>
      <c r="F523">
        <v>2</v>
      </c>
      <c r="G523" s="5">
        <f t="shared" si="143"/>
        <v>7.7279752704791345E-3</v>
      </c>
      <c r="H523" t="str">
        <f>VLOOKUP(B523,'名称-id-价值'!B:C,2,FALSE)</f>
        <v>T2HP5</v>
      </c>
      <c r="I523" t="str">
        <f t="shared" si="140"/>
        <v>T2部件</v>
      </c>
      <c r="J523">
        <f t="shared" si="144"/>
        <v>10</v>
      </c>
      <c r="K523">
        <f t="shared" si="141"/>
        <v>2.3183925811437404E-2</v>
      </c>
      <c r="L523">
        <f>VLOOKUP(B523,'名称-id-价值'!B:M,J523+2,FALSE)</f>
        <v>52.85</v>
      </c>
      <c r="M523">
        <f t="shared" si="145"/>
        <v>0.61263523956723343</v>
      </c>
      <c r="N523">
        <f t="shared" si="139"/>
        <v>223.63925811437463</v>
      </c>
      <c r="O523" t="str">
        <f t="shared" si="146"/>
        <v>92205,</v>
      </c>
      <c r="P523" t="str">
        <f t="shared" si="147"/>
        <v>40,</v>
      </c>
      <c r="Q523" t="str">
        <f t="shared" si="142"/>
        <v>(1,2)</v>
      </c>
      <c r="R523" t="str">
        <f t="shared" si="148"/>
        <v>1,</v>
      </c>
      <c r="S523" t="str">
        <f t="shared" si="149"/>
        <v>2,</v>
      </c>
    </row>
    <row r="524" spans="1:19" x14ac:dyDescent="0.15">
      <c r="A524" t="s">
        <v>25</v>
      </c>
      <c r="B524">
        <v>92002</v>
      </c>
      <c r="C524">
        <v>40</v>
      </c>
      <c r="D524">
        <v>1</v>
      </c>
      <c r="E524">
        <v>2</v>
      </c>
      <c r="F524">
        <v>2</v>
      </c>
      <c r="G524" s="5">
        <f t="shared" si="143"/>
        <v>7.7279752704791345E-3</v>
      </c>
      <c r="H524" t="str">
        <f>VLOOKUP(B524,'名称-id-价值'!B:C,2,FALSE)</f>
        <v>T2LP2</v>
      </c>
      <c r="I524" t="str">
        <f t="shared" si="140"/>
        <v>T2部件</v>
      </c>
      <c r="J524">
        <f t="shared" si="144"/>
        <v>10</v>
      </c>
      <c r="K524">
        <f t="shared" si="141"/>
        <v>2.3183925811437404E-2</v>
      </c>
      <c r="L524">
        <f>VLOOKUP(B524,'名称-id-价值'!B:M,J524+2,FALSE)</f>
        <v>52.85</v>
      </c>
      <c r="M524">
        <f t="shared" si="145"/>
        <v>0.61263523956723343</v>
      </c>
      <c r="N524">
        <f t="shared" si="139"/>
        <v>223.63925811437463</v>
      </c>
      <c r="O524" t="str">
        <f t="shared" si="146"/>
        <v>92002,</v>
      </c>
      <c r="P524" t="str">
        <f t="shared" si="147"/>
        <v>40,</v>
      </c>
      <c r="Q524" t="str">
        <f t="shared" si="142"/>
        <v>(1,2)</v>
      </c>
      <c r="R524" t="str">
        <f t="shared" si="148"/>
        <v>1,</v>
      </c>
      <c r="S524" t="str">
        <f t="shared" si="149"/>
        <v>2,</v>
      </c>
    </row>
    <row r="525" spans="1:19" x14ac:dyDescent="0.15">
      <c r="A525" t="s">
        <v>25</v>
      </c>
      <c r="B525">
        <v>92004</v>
      </c>
      <c r="C525">
        <v>40</v>
      </c>
      <c r="D525">
        <v>1</v>
      </c>
      <c r="E525">
        <v>2</v>
      </c>
      <c r="F525">
        <v>2</v>
      </c>
      <c r="G525" s="5">
        <f t="shared" si="143"/>
        <v>7.7279752704791345E-3</v>
      </c>
      <c r="H525" t="str">
        <f>VLOOKUP(B525,'名称-id-价值'!B:C,2,FALSE)</f>
        <v>T2LP4</v>
      </c>
      <c r="I525" t="str">
        <f t="shared" si="140"/>
        <v>T2部件</v>
      </c>
      <c r="J525">
        <f t="shared" si="144"/>
        <v>10</v>
      </c>
      <c r="K525">
        <f t="shared" si="141"/>
        <v>2.3183925811437404E-2</v>
      </c>
      <c r="L525">
        <f>VLOOKUP(B525,'名称-id-价值'!B:M,J525+2,FALSE)</f>
        <v>52.85</v>
      </c>
      <c r="M525">
        <f t="shared" si="145"/>
        <v>0.61263523956723343</v>
      </c>
      <c r="N525">
        <f t="shared" si="139"/>
        <v>223.63925811437463</v>
      </c>
      <c r="O525" t="str">
        <f t="shared" si="146"/>
        <v>92004,</v>
      </c>
      <c r="P525" t="str">
        <f t="shared" si="147"/>
        <v>40,</v>
      </c>
      <c r="Q525" t="str">
        <f t="shared" si="142"/>
        <v>(1,2)</v>
      </c>
      <c r="R525" t="str">
        <f t="shared" si="148"/>
        <v>1,</v>
      </c>
      <c r="S525" t="str">
        <f t="shared" si="149"/>
        <v>2,</v>
      </c>
    </row>
    <row r="526" spans="1:19" x14ac:dyDescent="0.15">
      <c r="A526" t="s">
        <v>25</v>
      </c>
      <c r="B526">
        <v>92006</v>
      </c>
      <c r="C526">
        <v>40</v>
      </c>
      <c r="D526">
        <v>1</v>
      </c>
      <c r="E526">
        <v>2</v>
      </c>
      <c r="F526">
        <v>2</v>
      </c>
      <c r="G526" s="5">
        <f t="shared" si="143"/>
        <v>7.7279752704791345E-3</v>
      </c>
      <c r="H526" t="str">
        <f>VLOOKUP(B526,'名称-id-价值'!B:C,2,FALSE)</f>
        <v>T2LP6</v>
      </c>
      <c r="I526" t="str">
        <f t="shared" si="140"/>
        <v>T2部件</v>
      </c>
      <c r="J526">
        <f t="shared" si="144"/>
        <v>10</v>
      </c>
      <c r="K526">
        <f t="shared" si="141"/>
        <v>2.3183925811437404E-2</v>
      </c>
      <c r="L526">
        <f>VLOOKUP(B526,'名称-id-价值'!B:M,J526+2,FALSE)</f>
        <v>52.85</v>
      </c>
      <c r="M526">
        <f t="shared" si="145"/>
        <v>0.61263523956723343</v>
      </c>
      <c r="N526">
        <f t="shared" si="139"/>
        <v>223.63925811437463</v>
      </c>
      <c r="O526" t="str">
        <f t="shared" si="146"/>
        <v>92006,</v>
      </c>
      <c r="P526" t="str">
        <f t="shared" si="147"/>
        <v>40,</v>
      </c>
      <c r="Q526" t="str">
        <f t="shared" si="142"/>
        <v>(1,2)</v>
      </c>
      <c r="R526" t="str">
        <f t="shared" si="148"/>
        <v>1,</v>
      </c>
      <c r="S526" t="str">
        <f t="shared" si="149"/>
        <v>2,</v>
      </c>
    </row>
    <row r="527" spans="1:19" x14ac:dyDescent="0.15">
      <c r="A527" t="s">
        <v>25</v>
      </c>
      <c r="B527">
        <v>92102</v>
      </c>
      <c r="C527">
        <v>40</v>
      </c>
      <c r="D527">
        <v>1</v>
      </c>
      <c r="E527">
        <v>2</v>
      </c>
      <c r="F527">
        <v>2</v>
      </c>
      <c r="G527" s="5">
        <f t="shared" si="143"/>
        <v>7.7279752704791345E-3</v>
      </c>
      <c r="H527" t="str">
        <f>VLOOKUP(B527,'名称-id-价值'!B:C,2,FALSE)</f>
        <v>T2MP2</v>
      </c>
      <c r="I527" t="str">
        <f t="shared" si="140"/>
        <v>T2部件</v>
      </c>
      <c r="J527">
        <f t="shared" si="144"/>
        <v>10</v>
      </c>
      <c r="K527">
        <f t="shared" si="141"/>
        <v>2.3183925811437404E-2</v>
      </c>
      <c r="L527">
        <f>VLOOKUP(B527,'名称-id-价值'!B:M,J527+2,FALSE)</f>
        <v>52.85</v>
      </c>
      <c r="M527">
        <f t="shared" si="145"/>
        <v>0.61263523956723343</v>
      </c>
      <c r="N527">
        <f t="shared" si="139"/>
        <v>223.63925811437463</v>
      </c>
      <c r="O527" t="str">
        <f t="shared" si="146"/>
        <v>92102,</v>
      </c>
      <c r="P527" t="str">
        <f t="shared" si="147"/>
        <v>40,</v>
      </c>
      <c r="Q527" t="str">
        <f t="shared" si="142"/>
        <v>(1,2)</v>
      </c>
      <c r="R527" t="str">
        <f t="shared" si="148"/>
        <v>1,</v>
      </c>
      <c r="S527" t="str">
        <f t="shared" si="149"/>
        <v>2,</v>
      </c>
    </row>
    <row r="528" spans="1:19" x14ac:dyDescent="0.15">
      <c r="A528" t="s">
        <v>25</v>
      </c>
      <c r="B528">
        <v>92104</v>
      </c>
      <c r="C528">
        <v>40</v>
      </c>
      <c r="D528">
        <v>1</v>
      </c>
      <c r="E528">
        <v>2</v>
      </c>
      <c r="F528">
        <v>2</v>
      </c>
      <c r="G528" s="5">
        <f t="shared" si="143"/>
        <v>7.7279752704791345E-3</v>
      </c>
      <c r="H528" t="str">
        <f>VLOOKUP(B528,'名称-id-价值'!B:C,2,FALSE)</f>
        <v>T2MP4</v>
      </c>
      <c r="I528" t="str">
        <f t="shared" si="140"/>
        <v>T2部件</v>
      </c>
      <c r="J528">
        <f t="shared" si="144"/>
        <v>10</v>
      </c>
      <c r="K528">
        <f t="shared" si="141"/>
        <v>2.3183925811437404E-2</v>
      </c>
      <c r="L528">
        <f>VLOOKUP(B528,'名称-id-价值'!B:M,J528+2,FALSE)</f>
        <v>52.85</v>
      </c>
      <c r="M528">
        <f t="shared" si="145"/>
        <v>0.61263523956723343</v>
      </c>
      <c r="N528">
        <f t="shared" si="139"/>
        <v>223.63925811437463</v>
      </c>
      <c r="O528" t="str">
        <f t="shared" si="146"/>
        <v>92104,</v>
      </c>
      <c r="P528" t="str">
        <f t="shared" si="147"/>
        <v>40,</v>
      </c>
      <c r="Q528" t="str">
        <f t="shared" si="142"/>
        <v>(1,2)</v>
      </c>
      <c r="R528" t="str">
        <f t="shared" si="148"/>
        <v>1,</v>
      </c>
      <c r="S528" t="str">
        <f t="shared" si="149"/>
        <v>2,</v>
      </c>
    </row>
    <row r="529" spans="1:19" x14ac:dyDescent="0.15">
      <c r="A529" t="s">
        <v>25</v>
      </c>
      <c r="B529">
        <v>92106</v>
      </c>
      <c r="C529">
        <v>40</v>
      </c>
      <c r="D529">
        <v>1</v>
      </c>
      <c r="E529">
        <v>2</v>
      </c>
      <c r="F529">
        <v>2</v>
      </c>
      <c r="G529" s="5">
        <f t="shared" si="143"/>
        <v>7.7279752704791345E-3</v>
      </c>
      <c r="H529" t="str">
        <f>VLOOKUP(B529,'名称-id-价值'!B:C,2,FALSE)</f>
        <v>T2MP6</v>
      </c>
      <c r="I529" t="str">
        <f t="shared" si="140"/>
        <v>T2部件</v>
      </c>
      <c r="J529">
        <f t="shared" si="144"/>
        <v>10</v>
      </c>
      <c r="K529">
        <f t="shared" si="141"/>
        <v>2.3183925811437404E-2</v>
      </c>
      <c r="L529">
        <f>VLOOKUP(B529,'名称-id-价值'!B:M,J529+2,FALSE)</f>
        <v>52.85</v>
      </c>
      <c r="M529">
        <f t="shared" si="145"/>
        <v>0.61263523956723343</v>
      </c>
      <c r="N529">
        <f t="shared" si="139"/>
        <v>223.63925811437463</v>
      </c>
      <c r="O529" t="str">
        <f t="shared" si="146"/>
        <v>92106,</v>
      </c>
      <c r="P529" t="str">
        <f t="shared" si="147"/>
        <v>40,</v>
      </c>
      <c r="Q529" t="str">
        <f t="shared" si="142"/>
        <v>(1,2)</v>
      </c>
      <c r="R529" t="str">
        <f t="shared" si="148"/>
        <v>1,</v>
      </c>
      <c r="S529" t="str">
        <f t="shared" si="149"/>
        <v>2,</v>
      </c>
    </row>
    <row r="530" spans="1:19" x14ac:dyDescent="0.15">
      <c r="A530" t="s">
        <v>25</v>
      </c>
      <c r="B530">
        <v>92202</v>
      </c>
      <c r="C530">
        <v>40</v>
      </c>
      <c r="D530">
        <v>1</v>
      </c>
      <c r="E530">
        <v>2</v>
      </c>
      <c r="F530">
        <v>2</v>
      </c>
      <c r="G530" s="5">
        <f t="shared" si="143"/>
        <v>7.7279752704791345E-3</v>
      </c>
      <c r="H530" t="str">
        <f>VLOOKUP(B530,'名称-id-价值'!B:C,2,FALSE)</f>
        <v>T2HP2</v>
      </c>
      <c r="I530" t="str">
        <f t="shared" si="140"/>
        <v>T2部件</v>
      </c>
      <c r="J530">
        <f t="shared" si="144"/>
        <v>10</v>
      </c>
      <c r="K530">
        <f t="shared" si="141"/>
        <v>2.3183925811437404E-2</v>
      </c>
      <c r="L530">
        <f>VLOOKUP(B530,'名称-id-价值'!B:M,J530+2,FALSE)</f>
        <v>52.85</v>
      </c>
      <c r="M530">
        <f t="shared" si="145"/>
        <v>0.61263523956723343</v>
      </c>
      <c r="N530">
        <f t="shared" si="139"/>
        <v>223.63925811437463</v>
      </c>
      <c r="O530" t="str">
        <f t="shared" si="146"/>
        <v>92202,</v>
      </c>
      <c r="P530" t="str">
        <f t="shared" si="147"/>
        <v>40,</v>
      </c>
      <c r="Q530" t="str">
        <f t="shared" si="142"/>
        <v>(1,2)</v>
      </c>
      <c r="R530" t="str">
        <f t="shared" si="148"/>
        <v>1,</v>
      </c>
      <c r="S530" t="str">
        <f t="shared" si="149"/>
        <v>2,</v>
      </c>
    </row>
    <row r="531" spans="1:19" x14ac:dyDescent="0.15">
      <c r="A531" t="s">
        <v>25</v>
      </c>
      <c r="B531">
        <v>92204</v>
      </c>
      <c r="C531">
        <v>40</v>
      </c>
      <c r="D531">
        <v>1</v>
      </c>
      <c r="E531">
        <v>2</v>
      </c>
      <c r="F531">
        <v>2</v>
      </c>
      <c r="G531" s="5">
        <f t="shared" si="143"/>
        <v>7.7279752704791345E-3</v>
      </c>
      <c r="H531" t="str">
        <f>VLOOKUP(B531,'名称-id-价值'!B:C,2,FALSE)</f>
        <v>T2HP4</v>
      </c>
      <c r="I531" t="str">
        <f t="shared" si="140"/>
        <v>T2部件</v>
      </c>
      <c r="J531">
        <f t="shared" si="144"/>
        <v>10</v>
      </c>
      <c r="K531">
        <f t="shared" si="141"/>
        <v>2.3183925811437404E-2</v>
      </c>
      <c r="L531">
        <f>VLOOKUP(B531,'名称-id-价值'!B:M,J531+2,FALSE)</f>
        <v>52.85</v>
      </c>
      <c r="M531">
        <f t="shared" si="145"/>
        <v>0.61263523956723343</v>
      </c>
      <c r="N531">
        <f t="shared" si="139"/>
        <v>223.63925811437463</v>
      </c>
      <c r="O531" t="str">
        <f t="shared" si="146"/>
        <v>92204,</v>
      </c>
      <c r="P531" t="str">
        <f t="shared" si="147"/>
        <v>40,</v>
      </c>
      <c r="Q531" t="str">
        <f t="shared" si="142"/>
        <v>(1,2)</v>
      </c>
      <c r="R531" t="str">
        <f t="shared" si="148"/>
        <v>1,</v>
      </c>
      <c r="S531" t="str">
        <f t="shared" si="149"/>
        <v>2,</v>
      </c>
    </row>
    <row r="532" spans="1:19" x14ac:dyDescent="0.15">
      <c r="A532" t="s">
        <v>25</v>
      </c>
      <c r="B532">
        <v>92206</v>
      </c>
      <c r="C532">
        <v>40</v>
      </c>
      <c r="D532">
        <v>1</v>
      </c>
      <c r="E532">
        <v>2</v>
      </c>
      <c r="F532">
        <v>2</v>
      </c>
      <c r="G532" s="5">
        <f t="shared" si="143"/>
        <v>7.7279752704791345E-3</v>
      </c>
      <c r="H532" t="str">
        <f>VLOOKUP(B532,'名称-id-价值'!B:C,2,FALSE)</f>
        <v>T2HP6</v>
      </c>
      <c r="I532" t="str">
        <f t="shared" si="140"/>
        <v>T2部件</v>
      </c>
      <c r="J532">
        <f t="shared" si="144"/>
        <v>10</v>
      </c>
      <c r="K532">
        <f t="shared" si="141"/>
        <v>2.3183925811437404E-2</v>
      </c>
      <c r="L532">
        <f>VLOOKUP(B532,'名称-id-价值'!B:M,J532+2,FALSE)</f>
        <v>52.85</v>
      </c>
      <c r="M532">
        <f t="shared" si="145"/>
        <v>0.61263523956723343</v>
      </c>
      <c r="N532">
        <f t="shared" si="139"/>
        <v>223.63925811437463</v>
      </c>
      <c r="O532" t="str">
        <f t="shared" si="146"/>
        <v>92206,</v>
      </c>
      <c r="P532" t="str">
        <f t="shared" si="147"/>
        <v>40,</v>
      </c>
      <c r="Q532" t="str">
        <f t="shared" si="142"/>
        <v>(1,2)</v>
      </c>
      <c r="R532" t="str">
        <f t="shared" si="148"/>
        <v>1,</v>
      </c>
      <c r="S532" t="str">
        <f t="shared" si="149"/>
        <v>2,</v>
      </c>
    </row>
    <row r="533" spans="1:19" x14ac:dyDescent="0.15">
      <c r="A533" t="s">
        <v>25</v>
      </c>
      <c r="B533">
        <v>93001</v>
      </c>
      <c r="C533">
        <v>31</v>
      </c>
      <c r="D533">
        <v>1</v>
      </c>
      <c r="E533">
        <v>1</v>
      </c>
      <c r="F533">
        <v>2</v>
      </c>
      <c r="G533" s="5">
        <f t="shared" si="143"/>
        <v>5.9891808346213288E-3</v>
      </c>
      <c r="H533" t="str">
        <f>VLOOKUP(B533,'名称-id-价值'!B:C,2,FALSE)</f>
        <v>T3LP1</v>
      </c>
      <c r="I533" t="str">
        <f t="shared" si="140"/>
        <v>T3部件</v>
      </c>
      <c r="J533">
        <f t="shared" si="144"/>
        <v>10</v>
      </c>
      <c r="K533">
        <f t="shared" si="141"/>
        <v>1.1978361669242658E-2</v>
      </c>
      <c r="L533">
        <f>VLOOKUP(B533,'名称-id-价值'!B:M,J533+2,FALSE)</f>
        <v>108</v>
      </c>
      <c r="M533">
        <f t="shared" si="145"/>
        <v>0.64683153013910355</v>
      </c>
      <c r="N533">
        <f t="shared" si="139"/>
        <v>223.63925811437463</v>
      </c>
      <c r="O533" t="str">
        <f t="shared" si="146"/>
        <v>93001,</v>
      </c>
      <c r="P533" t="str">
        <f t="shared" si="147"/>
        <v>31,</v>
      </c>
      <c r="Q533" t="str">
        <f t="shared" si="142"/>
        <v>(1,1)</v>
      </c>
      <c r="R533" t="str">
        <f t="shared" si="148"/>
        <v>1,</v>
      </c>
      <c r="S533" t="str">
        <f t="shared" si="149"/>
        <v>1,</v>
      </c>
    </row>
    <row r="534" spans="1:19" x14ac:dyDescent="0.15">
      <c r="A534" t="s">
        <v>25</v>
      </c>
      <c r="B534">
        <v>93003</v>
      </c>
      <c r="C534">
        <v>31</v>
      </c>
      <c r="D534">
        <v>1</v>
      </c>
      <c r="E534">
        <v>1</v>
      </c>
      <c r="F534">
        <v>2</v>
      </c>
      <c r="G534" s="5">
        <f t="shared" si="143"/>
        <v>5.9891808346213288E-3</v>
      </c>
      <c r="H534" t="str">
        <f>VLOOKUP(B534,'名称-id-价值'!B:C,2,FALSE)</f>
        <v>T3LP3</v>
      </c>
      <c r="I534" t="str">
        <f t="shared" si="140"/>
        <v>T3部件</v>
      </c>
      <c r="J534">
        <f t="shared" si="144"/>
        <v>10</v>
      </c>
      <c r="K534">
        <f t="shared" si="141"/>
        <v>1.1978361669242658E-2</v>
      </c>
      <c r="L534">
        <f>VLOOKUP(B534,'名称-id-价值'!B:M,J534+2,FALSE)</f>
        <v>108</v>
      </c>
      <c r="M534">
        <f t="shared" si="145"/>
        <v>0.64683153013910355</v>
      </c>
      <c r="N534">
        <f t="shared" si="139"/>
        <v>223.63925811437463</v>
      </c>
      <c r="O534" t="str">
        <f t="shared" si="146"/>
        <v>93003,</v>
      </c>
      <c r="P534" t="str">
        <f t="shared" si="147"/>
        <v>31,</v>
      </c>
      <c r="Q534" t="str">
        <f t="shared" si="142"/>
        <v>(1,1)</v>
      </c>
      <c r="R534" t="str">
        <f t="shared" si="148"/>
        <v>1,</v>
      </c>
      <c r="S534" t="str">
        <f t="shared" si="149"/>
        <v>1,</v>
      </c>
    </row>
    <row r="535" spans="1:19" x14ac:dyDescent="0.15">
      <c r="A535" t="s">
        <v>25</v>
      </c>
      <c r="B535">
        <v>93005</v>
      </c>
      <c r="C535">
        <v>31</v>
      </c>
      <c r="D535">
        <v>1</v>
      </c>
      <c r="E535">
        <v>1</v>
      </c>
      <c r="F535">
        <v>2</v>
      </c>
      <c r="G535" s="5">
        <f t="shared" si="143"/>
        <v>5.9891808346213288E-3</v>
      </c>
      <c r="H535" t="str">
        <f>VLOOKUP(B535,'名称-id-价值'!B:C,2,FALSE)</f>
        <v>T3LP5</v>
      </c>
      <c r="I535" t="str">
        <f t="shared" si="140"/>
        <v>T3部件</v>
      </c>
      <c r="J535">
        <f t="shared" si="144"/>
        <v>10</v>
      </c>
      <c r="K535">
        <f t="shared" si="141"/>
        <v>1.1978361669242658E-2</v>
      </c>
      <c r="L535">
        <f>VLOOKUP(B535,'名称-id-价值'!B:M,J535+2,FALSE)</f>
        <v>108</v>
      </c>
      <c r="M535">
        <f t="shared" si="145"/>
        <v>0.64683153013910355</v>
      </c>
      <c r="N535">
        <f t="shared" si="139"/>
        <v>223.63925811437463</v>
      </c>
      <c r="O535" t="str">
        <f t="shared" si="146"/>
        <v>93005,</v>
      </c>
      <c r="P535" t="str">
        <f t="shared" si="147"/>
        <v>31,</v>
      </c>
      <c r="Q535" t="str">
        <f t="shared" si="142"/>
        <v>(1,1)</v>
      </c>
      <c r="R535" t="str">
        <f t="shared" si="148"/>
        <v>1,</v>
      </c>
      <c r="S535" t="str">
        <f t="shared" si="149"/>
        <v>1,</v>
      </c>
    </row>
    <row r="536" spans="1:19" x14ac:dyDescent="0.15">
      <c r="A536" t="s">
        <v>25</v>
      </c>
      <c r="B536">
        <v>93101</v>
      </c>
      <c r="C536">
        <v>31</v>
      </c>
      <c r="D536">
        <v>1</v>
      </c>
      <c r="E536">
        <v>1</v>
      </c>
      <c r="F536">
        <v>2</v>
      </c>
      <c r="G536" s="5">
        <f t="shared" si="143"/>
        <v>5.9891808346213288E-3</v>
      </c>
      <c r="H536" t="str">
        <f>VLOOKUP(B536,'名称-id-价值'!B:C,2,FALSE)</f>
        <v>T3MP1</v>
      </c>
      <c r="I536" t="str">
        <f t="shared" si="140"/>
        <v>T3部件</v>
      </c>
      <c r="J536">
        <f t="shared" si="144"/>
        <v>10</v>
      </c>
      <c r="K536">
        <f t="shared" si="141"/>
        <v>1.1978361669242658E-2</v>
      </c>
      <c r="L536">
        <f>VLOOKUP(B536,'名称-id-价值'!B:M,J536+2,FALSE)</f>
        <v>108</v>
      </c>
      <c r="M536">
        <f t="shared" si="145"/>
        <v>0.64683153013910355</v>
      </c>
      <c r="N536">
        <f t="shared" si="139"/>
        <v>223.63925811437463</v>
      </c>
      <c r="O536" t="str">
        <f t="shared" si="146"/>
        <v>93101,</v>
      </c>
      <c r="P536" t="str">
        <f t="shared" si="147"/>
        <v>31,</v>
      </c>
      <c r="Q536" t="str">
        <f t="shared" si="142"/>
        <v>(1,1)</v>
      </c>
      <c r="R536" t="str">
        <f t="shared" si="148"/>
        <v>1,</v>
      </c>
      <c r="S536" t="str">
        <f t="shared" si="149"/>
        <v>1,</v>
      </c>
    </row>
    <row r="537" spans="1:19" x14ac:dyDescent="0.15">
      <c r="A537" t="s">
        <v>25</v>
      </c>
      <c r="B537">
        <v>93103</v>
      </c>
      <c r="C537">
        <v>31</v>
      </c>
      <c r="D537">
        <v>1</v>
      </c>
      <c r="E537">
        <v>1</v>
      </c>
      <c r="F537">
        <v>2</v>
      </c>
      <c r="G537" s="5">
        <f t="shared" si="143"/>
        <v>5.9891808346213288E-3</v>
      </c>
      <c r="H537" t="str">
        <f>VLOOKUP(B537,'名称-id-价值'!B:C,2,FALSE)</f>
        <v>T3MP3</v>
      </c>
      <c r="I537" t="str">
        <f t="shared" si="140"/>
        <v>T3部件</v>
      </c>
      <c r="J537">
        <f t="shared" si="144"/>
        <v>10</v>
      </c>
      <c r="K537">
        <f t="shared" si="141"/>
        <v>1.1978361669242658E-2</v>
      </c>
      <c r="L537">
        <f>VLOOKUP(B537,'名称-id-价值'!B:M,J537+2,FALSE)</f>
        <v>108</v>
      </c>
      <c r="M537">
        <f t="shared" si="145"/>
        <v>0.64683153013910355</v>
      </c>
      <c r="N537">
        <f t="shared" si="139"/>
        <v>223.63925811437463</v>
      </c>
      <c r="O537" t="str">
        <f t="shared" si="146"/>
        <v>93103,</v>
      </c>
      <c r="P537" t="str">
        <f t="shared" si="147"/>
        <v>31,</v>
      </c>
      <c r="Q537" t="str">
        <f t="shared" si="142"/>
        <v>(1,1)</v>
      </c>
      <c r="R537" t="str">
        <f t="shared" si="148"/>
        <v>1,</v>
      </c>
      <c r="S537" t="str">
        <f t="shared" si="149"/>
        <v>1,</v>
      </c>
    </row>
    <row r="538" spans="1:19" x14ac:dyDescent="0.15">
      <c r="A538" t="s">
        <v>25</v>
      </c>
      <c r="B538">
        <v>93105</v>
      </c>
      <c r="C538">
        <v>31</v>
      </c>
      <c r="D538">
        <v>1</v>
      </c>
      <c r="E538">
        <v>1</v>
      </c>
      <c r="F538">
        <v>2</v>
      </c>
      <c r="G538" s="5">
        <f t="shared" si="143"/>
        <v>5.9891808346213288E-3</v>
      </c>
      <c r="H538" t="str">
        <f>VLOOKUP(B538,'名称-id-价值'!B:C,2,FALSE)</f>
        <v>T3MP5</v>
      </c>
      <c r="I538" t="str">
        <f t="shared" si="140"/>
        <v>T3部件</v>
      </c>
      <c r="J538">
        <f t="shared" si="144"/>
        <v>10</v>
      </c>
      <c r="K538">
        <f t="shared" si="141"/>
        <v>1.1978361669242658E-2</v>
      </c>
      <c r="L538">
        <f>VLOOKUP(B538,'名称-id-价值'!B:M,J538+2,FALSE)</f>
        <v>108</v>
      </c>
      <c r="M538">
        <f t="shared" si="145"/>
        <v>0.64683153013910355</v>
      </c>
      <c r="N538">
        <f t="shared" si="139"/>
        <v>223.63925811437463</v>
      </c>
      <c r="O538" t="str">
        <f t="shared" si="146"/>
        <v>93105,</v>
      </c>
      <c r="P538" t="str">
        <f t="shared" si="147"/>
        <v>31,</v>
      </c>
      <c r="Q538" t="str">
        <f t="shared" si="142"/>
        <v>(1,1)</v>
      </c>
      <c r="R538" t="str">
        <f t="shared" si="148"/>
        <v>1,</v>
      </c>
      <c r="S538" t="str">
        <f t="shared" si="149"/>
        <v>1,</v>
      </c>
    </row>
    <row r="539" spans="1:19" x14ac:dyDescent="0.15">
      <c r="A539" t="s">
        <v>25</v>
      </c>
      <c r="B539">
        <v>93201</v>
      </c>
      <c r="C539">
        <v>31</v>
      </c>
      <c r="D539">
        <v>1</v>
      </c>
      <c r="E539">
        <v>1</v>
      </c>
      <c r="F539">
        <v>2</v>
      </c>
      <c r="G539" s="5">
        <f t="shared" si="143"/>
        <v>5.9891808346213288E-3</v>
      </c>
      <c r="H539" t="str">
        <f>VLOOKUP(B539,'名称-id-价值'!B:C,2,FALSE)</f>
        <v>T3HP1</v>
      </c>
      <c r="I539" t="str">
        <f t="shared" si="140"/>
        <v>T3部件</v>
      </c>
      <c r="J539">
        <f t="shared" si="144"/>
        <v>10</v>
      </c>
      <c r="K539">
        <f t="shared" si="141"/>
        <v>1.1978361669242658E-2</v>
      </c>
      <c r="L539">
        <f>VLOOKUP(B539,'名称-id-价值'!B:M,J539+2,FALSE)</f>
        <v>108</v>
      </c>
      <c r="M539">
        <f t="shared" si="145"/>
        <v>0.64683153013910355</v>
      </c>
      <c r="N539">
        <f t="shared" si="139"/>
        <v>223.63925811437463</v>
      </c>
      <c r="O539" t="str">
        <f t="shared" si="146"/>
        <v>93201,</v>
      </c>
      <c r="P539" t="str">
        <f t="shared" si="147"/>
        <v>31,</v>
      </c>
      <c r="Q539" t="str">
        <f t="shared" si="142"/>
        <v>(1,1)</v>
      </c>
      <c r="R539" t="str">
        <f t="shared" si="148"/>
        <v>1,</v>
      </c>
      <c r="S539" t="str">
        <f t="shared" si="149"/>
        <v>1,</v>
      </c>
    </row>
    <row r="540" spans="1:19" x14ac:dyDescent="0.15">
      <c r="A540" t="s">
        <v>25</v>
      </c>
      <c r="B540">
        <v>93203</v>
      </c>
      <c r="C540">
        <v>31</v>
      </c>
      <c r="D540">
        <v>1</v>
      </c>
      <c r="E540">
        <v>1</v>
      </c>
      <c r="F540">
        <v>2</v>
      </c>
      <c r="G540" s="5">
        <f t="shared" si="143"/>
        <v>5.9891808346213288E-3</v>
      </c>
      <c r="H540" t="str">
        <f>VLOOKUP(B540,'名称-id-价值'!B:C,2,FALSE)</f>
        <v>T3HP3</v>
      </c>
      <c r="I540" t="str">
        <f t="shared" si="140"/>
        <v>T3部件</v>
      </c>
      <c r="J540">
        <f t="shared" si="144"/>
        <v>10</v>
      </c>
      <c r="K540">
        <f t="shared" si="141"/>
        <v>1.1978361669242658E-2</v>
      </c>
      <c r="L540">
        <f>VLOOKUP(B540,'名称-id-价值'!B:M,J540+2,FALSE)</f>
        <v>108</v>
      </c>
      <c r="M540">
        <f t="shared" si="145"/>
        <v>0.64683153013910355</v>
      </c>
      <c r="N540">
        <f t="shared" si="139"/>
        <v>223.63925811437463</v>
      </c>
      <c r="O540" t="str">
        <f t="shared" si="146"/>
        <v>93203,</v>
      </c>
      <c r="P540" t="str">
        <f t="shared" si="147"/>
        <v>31,</v>
      </c>
      <c r="Q540" t="str">
        <f t="shared" si="142"/>
        <v>(1,1)</v>
      </c>
      <c r="R540" t="str">
        <f t="shared" si="148"/>
        <v>1,</v>
      </c>
      <c r="S540" t="str">
        <f t="shared" si="149"/>
        <v>1,</v>
      </c>
    </row>
    <row r="541" spans="1:19" x14ac:dyDescent="0.15">
      <c r="A541" t="s">
        <v>25</v>
      </c>
      <c r="B541">
        <v>93205</v>
      </c>
      <c r="C541">
        <v>31</v>
      </c>
      <c r="D541">
        <v>1</v>
      </c>
      <c r="E541">
        <v>1</v>
      </c>
      <c r="F541">
        <v>2</v>
      </c>
      <c r="G541" s="5">
        <f t="shared" si="143"/>
        <v>5.9891808346213288E-3</v>
      </c>
      <c r="H541" t="str">
        <f>VLOOKUP(B541,'名称-id-价值'!B:C,2,FALSE)</f>
        <v>T3HP5</v>
      </c>
      <c r="I541" t="str">
        <f t="shared" si="140"/>
        <v>T3部件</v>
      </c>
      <c r="J541">
        <f t="shared" si="144"/>
        <v>10</v>
      </c>
      <c r="K541">
        <f t="shared" si="141"/>
        <v>1.1978361669242658E-2</v>
      </c>
      <c r="L541">
        <f>VLOOKUP(B541,'名称-id-价值'!B:M,J541+2,FALSE)</f>
        <v>108</v>
      </c>
      <c r="M541">
        <f t="shared" si="145"/>
        <v>0.64683153013910355</v>
      </c>
      <c r="N541">
        <f t="shared" si="139"/>
        <v>223.63925811437463</v>
      </c>
      <c r="O541" t="str">
        <f t="shared" si="146"/>
        <v>93205,</v>
      </c>
      <c r="P541" t="str">
        <f t="shared" si="147"/>
        <v>31,</v>
      </c>
      <c r="Q541" t="str">
        <f t="shared" si="142"/>
        <v>(1,1)</v>
      </c>
      <c r="R541" t="str">
        <f t="shared" si="148"/>
        <v>1,</v>
      </c>
      <c r="S541" t="str">
        <f t="shared" si="149"/>
        <v>1,</v>
      </c>
    </row>
    <row r="542" spans="1:19" x14ac:dyDescent="0.15">
      <c r="A542" t="s">
        <v>25</v>
      </c>
      <c r="B542">
        <v>93002</v>
      </c>
      <c r="C542">
        <v>31</v>
      </c>
      <c r="D542">
        <v>1</v>
      </c>
      <c r="E542">
        <v>1</v>
      </c>
      <c r="F542">
        <v>2</v>
      </c>
      <c r="G542" s="5">
        <f t="shared" si="143"/>
        <v>5.9891808346213288E-3</v>
      </c>
      <c r="H542" t="str">
        <f>VLOOKUP(B542,'名称-id-价值'!B:C,2,FALSE)</f>
        <v>T3LP2</v>
      </c>
      <c r="I542" t="str">
        <f t="shared" si="140"/>
        <v>T3部件</v>
      </c>
      <c r="J542">
        <f t="shared" si="144"/>
        <v>10</v>
      </c>
      <c r="K542">
        <f t="shared" si="141"/>
        <v>1.1978361669242658E-2</v>
      </c>
      <c r="L542">
        <f>VLOOKUP(B542,'名称-id-价值'!B:M,J542+2,FALSE)</f>
        <v>108</v>
      </c>
      <c r="M542">
        <f t="shared" si="145"/>
        <v>0.64683153013910355</v>
      </c>
      <c r="N542">
        <f t="shared" si="139"/>
        <v>223.63925811437463</v>
      </c>
      <c r="O542" t="str">
        <f t="shared" si="146"/>
        <v>93002,</v>
      </c>
      <c r="P542" t="str">
        <f t="shared" si="147"/>
        <v>31,</v>
      </c>
      <c r="Q542" t="str">
        <f t="shared" si="142"/>
        <v>(1,1)</v>
      </c>
      <c r="R542" t="str">
        <f t="shared" si="148"/>
        <v>1,</v>
      </c>
      <c r="S542" t="str">
        <f t="shared" si="149"/>
        <v>1,</v>
      </c>
    </row>
    <row r="543" spans="1:19" x14ac:dyDescent="0.15">
      <c r="A543" t="s">
        <v>25</v>
      </c>
      <c r="B543">
        <v>93004</v>
      </c>
      <c r="C543">
        <v>31</v>
      </c>
      <c r="D543">
        <v>1</v>
      </c>
      <c r="E543">
        <v>1</v>
      </c>
      <c r="F543">
        <v>2</v>
      </c>
      <c r="G543" s="5">
        <f t="shared" si="143"/>
        <v>5.9891808346213288E-3</v>
      </c>
      <c r="H543" t="str">
        <f>VLOOKUP(B543,'名称-id-价值'!B:C,2,FALSE)</f>
        <v>T3LP4</v>
      </c>
      <c r="I543" t="str">
        <f t="shared" si="140"/>
        <v>T3部件</v>
      </c>
      <c r="J543">
        <f t="shared" si="144"/>
        <v>10</v>
      </c>
      <c r="K543">
        <f t="shared" si="141"/>
        <v>1.1978361669242658E-2</v>
      </c>
      <c r="L543">
        <f>VLOOKUP(B543,'名称-id-价值'!B:M,J543+2,FALSE)</f>
        <v>108</v>
      </c>
      <c r="M543">
        <f t="shared" si="145"/>
        <v>0.64683153013910355</v>
      </c>
      <c r="N543">
        <f t="shared" si="139"/>
        <v>223.63925811437463</v>
      </c>
      <c r="O543" t="str">
        <f t="shared" si="146"/>
        <v>93004,</v>
      </c>
      <c r="P543" t="str">
        <f t="shared" si="147"/>
        <v>31,</v>
      </c>
      <c r="Q543" t="str">
        <f t="shared" si="142"/>
        <v>(1,1)</v>
      </c>
      <c r="R543" t="str">
        <f t="shared" si="148"/>
        <v>1,</v>
      </c>
      <c r="S543" t="str">
        <f t="shared" si="149"/>
        <v>1,</v>
      </c>
    </row>
    <row r="544" spans="1:19" x14ac:dyDescent="0.15">
      <c r="A544" t="s">
        <v>25</v>
      </c>
      <c r="B544">
        <v>93006</v>
      </c>
      <c r="C544">
        <v>31</v>
      </c>
      <c r="D544">
        <v>1</v>
      </c>
      <c r="E544">
        <v>1</v>
      </c>
      <c r="F544">
        <v>2</v>
      </c>
      <c r="G544" s="5">
        <f t="shared" si="143"/>
        <v>5.9891808346213288E-3</v>
      </c>
      <c r="H544" t="str">
        <f>VLOOKUP(B544,'名称-id-价值'!B:C,2,FALSE)</f>
        <v>T3LP6</v>
      </c>
      <c r="I544" t="str">
        <f t="shared" si="140"/>
        <v>T3部件</v>
      </c>
      <c r="J544">
        <f t="shared" si="144"/>
        <v>10</v>
      </c>
      <c r="K544">
        <f t="shared" si="141"/>
        <v>1.1978361669242658E-2</v>
      </c>
      <c r="L544">
        <f>VLOOKUP(B544,'名称-id-价值'!B:M,J544+2,FALSE)</f>
        <v>108</v>
      </c>
      <c r="M544">
        <f t="shared" si="145"/>
        <v>0.64683153013910355</v>
      </c>
      <c r="N544">
        <f t="shared" si="139"/>
        <v>223.63925811437463</v>
      </c>
      <c r="O544" t="str">
        <f t="shared" si="146"/>
        <v>93006,</v>
      </c>
      <c r="P544" t="str">
        <f t="shared" si="147"/>
        <v>31,</v>
      </c>
      <c r="Q544" t="str">
        <f t="shared" si="142"/>
        <v>(1,1)</v>
      </c>
      <c r="R544" t="str">
        <f t="shared" si="148"/>
        <v>1,</v>
      </c>
      <c r="S544" t="str">
        <f t="shared" si="149"/>
        <v>1,</v>
      </c>
    </row>
    <row r="545" spans="1:19" x14ac:dyDescent="0.15">
      <c r="A545" t="s">
        <v>25</v>
      </c>
      <c r="B545">
        <v>93102</v>
      </c>
      <c r="C545">
        <v>31</v>
      </c>
      <c r="D545">
        <v>1</v>
      </c>
      <c r="E545">
        <v>1</v>
      </c>
      <c r="F545">
        <v>2</v>
      </c>
      <c r="G545" s="5">
        <f t="shared" si="143"/>
        <v>5.9891808346213288E-3</v>
      </c>
      <c r="H545" t="str">
        <f>VLOOKUP(B545,'名称-id-价值'!B:C,2,FALSE)</f>
        <v>T3MP2</v>
      </c>
      <c r="I545" t="str">
        <f t="shared" si="140"/>
        <v>T3部件</v>
      </c>
      <c r="J545">
        <f t="shared" si="144"/>
        <v>10</v>
      </c>
      <c r="K545">
        <f t="shared" si="141"/>
        <v>1.1978361669242658E-2</v>
      </c>
      <c r="L545">
        <f>VLOOKUP(B545,'名称-id-价值'!B:M,J545+2,FALSE)</f>
        <v>108</v>
      </c>
      <c r="M545">
        <f t="shared" si="145"/>
        <v>0.64683153013910355</v>
      </c>
      <c r="N545">
        <f t="shared" si="139"/>
        <v>223.63925811437463</v>
      </c>
      <c r="O545" t="str">
        <f t="shared" si="146"/>
        <v>93102,</v>
      </c>
      <c r="P545" t="str">
        <f t="shared" si="147"/>
        <v>31,</v>
      </c>
      <c r="Q545" t="str">
        <f t="shared" si="142"/>
        <v>(1,1)</v>
      </c>
      <c r="R545" t="str">
        <f t="shared" si="148"/>
        <v>1,</v>
      </c>
      <c r="S545" t="str">
        <f t="shared" si="149"/>
        <v>1,</v>
      </c>
    </row>
    <row r="546" spans="1:19" x14ac:dyDescent="0.15">
      <c r="A546" t="s">
        <v>25</v>
      </c>
      <c r="B546">
        <v>93104</v>
      </c>
      <c r="C546">
        <v>31</v>
      </c>
      <c r="D546">
        <v>1</v>
      </c>
      <c r="E546">
        <v>1</v>
      </c>
      <c r="F546">
        <v>2</v>
      </c>
      <c r="G546" s="5">
        <f t="shared" si="143"/>
        <v>5.9891808346213288E-3</v>
      </c>
      <c r="H546" t="str">
        <f>VLOOKUP(B546,'名称-id-价值'!B:C,2,FALSE)</f>
        <v>T3MP4</v>
      </c>
      <c r="I546" t="str">
        <f t="shared" si="140"/>
        <v>T3部件</v>
      </c>
      <c r="J546">
        <f t="shared" si="144"/>
        <v>10</v>
      </c>
      <c r="K546">
        <f t="shared" si="141"/>
        <v>1.1978361669242658E-2</v>
      </c>
      <c r="L546">
        <f>VLOOKUP(B546,'名称-id-价值'!B:M,J546+2,FALSE)</f>
        <v>108</v>
      </c>
      <c r="M546">
        <f t="shared" si="145"/>
        <v>0.64683153013910355</v>
      </c>
      <c r="N546">
        <f t="shared" si="139"/>
        <v>223.63925811437463</v>
      </c>
      <c r="O546" t="str">
        <f t="shared" si="146"/>
        <v>93104,</v>
      </c>
      <c r="P546" t="str">
        <f t="shared" si="147"/>
        <v>31,</v>
      </c>
      <c r="Q546" t="str">
        <f t="shared" si="142"/>
        <v>(1,1)</v>
      </c>
      <c r="R546" t="str">
        <f t="shared" si="148"/>
        <v>1,</v>
      </c>
      <c r="S546" t="str">
        <f t="shared" si="149"/>
        <v>1,</v>
      </c>
    </row>
    <row r="547" spans="1:19" x14ac:dyDescent="0.15">
      <c r="A547" t="s">
        <v>25</v>
      </c>
      <c r="B547">
        <v>93106</v>
      </c>
      <c r="C547">
        <v>33</v>
      </c>
      <c r="D547">
        <v>1</v>
      </c>
      <c r="E547">
        <v>1</v>
      </c>
      <c r="F547">
        <v>2</v>
      </c>
      <c r="G547" s="5">
        <f t="shared" si="143"/>
        <v>6.375579598145286E-3</v>
      </c>
      <c r="H547" t="str">
        <f>VLOOKUP(B547,'名称-id-价值'!B:C,2,FALSE)</f>
        <v>T3MP6</v>
      </c>
      <c r="I547" t="str">
        <f t="shared" si="140"/>
        <v>T3部件</v>
      </c>
      <c r="J547">
        <f t="shared" si="144"/>
        <v>10</v>
      </c>
      <c r="K547">
        <f t="shared" si="141"/>
        <v>1.2751159196290572E-2</v>
      </c>
      <c r="L547">
        <f>VLOOKUP(B547,'名称-id-价值'!B:M,J547+2,FALSE)</f>
        <v>108</v>
      </c>
      <c r="M547">
        <f t="shared" si="145"/>
        <v>0.68856259659969088</v>
      </c>
      <c r="N547">
        <f t="shared" si="139"/>
        <v>223.63925811437463</v>
      </c>
      <c r="O547" t="str">
        <f t="shared" si="146"/>
        <v>93106,</v>
      </c>
      <c r="P547" t="str">
        <f t="shared" si="147"/>
        <v>33,</v>
      </c>
      <c r="Q547" t="str">
        <f t="shared" si="142"/>
        <v>(1,1)</v>
      </c>
      <c r="R547" t="str">
        <f t="shared" si="148"/>
        <v>1,</v>
      </c>
      <c r="S547" t="str">
        <f t="shared" si="149"/>
        <v>1,</v>
      </c>
    </row>
    <row r="548" spans="1:19" x14ac:dyDescent="0.15">
      <c r="A548" t="s">
        <v>25</v>
      </c>
      <c r="B548">
        <v>93202</v>
      </c>
      <c r="C548">
        <v>33</v>
      </c>
      <c r="D548">
        <v>1</v>
      </c>
      <c r="E548">
        <v>1</v>
      </c>
      <c r="F548">
        <v>2</v>
      </c>
      <c r="G548" s="5">
        <f t="shared" si="143"/>
        <v>6.375579598145286E-3</v>
      </c>
      <c r="H548" t="str">
        <f>VLOOKUP(B548,'名称-id-价值'!B:C,2,FALSE)</f>
        <v>T3HP2</v>
      </c>
      <c r="I548" t="str">
        <f t="shared" si="140"/>
        <v>T3部件</v>
      </c>
      <c r="J548">
        <f t="shared" si="144"/>
        <v>10</v>
      </c>
      <c r="K548">
        <f t="shared" si="141"/>
        <v>1.2751159196290572E-2</v>
      </c>
      <c r="L548">
        <f>VLOOKUP(B548,'名称-id-价值'!B:M,J548+2,FALSE)</f>
        <v>108</v>
      </c>
      <c r="M548">
        <f t="shared" si="145"/>
        <v>0.68856259659969088</v>
      </c>
      <c r="N548">
        <f t="shared" si="139"/>
        <v>223.63925811437463</v>
      </c>
      <c r="O548" t="str">
        <f t="shared" si="146"/>
        <v>93202,</v>
      </c>
      <c r="P548" t="str">
        <f t="shared" si="147"/>
        <v>33,</v>
      </c>
      <c r="Q548" t="str">
        <f t="shared" si="142"/>
        <v>(1,1)</v>
      </c>
      <c r="R548" t="str">
        <f t="shared" si="148"/>
        <v>1,</v>
      </c>
      <c r="S548" t="str">
        <f t="shared" si="149"/>
        <v>1,</v>
      </c>
    </row>
    <row r="549" spans="1:19" x14ac:dyDescent="0.15">
      <c r="A549" t="s">
        <v>25</v>
      </c>
      <c r="B549">
        <v>93204</v>
      </c>
      <c r="C549">
        <v>33</v>
      </c>
      <c r="D549">
        <v>1</v>
      </c>
      <c r="E549">
        <v>1</v>
      </c>
      <c r="F549">
        <v>2</v>
      </c>
      <c r="G549" s="5">
        <f t="shared" si="143"/>
        <v>6.375579598145286E-3</v>
      </c>
      <c r="H549" t="str">
        <f>VLOOKUP(B549,'名称-id-价值'!B:C,2,FALSE)</f>
        <v>T3HP4</v>
      </c>
      <c r="I549" t="str">
        <f t="shared" si="140"/>
        <v>T3部件</v>
      </c>
      <c r="J549">
        <f t="shared" si="144"/>
        <v>10</v>
      </c>
      <c r="K549">
        <f t="shared" si="141"/>
        <v>1.2751159196290572E-2</v>
      </c>
      <c r="L549">
        <f>VLOOKUP(B549,'名称-id-价值'!B:M,J549+2,FALSE)</f>
        <v>108</v>
      </c>
      <c r="M549">
        <f t="shared" si="145"/>
        <v>0.68856259659969088</v>
      </c>
      <c r="N549">
        <f t="shared" si="139"/>
        <v>223.63925811437463</v>
      </c>
      <c r="O549" t="str">
        <f t="shared" si="146"/>
        <v>93204,</v>
      </c>
      <c r="P549" t="str">
        <f t="shared" si="147"/>
        <v>33,</v>
      </c>
      <c r="Q549" t="str">
        <f t="shared" si="142"/>
        <v>(1,1)</v>
      </c>
      <c r="R549" t="str">
        <f t="shared" si="148"/>
        <v>1,</v>
      </c>
      <c r="S549" t="str">
        <f t="shared" si="149"/>
        <v>1,</v>
      </c>
    </row>
    <row r="550" spans="1:19" x14ac:dyDescent="0.15">
      <c r="A550" t="s">
        <v>25</v>
      </c>
      <c r="B550">
        <v>93206</v>
      </c>
      <c r="C550">
        <v>32</v>
      </c>
      <c r="D550">
        <v>1</v>
      </c>
      <c r="E550">
        <v>1</v>
      </c>
      <c r="F550">
        <v>2</v>
      </c>
      <c r="G550" s="5">
        <f t="shared" si="143"/>
        <v>6.1823802163833074E-3</v>
      </c>
      <c r="H550" t="str">
        <f>VLOOKUP(B550,'名称-id-价值'!B:C,2,FALSE)</f>
        <v>T3HP6</v>
      </c>
      <c r="I550" t="str">
        <f t="shared" si="140"/>
        <v>T3部件</v>
      </c>
      <c r="J550">
        <f t="shared" si="144"/>
        <v>10</v>
      </c>
      <c r="K550">
        <f t="shared" si="141"/>
        <v>1.2364760432766615E-2</v>
      </c>
      <c r="L550">
        <f>VLOOKUP(B550,'名称-id-价值'!B:M,J550+2,FALSE)</f>
        <v>108</v>
      </c>
      <c r="M550">
        <f t="shared" si="145"/>
        <v>0.66769706336939716</v>
      </c>
      <c r="N550">
        <f t="shared" si="139"/>
        <v>223.63925811437463</v>
      </c>
      <c r="O550" t="str">
        <f t="shared" si="146"/>
        <v>93206,</v>
      </c>
      <c r="P550" t="str">
        <f t="shared" si="147"/>
        <v>32,</v>
      </c>
      <c r="Q550" t="str">
        <f t="shared" si="142"/>
        <v>(1,1)</v>
      </c>
      <c r="R550" t="str">
        <f t="shared" si="148"/>
        <v>1,</v>
      </c>
      <c r="S550" t="str">
        <f t="shared" si="149"/>
        <v>1,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550"/>
  <sheetViews>
    <sheetView workbookViewId="0">
      <pane ySplit="1" topLeftCell="A59" activePane="bottomLeft" state="frozen"/>
      <selection pane="bottomLeft" activeCell="I21" sqref="I21"/>
    </sheetView>
  </sheetViews>
  <sheetFormatPr defaultColWidth="8.875" defaultRowHeight="13.5" x14ac:dyDescent="0.15"/>
  <cols>
    <col min="7" max="7" width="9" style="5"/>
    <col min="8" max="8" width="12.125" customWidth="1"/>
    <col min="9" max="9" width="7" customWidth="1"/>
  </cols>
  <sheetData>
    <row r="1" spans="1:24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224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  <c r="T1" s="18" t="s">
        <v>188</v>
      </c>
      <c r="U1" s="18" t="s">
        <v>189</v>
      </c>
      <c r="V1" s="18" t="s">
        <v>190</v>
      </c>
      <c r="W1" s="19" t="s">
        <v>193</v>
      </c>
    </row>
    <row r="2" spans="1:24" x14ac:dyDescent="0.15">
      <c r="A2" t="s">
        <v>26</v>
      </c>
      <c r="B2">
        <v>51111</v>
      </c>
      <c r="C2">
        <v>677</v>
      </c>
      <c r="D2">
        <v>5</v>
      </c>
      <c r="E2">
        <v>8</v>
      </c>
      <c r="F2">
        <v>3</v>
      </c>
      <c r="G2" s="5">
        <f t="shared" ref="G2:G10" si="0">C2/SUMIFS(C:C,A:A,A2)</f>
        <v>0.12169692611900054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2.3730900593205106</v>
      </c>
      <c r="L2">
        <f>VLOOKUP(B2,'名称-id-价值'!B:M,J2+2,FALSE)</f>
        <v>60</v>
      </c>
      <c r="M2">
        <f>G2*L2*AVERAGE(D2:E2)</f>
        <v>47.461801186410213</v>
      </c>
      <c r="N2">
        <f t="shared" ref="N2:N65" si="1">SUMIFS(M:M,A:A,A2)*F2+VLOOKUP(J2,$T$1:$W$11,4,FALSE)</f>
        <v>640.95541973755132</v>
      </c>
      <c r="O2" t="str">
        <f t="shared" ref="O2:O13" si="2">B2&amp;","</f>
        <v>51111,</v>
      </c>
      <c r="P2" t="str">
        <f t="shared" ref="P2:P13" si="3">C2&amp;","</f>
        <v>677,</v>
      </c>
      <c r="Q2" t="str">
        <f>"("&amp;LEFT(R2&amp;S2,LEN(R2&amp;S2)-1)&amp;")"</f>
        <v>(5,8)</v>
      </c>
      <c r="R2" t="str">
        <f t="shared" ref="R2:R13" si="4">D2&amp;","</f>
        <v>5,</v>
      </c>
      <c r="S2" t="str">
        <f t="shared" ref="S2:S13" si="5">E2&amp;","</f>
        <v>8,</v>
      </c>
      <c r="T2" s="15">
        <v>1</v>
      </c>
      <c r="U2" s="15">
        <v>1500</v>
      </c>
      <c r="V2" s="15">
        <v>0</v>
      </c>
      <c r="W2" s="15">
        <f>VLOOKUP($U$1,'名称-id-价值'!$A:$M,4,FALSE)*U2+V2</f>
        <v>30</v>
      </c>
      <c r="X2" t="str">
        <f>"["&amp;U2&amp;"]"</f>
        <v>[1500]</v>
      </c>
    </row>
    <row r="3" spans="1:24" x14ac:dyDescent="0.15">
      <c r="A3" t="s">
        <v>26</v>
      </c>
      <c r="B3">
        <v>52111</v>
      </c>
      <c r="C3">
        <v>677</v>
      </c>
      <c r="D3">
        <v>5</v>
      </c>
      <c r="E3">
        <v>8</v>
      </c>
      <c r="F3">
        <v>3</v>
      </c>
      <c r="G3" s="5">
        <f t="shared" si="0"/>
        <v>0.12169692611900054</v>
      </c>
      <c r="H3" t="str">
        <f>VLOOKUP(B3,'名称-id-价值'!B:C,2,FALSE)</f>
        <v>Stuart-碎片</v>
      </c>
      <c r="I3" t="str">
        <f t="shared" ref="I3:I66" si="6">IF(LEFT(B3,1)+0=5,"T"&amp;MID(B3,3,1)&amp;"碎片",IF(LEFT(B3,1)+0=1,"T"&amp;MID(B3,3,1)&amp;"坦克",IF(LEFT(B3,1)+0=9,"T"&amp;MID(B3,2,1)&amp;"部件")))</f>
        <v>T1碎片</v>
      </c>
      <c r="J3">
        <f t="shared" ref="J3:J11" si="7">IF(RIGHT(A3,1)+0=0,10,RIGHT(A3,1)+0)</f>
        <v>1</v>
      </c>
      <c r="K3">
        <f t="shared" ref="K3:K66" si="8">AVERAGE(D3:E3)*G3*F3</f>
        <v>2.3730900593205106</v>
      </c>
      <c r="L3">
        <f>VLOOKUP(B3,'名称-id-价值'!B:M,J3+2,FALSE)</f>
        <v>60</v>
      </c>
      <c r="M3">
        <f t="shared" ref="M3:M11" si="9">G3*L3*AVERAGE(D3:E3)</f>
        <v>47.461801186410213</v>
      </c>
      <c r="N3">
        <f t="shared" si="1"/>
        <v>640.95541973755132</v>
      </c>
      <c r="O3" t="str">
        <f t="shared" si="2"/>
        <v>52111,</v>
      </c>
      <c r="P3" t="str">
        <f t="shared" si="3"/>
        <v>677,</v>
      </c>
      <c r="Q3" t="str">
        <f t="shared" ref="Q3:Q66" si="10">"("&amp;LEFT(R3&amp;S3,LEN(R3&amp;S3)-1)&amp;")"</f>
        <v>(5,8)</v>
      </c>
      <c r="R3" t="str">
        <f t="shared" si="4"/>
        <v>5,</v>
      </c>
      <c r="S3" t="str">
        <f t="shared" si="5"/>
        <v>8,</v>
      </c>
      <c r="T3" s="15">
        <v>2</v>
      </c>
      <c r="U3" s="15">
        <v>1800</v>
      </c>
      <c r="V3" s="15">
        <v>0</v>
      </c>
      <c r="W3" s="15">
        <f>VLOOKUP($U$1,'名称-id-价值'!$A:$M,4,FALSE)*U3+V3</f>
        <v>36</v>
      </c>
      <c r="X3" t="str">
        <f t="shared" ref="X3:X11" si="11">"["&amp;U3&amp;"]"</f>
        <v>[1800]</v>
      </c>
    </row>
    <row r="4" spans="1:24" x14ac:dyDescent="0.15">
      <c r="A4" t="s">
        <v>26</v>
      </c>
      <c r="B4">
        <v>53111</v>
      </c>
      <c r="C4">
        <v>677</v>
      </c>
      <c r="D4">
        <v>5</v>
      </c>
      <c r="E4">
        <v>8</v>
      </c>
      <c r="F4">
        <v>3</v>
      </c>
      <c r="G4" s="5">
        <f t="shared" si="0"/>
        <v>0.12169692611900054</v>
      </c>
      <c r="H4" t="str">
        <f>VLOOKUP(B4,'名称-id-价值'!B:C,2,FALSE)</f>
        <v>B-1-碎片</v>
      </c>
      <c r="I4" t="str">
        <f t="shared" si="6"/>
        <v>T1碎片</v>
      </c>
      <c r="J4">
        <f t="shared" si="7"/>
        <v>1</v>
      </c>
      <c r="K4">
        <f t="shared" si="8"/>
        <v>2.3730900593205106</v>
      </c>
      <c r="L4">
        <f>VLOOKUP(B4,'名称-id-价值'!B:M,J4+2,FALSE)</f>
        <v>60</v>
      </c>
      <c r="M4">
        <f t="shared" si="9"/>
        <v>47.461801186410213</v>
      </c>
      <c r="N4">
        <f t="shared" si="1"/>
        <v>640.95541973755132</v>
      </c>
      <c r="O4" t="str">
        <f t="shared" si="2"/>
        <v>53111,</v>
      </c>
      <c r="P4" t="str">
        <f t="shared" si="3"/>
        <v>677,</v>
      </c>
      <c r="Q4" t="str">
        <f t="shared" si="10"/>
        <v>(5,8)</v>
      </c>
      <c r="R4" t="str">
        <f t="shared" si="4"/>
        <v>5,</v>
      </c>
      <c r="S4" t="str">
        <f t="shared" si="5"/>
        <v>8,</v>
      </c>
      <c r="T4" s="15">
        <v>3</v>
      </c>
      <c r="U4" s="15">
        <v>2500</v>
      </c>
      <c r="V4" s="15">
        <v>0</v>
      </c>
      <c r="W4" s="15">
        <f>VLOOKUP($U$1,'名称-id-价值'!$A:$M,4,FALSE)*U4+V4</f>
        <v>50</v>
      </c>
      <c r="X4" t="str">
        <f t="shared" si="11"/>
        <v>[2500]</v>
      </c>
    </row>
    <row r="5" spans="1:24" x14ac:dyDescent="0.15">
      <c r="A5" t="s">
        <v>26</v>
      </c>
      <c r="B5">
        <v>51211</v>
      </c>
      <c r="C5">
        <v>50</v>
      </c>
      <c r="D5">
        <v>1</v>
      </c>
      <c r="E5">
        <v>1</v>
      </c>
      <c r="F5">
        <v>3</v>
      </c>
      <c r="G5" s="5">
        <f t="shared" si="0"/>
        <v>8.9879561387740427E-3</v>
      </c>
      <c r="H5" t="str">
        <f>VLOOKUP(B5,'名称-id-价值'!B:C,2,FALSE)</f>
        <v>二号-碎片</v>
      </c>
      <c r="I5" t="str">
        <f t="shared" si="6"/>
        <v>T2碎片</v>
      </c>
      <c r="J5">
        <f t="shared" si="7"/>
        <v>1</v>
      </c>
      <c r="K5">
        <f t="shared" si="8"/>
        <v>2.6963868416322128E-2</v>
      </c>
      <c r="L5">
        <f>VLOOKUP(B5,'名称-id-价值'!B:M,J5+2,FALSE)</f>
        <v>60</v>
      </c>
      <c r="M5">
        <f t="shared" si="9"/>
        <v>0.53927736832644257</v>
      </c>
      <c r="N5">
        <f t="shared" si="1"/>
        <v>640.95541973755132</v>
      </c>
      <c r="O5" t="str">
        <f t="shared" si="2"/>
        <v>51211,</v>
      </c>
      <c r="P5" t="str">
        <f t="shared" si="3"/>
        <v>50,</v>
      </c>
      <c r="Q5" t="str">
        <f t="shared" si="10"/>
        <v>(1,1)</v>
      </c>
      <c r="R5" t="str">
        <f t="shared" si="4"/>
        <v>1,</v>
      </c>
      <c r="S5" t="str">
        <f t="shared" si="5"/>
        <v>1,</v>
      </c>
      <c r="T5" s="15">
        <v>4</v>
      </c>
      <c r="U5" s="15">
        <v>3000</v>
      </c>
      <c r="V5" s="15">
        <v>0</v>
      </c>
      <c r="W5" s="15">
        <f>VLOOKUP($U$1,'名称-id-价值'!$A:$M,4,FALSE)*U5+V5</f>
        <v>60</v>
      </c>
      <c r="X5" t="str">
        <f t="shared" si="11"/>
        <v>[3000]</v>
      </c>
    </row>
    <row r="6" spans="1:24" x14ac:dyDescent="0.15">
      <c r="A6" t="s">
        <v>26</v>
      </c>
      <c r="B6">
        <v>51221</v>
      </c>
      <c r="C6">
        <v>50</v>
      </c>
      <c r="D6">
        <v>1</v>
      </c>
      <c r="E6">
        <v>1</v>
      </c>
      <c r="F6">
        <v>3</v>
      </c>
      <c r="G6" s="5">
        <f t="shared" si="0"/>
        <v>8.9879561387740427E-3</v>
      </c>
      <c r="H6" t="str">
        <f>VLOOKUP(B6,'名称-id-价值'!B:C,2,FALSE)</f>
        <v>Puma-碎片</v>
      </c>
      <c r="I6" t="str">
        <f t="shared" si="6"/>
        <v>T2碎片</v>
      </c>
      <c r="J6">
        <f t="shared" si="7"/>
        <v>1</v>
      </c>
      <c r="K6">
        <f t="shared" si="8"/>
        <v>2.6963868416322128E-2</v>
      </c>
      <c r="L6">
        <f>VLOOKUP(B6,'名称-id-价值'!B:M,J6+2,FALSE)</f>
        <v>80</v>
      </c>
      <c r="M6">
        <f t="shared" si="9"/>
        <v>0.71903649110192336</v>
      </c>
      <c r="N6">
        <f t="shared" si="1"/>
        <v>640.95541973755132</v>
      </c>
      <c r="O6" t="str">
        <f t="shared" si="2"/>
        <v>51221,</v>
      </c>
      <c r="P6" t="str">
        <f t="shared" si="3"/>
        <v>50,</v>
      </c>
      <c r="Q6" t="str">
        <f t="shared" si="10"/>
        <v>(1,1)</v>
      </c>
      <c r="R6" t="str">
        <f t="shared" si="4"/>
        <v>1,</v>
      </c>
      <c r="S6" t="str">
        <f t="shared" si="5"/>
        <v>1,</v>
      </c>
      <c r="T6" s="15">
        <v>5</v>
      </c>
      <c r="U6" s="15">
        <v>3600</v>
      </c>
      <c r="V6" s="15">
        <v>0</v>
      </c>
      <c r="W6" s="15">
        <f>VLOOKUP($U$1,'名称-id-价值'!$A:$M,4,FALSE)*U6+V6</f>
        <v>72</v>
      </c>
      <c r="X6" t="str">
        <f t="shared" si="11"/>
        <v>[3600]</v>
      </c>
    </row>
    <row r="7" spans="1:24" x14ac:dyDescent="0.15">
      <c r="A7" t="s">
        <v>26</v>
      </c>
      <c r="B7">
        <v>52211</v>
      </c>
      <c r="C7">
        <v>50</v>
      </c>
      <c r="D7">
        <v>1</v>
      </c>
      <c r="E7">
        <v>1</v>
      </c>
      <c r="F7">
        <v>3</v>
      </c>
      <c r="G7" s="5">
        <f t="shared" si="0"/>
        <v>8.9879561387740427E-3</v>
      </c>
      <c r="H7" t="str">
        <f>VLOOKUP(B7,'名称-id-价值'!B:C,2,FALSE)</f>
        <v>T-34-碎片</v>
      </c>
      <c r="I7" t="str">
        <f t="shared" si="6"/>
        <v>T2碎片</v>
      </c>
      <c r="J7">
        <f t="shared" si="7"/>
        <v>1</v>
      </c>
      <c r="K7">
        <f t="shared" si="8"/>
        <v>2.6963868416322128E-2</v>
      </c>
      <c r="L7">
        <f>VLOOKUP(B7,'名称-id-价值'!B:M,J7+2,FALSE)</f>
        <v>60</v>
      </c>
      <c r="M7">
        <f t="shared" si="9"/>
        <v>0.53927736832644257</v>
      </c>
      <c r="N7">
        <f t="shared" si="1"/>
        <v>640.95541973755132</v>
      </c>
      <c r="O7" t="str">
        <f t="shared" si="2"/>
        <v>52211,</v>
      </c>
      <c r="P7" t="str">
        <f t="shared" si="3"/>
        <v>50,</v>
      </c>
      <c r="Q7" t="str">
        <f t="shared" si="10"/>
        <v>(1,1)</v>
      </c>
      <c r="R7" t="str">
        <f t="shared" si="4"/>
        <v>1,</v>
      </c>
      <c r="S7" t="str">
        <f t="shared" si="5"/>
        <v>1,</v>
      </c>
      <c r="T7" s="15">
        <v>6</v>
      </c>
      <c r="U7" s="15">
        <v>4500</v>
      </c>
      <c r="V7" s="15">
        <v>0</v>
      </c>
      <c r="W7" s="15">
        <f>VLOOKUP($U$1,'名称-id-价值'!$A:$M,4,FALSE)*U7+V7</f>
        <v>90</v>
      </c>
      <c r="X7" t="str">
        <f t="shared" si="11"/>
        <v>[4500]</v>
      </c>
    </row>
    <row r="8" spans="1:24" x14ac:dyDescent="0.15">
      <c r="A8" t="s">
        <v>26</v>
      </c>
      <c r="B8">
        <v>52221</v>
      </c>
      <c r="C8">
        <v>50</v>
      </c>
      <c r="D8">
        <v>1</v>
      </c>
      <c r="E8">
        <v>1</v>
      </c>
      <c r="F8">
        <v>3</v>
      </c>
      <c r="G8" s="5">
        <f t="shared" si="0"/>
        <v>8.9879561387740427E-3</v>
      </c>
      <c r="H8" t="str">
        <f>VLOOKUP(B8,'名称-id-价值'!B:C,2,FALSE)</f>
        <v>四号-碎片</v>
      </c>
      <c r="I8" t="str">
        <f t="shared" si="6"/>
        <v>T2碎片</v>
      </c>
      <c r="J8">
        <f t="shared" si="7"/>
        <v>1</v>
      </c>
      <c r="K8">
        <f t="shared" si="8"/>
        <v>2.6963868416322128E-2</v>
      </c>
      <c r="L8">
        <f>VLOOKUP(B8,'名称-id-价值'!B:M,J8+2,FALSE)</f>
        <v>80</v>
      </c>
      <c r="M8">
        <f t="shared" si="9"/>
        <v>0.71903649110192336</v>
      </c>
      <c r="N8">
        <f t="shared" si="1"/>
        <v>640.95541973755132</v>
      </c>
      <c r="O8" t="str">
        <f t="shared" si="2"/>
        <v>52221,</v>
      </c>
      <c r="P8" t="str">
        <f t="shared" si="3"/>
        <v>50,</v>
      </c>
      <c r="Q8" t="str">
        <f t="shared" si="10"/>
        <v>(1,1)</v>
      </c>
      <c r="R8" t="str">
        <f t="shared" si="4"/>
        <v>1,</v>
      </c>
      <c r="S8" t="str">
        <f t="shared" si="5"/>
        <v>1,</v>
      </c>
      <c r="T8" s="15">
        <v>7</v>
      </c>
      <c r="U8" s="15">
        <v>5000</v>
      </c>
      <c r="V8" s="15">
        <v>0</v>
      </c>
      <c r="W8" s="15">
        <f>VLOOKUP($U$1,'名称-id-价值'!$A:$M,4,FALSE)*U8+V8</f>
        <v>100</v>
      </c>
      <c r="X8" t="str">
        <f t="shared" si="11"/>
        <v>[5000]</v>
      </c>
    </row>
    <row r="9" spans="1:24" x14ac:dyDescent="0.15">
      <c r="A9" t="s">
        <v>26</v>
      </c>
      <c r="B9">
        <v>53211</v>
      </c>
      <c r="C9">
        <v>50</v>
      </c>
      <c r="D9">
        <v>1</v>
      </c>
      <c r="E9">
        <v>1</v>
      </c>
      <c r="F9">
        <v>3</v>
      </c>
      <c r="G9" s="5">
        <f t="shared" si="0"/>
        <v>8.9879561387740427E-3</v>
      </c>
      <c r="H9" t="str">
        <f>VLOOKUP(B9,'名称-id-价值'!B:C,2,FALSE)</f>
        <v>KV-1-碎片</v>
      </c>
      <c r="I9" t="str">
        <f t="shared" si="6"/>
        <v>T2碎片</v>
      </c>
      <c r="J9">
        <f t="shared" si="7"/>
        <v>1</v>
      </c>
      <c r="K9">
        <f t="shared" si="8"/>
        <v>2.6963868416322128E-2</v>
      </c>
      <c r="L9">
        <f>VLOOKUP(B9,'名称-id-价值'!B:M,J9+2,FALSE)</f>
        <v>60</v>
      </c>
      <c r="M9">
        <f t="shared" si="9"/>
        <v>0.53927736832644257</v>
      </c>
      <c r="N9">
        <f t="shared" si="1"/>
        <v>640.95541973755132</v>
      </c>
      <c r="O9" t="str">
        <f t="shared" si="2"/>
        <v>53211,</v>
      </c>
      <c r="P9" t="str">
        <f t="shared" si="3"/>
        <v>50,</v>
      </c>
      <c r="Q9" t="str">
        <f t="shared" si="10"/>
        <v>(1,1)</v>
      </c>
      <c r="R9" t="str">
        <f t="shared" si="4"/>
        <v>1,</v>
      </c>
      <c r="S9" t="str">
        <f t="shared" si="5"/>
        <v>1,</v>
      </c>
      <c r="T9" s="15">
        <v>8</v>
      </c>
      <c r="U9" s="15">
        <v>5000</v>
      </c>
      <c r="V9" s="15">
        <v>0</v>
      </c>
      <c r="W9" s="15">
        <f>VLOOKUP($U$1,'名称-id-价值'!$A:$M,4,FALSE)*U9+V9</f>
        <v>100</v>
      </c>
      <c r="X9" t="str">
        <f t="shared" si="11"/>
        <v>[5000]</v>
      </c>
    </row>
    <row r="10" spans="1:24" x14ac:dyDescent="0.15">
      <c r="A10" t="s">
        <v>26</v>
      </c>
      <c r="B10">
        <v>53221</v>
      </c>
      <c r="C10">
        <v>50</v>
      </c>
      <c r="D10">
        <v>1</v>
      </c>
      <c r="E10">
        <v>1</v>
      </c>
      <c r="F10">
        <v>3</v>
      </c>
      <c r="G10" s="5">
        <f t="shared" si="0"/>
        <v>8.9879561387740427E-3</v>
      </c>
      <c r="H10" t="str">
        <f>VLOOKUP(B10,'名称-id-价值'!B:C,2,FALSE)</f>
        <v>丘吉尔-碎片</v>
      </c>
      <c r="I10" t="str">
        <f t="shared" si="6"/>
        <v>T2碎片</v>
      </c>
      <c r="J10">
        <f t="shared" si="7"/>
        <v>1</v>
      </c>
      <c r="K10">
        <f t="shared" si="8"/>
        <v>2.6963868416322128E-2</v>
      </c>
      <c r="L10">
        <f>VLOOKUP(B10,'名称-id-价值'!B:M,J10+2,FALSE)</f>
        <v>80</v>
      </c>
      <c r="M10">
        <f t="shared" si="9"/>
        <v>0.71903649110192336</v>
      </c>
      <c r="N10">
        <f t="shared" si="1"/>
        <v>640.95541973755132</v>
      </c>
      <c r="O10" t="str">
        <f t="shared" si="2"/>
        <v>53221,</v>
      </c>
      <c r="P10" t="str">
        <f t="shared" si="3"/>
        <v>50,</v>
      </c>
      <c r="Q10" t="str">
        <f t="shared" si="10"/>
        <v>(1,1)</v>
      </c>
      <c r="R10" t="str">
        <f t="shared" si="4"/>
        <v>1,</v>
      </c>
      <c r="S10" t="str">
        <f t="shared" si="5"/>
        <v>1,</v>
      </c>
      <c r="T10" s="15">
        <v>9</v>
      </c>
      <c r="U10" s="15">
        <v>5000</v>
      </c>
      <c r="V10" s="15">
        <v>0</v>
      </c>
      <c r="W10" s="15">
        <f>VLOOKUP($U$1,'名称-id-价值'!$A:$M,4,FALSE)*U10+V10</f>
        <v>100</v>
      </c>
      <c r="X10" t="str">
        <f t="shared" si="11"/>
        <v>[5000]</v>
      </c>
    </row>
    <row r="11" spans="1:24" x14ac:dyDescent="0.15">
      <c r="A11" t="s">
        <v>26</v>
      </c>
      <c r="B11">
        <v>51311</v>
      </c>
      <c r="C11">
        <v>15</v>
      </c>
      <c r="D11">
        <v>1</v>
      </c>
      <c r="E11">
        <v>1</v>
      </c>
      <c r="F11">
        <v>3</v>
      </c>
      <c r="G11" s="5">
        <f t="shared" ref="G11:G74" si="12">C11/SUMIFS(C:C,A:A,A11)</f>
        <v>2.696386841632213E-3</v>
      </c>
      <c r="H11" t="str">
        <f>VLOOKUP(B11,'名称-id-价值'!B:C,2,FALSE)</f>
        <v>35(t)-碎片</v>
      </c>
      <c r="I11" t="str">
        <f t="shared" si="6"/>
        <v>T3碎片</v>
      </c>
      <c r="J11">
        <f t="shared" si="7"/>
        <v>1</v>
      </c>
      <c r="K11">
        <f t="shared" si="8"/>
        <v>8.0891605248966381E-3</v>
      </c>
      <c r="L11">
        <f>VLOOKUP(B11,'名称-id-价值'!B:M,J11+2,FALSE)</f>
        <v>55</v>
      </c>
      <c r="M11">
        <f t="shared" si="9"/>
        <v>0.14830127628977172</v>
      </c>
      <c r="N11">
        <f t="shared" si="1"/>
        <v>640.95541973755132</v>
      </c>
      <c r="O11" t="str">
        <f t="shared" si="2"/>
        <v>51311,</v>
      </c>
      <c r="P11" t="str">
        <f t="shared" si="3"/>
        <v>15,</v>
      </c>
      <c r="Q11" t="str">
        <f t="shared" si="10"/>
        <v>(1,1)</v>
      </c>
      <c r="R11" t="str">
        <f t="shared" si="4"/>
        <v>1,</v>
      </c>
      <c r="S11" t="str">
        <f t="shared" si="5"/>
        <v>1,</v>
      </c>
      <c r="T11" s="15">
        <v>10</v>
      </c>
      <c r="U11" s="15">
        <v>5000</v>
      </c>
      <c r="V11" s="15">
        <v>0</v>
      </c>
      <c r="W11" s="15">
        <f>VLOOKUP($U$1,'名称-id-价值'!$A:$M,4,FALSE)*U11+V11</f>
        <v>100</v>
      </c>
      <c r="X11" t="str">
        <f t="shared" si="11"/>
        <v>[5000]</v>
      </c>
    </row>
    <row r="12" spans="1:24" x14ac:dyDescent="0.15">
      <c r="A12" t="s">
        <v>26</v>
      </c>
      <c r="B12">
        <v>51321</v>
      </c>
      <c r="C12">
        <v>15</v>
      </c>
      <c r="D12">
        <v>1</v>
      </c>
      <c r="E12">
        <v>1</v>
      </c>
      <c r="F12">
        <v>3</v>
      </c>
      <c r="G12" s="5">
        <f t="shared" si="12"/>
        <v>2.696386841632213E-3</v>
      </c>
      <c r="H12" t="str">
        <f>VLOOKUP(B12,'名称-id-价值'!B:C,2,FALSE)</f>
        <v>十字军-碎片</v>
      </c>
      <c r="I12" t="str">
        <f t="shared" si="6"/>
        <v>T3碎片</v>
      </c>
      <c r="J12">
        <f t="shared" ref="J12:J75" si="13">IF(RIGHT(A12,1)+0=0,10,RIGHT(A12,1)+0)</f>
        <v>1</v>
      </c>
      <c r="K12">
        <f t="shared" si="8"/>
        <v>8.0891605248966381E-3</v>
      </c>
      <c r="L12">
        <f>VLOOKUP(B12,'名称-id-价值'!B:M,J12+2,FALSE)</f>
        <v>70</v>
      </c>
      <c r="M12">
        <f t="shared" ref="M12:M75" si="14">G12*L12*AVERAGE(D12:E12)</f>
        <v>0.18874707891425491</v>
      </c>
      <c r="N12">
        <f t="shared" si="1"/>
        <v>640.95541973755132</v>
      </c>
      <c r="O12" t="str">
        <f t="shared" si="2"/>
        <v>51321,</v>
      </c>
      <c r="P12" t="str">
        <f t="shared" si="3"/>
        <v>15,</v>
      </c>
      <c r="Q12" t="str">
        <f t="shared" si="10"/>
        <v>(1,1)</v>
      </c>
      <c r="R12" t="str">
        <f t="shared" si="4"/>
        <v>1,</v>
      </c>
      <c r="S12" t="str">
        <f t="shared" si="5"/>
        <v>1,</v>
      </c>
    </row>
    <row r="13" spans="1:24" x14ac:dyDescent="0.15">
      <c r="A13" t="s">
        <v>26</v>
      </c>
      <c r="B13">
        <v>52311</v>
      </c>
      <c r="C13">
        <v>15</v>
      </c>
      <c r="D13">
        <v>1</v>
      </c>
      <c r="E13">
        <v>1</v>
      </c>
      <c r="F13">
        <v>3</v>
      </c>
      <c r="G13" s="5">
        <f t="shared" si="12"/>
        <v>2.696386841632213E-3</v>
      </c>
      <c r="H13" t="str">
        <f>VLOOKUP(B13,'名称-id-价值'!B:C,2,FALSE)</f>
        <v>玛蒂尔达-碎片</v>
      </c>
      <c r="I13" t="str">
        <f t="shared" si="6"/>
        <v>T3碎片</v>
      </c>
      <c r="J13">
        <f t="shared" si="13"/>
        <v>1</v>
      </c>
      <c r="K13">
        <f t="shared" si="8"/>
        <v>8.0891605248966381E-3</v>
      </c>
      <c r="L13">
        <f>VLOOKUP(B13,'名称-id-价值'!B:M,J13+2,FALSE)</f>
        <v>55</v>
      </c>
      <c r="M13">
        <f t="shared" si="14"/>
        <v>0.14830127628977172</v>
      </c>
      <c r="N13">
        <f t="shared" si="1"/>
        <v>640.95541973755132</v>
      </c>
      <c r="O13" t="str">
        <f t="shared" si="2"/>
        <v>52311,</v>
      </c>
      <c r="P13" t="str">
        <f t="shared" si="3"/>
        <v>15,</v>
      </c>
      <c r="Q13" t="str">
        <f t="shared" si="10"/>
        <v>(1,1)</v>
      </c>
      <c r="R13" t="str">
        <f t="shared" si="4"/>
        <v>1,</v>
      </c>
      <c r="S13" t="str">
        <f t="shared" si="5"/>
        <v>1,</v>
      </c>
    </row>
    <row r="14" spans="1:24" x14ac:dyDescent="0.15">
      <c r="A14" t="s">
        <v>26</v>
      </c>
      <c r="B14">
        <v>52321</v>
      </c>
      <c r="C14">
        <v>15</v>
      </c>
      <c r="D14">
        <v>1</v>
      </c>
      <c r="E14">
        <v>1</v>
      </c>
      <c r="F14">
        <v>3</v>
      </c>
      <c r="G14" s="5">
        <f t="shared" si="12"/>
        <v>2.696386841632213E-3</v>
      </c>
      <c r="H14" t="str">
        <f>VLOOKUP(B14,'名称-id-价值'!B:C,2,FALSE)</f>
        <v>谢尔曼-碎片</v>
      </c>
      <c r="I14" t="str">
        <f t="shared" si="6"/>
        <v>T3碎片</v>
      </c>
      <c r="J14">
        <f t="shared" si="13"/>
        <v>1</v>
      </c>
      <c r="K14">
        <f t="shared" si="8"/>
        <v>8.0891605248966381E-3</v>
      </c>
      <c r="L14">
        <f>VLOOKUP(B14,'名称-id-价值'!B:M,J14+2,FALSE)</f>
        <v>70</v>
      </c>
      <c r="M14">
        <f t="shared" si="14"/>
        <v>0.18874707891425491</v>
      </c>
      <c r="N14">
        <f t="shared" si="1"/>
        <v>640.95541973755132</v>
      </c>
      <c r="O14" t="str">
        <f t="shared" ref="O14:O77" si="15">B14&amp;","</f>
        <v>52321,</v>
      </c>
      <c r="P14" t="str">
        <f t="shared" ref="P14:P20" si="16">C14&amp;","</f>
        <v>15,</v>
      </c>
      <c r="Q14" t="str">
        <f t="shared" si="10"/>
        <v>(1,1)</v>
      </c>
      <c r="R14" t="str">
        <f t="shared" ref="R14:R20" si="17">D14&amp;","</f>
        <v>1,</v>
      </c>
      <c r="S14" t="str">
        <f t="shared" ref="S14:S20" si="18">E14&amp;","</f>
        <v>1,</v>
      </c>
    </row>
    <row r="15" spans="1:24" x14ac:dyDescent="0.15">
      <c r="A15" t="s">
        <v>26</v>
      </c>
      <c r="B15">
        <v>53311</v>
      </c>
      <c r="C15">
        <v>15</v>
      </c>
      <c r="D15">
        <v>1</v>
      </c>
      <c r="E15">
        <v>1</v>
      </c>
      <c r="F15">
        <v>3</v>
      </c>
      <c r="G15" s="5">
        <f t="shared" si="12"/>
        <v>2.696386841632213E-3</v>
      </c>
      <c r="H15" t="str">
        <f>VLOOKUP(B15,'名称-id-价值'!B:C,2,FALSE)</f>
        <v>黑豹-碎片</v>
      </c>
      <c r="I15" t="str">
        <f t="shared" si="6"/>
        <v>T3碎片</v>
      </c>
      <c r="J15">
        <f t="shared" si="13"/>
        <v>1</v>
      </c>
      <c r="K15">
        <f t="shared" si="8"/>
        <v>8.0891605248966381E-3</v>
      </c>
      <c r="L15">
        <f>VLOOKUP(B15,'名称-id-价值'!B:M,J15+2,FALSE)</f>
        <v>55</v>
      </c>
      <c r="M15">
        <f t="shared" si="14"/>
        <v>0.14830127628977172</v>
      </c>
      <c r="N15">
        <f t="shared" si="1"/>
        <v>640.95541973755132</v>
      </c>
      <c r="O15" t="str">
        <f t="shared" si="15"/>
        <v>53311,</v>
      </c>
      <c r="P15" t="str">
        <f t="shared" si="16"/>
        <v>15,</v>
      </c>
      <c r="Q15" t="str">
        <f t="shared" si="10"/>
        <v>(1,1)</v>
      </c>
      <c r="R15" t="str">
        <f t="shared" si="17"/>
        <v>1,</v>
      </c>
      <c r="S15" t="str">
        <f t="shared" si="18"/>
        <v>1,</v>
      </c>
    </row>
    <row r="16" spans="1:24" x14ac:dyDescent="0.15">
      <c r="A16" t="s">
        <v>26</v>
      </c>
      <c r="B16">
        <v>53321</v>
      </c>
      <c r="C16">
        <v>15</v>
      </c>
      <c r="D16">
        <v>1</v>
      </c>
      <c r="E16">
        <v>1</v>
      </c>
      <c r="F16">
        <v>3</v>
      </c>
      <c r="G16" s="5">
        <f t="shared" si="12"/>
        <v>2.696386841632213E-3</v>
      </c>
      <c r="H16" t="str">
        <f>VLOOKUP(B16,'名称-id-价值'!B:C,2,FALSE)</f>
        <v>虎式-碎片</v>
      </c>
      <c r="I16" t="str">
        <f t="shared" si="6"/>
        <v>T3碎片</v>
      </c>
      <c r="J16">
        <f t="shared" si="13"/>
        <v>1</v>
      </c>
      <c r="K16">
        <f t="shared" si="8"/>
        <v>8.0891605248966381E-3</v>
      </c>
      <c r="L16">
        <f>VLOOKUP(B16,'名称-id-价值'!B:M,J16+2,FALSE)</f>
        <v>70</v>
      </c>
      <c r="M16">
        <f t="shared" si="14"/>
        <v>0.18874707891425491</v>
      </c>
      <c r="N16">
        <f t="shared" si="1"/>
        <v>640.95541973755132</v>
      </c>
      <c r="O16" t="str">
        <f t="shared" si="15"/>
        <v>53321,</v>
      </c>
      <c r="P16" t="str">
        <f t="shared" si="16"/>
        <v>15,</v>
      </c>
      <c r="Q16" t="str">
        <f t="shared" si="10"/>
        <v>(1,1)</v>
      </c>
      <c r="R16" t="str">
        <f t="shared" si="17"/>
        <v>1,</v>
      </c>
      <c r="S16" t="str">
        <f t="shared" si="18"/>
        <v>1,</v>
      </c>
    </row>
    <row r="17" spans="1:25" x14ac:dyDescent="0.15">
      <c r="A17" t="s">
        <v>26</v>
      </c>
      <c r="B17">
        <v>91001</v>
      </c>
      <c r="C17">
        <v>348</v>
      </c>
      <c r="D17">
        <v>2</v>
      </c>
      <c r="E17">
        <v>3</v>
      </c>
      <c r="F17">
        <v>3</v>
      </c>
      <c r="G17" s="5">
        <f t="shared" si="12"/>
        <v>6.2556174725867345E-2</v>
      </c>
      <c r="H17" t="str">
        <f>VLOOKUP(B17,'名称-id-价值'!B:C,2,FALSE)</f>
        <v>T1LP1</v>
      </c>
      <c r="I17" t="str">
        <f t="shared" si="6"/>
        <v>T1部件</v>
      </c>
      <c r="J17">
        <f t="shared" si="13"/>
        <v>1</v>
      </c>
      <c r="K17">
        <f t="shared" si="8"/>
        <v>0.46917131044400506</v>
      </c>
      <c r="L17">
        <f>VLOOKUP(B17,'名称-id-价值'!B:M,J17+2,FALSE)</f>
        <v>40</v>
      </c>
      <c r="M17">
        <f t="shared" si="14"/>
        <v>6.2556174725867342</v>
      </c>
      <c r="N17">
        <f t="shared" si="1"/>
        <v>640.95541973755132</v>
      </c>
      <c r="O17" t="str">
        <f t="shared" si="15"/>
        <v>91001,</v>
      </c>
      <c r="P17" t="str">
        <f t="shared" si="16"/>
        <v>348,</v>
      </c>
      <c r="Q17" t="str">
        <f t="shared" si="10"/>
        <v>(2,3)</v>
      </c>
      <c r="R17" t="str">
        <f t="shared" si="17"/>
        <v>2,</v>
      </c>
      <c r="S17" t="str">
        <f t="shared" si="18"/>
        <v>3,</v>
      </c>
    </row>
    <row r="18" spans="1:25" x14ac:dyDescent="0.15">
      <c r="A18" t="s">
        <v>26</v>
      </c>
      <c r="B18">
        <v>91003</v>
      </c>
      <c r="C18">
        <v>348</v>
      </c>
      <c r="D18">
        <v>2</v>
      </c>
      <c r="E18">
        <v>3</v>
      </c>
      <c r="F18">
        <v>3</v>
      </c>
      <c r="G18" s="5">
        <f t="shared" si="12"/>
        <v>6.2556174725867345E-2</v>
      </c>
      <c r="H18" t="str">
        <f>VLOOKUP(B18,'名称-id-价值'!B:C,2,FALSE)</f>
        <v>T1LP3</v>
      </c>
      <c r="I18" t="str">
        <f t="shared" si="6"/>
        <v>T1部件</v>
      </c>
      <c r="J18">
        <f t="shared" si="13"/>
        <v>1</v>
      </c>
      <c r="K18">
        <f t="shared" si="8"/>
        <v>0.46917131044400506</v>
      </c>
      <c r="L18">
        <f>VLOOKUP(B18,'名称-id-价值'!B:M,J18+2,FALSE)</f>
        <v>40</v>
      </c>
      <c r="M18">
        <f t="shared" si="14"/>
        <v>6.2556174725867342</v>
      </c>
      <c r="N18">
        <f t="shared" si="1"/>
        <v>640.95541973755132</v>
      </c>
      <c r="O18" t="str">
        <f t="shared" si="15"/>
        <v>91003,</v>
      </c>
      <c r="P18" t="str">
        <f t="shared" si="16"/>
        <v>348,</v>
      </c>
      <c r="Q18" t="str">
        <f t="shared" si="10"/>
        <v>(2,3)</v>
      </c>
      <c r="R18" t="str">
        <f t="shared" si="17"/>
        <v>2,</v>
      </c>
      <c r="S18" t="str">
        <f t="shared" si="18"/>
        <v>3,</v>
      </c>
    </row>
    <row r="19" spans="1:25" x14ac:dyDescent="0.15">
      <c r="A19" t="s">
        <v>26</v>
      </c>
      <c r="B19">
        <v>91005</v>
      </c>
      <c r="C19">
        <v>348</v>
      </c>
      <c r="D19">
        <v>2</v>
      </c>
      <c r="E19">
        <v>3</v>
      </c>
      <c r="F19">
        <v>3</v>
      </c>
      <c r="G19" s="5">
        <f t="shared" si="12"/>
        <v>6.2556174725867345E-2</v>
      </c>
      <c r="H19" t="str">
        <f>VLOOKUP(B19,'名称-id-价值'!B:C,2,FALSE)</f>
        <v>T1LP5</v>
      </c>
      <c r="I19" t="str">
        <f t="shared" si="6"/>
        <v>T1部件</v>
      </c>
      <c r="J19">
        <f t="shared" si="13"/>
        <v>1</v>
      </c>
      <c r="K19">
        <f t="shared" si="8"/>
        <v>0.46917131044400506</v>
      </c>
      <c r="L19">
        <f>VLOOKUP(B19,'名称-id-价值'!B:M,J19+2,FALSE)</f>
        <v>40</v>
      </c>
      <c r="M19">
        <f t="shared" si="14"/>
        <v>6.2556174725867342</v>
      </c>
      <c r="N19">
        <f t="shared" si="1"/>
        <v>640.95541973755132</v>
      </c>
      <c r="O19" t="str">
        <f t="shared" si="15"/>
        <v>91005,</v>
      </c>
      <c r="P19" t="str">
        <f t="shared" si="16"/>
        <v>348,</v>
      </c>
      <c r="Q19" t="str">
        <f t="shared" si="10"/>
        <v>(2,3)</v>
      </c>
      <c r="R19" t="str">
        <f t="shared" si="17"/>
        <v>2,</v>
      </c>
      <c r="S19" t="str">
        <f t="shared" si="18"/>
        <v>3,</v>
      </c>
    </row>
    <row r="20" spans="1:25" x14ac:dyDescent="0.15">
      <c r="A20" t="s">
        <v>26</v>
      </c>
      <c r="B20">
        <v>91101</v>
      </c>
      <c r="C20">
        <v>348</v>
      </c>
      <c r="D20">
        <v>2</v>
      </c>
      <c r="E20">
        <v>3</v>
      </c>
      <c r="F20">
        <v>3</v>
      </c>
      <c r="G20" s="5">
        <f t="shared" si="12"/>
        <v>6.2556174725867345E-2</v>
      </c>
      <c r="H20" t="str">
        <f>VLOOKUP(B20,'名称-id-价值'!B:C,2,FALSE)</f>
        <v>T1MP1</v>
      </c>
      <c r="I20" t="str">
        <f t="shared" si="6"/>
        <v>T1部件</v>
      </c>
      <c r="J20">
        <f t="shared" si="13"/>
        <v>1</v>
      </c>
      <c r="K20">
        <f t="shared" si="8"/>
        <v>0.46917131044400506</v>
      </c>
      <c r="L20">
        <f>VLOOKUP(B20,'名称-id-价值'!B:M,J20+2,FALSE)</f>
        <v>40</v>
      </c>
      <c r="M20">
        <f t="shared" si="14"/>
        <v>6.2556174725867342</v>
      </c>
      <c r="N20">
        <f t="shared" si="1"/>
        <v>640.95541973755132</v>
      </c>
      <c r="O20" t="str">
        <f t="shared" si="15"/>
        <v>91101,</v>
      </c>
      <c r="P20" t="str">
        <f t="shared" si="16"/>
        <v>348,</v>
      </c>
      <c r="Q20" t="str">
        <f t="shared" si="10"/>
        <v>(2,3)</v>
      </c>
      <c r="R20" t="str">
        <f t="shared" si="17"/>
        <v>2,</v>
      </c>
      <c r="S20" t="str">
        <f t="shared" si="18"/>
        <v>3,</v>
      </c>
      <c r="U20" s="27"/>
      <c r="V20" s="28"/>
      <c r="Y20" s="5"/>
    </row>
    <row r="21" spans="1:25" x14ac:dyDescent="0.15">
      <c r="A21" t="s">
        <v>26</v>
      </c>
      <c r="B21">
        <v>91103</v>
      </c>
      <c r="C21">
        <v>348</v>
      </c>
      <c r="D21">
        <v>2</v>
      </c>
      <c r="E21">
        <v>3</v>
      </c>
      <c r="F21">
        <v>3</v>
      </c>
      <c r="G21" s="5">
        <f t="shared" si="12"/>
        <v>6.2556174725867345E-2</v>
      </c>
      <c r="H21" t="str">
        <f>VLOOKUP(B21,'名称-id-价值'!B:C,2,FALSE)</f>
        <v>T1MP3</v>
      </c>
      <c r="I21" t="str">
        <f t="shared" si="6"/>
        <v>T1部件</v>
      </c>
      <c r="J21">
        <f t="shared" si="13"/>
        <v>1</v>
      </c>
      <c r="K21">
        <f t="shared" si="8"/>
        <v>0.46917131044400506</v>
      </c>
      <c r="L21">
        <f>VLOOKUP(B21,'名称-id-价值'!B:M,J21+2,FALSE)</f>
        <v>40</v>
      </c>
      <c r="M21">
        <f t="shared" si="14"/>
        <v>6.2556174725867342</v>
      </c>
      <c r="N21">
        <f t="shared" si="1"/>
        <v>640.95541973755132</v>
      </c>
      <c r="O21" t="str">
        <f t="shared" si="15"/>
        <v>91103,</v>
      </c>
      <c r="P21" t="str">
        <f t="shared" ref="P21:P52" si="19">C21&amp;","</f>
        <v>348,</v>
      </c>
      <c r="Q21" t="str">
        <f t="shared" si="10"/>
        <v>(2,3)</v>
      </c>
      <c r="R21" t="str">
        <f t="shared" ref="R21:R52" si="20">D21&amp;","</f>
        <v>2,</v>
      </c>
      <c r="S21" t="str">
        <f t="shared" ref="S21:S52" si="21">E21&amp;","</f>
        <v>3,</v>
      </c>
      <c r="U21" s="27"/>
      <c r="V21" s="28"/>
      <c r="Y21" s="5"/>
    </row>
    <row r="22" spans="1:25" x14ac:dyDescent="0.15">
      <c r="A22" t="s">
        <v>26</v>
      </c>
      <c r="B22">
        <v>91105</v>
      </c>
      <c r="C22">
        <v>348</v>
      </c>
      <c r="D22">
        <v>2</v>
      </c>
      <c r="E22">
        <v>3</v>
      </c>
      <c r="F22">
        <v>3</v>
      </c>
      <c r="G22" s="5">
        <f t="shared" si="12"/>
        <v>6.2556174725867345E-2</v>
      </c>
      <c r="H22" t="str">
        <f>VLOOKUP(B22,'名称-id-价值'!B:C,2,FALSE)</f>
        <v>T1MP5</v>
      </c>
      <c r="I22" t="str">
        <f t="shared" si="6"/>
        <v>T1部件</v>
      </c>
      <c r="J22">
        <f t="shared" si="13"/>
        <v>1</v>
      </c>
      <c r="K22">
        <f t="shared" si="8"/>
        <v>0.46917131044400506</v>
      </c>
      <c r="L22">
        <f>VLOOKUP(B22,'名称-id-价值'!B:M,J22+2,FALSE)</f>
        <v>40</v>
      </c>
      <c r="M22">
        <f t="shared" si="14"/>
        <v>6.2556174725867342</v>
      </c>
      <c r="N22">
        <f t="shared" si="1"/>
        <v>640.95541973755132</v>
      </c>
      <c r="O22" t="str">
        <f t="shared" si="15"/>
        <v>91105,</v>
      </c>
      <c r="P22" t="str">
        <f t="shared" si="19"/>
        <v>348,</v>
      </c>
      <c r="Q22" t="str">
        <f t="shared" si="10"/>
        <v>(2,3)</v>
      </c>
      <c r="R22" t="str">
        <f t="shared" si="20"/>
        <v>2,</v>
      </c>
      <c r="S22" t="str">
        <f t="shared" si="21"/>
        <v>3,</v>
      </c>
      <c r="U22" s="27"/>
      <c r="V22" s="28"/>
      <c r="Y22" s="5"/>
    </row>
    <row r="23" spans="1:25" x14ac:dyDescent="0.15">
      <c r="A23" t="s">
        <v>26</v>
      </c>
      <c r="B23">
        <v>91201</v>
      </c>
      <c r="C23">
        <v>348</v>
      </c>
      <c r="D23">
        <v>2</v>
      </c>
      <c r="E23">
        <v>3</v>
      </c>
      <c r="F23">
        <v>3</v>
      </c>
      <c r="G23" s="5">
        <f t="shared" si="12"/>
        <v>6.2556174725867345E-2</v>
      </c>
      <c r="H23" t="str">
        <f>VLOOKUP(B23,'名称-id-价值'!B:C,2,FALSE)</f>
        <v>T1HP1</v>
      </c>
      <c r="I23" t="str">
        <f t="shared" si="6"/>
        <v>T1部件</v>
      </c>
      <c r="J23">
        <f t="shared" si="13"/>
        <v>1</v>
      </c>
      <c r="K23">
        <f t="shared" si="8"/>
        <v>0.46917131044400506</v>
      </c>
      <c r="L23">
        <f>VLOOKUP(B23,'名称-id-价值'!B:M,J23+2,FALSE)</f>
        <v>40</v>
      </c>
      <c r="M23">
        <f t="shared" si="14"/>
        <v>6.2556174725867342</v>
      </c>
      <c r="N23">
        <f t="shared" si="1"/>
        <v>640.95541973755132</v>
      </c>
      <c r="O23" t="str">
        <f t="shared" si="15"/>
        <v>91201,</v>
      </c>
      <c r="P23" t="str">
        <f t="shared" si="19"/>
        <v>348,</v>
      </c>
      <c r="Q23" t="str">
        <f t="shared" si="10"/>
        <v>(2,3)</v>
      </c>
      <c r="R23" t="str">
        <f t="shared" si="20"/>
        <v>2,</v>
      </c>
      <c r="S23" t="str">
        <f t="shared" si="21"/>
        <v>3,</v>
      </c>
      <c r="U23" s="27"/>
      <c r="V23" s="28"/>
      <c r="Y23" s="5"/>
    </row>
    <row r="24" spans="1:25" x14ac:dyDescent="0.15">
      <c r="A24" t="s">
        <v>26</v>
      </c>
      <c r="B24">
        <v>91203</v>
      </c>
      <c r="C24">
        <v>348</v>
      </c>
      <c r="D24">
        <v>2</v>
      </c>
      <c r="E24">
        <v>3</v>
      </c>
      <c r="F24">
        <v>3</v>
      </c>
      <c r="G24" s="5">
        <f t="shared" si="12"/>
        <v>6.2556174725867345E-2</v>
      </c>
      <c r="H24" t="str">
        <f>VLOOKUP(B24,'名称-id-价值'!B:C,2,FALSE)</f>
        <v>T1HP3</v>
      </c>
      <c r="I24" t="str">
        <f t="shared" si="6"/>
        <v>T1部件</v>
      </c>
      <c r="J24">
        <f t="shared" si="13"/>
        <v>1</v>
      </c>
      <c r="K24">
        <f t="shared" si="8"/>
        <v>0.46917131044400506</v>
      </c>
      <c r="L24">
        <f>VLOOKUP(B24,'名称-id-价值'!B:M,J24+2,FALSE)</f>
        <v>40</v>
      </c>
      <c r="M24">
        <f t="shared" si="14"/>
        <v>6.2556174725867342</v>
      </c>
      <c r="N24">
        <f t="shared" si="1"/>
        <v>640.95541973755132</v>
      </c>
      <c r="O24" t="str">
        <f t="shared" si="15"/>
        <v>91203,</v>
      </c>
      <c r="P24" t="str">
        <f t="shared" si="19"/>
        <v>348,</v>
      </c>
      <c r="Q24" t="str">
        <f t="shared" si="10"/>
        <v>(2,3)</v>
      </c>
      <c r="R24" t="str">
        <f t="shared" si="20"/>
        <v>2,</v>
      </c>
      <c r="S24" t="str">
        <f t="shared" si="21"/>
        <v>3,</v>
      </c>
      <c r="U24" s="27"/>
      <c r="V24" s="28"/>
      <c r="Y24" s="5"/>
    </row>
    <row r="25" spans="1:25" x14ac:dyDescent="0.15">
      <c r="A25" t="s">
        <v>26</v>
      </c>
      <c r="B25">
        <v>91205</v>
      </c>
      <c r="C25">
        <v>358</v>
      </c>
      <c r="D25">
        <v>2</v>
      </c>
      <c r="E25">
        <v>3</v>
      </c>
      <c r="F25">
        <v>3</v>
      </c>
      <c r="G25" s="5">
        <f t="shared" si="12"/>
        <v>6.4353765953622147E-2</v>
      </c>
      <c r="H25" t="str">
        <f>VLOOKUP(B25,'名称-id-价值'!B:C,2,FALSE)</f>
        <v>T1HP5</v>
      </c>
      <c r="I25" t="str">
        <f t="shared" si="6"/>
        <v>T1部件</v>
      </c>
      <c r="J25">
        <f t="shared" si="13"/>
        <v>1</v>
      </c>
      <c r="K25">
        <f t="shared" si="8"/>
        <v>0.48265324465216608</v>
      </c>
      <c r="L25">
        <f>VLOOKUP(B25,'名称-id-价值'!B:M,J25+2,FALSE)</f>
        <v>40</v>
      </c>
      <c r="M25">
        <f t="shared" si="14"/>
        <v>6.4353765953622144</v>
      </c>
      <c r="N25">
        <f t="shared" si="1"/>
        <v>640.95541973755132</v>
      </c>
      <c r="O25" t="str">
        <f t="shared" si="15"/>
        <v>91205,</v>
      </c>
      <c r="P25" t="str">
        <f t="shared" si="19"/>
        <v>358,</v>
      </c>
      <c r="Q25" t="str">
        <f t="shared" si="10"/>
        <v>(2,3)</v>
      </c>
      <c r="R25" t="str">
        <f t="shared" si="20"/>
        <v>2,</v>
      </c>
      <c r="S25" t="str">
        <f t="shared" si="21"/>
        <v>3,</v>
      </c>
      <c r="U25" s="27"/>
      <c r="V25" s="28"/>
      <c r="Y25" s="5"/>
    </row>
    <row r="26" spans="1:25" x14ac:dyDescent="0.15">
      <c r="A26" t="s">
        <v>27</v>
      </c>
      <c r="B26">
        <v>11211</v>
      </c>
      <c r="C26">
        <v>100</v>
      </c>
      <c r="D26">
        <v>1</v>
      </c>
      <c r="E26">
        <v>1</v>
      </c>
      <c r="F26">
        <v>3</v>
      </c>
      <c r="G26" s="5">
        <f t="shared" si="12"/>
        <v>1.994415636218588E-2</v>
      </c>
      <c r="H26" t="str">
        <f>VLOOKUP(B26,'名称-id-价值'!B:C,2,FALSE)</f>
        <v>二号</v>
      </c>
      <c r="I26" t="str">
        <f t="shared" si="6"/>
        <v>T2坦克</v>
      </c>
      <c r="J26">
        <f t="shared" si="13"/>
        <v>2</v>
      </c>
      <c r="K26">
        <f t="shared" si="8"/>
        <v>5.9832469086557635E-2</v>
      </c>
      <c r="L26">
        <f>VLOOKUP(B26,'名称-id-价值'!B:M,J26+2,FALSE)</f>
        <v>600</v>
      </c>
      <c r="M26">
        <f t="shared" si="14"/>
        <v>11.966493817311529</v>
      </c>
      <c r="N26">
        <f t="shared" si="1"/>
        <v>626.59074591144793</v>
      </c>
      <c r="O26" t="str">
        <f t="shared" si="15"/>
        <v>11211,</v>
      </c>
      <c r="P26" t="str">
        <f t="shared" si="19"/>
        <v>100,</v>
      </c>
      <c r="Q26" t="str">
        <f t="shared" si="10"/>
        <v>(1,1)</v>
      </c>
      <c r="R26" t="str">
        <f t="shared" si="20"/>
        <v>1,</v>
      </c>
      <c r="S26" t="str">
        <f t="shared" si="21"/>
        <v>1,</v>
      </c>
      <c r="U26" s="27"/>
      <c r="V26" s="28"/>
      <c r="Y26" s="5"/>
    </row>
    <row r="27" spans="1:25" x14ac:dyDescent="0.15">
      <c r="A27" t="s">
        <v>27</v>
      </c>
      <c r="B27">
        <v>12211</v>
      </c>
      <c r="C27">
        <v>100</v>
      </c>
      <c r="D27">
        <v>1</v>
      </c>
      <c r="E27">
        <v>1</v>
      </c>
      <c r="F27">
        <v>3</v>
      </c>
      <c r="G27" s="5">
        <f t="shared" si="12"/>
        <v>1.994415636218588E-2</v>
      </c>
      <c r="H27" t="str">
        <f>VLOOKUP(B27,'名称-id-价值'!B:C,2,FALSE)</f>
        <v>T-34</v>
      </c>
      <c r="I27" t="str">
        <f t="shared" si="6"/>
        <v>T2坦克</v>
      </c>
      <c r="J27">
        <f t="shared" si="13"/>
        <v>2</v>
      </c>
      <c r="K27">
        <f t="shared" si="8"/>
        <v>5.9832469086557635E-2</v>
      </c>
      <c r="L27">
        <f>VLOOKUP(B27,'名称-id-价值'!B:M,J27+2,FALSE)</f>
        <v>600</v>
      </c>
      <c r="M27">
        <f t="shared" si="14"/>
        <v>11.966493817311529</v>
      </c>
      <c r="N27">
        <f t="shared" si="1"/>
        <v>626.59074591144793</v>
      </c>
      <c r="O27" t="str">
        <f t="shared" si="15"/>
        <v>12211,</v>
      </c>
      <c r="P27" t="str">
        <f t="shared" si="19"/>
        <v>100,</v>
      </c>
      <c r="Q27" t="str">
        <f t="shared" si="10"/>
        <v>(1,1)</v>
      </c>
      <c r="R27" t="str">
        <f t="shared" si="20"/>
        <v>1,</v>
      </c>
      <c r="S27" t="str">
        <f t="shared" si="21"/>
        <v>1,</v>
      </c>
      <c r="U27" s="27"/>
      <c r="V27" s="28"/>
      <c r="Y27" s="5"/>
    </row>
    <row r="28" spans="1:25" x14ac:dyDescent="0.15">
      <c r="A28" t="s">
        <v>27</v>
      </c>
      <c r="B28">
        <v>13211</v>
      </c>
      <c r="C28">
        <v>100</v>
      </c>
      <c r="D28">
        <v>1</v>
      </c>
      <c r="E28">
        <v>1</v>
      </c>
      <c r="F28">
        <v>3</v>
      </c>
      <c r="G28" s="5">
        <f t="shared" si="12"/>
        <v>1.994415636218588E-2</v>
      </c>
      <c r="H28" t="str">
        <f>VLOOKUP(B28,'名称-id-价值'!B:C,2,FALSE)</f>
        <v>KV-1</v>
      </c>
      <c r="I28" t="str">
        <f t="shared" si="6"/>
        <v>T2坦克</v>
      </c>
      <c r="J28">
        <f t="shared" si="13"/>
        <v>2</v>
      </c>
      <c r="K28">
        <f t="shared" si="8"/>
        <v>5.9832469086557635E-2</v>
      </c>
      <c r="L28">
        <f>VLOOKUP(B28,'名称-id-价值'!B:M,J28+2,FALSE)</f>
        <v>600</v>
      </c>
      <c r="M28">
        <f t="shared" si="14"/>
        <v>11.966493817311529</v>
      </c>
      <c r="N28">
        <f t="shared" si="1"/>
        <v>626.59074591144793</v>
      </c>
      <c r="O28" t="str">
        <f t="shared" si="15"/>
        <v>13211,</v>
      </c>
      <c r="P28" t="str">
        <f t="shared" si="19"/>
        <v>100,</v>
      </c>
      <c r="Q28" t="str">
        <f t="shared" si="10"/>
        <v>(1,1)</v>
      </c>
      <c r="R28" t="str">
        <f t="shared" si="20"/>
        <v>1,</v>
      </c>
      <c r="S28" t="str">
        <f t="shared" si="21"/>
        <v>1,</v>
      </c>
      <c r="U28" s="27"/>
      <c r="V28" s="28"/>
      <c r="Y28" s="5"/>
    </row>
    <row r="29" spans="1:25" x14ac:dyDescent="0.15">
      <c r="A29" t="s">
        <v>27</v>
      </c>
      <c r="B29">
        <v>51111</v>
      </c>
      <c r="C29">
        <v>306</v>
      </c>
      <c r="D29">
        <v>5</v>
      </c>
      <c r="E29">
        <v>10</v>
      </c>
      <c r="F29">
        <v>3</v>
      </c>
      <c r="G29" s="5">
        <f t="shared" si="12"/>
        <v>6.102911846828879E-2</v>
      </c>
      <c r="H29" t="str">
        <f>VLOOKUP(B29,'名称-id-价值'!B:C,2,FALSE)</f>
        <v>雷诺FT-碎片</v>
      </c>
      <c r="I29" t="str">
        <f t="shared" si="6"/>
        <v>T1碎片</v>
      </c>
      <c r="J29">
        <f t="shared" si="13"/>
        <v>2</v>
      </c>
      <c r="K29">
        <f t="shared" si="8"/>
        <v>1.373155165536498</v>
      </c>
      <c r="L29">
        <f>VLOOKUP(B29,'名称-id-价值'!B:M,J29+2,FALSE)</f>
        <v>56.4</v>
      </c>
      <c r="M29">
        <f t="shared" si="14"/>
        <v>25.815317112086159</v>
      </c>
      <c r="N29">
        <f t="shared" si="1"/>
        <v>626.59074591144793</v>
      </c>
      <c r="O29" t="str">
        <f t="shared" si="15"/>
        <v>51111,</v>
      </c>
      <c r="P29" t="str">
        <f t="shared" si="19"/>
        <v>306,</v>
      </c>
      <c r="Q29" t="str">
        <f t="shared" si="10"/>
        <v>(5,10)</v>
      </c>
      <c r="R29" t="str">
        <f t="shared" si="20"/>
        <v>5,</v>
      </c>
      <c r="S29" t="str">
        <f t="shared" si="21"/>
        <v>10,</v>
      </c>
      <c r="U29" s="27"/>
      <c r="V29" s="28"/>
      <c r="Y29" s="5"/>
    </row>
    <row r="30" spans="1:25" x14ac:dyDescent="0.15">
      <c r="A30" t="s">
        <v>27</v>
      </c>
      <c r="B30">
        <v>52111</v>
      </c>
      <c r="C30">
        <v>306</v>
      </c>
      <c r="D30">
        <v>5</v>
      </c>
      <c r="E30">
        <v>10</v>
      </c>
      <c r="F30">
        <v>3</v>
      </c>
      <c r="G30" s="5">
        <f t="shared" si="12"/>
        <v>6.102911846828879E-2</v>
      </c>
      <c r="H30" t="str">
        <f>VLOOKUP(B30,'名称-id-价值'!B:C,2,FALSE)</f>
        <v>Stuart-碎片</v>
      </c>
      <c r="I30" t="str">
        <f t="shared" si="6"/>
        <v>T1碎片</v>
      </c>
      <c r="J30">
        <f t="shared" si="13"/>
        <v>2</v>
      </c>
      <c r="K30">
        <f t="shared" si="8"/>
        <v>1.373155165536498</v>
      </c>
      <c r="L30">
        <f>VLOOKUP(B30,'名称-id-价值'!B:M,J30+2,FALSE)</f>
        <v>56.4</v>
      </c>
      <c r="M30">
        <f t="shared" si="14"/>
        <v>25.815317112086159</v>
      </c>
      <c r="N30">
        <f t="shared" si="1"/>
        <v>626.59074591144793</v>
      </c>
      <c r="O30" t="str">
        <f t="shared" si="15"/>
        <v>52111,</v>
      </c>
      <c r="P30" t="str">
        <f t="shared" si="19"/>
        <v>306,</v>
      </c>
      <c r="Q30" t="str">
        <f t="shared" si="10"/>
        <v>(5,10)</v>
      </c>
      <c r="R30" t="str">
        <f t="shared" si="20"/>
        <v>5,</v>
      </c>
      <c r="S30" t="str">
        <f t="shared" si="21"/>
        <v>10,</v>
      </c>
      <c r="U30" s="27"/>
      <c r="V30" s="28"/>
      <c r="Y30" s="5"/>
    </row>
    <row r="31" spans="1:25" x14ac:dyDescent="0.15">
      <c r="A31" t="s">
        <v>27</v>
      </c>
      <c r="B31">
        <v>53111</v>
      </c>
      <c r="C31">
        <v>306</v>
      </c>
      <c r="D31">
        <v>5</v>
      </c>
      <c r="E31">
        <v>10</v>
      </c>
      <c r="F31">
        <v>3</v>
      </c>
      <c r="G31" s="5">
        <f t="shared" si="12"/>
        <v>6.102911846828879E-2</v>
      </c>
      <c r="H31" t="str">
        <f>VLOOKUP(B31,'名称-id-价值'!B:C,2,FALSE)</f>
        <v>B-1-碎片</v>
      </c>
      <c r="I31" t="str">
        <f t="shared" si="6"/>
        <v>T1碎片</v>
      </c>
      <c r="J31">
        <f t="shared" si="13"/>
        <v>2</v>
      </c>
      <c r="K31">
        <f t="shared" si="8"/>
        <v>1.373155165536498</v>
      </c>
      <c r="L31">
        <f>VLOOKUP(B31,'名称-id-价值'!B:M,J31+2,FALSE)</f>
        <v>56.4</v>
      </c>
      <c r="M31">
        <f t="shared" si="14"/>
        <v>25.815317112086159</v>
      </c>
      <c r="N31">
        <f t="shared" si="1"/>
        <v>626.59074591144793</v>
      </c>
      <c r="O31" t="str">
        <f t="shared" si="15"/>
        <v>53111,</v>
      </c>
      <c r="P31" t="str">
        <f t="shared" si="19"/>
        <v>306,</v>
      </c>
      <c r="Q31" t="str">
        <f t="shared" si="10"/>
        <v>(5,10)</v>
      </c>
      <c r="R31" t="str">
        <f t="shared" si="20"/>
        <v>5,</v>
      </c>
      <c r="S31" t="str">
        <f t="shared" si="21"/>
        <v>10,</v>
      </c>
      <c r="U31" s="27"/>
      <c r="V31" s="28"/>
      <c r="Y31" s="5"/>
    </row>
    <row r="32" spans="1:25" x14ac:dyDescent="0.15">
      <c r="A32" t="s">
        <v>27</v>
      </c>
      <c r="B32">
        <v>51211</v>
      </c>
      <c r="C32">
        <v>192</v>
      </c>
      <c r="D32">
        <v>2</v>
      </c>
      <c r="E32">
        <v>5</v>
      </c>
      <c r="F32">
        <v>3</v>
      </c>
      <c r="G32" s="5">
        <f t="shared" si="12"/>
        <v>3.8292780215396886E-2</v>
      </c>
      <c r="H32" t="str">
        <f>VLOOKUP(B32,'名称-id-价值'!B:C,2,FALSE)</f>
        <v>二号-碎片</v>
      </c>
      <c r="I32" t="str">
        <f t="shared" si="6"/>
        <v>T2碎片</v>
      </c>
      <c r="J32">
        <f t="shared" si="13"/>
        <v>2</v>
      </c>
      <c r="K32">
        <f t="shared" si="8"/>
        <v>0.4020741922616673</v>
      </c>
      <c r="L32">
        <f>VLOOKUP(B32,'名称-id-价值'!B:M,J32+2,FALSE)</f>
        <v>60</v>
      </c>
      <c r="M32">
        <f t="shared" si="14"/>
        <v>8.0414838452333477</v>
      </c>
      <c r="N32">
        <f t="shared" si="1"/>
        <v>626.59074591144793</v>
      </c>
      <c r="O32" t="str">
        <f t="shared" si="15"/>
        <v>51211,</v>
      </c>
      <c r="P32" t="str">
        <f t="shared" si="19"/>
        <v>192,</v>
      </c>
      <c r="Q32" t="str">
        <f t="shared" si="10"/>
        <v>(2,5)</v>
      </c>
      <c r="R32" t="str">
        <f t="shared" si="20"/>
        <v>2,</v>
      </c>
      <c r="S32" t="str">
        <f t="shared" si="21"/>
        <v>5,</v>
      </c>
      <c r="U32" s="27"/>
      <c r="V32" s="28"/>
      <c r="Y32" s="5"/>
    </row>
    <row r="33" spans="1:30" x14ac:dyDescent="0.15">
      <c r="A33" t="s">
        <v>27</v>
      </c>
      <c r="B33">
        <v>52211</v>
      </c>
      <c r="C33">
        <v>192</v>
      </c>
      <c r="D33">
        <v>2</v>
      </c>
      <c r="E33">
        <v>5</v>
      </c>
      <c r="F33">
        <v>3</v>
      </c>
      <c r="G33" s="5">
        <f t="shared" si="12"/>
        <v>3.8292780215396886E-2</v>
      </c>
      <c r="H33" t="str">
        <f>VLOOKUP(B33,'名称-id-价值'!B:C,2,FALSE)</f>
        <v>T-34-碎片</v>
      </c>
      <c r="I33" t="str">
        <f t="shared" si="6"/>
        <v>T2碎片</v>
      </c>
      <c r="J33">
        <f t="shared" si="13"/>
        <v>2</v>
      </c>
      <c r="K33">
        <f t="shared" si="8"/>
        <v>0.4020741922616673</v>
      </c>
      <c r="L33">
        <f>VLOOKUP(B33,'名称-id-价值'!B:M,J33+2,FALSE)</f>
        <v>60</v>
      </c>
      <c r="M33">
        <f t="shared" si="14"/>
        <v>8.0414838452333477</v>
      </c>
      <c r="N33">
        <f t="shared" si="1"/>
        <v>626.59074591144793</v>
      </c>
      <c r="O33" t="str">
        <f t="shared" si="15"/>
        <v>52211,</v>
      </c>
      <c r="P33" t="str">
        <f t="shared" si="19"/>
        <v>192,</v>
      </c>
      <c r="Q33" t="str">
        <f t="shared" si="10"/>
        <v>(2,5)</v>
      </c>
      <c r="R33" t="str">
        <f t="shared" si="20"/>
        <v>2,</v>
      </c>
      <c r="S33" t="str">
        <f t="shared" si="21"/>
        <v>5,</v>
      </c>
      <c r="U33" s="27"/>
      <c r="V33" s="28"/>
      <c r="Y33" s="5"/>
      <c r="AC33" s="7"/>
      <c r="AD33" s="7"/>
    </row>
    <row r="34" spans="1:30" x14ac:dyDescent="0.15">
      <c r="A34" t="s">
        <v>27</v>
      </c>
      <c r="B34">
        <v>53211</v>
      </c>
      <c r="C34">
        <v>192</v>
      </c>
      <c r="D34">
        <v>2</v>
      </c>
      <c r="E34">
        <v>5</v>
      </c>
      <c r="F34">
        <v>3</v>
      </c>
      <c r="G34" s="5">
        <f t="shared" si="12"/>
        <v>3.8292780215396886E-2</v>
      </c>
      <c r="H34" t="str">
        <f>VLOOKUP(B34,'名称-id-价值'!B:C,2,FALSE)</f>
        <v>KV-1-碎片</v>
      </c>
      <c r="I34" t="str">
        <f t="shared" si="6"/>
        <v>T2碎片</v>
      </c>
      <c r="J34">
        <f t="shared" si="13"/>
        <v>2</v>
      </c>
      <c r="K34">
        <f t="shared" si="8"/>
        <v>0.4020741922616673</v>
      </c>
      <c r="L34">
        <f>VLOOKUP(B34,'名称-id-价值'!B:M,J34+2,FALSE)</f>
        <v>60</v>
      </c>
      <c r="M34">
        <f t="shared" si="14"/>
        <v>8.0414838452333477</v>
      </c>
      <c r="N34">
        <f t="shared" si="1"/>
        <v>626.59074591144793</v>
      </c>
      <c r="O34" t="str">
        <f t="shared" si="15"/>
        <v>53211,</v>
      </c>
      <c r="P34" t="str">
        <f t="shared" si="19"/>
        <v>192,</v>
      </c>
      <c r="Q34" t="str">
        <f t="shared" si="10"/>
        <v>(2,5)</v>
      </c>
      <c r="R34" t="str">
        <f t="shared" si="20"/>
        <v>2,</v>
      </c>
      <c r="S34" t="str">
        <f t="shared" si="21"/>
        <v>5,</v>
      </c>
      <c r="U34" s="27"/>
      <c r="V34" s="28"/>
      <c r="Y34" s="5"/>
      <c r="AC34" s="7"/>
      <c r="AD34" s="7"/>
    </row>
    <row r="35" spans="1:30" x14ac:dyDescent="0.15">
      <c r="A35" t="s">
        <v>27</v>
      </c>
      <c r="B35">
        <v>51221</v>
      </c>
      <c r="C35">
        <v>50</v>
      </c>
      <c r="D35">
        <v>1</v>
      </c>
      <c r="E35">
        <v>1</v>
      </c>
      <c r="F35">
        <v>3</v>
      </c>
      <c r="G35" s="5">
        <f t="shared" si="12"/>
        <v>9.9720781810929398E-3</v>
      </c>
      <c r="H35" t="str">
        <f>VLOOKUP(B35,'名称-id-价值'!B:C,2,FALSE)</f>
        <v>Puma-碎片</v>
      </c>
      <c r="I35" t="str">
        <f t="shared" si="6"/>
        <v>T2碎片</v>
      </c>
      <c r="J35">
        <f t="shared" si="13"/>
        <v>2</v>
      </c>
      <c r="K35">
        <f t="shared" si="8"/>
        <v>2.9916234543278818E-2</v>
      </c>
      <c r="L35">
        <f>VLOOKUP(B35,'名称-id-价值'!B:M,J35+2,FALSE)</f>
        <v>80</v>
      </c>
      <c r="M35">
        <f t="shared" si="14"/>
        <v>0.79776625448743521</v>
      </c>
      <c r="N35">
        <f t="shared" si="1"/>
        <v>626.59074591144793</v>
      </c>
      <c r="O35" t="str">
        <f t="shared" si="15"/>
        <v>51221,</v>
      </c>
      <c r="P35" t="str">
        <f t="shared" si="19"/>
        <v>50,</v>
      </c>
      <c r="Q35" t="str">
        <f t="shared" si="10"/>
        <v>(1,1)</v>
      </c>
      <c r="R35" t="str">
        <f t="shared" si="20"/>
        <v>1,</v>
      </c>
      <c r="S35" t="str">
        <f t="shared" si="21"/>
        <v>1,</v>
      </c>
      <c r="U35" s="27"/>
      <c r="V35" s="28"/>
      <c r="Y35" s="5"/>
      <c r="AC35" s="7"/>
      <c r="AD35" s="7"/>
    </row>
    <row r="36" spans="1:30" x14ac:dyDescent="0.15">
      <c r="A36" t="s">
        <v>27</v>
      </c>
      <c r="B36">
        <v>52221</v>
      </c>
      <c r="C36">
        <v>50</v>
      </c>
      <c r="D36">
        <v>1</v>
      </c>
      <c r="E36">
        <v>1</v>
      </c>
      <c r="F36">
        <v>3</v>
      </c>
      <c r="G36" s="5">
        <f t="shared" si="12"/>
        <v>9.9720781810929398E-3</v>
      </c>
      <c r="H36" t="str">
        <f>VLOOKUP(B36,'名称-id-价值'!B:C,2,FALSE)</f>
        <v>四号-碎片</v>
      </c>
      <c r="I36" t="str">
        <f t="shared" si="6"/>
        <v>T2碎片</v>
      </c>
      <c r="J36">
        <f t="shared" si="13"/>
        <v>2</v>
      </c>
      <c r="K36">
        <f t="shared" si="8"/>
        <v>2.9916234543278818E-2</v>
      </c>
      <c r="L36">
        <f>VLOOKUP(B36,'名称-id-价值'!B:M,J36+2,FALSE)</f>
        <v>80</v>
      </c>
      <c r="M36">
        <f t="shared" si="14"/>
        <v>0.79776625448743521</v>
      </c>
      <c r="N36">
        <f t="shared" si="1"/>
        <v>626.59074591144793</v>
      </c>
      <c r="O36" t="str">
        <f t="shared" si="15"/>
        <v>52221,</v>
      </c>
      <c r="P36" t="str">
        <f t="shared" si="19"/>
        <v>50,</v>
      </c>
      <c r="Q36" t="str">
        <f t="shared" si="10"/>
        <v>(1,1)</v>
      </c>
      <c r="R36" t="str">
        <f t="shared" si="20"/>
        <v>1,</v>
      </c>
      <c r="S36" t="str">
        <f t="shared" si="21"/>
        <v>1,</v>
      </c>
      <c r="U36" s="27"/>
      <c r="V36" s="28"/>
      <c r="Y36" s="5"/>
      <c r="AC36" s="7"/>
      <c r="AD36" s="7"/>
    </row>
    <row r="37" spans="1:30" x14ac:dyDescent="0.15">
      <c r="A37" t="s">
        <v>27</v>
      </c>
      <c r="B37">
        <v>53221</v>
      </c>
      <c r="C37">
        <v>50</v>
      </c>
      <c r="D37">
        <v>1</v>
      </c>
      <c r="E37">
        <v>1</v>
      </c>
      <c r="F37">
        <v>3</v>
      </c>
      <c r="G37" s="5">
        <f t="shared" si="12"/>
        <v>9.9720781810929398E-3</v>
      </c>
      <c r="H37" t="str">
        <f>VLOOKUP(B37,'名称-id-价值'!B:C,2,FALSE)</f>
        <v>丘吉尔-碎片</v>
      </c>
      <c r="I37" t="str">
        <f t="shared" si="6"/>
        <v>T2碎片</v>
      </c>
      <c r="J37">
        <f t="shared" si="13"/>
        <v>2</v>
      </c>
      <c r="K37">
        <f t="shared" si="8"/>
        <v>2.9916234543278818E-2</v>
      </c>
      <c r="L37">
        <f>VLOOKUP(B37,'名称-id-价值'!B:M,J37+2,FALSE)</f>
        <v>80</v>
      </c>
      <c r="M37">
        <f t="shared" si="14"/>
        <v>0.79776625448743521</v>
      </c>
      <c r="N37">
        <f t="shared" si="1"/>
        <v>626.59074591144793</v>
      </c>
      <c r="O37" t="str">
        <f t="shared" si="15"/>
        <v>53221,</v>
      </c>
      <c r="P37" t="str">
        <f t="shared" si="19"/>
        <v>50,</v>
      </c>
      <c r="Q37" t="str">
        <f t="shared" si="10"/>
        <v>(1,1)</v>
      </c>
      <c r="R37" t="str">
        <f t="shared" si="20"/>
        <v>1,</v>
      </c>
      <c r="S37" t="str">
        <f t="shared" si="21"/>
        <v>1,</v>
      </c>
      <c r="U37" s="27"/>
      <c r="V37" s="28"/>
      <c r="Y37" s="5"/>
      <c r="AC37" s="7"/>
      <c r="AD37" s="7"/>
    </row>
    <row r="38" spans="1:30" x14ac:dyDescent="0.15">
      <c r="A38" t="s">
        <v>27</v>
      </c>
      <c r="B38">
        <v>51311</v>
      </c>
      <c r="C38">
        <v>30</v>
      </c>
      <c r="D38">
        <v>1</v>
      </c>
      <c r="E38">
        <v>1</v>
      </c>
      <c r="F38">
        <v>3</v>
      </c>
      <c r="G38" s="5">
        <f t="shared" si="12"/>
        <v>5.9832469086557637E-3</v>
      </c>
      <c r="H38" t="str">
        <f>VLOOKUP(B38,'名称-id-价值'!B:C,2,FALSE)</f>
        <v>35(t)-碎片</v>
      </c>
      <c r="I38" t="str">
        <f t="shared" si="6"/>
        <v>T3碎片</v>
      </c>
      <c r="J38">
        <f t="shared" si="13"/>
        <v>2</v>
      </c>
      <c r="K38">
        <f t="shared" si="8"/>
        <v>1.7949740725967292E-2</v>
      </c>
      <c r="L38">
        <f>VLOOKUP(B38,'名称-id-价值'!B:M,J38+2,FALSE)</f>
        <v>55</v>
      </c>
      <c r="M38">
        <f t="shared" si="14"/>
        <v>0.32907857997606699</v>
      </c>
      <c r="N38">
        <f t="shared" si="1"/>
        <v>626.59074591144793</v>
      </c>
      <c r="O38" t="str">
        <f t="shared" si="15"/>
        <v>51311,</v>
      </c>
      <c r="P38" t="str">
        <f t="shared" si="19"/>
        <v>30,</v>
      </c>
      <c r="Q38" t="str">
        <f t="shared" si="10"/>
        <v>(1,1)</v>
      </c>
      <c r="R38" t="str">
        <f t="shared" si="20"/>
        <v>1,</v>
      </c>
      <c r="S38" t="str">
        <f t="shared" si="21"/>
        <v>1,</v>
      </c>
      <c r="U38" s="27"/>
      <c r="V38" s="28"/>
      <c r="Y38" s="5"/>
      <c r="AC38" s="7"/>
      <c r="AD38" s="7"/>
    </row>
    <row r="39" spans="1:30" x14ac:dyDescent="0.15">
      <c r="A39" t="s">
        <v>27</v>
      </c>
      <c r="B39">
        <v>51321</v>
      </c>
      <c r="C39">
        <v>30</v>
      </c>
      <c r="D39">
        <v>1</v>
      </c>
      <c r="E39">
        <v>1</v>
      </c>
      <c r="F39">
        <v>3</v>
      </c>
      <c r="G39" s="5">
        <f t="shared" si="12"/>
        <v>5.9832469086557637E-3</v>
      </c>
      <c r="H39" t="str">
        <f>VLOOKUP(B39,'名称-id-价值'!B:C,2,FALSE)</f>
        <v>十字军-碎片</v>
      </c>
      <c r="I39" t="str">
        <f t="shared" si="6"/>
        <v>T3碎片</v>
      </c>
      <c r="J39">
        <f t="shared" si="13"/>
        <v>2</v>
      </c>
      <c r="K39">
        <f t="shared" si="8"/>
        <v>1.7949740725967292E-2</v>
      </c>
      <c r="L39">
        <f>VLOOKUP(B39,'名称-id-价值'!B:M,J39+2,FALSE)</f>
        <v>70</v>
      </c>
      <c r="M39">
        <f t="shared" si="14"/>
        <v>0.41882728360590343</v>
      </c>
      <c r="N39">
        <f t="shared" si="1"/>
        <v>626.59074591144793</v>
      </c>
      <c r="O39" t="str">
        <f t="shared" si="15"/>
        <v>51321,</v>
      </c>
      <c r="P39" t="str">
        <f t="shared" si="19"/>
        <v>30,</v>
      </c>
      <c r="Q39" t="str">
        <f t="shared" si="10"/>
        <v>(1,1)</v>
      </c>
      <c r="R39" t="str">
        <f t="shared" si="20"/>
        <v>1,</v>
      </c>
      <c r="S39" t="str">
        <f t="shared" si="21"/>
        <v>1,</v>
      </c>
      <c r="U39" s="27"/>
      <c r="V39" s="28"/>
      <c r="Y39" s="5"/>
      <c r="AC39" s="7"/>
      <c r="AD39" s="7"/>
    </row>
    <row r="40" spans="1:30" x14ac:dyDescent="0.15">
      <c r="A40" t="s">
        <v>27</v>
      </c>
      <c r="B40">
        <v>52311</v>
      </c>
      <c r="C40">
        <v>30</v>
      </c>
      <c r="D40">
        <v>1</v>
      </c>
      <c r="E40">
        <v>1</v>
      </c>
      <c r="F40">
        <v>3</v>
      </c>
      <c r="G40" s="5">
        <f t="shared" si="12"/>
        <v>5.9832469086557637E-3</v>
      </c>
      <c r="H40" t="str">
        <f>VLOOKUP(B40,'名称-id-价值'!B:C,2,FALSE)</f>
        <v>玛蒂尔达-碎片</v>
      </c>
      <c r="I40" t="str">
        <f t="shared" si="6"/>
        <v>T3碎片</v>
      </c>
      <c r="J40">
        <f t="shared" si="13"/>
        <v>2</v>
      </c>
      <c r="K40">
        <f t="shared" si="8"/>
        <v>1.7949740725967292E-2</v>
      </c>
      <c r="L40">
        <f>VLOOKUP(B40,'名称-id-价值'!B:M,J40+2,FALSE)</f>
        <v>55</v>
      </c>
      <c r="M40">
        <f t="shared" si="14"/>
        <v>0.32907857997606699</v>
      </c>
      <c r="N40">
        <f t="shared" si="1"/>
        <v>626.59074591144793</v>
      </c>
      <c r="O40" t="str">
        <f t="shared" si="15"/>
        <v>52311,</v>
      </c>
      <c r="P40" t="str">
        <f t="shared" si="19"/>
        <v>30,</v>
      </c>
      <c r="Q40" t="str">
        <f t="shared" si="10"/>
        <v>(1,1)</v>
      </c>
      <c r="R40" t="str">
        <f t="shared" si="20"/>
        <v>1,</v>
      </c>
      <c r="S40" t="str">
        <f t="shared" si="21"/>
        <v>1,</v>
      </c>
      <c r="U40" s="27"/>
      <c r="V40" s="28"/>
      <c r="Y40" s="5"/>
      <c r="AC40" s="7"/>
      <c r="AD40" s="7"/>
    </row>
    <row r="41" spans="1:30" x14ac:dyDescent="0.15">
      <c r="A41" t="s">
        <v>27</v>
      </c>
      <c r="B41">
        <v>52321</v>
      </c>
      <c r="C41">
        <v>30</v>
      </c>
      <c r="D41">
        <v>1</v>
      </c>
      <c r="E41">
        <v>1</v>
      </c>
      <c r="F41">
        <v>3</v>
      </c>
      <c r="G41" s="5">
        <f t="shared" si="12"/>
        <v>5.9832469086557637E-3</v>
      </c>
      <c r="H41" t="str">
        <f>VLOOKUP(B41,'名称-id-价值'!B:C,2,FALSE)</f>
        <v>谢尔曼-碎片</v>
      </c>
      <c r="I41" t="str">
        <f t="shared" si="6"/>
        <v>T3碎片</v>
      </c>
      <c r="J41">
        <f t="shared" si="13"/>
        <v>2</v>
      </c>
      <c r="K41">
        <f t="shared" si="8"/>
        <v>1.7949740725967292E-2</v>
      </c>
      <c r="L41">
        <f>VLOOKUP(B41,'名称-id-价值'!B:M,J41+2,FALSE)</f>
        <v>70</v>
      </c>
      <c r="M41">
        <f t="shared" si="14"/>
        <v>0.41882728360590343</v>
      </c>
      <c r="N41">
        <f t="shared" si="1"/>
        <v>626.59074591144793</v>
      </c>
      <c r="O41" t="str">
        <f t="shared" si="15"/>
        <v>52321,</v>
      </c>
      <c r="P41" t="str">
        <f t="shared" si="19"/>
        <v>30,</v>
      </c>
      <c r="Q41" t="str">
        <f t="shared" si="10"/>
        <v>(1,1)</v>
      </c>
      <c r="R41" t="str">
        <f t="shared" si="20"/>
        <v>1,</v>
      </c>
      <c r="S41" t="str">
        <f t="shared" si="21"/>
        <v>1,</v>
      </c>
      <c r="U41" s="27"/>
      <c r="V41" s="28"/>
      <c r="Y41" s="5"/>
      <c r="AC41" s="7"/>
      <c r="AD41" s="7"/>
    </row>
    <row r="42" spans="1:30" x14ac:dyDescent="0.15">
      <c r="A42" t="s">
        <v>27</v>
      </c>
      <c r="B42">
        <v>53311</v>
      </c>
      <c r="C42">
        <v>30</v>
      </c>
      <c r="D42">
        <v>1</v>
      </c>
      <c r="E42">
        <v>1</v>
      </c>
      <c r="F42">
        <v>3</v>
      </c>
      <c r="G42" s="5">
        <f t="shared" si="12"/>
        <v>5.9832469086557637E-3</v>
      </c>
      <c r="H42" t="str">
        <f>VLOOKUP(B42,'名称-id-价值'!B:C,2,FALSE)</f>
        <v>黑豹-碎片</v>
      </c>
      <c r="I42" t="str">
        <f t="shared" si="6"/>
        <v>T3碎片</v>
      </c>
      <c r="J42">
        <f t="shared" si="13"/>
        <v>2</v>
      </c>
      <c r="K42">
        <f t="shared" si="8"/>
        <v>1.7949740725967292E-2</v>
      </c>
      <c r="L42">
        <f>VLOOKUP(B42,'名称-id-价值'!B:M,J42+2,FALSE)</f>
        <v>55</v>
      </c>
      <c r="M42">
        <f t="shared" si="14"/>
        <v>0.32907857997606699</v>
      </c>
      <c r="N42">
        <f t="shared" si="1"/>
        <v>626.59074591144793</v>
      </c>
      <c r="O42" t="str">
        <f t="shared" si="15"/>
        <v>53311,</v>
      </c>
      <c r="P42" t="str">
        <f t="shared" si="19"/>
        <v>30,</v>
      </c>
      <c r="Q42" t="str">
        <f t="shared" si="10"/>
        <v>(1,1)</v>
      </c>
      <c r="R42" t="str">
        <f t="shared" si="20"/>
        <v>1,</v>
      </c>
      <c r="S42" t="str">
        <f t="shared" si="21"/>
        <v>1,</v>
      </c>
      <c r="U42" s="27"/>
      <c r="V42" s="28"/>
      <c r="Y42" s="5"/>
      <c r="AC42" s="7"/>
      <c r="AD42" s="7"/>
    </row>
    <row r="43" spans="1:30" x14ac:dyDescent="0.15">
      <c r="A43" t="s">
        <v>27</v>
      </c>
      <c r="B43">
        <v>53321</v>
      </c>
      <c r="C43">
        <v>30</v>
      </c>
      <c r="D43">
        <v>1</v>
      </c>
      <c r="E43">
        <v>1</v>
      </c>
      <c r="F43">
        <v>3</v>
      </c>
      <c r="G43" s="5">
        <f t="shared" si="12"/>
        <v>5.9832469086557637E-3</v>
      </c>
      <c r="H43" t="str">
        <f>VLOOKUP(B43,'名称-id-价值'!B:C,2,FALSE)</f>
        <v>虎式-碎片</v>
      </c>
      <c r="I43" t="str">
        <f t="shared" si="6"/>
        <v>T3碎片</v>
      </c>
      <c r="J43">
        <f t="shared" si="13"/>
        <v>2</v>
      </c>
      <c r="K43">
        <f t="shared" si="8"/>
        <v>1.7949740725967292E-2</v>
      </c>
      <c r="L43">
        <f>VLOOKUP(B43,'名称-id-价值'!B:M,J43+2,FALSE)</f>
        <v>70</v>
      </c>
      <c r="M43">
        <f t="shared" si="14"/>
        <v>0.41882728360590343</v>
      </c>
      <c r="N43">
        <f t="shared" si="1"/>
        <v>626.59074591144793</v>
      </c>
      <c r="O43" t="str">
        <f t="shared" si="15"/>
        <v>53321,</v>
      </c>
      <c r="P43" t="str">
        <f t="shared" si="19"/>
        <v>30,</v>
      </c>
      <c r="Q43" t="str">
        <f t="shared" si="10"/>
        <v>(1,1)</v>
      </c>
      <c r="R43" t="str">
        <f t="shared" si="20"/>
        <v>1,</v>
      </c>
      <c r="S43" t="str">
        <f t="shared" si="21"/>
        <v>1,</v>
      </c>
      <c r="U43" s="27"/>
      <c r="V43" s="28"/>
      <c r="Y43" s="5"/>
      <c r="AC43" s="7"/>
      <c r="AD43" s="7"/>
    </row>
    <row r="44" spans="1:30" x14ac:dyDescent="0.15">
      <c r="A44" t="s">
        <v>27</v>
      </c>
      <c r="B44">
        <v>91001</v>
      </c>
      <c r="C44">
        <v>160</v>
      </c>
      <c r="D44">
        <v>1</v>
      </c>
      <c r="E44">
        <v>4</v>
      </c>
      <c r="F44">
        <v>3</v>
      </c>
      <c r="G44" s="5">
        <f t="shared" si="12"/>
        <v>3.1910650179497409E-2</v>
      </c>
      <c r="H44" t="str">
        <f>VLOOKUP(B44,'名称-id-价值'!B:C,2,FALSE)</f>
        <v>T1LP1</v>
      </c>
      <c r="I44" t="str">
        <f t="shared" si="6"/>
        <v>T1部件</v>
      </c>
      <c r="J44">
        <f t="shared" si="13"/>
        <v>2</v>
      </c>
      <c r="K44">
        <f t="shared" si="8"/>
        <v>0.23932987634623054</v>
      </c>
      <c r="L44">
        <f>VLOOKUP(B44,'名称-id-价值'!B:M,J44+2,FALSE)</f>
        <v>38</v>
      </c>
      <c r="M44">
        <f t="shared" si="14"/>
        <v>3.0315117670522538</v>
      </c>
      <c r="N44">
        <f t="shared" si="1"/>
        <v>626.59074591144793</v>
      </c>
      <c r="O44" t="str">
        <f t="shared" si="15"/>
        <v>91001,</v>
      </c>
      <c r="P44" t="str">
        <f t="shared" si="19"/>
        <v>160,</v>
      </c>
      <c r="Q44" t="str">
        <f t="shared" si="10"/>
        <v>(1,4)</v>
      </c>
      <c r="R44" t="str">
        <f t="shared" si="20"/>
        <v>1,</v>
      </c>
      <c r="S44" t="str">
        <f t="shared" si="21"/>
        <v>4,</v>
      </c>
      <c r="U44" s="27"/>
      <c r="V44" s="28"/>
      <c r="Y44" s="5"/>
    </row>
    <row r="45" spans="1:30" x14ac:dyDescent="0.15">
      <c r="A45" t="s">
        <v>27</v>
      </c>
      <c r="B45">
        <v>91003</v>
      </c>
      <c r="C45">
        <v>160</v>
      </c>
      <c r="D45">
        <v>1</v>
      </c>
      <c r="E45">
        <v>4</v>
      </c>
      <c r="F45">
        <v>3</v>
      </c>
      <c r="G45" s="5">
        <f t="shared" si="12"/>
        <v>3.1910650179497409E-2</v>
      </c>
      <c r="H45" t="str">
        <f>VLOOKUP(B45,'名称-id-价值'!B:C,2,FALSE)</f>
        <v>T1LP3</v>
      </c>
      <c r="I45" t="str">
        <f t="shared" si="6"/>
        <v>T1部件</v>
      </c>
      <c r="J45">
        <f t="shared" si="13"/>
        <v>2</v>
      </c>
      <c r="K45">
        <f t="shared" si="8"/>
        <v>0.23932987634623054</v>
      </c>
      <c r="L45">
        <f>VLOOKUP(B45,'名称-id-价值'!B:M,J45+2,FALSE)</f>
        <v>38</v>
      </c>
      <c r="M45">
        <f t="shared" si="14"/>
        <v>3.0315117670522538</v>
      </c>
      <c r="N45">
        <f t="shared" si="1"/>
        <v>626.59074591144793</v>
      </c>
      <c r="O45" t="str">
        <f t="shared" si="15"/>
        <v>91003,</v>
      </c>
      <c r="P45" t="str">
        <f t="shared" si="19"/>
        <v>160,</v>
      </c>
      <c r="Q45" t="str">
        <f t="shared" si="10"/>
        <v>(1,4)</v>
      </c>
      <c r="R45" t="str">
        <f t="shared" si="20"/>
        <v>1,</v>
      </c>
      <c r="S45" t="str">
        <f t="shared" si="21"/>
        <v>4,</v>
      </c>
      <c r="U45" s="27"/>
      <c r="V45" s="28"/>
      <c r="Y45" s="5"/>
    </row>
    <row r="46" spans="1:30" x14ac:dyDescent="0.15">
      <c r="A46" t="s">
        <v>27</v>
      </c>
      <c r="B46">
        <v>91005</v>
      </c>
      <c r="C46">
        <v>160</v>
      </c>
      <c r="D46">
        <v>1</v>
      </c>
      <c r="E46">
        <v>4</v>
      </c>
      <c r="F46">
        <v>3</v>
      </c>
      <c r="G46" s="5">
        <f t="shared" si="12"/>
        <v>3.1910650179497409E-2</v>
      </c>
      <c r="H46" t="str">
        <f>VLOOKUP(B46,'名称-id-价值'!B:C,2,FALSE)</f>
        <v>T1LP5</v>
      </c>
      <c r="I46" t="str">
        <f t="shared" si="6"/>
        <v>T1部件</v>
      </c>
      <c r="J46">
        <f t="shared" si="13"/>
        <v>2</v>
      </c>
      <c r="K46">
        <f t="shared" si="8"/>
        <v>0.23932987634623054</v>
      </c>
      <c r="L46">
        <f>VLOOKUP(B46,'名称-id-价值'!B:M,J46+2,FALSE)</f>
        <v>38</v>
      </c>
      <c r="M46">
        <f t="shared" si="14"/>
        <v>3.0315117670522538</v>
      </c>
      <c r="N46">
        <f t="shared" si="1"/>
        <v>626.59074591144793</v>
      </c>
      <c r="O46" t="str">
        <f t="shared" si="15"/>
        <v>91005,</v>
      </c>
      <c r="P46" t="str">
        <f t="shared" si="19"/>
        <v>160,</v>
      </c>
      <c r="Q46" t="str">
        <f t="shared" si="10"/>
        <v>(1,4)</v>
      </c>
      <c r="R46" t="str">
        <f t="shared" si="20"/>
        <v>1,</v>
      </c>
      <c r="S46" t="str">
        <f t="shared" si="21"/>
        <v>4,</v>
      </c>
      <c r="U46" s="27"/>
      <c r="V46" s="28"/>
      <c r="Y46" s="5"/>
    </row>
    <row r="47" spans="1:30" x14ac:dyDescent="0.15">
      <c r="A47" t="s">
        <v>27</v>
      </c>
      <c r="B47">
        <v>91101</v>
      </c>
      <c r="C47">
        <v>160</v>
      </c>
      <c r="D47">
        <v>1</v>
      </c>
      <c r="E47">
        <v>4</v>
      </c>
      <c r="F47">
        <v>3</v>
      </c>
      <c r="G47" s="5">
        <f t="shared" si="12"/>
        <v>3.1910650179497409E-2</v>
      </c>
      <c r="H47" t="str">
        <f>VLOOKUP(B47,'名称-id-价值'!B:C,2,FALSE)</f>
        <v>T1MP1</v>
      </c>
      <c r="I47" t="str">
        <f t="shared" si="6"/>
        <v>T1部件</v>
      </c>
      <c r="J47">
        <f t="shared" si="13"/>
        <v>2</v>
      </c>
      <c r="K47">
        <f t="shared" si="8"/>
        <v>0.23932987634623054</v>
      </c>
      <c r="L47">
        <f>VLOOKUP(B47,'名称-id-价值'!B:M,J47+2,FALSE)</f>
        <v>38</v>
      </c>
      <c r="M47">
        <f t="shared" si="14"/>
        <v>3.0315117670522538</v>
      </c>
      <c r="N47">
        <f t="shared" si="1"/>
        <v>626.59074591144793</v>
      </c>
      <c r="O47" t="str">
        <f t="shared" si="15"/>
        <v>91101,</v>
      </c>
      <c r="P47" t="str">
        <f t="shared" si="19"/>
        <v>160,</v>
      </c>
      <c r="Q47" t="str">
        <f t="shared" si="10"/>
        <v>(1,4)</v>
      </c>
      <c r="R47" t="str">
        <f t="shared" si="20"/>
        <v>1,</v>
      </c>
      <c r="S47" t="str">
        <f t="shared" si="21"/>
        <v>4,</v>
      </c>
      <c r="U47" s="27"/>
      <c r="V47" s="28"/>
      <c r="Y47" s="5"/>
    </row>
    <row r="48" spans="1:30" x14ac:dyDescent="0.15">
      <c r="A48" t="s">
        <v>27</v>
      </c>
      <c r="B48">
        <v>91103</v>
      </c>
      <c r="C48">
        <v>160</v>
      </c>
      <c r="D48">
        <v>1</v>
      </c>
      <c r="E48">
        <v>4</v>
      </c>
      <c r="F48">
        <v>3</v>
      </c>
      <c r="G48" s="5">
        <f t="shared" si="12"/>
        <v>3.1910650179497409E-2</v>
      </c>
      <c r="H48" t="str">
        <f>VLOOKUP(B48,'名称-id-价值'!B:C,2,FALSE)</f>
        <v>T1MP3</v>
      </c>
      <c r="I48" t="str">
        <f t="shared" si="6"/>
        <v>T1部件</v>
      </c>
      <c r="J48">
        <f t="shared" si="13"/>
        <v>2</v>
      </c>
      <c r="K48">
        <f t="shared" si="8"/>
        <v>0.23932987634623054</v>
      </c>
      <c r="L48">
        <f>VLOOKUP(B48,'名称-id-价值'!B:M,J48+2,FALSE)</f>
        <v>38</v>
      </c>
      <c r="M48">
        <f t="shared" si="14"/>
        <v>3.0315117670522538</v>
      </c>
      <c r="N48">
        <f t="shared" si="1"/>
        <v>626.59074591144793</v>
      </c>
      <c r="O48" t="str">
        <f t="shared" si="15"/>
        <v>91103,</v>
      </c>
      <c r="P48" t="str">
        <f t="shared" si="19"/>
        <v>160,</v>
      </c>
      <c r="Q48" t="str">
        <f t="shared" si="10"/>
        <v>(1,4)</v>
      </c>
      <c r="R48" t="str">
        <f t="shared" si="20"/>
        <v>1,</v>
      </c>
      <c r="S48" t="str">
        <f t="shared" si="21"/>
        <v>4,</v>
      </c>
      <c r="U48" s="27"/>
      <c r="V48" s="28"/>
      <c r="Y48" s="5"/>
    </row>
    <row r="49" spans="1:25" x14ac:dyDescent="0.15">
      <c r="A49" t="s">
        <v>27</v>
      </c>
      <c r="B49">
        <v>91105</v>
      </c>
      <c r="C49">
        <v>160</v>
      </c>
      <c r="D49">
        <v>1</v>
      </c>
      <c r="E49">
        <v>4</v>
      </c>
      <c r="F49">
        <v>3</v>
      </c>
      <c r="G49" s="5">
        <f t="shared" si="12"/>
        <v>3.1910650179497409E-2</v>
      </c>
      <c r="H49" t="str">
        <f>VLOOKUP(B49,'名称-id-价值'!B:C,2,FALSE)</f>
        <v>T1MP5</v>
      </c>
      <c r="I49" t="str">
        <f t="shared" si="6"/>
        <v>T1部件</v>
      </c>
      <c r="J49">
        <f t="shared" si="13"/>
        <v>2</v>
      </c>
      <c r="K49">
        <f t="shared" si="8"/>
        <v>0.23932987634623054</v>
      </c>
      <c r="L49">
        <f>VLOOKUP(B49,'名称-id-价值'!B:M,J49+2,FALSE)</f>
        <v>38</v>
      </c>
      <c r="M49">
        <f t="shared" si="14"/>
        <v>3.0315117670522538</v>
      </c>
      <c r="N49">
        <f t="shared" si="1"/>
        <v>626.59074591144793</v>
      </c>
      <c r="O49" t="str">
        <f t="shared" si="15"/>
        <v>91105,</v>
      </c>
      <c r="P49" t="str">
        <f t="shared" si="19"/>
        <v>160,</v>
      </c>
      <c r="Q49" t="str">
        <f t="shared" si="10"/>
        <v>(1,4)</v>
      </c>
      <c r="R49" t="str">
        <f t="shared" si="20"/>
        <v>1,</v>
      </c>
      <c r="S49" t="str">
        <f t="shared" si="21"/>
        <v>4,</v>
      </c>
      <c r="U49" s="27"/>
      <c r="V49" s="28"/>
      <c r="Y49" s="5"/>
    </row>
    <row r="50" spans="1:25" x14ac:dyDescent="0.15">
      <c r="A50" t="s">
        <v>27</v>
      </c>
      <c r="B50">
        <v>91201</v>
      </c>
      <c r="C50">
        <v>160</v>
      </c>
      <c r="D50">
        <v>1</v>
      </c>
      <c r="E50">
        <v>4</v>
      </c>
      <c r="F50">
        <v>3</v>
      </c>
      <c r="G50" s="5">
        <f t="shared" si="12"/>
        <v>3.1910650179497409E-2</v>
      </c>
      <c r="H50" t="str">
        <f>VLOOKUP(B50,'名称-id-价值'!B:C,2,FALSE)</f>
        <v>T1HP1</v>
      </c>
      <c r="I50" t="str">
        <f t="shared" si="6"/>
        <v>T1部件</v>
      </c>
      <c r="J50">
        <f t="shared" si="13"/>
        <v>2</v>
      </c>
      <c r="K50">
        <f t="shared" si="8"/>
        <v>0.23932987634623054</v>
      </c>
      <c r="L50">
        <f>VLOOKUP(B50,'名称-id-价值'!B:M,J50+2,FALSE)</f>
        <v>38</v>
      </c>
      <c r="M50">
        <f t="shared" si="14"/>
        <v>3.0315117670522538</v>
      </c>
      <c r="N50">
        <f t="shared" si="1"/>
        <v>626.59074591144793</v>
      </c>
      <c r="O50" t="str">
        <f t="shared" si="15"/>
        <v>91201,</v>
      </c>
      <c r="P50" t="str">
        <f t="shared" si="19"/>
        <v>160,</v>
      </c>
      <c r="Q50" t="str">
        <f t="shared" si="10"/>
        <v>(1,4)</v>
      </c>
      <c r="R50" t="str">
        <f t="shared" si="20"/>
        <v>1,</v>
      </c>
      <c r="S50" t="str">
        <f t="shared" si="21"/>
        <v>4,</v>
      </c>
      <c r="U50" s="27"/>
      <c r="V50" s="28"/>
      <c r="Y50" s="5"/>
    </row>
    <row r="51" spans="1:25" x14ac:dyDescent="0.15">
      <c r="A51" t="s">
        <v>27</v>
      </c>
      <c r="B51">
        <v>91203</v>
      </c>
      <c r="C51">
        <v>160</v>
      </c>
      <c r="D51">
        <v>1</v>
      </c>
      <c r="E51">
        <v>4</v>
      </c>
      <c r="F51">
        <v>3</v>
      </c>
      <c r="G51" s="5">
        <f t="shared" si="12"/>
        <v>3.1910650179497409E-2</v>
      </c>
      <c r="H51" t="str">
        <f>VLOOKUP(B51,'名称-id-价值'!B:C,2,FALSE)</f>
        <v>T1HP3</v>
      </c>
      <c r="I51" t="str">
        <f t="shared" si="6"/>
        <v>T1部件</v>
      </c>
      <c r="J51">
        <f t="shared" si="13"/>
        <v>2</v>
      </c>
      <c r="K51">
        <f t="shared" si="8"/>
        <v>0.23932987634623054</v>
      </c>
      <c r="L51">
        <f>VLOOKUP(B51,'名称-id-价值'!B:M,J51+2,FALSE)</f>
        <v>38</v>
      </c>
      <c r="M51">
        <f t="shared" si="14"/>
        <v>3.0315117670522538</v>
      </c>
      <c r="N51">
        <f t="shared" si="1"/>
        <v>626.59074591144793</v>
      </c>
      <c r="O51" t="str">
        <f t="shared" si="15"/>
        <v>91203,</v>
      </c>
      <c r="P51" t="str">
        <f t="shared" si="19"/>
        <v>160,</v>
      </c>
      <c r="Q51" t="str">
        <f t="shared" si="10"/>
        <v>(1,4)</v>
      </c>
      <c r="R51" t="str">
        <f t="shared" si="20"/>
        <v>1,</v>
      </c>
      <c r="S51" t="str">
        <f t="shared" si="21"/>
        <v>4,</v>
      </c>
      <c r="U51" s="27"/>
      <c r="V51" s="28"/>
      <c r="Y51" s="5"/>
    </row>
    <row r="52" spans="1:25" x14ac:dyDescent="0.15">
      <c r="A52" t="s">
        <v>27</v>
      </c>
      <c r="B52">
        <v>91205</v>
      </c>
      <c r="C52">
        <v>160</v>
      </c>
      <c r="D52">
        <v>1</v>
      </c>
      <c r="E52">
        <v>4</v>
      </c>
      <c r="F52">
        <v>3</v>
      </c>
      <c r="G52" s="5">
        <f t="shared" si="12"/>
        <v>3.1910650179497409E-2</v>
      </c>
      <c r="H52" t="str">
        <f>VLOOKUP(B52,'名称-id-价值'!B:C,2,FALSE)</f>
        <v>T1HP5</v>
      </c>
      <c r="I52" t="str">
        <f t="shared" si="6"/>
        <v>T1部件</v>
      </c>
      <c r="J52">
        <f t="shared" si="13"/>
        <v>2</v>
      </c>
      <c r="K52">
        <f t="shared" si="8"/>
        <v>0.23932987634623054</v>
      </c>
      <c r="L52">
        <f>VLOOKUP(B52,'名称-id-价值'!B:M,J52+2,FALSE)</f>
        <v>38</v>
      </c>
      <c r="M52">
        <f t="shared" si="14"/>
        <v>3.0315117670522538</v>
      </c>
      <c r="N52">
        <f t="shared" si="1"/>
        <v>626.59074591144793</v>
      </c>
      <c r="O52" t="str">
        <f t="shared" si="15"/>
        <v>91205,</v>
      </c>
      <c r="P52" t="str">
        <f t="shared" si="19"/>
        <v>160,</v>
      </c>
      <c r="Q52" t="str">
        <f t="shared" si="10"/>
        <v>(1,4)</v>
      </c>
      <c r="R52" t="str">
        <f t="shared" si="20"/>
        <v>1,</v>
      </c>
      <c r="S52" t="str">
        <f t="shared" si="21"/>
        <v>4,</v>
      </c>
      <c r="U52" s="27"/>
      <c r="V52" s="28"/>
      <c r="Y52" s="5"/>
    </row>
    <row r="53" spans="1:25" x14ac:dyDescent="0.15">
      <c r="A53" t="s">
        <v>27</v>
      </c>
      <c r="B53">
        <v>91002</v>
      </c>
      <c r="C53">
        <v>160</v>
      </c>
      <c r="D53">
        <v>1</v>
      </c>
      <c r="E53">
        <v>4</v>
      </c>
      <c r="F53">
        <v>3</v>
      </c>
      <c r="G53" s="5">
        <f t="shared" si="12"/>
        <v>3.1910650179497409E-2</v>
      </c>
      <c r="H53" t="str">
        <f>VLOOKUP(B53,'名称-id-价值'!B:C,2,FALSE)</f>
        <v>T1LP2</v>
      </c>
      <c r="I53" t="str">
        <f t="shared" si="6"/>
        <v>T1部件</v>
      </c>
      <c r="J53">
        <f t="shared" si="13"/>
        <v>2</v>
      </c>
      <c r="K53">
        <f t="shared" si="8"/>
        <v>0.23932987634623054</v>
      </c>
      <c r="L53">
        <f>VLOOKUP(B53,'名称-id-价值'!B:M,J53+2,FALSE)</f>
        <v>38</v>
      </c>
      <c r="M53">
        <f t="shared" si="14"/>
        <v>3.0315117670522538</v>
      </c>
      <c r="N53">
        <f t="shared" si="1"/>
        <v>626.59074591144793</v>
      </c>
      <c r="O53" t="str">
        <f t="shared" si="15"/>
        <v>91002,</v>
      </c>
      <c r="P53" t="str">
        <f t="shared" ref="P53:P77" si="22">C53&amp;","</f>
        <v>160,</v>
      </c>
      <c r="Q53" t="str">
        <f t="shared" si="10"/>
        <v>(1,4)</v>
      </c>
      <c r="R53" t="str">
        <f t="shared" ref="R53:R77" si="23">D53&amp;","</f>
        <v>1,</v>
      </c>
      <c r="S53" t="str">
        <f t="shared" ref="S53:S77" si="24">E53&amp;","</f>
        <v>4,</v>
      </c>
      <c r="U53" s="27"/>
      <c r="V53" s="28"/>
      <c r="Y53" s="5"/>
    </row>
    <row r="54" spans="1:25" x14ac:dyDescent="0.15">
      <c r="A54" t="s">
        <v>27</v>
      </c>
      <c r="B54">
        <v>91004</v>
      </c>
      <c r="C54">
        <v>160</v>
      </c>
      <c r="D54">
        <v>1</v>
      </c>
      <c r="E54">
        <v>4</v>
      </c>
      <c r="F54">
        <v>3</v>
      </c>
      <c r="G54" s="5">
        <f t="shared" si="12"/>
        <v>3.1910650179497409E-2</v>
      </c>
      <c r="H54" t="str">
        <f>VLOOKUP(B54,'名称-id-价值'!B:C,2,FALSE)</f>
        <v>T1LP4</v>
      </c>
      <c r="I54" t="str">
        <f t="shared" si="6"/>
        <v>T1部件</v>
      </c>
      <c r="J54">
        <f t="shared" si="13"/>
        <v>2</v>
      </c>
      <c r="K54">
        <f t="shared" si="8"/>
        <v>0.23932987634623054</v>
      </c>
      <c r="L54">
        <f>VLOOKUP(B54,'名称-id-价值'!B:M,J54+2,FALSE)</f>
        <v>38</v>
      </c>
      <c r="M54">
        <f t="shared" si="14"/>
        <v>3.0315117670522538</v>
      </c>
      <c r="N54">
        <f t="shared" si="1"/>
        <v>626.59074591144793</v>
      </c>
      <c r="O54" t="str">
        <f t="shared" si="15"/>
        <v>91004,</v>
      </c>
      <c r="P54" t="str">
        <f t="shared" si="22"/>
        <v>160,</v>
      </c>
      <c r="Q54" t="str">
        <f t="shared" si="10"/>
        <v>(1,4)</v>
      </c>
      <c r="R54" t="str">
        <f t="shared" si="23"/>
        <v>1,</v>
      </c>
      <c r="S54" t="str">
        <f t="shared" si="24"/>
        <v>4,</v>
      </c>
      <c r="U54" s="27"/>
      <c r="V54" s="28"/>
      <c r="Y54" s="5"/>
    </row>
    <row r="55" spans="1:25" x14ac:dyDescent="0.15">
      <c r="A55" t="s">
        <v>27</v>
      </c>
      <c r="B55">
        <v>91006</v>
      </c>
      <c r="C55">
        <v>160</v>
      </c>
      <c r="D55">
        <v>1</v>
      </c>
      <c r="E55">
        <v>4</v>
      </c>
      <c r="F55">
        <v>3</v>
      </c>
      <c r="G55" s="5">
        <f t="shared" si="12"/>
        <v>3.1910650179497409E-2</v>
      </c>
      <c r="H55" t="str">
        <f>VLOOKUP(B55,'名称-id-价值'!B:C,2,FALSE)</f>
        <v>T1LP6</v>
      </c>
      <c r="I55" t="str">
        <f t="shared" si="6"/>
        <v>T1部件</v>
      </c>
      <c r="J55">
        <f t="shared" si="13"/>
        <v>2</v>
      </c>
      <c r="K55">
        <f t="shared" si="8"/>
        <v>0.23932987634623054</v>
      </c>
      <c r="L55">
        <f>VLOOKUP(B55,'名称-id-价值'!B:M,J55+2,FALSE)</f>
        <v>38</v>
      </c>
      <c r="M55">
        <f t="shared" si="14"/>
        <v>3.0315117670522538</v>
      </c>
      <c r="N55">
        <f t="shared" si="1"/>
        <v>626.59074591144793</v>
      </c>
      <c r="O55" t="str">
        <f t="shared" si="15"/>
        <v>91006,</v>
      </c>
      <c r="P55" t="str">
        <f t="shared" si="22"/>
        <v>160,</v>
      </c>
      <c r="Q55" t="str">
        <f t="shared" si="10"/>
        <v>(1,4)</v>
      </c>
      <c r="R55" t="str">
        <f t="shared" si="23"/>
        <v>1,</v>
      </c>
      <c r="S55" t="str">
        <f t="shared" si="24"/>
        <v>4,</v>
      </c>
      <c r="U55" s="27"/>
      <c r="V55" s="28"/>
      <c r="Y55" s="5"/>
    </row>
    <row r="56" spans="1:25" x14ac:dyDescent="0.15">
      <c r="A56" t="s">
        <v>27</v>
      </c>
      <c r="B56">
        <v>91102</v>
      </c>
      <c r="C56">
        <v>160</v>
      </c>
      <c r="D56">
        <v>1</v>
      </c>
      <c r="E56">
        <v>4</v>
      </c>
      <c r="F56">
        <v>3</v>
      </c>
      <c r="G56" s="5">
        <f t="shared" si="12"/>
        <v>3.1910650179497409E-2</v>
      </c>
      <c r="H56" t="str">
        <f>VLOOKUP(B56,'名称-id-价值'!B:C,2,FALSE)</f>
        <v>T1MP2</v>
      </c>
      <c r="I56" t="str">
        <f t="shared" si="6"/>
        <v>T1部件</v>
      </c>
      <c r="J56">
        <f t="shared" si="13"/>
        <v>2</v>
      </c>
      <c r="K56">
        <f t="shared" si="8"/>
        <v>0.23932987634623054</v>
      </c>
      <c r="L56">
        <f>VLOOKUP(B56,'名称-id-价值'!B:M,J56+2,FALSE)</f>
        <v>38</v>
      </c>
      <c r="M56">
        <f t="shared" si="14"/>
        <v>3.0315117670522538</v>
      </c>
      <c r="N56">
        <f t="shared" si="1"/>
        <v>626.59074591144793</v>
      </c>
      <c r="O56" t="str">
        <f t="shared" si="15"/>
        <v>91102,</v>
      </c>
      <c r="P56" t="str">
        <f t="shared" si="22"/>
        <v>160,</v>
      </c>
      <c r="Q56" t="str">
        <f t="shared" si="10"/>
        <v>(1,4)</v>
      </c>
      <c r="R56" t="str">
        <f t="shared" si="23"/>
        <v>1,</v>
      </c>
      <c r="S56" t="str">
        <f t="shared" si="24"/>
        <v>4,</v>
      </c>
      <c r="U56" s="27"/>
      <c r="V56" s="28"/>
      <c r="Y56" s="5"/>
    </row>
    <row r="57" spans="1:25" x14ac:dyDescent="0.15">
      <c r="A57" t="s">
        <v>27</v>
      </c>
      <c r="B57">
        <v>91104</v>
      </c>
      <c r="C57">
        <v>160</v>
      </c>
      <c r="D57">
        <v>1</v>
      </c>
      <c r="E57">
        <v>4</v>
      </c>
      <c r="F57">
        <v>3</v>
      </c>
      <c r="G57" s="5">
        <f t="shared" si="12"/>
        <v>3.1910650179497409E-2</v>
      </c>
      <c r="H57" t="str">
        <f>VLOOKUP(B57,'名称-id-价值'!B:C,2,FALSE)</f>
        <v>T1MP4</v>
      </c>
      <c r="I57" t="str">
        <f t="shared" si="6"/>
        <v>T1部件</v>
      </c>
      <c r="J57">
        <f t="shared" si="13"/>
        <v>2</v>
      </c>
      <c r="K57">
        <f t="shared" si="8"/>
        <v>0.23932987634623054</v>
      </c>
      <c r="L57">
        <f>VLOOKUP(B57,'名称-id-价值'!B:M,J57+2,FALSE)</f>
        <v>38</v>
      </c>
      <c r="M57">
        <f t="shared" si="14"/>
        <v>3.0315117670522538</v>
      </c>
      <c r="N57">
        <f t="shared" si="1"/>
        <v>626.59074591144793</v>
      </c>
      <c r="O57" t="str">
        <f t="shared" si="15"/>
        <v>91104,</v>
      </c>
      <c r="P57" t="str">
        <f t="shared" si="22"/>
        <v>160,</v>
      </c>
      <c r="Q57" t="str">
        <f t="shared" si="10"/>
        <v>(1,4)</v>
      </c>
      <c r="R57" t="str">
        <f t="shared" si="23"/>
        <v>1,</v>
      </c>
      <c r="S57" t="str">
        <f t="shared" si="24"/>
        <v>4,</v>
      </c>
      <c r="U57" s="27"/>
      <c r="V57" s="28"/>
      <c r="Y57" s="5"/>
    </row>
    <row r="58" spans="1:25" x14ac:dyDescent="0.15">
      <c r="A58" t="s">
        <v>27</v>
      </c>
      <c r="B58">
        <v>91106</v>
      </c>
      <c r="C58">
        <v>160</v>
      </c>
      <c r="D58">
        <v>1</v>
      </c>
      <c r="E58">
        <v>4</v>
      </c>
      <c r="F58">
        <v>3</v>
      </c>
      <c r="G58" s="5">
        <f t="shared" si="12"/>
        <v>3.1910650179497409E-2</v>
      </c>
      <c r="H58" t="str">
        <f>VLOOKUP(B58,'名称-id-价值'!B:C,2,FALSE)</f>
        <v>T1MP6</v>
      </c>
      <c r="I58" t="str">
        <f t="shared" si="6"/>
        <v>T1部件</v>
      </c>
      <c r="J58">
        <f t="shared" si="13"/>
        <v>2</v>
      </c>
      <c r="K58">
        <f t="shared" si="8"/>
        <v>0.23932987634623054</v>
      </c>
      <c r="L58">
        <f>VLOOKUP(B58,'名称-id-价值'!B:M,J58+2,FALSE)</f>
        <v>38</v>
      </c>
      <c r="M58">
        <f t="shared" si="14"/>
        <v>3.0315117670522538</v>
      </c>
      <c r="N58">
        <f t="shared" si="1"/>
        <v>626.59074591144793</v>
      </c>
      <c r="O58" t="str">
        <f t="shared" si="15"/>
        <v>91106,</v>
      </c>
      <c r="P58" t="str">
        <f t="shared" si="22"/>
        <v>160,</v>
      </c>
      <c r="Q58" t="str">
        <f t="shared" si="10"/>
        <v>(1,4)</v>
      </c>
      <c r="R58" t="str">
        <f t="shared" si="23"/>
        <v>1,</v>
      </c>
      <c r="S58" t="str">
        <f t="shared" si="24"/>
        <v>4,</v>
      </c>
      <c r="U58" s="27"/>
      <c r="V58" s="28"/>
      <c r="Y58" s="5"/>
    </row>
    <row r="59" spans="1:25" x14ac:dyDescent="0.15">
      <c r="A59" t="s">
        <v>27</v>
      </c>
      <c r="B59">
        <v>91202</v>
      </c>
      <c r="C59">
        <v>160</v>
      </c>
      <c r="D59">
        <v>1</v>
      </c>
      <c r="E59">
        <v>4</v>
      </c>
      <c r="F59">
        <v>3</v>
      </c>
      <c r="G59" s="5">
        <f t="shared" si="12"/>
        <v>3.1910650179497409E-2</v>
      </c>
      <c r="H59" t="str">
        <f>VLOOKUP(B59,'名称-id-价值'!B:C,2,FALSE)</f>
        <v>T1HP2</v>
      </c>
      <c r="I59" t="str">
        <f t="shared" si="6"/>
        <v>T1部件</v>
      </c>
      <c r="J59">
        <f t="shared" si="13"/>
        <v>2</v>
      </c>
      <c r="K59">
        <f t="shared" si="8"/>
        <v>0.23932987634623054</v>
      </c>
      <c r="L59">
        <f>VLOOKUP(B59,'名称-id-价值'!B:M,J59+2,FALSE)</f>
        <v>38</v>
      </c>
      <c r="M59">
        <f t="shared" si="14"/>
        <v>3.0315117670522538</v>
      </c>
      <c r="N59">
        <f t="shared" si="1"/>
        <v>626.59074591144793</v>
      </c>
      <c r="O59" t="str">
        <f t="shared" si="15"/>
        <v>91202,</v>
      </c>
      <c r="P59" t="str">
        <f t="shared" si="22"/>
        <v>160,</v>
      </c>
      <c r="Q59" t="str">
        <f t="shared" si="10"/>
        <v>(1,4)</v>
      </c>
      <c r="R59" t="str">
        <f t="shared" si="23"/>
        <v>1,</v>
      </c>
      <c r="S59" t="str">
        <f t="shared" si="24"/>
        <v>4,</v>
      </c>
      <c r="U59" s="27"/>
      <c r="V59" s="28"/>
      <c r="Y59" s="5"/>
    </row>
    <row r="60" spans="1:25" x14ac:dyDescent="0.15">
      <c r="A60" t="s">
        <v>27</v>
      </c>
      <c r="B60">
        <v>91204</v>
      </c>
      <c r="C60">
        <v>160</v>
      </c>
      <c r="D60">
        <v>1</v>
      </c>
      <c r="E60">
        <v>4</v>
      </c>
      <c r="F60">
        <v>3</v>
      </c>
      <c r="G60" s="5">
        <f t="shared" si="12"/>
        <v>3.1910650179497409E-2</v>
      </c>
      <c r="H60" t="str">
        <f>VLOOKUP(B60,'名称-id-价值'!B:C,2,FALSE)</f>
        <v>T1HP4</v>
      </c>
      <c r="I60" t="str">
        <f t="shared" si="6"/>
        <v>T1部件</v>
      </c>
      <c r="J60">
        <f t="shared" si="13"/>
        <v>2</v>
      </c>
      <c r="K60">
        <f t="shared" si="8"/>
        <v>0.23932987634623054</v>
      </c>
      <c r="L60">
        <f>VLOOKUP(B60,'名称-id-价值'!B:M,J60+2,FALSE)</f>
        <v>38</v>
      </c>
      <c r="M60">
        <f t="shared" si="14"/>
        <v>3.0315117670522538</v>
      </c>
      <c r="N60">
        <f t="shared" si="1"/>
        <v>626.59074591144793</v>
      </c>
      <c r="O60" t="str">
        <f t="shared" si="15"/>
        <v>91204,</v>
      </c>
      <c r="P60" t="str">
        <f t="shared" si="22"/>
        <v>160,</v>
      </c>
      <c r="Q60" t="str">
        <f t="shared" si="10"/>
        <v>(1,4)</v>
      </c>
      <c r="R60" t="str">
        <f t="shared" si="23"/>
        <v>1,</v>
      </c>
      <c r="S60" t="str">
        <f t="shared" si="24"/>
        <v>4,</v>
      </c>
      <c r="U60" s="27"/>
      <c r="V60" s="28"/>
      <c r="Y60" s="5"/>
    </row>
    <row r="61" spans="1:25" x14ac:dyDescent="0.15">
      <c r="A61" t="s">
        <v>27</v>
      </c>
      <c r="B61">
        <v>91206</v>
      </c>
      <c r="C61">
        <v>170</v>
      </c>
      <c r="D61">
        <v>1</v>
      </c>
      <c r="E61">
        <v>4</v>
      </c>
      <c r="F61">
        <v>3</v>
      </c>
      <c r="G61" s="5">
        <f t="shared" si="12"/>
        <v>3.3905065815715993E-2</v>
      </c>
      <c r="H61" t="str">
        <f>VLOOKUP(B61,'名称-id-价值'!B:C,2,FALSE)</f>
        <v>T1HP6</v>
      </c>
      <c r="I61" t="str">
        <f t="shared" si="6"/>
        <v>T1部件</v>
      </c>
      <c r="J61">
        <f t="shared" si="13"/>
        <v>2</v>
      </c>
      <c r="K61">
        <f t="shared" si="8"/>
        <v>0.25428799361786997</v>
      </c>
      <c r="L61">
        <f>VLOOKUP(B61,'名称-id-价值'!B:M,J61+2,FALSE)</f>
        <v>38</v>
      </c>
      <c r="M61">
        <f t="shared" si="14"/>
        <v>3.2209812524930195</v>
      </c>
      <c r="N61">
        <f t="shared" si="1"/>
        <v>626.59074591144793</v>
      </c>
      <c r="O61" t="str">
        <f t="shared" si="15"/>
        <v>91206,</v>
      </c>
      <c r="P61" t="str">
        <f t="shared" si="22"/>
        <v>170,</v>
      </c>
      <c r="Q61" t="str">
        <f t="shared" si="10"/>
        <v>(1,4)</v>
      </c>
      <c r="R61" t="str">
        <f t="shared" si="23"/>
        <v>1,</v>
      </c>
      <c r="S61" t="str">
        <f t="shared" si="24"/>
        <v>4,</v>
      </c>
      <c r="U61" s="27"/>
      <c r="V61" s="28"/>
      <c r="Y61" s="5"/>
    </row>
    <row r="62" spans="1:25" x14ac:dyDescent="0.15">
      <c r="A62" t="s">
        <v>28</v>
      </c>
      <c r="B62">
        <v>11211</v>
      </c>
      <c r="C62">
        <v>80</v>
      </c>
      <c r="D62">
        <v>1</v>
      </c>
      <c r="E62">
        <v>1</v>
      </c>
      <c r="F62">
        <v>3</v>
      </c>
      <c r="G62" s="5">
        <f t="shared" si="12"/>
        <v>1.3138446378715717E-2</v>
      </c>
      <c r="H62" t="str">
        <f>VLOOKUP(B62,'名称-id-价值'!B:C,2,FALSE)</f>
        <v>二号</v>
      </c>
      <c r="I62" t="str">
        <f t="shared" si="6"/>
        <v>T2坦克</v>
      </c>
      <c r="J62">
        <f t="shared" si="13"/>
        <v>3</v>
      </c>
      <c r="K62">
        <f t="shared" si="8"/>
        <v>3.941533913614715E-2</v>
      </c>
      <c r="L62">
        <f>VLOOKUP(B62,'名称-id-价值'!B:M,J62+2,FALSE)</f>
        <v>564</v>
      </c>
      <c r="M62">
        <f t="shared" si="14"/>
        <v>7.4100837575956637</v>
      </c>
      <c r="N62">
        <f t="shared" si="1"/>
        <v>632.07902775496791</v>
      </c>
      <c r="O62" t="str">
        <f t="shared" si="15"/>
        <v>11211,</v>
      </c>
      <c r="P62" t="str">
        <f t="shared" si="22"/>
        <v>80,</v>
      </c>
      <c r="Q62" t="str">
        <f t="shared" si="10"/>
        <v>(1,1)</v>
      </c>
      <c r="R62" t="str">
        <f t="shared" si="23"/>
        <v>1,</v>
      </c>
      <c r="S62" t="str">
        <f t="shared" si="24"/>
        <v>1,</v>
      </c>
      <c r="U62" s="27"/>
      <c r="V62" s="28"/>
      <c r="Y62" s="5"/>
    </row>
    <row r="63" spans="1:25" x14ac:dyDescent="0.15">
      <c r="A63" t="s">
        <v>28</v>
      </c>
      <c r="B63">
        <v>12211</v>
      </c>
      <c r="C63">
        <v>80</v>
      </c>
      <c r="D63">
        <v>1</v>
      </c>
      <c r="E63">
        <v>1</v>
      </c>
      <c r="F63">
        <v>3</v>
      </c>
      <c r="G63" s="5">
        <f t="shared" si="12"/>
        <v>1.3138446378715717E-2</v>
      </c>
      <c r="H63" t="str">
        <f>VLOOKUP(B63,'名称-id-价值'!B:C,2,FALSE)</f>
        <v>T-34</v>
      </c>
      <c r="I63" t="str">
        <f t="shared" si="6"/>
        <v>T2坦克</v>
      </c>
      <c r="J63">
        <f t="shared" si="13"/>
        <v>3</v>
      </c>
      <c r="K63">
        <f t="shared" si="8"/>
        <v>3.941533913614715E-2</v>
      </c>
      <c r="L63">
        <f>VLOOKUP(B63,'名称-id-价值'!B:M,J63+2,FALSE)</f>
        <v>564</v>
      </c>
      <c r="M63">
        <f t="shared" si="14"/>
        <v>7.4100837575956637</v>
      </c>
      <c r="N63">
        <f t="shared" si="1"/>
        <v>632.07902775496791</v>
      </c>
      <c r="O63" t="str">
        <f t="shared" si="15"/>
        <v>12211,</v>
      </c>
      <c r="P63" t="str">
        <f t="shared" si="22"/>
        <v>80,</v>
      </c>
      <c r="Q63" t="str">
        <f t="shared" si="10"/>
        <v>(1,1)</v>
      </c>
      <c r="R63" t="str">
        <f t="shared" si="23"/>
        <v>1,</v>
      </c>
      <c r="S63" t="str">
        <f t="shared" si="24"/>
        <v>1,</v>
      </c>
      <c r="U63" s="27"/>
      <c r="V63" s="28"/>
      <c r="Y63" s="5"/>
    </row>
    <row r="64" spans="1:25" x14ac:dyDescent="0.15">
      <c r="A64" t="s">
        <v>28</v>
      </c>
      <c r="B64">
        <v>13211</v>
      </c>
      <c r="C64">
        <v>80</v>
      </c>
      <c r="D64">
        <v>1</v>
      </c>
      <c r="E64">
        <v>1</v>
      </c>
      <c r="F64">
        <v>3</v>
      </c>
      <c r="G64" s="5">
        <f t="shared" si="12"/>
        <v>1.3138446378715717E-2</v>
      </c>
      <c r="H64" t="str">
        <f>VLOOKUP(B64,'名称-id-价值'!B:C,2,FALSE)</f>
        <v>KV-1</v>
      </c>
      <c r="I64" t="str">
        <f t="shared" si="6"/>
        <v>T2坦克</v>
      </c>
      <c r="J64">
        <f t="shared" si="13"/>
        <v>3</v>
      </c>
      <c r="K64">
        <f t="shared" si="8"/>
        <v>3.941533913614715E-2</v>
      </c>
      <c r="L64">
        <f>VLOOKUP(B64,'名称-id-价值'!B:M,J64+2,FALSE)</f>
        <v>564</v>
      </c>
      <c r="M64">
        <f t="shared" si="14"/>
        <v>7.4100837575956637</v>
      </c>
      <c r="N64">
        <f t="shared" si="1"/>
        <v>632.07902775496791</v>
      </c>
      <c r="O64" t="str">
        <f t="shared" si="15"/>
        <v>13211,</v>
      </c>
      <c r="P64" t="str">
        <f t="shared" si="22"/>
        <v>80,</v>
      </c>
      <c r="Q64" t="str">
        <f t="shared" si="10"/>
        <v>(1,1)</v>
      </c>
      <c r="R64" t="str">
        <f t="shared" si="23"/>
        <v>1,</v>
      </c>
      <c r="S64" t="str">
        <f t="shared" si="24"/>
        <v>1,</v>
      </c>
      <c r="U64" s="27"/>
      <c r="V64" s="28"/>
      <c r="Y64" s="5"/>
    </row>
    <row r="65" spans="1:25" x14ac:dyDescent="0.15">
      <c r="A65" t="s">
        <v>28</v>
      </c>
      <c r="B65">
        <v>11221</v>
      </c>
      <c r="C65">
        <v>50</v>
      </c>
      <c r="D65">
        <v>1</v>
      </c>
      <c r="E65">
        <v>1</v>
      </c>
      <c r="F65">
        <v>3</v>
      </c>
      <c r="G65" s="5">
        <f t="shared" si="12"/>
        <v>8.2115289866973237E-3</v>
      </c>
      <c r="H65" t="str">
        <f>VLOOKUP(B65,'名称-id-价值'!B:C,2,FALSE)</f>
        <v>Puma</v>
      </c>
      <c r="I65" t="str">
        <f t="shared" si="6"/>
        <v>T2坦克</v>
      </c>
      <c r="J65">
        <f t="shared" si="13"/>
        <v>3</v>
      </c>
      <c r="K65">
        <f t="shared" si="8"/>
        <v>2.4634586960091971E-2</v>
      </c>
      <c r="L65">
        <f>VLOOKUP(B65,'名称-id-价值'!B:M,J65+2,FALSE)</f>
        <v>800</v>
      </c>
      <c r="M65">
        <f t="shared" si="14"/>
        <v>6.5692231893578592</v>
      </c>
      <c r="N65">
        <f t="shared" si="1"/>
        <v>632.07902775496791</v>
      </c>
      <c r="O65" t="str">
        <f t="shared" si="15"/>
        <v>11221,</v>
      </c>
      <c r="P65" t="str">
        <f t="shared" si="22"/>
        <v>50,</v>
      </c>
      <c r="Q65" t="str">
        <f t="shared" si="10"/>
        <v>(1,1)</v>
      </c>
      <c r="R65" t="str">
        <f t="shared" si="23"/>
        <v>1,</v>
      </c>
      <c r="S65" t="str">
        <f t="shared" si="24"/>
        <v>1,</v>
      </c>
      <c r="U65" s="27"/>
      <c r="V65" s="28"/>
      <c r="Y65" s="5"/>
    </row>
    <row r="66" spans="1:25" x14ac:dyDescent="0.15">
      <c r="A66" t="s">
        <v>28</v>
      </c>
      <c r="B66">
        <v>12221</v>
      </c>
      <c r="C66">
        <v>50</v>
      </c>
      <c r="D66">
        <v>1</v>
      </c>
      <c r="E66">
        <v>1</v>
      </c>
      <c r="F66">
        <v>3</v>
      </c>
      <c r="G66" s="5">
        <f t="shared" si="12"/>
        <v>8.2115289866973237E-3</v>
      </c>
      <c r="H66" t="str">
        <f>VLOOKUP(B66,'名称-id-价值'!B:C,2,FALSE)</f>
        <v>四号</v>
      </c>
      <c r="I66" t="str">
        <f t="shared" si="6"/>
        <v>T2坦克</v>
      </c>
      <c r="J66">
        <f t="shared" si="13"/>
        <v>3</v>
      </c>
      <c r="K66">
        <f t="shared" si="8"/>
        <v>2.4634586960091971E-2</v>
      </c>
      <c r="L66">
        <f>VLOOKUP(B66,'名称-id-价值'!B:M,J66+2,FALSE)</f>
        <v>800</v>
      </c>
      <c r="M66">
        <f t="shared" si="14"/>
        <v>6.5692231893578592</v>
      </c>
      <c r="N66">
        <f t="shared" ref="N66:N129" si="25">SUMIFS(M:M,A:A,A66)*F66+VLOOKUP(J66,$T$1:$W$11,4,FALSE)</f>
        <v>632.07902775496791</v>
      </c>
      <c r="O66" t="str">
        <f t="shared" si="15"/>
        <v>12221,</v>
      </c>
      <c r="P66" t="str">
        <f t="shared" si="22"/>
        <v>50,</v>
      </c>
      <c r="Q66" t="str">
        <f t="shared" si="10"/>
        <v>(1,1)</v>
      </c>
      <c r="R66" t="str">
        <f t="shared" si="23"/>
        <v>1,</v>
      </c>
      <c r="S66" t="str">
        <f t="shared" si="24"/>
        <v>1,</v>
      </c>
      <c r="U66" s="27"/>
      <c r="V66" s="28"/>
      <c r="Y66" s="5"/>
    </row>
    <row r="67" spans="1:25" x14ac:dyDescent="0.15">
      <c r="A67" t="s">
        <v>28</v>
      </c>
      <c r="B67">
        <v>13221</v>
      </c>
      <c r="C67">
        <v>50</v>
      </c>
      <c r="D67">
        <v>1</v>
      </c>
      <c r="E67">
        <v>1</v>
      </c>
      <c r="F67">
        <v>3</v>
      </c>
      <c r="G67" s="5">
        <f t="shared" si="12"/>
        <v>8.2115289866973237E-3</v>
      </c>
      <c r="H67" t="str">
        <f>VLOOKUP(B67,'名称-id-价值'!B:C,2,FALSE)</f>
        <v>丘吉尔</v>
      </c>
      <c r="I67" t="str">
        <f t="shared" ref="I67:I130" si="26">IF(LEFT(B67,1)+0=5,"T"&amp;MID(B67,3,1)&amp;"碎片",IF(LEFT(B67,1)+0=1,"T"&amp;MID(B67,3,1)&amp;"坦克",IF(LEFT(B67,1)+0=9,"T"&amp;MID(B67,2,1)&amp;"部件")))</f>
        <v>T2坦克</v>
      </c>
      <c r="J67">
        <f t="shared" si="13"/>
        <v>3</v>
      </c>
      <c r="K67">
        <f t="shared" ref="K67:K130" si="27">AVERAGE(D67:E67)*G67*F67</f>
        <v>2.4634586960091971E-2</v>
      </c>
      <c r="L67">
        <f>VLOOKUP(B67,'名称-id-价值'!B:M,J67+2,FALSE)</f>
        <v>800</v>
      </c>
      <c r="M67">
        <f t="shared" si="14"/>
        <v>6.5692231893578592</v>
      </c>
      <c r="N67">
        <f t="shared" si="25"/>
        <v>632.07902775496791</v>
      </c>
      <c r="O67" t="str">
        <f t="shared" si="15"/>
        <v>13221,</v>
      </c>
      <c r="P67" t="str">
        <f t="shared" si="22"/>
        <v>50,</v>
      </c>
      <c r="Q67" t="str">
        <f t="shared" ref="Q67:Q130" si="28">"("&amp;LEFT(R67&amp;S67,LEN(R67&amp;S67)-1)&amp;")"</f>
        <v>(1,1)</v>
      </c>
      <c r="R67" t="str">
        <f t="shared" si="23"/>
        <v>1,</v>
      </c>
      <c r="S67" t="str">
        <f t="shared" si="24"/>
        <v>1,</v>
      </c>
      <c r="U67" s="27"/>
      <c r="V67" s="28"/>
      <c r="Y67" s="5"/>
    </row>
    <row r="68" spans="1:25" x14ac:dyDescent="0.15">
      <c r="A68" t="s">
        <v>28</v>
      </c>
      <c r="B68">
        <v>51211</v>
      </c>
      <c r="C68">
        <v>382</v>
      </c>
      <c r="D68">
        <v>4</v>
      </c>
      <c r="E68">
        <v>8</v>
      </c>
      <c r="F68">
        <v>3</v>
      </c>
      <c r="G68" s="5">
        <f t="shared" si="12"/>
        <v>6.2736081458367551E-2</v>
      </c>
      <c r="H68" t="str">
        <f>VLOOKUP(B68,'名称-id-价值'!B:C,2,FALSE)</f>
        <v>二号-碎片</v>
      </c>
      <c r="I68" t="str">
        <f t="shared" si="26"/>
        <v>T2碎片</v>
      </c>
      <c r="J68">
        <f t="shared" si="13"/>
        <v>3</v>
      </c>
      <c r="K68">
        <f t="shared" si="27"/>
        <v>1.1292494662506158</v>
      </c>
      <c r="L68">
        <f>VLOOKUP(B68,'名称-id-价值'!B:M,J68+2,FALSE)</f>
        <v>56.4</v>
      </c>
      <c r="M68">
        <f t="shared" si="14"/>
        <v>21.229889965511578</v>
      </c>
      <c r="N68">
        <f t="shared" si="25"/>
        <v>632.07902775496791</v>
      </c>
      <c r="O68" t="str">
        <f t="shared" si="15"/>
        <v>51211,</v>
      </c>
      <c r="P68" t="str">
        <f t="shared" si="22"/>
        <v>382,</v>
      </c>
      <c r="Q68" t="str">
        <f t="shared" si="28"/>
        <v>(4,8)</v>
      </c>
      <c r="R68" t="str">
        <f t="shared" si="23"/>
        <v>4,</v>
      </c>
      <c r="S68" t="str">
        <f t="shared" si="24"/>
        <v>8,</v>
      </c>
      <c r="U68" s="27"/>
      <c r="V68" s="28"/>
      <c r="Y68" s="5"/>
    </row>
    <row r="69" spans="1:25" x14ac:dyDescent="0.15">
      <c r="A69" t="s">
        <v>28</v>
      </c>
      <c r="B69">
        <v>52211</v>
      </c>
      <c r="C69">
        <v>382</v>
      </c>
      <c r="D69">
        <v>4</v>
      </c>
      <c r="E69">
        <v>8</v>
      </c>
      <c r="F69">
        <v>3</v>
      </c>
      <c r="G69" s="5">
        <f t="shared" si="12"/>
        <v>6.2736081458367551E-2</v>
      </c>
      <c r="H69" t="str">
        <f>VLOOKUP(B69,'名称-id-价值'!B:C,2,FALSE)</f>
        <v>T-34-碎片</v>
      </c>
      <c r="I69" t="str">
        <f t="shared" si="26"/>
        <v>T2碎片</v>
      </c>
      <c r="J69">
        <f t="shared" si="13"/>
        <v>3</v>
      </c>
      <c r="K69">
        <f t="shared" si="27"/>
        <v>1.1292494662506158</v>
      </c>
      <c r="L69">
        <f>VLOOKUP(B69,'名称-id-价值'!B:M,J69+2,FALSE)</f>
        <v>56.4</v>
      </c>
      <c r="M69">
        <f t="shared" si="14"/>
        <v>21.229889965511578</v>
      </c>
      <c r="N69">
        <f t="shared" si="25"/>
        <v>632.07902775496791</v>
      </c>
      <c r="O69" t="str">
        <f t="shared" si="15"/>
        <v>52211,</v>
      </c>
      <c r="P69" t="str">
        <f t="shared" si="22"/>
        <v>382,</v>
      </c>
      <c r="Q69" t="str">
        <f t="shared" si="28"/>
        <v>(4,8)</v>
      </c>
      <c r="R69" t="str">
        <f t="shared" si="23"/>
        <v>4,</v>
      </c>
      <c r="S69" t="str">
        <f t="shared" si="24"/>
        <v>8,</v>
      </c>
      <c r="U69" s="27"/>
      <c r="V69" s="28"/>
      <c r="Y69" s="5"/>
    </row>
    <row r="70" spans="1:25" x14ac:dyDescent="0.15">
      <c r="A70" t="s">
        <v>28</v>
      </c>
      <c r="B70">
        <v>53211</v>
      </c>
      <c r="C70">
        <v>382</v>
      </c>
      <c r="D70">
        <v>4</v>
      </c>
      <c r="E70">
        <v>8</v>
      </c>
      <c r="F70">
        <v>3</v>
      </c>
      <c r="G70" s="5">
        <f t="shared" si="12"/>
        <v>6.2736081458367551E-2</v>
      </c>
      <c r="H70" t="str">
        <f>VLOOKUP(B70,'名称-id-价值'!B:C,2,FALSE)</f>
        <v>KV-1-碎片</v>
      </c>
      <c r="I70" t="str">
        <f t="shared" si="26"/>
        <v>T2碎片</v>
      </c>
      <c r="J70">
        <f t="shared" si="13"/>
        <v>3</v>
      </c>
      <c r="K70">
        <f t="shared" si="27"/>
        <v>1.1292494662506158</v>
      </c>
      <c r="L70">
        <f>VLOOKUP(B70,'名称-id-价值'!B:M,J70+2,FALSE)</f>
        <v>56.4</v>
      </c>
      <c r="M70">
        <f t="shared" si="14"/>
        <v>21.229889965511578</v>
      </c>
      <c r="N70">
        <f t="shared" si="25"/>
        <v>632.07902775496791</v>
      </c>
      <c r="O70" t="str">
        <f t="shared" si="15"/>
        <v>53211,</v>
      </c>
      <c r="P70" t="str">
        <f t="shared" si="22"/>
        <v>382,</v>
      </c>
      <c r="Q70" t="str">
        <f t="shared" si="28"/>
        <v>(4,8)</v>
      </c>
      <c r="R70" t="str">
        <f t="shared" si="23"/>
        <v>4,</v>
      </c>
      <c r="S70" t="str">
        <f t="shared" si="24"/>
        <v>8,</v>
      </c>
      <c r="U70" s="27"/>
      <c r="V70" s="28"/>
      <c r="Y70" s="5"/>
    </row>
    <row r="71" spans="1:25" x14ac:dyDescent="0.15">
      <c r="A71" t="s">
        <v>28</v>
      </c>
      <c r="B71">
        <v>51221</v>
      </c>
      <c r="C71">
        <v>144</v>
      </c>
      <c r="D71">
        <v>2</v>
      </c>
      <c r="E71">
        <v>5</v>
      </c>
      <c r="F71">
        <v>3</v>
      </c>
      <c r="G71" s="5">
        <f t="shared" si="12"/>
        <v>2.3649203481688291E-2</v>
      </c>
      <c r="H71" t="str">
        <f>VLOOKUP(B71,'名称-id-价值'!B:C,2,FALSE)</f>
        <v>Puma-碎片</v>
      </c>
      <c r="I71" t="str">
        <f t="shared" si="26"/>
        <v>T2碎片</v>
      </c>
      <c r="J71">
        <f t="shared" si="13"/>
        <v>3</v>
      </c>
      <c r="K71">
        <f t="shared" si="27"/>
        <v>0.24831663655772707</v>
      </c>
      <c r="L71">
        <f>VLOOKUP(B71,'名称-id-价值'!B:M,J71+2,FALSE)</f>
        <v>80</v>
      </c>
      <c r="M71">
        <f t="shared" si="14"/>
        <v>6.6217769748727218</v>
      </c>
      <c r="N71">
        <f t="shared" si="25"/>
        <v>632.07902775496791</v>
      </c>
      <c r="O71" t="str">
        <f t="shared" si="15"/>
        <v>51221,</v>
      </c>
      <c r="P71" t="str">
        <f t="shared" si="22"/>
        <v>144,</v>
      </c>
      <c r="Q71" t="str">
        <f t="shared" si="28"/>
        <v>(2,5)</v>
      </c>
      <c r="R71" t="str">
        <f t="shared" si="23"/>
        <v>2,</v>
      </c>
      <c r="S71" t="str">
        <f t="shared" si="24"/>
        <v>5,</v>
      </c>
      <c r="U71" s="27"/>
      <c r="V71" s="28"/>
      <c r="Y71" s="5"/>
    </row>
    <row r="72" spans="1:25" x14ac:dyDescent="0.15">
      <c r="A72" t="s">
        <v>28</v>
      </c>
      <c r="B72">
        <v>52221</v>
      </c>
      <c r="C72">
        <v>144</v>
      </c>
      <c r="D72">
        <v>2</v>
      </c>
      <c r="E72">
        <v>5</v>
      </c>
      <c r="F72">
        <v>3</v>
      </c>
      <c r="G72" s="5">
        <f t="shared" si="12"/>
        <v>2.3649203481688291E-2</v>
      </c>
      <c r="H72" t="str">
        <f>VLOOKUP(B72,'名称-id-价值'!B:C,2,FALSE)</f>
        <v>四号-碎片</v>
      </c>
      <c r="I72" t="str">
        <f t="shared" si="26"/>
        <v>T2碎片</v>
      </c>
      <c r="J72">
        <f t="shared" si="13"/>
        <v>3</v>
      </c>
      <c r="K72">
        <f t="shared" si="27"/>
        <v>0.24831663655772707</v>
      </c>
      <c r="L72">
        <f>VLOOKUP(B72,'名称-id-价值'!B:M,J72+2,FALSE)</f>
        <v>80</v>
      </c>
      <c r="M72">
        <f t="shared" si="14"/>
        <v>6.6217769748727218</v>
      </c>
      <c r="N72">
        <f t="shared" si="25"/>
        <v>632.07902775496791</v>
      </c>
      <c r="O72" t="str">
        <f t="shared" si="15"/>
        <v>52221,</v>
      </c>
      <c r="P72" t="str">
        <f t="shared" si="22"/>
        <v>144,</v>
      </c>
      <c r="Q72" t="str">
        <f t="shared" si="28"/>
        <v>(2,5)</v>
      </c>
      <c r="R72" t="str">
        <f t="shared" si="23"/>
        <v>2,</v>
      </c>
      <c r="S72" t="str">
        <f t="shared" si="24"/>
        <v>5,</v>
      </c>
      <c r="U72" s="27"/>
      <c r="V72" s="28"/>
      <c r="Y72" s="5"/>
    </row>
    <row r="73" spans="1:25" x14ac:dyDescent="0.15">
      <c r="A73" t="s">
        <v>28</v>
      </c>
      <c r="B73">
        <v>53221</v>
      </c>
      <c r="C73">
        <v>144</v>
      </c>
      <c r="D73">
        <v>2</v>
      </c>
      <c r="E73">
        <v>5</v>
      </c>
      <c r="F73">
        <v>3</v>
      </c>
      <c r="G73" s="5">
        <f t="shared" si="12"/>
        <v>2.3649203481688291E-2</v>
      </c>
      <c r="H73" t="str">
        <f>VLOOKUP(B73,'名称-id-价值'!B:C,2,FALSE)</f>
        <v>丘吉尔-碎片</v>
      </c>
      <c r="I73" t="str">
        <f t="shared" si="26"/>
        <v>T2碎片</v>
      </c>
      <c r="J73">
        <f t="shared" si="13"/>
        <v>3</v>
      </c>
      <c r="K73">
        <f t="shared" si="27"/>
        <v>0.24831663655772707</v>
      </c>
      <c r="L73">
        <f>VLOOKUP(B73,'名称-id-价值'!B:M,J73+2,FALSE)</f>
        <v>80</v>
      </c>
      <c r="M73">
        <f t="shared" si="14"/>
        <v>6.6217769748727218</v>
      </c>
      <c r="N73">
        <f t="shared" si="25"/>
        <v>632.07902775496791</v>
      </c>
      <c r="O73" t="str">
        <f t="shared" si="15"/>
        <v>53221,</v>
      </c>
      <c r="P73" t="str">
        <f t="shared" si="22"/>
        <v>144,</v>
      </c>
      <c r="Q73" t="str">
        <f t="shared" si="28"/>
        <v>(2,5)</v>
      </c>
      <c r="R73" t="str">
        <f t="shared" si="23"/>
        <v>2,</v>
      </c>
      <c r="S73" t="str">
        <f t="shared" si="24"/>
        <v>5,</v>
      </c>
      <c r="U73" s="27"/>
      <c r="V73" s="28"/>
      <c r="Y73" s="5"/>
    </row>
    <row r="74" spans="1:25" x14ac:dyDescent="0.15">
      <c r="A74" t="s">
        <v>28</v>
      </c>
      <c r="B74">
        <v>51311</v>
      </c>
      <c r="C74">
        <v>80</v>
      </c>
      <c r="D74">
        <v>2</v>
      </c>
      <c r="E74">
        <v>3</v>
      </c>
      <c r="F74">
        <v>3</v>
      </c>
      <c r="G74" s="5">
        <f t="shared" si="12"/>
        <v>1.3138446378715717E-2</v>
      </c>
      <c r="H74" t="str">
        <f>VLOOKUP(B74,'名称-id-价值'!B:C,2,FALSE)</f>
        <v>35(t)-碎片</v>
      </c>
      <c r="I74" t="str">
        <f t="shared" si="26"/>
        <v>T3碎片</v>
      </c>
      <c r="J74">
        <f t="shared" si="13"/>
        <v>3</v>
      </c>
      <c r="K74">
        <f t="shared" si="27"/>
        <v>9.8538347840367885E-2</v>
      </c>
      <c r="L74">
        <f>VLOOKUP(B74,'名称-id-价值'!B:M,J74+2,FALSE)</f>
        <v>55</v>
      </c>
      <c r="M74">
        <f t="shared" si="14"/>
        <v>1.8065363770734111</v>
      </c>
      <c r="N74">
        <f t="shared" si="25"/>
        <v>632.07902775496791</v>
      </c>
      <c r="O74" t="str">
        <f t="shared" si="15"/>
        <v>51311,</v>
      </c>
      <c r="P74" t="str">
        <f t="shared" si="22"/>
        <v>80,</v>
      </c>
      <c r="Q74" t="str">
        <f t="shared" si="28"/>
        <v>(2,3)</v>
      </c>
      <c r="R74" t="str">
        <f t="shared" si="23"/>
        <v>2,</v>
      </c>
      <c r="S74" t="str">
        <f t="shared" si="24"/>
        <v>3,</v>
      </c>
      <c r="U74" s="27"/>
      <c r="V74" s="28"/>
      <c r="Y74" s="5"/>
    </row>
    <row r="75" spans="1:25" x14ac:dyDescent="0.15">
      <c r="A75" t="s">
        <v>28</v>
      </c>
      <c r="B75">
        <v>51321</v>
      </c>
      <c r="C75">
        <v>80</v>
      </c>
      <c r="D75">
        <v>2</v>
      </c>
      <c r="E75">
        <v>3</v>
      </c>
      <c r="F75">
        <v>3</v>
      </c>
      <c r="G75" s="5">
        <f t="shared" ref="G75:G138" si="29">C75/SUMIFS(C:C,A:A,A75)</f>
        <v>1.3138446378715717E-2</v>
      </c>
      <c r="H75" t="str">
        <f>VLOOKUP(B75,'名称-id-价值'!B:C,2,FALSE)</f>
        <v>十字军-碎片</v>
      </c>
      <c r="I75" t="str">
        <f t="shared" si="26"/>
        <v>T3碎片</v>
      </c>
      <c r="J75">
        <f t="shared" si="13"/>
        <v>3</v>
      </c>
      <c r="K75">
        <f t="shared" si="27"/>
        <v>9.8538347840367885E-2</v>
      </c>
      <c r="L75">
        <f>VLOOKUP(B75,'名称-id-价值'!B:M,J75+2,FALSE)</f>
        <v>70</v>
      </c>
      <c r="M75">
        <f t="shared" si="14"/>
        <v>2.2992281162752501</v>
      </c>
      <c r="N75">
        <f t="shared" si="25"/>
        <v>632.07902775496791</v>
      </c>
      <c r="O75" t="str">
        <f t="shared" si="15"/>
        <v>51321,</v>
      </c>
      <c r="P75" t="str">
        <f t="shared" si="22"/>
        <v>80,</v>
      </c>
      <c r="Q75" t="str">
        <f t="shared" si="28"/>
        <v>(2,3)</v>
      </c>
      <c r="R75" t="str">
        <f t="shared" si="23"/>
        <v>2,</v>
      </c>
      <c r="S75" t="str">
        <f t="shared" si="24"/>
        <v>3,</v>
      </c>
      <c r="U75" s="27"/>
      <c r="V75" s="27"/>
    </row>
    <row r="76" spans="1:25" x14ac:dyDescent="0.15">
      <c r="A76" t="s">
        <v>28</v>
      </c>
      <c r="B76">
        <v>52311</v>
      </c>
      <c r="C76">
        <v>80</v>
      </c>
      <c r="D76">
        <v>2</v>
      </c>
      <c r="E76">
        <v>3</v>
      </c>
      <c r="F76">
        <v>3</v>
      </c>
      <c r="G76" s="5">
        <f t="shared" si="29"/>
        <v>1.3138446378715717E-2</v>
      </c>
      <c r="H76" t="str">
        <f>VLOOKUP(B76,'名称-id-价值'!B:C,2,FALSE)</f>
        <v>玛蒂尔达-碎片</v>
      </c>
      <c r="I76" t="str">
        <f t="shared" si="26"/>
        <v>T3碎片</v>
      </c>
      <c r="J76">
        <f t="shared" ref="J76:J139" si="30">IF(RIGHT(A76,1)+0=0,10,RIGHT(A76,1)+0)</f>
        <v>3</v>
      </c>
      <c r="K76">
        <f t="shared" si="27"/>
        <v>9.8538347840367885E-2</v>
      </c>
      <c r="L76">
        <f>VLOOKUP(B76,'名称-id-价值'!B:M,J76+2,FALSE)</f>
        <v>55</v>
      </c>
      <c r="M76">
        <f t="shared" ref="M76:M139" si="31">G76*L76*AVERAGE(D76:E76)</f>
        <v>1.8065363770734111</v>
      </c>
      <c r="N76">
        <f t="shared" si="25"/>
        <v>632.07902775496791</v>
      </c>
      <c r="O76" t="str">
        <f t="shared" si="15"/>
        <v>52311,</v>
      </c>
      <c r="P76" t="str">
        <f t="shared" si="22"/>
        <v>80,</v>
      </c>
      <c r="Q76" t="str">
        <f t="shared" si="28"/>
        <v>(2,3)</v>
      </c>
      <c r="R76" t="str">
        <f t="shared" si="23"/>
        <v>2,</v>
      </c>
      <c r="S76" t="str">
        <f t="shared" si="24"/>
        <v>3,</v>
      </c>
      <c r="U76" s="27"/>
      <c r="V76" s="27"/>
    </row>
    <row r="77" spans="1:25" x14ac:dyDescent="0.15">
      <c r="A77" t="s">
        <v>28</v>
      </c>
      <c r="B77">
        <v>52321</v>
      </c>
      <c r="C77">
        <v>50</v>
      </c>
      <c r="D77">
        <v>2</v>
      </c>
      <c r="E77">
        <v>3</v>
      </c>
      <c r="F77">
        <v>3</v>
      </c>
      <c r="G77" s="5">
        <f t="shared" si="29"/>
        <v>8.2115289866973237E-3</v>
      </c>
      <c r="H77" t="str">
        <f>VLOOKUP(B77,'名称-id-价值'!B:C,2,FALSE)</f>
        <v>谢尔曼-碎片</v>
      </c>
      <c r="I77" t="str">
        <f t="shared" si="26"/>
        <v>T3碎片</v>
      </c>
      <c r="J77">
        <f t="shared" si="30"/>
        <v>3</v>
      </c>
      <c r="K77">
        <f t="shared" si="27"/>
        <v>6.1586467400229924E-2</v>
      </c>
      <c r="L77">
        <f>VLOOKUP(B77,'名称-id-价值'!B:M,J77+2,FALSE)</f>
        <v>70</v>
      </c>
      <c r="M77">
        <f t="shared" si="31"/>
        <v>1.4370175726720316</v>
      </c>
      <c r="N77">
        <f t="shared" si="25"/>
        <v>632.07902775496791</v>
      </c>
      <c r="O77" t="str">
        <f t="shared" si="15"/>
        <v>52321,</v>
      </c>
      <c r="P77" t="str">
        <f t="shared" si="22"/>
        <v>50,</v>
      </c>
      <c r="Q77" t="str">
        <f t="shared" si="28"/>
        <v>(2,3)</v>
      </c>
      <c r="R77" t="str">
        <f t="shared" si="23"/>
        <v>2,</v>
      </c>
      <c r="S77" t="str">
        <f t="shared" si="24"/>
        <v>3,</v>
      </c>
      <c r="U77" s="27"/>
      <c r="V77" s="27"/>
    </row>
    <row r="78" spans="1:25" x14ac:dyDescent="0.15">
      <c r="A78" t="s">
        <v>28</v>
      </c>
      <c r="B78">
        <v>53311</v>
      </c>
      <c r="C78">
        <v>50</v>
      </c>
      <c r="D78">
        <v>2</v>
      </c>
      <c r="E78">
        <v>3</v>
      </c>
      <c r="F78">
        <v>3</v>
      </c>
      <c r="G78" s="5">
        <f t="shared" si="29"/>
        <v>8.2115289866973237E-3</v>
      </c>
      <c r="H78" t="str">
        <f>VLOOKUP(B78,'名称-id-价值'!B:C,2,FALSE)</f>
        <v>黑豹-碎片</v>
      </c>
      <c r="I78" t="str">
        <f t="shared" si="26"/>
        <v>T3碎片</v>
      </c>
      <c r="J78">
        <f t="shared" si="30"/>
        <v>3</v>
      </c>
      <c r="K78">
        <f t="shared" si="27"/>
        <v>6.1586467400229924E-2</v>
      </c>
      <c r="L78">
        <f>VLOOKUP(B78,'名称-id-价值'!B:M,J78+2,FALSE)</f>
        <v>55</v>
      </c>
      <c r="M78">
        <f t="shared" si="31"/>
        <v>1.129085235670882</v>
      </c>
      <c r="N78">
        <f t="shared" si="25"/>
        <v>632.07902775496791</v>
      </c>
      <c r="O78" t="str">
        <f t="shared" ref="O78:O141" si="32">B78&amp;","</f>
        <v>53311,</v>
      </c>
      <c r="P78" t="str">
        <f t="shared" ref="P78:P83" si="33">C78&amp;","</f>
        <v>50,</v>
      </c>
      <c r="Q78" t="str">
        <f t="shared" si="28"/>
        <v>(2,3)</v>
      </c>
      <c r="R78" t="str">
        <f t="shared" ref="R78:R83" si="34">D78&amp;","</f>
        <v>2,</v>
      </c>
      <c r="S78" t="str">
        <f t="shared" ref="S78:S83" si="35">E78&amp;","</f>
        <v>3,</v>
      </c>
      <c r="U78" s="27"/>
      <c r="V78" s="27"/>
    </row>
    <row r="79" spans="1:25" x14ac:dyDescent="0.15">
      <c r="A79" t="s">
        <v>28</v>
      </c>
      <c r="B79">
        <v>53321</v>
      </c>
      <c r="C79">
        <v>50</v>
      </c>
      <c r="D79">
        <v>2</v>
      </c>
      <c r="E79">
        <v>3</v>
      </c>
      <c r="F79">
        <v>3</v>
      </c>
      <c r="G79" s="5">
        <f t="shared" si="29"/>
        <v>8.2115289866973237E-3</v>
      </c>
      <c r="H79" t="str">
        <f>VLOOKUP(B79,'名称-id-价值'!B:C,2,FALSE)</f>
        <v>虎式-碎片</v>
      </c>
      <c r="I79" t="str">
        <f t="shared" si="26"/>
        <v>T3碎片</v>
      </c>
      <c r="J79">
        <f t="shared" si="30"/>
        <v>3</v>
      </c>
      <c r="K79">
        <f t="shared" si="27"/>
        <v>6.1586467400229924E-2</v>
      </c>
      <c r="L79">
        <f>VLOOKUP(B79,'名称-id-价值'!B:M,J79+2,FALSE)</f>
        <v>70</v>
      </c>
      <c r="M79">
        <f t="shared" si="31"/>
        <v>1.4370175726720316</v>
      </c>
      <c r="N79">
        <f t="shared" si="25"/>
        <v>632.07902775496791</v>
      </c>
      <c r="O79" t="str">
        <f t="shared" si="32"/>
        <v>53321,</v>
      </c>
      <c r="P79" t="str">
        <f t="shared" si="33"/>
        <v>50,</v>
      </c>
      <c r="Q79" t="str">
        <f t="shared" si="28"/>
        <v>(2,3)</v>
      </c>
      <c r="R79" t="str">
        <f t="shared" si="34"/>
        <v>2,</v>
      </c>
      <c r="S79" t="str">
        <f t="shared" si="35"/>
        <v>3,</v>
      </c>
      <c r="U79" s="27"/>
      <c r="V79" s="27"/>
    </row>
    <row r="80" spans="1:25" x14ac:dyDescent="0.15">
      <c r="A80" t="s">
        <v>28</v>
      </c>
      <c r="B80">
        <v>91001</v>
      </c>
      <c r="C80">
        <v>129</v>
      </c>
      <c r="D80">
        <v>2</v>
      </c>
      <c r="E80">
        <v>3</v>
      </c>
      <c r="F80">
        <v>3</v>
      </c>
      <c r="G80" s="5">
        <f t="shared" si="29"/>
        <v>2.1185744785679094E-2</v>
      </c>
      <c r="H80" t="str">
        <f>VLOOKUP(B80,'名称-id-价值'!B:C,2,FALSE)</f>
        <v>T1LP1</v>
      </c>
      <c r="I80" t="str">
        <f t="shared" si="26"/>
        <v>T1部件</v>
      </c>
      <c r="J80">
        <f t="shared" si="30"/>
        <v>3</v>
      </c>
      <c r="K80">
        <f t="shared" si="27"/>
        <v>0.15889308589259321</v>
      </c>
      <c r="L80">
        <f>VLOOKUP(B80,'名称-id-价值'!B:M,J80+2,FALSE)</f>
        <v>36</v>
      </c>
      <c r="M80">
        <f t="shared" si="31"/>
        <v>1.9067170307111183</v>
      </c>
      <c r="N80">
        <f t="shared" si="25"/>
        <v>632.07902775496791</v>
      </c>
      <c r="O80" t="str">
        <f t="shared" si="32"/>
        <v>91001,</v>
      </c>
      <c r="P80" t="str">
        <f t="shared" si="33"/>
        <v>129,</v>
      </c>
      <c r="Q80" t="str">
        <f t="shared" si="28"/>
        <v>(2,3)</v>
      </c>
      <c r="R80" t="str">
        <f t="shared" si="34"/>
        <v>2,</v>
      </c>
      <c r="S80" t="str">
        <f t="shared" si="35"/>
        <v>3,</v>
      </c>
      <c r="U80" s="27"/>
      <c r="V80" s="27"/>
    </row>
    <row r="81" spans="1:22" x14ac:dyDescent="0.15">
      <c r="A81" t="s">
        <v>28</v>
      </c>
      <c r="B81">
        <v>91003</v>
      </c>
      <c r="C81">
        <v>129</v>
      </c>
      <c r="D81">
        <v>2</v>
      </c>
      <c r="E81">
        <v>3</v>
      </c>
      <c r="F81">
        <v>3</v>
      </c>
      <c r="G81" s="5">
        <f t="shared" si="29"/>
        <v>2.1185744785679094E-2</v>
      </c>
      <c r="H81" t="str">
        <f>VLOOKUP(B81,'名称-id-价值'!B:C,2,FALSE)</f>
        <v>T1LP3</v>
      </c>
      <c r="I81" t="str">
        <f t="shared" si="26"/>
        <v>T1部件</v>
      </c>
      <c r="J81">
        <f t="shared" si="30"/>
        <v>3</v>
      </c>
      <c r="K81">
        <f t="shared" si="27"/>
        <v>0.15889308589259321</v>
      </c>
      <c r="L81">
        <f>VLOOKUP(B81,'名称-id-价值'!B:M,J81+2,FALSE)</f>
        <v>36</v>
      </c>
      <c r="M81">
        <f t="shared" si="31"/>
        <v>1.9067170307111183</v>
      </c>
      <c r="N81">
        <f t="shared" si="25"/>
        <v>632.07902775496791</v>
      </c>
      <c r="O81" t="str">
        <f t="shared" si="32"/>
        <v>91003,</v>
      </c>
      <c r="P81" t="str">
        <f t="shared" si="33"/>
        <v>129,</v>
      </c>
      <c r="Q81" t="str">
        <f t="shared" si="28"/>
        <v>(2,3)</v>
      </c>
      <c r="R81" t="str">
        <f t="shared" si="34"/>
        <v>2,</v>
      </c>
      <c r="S81" t="str">
        <f t="shared" si="35"/>
        <v>3,</v>
      </c>
      <c r="U81" s="27"/>
      <c r="V81" s="27"/>
    </row>
    <row r="82" spans="1:22" x14ac:dyDescent="0.15">
      <c r="A82" t="s">
        <v>28</v>
      </c>
      <c r="B82">
        <v>91005</v>
      </c>
      <c r="C82">
        <v>129</v>
      </c>
      <c r="D82">
        <v>2</v>
      </c>
      <c r="E82">
        <v>3</v>
      </c>
      <c r="F82">
        <v>3</v>
      </c>
      <c r="G82" s="5">
        <f t="shared" si="29"/>
        <v>2.1185744785679094E-2</v>
      </c>
      <c r="H82" t="str">
        <f>VLOOKUP(B82,'名称-id-价值'!B:C,2,FALSE)</f>
        <v>T1LP5</v>
      </c>
      <c r="I82" t="str">
        <f t="shared" si="26"/>
        <v>T1部件</v>
      </c>
      <c r="J82">
        <f t="shared" si="30"/>
        <v>3</v>
      </c>
      <c r="K82">
        <f t="shared" si="27"/>
        <v>0.15889308589259321</v>
      </c>
      <c r="L82">
        <f>VLOOKUP(B82,'名称-id-价值'!B:M,J82+2,FALSE)</f>
        <v>36</v>
      </c>
      <c r="M82">
        <f t="shared" si="31"/>
        <v>1.9067170307111183</v>
      </c>
      <c r="N82">
        <f t="shared" si="25"/>
        <v>632.07902775496791</v>
      </c>
      <c r="O82" t="str">
        <f t="shared" si="32"/>
        <v>91005,</v>
      </c>
      <c r="P82" t="str">
        <f t="shared" si="33"/>
        <v>129,</v>
      </c>
      <c r="Q82" t="str">
        <f t="shared" si="28"/>
        <v>(2,3)</v>
      </c>
      <c r="R82" t="str">
        <f t="shared" si="34"/>
        <v>2,</v>
      </c>
      <c r="S82" t="str">
        <f t="shared" si="35"/>
        <v>3,</v>
      </c>
      <c r="U82" s="27"/>
      <c r="V82" s="27"/>
    </row>
    <row r="83" spans="1:22" x14ac:dyDescent="0.15">
      <c r="A83" t="s">
        <v>28</v>
      </c>
      <c r="B83">
        <v>91101</v>
      </c>
      <c r="C83">
        <v>129</v>
      </c>
      <c r="D83">
        <v>2</v>
      </c>
      <c r="E83">
        <v>3</v>
      </c>
      <c r="F83">
        <v>3</v>
      </c>
      <c r="G83" s="5">
        <f t="shared" si="29"/>
        <v>2.1185744785679094E-2</v>
      </c>
      <c r="H83" t="str">
        <f>VLOOKUP(B83,'名称-id-价值'!B:C,2,FALSE)</f>
        <v>T1MP1</v>
      </c>
      <c r="I83" t="str">
        <f t="shared" si="26"/>
        <v>T1部件</v>
      </c>
      <c r="J83">
        <f t="shared" si="30"/>
        <v>3</v>
      </c>
      <c r="K83">
        <f t="shared" si="27"/>
        <v>0.15889308589259321</v>
      </c>
      <c r="L83">
        <f>VLOOKUP(B83,'名称-id-价值'!B:M,J83+2,FALSE)</f>
        <v>36</v>
      </c>
      <c r="M83">
        <f t="shared" si="31"/>
        <v>1.9067170307111183</v>
      </c>
      <c r="N83">
        <f t="shared" si="25"/>
        <v>632.07902775496791</v>
      </c>
      <c r="O83" t="str">
        <f t="shared" si="32"/>
        <v>91101,</v>
      </c>
      <c r="P83" t="str">
        <f t="shared" si="33"/>
        <v>129,</v>
      </c>
      <c r="Q83" t="str">
        <f t="shared" si="28"/>
        <v>(2,3)</v>
      </c>
      <c r="R83" t="str">
        <f t="shared" si="34"/>
        <v>2,</v>
      </c>
      <c r="S83" t="str">
        <f t="shared" si="35"/>
        <v>3,</v>
      </c>
      <c r="U83" s="27"/>
      <c r="V83" s="27"/>
    </row>
    <row r="84" spans="1:22" x14ac:dyDescent="0.15">
      <c r="A84" t="s">
        <v>28</v>
      </c>
      <c r="B84">
        <v>91103</v>
      </c>
      <c r="C84">
        <v>129</v>
      </c>
      <c r="D84">
        <v>2</v>
      </c>
      <c r="E84">
        <v>3</v>
      </c>
      <c r="F84">
        <v>3</v>
      </c>
      <c r="G84" s="5">
        <f t="shared" si="29"/>
        <v>2.1185744785679094E-2</v>
      </c>
      <c r="H84" t="str">
        <f>VLOOKUP(B84,'名称-id-价值'!B:C,2,FALSE)</f>
        <v>T1MP3</v>
      </c>
      <c r="I84" t="str">
        <f t="shared" si="26"/>
        <v>T1部件</v>
      </c>
      <c r="J84">
        <f t="shared" si="30"/>
        <v>3</v>
      </c>
      <c r="K84">
        <f t="shared" si="27"/>
        <v>0.15889308589259321</v>
      </c>
      <c r="L84">
        <f>VLOOKUP(B84,'名称-id-价值'!B:M,J84+2,FALSE)</f>
        <v>36</v>
      </c>
      <c r="M84">
        <f t="shared" si="31"/>
        <v>1.9067170307111183</v>
      </c>
      <c r="N84">
        <f t="shared" si="25"/>
        <v>632.07902775496791</v>
      </c>
      <c r="O84" t="str">
        <f t="shared" si="32"/>
        <v>91103,</v>
      </c>
      <c r="P84" t="str">
        <f t="shared" ref="P84:P115" si="36">C84&amp;","</f>
        <v>129,</v>
      </c>
      <c r="Q84" t="str">
        <f t="shared" si="28"/>
        <v>(2,3)</v>
      </c>
      <c r="R84" t="str">
        <f t="shared" ref="R84:R115" si="37">D84&amp;","</f>
        <v>2,</v>
      </c>
      <c r="S84" t="str">
        <f t="shared" ref="S84:S115" si="38">E84&amp;","</f>
        <v>3,</v>
      </c>
      <c r="U84" s="27"/>
      <c r="V84" s="27"/>
    </row>
    <row r="85" spans="1:22" x14ac:dyDescent="0.15">
      <c r="A85" t="s">
        <v>28</v>
      </c>
      <c r="B85">
        <v>91105</v>
      </c>
      <c r="C85">
        <v>129</v>
      </c>
      <c r="D85">
        <v>2</v>
      </c>
      <c r="E85">
        <v>3</v>
      </c>
      <c r="F85">
        <v>3</v>
      </c>
      <c r="G85" s="5">
        <f t="shared" si="29"/>
        <v>2.1185744785679094E-2</v>
      </c>
      <c r="H85" t="str">
        <f>VLOOKUP(B85,'名称-id-价值'!B:C,2,FALSE)</f>
        <v>T1MP5</v>
      </c>
      <c r="I85" t="str">
        <f t="shared" si="26"/>
        <v>T1部件</v>
      </c>
      <c r="J85">
        <f t="shared" si="30"/>
        <v>3</v>
      </c>
      <c r="K85">
        <f t="shared" si="27"/>
        <v>0.15889308589259321</v>
      </c>
      <c r="L85">
        <f>VLOOKUP(B85,'名称-id-价值'!B:M,J85+2,FALSE)</f>
        <v>36</v>
      </c>
      <c r="M85">
        <f t="shared" si="31"/>
        <v>1.9067170307111183</v>
      </c>
      <c r="N85">
        <f t="shared" si="25"/>
        <v>632.07902775496791</v>
      </c>
      <c r="O85" t="str">
        <f t="shared" si="32"/>
        <v>91105,</v>
      </c>
      <c r="P85" t="str">
        <f t="shared" si="36"/>
        <v>129,</v>
      </c>
      <c r="Q85" t="str">
        <f t="shared" si="28"/>
        <v>(2,3)</v>
      </c>
      <c r="R85" t="str">
        <f t="shared" si="37"/>
        <v>2,</v>
      </c>
      <c r="S85" t="str">
        <f t="shared" si="38"/>
        <v>3,</v>
      </c>
      <c r="U85" s="27"/>
      <c r="V85" s="27"/>
    </row>
    <row r="86" spans="1:22" x14ac:dyDescent="0.15">
      <c r="A86" t="s">
        <v>28</v>
      </c>
      <c r="B86">
        <v>91201</v>
      </c>
      <c r="C86">
        <v>129</v>
      </c>
      <c r="D86">
        <v>2</v>
      </c>
      <c r="E86">
        <v>3</v>
      </c>
      <c r="F86">
        <v>3</v>
      </c>
      <c r="G86" s="5">
        <f t="shared" si="29"/>
        <v>2.1185744785679094E-2</v>
      </c>
      <c r="H86" t="str">
        <f>VLOOKUP(B86,'名称-id-价值'!B:C,2,FALSE)</f>
        <v>T1HP1</v>
      </c>
      <c r="I86" t="str">
        <f t="shared" si="26"/>
        <v>T1部件</v>
      </c>
      <c r="J86">
        <f t="shared" si="30"/>
        <v>3</v>
      </c>
      <c r="K86">
        <f t="shared" si="27"/>
        <v>0.15889308589259321</v>
      </c>
      <c r="L86">
        <f>VLOOKUP(B86,'名称-id-价值'!B:M,J86+2,FALSE)</f>
        <v>36</v>
      </c>
      <c r="M86">
        <f t="shared" si="31"/>
        <v>1.9067170307111183</v>
      </c>
      <c r="N86">
        <f t="shared" si="25"/>
        <v>632.07902775496791</v>
      </c>
      <c r="O86" t="str">
        <f t="shared" si="32"/>
        <v>91201,</v>
      </c>
      <c r="P86" t="str">
        <f t="shared" si="36"/>
        <v>129,</v>
      </c>
      <c r="Q86" t="str">
        <f t="shared" si="28"/>
        <v>(2,3)</v>
      </c>
      <c r="R86" t="str">
        <f t="shared" si="37"/>
        <v>2,</v>
      </c>
      <c r="S86" t="str">
        <f t="shared" si="38"/>
        <v>3,</v>
      </c>
      <c r="U86" s="27"/>
      <c r="V86" s="27"/>
    </row>
    <row r="87" spans="1:22" x14ac:dyDescent="0.15">
      <c r="A87" t="s">
        <v>28</v>
      </c>
      <c r="B87">
        <v>91203</v>
      </c>
      <c r="C87">
        <v>129</v>
      </c>
      <c r="D87">
        <v>2</v>
      </c>
      <c r="E87">
        <v>3</v>
      </c>
      <c r="F87">
        <v>3</v>
      </c>
      <c r="G87" s="5">
        <f t="shared" si="29"/>
        <v>2.1185744785679094E-2</v>
      </c>
      <c r="H87" t="str">
        <f>VLOOKUP(B87,'名称-id-价值'!B:C,2,FALSE)</f>
        <v>T1HP3</v>
      </c>
      <c r="I87" t="str">
        <f t="shared" si="26"/>
        <v>T1部件</v>
      </c>
      <c r="J87">
        <f t="shared" si="30"/>
        <v>3</v>
      </c>
      <c r="K87">
        <f t="shared" si="27"/>
        <v>0.15889308589259321</v>
      </c>
      <c r="L87">
        <f>VLOOKUP(B87,'名称-id-价值'!B:M,J87+2,FALSE)</f>
        <v>36</v>
      </c>
      <c r="M87">
        <f t="shared" si="31"/>
        <v>1.9067170307111183</v>
      </c>
      <c r="N87">
        <f t="shared" si="25"/>
        <v>632.07902775496791</v>
      </c>
      <c r="O87" t="str">
        <f t="shared" si="32"/>
        <v>91203,</v>
      </c>
      <c r="P87" t="str">
        <f t="shared" si="36"/>
        <v>129,</v>
      </c>
      <c r="Q87" t="str">
        <f t="shared" si="28"/>
        <v>(2,3)</v>
      </c>
      <c r="R87" t="str">
        <f t="shared" si="37"/>
        <v>2,</v>
      </c>
      <c r="S87" t="str">
        <f t="shared" si="38"/>
        <v>3,</v>
      </c>
      <c r="U87" s="27"/>
      <c r="V87" s="27"/>
    </row>
    <row r="88" spans="1:22" x14ac:dyDescent="0.15">
      <c r="A88" t="s">
        <v>28</v>
      </c>
      <c r="B88">
        <v>91205</v>
      </c>
      <c r="C88">
        <v>129</v>
      </c>
      <c r="D88">
        <v>2</v>
      </c>
      <c r="E88">
        <v>3</v>
      </c>
      <c r="F88">
        <v>3</v>
      </c>
      <c r="G88" s="5">
        <f t="shared" si="29"/>
        <v>2.1185744785679094E-2</v>
      </c>
      <c r="H88" t="str">
        <f>VLOOKUP(B88,'名称-id-价值'!B:C,2,FALSE)</f>
        <v>T1HP5</v>
      </c>
      <c r="I88" t="str">
        <f t="shared" si="26"/>
        <v>T1部件</v>
      </c>
      <c r="J88">
        <f t="shared" si="30"/>
        <v>3</v>
      </c>
      <c r="K88">
        <f t="shared" si="27"/>
        <v>0.15889308589259321</v>
      </c>
      <c r="L88">
        <f>VLOOKUP(B88,'名称-id-价值'!B:M,J88+2,FALSE)</f>
        <v>36</v>
      </c>
      <c r="M88">
        <f t="shared" si="31"/>
        <v>1.9067170307111183</v>
      </c>
      <c r="N88">
        <f t="shared" si="25"/>
        <v>632.07902775496791</v>
      </c>
      <c r="O88" t="str">
        <f t="shared" si="32"/>
        <v>91205,</v>
      </c>
      <c r="P88" t="str">
        <f t="shared" si="36"/>
        <v>129,</v>
      </c>
      <c r="Q88" t="str">
        <f t="shared" si="28"/>
        <v>(2,3)</v>
      </c>
      <c r="R88" t="str">
        <f t="shared" si="37"/>
        <v>2,</v>
      </c>
      <c r="S88" t="str">
        <f t="shared" si="38"/>
        <v>3,</v>
      </c>
      <c r="U88" s="27"/>
      <c r="V88" s="27"/>
    </row>
    <row r="89" spans="1:22" x14ac:dyDescent="0.15">
      <c r="A89" t="s">
        <v>28</v>
      </c>
      <c r="B89">
        <v>91002</v>
      </c>
      <c r="C89">
        <v>129</v>
      </c>
      <c r="D89">
        <v>2</v>
      </c>
      <c r="E89">
        <v>3</v>
      </c>
      <c r="F89">
        <v>3</v>
      </c>
      <c r="G89" s="5">
        <f t="shared" si="29"/>
        <v>2.1185744785679094E-2</v>
      </c>
      <c r="H89" t="str">
        <f>VLOOKUP(B89,'名称-id-价值'!B:C,2,FALSE)</f>
        <v>T1LP2</v>
      </c>
      <c r="I89" t="str">
        <f t="shared" si="26"/>
        <v>T1部件</v>
      </c>
      <c r="J89">
        <f t="shared" si="30"/>
        <v>3</v>
      </c>
      <c r="K89">
        <f t="shared" si="27"/>
        <v>0.15889308589259321</v>
      </c>
      <c r="L89">
        <f>VLOOKUP(B89,'名称-id-价值'!B:M,J89+2,FALSE)</f>
        <v>36</v>
      </c>
      <c r="M89">
        <f t="shared" si="31"/>
        <v>1.9067170307111183</v>
      </c>
      <c r="N89">
        <f t="shared" si="25"/>
        <v>632.07902775496791</v>
      </c>
      <c r="O89" t="str">
        <f t="shared" si="32"/>
        <v>91002,</v>
      </c>
      <c r="P89" t="str">
        <f t="shared" si="36"/>
        <v>129,</v>
      </c>
      <c r="Q89" t="str">
        <f t="shared" si="28"/>
        <v>(2,3)</v>
      </c>
      <c r="R89" t="str">
        <f t="shared" si="37"/>
        <v>2,</v>
      </c>
      <c r="S89" t="str">
        <f t="shared" si="38"/>
        <v>3,</v>
      </c>
      <c r="U89" s="27"/>
      <c r="V89" s="27"/>
    </row>
    <row r="90" spans="1:22" x14ac:dyDescent="0.15">
      <c r="A90" t="s">
        <v>28</v>
      </c>
      <c r="B90">
        <v>91004</v>
      </c>
      <c r="C90">
        <v>129</v>
      </c>
      <c r="D90">
        <v>2</v>
      </c>
      <c r="E90">
        <v>3</v>
      </c>
      <c r="F90">
        <v>3</v>
      </c>
      <c r="G90" s="5">
        <f t="shared" si="29"/>
        <v>2.1185744785679094E-2</v>
      </c>
      <c r="H90" t="str">
        <f>VLOOKUP(B90,'名称-id-价值'!B:C,2,FALSE)</f>
        <v>T1LP4</v>
      </c>
      <c r="I90" t="str">
        <f t="shared" si="26"/>
        <v>T1部件</v>
      </c>
      <c r="J90">
        <f t="shared" si="30"/>
        <v>3</v>
      </c>
      <c r="K90">
        <f t="shared" si="27"/>
        <v>0.15889308589259321</v>
      </c>
      <c r="L90">
        <f>VLOOKUP(B90,'名称-id-价值'!B:M,J90+2,FALSE)</f>
        <v>36</v>
      </c>
      <c r="M90">
        <f t="shared" si="31"/>
        <v>1.9067170307111183</v>
      </c>
      <c r="N90">
        <f t="shared" si="25"/>
        <v>632.07902775496791</v>
      </c>
      <c r="O90" t="str">
        <f t="shared" si="32"/>
        <v>91004,</v>
      </c>
      <c r="P90" t="str">
        <f t="shared" si="36"/>
        <v>129,</v>
      </c>
      <c r="Q90" t="str">
        <f t="shared" si="28"/>
        <v>(2,3)</v>
      </c>
      <c r="R90" t="str">
        <f t="shared" si="37"/>
        <v>2,</v>
      </c>
      <c r="S90" t="str">
        <f t="shared" si="38"/>
        <v>3,</v>
      </c>
      <c r="U90" s="27"/>
      <c r="V90" s="27"/>
    </row>
    <row r="91" spans="1:22" x14ac:dyDescent="0.15">
      <c r="A91" t="s">
        <v>28</v>
      </c>
      <c r="B91">
        <v>91006</v>
      </c>
      <c r="C91">
        <v>129</v>
      </c>
      <c r="D91">
        <v>2</v>
      </c>
      <c r="E91">
        <v>3</v>
      </c>
      <c r="F91">
        <v>3</v>
      </c>
      <c r="G91" s="5">
        <f t="shared" si="29"/>
        <v>2.1185744785679094E-2</v>
      </c>
      <c r="H91" t="str">
        <f>VLOOKUP(B91,'名称-id-价值'!B:C,2,FALSE)</f>
        <v>T1LP6</v>
      </c>
      <c r="I91" t="str">
        <f t="shared" si="26"/>
        <v>T1部件</v>
      </c>
      <c r="J91">
        <f t="shared" si="30"/>
        <v>3</v>
      </c>
      <c r="K91">
        <f t="shared" si="27"/>
        <v>0.15889308589259321</v>
      </c>
      <c r="L91">
        <f>VLOOKUP(B91,'名称-id-价值'!B:M,J91+2,FALSE)</f>
        <v>36</v>
      </c>
      <c r="M91">
        <f t="shared" si="31"/>
        <v>1.9067170307111183</v>
      </c>
      <c r="N91">
        <f t="shared" si="25"/>
        <v>632.07902775496791</v>
      </c>
      <c r="O91" t="str">
        <f t="shared" si="32"/>
        <v>91006,</v>
      </c>
      <c r="P91" t="str">
        <f t="shared" si="36"/>
        <v>129,</v>
      </c>
      <c r="Q91" t="str">
        <f t="shared" si="28"/>
        <v>(2,3)</v>
      </c>
      <c r="R91" t="str">
        <f t="shared" si="37"/>
        <v>2,</v>
      </c>
      <c r="S91" t="str">
        <f t="shared" si="38"/>
        <v>3,</v>
      </c>
      <c r="U91" s="27"/>
      <c r="V91" s="27"/>
    </row>
    <row r="92" spans="1:22" x14ac:dyDescent="0.15">
      <c r="A92" t="s">
        <v>28</v>
      </c>
      <c r="B92">
        <v>91102</v>
      </c>
      <c r="C92">
        <v>129</v>
      </c>
      <c r="D92">
        <v>2</v>
      </c>
      <c r="E92">
        <v>3</v>
      </c>
      <c r="F92">
        <v>3</v>
      </c>
      <c r="G92" s="5">
        <f t="shared" si="29"/>
        <v>2.1185744785679094E-2</v>
      </c>
      <c r="H92" t="str">
        <f>VLOOKUP(B92,'名称-id-价值'!B:C,2,FALSE)</f>
        <v>T1MP2</v>
      </c>
      <c r="I92" t="str">
        <f t="shared" si="26"/>
        <v>T1部件</v>
      </c>
      <c r="J92">
        <f t="shared" si="30"/>
        <v>3</v>
      </c>
      <c r="K92">
        <f t="shared" si="27"/>
        <v>0.15889308589259321</v>
      </c>
      <c r="L92">
        <f>VLOOKUP(B92,'名称-id-价值'!B:M,J92+2,FALSE)</f>
        <v>36</v>
      </c>
      <c r="M92">
        <f t="shared" si="31"/>
        <v>1.9067170307111183</v>
      </c>
      <c r="N92">
        <f t="shared" si="25"/>
        <v>632.07902775496791</v>
      </c>
      <c r="O92" t="str">
        <f t="shared" si="32"/>
        <v>91102,</v>
      </c>
      <c r="P92" t="str">
        <f t="shared" si="36"/>
        <v>129,</v>
      </c>
      <c r="Q92" t="str">
        <f t="shared" si="28"/>
        <v>(2,3)</v>
      </c>
      <c r="R92" t="str">
        <f t="shared" si="37"/>
        <v>2,</v>
      </c>
      <c r="S92" t="str">
        <f t="shared" si="38"/>
        <v>3,</v>
      </c>
      <c r="U92" s="27"/>
      <c r="V92" s="27"/>
    </row>
    <row r="93" spans="1:22" x14ac:dyDescent="0.15">
      <c r="A93" t="s">
        <v>28</v>
      </c>
      <c r="B93">
        <v>91104</v>
      </c>
      <c r="C93">
        <v>129</v>
      </c>
      <c r="D93">
        <v>2</v>
      </c>
      <c r="E93">
        <v>3</v>
      </c>
      <c r="F93">
        <v>3</v>
      </c>
      <c r="G93" s="5">
        <f t="shared" si="29"/>
        <v>2.1185744785679094E-2</v>
      </c>
      <c r="H93" t="str">
        <f>VLOOKUP(B93,'名称-id-价值'!B:C,2,FALSE)</f>
        <v>T1MP4</v>
      </c>
      <c r="I93" t="str">
        <f t="shared" si="26"/>
        <v>T1部件</v>
      </c>
      <c r="J93">
        <f t="shared" si="30"/>
        <v>3</v>
      </c>
      <c r="K93">
        <f t="shared" si="27"/>
        <v>0.15889308589259321</v>
      </c>
      <c r="L93">
        <f>VLOOKUP(B93,'名称-id-价值'!B:M,J93+2,FALSE)</f>
        <v>36</v>
      </c>
      <c r="M93">
        <f t="shared" si="31"/>
        <v>1.9067170307111183</v>
      </c>
      <c r="N93">
        <f t="shared" si="25"/>
        <v>632.07902775496791</v>
      </c>
      <c r="O93" t="str">
        <f t="shared" si="32"/>
        <v>91104,</v>
      </c>
      <c r="P93" t="str">
        <f t="shared" si="36"/>
        <v>129,</v>
      </c>
      <c r="Q93" t="str">
        <f t="shared" si="28"/>
        <v>(2,3)</v>
      </c>
      <c r="R93" t="str">
        <f t="shared" si="37"/>
        <v>2,</v>
      </c>
      <c r="S93" t="str">
        <f t="shared" si="38"/>
        <v>3,</v>
      </c>
      <c r="U93" s="27"/>
      <c r="V93" s="27"/>
    </row>
    <row r="94" spans="1:22" x14ac:dyDescent="0.15">
      <c r="A94" t="s">
        <v>28</v>
      </c>
      <c r="B94">
        <v>91106</v>
      </c>
      <c r="C94">
        <v>129</v>
      </c>
      <c r="D94">
        <v>2</v>
      </c>
      <c r="E94">
        <v>3</v>
      </c>
      <c r="F94">
        <v>3</v>
      </c>
      <c r="G94" s="5">
        <f t="shared" si="29"/>
        <v>2.1185744785679094E-2</v>
      </c>
      <c r="H94" t="str">
        <f>VLOOKUP(B94,'名称-id-价值'!B:C,2,FALSE)</f>
        <v>T1MP6</v>
      </c>
      <c r="I94" t="str">
        <f t="shared" si="26"/>
        <v>T1部件</v>
      </c>
      <c r="J94">
        <f t="shared" si="30"/>
        <v>3</v>
      </c>
      <c r="K94">
        <f t="shared" si="27"/>
        <v>0.15889308589259321</v>
      </c>
      <c r="L94">
        <f>VLOOKUP(B94,'名称-id-价值'!B:M,J94+2,FALSE)</f>
        <v>36</v>
      </c>
      <c r="M94">
        <f t="shared" si="31"/>
        <v>1.9067170307111183</v>
      </c>
      <c r="N94">
        <f t="shared" si="25"/>
        <v>632.07902775496791</v>
      </c>
      <c r="O94" t="str">
        <f t="shared" si="32"/>
        <v>91106,</v>
      </c>
      <c r="P94" t="str">
        <f t="shared" si="36"/>
        <v>129,</v>
      </c>
      <c r="Q94" t="str">
        <f t="shared" si="28"/>
        <v>(2,3)</v>
      </c>
      <c r="R94" t="str">
        <f t="shared" si="37"/>
        <v>2,</v>
      </c>
      <c r="S94" t="str">
        <f t="shared" si="38"/>
        <v>3,</v>
      </c>
      <c r="U94" s="27"/>
      <c r="V94" s="27"/>
    </row>
    <row r="95" spans="1:22" x14ac:dyDescent="0.15">
      <c r="A95" t="s">
        <v>28</v>
      </c>
      <c r="B95">
        <v>91202</v>
      </c>
      <c r="C95">
        <v>129</v>
      </c>
      <c r="D95">
        <v>2</v>
      </c>
      <c r="E95">
        <v>3</v>
      </c>
      <c r="F95">
        <v>3</v>
      </c>
      <c r="G95" s="5">
        <f t="shared" si="29"/>
        <v>2.1185744785679094E-2</v>
      </c>
      <c r="H95" t="str">
        <f>VLOOKUP(B95,'名称-id-价值'!B:C,2,FALSE)</f>
        <v>T1HP2</v>
      </c>
      <c r="I95" t="str">
        <f t="shared" si="26"/>
        <v>T1部件</v>
      </c>
      <c r="J95">
        <f t="shared" si="30"/>
        <v>3</v>
      </c>
      <c r="K95">
        <f t="shared" si="27"/>
        <v>0.15889308589259321</v>
      </c>
      <c r="L95">
        <f>VLOOKUP(B95,'名称-id-价值'!B:M,J95+2,FALSE)</f>
        <v>36</v>
      </c>
      <c r="M95">
        <f t="shared" si="31"/>
        <v>1.9067170307111183</v>
      </c>
      <c r="N95">
        <f t="shared" si="25"/>
        <v>632.07902775496791</v>
      </c>
      <c r="O95" t="str">
        <f t="shared" si="32"/>
        <v>91202,</v>
      </c>
      <c r="P95" t="str">
        <f t="shared" si="36"/>
        <v>129,</v>
      </c>
      <c r="Q95" t="str">
        <f t="shared" si="28"/>
        <v>(2,3)</v>
      </c>
      <c r="R95" t="str">
        <f t="shared" si="37"/>
        <v>2,</v>
      </c>
      <c r="S95" t="str">
        <f t="shared" si="38"/>
        <v>3,</v>
      </c>
      <c r="U95" s="27"/>
      <c r="V95" s="27"/>
    </row>
    <row r="96" spans="1:22" x14ac:dyDescent="0.15">
      <c r="A96" t="s">
        <v>28</v>
      </c>
      <c r="B96">
        <v>91204</v>
      </c>
      <c r="C96">
        <v>129</v>
      </c>
      <c r="D96">
        <v>2</v>
      </c>
      <c r="E96">
        <v>3</v>
      </c>
      <c r="F96">
        <v>3</v>
      </c>
      <c r="G96" s="5">
        <f t="shared" si="29"/>
        <v>2.1185744785679094E-2</v>
      </c>
      <c r="H96" t="str">
        <f>VLOOKUP(B96,'名称-id-价值'!B:C,2,FALSE)</f>
        <v>T1HP4</v>
      </c>
      <c r="I96" t="str">
        <f t="shared" si="26"/>
        <v>T1部件</v>
      </c>
      <c r="J96">
        <f t="shared" si="30"/>
        <v>3</v>
      </c>
      <c r="K96">
        <f t="shared" si="27"/>
        <v>0.15889308589259321</v>
      </c>
      <c r="L96">
        <f>VLOOKUP(B96,'名称-id-价值'!B:M,J96+2,FALSE)</f>
        <v>36</v>
      </c>
      <c r="M96">
        <f t="shared" si="31"/>
        <v>1.9067170307111183</v>
      </c>
      <c r="N96">
        <f t="shared" si="25"/>
        <v>632.07902775496791</v>
      </c>
      <c r="O96" t="str">
        <f t="shared" si="32"/>
        <v>91204,</v>
      </c>
      <c r="P96" t="str">
        <f t="shared" si="36"/>
        <v>129,</v>
      </c>
      <c r="Q96" t="str">
        <f t="shared" si="28"/>
        <v>(2,3)</v>
      </c>
      <c r="R96" t="str">
        <f t="shared" si="37"/>
        <v>2,</v>
      </c>
      <c r="S96" t="str">
        <f t="shared" si="38"/>
        <v>3,</v>
      </c>
      <c r="U96" s="27"/>
      <c r="V96" s="27"/>
    </row>
    <row r="97" spans="1:22" x14ac:dyDescent="0.15">
      <c r="A97" t="s">
        <v>28</v>
      </c>
      <c r="B97">
        <v>91206</v>
      </c>
      <c r="C97">
        <v>129</v>
      </c>
      <c r="D97">
        <v>2</v>
      </c>
      <c r="E97">
        <v>3</v>
      </c>
      <c r="F97">
        <v>3</v>
      </c>
      <c r="G97" s="5">
        <f t="shared" si="29"/>
        <v>2.1185744785679094E-2</v>
      </c>
      <c r="H97" t="str">
        <f>VLOOKUP(B97,'名称-id-价值'!B:C,2,FALSE)</f>
        <v>T1HP6</v>
      </c>
      <c r="I97" t="str">
        <f t="shared" si="26"/>
        <v>T1部件</v>
      </c>
      <c r="J97">
        <f t="shared" si="30"/>
        <v>3</v>
      </c>
      <c r="K97">
        <f t="shared" si="27"/>
        <v>0.15889308589259321</v>
      </c>
      <c r="L97">
        <f>VLOOKUP(B97,'名称-id-价值'!B:M,J97+2,FALSE)</f>
        <v>36</v>
      </c>
      <c r="M97">
        <f t="shared" si="31"/>
        <v>1.9067170307111183</v>
      </c>
      <c r="N97">
        <f t="shared" si="25"/>
        <v>632.07902775496791</v>
      </c>
      <c r="O97" t="str">
        <f t="shared" si="32"/>
        <v>91206,</v>
      </c>
      <c r="P97" t="str">
        <f t="shared" si="36"/>
        <v>129,</v>
      </c>
      <c r="Q97" t="str">
        <f t="shared" si="28"/>
        <v>(2,3)</v>
      </c>
      <c r="R97" t="str">
        <f t="shared" si="37"/>
        <v>2,</v>
      </c>
      <c r="S97" t="str">
        <f t="shared" si="38"/>
        <v>3,</v>
      </c>
      <c r="U97" s="27"/>
      <c r="V97" s="27"/>
    </row>
    <row r="98" spans="1:22" x14ac:dyDescent="0.15">
      <c r="A98" t="s">
        <v>28</v>
      </c>
      <c r="B98">
        <v>92001</v>
      </c>
      <c r="C98">
        <v>155</v>
      </c>
      <c r="D98">
        <v>1</v>
      </c>
      <c r="E98">
        <v>2</v>
      </c>
      <c r="F98">
        <v>3</v>
      </c>
      <c r="G98" s="5">
        <f t="shared" si="29"/>
        <v>2.5455739858761702E-2</v>
      </c>
      <c r="H98" t="str">
        <f>VLOOKUP(B98,'名称-id-价值'!B:C,2,FALSE)</f>
        <v>T2LP1</v>
      </c>
      <c r="I98" t="str">
        <f t="shared" si="26"/>
        <v>T2部件</v>
      </c>
      <c r="J98">
        <f t="shared" si="30"/>
        <v>3</v>
      </c>
      <c r="K98">
        <f t="shared" si="27"/>
        <v>0.11455082936442765</v>
      </c>
      <c r="L98">
        <f>VLOOKUP(B98,'名称-id-价值'!B:M,J98+2,FALSE)</f>
        <v>70</v>
      </c>
      <c r="M98">
        <f t="shared" si="31"/>
        <v>2.6728526851699788</v>
      </c>
      <c r="N98">
        <f t="shared" si="25"/>
        <v>632.07902775496791</v>
      </c>
      <c r="O98" t="str">
        <f t="shared" si="32"/>
        <v>92001,</v>
      </c>
      <c r="P98" t="str">
        <f t="shared" si="36"/>
        <v>155,</v>
      </c>
      <c r="Q98" t="str">
        <f t="shared" si="28"/>
        <v>(1,2)</v>
      </c>
      <c r="R98" t="str">
        <f t="shared" si="37"/>
        <v>1,</v>
      </c>
      <c r="S98" t="str">
        <f t="shared" si="38"/>
        <v>2,</v>
      </c>
      <c r="U98" s="27"/>
      <c r="V98" s="27"/>
    </row>
    <row r="99" spans="1:22" x14ac:dyDescent="0.15">
      <c r="A99" t="s">
        <v>28</v>
      </c>
      <c r="B99">
        <v>92003</v>
      </c>
      <c r="C99">
        <v>155</v>
      </c>
      <c r="D99">
        <v>1</v>
      </c>
      <c r="E99">
        <v>2</v>
      </c>
      <c r="F99">
        <v>3</v>
      </c>
      <c r="G99" s="5">
        <f t="shared" si="29"/>
        <v>2.5455739858761702E-2</v>
      </c>
      <c r="H99" t="str">
        <f>VLOOKUP(B99,'名称-id-价值'!B:C,2,FALSE)</f>
        <v>T2LP3</v>
      </c>
      <c r="I99" t="str">
        <f t="shared" si="26"/>
        <v>T2部件</v>
      </c>
      <c r="J99">
        <f t="shared" si="30"/>
        <v>3</v>
      </c>
      <c r="K99">
        <f t="shared" si="27"/>
        <v>0.11455082936442765</v>
      </c>
      <c r="L99">
        <f>VLOOKUP(B99,'名称-id-价值'!B:M,J99+2,FALSE)</f>
        <v>70</v>
      </c>
      <c r="M99">
        <f t="shared" si="31"/>
        <v>2.6728526851699788</v>
      </c>
      <c r="N99">
        <f t="shared" si="25"/>
        <v>632.07902775496791</v>
      </c>
      <c r="O99" t="str">
        <f t="shared" si="32"/>
        <v>92003,</v>
      </c>
      <c r="P99" t="str">
        <f t="shared" si="36"/>
        <v>155,</v>
      </c>
      <c r="Q99" t="str">
        <f t="shared" si="28"/>
        <v>(1,2)</v>
      </c>
      <c r="R99" t="str">
        <f t="shared" si="37"/>
        <v>1,</v>
      </c>
      <c r="S99" t="str">
        <f t="shared" si="38"/>
        <v>2,</v>
      </c>
      <c r="U99" s="27"/>
      <c r="V99" s="27"/>
    </row>
    <row r="100" spans="1:22" x14ac:dyDescent="0.15">
      <c r="A100" t="s">
        <v>28</v>
      </c>
      <c r="B100">
        <v>92005</v>
      </c>
      <c r="C100">
        <v>155</v>
      </c>
      <c r="D100">
        <v>1</v>
      </c>
      <c r="E100">
        <v>2</v>
      </c>
      <c r="F100">
        <v>3</v>
      </c>
      <c r="G100" s="5">
        <f t="shared" si="29"/>
        <v>2.5455739858761702E-2</v>
      </c>
      <c r="H100" t="str">
        <f>VLOOKUP(B100,'名称-id-价值'!B:C,2,FALSE)</f>
        <v>T2LP5</v>
      </c>
      <c r="I100" t="str">
        <f t="shared" si="26"/>
        <v>T2部件</v>
      </c>
      <c r="J100">
        <f t="shared" si="30"/>
        <v>3</v>
      </c>
      <c r="K100">
        <f t="shared" si="27"/>
        <v>0.11455082936442765</v>
      </c>
      <c r="L100">
        <f>VLOOKUP(B100,'名称-id-价值'!B:M,J100+2,FALSE)</f>
        <v>70</v>
      </c>
      <c r="M100">
        <f t="shared" si="31"/>
        <v>2.6728526851699788</v>
      </c>
      <c r="N100">
        <f t="shared" si="25"/>
        <v>632.07902775496791</v>
      </c>
      <c r="O100" t="str">
        <f t="shared" si="32"/>
        <v>92005,</v>
      </c>
      <c r="P100" t="str">
        <f t="shared" si="36"/>
        <v>155,</v>
      </c>
      <c r="Q100" t="str">
        <f t="shared" si="28"/>
        <v>(1,2)</v>
      </c>
      <c r="R100" t="str">
        <f t="shared" si="37"/>
        <v>1,</v>
      </c>
      <c r="S100" t="str">
        <f t="shared" si="38"/>
        <v>2,</v>
      </c>
      <c r="U100" s="27"/>
      <c r="V100" s="27"/>
    </row>
    <row r="101" spans="1:22" x14ac:dyDescent="0.15">
      <c r="A101" t="s">
        <v>28</v>
      </c>
      <c r="B101">
        <v>92101</v>
      </c>
      <c r="C101">
        <v>155</v>
      </c>
      <c r="D101">
        <v>1</v>
      </c>
      <c r="E101">
        <v>2</v>
      </c>
      <c r="F101">
        <v>3</v>
      </c>
      <c r="G101" s="5">
        <f t="shared" si="29"/>
        <v>2.5455739858761702E-2</v>
      </c>
      <c r="H101" t="str">
        <f>VLOOKUP(B101,'名称-id-价值'!B:C,2,FALSE)</f>
        <v>T2MP1</v>
      </c>
      <c r="I101" t="str">
        <f t="shared" si="26"/>
        <v>T2部件</v>
      </c>
      <c r="J101">
        <f t="shared" si="30"/>
        <v>3</v>
      </c>
      <c r="K101">
        <f t="shared" si="27"/>
        <v>0.11455082936442765</v>
      </c>
      <c r="L101">
        <f>VLOOKUP(B101,'名称-id-价值'!B:M,J101+2,FALSE)</f>
        <v>70</v>
      </c>
      <c r="M101">
        <f t="shared" si="31"/>
        <v>2.6728526851699788</v>
      </c>
      <c r="N101">
        <f t="shared" si="25"/>
        <v>632.07902775496791</v>
      </c>
      <c r="O101" t="str">
        <f t="shared" si="32"/>
        <v>92101,</v>
      </c>
      <c r="P101" t="str">
        <f t="shared" si="36"/>
        <v>155,</v>
      </c>
      <c r="Q101" t="str">
        <f t="shared" si="28"/>
        <v>(1,2)</v>
      </c>
      <c r="R101" t="str">
        <f t="shared" si="37"/>
        <v>1,</v>
      </c>
      <c r="S101" t="str">
        <f t="shared" si="38"/>
        <v>2,</v>
      </c>
      <c r="U101" s="27"/>
      <c r="V101" s="27"/>
    </row>
    <row r="102" spans="1:22" x14ac:dyDescent="0.15">
      <c r="A102" t="s">
        <v>28</v>
      </c>
      <c r="B102">
        <v>92103</v>
      </c>
      <c r="C102">
        <v>155</v>
      </c>
      <c r="D102">
        <v>1</v>
      </c>
      <c r="E102">
        <v>2</v>
      </c>
      <c r="F102">
        <v>3</v>
      </c>
      <c r="G102" s="5">
        <f t="shared" si="29"/>
        <v>2.5455739858761702E-2</v>
      </c>
      <c r="H102" t="str">
        <f>VLOOKUP(B102,'名称-id-价值'!B:C,2,FALSE)</f>
        <v>T2MP3</v>
      </c>
      <c r="I102" t="str">
        <f t="shared" si="26"/>
        <v>T2部件</v>
      </c>
      <c r="J102">
        <f t="shared" si="30"/>
        <v>3</v>
      </c>
      <c r="K102">
        <f t="shared" si="27"/>
        <v>0.11455082936442765</v>
      </c>
      <c r="L102">
        <f>VLOOKUP(B102,'名称-id-价值'!B:M,J102+2,FALSE)</f>
        <v>70</v>
      </c>
      <c r="M102">
        <f t="shared" si="31"/>
        <v>2.6728526851699788</v>
      </c>
      <c r="N102">
        <f t="shared" si="25"/>
        <v>632.07902775496791</v>
      </c>
      <c r="O102" t="str">
        <f t="shared" si="32"/>
        <v>92103,</v>
      </c>
      <c r="P102" t="str">
        <f t="shared" si="36"/>
        <v>155,</v>
      </c>
      <c r="Q102" t="str">
        <f t="shared" si="28"/>
        <v>(1,2)</v>
      </c>
      <c r="R102" t="str">
        <f t="shared" si="37"/>
        <v>1,</v>
      </c>
      <c r="S102" t="str">
        <f t="shared" si="38"/>
        <v>2,</v>
      </c>
      <c r="U102" s="27"/>
      <c r="V102" s="27"/>
    </row>
    <row r="103" spans="1:22" x14ac:dyDescent="0.15">
      <c r="A103" t="s">
        <v>28</v>
      </c>
      <c r="B103">
        <v>92105</v>
      </c>
      <c r="C103">
        <v>155</v>
      </c>
      <c r="D103">
        <v>1</v>
      </c>
      <c r="E103">
        <v>2</v>
      </c>
      <c r="F103">
        <v>3</v>
      </c>
      <c r="G103" s="5">
        <f t="shared" si="29"/>
        <v>2.5455739858761702E-2</v>
      </c>
      <c r="H103" t="str">
        <f>VLOOKUP(B103,'名称-id-价值'!B:C,2,FALSE)</f>
        <v>T2MP5</v>
      </c>
      <c r="I103" t="str">
        <f t="shared" si="26"/>
        <v>T2部件</v>
      </c>
      <c r="J103">
        <f t="shared" si="30"/>
        <v>3</v>
      </c>
      <c r="K103">
        <f t="shared" si="27"/>
        <v>0.11455082936442765</v>
      </c>
      <c r="L103">
        <f>VLOOKUP(B103,'名称-id-价值'!B:M,J103+2,FALSE)</f>
        <v>70</v>
      </c>
      <c r="M103">
        <f t="shared" si="31"/>
        <v>2.6728526851699788</v>
      </c>
      <c r="N103">
        <f t="shared" si="25"/>
        <v>632.07902775496791</v>
      </c>
      <c r="O103" t="str">
        <f t="shared" si="32"/>
        <v>92105,</v>
      </c>
      <c r="P103" t="str">
        <f t="shared" si="36"/>
        <v>155,</v>
      </c>
      <c r="Q103" t="str">
        <f t="shared" si="28"/>
        <v>(1,2)</v>
      </c>
      <c r="R103" t="str">
        <f t="shared" si="37"/>
        <v>1,</v>
      </c>
      <c r="S103" t="str">
        <f t="shared" si="38"/>
        <v>2,</v>
      </c>
      <c r="U103" s="27"/>
      <c r="V103" s="27"/>
    </row>
    <row r="104" spans="1:22" x14ac:dyDescent="0.15">
      <c r="A104" t="s">
        <v>28</v>
      </c>
      <c r="B104">
        <v>92201</v>
      </c>
      <c r="C104">
        <v>155</v>
      </c>
      <c r="D104">
        <v>1</v>
      </c>
      <c r="E104">
        <v>2</v>
      </c>
      <c r="F104">
        <v>3</v>
      </c>
      <c r="G104" s="5">
        <f t="shared" si="29"/>
        <v>2.5455739858761702E-2</v>
      </c>
      <c r="H104" t="str">
        <f>VLOOKUP(B104,'名称-id-价值'!B:C,2,FALSE)</f>
        <v>T2HP1</v>
      </c>
      <c r="I104" t="str">
        <f t="shared" si="26"/>
        <v>T2部件</v>
      </c>
      <c r="J104">
        <f t="shared" si="30"/>
        <v>3</v>
      </c>
      <c r="K104">
        <f t="shared" si="27"/>
        <v>0.11455082936442765</v>
      </c>
      <c r="L104">
        <f>VLOOKUP(B104,'名称-id-价值'!B:M,J104+2,FALSE)</f>
        <v>70</v>
      </c>
      <c r="M104">
        <f t="shared" si="31"/>
        <v>2.6728526851699788</v>
      </c>
      <c r="N104">
        <f t="shared" si="25"/>
        <v>632.07902775496791</v>
      </c>
      <c r="O104" t="str">
        <f t="shared" si="32"/>
        <v>92201,</v>
      </c>
      <c r="P104" t="str">
        <f t="shared" si="36"/>
        <v>155,</v>
      </c>
      <c r="Q104" t="str">
        <f t="shared" si="28"/>
        <v>(1,2)</v>
      </c>
      <c r="R104" t="str">
        <f t="shared" si="37"/>
        <v>1,</v>
      </c>
      <c r="S104" t="str">
        <f t="shared" si="38"/>
        <v>2,</v>
      </c>
      <c r="U104" s="27"/>
      <c r="V104" s="27"/>
    </row>
    <row r="105" spans="1:22" x14ac:dyDescent="0.15">
      <c r="A105" t="s">
        <v>28</v>
      </c>
      <c r="B105">
        <v>92203</v>
      </c>
      <c r="C105">
        <v>155</v>
      </c>
      <c r="D105">
        <v>1</v>
      </c>
      <c r="E105">
        <v>2</v>
      </c>
      <c r="F105">
        <v>3</v>
      </c>
      <c r="G105" s="5">
        <f t="shared" si="29"/>
        <v>2.5455739858761702E-2</v>
      </c>
      <c r="H105" t="str">
        <f>VLOOKUP(B105,'名称-id-价值'!B:C,2,FALSE)</f>
        <v>T2HP3</v>
      </c>
      <c r="I105" t="str">
        <f t="shared" si="26"/>
        <v>T2部件</v>
      </c>
      <c r="J105">
        <f t="shared" si="30"/>
        <v>3</v>
      </c>
      <c r="K105">
        <f t="shared" si="27"/>
        <v>0.11455082936442765</v>
      </c>
      <c r="L105">
        <f>VLOOKUP(B105,'名称-id-价值'!B:M,J105+2,FALSE)</f>
        <v>70</v>
      </c>
      <c r="M105">
        <f t="shared" si="31"/>
        <v>2.6728526851699788</v>
      </c>
      <c r="N105">
        <f t="shared" si="25"/>
        <v>632.07902775496791</v>
      </c>
      <c r="O105" t="str">
        <f t="shared" si="32"/>
        <v>92203,</v>
      </c>
      <c r="P105" t="str">
        <f t="shared" si="36"/>
        <v>155,</v>
      </c>
      <c r="Q105" t="str">
        <f t="shared" si="28"/>
        <v>(1,2)</v>
      </c>
      <c r="R105" t="str">
        <f t="shared" si="37"/>
        <v>1,</v>
      </c>
      <c r="S105" t="str">
        <f t="shared" si="38"/>
        <v>2,</v>
      </c>
      <c r="U105" s="27"/>
      <c r="V105" s="27"/>
    </row>
    <row r="106" spans="1:22" x14ac:dyDescent="0.15">
      <c r="A106" t="s">
        <v>28</v>
      </c>
      <c r="B106">
        <v>92205</v>
      </c>
      <c r="C106">
        <v>169</v>
      </c>
      <c r="D106">
        <v>1</v>
      </c>
      <c r="E106">
        <v>2</v>
      </c>
      <c r="F106">
        <v>3</v>
      </c>
      <c r="G106" s="5">
        <f t="shared" si="29"/>
        <v>2.7754967975036952E-2</v>
      </c>
      <c r="H106" t="str">
        <f>VLOOKUP(B106,'名称-id-价值'!B:C,2,FALSE)</f>
        <v>T2HP5</v>
      </c>
      <c r="I106" t="str">
        <f t="shared" si="26"/>
        <v>T2部件</v>
      </c>
      <c r="J106">
        <f t="shared" si="30"/>
        <v>3</v>
      </c>
      <c r="K106">
        <f t="shared" si="27"/>
        <v>0.12489735588766628</v>
      </c>
      <c r="L106">
        <f>VLOOKUP(B106,'名称-id-价值'!B:M,J106+2,FALSE)</f>
        <v>70</v>
      </c>
      <c r="M106">
        <f t="shared" si="31"/>
        <v>2.9142716373788802</v>
      </c>
      <c r="N106">
        <f t="shared" si="25"/>
        <v>632.07902775496791</v>
      </c>
      <c r="O106" t="str">
        <f t="shared" si="32"/>
        <v>92205,</v>
      </c>
      <c r="P106" t="str">
        <f t="shared" si="36"/>
        <v>169,</v>
      </c>
      <c r="Q106" t="str">
        <f t="shared" si="28"/>
        <v>(1,2)</v>
      </c>
      <c r="R106" t="str">
        <f t="shared" si="37"/>
        <v>1,</v>
      </c>
      <c r="S106" t="str">
        <f t="shared" si="38"/>
        <v>2,</v>
      </c>
      <c r="U106" s="27"/>
      <c r="V106" s="27"/>
    </row>
    <row r="107" spans="1:22" x14ac:dyDescent="0.15">
      <c r="A107" t="s">
        <v>29</v>
      </c>
      <c r="B107">
        <v>11211</v>
      </c>
      <c r="C107">
        <v>80</v>
      </c>
      <c r="D107">
        <v>1</v>
      </c>
      <c r="E107">
        <v>1</v>
      </c>
      <c r="F107">
        <v>3</v>
      </c>
      <c r="G107" s="5">
        <f t="shared" si="29"/>
        <v>1.2198841110094541E-2</v>
      </c>
      <c r="H107" t="str">
        <f>VLOOKUP(B107,'名称-id-价值'!B:C,2,FALSE)</f>
        <v>二号</v>
      </c>
      <c r="I107" t="str">
        <f t="shared" si="26"/>
        <v>T2坦克</v>
      </c>
      <c r="J107">
        <f t="shared" si="30"/>
        <v>4</v>
      </c>
      <c r="K107">
        <f t="shared" si="27"/>
        <v>3.6596523330283626E-2</v>
      </c>
      <c r="L107">
        <f>VLOOKUP(B107,'名称-id-价值'!B:M,J107+2,FALSE)</f>
        <v>528</v>
      </c>
      <c r="M107">
        <f t="shared" si="31"/>
        <v>6.4409881061299181</v>
      </c>
      <c r="N107">
        <f t="shared" si="25"/>
        <v>635.17307868252556</v>
      </c>
      <c r="O107" t="str">
        <f t="shared" si="32"/>
        <v>11211,</v>
      </c>
      <c r="P107" t="str">
        <f t="shared" si="36"/>
        <v>80,</v>
      </c>
      <c r="Q107" t="str">
        <f t="shared" si="28"/>
        <v>(1,1)</v>
      </c>
      <c r="R107" t="str">
        <f t="shared" si="37"/>
        <v>1,</v>
      </c>
      <c r="S107" t="str">
        <f t="shared" si="38"/>
        <v>1,</v>
      </c>
      <c r="U107" s="27"/>
      <c r="V107" s="27"/>
    </row>
    <row r="108" spans="1:22" x14ac:dyDescent="0.15">
      <c r="A108" t="s">
        <v>29</v>
      </c>
      <c r="B108">
        <v>12211</v>
      </c>
      <c r="C108">
        <v>80</v>
      </c>
      <c r="D108">
        <v>1</v>
      </c>
      <c r="E108">
        <v>1</v>
      </c>
      <c r="F108">
        <v>3</v>
      </c>
      <c r="G108" s="5">
        <f t="shared" si="29"/>
        <v>1.2198841110094541E-2</v>
      </c>
      <c r="H108" t="str">
        <f>VLOOKUP(B108,'名称-id-价值'!B:C,2,FALSE)</f>
        <v>T-34</v>
      </c>
      <c r="I108" t="str">
        <f t="shared" si="26"/>
        <v>T2坦克</v>
      </c>
      <c r="J108">
        <f t="shared" si="30"/>
        <v>4</v>
      </c>
      <c r="K108">
        <f t="shared" si="27"/>
        <v>3.6596523330283626E-2</v>
      </c>
      <c r="L108">
        <f>VLOOKUP(B108,'名称-id-价值'!B:M,J108+2,FALSE)</f>
        <v>528</v>
      </c>
      <c r="M108">
        <f t="shared" si="31"/>
        <v>6.4409881061299181</v>
      </c>
      <c r="N108">
        <f t="shared" si="25"/>
        <v>635.17307868252556</v>
      </c>
      <c r="O108" t="str">
        <f t="shared" si="32"/>
        <v>12211,</v>
      </c>
      <c r="P108" t="str">
        <f t="shared" si="36"/>
        <v>80,</v>
      </c>
      <c r="Q108" t="str">
        <f t="shared" si="28"/>
        <v>(1,1)</v>
      </c>
      <c r="R108" t="str">
        <f t="shared" si="37"/>
        <v>1,</v>
      </c>
      <c r="S108" t="str">
        <f t="shared" si="38"/>
        <v>1,</v>
      </c>
      <c r="U108" s="27"/>
      <c r="V108" s="27"/>
    </row>
    <row r="109" spans="1:22" x14ac:dyDescent="0.15">
      <c r="A109" t="s">
        <v>29</v>
      </c>
      <c r="B109">
        <v>13211</v>
      </c>
      <c r="C109">
        <v>80</v>
      </c>
      <c r="D109">
        <v>1</v>
      </c>
      <c r="E109">
        <v>1</v>
      </c>
      <c r="F109">
        <v>3</v>
      </c>
      <c r="G109" s="5">
        <f t="shared" si="29"/>
        <v>1.2198841110094541E-2</v>
      </c>
      <c r="H109" t="str">
        <f>VLOOKUP(B109,'名称-id-价值'!B:C,2,FALSE)</f>
        <v>KV-1</v>
      </c>
      <c r="I109" t="str">
        <f t="shared" si="26"/>
        <v>T2坦克</v>
      </c>
      <c r="J109">
        <f t="shared" si="30"/>
        <v>4</v>
      </c>
      <c r="K109">
        <f t="shared" si="27"/>
        <v>3.6596523330283626E-2</v>
      </c>
      <c r="L109">
        <f>VLOOKUP(B109,'名称-id-价值'!B:M,J109+2,FALSE)</f>
        <v>528</v>
      </c>
      <c r="M109">
        <f t="shared" si="31"/>
        <v>6.4409881061299181</v>
      </c>
      <c r="N109">
        <f t="shared" si="25"/>
        <v>635.17307868252556</v>
      </c>
      <c r="O109" t="str">
        <f t="shared" si="32"/>
        <v>13211,</v>
      </c>
      <c r="P109" t="str">
        <f t="shared" si="36"/>
        <v>80,</v>
      </c>
      <c r="Q109" t="str">
        <f t="shared" si="28"/>
        <v>(1,1)</v>
      </c>
      <c r="R109" t="str">
        <f t="shared" si="37"/>
        <v>1,</v>
      </c>
      <c r="S109" t="str">
        <f t="shared" si="38"/>
        <v>1,</v>
      </c>
      <c r="U109" s="27"/>
      <c r="V109" s="27"/>
    </row>
    <row r="110" spans="1:22" x14ac:dyDescent="0.15">
      <c r="A110" t="s">
        <v>29</v>
      </c>
      <c r="B110">
        <v>11221</v>
      </c>
      <c r="C110">
        <v>50</v>
      </c>
      <c r="D110">
        <v>1</v>
      </c>
      <c r="E110">
        <v>1</v>
      </c>
      <c r="F110">
        <v>3</v>
      </c>
      <c r="G110" s="5">
        <f t="shared" si="29"/>
        <v>7.6242756938090881E-3</v>
      </c>
      <c r="H110" t="str">
        <f>VLOOKUP(B110,'名称-id-价值'!B:C,2,FALSE)</f>
        <v>Puma</v>
      </c>
      <c r="I110" t="str">
        <f t="shared" si="26"/>
        <v>T2坦克</v>
      </c>
      <c r="J110">
        <f t="shared" si="30"/>
        <v>4</v>
      </c>
      <c r="K110">
        <f t="shared" si="27"/>
        <v>2.2872827081427266E-2</v>
      </c>
      <c r="L110">
        <f>VLOOKUP(B110,'名称-id-价值'!B:M,J110+2,FALSE)</f>
        <v>768</v>
      </c>
      <c r="M110">
        <f t="shared" si="31"/>
        <v>5.8554437328453801</v>
      </c>
      <c r="N110">
        <f t="shared" si="25"/>
        <v>635.17307868252556</v>
      </c>
      <c r="O110" t="str">
        <f t="shared" si="32"/>
        <v>11221,</v>
      </c>
      <c r="P110" t="str">
        <f t="shared" si="36"/>
        <v>50,</v>
      </c>
      <c r="Q110" t="str">
        <f t="shared" si="28"/>
        <v>(1,1)</v>
      </c>
      <c r="R110" t="str">
        <f t="shared" si="37"/>
        <v>1,</v>
      </c>
      <c r="S110" t="str">
        <f t="shared" si="38"/>
        <v>1,</v>
      </c>
      <c r="U110" s="27"/>
      <c r="V110" s="27"/>
    </row>
    <row r="111" spans="1:22" x14ac:dyDescent="0.15">
      <c r="A111" t="s">
        <v>29</v>
      </c>
      <c r="B111">
        <v>12221</v>
      </c>
      <c r="C111">
        <v>50</v>
      </c>
      <c r="D111">
        <v>1</v>
      </c>
      <c r="E111">
        <v>1</v>
      </c>
      <c r="F111">
        <v>3</v>
      </c>
      <c r="G111" s="5">
        <f t="shared" si="29"/>
        <v>7.6242756938090881E-3</v>
      </c>
      <c r="H111" t="str">
        <f>VLOOKUP(B111,'名称-id-价值'!B:C,2,FALSE)</f>
        <v>四号</v>
      </c>
      <c r="I111" t="str">
        <f t="shared" si="26"/>
        <v>T2坦克</v>
      </c>
      <c r="J111">
        <f t="shared" si="30"/>
        <v>4</v>
      </c>
      <c r="K111">
        <f t="shared" si="27"/>
        <v>2.2872827081427266E-2</v>
      </c>
      <c r="L111">
        <f>VLOOKUP(B111,'名称-id-价值'!B:M,J111+2,FALSE)</f>
        <v>768</v>
      </c>
      <c r="M111">
        <f t="shared" si="31"/>
        <v>5.8554437328453801</v>
      </c>
      <c r="N111">
        <f t="shared" si="25"/>
        <v>635.17307868252556</v>
      </c>
      <c r="O111" t="str">
        <f t="shared" si="32"/>
        <v>12221,</v>
      </c>
      <c r="P111" t="str">
        <f t="shared" si="36"/>
        <v>50,</v>
      </c>
      <c r="Q111" t="str">
        <f t="shared" si="28"/>
        <v>(1,1)</v>
      </c>
      <c r="R111" t="str">
        <f t="shared" si="37"/>
        <v>1,</v>
      </c>
      <c r="S111" t="str">
        <f t="shared" si="38"/>
        <v>1,</v>
      </c>
      <c r="U111" s="27"/>
      <c r="V111" s="27"/>
    </row>
    <row r="112" spans="1:22" x14ac:dyDescent="0.15">
      <c r="A112" t="s">
        <v>29</v>
      </c>
      <c r="B112">
        <v>13221</v>
      </c>
      <c r="C112">
        <v>50</v>
      </c>
      <c r="D112">
        <v>1</v>
      </c>
      <c r="E112">
        <v>1</v>
      </c>
      <c r="F112">
        <v>3</v>
      </c>
      <c r="G112" s="5">
        <f t="shared" si="29"/>
        <v>7.6242756938090881E-3</v>
      </c>
      <c r="H112" t="str">
        <f>VLOOKUP(B112,'名称-id-价值'!B:C,2,FALSE)</f>
        <v>丘吉尔</v>
      </c>
      <c r="I112" t="str">
        <f t="shared" si="26"/>
        <v>T2坦克</v>
      </c>
      <c r="J112">
        <f t="shared" si="30"/>
        <v>4</v>
      </c>
      <c r="K112">
        <f t="shared" si="27"/>
        <v>2.2872827081427266E-2</v>
      </c>
      <c r="L112">
        <f>VLOOKUP(B112,'名称-id-价值'!B:M,J112+2,FALSE)</f>
        <v>768</v>
      </c>
      <c r="M112">
        <f t="shared" si="31"/>
        <v>5.8554437328453801</v>
      </c>
      <c r="N112">
        <f t="shared" si="25"/>
        <v>635.17307868252556</v>
      </c>
      <c r="O112" t="str">
        <f t="shared" si="32"/>
        <v>13221,</v>
      </c>
      <c r="P112" t="str">
        <f t="shared" si="36"/>
        <v>50,</v>
      </c>
      <c r="Q112" t="str">
        <f t="shared" si="28"/>
        <v>(1,1)</v>
      </c>
      <c r="R112" t="str">
        <f t="shared" si="37"/>
        <v>1,</v>
      </c>
      <c r="S112" t="str">
        <f t="shared" si="38"/>
        <v>1,</v>
      </c>
      <c r="U112" s="27"/>
      <c r="V112" s="27"/>
    </row>
    <row r="113" spans="1:22" x14ac:dyDescent="0.15">
      <c r="A113" t="s">
        <v>29</v>
      </c>
      <c r="B113">
        <v>51211</v>
      </c>
      <c r="C113">
        <v>356</v>
      </c>
      <c r="D113">
        <v>5</v>
      </c>
      <c r="E113">
        <v>10</v>
      </c>
      <c r="F113">
        <v>3</v>
      </c>
      <c r="G113" s="5">
        <f t="shared" si="29"/>
        <v>5.4284842939920711E-2</v>
      </c>
      <c r="H113" t="str">
        <f>VLOOKUP(B113,'名称-id-价值'!B:C,2,FALSE)</f>
        <v>二号-碎片</v>
      </c>
      <c r="I113" t="str">
        <f t="shared" si="26"/>
        <v>T2碎片</v>
      </c>
      <c r="J113">
        <f t="shared" si="30"/>
        <v>4</v>
      </c>
      <c r="K113">
        <f t="shared" si="27"/>
        <v>1.2214089661482159</v>
      </c>
      <c r="L113">
        <f>VLOOKUP(B113,'名称-id-价值'!B:M,J113+2,FALSE)</f>
        <v>52.8</v>
      </c>
      <c r="M113">
        <f t="shared" si="31"/>
        <v>21.496797804208601</v>
      </c>
      <c r="N113">
        <f t="shared" si="25"/>
        <v>635.17307868252556</v>
      </c>
      <c r="O113" t="str">
        <f t="shared" si="32"/>
        <v>51211,</v>
      </c>
      <c r="P113" t="str">
        <f t="shared" si="36"/>
        <v>356,</v>
      </c>
      <c r="Q113" t="str">
        <f t="shared" si="28"/>
        <v>(5,10)</v>
      </c>
      <c r="R113" t="str">
        <f t="shared" si="37"/>
        <v>5,</v>
      </c>
      <c r="S113" t="str">
        <f t="shared" si="38"/>
        <v>10,</v>
      </c>
      <c r="U113" s="27"/>
      <c r="V113" s="27"/>
    </row>
    <row r="114" spans="1:22" x14ac:dyDescent="0.15">
      <c r="A114" t="s">
        <v>29</v>
      </c>
      <c r="B114">
        <v>52211</v>
      </c>
      <c r="C114">
        <v>356</v>
      </c>
      <c r="D114">
        <v>5</v>
      </c>
      <c r="E114">
        <v>10</v>
      </c>
      <c r="F114">
        <v>3</v>
      </c>
      <c r="G114" s="5">
        <f t="shared" si="29"/>
        <v>5.4284842939920711E-2</v>
      </c>
      <c r="H114" t="str">
        <f>VLOOKUP(B114,'名称-id-价值'!B:C,2,FALSE)</f>
        <v>T-34-碎片</v>
      </c>
      <c r="I114" t="str">
        <f t="shared" si="26"/>
        <v>T2碎片</v>
      </c>
      <c r="J114">
        <f t="shared" si="30"/>
        <v>4</v>
      </c>
      <c r="K114">
        <f t="shared" si="27"/>
        <v>1.2214089661482159</v>
      </c>
      <c r="L114">
        <f>VLOOKUP(B114,'名称-id-价值'!B:M,J114+2,FALSE)</f>
        <v>52.8</v>
      </c>
      <c r="M114">
        <f t="shared" si="31"/>
        <v>21.496797804208601</v>
      </c>
      <c r="N114">
        <f t="shared" si="25"/>
        <v>635.17307868252556</v>
      </c>
      <c r="O114" t="str">
        <f t="shared" si="32"/>
        <v>52211,</v>
      </c>
      <c r="P114" t="str">
        <f t="shared" si="36"/>
        <v>356,</v>
      </c>
      <c r="Q114" t="str">
        <f t="shared" si="28"/>
        <v>(5,10)</v>
      </c>
      <c r="R114" t="str">
        <f t="shared" si="37"/>
        <v>5,</v>
      </c>
      <c r="S114" t="str">
        <f t="shared" si="38"/>
        <v>10,</v>
      </c>
      <c r="U114" s="27"/>
      <c r="V114" s="27"/>
    </row>
    <row r="115" spans="1:22" x14ac:dyDescent="0.15">
      <c r="A115" t="s">
        <v>29</v>
      </c>
      <c r="B115">
        <v>53211</v>
      </c>
      <c r="C115">
        <v>356</v>
      </c>
      <c r="D115">
        <v>5</v>
      </c>
      <c r="E115">
        <v>10</v>
      </c>
      <c r="F115">
        <v>3</v>
      </c>
      <c r="G115" s="5">
        <f t="shared" si="29"/>
        <v>5.4284842939920711E-2</v>
      </c>
      <c r="H115" t="str">
        <f>VLOOKUP(B115,'名称-id-价值'!B:C,2,FALSE)</f>
        <v>KV-1-碎片</v>
      </c>
      <c r="I115" t="str">
        <f t="shared" si="26"/>
        <v>T2碎片</v>
      </c>
      <c r="J115">
        <f t="shared" si="30"/>
        <v>4</v>
      </c>
      <c r="K115">
        <f t="shared" si="27"/>
        <v>1.2214089661482159</v>
      </c>
      <c r="L115">
        <f>VLOOKUP(B115,'名称-id-价值'!B:M,J115+2,FALSE)</f>
        <v>52.8</v>
      </c>
      <c r="M115">
        <f t="shared" si="31"/>
        <v>21.496797804208601</v>
      </c>
      <c r="N115">
        <f t="shared" si="25"/>
        <v>635.17307868252556</v>
      </c>
      <c r="O115" t="str">
        <f t="shared" si="32"/>
        <v>53211,</v>
      </c>
      <c r="P115" t="str">
        <f t="shared" si="36"/>
        <v>356,</v>
      </c>
      <c r="Q115" t="str">
        <f t="shared" si="28"/>
        <v>(5,10)</v>
      </c>
      <c r="R115" t="str">
        <f t="shared" si="37"/>
        <v>5,</v>
      </c>
      <c r="S115" t="str">
        <f t="shared" si="38"/>
        <v>10,</v>
      </c>
      <c r="U115" s="27"/>
      <c r="V115" s="27"/>
    </row>
    <row r="116" spans="1:22" x14ac:dyDescent="0.15">
      <c r="A116" t="s">
        <v>29</v>
      </c>
      <c r="B116">
        <v>51221</v>
      </c>
      <c r="C116">
        <v>150</v>
      </c>
      <c r="D116">
        <v>3</v>
      </c>
      <c r="E116">
        <v>6</v>
      </c>
      <c r="F116">
        <v>3</v>
      </c>
      <c r="G116" s="5">
        <f t="shared" si="29"/>
        <v>2.2872827081427266E-2</v>
      </c>
      <c r="H116" t="str">
        <f>VLOOKUP(B116,'名称-id-价值'!B:C,2,FALSE)</f>
        <v>Puma-碎片</v>
      </c>
      <c r="I116" t="str">
        <f t="shared" si="26"/>
        <v>T2碎片</v>
      </c>
      <c r="J116">
        <f t="shared" si="30"/>
        <v>4</v>
      </c>
      <c r="K116">
        <f t="shared" si="27"/>
        <v>0.30878316559926811</v>
      </c>
      <c r="L116">
        <f>VLOOKUP(B116,'名称-id-价值'!B:M,J116+2,FALSE)</f>
        <v>76.8</v>
      </c>
      <c r="M116">
        <f t="shared" si="31"/>
        <v>7.9048490393412632</v>
      </c>
      <c r="N116">
        <f t="shared" si="25"/>
        <v>635.17307868252556</v>
      </c>
      <c r="O116" t="str">
        <f t="shared" si="32"/>
        <v>51221,</v>
      </c>
      <c r="P116" t="str">
        <f t="shared" ref="P116:P141" si="39">C116&amp;","</f>
        <v>150,</v>
      </c>
      <c r="Q116" t="str">
        <f t="shared" si="28"/>
        <v>(3,6)</v>
      </c>
      <c r="R116" t="str">
        <f t="shared" ref="R116:R141" si="40">D116&amp;","</f>
        <v>3,</v>
      </c>
      <c r="S116" t="str">
        <f t="shared" ref="S116:S141" si="41">E116&amp;","</f>
        <v>6,</v>
      </c>
      <c r="U116" s="27"/>
      <c r="V116" s="27"/>
    </row>
    <row r="117" spans="1:22" x14ac:dyDescent="0.15">
      <c r="A117" t="s">
        <v>29</v>
      </c>
      <c r="B117">
        <v>52221</v>
      </c>
      <c r="C117">
        <v>150</v>
      </c>
      <c r="D117">
        <v>3</v>
      </c>
      <c r="E117">
        <v>6</v>
      </c>
      <c r="F117">
        <v>3</v>
      </c>
      <c r="G117" s="5">
        <f t="shared" si="29"/>
        <v>2.2872827081427266E-2</v>
      </c>
      <c r="H117" t="str">
        <f>VLOOKUP(B117,'名称-id-价值'!B:C,2,FALSE)</f>
        <v>四号-碎片</v>
      </c>
      <c r="I117" t="str">
        <f t="shared" si="26"/>
        <v>T2碎片</v>
      </c>
      <c r="J117">
        <f t="shared" si="30"/>
        <v>4</v>
      </c>
      <c r="K117">
        <f t="shared" si="27"/>
        <v>0.30878316559926811</v>
      </c>
      <c r="L117">
        <f>VLOOKUP(B117,'名称-id-价值'!B:M,J117+2,FALSE)</f>
        <v>76.8</v>
      </c>
      <c r="M117">
        <f t="shared" si="31"/>
        <v>7.9048490393412632</v>
      </c>
      <c r="N117">
        <f t="shared" si="25"/>
        <v>635.17307868252556</v>
      </c>
      <c r="O117" t="str">
        <f t="shared" si="32"/>
        <v>52221,</v>
      </c>
      <c r="P117" t="str">
        <f t="shared" si="39"/>
        <v>150,</v>
      </c>
      <c r="Q117" t="str">
        <f t="shared" si="28"/>
        <v>(3,6)</v>
      </c>
      <c r="R117" t="str">
        <f t="shared" si="40"/>
        <v>3,</v>
      </c>
      <c r="S117" t="str">
        <f t="shared" si="41"/>
        <v>6,</v>
      </c>
      <c r="U117" s="27"/>
      <c r="V117" s="27"/>
    </row>
    <row r="118" spans="1:22" x14ac:dyDescent="0.15">
      <c r="A118" t="s">
        <v>29</v>
      </c>
      <c r="B118">
        <v>53221</v>
      </c>
      <c r="C118">
        <v>150</v>
      </c>
      <c r="D118">
        <v>3</v>
      </c>
      <c r="E118">
        <v>6</v>
      </c>
      <c r="F118">
        <v>3</v>
      </c>
      <c r="G118" s="5">
        <f t="shared" si="29"/>
        <v>2.2872827081427266E-2</v>
      </c>
      <c r="H118" t="str">
        <f>VLOOKUP(B118,'名称-id-价值'!B:C,2,FALSE)</f>
        <v>丘吉尔-碎片</v>
      </c>
      <c r="I118" t="str">
        <f t="shared" si="26"/>
        <v>T2碎片</v>
      </c>
      <c r="J118">
        <f t="shared" si="30"/>
        <v>4</v>
      </c>
      <c r="K118">
        <f t="shared" si="27"/>
        <v>0.30878316559926811</v>
      </c>
      <c r="L118">
        <f>VLOOKUP(B118,'名称-id-价值'!B:M,J118+2,FALSE)</f>
        <v>76.8</v>
      </c>
      <c r="M118">
        <f t="shared" si="31"/>
        <v>7.9048490393412632</v>
      </c>
      <c r="N118">
        <f t="shared" si="25"/>
        <v>635.17307868252556</v>
      </c>
      <c r="O118" t="str">
        <f t="shared" si="32"/>
        <v>53221,</v>
      </c>
      <c r="P118" t="str">
        <f t="shared" si="39"/>
        <v>150,</v>
      </c>
      <c r="Q118" t="str">
        <f t="shared" si="28"/>
        <v>(3,6)</v>
      </c>
      <c r="R118" t="str">
        <f t="shared" si="40"/>
        <v>3,</v>
      </c>
      <c r="S118" t="str">
        <f t="shared" si="41"/>
        <v>6,</v>
      </c>
      <c r="U118" s="27"/>
      <c r="V118" s="27"/>
    </row>
    <row r="119" spans="1:22" x14ac:dyDescent="0.15">
      <c r="A119" t="s">
        <v>29</v>
      </c>
      <c r="B119">
        <v>51311</v>
      </c>
      <c r="C119">
        <v>120</v>
      </c>
      <c r="D119">
        <v>1</v>
      </c>
      <c r="E119">
        <v>2</v>
      </c>
      <c r="F119">
        <v>3</v>
      </c>
      <c r="G119" s="5">
        <f t="shared" si="29"/>
        <v>1.8298261665141813E-2</v>
      </c>
      <c r="H119" t="str">
        <f>VLOOKUP(B119,'名称-id-价值'!B:C,2,FALSE)</f>
        <v>35(t)-碎片</v>
      </c>
      <c r="I119" t="str">
        <f t="shared" si="26"/>
        <v>T3碎片</v>
      </c>
      <c r="J119">
        <f t="shared" si="30"/>
        <v>4</v>
      </c>
      <c r="K119">
        <f t="shared" si="27"/>
        <v>8.2342177493138158E-2</v>
      </c>
      <c r="L119">
        <f>VLOOKUP(B119,'名称-id-价值'!B:M,J119+2,FALSE)</f>
        <v>55</v>
      </c>
      <c r="M119">
        <f t="shared" si="31"/>
        <v>1.5096065873741997</v>
      </c>
      <c r="N119">
        <f t="shared" si="25"/>
        <v>635.17307868252556</v>
      </c>
      <c r="O119" t="str">
        <f t="shared" si="32"/>
        <v>51311,</v>
      </c>
      <c r="P119" t="str">
        <f t="shared" si="39"/>
        <v>120,</v>
      </c>
      <c r="Q119" t="str">
        <f t="shared" si="28"/>
        <v>(1,2)</v>
      </c>
      <c r="R119" t="str">
        <f t="shared" si="40"/>
        <v>1,</v>
      </c>
      <c r="S119" t="str">
        <f t="shared" si="41"/>
        <v>2,</v>
      </c>
      <c r="U119" s="27"/>
      <c r="V119" s="27"/>
    </row>
    <row r="120" spans="1:22" x14ac:dyDescent="0.15">
      <c r="A120" t="s">
        <v>29</v>
      </c>
      <c r="B120">
        <v>51321</v>
      </c>
      <c r="C120">
        <v>120</v>
      </c>
      <c r="D120">
        <v>1</v>
      </c>
      <c r="E120">
        <v>2</v>
      </c>
      <c r="F120">
        <v>3</v>
      </c>
      <c r="G120" s="5">
        <f t="shared" si="29"/>
        <v>1.8298261665141813E-2</v>
      </c>
      <c r="H120" t="str">
        <f>VLOOKUP(B120,'名称-id-价值'!B:C,2,FALSE)</f>
        <v>十字军-碎片</v>
      </c>
      <c r="I120" t="str">
        <f t="shared" si="26"/>
        <v>T3碎片</v>
      </c>
      <c r="J120">
        <f t="shared" si="30"/>
        <v>4</v>
      </c>
      <c r="K120">
        <f t="shared" si="27"/>
        <v>8.2342177493138158E-2</v>
      </c>
      <c r="L120">
        <f>VLOOKUP(B120,'名称-id-价值'!B:M,J120+2,FALSE)</f>
        <v>70</v>
      </c>
      <c r="M120">
        <f t="shared" si="31"/>
        <v>1.9213174748398902</v>
      </c>
      <c r="N120">
        <f t="shared" si="25"/>
        <v>635.17307868252556</v>
      </c>
      <c r="O120" t="str">
        <f t="shared" si="32"/>
        <v>51321,</v>
      </c>
      <c r="P120" t="str">
        <f t="shared" si="39"/>
        <v>120,</v>
      </c>
      <c r="Q120" t="str">
        <f t="shared" si="28"/>
        <v>(1,2)</v>
      </c>
      <c r="R120" t="str">
        <f t="shared" si="40"/>
        <v>1,</v>
      </c>
      <c r="S120" t="str">
        <f t="shared" si="41"/>
        <v>2,</v>
      </c>
      <c r="U120" s="27"/>
      <c r="V120" s="27"/>
    </row>
    <row r="121" spans="1:22" x14ac:dyDescent="0.15">
      <c r="A121" t="s">
        <v>29</v>
      </c>
      <c r="B121">
        <v>52311</v>
      </c>
      <c r="C121">
        <v>120</v>
      </c>
      <c r="D121">
        <v>1</v>
      </c>
      <c r="E121">
        <v>2</v>
      </c>
      <c r="F121">
        <v>3</v>
      </c>
      <c r="G121" s="5">
        <f t="shared" si="29"/>
        <v>1.8298261665141813E-2</v>
      </c>
      <c r="H121" t="str">
        <f>VLOOKUP(B121,'名称-id-价值'!B:C,2,FALSE)</f>
        <v>玛蒂尔达-碎片</v>
      </c>
      <c r="I121" t="str">
        <f t="shared" si="26"/>
        <v>T3碎片</v>
      </c>
      <c r="J121">
        <f t="shared" si="30"/>
        <v>4</v>
      </c>
      <c r="K121">
        <f t="shared" si="27"/>
        <v>8.2342177493138158E-2</v>
      </c>
      <c r="L121">
        <f>VLOOKUP(B121,'名称-id-价值'!B:M,J121+2,FALSE)</f>
        <v>55</v>
      </c>
      <c r="M121">
        <f t="shared" si="31"/>
        <v>1.5096065873741997</v>
      </c>
      <c r="N121">
        <f t="shared" si="25"/>
        <v>635.17307868252556</v>
      </c>
      <c r="O121" t="str">
        <f t="shared" si="32"/>
        <v>52311,</v>
      </c>
      <c r="P121" t="str">
        <f t="shared" si="39"/>
        <v>120,</v>
      </c>
      <c r="Q121" t="str">
        <f t="shared" si="28"/>
        <v>(1,2)</v>
      </c>
      <c r="R121" t="str">
        <f t="shared" si="40"/>
        <v>1,</v>
      </c>
      <c r="S121" t="str">
        <f t="shared" si="41"/>
        <v>2,</v>
      </c>
      <c r="U121" s="27"/>
      <c r="V121" s="27"/>
    </row>
    <row r="122" spans="1:22" x14ac:dyDescent="0.15">
      <c r="A122" t="s">
        <v>29</v>
      </c>
      <c r="B122">
        <v>52321</v>
      </c>
      <c r="C122">
        <v>90</v>
      </c>
      <c r="D122">
        <v>1</v>
      </c>
      <c r="E122">
        <v>2</v>
      </c>
      <c r="F122">
        <v>3</v>
      </c>
      <c r="G122" s="5">
        <f t="shared" si="29"/>
        <v>1.3723696248856358E-2</v>
      </c>
      <c r="H122" t="str">
        <f>VLOOKUP(B122,'名称-id-价值'!B:C,2,FALSE)</f>
        <v>谢尔曼-碎片</v>
      </c>
      <c r="I122" t="str">
        <f t="shared" si="26"/>
        <v>T3碎片</v>
      </c>
      <c r="J122">
        <f t="shared" si="30"/>
        <v>4</v>
      </c>
      <c r="K122">
        <f t="shared" si="27"/>
        <v>6.1756633119853604E-2</v>
      </c>
      <c r="L122">
        <f>VLOOKUP(B122,'名称-id-价值'!B:M,J122+2,FALSE)</f>
        <v>70</v>
      </c>
      <c r="M122">
        <f t="shared" si="31"/>
        <v>1.4409881061299175</v>
      </c>
      <c r="N122">
        <f t="shared" si="25"/>
        <v>635.17307868252556</v>
      </c>
      <c r="O122" t="str">
        <f t="shared" si="32"/>
        <v>52321,</v>
      </c>
      <c r="P122" t="str">
        <f t="shared" si="39"/>
        <v>90,</v>
      </c>
      <c r="Q122" t="str">
        <f t="shared" si="28"/>
        <v>(1,2)</v>
      </c>
      <c r="R122" t="str">
        <f t="shared" si="40"/>
        <v>1,</v>
      </c>
      <c r="S122" t="str">
        <f t="shared" si="41"/>
        <v>2,</v>
      </c>
      <c r="U122" s="27"/>
      <c r="V122" s="27"/>
    </row>
    <row r="123" spans="1:22" x14ac:dyDescent="0.15">
      <c r="A123" t="s">
        <v>29</v>
      </c>
      <c r="B123">
        <v>53311</v>
      </c>
      <c r="C123">
        <v>90</v>
      </c>
      <c r="D123">
        <v>1</v>
      </c>
      <c r="E123">
        <v>2</v>
      </c>
      <c r="F123">
        <v>3</v>
      </c>
      <c r="G123" s="5">
        <f t="shared" si="29"/>
        <v>1.3723696248856358E-2</v>
      </c>
      <c r="H123" t="str">
        <f>VLOOKUP(B123,'名称-id-价值'!B:C,2,FALSE)</f>
        <v>黑豹-碎片</v>
      </c>
      <c r="I123" t="str">
        <f t="shared" si="26"/>
        <v>T3碎片</v>
      </c>
      <c r="J123">
        <f t="shared" si="30"/>
        <v>4</v>
      </c>
      <c r="K123">
        <f t="shared" si="27"/>
        <v>6.1756633119853604E-2</v>
      </c>
      <c r="L123">
        <f>VLOOKUP(B123,'名称-id-价值'!B:M,J123+2,FALSE)</f>
        <v>55</v>
      </c>
      <c r="M123">
        <f t="shared" si="31"/>
        <v>1.1322049405306496</v>
      </c>
      <c r="N123">
        <f t="shared" si="25"/>
        <v>635.17307868252556</v>
      </c>
      <c r="O123" t="str">
        <f t="shared" si="32"/>
        <v>53311,</v>
      </c>
      <c r="P123" t="str">
        <f t="shared" si="39"/>
        <v>90,</v>
      </c>
      <c r="Q123" t="str">
        <f t="shared" si="28"/>
        <v>(1,2)</v>
      </c>
      <c r="R123" t="str">
        <f t="shared" si="40"/>
        <v>1,</v>
      </c>
      <c r="S123" t="str">
        <f t="shared" si="41"/>
        <v>2,</v>
      </c>
      <c r="U123" s="27"/>
      <c r="V123" s="27"/>
    </row>
    <row r="124" spans="1:22" x14ac:dyDescent="0.15">
      <c r="A124" t="s">
        <v>29</v>
      </c>
      <c r="B124">
        <v>53321</v>
      </c>
      <c r="C124">
        <v>90</v>
      </c>
      <c r="D124">
        <v>1</v>
      </c>
      <c r="E124">
        <v>2</v>
      </c>
      <c r="F124">
        <v>3</v>
      </c>
      <c r="G124" s="5">
        <f t="shared" si="29"/>
        <v>1.3723696248856358E-2</v>
      </c>
      <c r="H124" t="str">
        <f>VLOOKUP(B124,'名称-id-价值'!B:C,2,FALSE)</f>
        <v>虎式-碎片</v>
      </c>
      <c r="I124" t="str">
        <f t="shared" si="26"/>
        <v>T3碎片</v>
      </c>
      <c r="J124">
        <f t="shared" si="30"/>
        <v>4</v>
      </c>
      <c r="K124">
        <f t="shared" si="27"/>
        <v>6.1756633119853604E-2</v>
      </c>
      <c r="L124">
        <f>VLOOKUP(B124,'名称-id-价值'!B:M,J124+2,FALSE)</f>
        <v>70</v>
      </c>
      <c r="M124">
        <f t="shared" si="31"/>
        <v>1.4409881061299175</v>
      </c>
      <c r="N124">
        <f t="shared" si="25"/>
        <v>635.17307868252556</v>
      </c>
      <c r="O124" t="str">
        <f t="shared" si="32"/>
        <v>53321,</v>
      </c>
      <c r="P124" t="str">
        <f t="shared" si="39"/>
        <v>90,</v>
      </c>
      <c r="Q124" t="str">
        <f t="shared" si="28"/>
        <v>(1,2)</v>
      </c>
      <c r="R124" t="str">
        <f t="shared" si="40"/>
        <v>1,</v>
      </c>
      <c r="S124" t="str">
        <f t="shared" si="41"/>
        <v>2,</v>
      </c>
      <c r="U124" s="27"/>
      <c r="V124" s="27"/>
    </row>
    <row r="125" spans="1:22" x14ac:dyDescent="0.15">
      <c r="A125" t="s">
        <v>29</v>
      </c>
      <c r="B125">
        <v>91001</v>
      </c>
      <c r="C125">
        <v>99</v>
      </c>
      <c r="D125">
        <v>2</v>
      </c>
      <c r="E125">
        <v>3</v>
      </c>
      <c r="F125">
        <v>3</v>
      </c>
      <c r="G125" s="5">
        <f t="shared" si="29"/>
        <v>1.5096065873741994E-2</v>
      </c>
      <c r="H125" t="str">
        <f>VLOOKUP(B125,'名称-id-价值'!B:C,2,FALSE)</f>
        <v>T1LP1</v>
      </c>
      <c r="I125" t="str">
        <f t="shared" si="26"/>
        <v>T1部件</v>
      </c>
      <c r="J125">
        <f t="shared" si="30"/>
        <v>4</v>
      </c>
      <c r="K125">
        <f t="shared" si="27"/>
        <v>0.11322049405306495</v>
      </c>
      <c r="L125">
        <f>VLOOKUP(B125,'名称-id-价值'!B:M,J125+2,FALSE)</f>
        <v>34</v>
      </c>
      <c r="M125">
        <f t="shared" si="31"/>
        <v>1.2831655992680697</v>
      </c>
      <c r="N125">
        <f t="shared" si="25"/>
        <v>635.17307868252556</v>
      </c>
      <c r="O125" t="str">
        <f t="shared" si="32"/>
        <v>91001,</v>
      </c>
      <c r="P125" t="str">
        <f t="shared" si="39"/>
        <v>99,</v>
      </c>
      <c r="Q125" t="str">
        <f t="shared" si="28"/>
        <v>(2,3)</v>
      </c>
      <c r="R125" t="str">
        <f t="shared" si="40"/>
        <v>2,</v>
      </c>
      <c r="S125" t="str">
        <f t="shared" si="41"/>
        <v>3,</v>
      </c>
      <c r="U125" s="27"/>
      <c r="V125" s="27"/>
    </row>
    <row r="126" spans="1:22" x14ac:dyDescent="0.15">
      <c r="A126" t="s">
        <v>29</v>
      </c>
      <c r="B126">
        <v>91003</v>
      </c>
      <c r="C126">
        <v>99</v>
      </c>
      <c r="D126">
        <v>2</v>
      </c>
      <c r="E126">
        <v>3</v>
      </c>
      <c r="F126">
        <v>3</v>
      </c>
      <c r="G126" s="5">
        <f t="shared" si="29"/>
        <v>1.5096065873741994E-2</v>
      </c>
      <c r="H126" t="str">
        <f>VLOOKUP(B126,'名称-id-价值'!B:C,2,FALSE)</f>
        <v>T1LP3</v>
      </c>
      <c r="I126" t="str">
        <f t="shared" si="26"/>
        <v>T1部件</v>
      </c>
      <c r="J126">
        <f t="shared" si="30"/>
        <v>4</v>
      </c>
      <c r="K126">
        <f t="shared" si="27"/>
        <v>0.11322049405306495</v>
      </c>
      <c r="L126">
        <f>VLOOKUP(B126,'名称-id-价值'!B:M,J126+2,FALSE)</f>
        <v>34</v>
      </c>
      <c r="M126">
        <f t="shared" si="31"/>
        <v>1.2831655992680697</v>
      </c>
      <c r="N126">
        <f t="shared" si="25"/>
        <v>635.17307868252556</v>
      </c>
      <c r="O126" t="str">
        <f t="shared" si="32"/>
        <v>91003,</v>
      </c>
      <c r="P126" t="str">
        <f t="shared" si="39"/>
        <v>99,</v>
      </c>
      <c r="Q126" t="str">
        <f t="shared" si="28"/>
        <v>(2,3)</v>
      </c>
      <c r="R126" t="str">
        <f t="shared" si="40"/>
        <v>2,</v>
      </c>
      <c r="S126" t="str">
        <f t="shared" si="41"/>
        <v>3,</v>
      </c>
      <c r="U126" s="27"/>
      <c r="V126" s="27"/>
    </row>
    <row r="127" spans="1:22" x14ac:dyDescent="0.15">
      <c r="A127" t="s">
        <v>29</v>
      </c>
      <c r="B127">
        <v>91005</v>
      </c>
      <c r="C127">
        <v>99</v>
      </c>
      <c r="D127">
        <v>2</v>
      </c>
      <c r="E127">
        <v>3</v>
      </c>
      <c r="F127">
        <v>3</v>
      </c>
      <c r="G127" s="5">
        <f t="shared" si="29"/>
        <v>1.5096065873741994E-2</v>
      </c>
      <c r="H127" t="str">
        <f>VLOOKUP(B127,'名称-id-价值'!B:C,2,FALSE)</f>
        <v>T1LP5</v>
      </c>
      <c r="I127" t="str">
        <f t="shared" si="26"/>
        <v>T1部件</v>
      </c>
      <c r="J127">
        <f t="shared" si="30"/>
        <v>4</v>
      </c>
      <c r="K127">
        <f t="shared" si="27"/>
        <v>0.11322049405306495</v>
      </c>
      <c r="L127">
        <f>VLOOKUP(B127,'名称-id-价值'!B:M,J127+2,FALSE)</f>
        <v>34</v>
      </c>
      <c r="M127">
        <f t="shared" si="31"/>
        <v>1.2831655992680697</v>
      </c>
      <c r="N127">
        <f t="shared" si="25"/>
        <v>635.17307868252556</v>
      </c>
      <c r="O127" t="str">
        <f t="shared" si="32"/>
        <v>91005,</v>
      </c>
      <c r="P127" t="str">
        <f t="shared" si="39"/>
        <v>99,</v>
      </c>
      <c r="Q127" t="str">
        <f t="shared" si="28"/>
        <v>(2,3)</v>
      </c>
      <c r="R127" t="str">
        <f t="shared" si="40"/>
        <v>2,</v>
      </c>
      <c r="S127" t="str">
        <f t="shared" si="41"/>
        <v>3,</v>
      </c>
      <c r="U127" s="27"/>
      <c r="V127" s="27"/>
    </row>
    <row r="128" spans="1:22" x14ac:dyDescent="0.15">
      <c r="A128" t="s">
        <v>29</v>
      </c>
      <c r="B128">
        <v>91101</v>
      </c>
      <c r="C128">
        <v>99</v>
      </c>
      <c r="D128">
        <v>2</v>
      </c>
      <c r="E128">
        <v>3</v>
      </c>
      <c r="F128">
        <v>3</v>
      </c>
      <c r="G128" s="5">
        <f t="shared" si="29"/>
        <v>1.5096065873741994E-2</v>
      </c>
      <c r="H128" t="str">
        <f>VLOOKUP(B128,'名称-id-价值'!B:C,2,FALSE)</f>
        <v>T1MP1</v>
      </c>
      <c r="I128" t="str">
        <f t="shared" si="26"/>
        <v>T1部件</v>
      </c>
      <c r="J128">
        <f t="shared" si="30"/>
        <v>4</v>
      </c>
      <c r="K128">
        <f t="shared" si="27"/>
        <v>0.11322049405306495</v>
      </c>
      <c r="L128">
        <f>VLOOKUP(B128,'名称-id-价值'!B:M,J128+2,FALSE)</f>
        <v>34</v>
      </c>
      <c r="M128">
        <f t="shared" si="31"/>
        <v>1.2831655992680697</v>
      </c>
      <c r="N128">
        <f t="shared" si="25"/>
        <v>635.17307868252556</v>
      </c>
      <c r="O128" t="str">
        <f t="shared" si="32"/>
        <v>91101,</v>
      </c>
      <c r="P128" t="str">
        <f t="shared" si="39"/>
        <v>99,</v>
      </c>
      <c r="Q128" t="str">
        <f t="shared" si="28"/>
        <v>(2,3)</v>
      </c>
      <c r="R128" t="str">
        <f t="shared" si="40"/>
        <v>2,</v>
      </c>
      <c r="S128" t="str">
        <f t="shared" si="41"/>
        <v>3,</v>
      </c>
      <c r="U128" s="27"/>
      <c r="V128" s="27"/>
    </row>
    <row r="129" spans="1:22" x14ac:dyDescent="0.15">
      <c r="A129" t="s">
        <v>29</v>
      </c>
      <c r="B129">
        <v>91103</v>
      </c>
      <c r="C129">
        <v>99</v>
      </c>
      <c r="D129">
        <v>2</v>
      </c>
      <c r="E129">
        <v>3</v>
      </c>
      <c r="F129">
        <v>3</v>
      </c>
      <c r="G129" s="5">
        <f t="shared" si="29"/>
        <v>1.5096065873741994E-2</v>
      </c>
      <c r="H129" t="str">
        <f>VLOOKUP(B129,'名称-id-价值'!B:C,2,FALSE)</f>
        <v>T1MP3</v>
      </c>
      <c r="I129" t="str">
        <f t="shared" si="26"/>
        <v>T1部件</v>
      </c>
      <c r="J129">
        <f t="shared" si="30"/>
        <v>4</v>
      </c>
      <c r="K129">
        <f t="shared" si="27"/>
        <v>0.11322049405306495</v>
      </c>
      <c r="L129">
        <f>VLOOKUP(B129,'名称-id-价值'!B:M,J129+2,FALSE)</f>
        <v>34</v>
      </c>
      <c r="M129">
        <f t="shared" si="31"/>
        <v>1.2831655992680697</v>
      </c>
      <c r="N129">
        <f t="shared" si="25"/>
        <v>635.17307868252556</v>
      </c>
      <c r="O129" t="str">
        <f t="shared" si="32"/>
        <v>91103,</v>
      </c>
      <c r="P129" t="str">
        <f t="shared" si="39"/>
        <v>99,</v>
      </c>
      <c r="Q129" t="str">
        <f t="shared" si="28"/>
        <v>(2,3)</v>
      </c>
      <c r="R129" t="str">
        <f t="shared" si="40"/>
        <v>2,</v>
      </c>
      <c r="S129" t="str">
        <f t="shared" si="41"/>
        <v>3,</v>
      </c>
      <c r="U129" s="27"/>
      <c r="V129" s="27"/>
    </row>
    <row r="130" spans="1:22" x14ac:dyDescent="0.15">
      <c r="A130" t="s">
        <v>29</v>
      </c>
      <c r="B130">
        <v>91105</v>
      </c>
      <c r="C130">
        <v>99</v>
      </c>
      <c r="D130">
        <v>2</v>
      </c>
      <c r="E130">
        <v>3</v>
      </c>
      <c r="F130">
        <v>3</v>
      </c>
      <c r="G130" s="5">
        <f t="shared" si="29"/>
        <v>1.5096065873741994E-2</v>
      </c>
      <c r="H130" t="str">
        <f>VLOOKUP(B130,'名称-id-价值'!B:C,2,FALSE)</f>
        <v>T1MP5</v>
      </c>
      <c r="I130" t="str">
        <f t="shared" si="26"/>
        <v>T1部件</v>
      </c>
      <c r="J130">
        <f t="shared" si="30"/>
        <v>4</v>
      </c>
      <c r="K130">
        <f t="shared" si="27"/>
        <v>0.11322049405306495</v>
      </c>
      <c r="L130">
        <f>VLOOKUP(B130,'名称-id-价值'!B:M,J130+2,FALSE)</f>
        <v>34</v>
      </c>
      <c r="M130">
        <f t="shared" si="31"/>
        <v>1.2831655992680697</v>
      </c>
      <c r="N130">
        <f t="shared" ref="N130:N193" si="42">SUMIFS(M:M,A:A,A130)*F130+VLOOKUP(J130,$T$1:$W$11,4,FALSE)</f>
        <v>635.17307868252556</v>
      </c>
      <c r="O130" t="str">
        <f t="shared" si="32"/>
        <v>91105,</v>
      </c>
      <c r="P130" t="str">
        <f t="shared" si="39"/>
        <v>99,</v>
      </c>
      <c r="Q130" t="str">
        <f t="shared" si="28"/>
        <v>(2,3)</v>
      </c>
      <c r="R130" t="str">
        <f t="shared" si="40"/>
        <v>2,</v>
      </c>
      <c r="S130" t="str">
        <f t="shared" si="41"/>
        <v>3,</v>
      </c>
      <c r="U130" s="27"/>
      <c r="V130" s="27"/>
    </row>
    <row r="131" spans="1:22" x14ac:dyDescent="0.15">
      <c r="A131" t="s">
        <v>29</v>
      </c>
      <c r="B131">
        <v>91201</v>
      </c>
      <c r="C131">
        <v>99</v>
      </c>
      <c r="D131">
        <v>2</v>
      </c>
      <c r="E131">
        <v>3</v>
      </c>
      <c r="F131">
        <v>3</v>
      </c>
      <c r="G131" s="5">
        <f t="shared" si="29"/>
        <v>1.5096065873741994E-2</v>
      </c>
      <c r="H131" t="str">
        <f>VLOOKUP(B131,'名称-id-价值'!B:C,2,FALSE)</f>
        <v>T1HP1</v>
      </c>
      <c r="I131" t="str">
        <f t="shared" ref="I131:I194" si="43">IF(LEFT(B131,1)+0=5,"T"&amp;MID(B131,3,1)&amp;"碎片",IF(LEFT(B131,1)+0=1,"T"&amp;MID(B131,3,1)&amp;"坦克",IF(LEFT(B131,1)+0=9,"T"&amp;MID(B131,2,1)&amp;"部件")))</f>
        <v>T1部件</v>
      </c>
      <c r="J131">
        <f t="shared" si="30"/>
        <v>4</v>
      </c>
      <c r="K131">
        <f t="shared" ref="K131:K194" si="44">AVERAGE(D131:E131)*G131*F131</f>
        <v>0.11322049405306495</v>
      </c>
      <c r="L131">
        <f>VLOOKUP(B131,'名称-id-价值'!B:M,J131+2,FALSE)</f>
        <v>34</v>
      </c>
      <c r="M131">
        <f t="shared" si="31"/>
        <v>1.2831655992680697</v>
      </c>
      <c r="N131">
        <f t="shared" si="42"/>
        <v>635.17307868252556</v>
      </c>
      <c r="O131" t="str">
        <f t="shared" si="32"/>
        <v>91201,</v>
      </c>
      <c r="P131" t="str">
        <f t="shared" si="39"/>
        <v>99,</v>
      </c>
      <c r="Q131" t="str">
        <f t="shared" ref="Q131:Q194" si="45">"("&amp;LEFT(R131&amp;S131,LEN(R131&amp;S131)-1)&amp;")"</f>
        <v>(2,3)</v>
      </c>
      <c r="R131" t="str">
        <f t="shared" si="40"/>
        <v>2,</v>
      </c>
      <c r="S131" t="str">
        <f t="shared" si="41"/>
        <v>3,</v>
      </c>
      <c r="U131" s="27"/>
      <c r="V131" s="27"/>
    </row>
    <row r="132" spans="1:22" x14ac:dyDescent="0.15">
      <c r="A132" t="s">
        <v>29</v>
      </c>
      <c r="B132">
        <v>91203</v>
      </c>
      <c r="C132">
        <v>99</v>
      </c>
      <c r="D132">
        <v>2</v>
      </c>
      <c r="E132">
        <v>3</v>
      </c>
      <c r="F132">
        <v>3</v>
      </c>
      <c r="G132" s="5">
        <f t="shared" si="29"/>
        <v>1.5096065873741994E-2</v>
      </c>
      <c r="H132" t="str">
        <f>VLOOKUP(B132,'名称-id-价值'!B:C,2,FALSE)</f>
        <v>T1HP3</v>
      </c>
      <c r="I132" t="str">
        <f t="shared" si="43"/>
        <v>T1部件</v>
      </c>
      <c r="J132">
        <f t="shared" si="30"/>
        <v>4</v>
      </c>
      <c r="K132">
        <f t="shared" si="44"/>
        <v>0.11322049405306495</v>
      </c>
      <c r="L132">
        <f>VLOOKUP(B132,'名称-id-价值'!B:M,J132+2,FALSE)</f>
        <v>34</v>
      </c>
      <c r="M132">
        <f t="shared" si="31"/>
        <v>1.2831655992680697</v>
      </c>
      <c r="N132">
        <f t="shared" si="42"/>
        <v>635.17307868252556</v>
      </c>
      <c r="O132" t="str">
        <f t="shared" si="32"/>
        <v>91203,</v>
      </c>
      <c r="P132" t="str">
        <f t="shared" si="39"/>
        <v>99,</v>
      </c>
      <c r="Q132" t="str">
        <f t="shared" si="45"/>
        <v>(2,3)</v>
      </c>
      <c r="R132" t="str">
        <f t="shared" si="40"/>
        <v>2,</v>
      </c>
      <c r="S132" t="str">
        <f t="shared" si="41"/>
        <v>3,</v>
      </c>
      <c r="U132" s="27"/>
      <c r="V132" s="27"/>
    </row>
    <row r="133" spans="1:22" x14ac:dyDescent="0.15">
      <c r="A133" t="s">
        <v>29</v>
      </c>
      <c r="B133">
        <v>91205</v>
      </c>
      <c r="C133">
        <v>99</v>
      </c>
      <c r="D133">
        <v>2</v>
      </c>
      <c r="E133">
        <v>3</v>
      </c>
      <c r="F133">
        <v>3</v>
      </c>
      <c r="G133" s="5">
        <f t="shared" si="29"/>
        <v>1.5096065873741994E-2</v>
      </c>
      <c r="H133" t="str">
        <f>VLOOKUP(B133,'名称-id-价值'!B:C,2,FALSE)</f>
        <v>T1HP5</v>
      </c>
      <c r="I133" t="str">
        <f t="shared" si="43"/>
        <v>T1部件</v>
      </c>
      <c r="J133">
        <f t="shared" si="30"/>
        <v>4</v>
      </c>
      <c r="K133">
        <f t="shared" si="44"/>
        <v>0.11322049405306495</v>
      </c>
      <c r="L133">
        <f>VLOOKUP(B133,'名称-id-价值'!B:M,J133+2,FALSE)</f>
        <v>34</v>
      </c>
      <c r="M133">
        <f t="shared" si="31"/>
        <v>1.2831655992680697</v>
      </c>
      <c r="N133">
        <f t="shared" si="42"/>
        <v>635.17307868252556</v>
      </c>
      <c r="O133" t="str">
        <f t="shared" si="32"/>
        <v>91205,</v>
      </c>
      <c r="P133" t="str">
        <f t="shared" si="39"/>
        <v>99,</v>
      </c>
      <c r="Q133" t="str">
        <f t="shared" si="45"/>
        <v>(2,3)</v>
      </c>
      <c r="R133" t="str">
        <f t="shared" si="40"/>
        <v>2,</v>
      </c>
      <c r="S133" t="str">
        <f t="shared" si="41"/>
        <v>3,</v>
      </c>
      <c r="U133" s="27"/>
      <c r="V133" s="27"/>
    </row>
    <row r="134" spans="1:22" x14ac:dyDescent="0.15">
      <c r="A134" t="s">
        <v>29</v>
      </c>
      <c r="B134">
        <v>91002</v>
      </c>
      <c r="C134">
        <v>99</v>
      </c>
      <c r="D134">
        <v>2</v>
      </c>
      <c r="E134">
        <v>3</v>
      </c>
      <c r="F134">
        <v>3</v>
      </c>
      <c r="G134" s="5">
        <f t="shared" si="29"/>
        <v>1.5096065873741994E-2</v>
      </c>
      <c r="H134" t="str">
        <f>VLOOKUP(B134,'名称-id-价值'!B:C,2,FALSE)</f>
        <v>T1LP2</v>
      </c>
      <c r="I134" t="str">
        <f t="shared" si="43"/>
        <v>T1部件</v>
      </c>
      <c r="J134">
        <f t="shared" si="30"/>
        <v>4</v>
      </c>
      <c r="K134">
        <f t="shared" si="44"/>
        <v>0.11322049405306495</v>
      </c>
      <c r="L134">
        <f>VLOOKUP(B134,'名称-id-价值'!B:M,J134+2,FALSE)</f>
        <v>34</v>
      </c>
      <c r="M134">
        <f t="shared" si="31"/>
        <v>1.2831655992680697</v>
      </c>
      <c r="N134">
        <f t="shared" si="42"/>
        <v>635.17307868252556</v>
      </c>
      <c r="O134" t="str">
        <f t="shared" si="32"/>
        <v>91002,</v>
      </c>
      <c r="P134" t="str">
        <f t="shared" si="39"/>
        <v>99,</v>
      </c>
      <c r="Q134" t="str">
        <f t="shared" si="45"/>
        <v>(2,3)</v>
      </c>
      <c r="R134" t="str">
        <f t="shared" si="40"/>
        <v>2,</v>
      </c>
      <c r="S134" t="str">
        <f t="shared" si="41"/>
        <v>3,</v>
      </c>
      <c r="U134" s="27"/>
      <c r="V134" s="27"/>
    </row>
    <row r="135" spans="1:22" x14ac:dyDescent="0.15">
      <c r="A135" t="s">
        <v>29</v>
      </c>
      <c r="B135">
        <v>91004</v>
      </c>
      <c r="C135">
        <v>99</v>
      </c>
      <c r="D135">
        <v>2</v>
      </c>
      <c r="E135">
        <v>3</v>
      </c>
      <c r="F135">
        <v>3</v>
      </c>
      <c r="G135" s="5">
        <f t="shared" si="29"/>
        <v>1.5096065873741994E-2</v>
      </c>
      <c r="H135" t="str">
        <f>VLOOKUP(B135,'名称-id-价值'!B:C,2,FALSE)</f>
        <v>T1LP4</v>
      </c>
      <c r="I135" t="str">
        <f t="shared" si="43"/>
        <v>T1部件</v>
      </c>
      <c r="J135">
        <f t="shared" si="30"/>
        <v>4</v>
      </c>
      <c r="K135">
        <f t="shared" si="44"/>
        <v>0.11322049405306495</v>
      </c>
      <c r="L135">
        <f>VLOOKUP(B135,'名称-id-价值'!B:M,J135+2,FALSE)</f>
        <v>34</v>
      </c>
      <c r="M135">
        <f t="shared" si="31"/>
        <v>1.2831655992680697</v>
      </c>
      <c r="N135">
        <f t="shared" si="42"/>
        <v>635.17307868252556</v>
      </c>
      <c r="O135" t="str">
        <f t="shared" si="32"/>
        <v>91004,</v>
      </c>
      <c r="P135" t="str">
        <f t="shared" si="39"/>
        <v>99,</v>
      </c>
      <c r="Q135" t="str">
        <f t="shared" si="45"/>
        <v>(2,3)</v>
      </c>
      <c r="R135" t="str">
        <f t="shared" si="40"/>
        <v>2,</v>
      </c>
      <c r="S135" t="str">
        <f t="shared" si="41"/>
        <v>3,</v>
      </c>
      <c r="U135" s="27"/>
      <c r="V135" s="27"/>
    </row>
    <row r="136" spans="1:22" x14ac:dyDescent="0.15">
      <c r="A136" t="s">
        <v>29</v>
      </c>
      <c r="B136">
        <v>91006</v>
      </c>
      <c r="C136">
        <v>99</v>
      </c>
      <c r="D136">
        <v>2</v>
      </c>
      <c r="E136">
        <v>3</v>
      </c>
      <c r="F136">
        <v>3</v>
      </c>
      <c r="G136" s="5">
        <f t="shared" si="29"/>
        <v>1.5096065873741994E-2</v>
      </c>
      <c r="H136" t="str">
        <f>VLOOKUP(B136,'名称-id-价值'!B:C,2,FALSE)</f>
        <v>T1LP6</v>
      </c>
      <c r="I136" t="str">
        <f t="shared" si="43"/>
        <v>T1部件</v>
      </c>
      <c r="J136">
        <f t="shared" si="30"/>
        <v>4</v>
      </c>
      <c r="K136">
        <f t="shared" si="44"/>
        <v>0.11322049405306495</v>
      </c>
      <c r="L136">
        <f>VLOOKUP(B136,'名称-id-价值'!B:M,J136+2,FALSE)</f>
        <v>34</v>
      </c>
      <c r="M136">
        <f t="shared" si="31"/>
        <v>1.2831655992680697</v>
      </c>
      <c r="N136">
        <f t="shared" si="42"/>
        <v>635.17307868252556</v>
      </c>
      <c r="O136" t="str">
        <f t="shared" si="32"/>
        <v>91006,</v>
      </c>
      <c r="P136" t="str">
        <f t="shared" si="39"/>
        <v>99,</v>
      </c>
      <c r="Q136" t="str">
        <f t="shared" si="45"/>
        <v>(2,3)</v>
      </c>
      <c r="R136" t="str">
        <f t="shared" si="40"/>
        <v>2,</v>
      </c>
      <c r="S136" t="str">
        <f t="shared" si="41"/>
        <v>3,</v>
      </c>
      <c r="U136" s="27"/>
      <c r="V136" s="27"/>
    </row>
    <row r="137" spans="1:22" x14ac:dyDescent="0.15">
      <c r="A137" t="s">
        <v>29</v>
      </c>
      <c r="B137">
        <v>91102</v>
      </c>
      <c r="C137">
        <v>99</v>
      </c>
      <c r="D137">
        <v>2</v>
      </c>
      <c r="E137">
        <v>3</v>
      </c>
      <c r="F137">
        <v>3</v>
      </c>
      <c r="G137" s="5">
        <f t="shared" si="29"/>
        <v>1.5096065873741994E-2</v>
      </c>
      <c r="H137" t="str">
        <f>VLOOKUP(B137,'名称-id-价值'!B:C,2,FALSE)</f>
        <v>T1MP2</v>
      </c>
      <c r="I137" t="str">
        <f t="shared" si="43"/>
        <v>T1部件</v>
      </c>
      <c r="J137">
        <f t="shared" si="30"/>
        <v>4</v>
      </c>
      <c r="K137">
        <f t="shared" si="44"/>
        <v>0.11322049405306495</v>
      </c>
      <c r="L137">
        <f>VLOOKUP(B137,'名称-id-价值'!B:M,J137+2,FALSE)</f>
        <v>34</v>
      </c>
      <c r="M137">
        <f t="shared" si="31"/>
        <v>1.2831655992680697</v>
      </c>
      <c r="N137">
        <f t="shared" si="42"/>
        <v>635.17307868252556</v>
      </c>
      <c r="O137" t="str">
        <f t="shared" si="32"/>
        <v>91102,</v>
      </c>
      <c r="P137" t="str">
        <f t="shared" si="39"/>
        <v>99,</v>
      </c>
      <c r="Q137" t="str">
        <f t="shared" si="45"/>
        <v>(2,3)</v>
      </c>
      <c r="R137" t="str">
        <f t="shared" si="40"/>
        <v>2,</v>
      </c>
      <c r="S137" t="str">
        <f t="shared" si="41"/>
        <v>3,</v>
      </c>
      <c r="U137" s="27"/>
      <c r="V137" s="27"/>
    </row>
    <row r="138" spans="1:22" x14ac:dyDescent="0.15">
      <c r="A138" t="s">
        <v>29</v>
      </c>
      <c r="B138">
        <v>91104</v>
      </c>
      <c r="C138">
        <v>99</v>
      </c>
      <c r="D138">
        <v>2</v>
      </c>
      <c r="E138">
        <v>3</v>
      </c>
      <c r="F138">
        <v>3</v>
      </c>
      <c r="G138" s="5">
        <f t="shared" si="29"/>
        <v>1.5096065873741994E-2</v>
      </c>
      <c r="H138" t="str">
        <f>VLOOKUP(B138,'名称-id-价值'!B:C,2,FALSE)</f>
        <v>T1MP4</v>
      </c>
      <c r="I138" t="str">
        <f t="shared" si="43"/>
        <v>T1部件</v>
      </c>
      <c r="J138">
        <f t="shared" si="30"/>
        <v>4</v>
      </c>
      <c r="K138">
        <f t="shared" si="44"/>
        <v>0.11322049405306495</v>
      </c>
      <c r="L138">
        <f>VLOOKUP(B138,'名称-id-价值'!B:M,J138+2,FALSE)</f>
        <v>34</v>
      </c>
      <c r="M138">
        <f t="shared" si="31"/>
        <v>1.2831655992680697</v>
      </c>
      <c r="N138">
        <f t="shared" si="42"/>
        <v>635.17307868252556</v>
      </c>
      <c r="O138" t="str">
        <f t="shared" si="32"/>
        <v>91104,</v>
      </c>
      <c r="P138" t="str">
        <f t="shared" si="39"/>
        <v>99,</v>
      </c>
      <c r="Q138" t="str">
        <f t="shared" si="45"/>
        <v>(2,3)</v>
      </c>
      <c r="R138" t="str">
        <f t="shared" si="40"/>
        <v>2,</v>
      </c>
      <c r="S138" t="str">
        <f t="shared" si="41"/>
        <v>3,</v>
      </c>
      <c r="U138" s="27"/>
      <c r="V138" s="27"/>
    </row>
    <row r="139" spans="1:22" x14ac:dyDescent="0.15">
      <c r="A139" t="s">
        <v>29</v>
      </c>
      <c r="B139">
        <v>91106</v>
      </c>
      <c r="C139">
        <v>99</v>
      </c>
      <c r="D139">
        <v>2</v>
      </c>
      <c r="E139">
        <v>3</v>
      </c>
      <c r="F139">
        <v>3</v>
      </c>
      <c r="G139" s="5">
        <f t="shared" ref="G139:G202" si="46">C139/SUMIFS(C:C,A:A,A139)</f>
        <v>1.5096065873741994E-2</v>
      </c>
      <c r="H139" t="str">
        <f>VLOOKUP(B139,'名称-id-价值'!B:C,2,FALSE)</f>
        <v>T1MP6</v>
      </c>
      <c r="I139" t="str">
        <f t="shared" si="43"/>
        <v>T1部件</v>
      </c>
      <c r="J139">
        <f t="shared" si="30"/>
        <v>4</v>
      </c>
      <c r="K139">
        <f t="shared" si="44"/>
        <v>0.11322049405306495</v>
      </c>
      <c r="L139">
        <f>VLOOKUP(B139,'名称-id-价值'!B:M,J139+2,FALSE)</f>
        <v>34</v>
      </c>
      <c r="M139">
        <f t="shared" si="31"/>
        <v>1.2831655992680697</v>
      </c>
      <c r="N139">
        <f t="shared" si="42"/>
        <v>635.17307868252556</v>
      </c>
      <c r="O139" t="str">
        <f t="shared" si="32"/>
        <v>91106,</v>
      </c>
      <c r="P139" t="str">
        <f t="shared" si="39"/>
        <v>99,</v>
      </c>
      <c r="Q139" t="str">
        <f t="shared" si="45"/>
        <v>(2,3)</v>
      </c>
      <c r="R139" t="str">
        <f t="shared" si="40"/>
        <v>2,</v>
      </c>
      <c r="S139" t="str">
        <f t="shared" si="41"/>
        <v>3,</v>
      </c>
      <c r="U139" s="27"/>
      <c r="V139" s="27"/>
    </row>
    <row r="140" spans="1:22" x14ac:dyDescent="0.15">
      <c r="A140" t="s">
        <v>29</v>
      </c>
      <c r="B140">
        <v>91202</v>
      </c>
      <c r="C140">
        <v>99</v>
      </c>
      <c r="D140">
        <v>2</v>
      </c>
      <c r="E140">
        <v>3</v>
      </c>
      <c r="F140">
        <v>3</v>
      </c>
      <c r="G140" s="5">
        <f t="shared" si="46"/>
        <v>1.5096065873741994E-2</v>
      </c>
      <c r="H140" t="str">
        <f>VLOOKUP(B140,'名称-id-价值'!B:C,2,FALSE)</f>
        <v>T1HP2</v>
      </c>
      <c r="I140" t="str">
        <f t="shared" si="43"/>
        <v>T1部件</v>
      </c>
      <c r="J140">
        <f t="shared" ref="J140:J203" si="47">IF(RIGHT(A140,1)+0=0,10,RIGHT(A140,1)+0)</f>
        <v>4</v>
      </c>
      <c r="K140">
        <f t="shared" si="44"/>
        <v>0.11322049405306495</v>
      </c>
      <c r="L140">
        <f>VLOOKUP(B140,'名称-id-价值'!B:M,J140+2,FALSE)</f>
        <v>34</v>
      </c>
      <c r="M140">
        <f t="shared" ref="M140:M203" si="48">G140*L140*AVERAGE(D140:E140)</f>
        <v>1.2831655992680697</v>
      </c>
      <c r="N140">
        <f t="shared" si="42"/>
        <v>635.17307868252556</v>
      </c>
      <c r="O140" t="str">
        <f t="shared" si="32"/>
        <v>91202,</v>
      </c>
      <c r="P140" t="str">
        <f t="shared" si="39"/>
        <v>99,</v>
      </c>
      <c r="Q140" t="str">
        <f t="shared" si="45"/>
        <v>(2,3)</v>
      </c>
      <c r="R140" t="str">
        <f t="shared" si="40"/>
        <v>2,</v>
      </c>
      <c r="S140" t="str">
        <f t="shared" si="41"/>
        <v>3,</v>
      </c>
      <c r="U140" s="27"/>
      <c r="V140" s="27"/>
    </row>
    <row r="141" spans="1:22" x14ac:dyDescent="0.15">
      <c r="A141" t="s">
        <v>29</v>
      </c>
      <c r="B141">
        <v>91204</v>
      </c>
      <c r="C141">
        <v>99</v>
      </c>
      <c r="D141">
        <v>2</v>
      </c>
      <c r="E141">
        <v>3</v>
      </c>
      <c r="F141">
        <v>3</v>
      </c>
      <c r="G141" s="5">
        <f t="shared" si="46"/>
        <v>1.5096065873741994E-2</v>
      </c>
      <c r="H141" t="str">
        <f>VLOOKUP(B141,'名称-id-价值'!B:C,2,FALSE)</f>
        <v>T1HP4</v>
      </c>
      <c r="I141" t="str">
        <f t="shared" si="43"/>
        <v>T1部件</v>
      </c>
      <c r="J141">
        <f t="shared" si="47"/>
        <v>4</v>
      </c>
      <c r="K141">
        <f t="shared" si="44"/>
        <v>0.11322049405306495</v>
      </c>
      <c r="L141">
        <f>VLOOKUP(B141,'名称-id-价值'!B:M,J141+2,FALSE)</f>
        <v>34</v>
      </c>
      <c r="M141">
        <f t="shared" si="48"/>
        <v>1.2831655992680697</v>
      </c>
      <c r="N141">
        <f t="shared" si="42"/>
        <v>635.17307868252556</v>
      </c>
      <c r="O141" t="str">
        <f t="shared" si="32"/>
        <v>91204,</v>
      </c>
      <c r="P141" t="str">
        <f t="shared" si="39"/>
        <v>99,</v>
      </c>
      <c r="Q141" t="str">
        <f t="shared" si="45"/>
        <v>(2,3)</v>
      </c>
      <c r="R141" t="str">
        <f t="shared" si="40"/>
        <v>2,</v>
      </c>
      <c r="S141" t="str">
        <f t="shared" si="41"/>
        <v>3,</v>
      </c>
      <c r="U141" s="27"/>
      <c r="V141" s="27"/>
    </row>
    <row r="142" spans="1:22" x14ac:dyDescent="0.15">
      <c r="A142" t="s">
        <v>29</v>
      </c>
      <c r="B142">
        <v>91206</v>
      </c>
      <c r="C142">
        <v>99</v>
      </c>
      <c r="D142">
        <v>2</v>
      </c>
      <c r="E142">
        <v>3</v>
      </c>
      <c r="F142">
        <v>3</v>
      </c>
      <c r="G142" s="5">
        <f t="shared" si="46"/>
        <v>1.5096065873741994E-2</v>
      </c>
      <c r="H142" t="str">
        <f>VLOOKUP(B142,'名称-id-价值'!B:C,2,FALSE)</f>
        <v>T1HP6</v>
      </c>
      <c r="I142" t="str">
        <f t="shared" si="43"/>
        <v>T1部件</v>
      </c>
      <c r="J142">
        <f t="shared" si="47"/>
        <v>4</v>
      </c>
      <c r="K142">
        <f t="shared" si="44"/>
        <v>0.11322049405306495</v>
      </c>
      <c r="L142">
        <f>VLOOKUP(B142,'名称-id-价值'!B:M,J142+2,FALSE)</f>
        <v>34</v>
      </c>
      <c r="M142">
        <f t="shared" si="48"/>
        <v>1.2831655992680697</v>
      </c>
      <c r="N142">
        <f t="shared" si="42"/>
        <v>635.17307868252556</v>
      </c>
      <c r="O142" t="str">
        <f t="shared" ref="O142:O205" si="49">B142&amp;","</f>
        <v>91206,</v>
      </c>
      <c r="P142" t="str">
        <f t="shared" ref="P142:P146" si="50">C142&amp;","</f>
        <v>99,</v>
      </c>
      <c r="Q142" t="str">
        <f t="shared" si="45"/>
        <v>(2,3)</v>
      </c>
      <c r="R142" t="str">
        <f t="shared" ref="R142:R146" si="51">D142&amp;","</f>
        <v>2,</v>
      </c>
      <c r="S142" t="str">
        <f t="shared" ref="S142:S146" si="52">E142&amp;","</f>
        <v>3,</v>
      </c>
      <c r="U142" s="27"/>
      <c r="V142" s="27"/>
    </row>
    <row r="143" spans="1:22" x14ac:dyDescent="0.15">
      <c r="A143" t="s">
        <v>29</v>
      </c>
      <c r="B143">
        <v>92001</v>
      </c>
      <c r="C143">
        <v>116</v>
      </c>
      <c r="D143">
        <v>1</v>
      </c>
      <c r="E143">
        <v>2</v>
      </c>
      <c r="F143">
        <v>3</v>
      </c>
      <c r="G143" s="5">
        <f t="shared" si="46"/>
        <v>1.7688319609637085E-2</v>
      </c>
      <c r="H143" t="str">
        <f>VLOOKUP(B143,'名称-id-价值'!B:C,2,FALSE)</f>
        <v>T2LP1</v>
      </c>
      <c r="I143" t="str">
        <f t="shared" si="43"/>
        <v>T2部件</v>
      </c>
      <c r="J143">
        <f t="shared" si="47"/>
        <v>4</v>
      </c>
      <c r="K143">
        <f t="shared" si="44"/>
        <v>7.9597438243366875E-2</v>
      </c>
      <c r="L143">
        <f>VLOOKUP(B143,'名称-id-价值'!B:M,J143+2,FALSE)</f>
        <v>67.55</v>
      </c>
      <c r="M143">
        <f t="shared" si="48"/>
        <v>1.7922689844464776</v>
      </c>
      <c r="N143">
        <f t="shared" si="42"/>
        <v>635.17307868252556</v>
      </c>
      <c r="O143" t="str">
        <f t="shared" si="49"/>
        <v>92001,</v>
      </c>
      <c r="P143" t="str">
        <f t="shared" si="50"/>
        <v>116,</v>
      </c>
      <c r="Q143" t="str">
        <f t="shared" si="45"/>
        <v>(1,2)</v>
      </c>
      <c r="R143" t="str">
        <f t="shared" si="51"/>
        <v>1,</v>
      </c>
      <c r="S143" t="str">
        <f t="shared" si="52"/>
        <v>2,</v>
      </c>
      <c r="U143" s="27"/>
      <c r="V143" s="27"/>
    </row>
    <row r="144" spans="1:22" x14ac:dyDescent="0.15">
      <c r="A144" t="s">
        <v>29</v>
      </c>
      <c r="B144">
        <v>92003</v>
      </c>
      <c r="C144">
        <v>116</v>
      </c>
      <c r="D144">
        <v>1</v>
      </c>
      <c r="E144">
        <v>2</v>
      </c>
      <c r="F144">
        <v>3</v>
      </c>
      <c r="G144" s="5">
        <f t="shared" si="46"/>
        <v>1.7688319609637085E-2</v>
      </c>
      <c r="H144" t="str">
        <f>VLOOKUP(B144,'名称-id-价值'!B:C,2,FALSE)</f>
        <v>T2LP3</v>
      </c>
      <c r="I144" t="str">
        <f t="shared" si="43"/>
        <v>T2部件</v>
      </c>
      <c r="J144">
        <f t="shared" si="47"/>
        <v>4</v>
      </c>
      <c r="K144">
        <f t="shared" si="44"/>
        <v>7.9597438243366875E-2</v>
      </c>
      <c r="L144">
        <f>VLOOKUP(B144,'名称-id-价值'!B:M,J144+2,FALSE)</f>
        <v>67.55</v>
      </c>
      <c r="M144">
        <f t="shared" si="48"/>
        <v>1.7922689844464776</v>
      </c>
      <c r="N144">
        <f t="shared" si="42"/>
        <v>635.17307868252556</v>
      </c>
      <c r="O144" t="str">
        <f t="shared" si="49"/>
        <v>92003,</v>
      </c>
      <c r="P144" t="str">
        <f t="shared" si="50"/>
        <v>116,</v>
      </c>
      <c r="Q144" t="str">
        <f t="shared" si="45"/>
        <v>(1,2)</v>
      </c>
      <c r="R144" t="str">
        <f t="shared" si="51"/>
        <v>1,</v>
      </c>
      <c r="S144" t="str">
        <f t="shared" si="52"/>
        <v>2,</v>
      </c>
      <c r="U144" s="27"/>
      <c r="V144" s="27"/>
    </row>
    <row r="145" spans="1:22" x14ac:dyDescent="0.15">
      <c r="A145" t="s">
        <v>29</v>
      </c>
      <c r="B145">
        <v>92005</v>
      </c>
      <c r="C145">
        <v>116</v>
      </c>
      <c r="D145">
        <v>1</v>
      </c>
      <c r="E145">
        <v>2</v>
      </c>
      <c r="F145">
        <v>3</v>
      </c>
      <c r="G145" s="5">
        <f t="shared" si="46"/>
        <v>1.7688319609637085E-2</v>
      </c>
      <c r="H145" t="str">
        <f>VLOOKUP(B145,'名称-id-价值'!B:C,2,FALSE)</f>
        <v>T2LP5</v>
      </c>
      <c r="I145" t="str">
        <f t="shared" si="43"/>
        <v>T2部件</v>
      </c>
      <c r="J145">
        <f t="shared" si="47"/>
        <v>4</v>
      </c>
      <c r="K145">
        <f t="shared" si="44"/>
        <v>7.9597438243366875E-2</v>
      </c>
      <c r="L145">
        <f>VLOOKUP(B145,'名称-id-价值'!B:M,J145+2,FALSE)</f>
        <v>67.55</v>
      </c>
      <c r="M145">
        <f t="shared" si="48"/>
        <v>1.7922689844464776</v>
      </c>
      <c r="N145">
        <f t="shared" si="42"/>
        <v>635.17307868252556</v>
      </c>
      <c r="O145" t="str">
        <f t="shared" si="49"/>
        <v>92005,</v>
      </c>
      <c r="P145" t="str">
        <f t="shared" si="50"/>
        <v>116,</v>
      </c>
      <c r="Q145" t="str">
        <f t="shared" si="45"/>
        <v>(1,2)</v>
      </c>
      <c r="R145" t="str">
        <f t="shared" si="51"/>
        <v>1,</v>
      </c>
      <c r="S145" t="str">
        <f t="shared" si="52"/>
        <v>2,</v>
      </c>
      <c r="U145" s="27"/>
      <c r="V145" s="27"/>
    </row>
    <row r="146" spans="1:22" x14ac:dyDescent="0.15">
      <c r="A146" t="s">
        <v>29</v>
      </c>
      <c r="B146">
        <v>92101</v>
      </c>
      <c r="C146">
        <v>116</v>
      </c>
      <c r="D146">
        <v>1</v>
      </c>
      <c r="E146">
        <v>2</v>
      </c>
      <c r="F146">
        <v>3</v>
      </c>
      <c r="G146" s="5">
        <f t="shared" si="46"/>
        <v>1.7688319609637085E-2</v>
      </c>
      <c r="H146" t="str">
        <f>VLOOKUP(B146,'名称-id-价值'!B:C,2,FALSE)</f>
        <v>T2MP1</v>
      </c>
      <c r="I146" t="str">
        <f t="shared" si="43"/>
        <v>T2部件</v>
      </c>
      <c r="J146">
        <f t="shared" si="47"/>
        <v>4</v>
      </c>
      <c r="K146">
        <f t="shared" si="44"/>
        <v>7.9597438243366875E-2</v>
      </c>
      <c r="L146">
        <f>VLOOKUP(B146,'名称-id-价值'!B:M,J146+2,FALSE)</f>
        <v>67.55</v>
      </c>
      <c r="M146">
        <f t="shared" si="48"/>
        <v>1.7922689844464776</v>
      </c>
      <c r="N146">
        <f t="shared" si="42"/>
        <v>635.17307868252556</v>
      </c>
      <c r="O146" t="str">
        <f t="shared" si="49"/>
        <v>92101,</v>
      </c>
      <c r="P146" t="str">
        <f t="shared" si="50"/>
        <v>116,</v>
      </c>
      <c r="Q146" t="str">
        <f t="shared" si="45"/>
        <v>(1,2)</v>
      </c>
      <c r="R146" t="str">
        <f t="shared" si="51"/>
        <v>1,</v>
      </c>
      <c r="S146" t="str">
        <f t="shared" si="52"/>
        <v>2,</v>
      </c>
      <c r="U146" s="27"/>
      <c r="V146" s="27"/>
    </row>
    <row r="147" spans="1:22" x14ac:dyDescent="0.15">
      <c r="A147" t="s">
        <v>29</v>
      </c>
      <c r="B147">
        <v>92103</v>
      </c>
      <c r="C147">
        <v>116</v>
      </c>
      <c r="D147">
        <v>1</v>
      </c>
      <c r="E147">
        <v>2</v>
      </c>
      <c r="F147">
        <v>3</v>
      </c>
      <c r="G147" s="5">
        <f t="shared" si="46"/>
        <v>1.7688319609637085E-2</v>
      </c>
      <c r="H147" t="str">
        <f>VLOOKUP(B147,'名称-id-价值'!B:C,2,FALSE)</f>
        <v>T2MP3</v>
      </c>
      <c r="I147" t="str">
        <f t="shared" si="43"/>
        <v>T2部件</v>
      </c>
      <c r="J147">
        <f t="shared" si="47"/>
        <v>4</v>
      </c>
      <c r="K147">
        <f t="shared" si="44"/>
        <v>7.9597438243366875E-2</v>
      </c>
      <c r="L147">
        <f>VLOOKUP(B147,'名称-id-价值'!B:M,J147+2,FALSE)</f>
        <v>67.55</v>
      </c>
      <c r="M147">
        <f t="shared" si="48"/>
        <v>1.7922689844464776</v>
      </c>
      <c r="N147">
        <f t="shared" si="42"/>
        <v>635.17307868252556</v>
      </c>
      <c r="O147" t="str">
        <f t="shared" si="49"/>
        <v>92103,</v>
      </c>
      <c r="P147" t="str">
        <f t="shared" ref="P147:P178" si="53">C147&amp;","</f>
        <v>116,</v>
      </c>
      <c r="Q147" t="str">
        <f t="shared" si="45"/>
        <v>(1,2)</v>
      </c>
      <c r="R147" t="str">
        <f t="shared" ref="R147:R178" si="54">D147&amp;","</f>
        <v>1,</v>
      </c>
      <c r="S147" t="str">
        <f t="shared" ref="S147:S178" si="55">E147&amp;","</f>
        <v>2,</v>
      </c>
      <c r="U147" s="27"/>
      <c r="V147" s="27"/>
    </row>
    <row r="148" spans="1:22" x14ac:dyDescent="0.15">
      <c r="A148" t="s">
        <v>29</v>
      </c>
      <c r="B148">
        <v>92105</v>
      </c>
      <c r="C148">
        <v>116</v>
      </c>
      <c r="D148">
        <v>1</v>
      </c>
      <c r="E148">
        <v>2</v>
      </c>
      <c r="F148">
        <v>3</v>
      </c>
      <c r="G148" s="5">
        <f t="shared" si="46"/>
        <v>1.7688319609637085E-2</v>
      </c>
      <c r="H148" t="str">
        <f>VLOOKUP(B148,'名称-id-价值'!B:C,2,FALSE)</f>
        <v>T2MP5</v>
      </c>
      <c r="I148" t="str">
        <f t="shared" si="43"/>
        <v>T2部件</v>
      </c>
      <c r="J148">
        <f t="shared" si="47"/>
        <v>4</v>
      </c>
      <c r="K148">
        <f t="shared" si="44"/>
        <v>7.9597438243366875E-2</v>
      </c>
      <c r="L148">
        <f>VLOOKUP(B148,'名称-id-价值'!B:M,J148+2,FALSE)</f>
        <v>67.55</v>
      </c>
      <c r="M148">
        <f t="shared" si="48"/>
        <v>1.7922689844464776</v>
      </c>
      <c r="N148">
        <f t="shared" si="42"/>
        <v>635.17307868252556</v>
      </c>
      <c r="O148" t="str">
        <f t="shared" si="49"/>
        <v>92105,</v>
      </c>
      <c r="P148" t="str">
        <f t="shared" si="53"/>
        <v>116,</v>
      </c>
      <c r="Q148" t="str">
        <f t="shared" si="45"/>
        <v>(1,2)</v>
      </c>
      <c r="R148" t="str">
        <f t="shared" si="54"/>
        <v>1,</v>
      </c>
      <c r="S148" t="str">
        <f t="shared" si="55"/>
        <v>2,</v>
      </c>
      <c r="U148" s="27"/>
      <c r="V148" s="27"/>
    </row>
    <row r="149" spans="1:22" x14ac:dyDescent="0.15">
      <c r="A149" t="s">
        <v>29</v>
      </c>
      <c r="B149">
        <v>92201</v>
      </c>
      <c r="C149">
        <v>116</v>
      </c>
      <c r="D149">
        <v>1</v>
      </c>
      <c r="E149">
        <v>2</v>
      </c>
      <c r="F149">
        <v>3</v>
      </c>
      <c r="G149" s="5">
        <f t="shared" si="46"/>
        <v>1.7688319609637085E-2</v>
      </c>
      <c r="H149" t="str">
        <f>VLOOKUP(B149,'名称-id-价值'!B:C,2,FALSE)</f>
        <v>T2HP1</v>
      </c>
      <c r="I149" t="str">
        <f t="shared" si="43"/>
        <v>T2部件</v>
      </c>
      <c r="J149">
        <f t="shared" si="47"/>
        <v>4</v>
      </c>
      <c r="K149">
        <f t="shared" si="44"/>
        <v>7.9597438243366875E-2</v>
      </c>
      <c r="L149">
        <f>VLOOKUP(B149,'名称-id-价值'!B:M,J149+2,FALSE)</f>
        <v>67.55</v>
      </c>
      <c r="M149">
        <f t="shared" si="48"/>
        <v>1.7922689844464776</v>
      </c>
      <c r="N149">
        <f t="shared" si="42"/>
        <v>635.17307868252556</v>
      </c>
      <c r="O149" t="str">
        <f t="shared" si="49"/>
        <v>92201,</v>
      </c>
      <c r="P149" t="str">
        <f t="shared" si="53"/>
        <v>116,</v>
      </c>
      <c r="Q149" t="str">
        <f t="shared" si="45"/>
        <v>(1,2)</v>
      </c>
      <c r="R149" t="str">
        <f t="shared" si="54"/>
        <v>1,</v>
      </c>
      <c r="S149" t="str">
        <f t="shared" si="55"/>
        <v>2,</v>
      </c>
      <c r="U149" s="27"/>
      <c r="V149" s="27"/>
    </row>
    <row r="150" spans="1:22" x14ac:dyDescent="0.15">
      <c r="A150" t="s">
        <v>29</v>
      </c>
      <c r="B150">
        <v>92203</v>
      </c>
      <c r="C150">
        <v>116</v>
      </c>
      <c r="D150">
        <v>1</v>
      </c>
      <c r="E150">
        <v>2</v>
      </c>
      <c r="F150">
        <v>3</v>
      </c>
      <c r="G150" s="5">
        <f t="shared" si="46"/>
        <v>1.7688319609637085E-2</v>
      </c>
      <c r="H150" t="str">
        <f>VLOOKUP(B150,'名称-id-价值'!B:C,2,FALSE)</f>
        <v>T2HP3</v>
      </c>
      <c r="I150" t="str">
        <f t="shared" si="43"/>
        <v>T2部件</v>
      </c>
      <c r="J150">
        <f t="shared" si="47"/>
        <v>4</v>
      </c>
      <c r="K150">
        <f t="shared" si="44"/>
        <v>7.9597438243366875E-2</v>
      </c>
      <c r="L150">
        <f>VLOOKUP(B150,'名称-id-价值'!B:M,J150+2,FALSE)</f>
        <v>67.55</v>
      </c>
      <c r="M150">
        <f t="shared" si="48"/>
        <v>1.7922689844464776</v>
      </c>
      <c r="N150">
        <f t="shared" si="42"/>
        <v>635.17307868252556</v>
      </c>
      <c r="O150" t="str">
        <f t="shared" si="49"/>
        <v>92203,</v>
      </c>
      <c r="P150" t="str">
        <f t="shared" si="53"/>
        <v>116,</v>
      </c>
      <c r="Q150" t="str">
        <f t="shared" si="45"/>
        <v>(1,2)</v>
      </c>
      <c r="R150" t="str">
        <f t="shared" si="54"/>
        <v>1,</v>
      </c>
      <c r="S150" t="str">
        <f t="shared" si="55"/>
        <v>2,</v>
      </c>
      <c r="U150" s="27"/>
      <c r="V150" s="27"/>
    </row>
    <row r="151" spans="1:22" x14ac:dyDescent="0.15">
      <c r="A151" t="s">
        <v>29</v>
      </c>
      <c r="B151">
        <v>92205</v>
      </c>
      <c r="C151">
        <v>131</v>
      </c>
      <c r="D151">
        <v>1</v>
      </c>
      <c r="E151">
        <v>2</v>
      </c>
      <c r="F151">
        <v>3</v>
      </c>
      <c r="G151" s="5">
        <f t="shared" si="46"/>
        <v>1.9975602317779811E-2</v>
      </c>
      <c r="H151" t="str">
        <f>VLOOKUP(B151,'名称-id-价值'!B:C,2,FALSE)</f>
        <v>T2HP5</v>
      </c>
      <c r="I151" t="str">
        <f t="shared" si="43"/>
        <v>T2部件</v>
      </c>
      <c r="J151">
        <f t="shared" si="47"/>
        <v>4</v>
      </c>
      <c r="K151">
        <f t="shared" si="44"/>
        <v>8.9890210430009151E-2</v>
      </c>
      <c r="L151">
        <f>VLOOKUP(B151,'名称-id-价值'!B:M,J151+2,FALSE)</f>
        <v>67.55</v>
      </c>
      <c r="M151">
        <f t="shared" si="48"/>
        <v>2.0240279048490395</v>
      </c>
      <c r="N151">
        <f t="shared" si="42"/>
        <v>635.17307868252556</v>
      </c>
      <c r="O151" t="str">
        <f t="shared" si="49"/>
        <v>92205,</v>
      </c>
      <c r="P151" t="str">
        <f t="shared" si="53"/>
        <v>131,</v>
      </c>
      <c r="Q151" t="str">
        <f t="shared" si="45"/>
        <v>(1,2)</v>
      </c>
      <c r="R151" t="str">
        <f t="shared" si="54"/>
        <v>1,</v>
      </c>
      <c r="S151" t="str">
        <f t="shared" si="55"/>
        <v>2,</v>
      </c>
      <c r="U151" s="27"/>
      <c r="V151" s="27"/>
    </row>
    <row r="152" spans="1:22" x14ac:dyDescent="0.15">
      <c r="A152" t="s">
        <v>29</v>
      </c>
      <c r="B152">
        <v>92002</v>
      </c>
      <c r="C152">
        <v>131</v>
      </c>
      <c r="D152">
        <v>1</v>
      </c>
      <c r="E152">
        <v>2</v>
      </c>
      <c r="F152">
        <v>3</v>
      </c>
      <c r="G152" s="5">
        <f t="shared" si="46"/>
        <v>1.9975602317779811E-2</v>
      </c>
      <c r="H152" t="str">
        <f>VLOOKUP(B152,'名称-id-价值'!B:C,2,FALSE)</f>
        <v>T2LP2</v>
      </c>
      <c r="I152" t="str">
        <f t="shared" si="43"/>
        <v>T2部件</v>
      </c>
      <c r="J152">
        <f t="shared" si="47"/>
        <v>4</v>
      </c>
      <c r="K152">
        <f t="shared" si="44"/>
        <v>8.9890210430009151E-2</v>
      </c>
      <c r="L152">
        <f>VLOOKUP(B152,'名称-id-价值'!B:M,J152+2,FALSE)</f>
        <v>67.55</v>
      </c>
      <c r="M152">
        <f t="shared" si="48"/>
        <v>2.0240279048490395</v>
      </c>
      <c r="N152">
        <f t="shared" si="42"/>
        <v>635.17307868252556</v>
      </c>
      <c r="O152" t="str">
        <f t="shared" si="49"/>
        <v>92002,</v>
      </c>
      <c r="P152" t="str">
        <f t="shared" si="53"/>
        <v>131,</v>
      </c>
      <c r="Q152" t="str">
        <f t="shared" si="45"/>
        <v>(1,2)</v>
      </c>
      <c r="R152" t="str">
        <f t="shared" si="54"/>
        <v>1,</v>
      </c>
      <c r="S152" t="str">
        <f t="shared" si="55"/>
        <v>2,</v>
      </c>
      <c r="U152" s="27"/>
      <c r="V152" s="27"/>
    </row>
    <row r="153" spans="1:22" x14ac:dyDescent="0.15">
      <c r="A153" t="s">
        <v>29</v>
      </c>
      <c r="B153">
        <v>92004</v>
      </c>
      <c r="C153">
        <v>131</v>
      </c>
      <c r="D153">
        <v>1</v>
      </c>
      <c r="E153">
        <v>2</v>
      </c>
      <c r="F153">
        <v>3</v>
      </c>
      <c r="G153" s="5">
        <f t="shared" si="46"/>
        <v>1.9975602317779811E-2</v>
      </c>
      <c r="H153" t="str">
        <f>VLOOKUP(B153,'名称-id-价值'!B:C,2,FALSE)</f>
        <v>T2LP4</v>
      </c>
      <c r="I153" t="str">
        <f t="shared" si="43"/>
        <v>T2部件</v>
      </c>
      <c r="J153">
        <f t="shared" si="47"/>
        <v>4</v>
      </c>
      <c r="K153">
        <f t="shared" si="44"/>
        <v>8.9890210430009151E-2</v>
      </c>
      <c r="L153">
        <f>VLOOKUP(B153,'名称-id-价值'!B:M,J153+2,FALSE)</f>
        <v>67.55</v>
      </c>
      <c r="M153">
        <f t="shared" si="48"/>
        <v>2.0240279048490395</v>
      </c>
      <c r="N153">
        <f t="shared" si="42"/>
        <v>635.17307868252556</v>
      </c>
      <c r="O153" t="str">
        <f t="shared" si="49"/>
        <v>92004,</v>
      </c>
      <c r="P153" t="str">
        <f t="shared" si="53"/>
        <v>131,</v>
      </c>
      <c r="Q153" t="str">
        <f t="shared" si="45"/>
        <v>(1,2)</v>
      </c>
      <c r="R153" t="str">
        <f t="shared" si="54"/>
        <v>1,</v>
      </c>
      <c r="S153" t="str">
        <f t="shared" si="55"/>
        <v>2,</v>
      </c>
      <c r="U153" s="27"/>
      <c r="V153" s="27"/>
    </row>
    <row r="154" spans="1:22" x14ac:dyDescent="0.15">
      <c r="A154" t="s">
        <v>29</v>
      </c>
      <c r="B154">
        <v>92006</v>
      </c>
      <c r="C154">
        <v>131</v>
      </c>
      <c r="D154">
        <v>1</v>
      </c>
      <c r="E154">
        <v>2</v>
      </c>
      <c r="F154">
        <v>3</v>
      </c>
      <c r="G154" s="5">
        <f t="shared" si="46"/>
        <v>1.9975602317779811E-2</v>
      </c>
      <c r="H154" t="str">
        <f>VLOOKUP(B154,'名称-id-价值'!B:C,2,FALSE)</f>
        <v>T2LP6</v>
      </c>
      <c r="I154" t="str">
        <f t="shared" si="43"/>
        <v>T2部件</v>
      </c>
      <c r="J154">
        <f t="shared" si="47"/>
        <v>4</v>
      </c>
      <c r="K154">
        <f t="shared" si="44"/>
        <v>8.9890210430009151E-2</v>
      </c>
      <c r="L154">
        <f>VLOOKUP(B154,'名称-id-价值'!B:M,J154+2,FALSE)</f>
        <v>67.55</v>
      </c>
      <c r="M154">
        <f t="shared" si="48"/>
        <v>2.0240279048490395</v>
      </c>
      <c r="N154">
        <f t="shared" si="42"/>
        <v>635.17307868252556</v>
      </c>
      <c r="O154" t="str">
        <f t="shared" si="49"/>
        <v>92006,</v>
      </c>
      <c r="P154" t="str">
        <f t="shared" si="53"/>
        <v>131,</v>
      </c>
      <c r="Q154" t="str">
        <f t="shared" si="45"/>
        <v>(1,2)</v>
      </c>
      <c r="R154" t="str">
        <f t="shared" si="54"/>
        <v>1,</v>
      </c>
      <c r="S154" t="str">
        <f t="shared" si="55"/>
        <v>2,</v>
      </c>
      <c r="U154" s="27"/>
      <c r="V154" s="27"/>
    </row>
    <row r="155" spans="1:22" x14ac:dyDescent="0.15">
      <c r="A155" t="s">
        <v>29</v>
      </c>
      <c r="B155">
        <v>92102</v>
      </c>
      <c r="C155">
        <v>131</v>
      </c>
      <c r="D155">
        <v>1</v>
      </c>
      <c r="E155">
        <v>2</v>
      </c>
      <c r="F155">
        <v>3</v>
      </c>
      <c r="G155" s="5">
        <f t="shared" si="46"/>
        <v>1.9975602317779811E-2</v>
      </c>
      <c r="H155" t="str">
        <f>VLOOKUP(B155,'名称-id-价值'!B:C,2,FALSE)</f>
        <v>T2MP2</v>
      </c>
      <c r="I155" t="str">
        <f t="shared" si="43"/>
        <v>T2部件</v>
      </c>
      <c r="J155">
        <f t="shared" si="47"/>
        <v>4</v>
      </c>
      <c r="K155">
        <f t="shared" si="44"/>
        <v>8.9890210430009151E-2</v>
      </c>
      <c r="L155">
        <f>VLOOKUP(B155,'名称-id-价值'!B:M,J155+2,FALSE)</f>
        <v>67.55</v>
      </c>
      <c r="M155">
        <f t="shared" si="48"/>
        <v>2.0240279048490395</v>
      </c>
      <c r="N155">
        <f t="shared" si="42"/>
        <v>635.17307868252556</v>
      </c>
      <c r="O155" t="str">
        <f t="shared" si="49"/>
        <v>92102,</v>
      </c>
      <c r="P155" t="str">
        <f t="shared" si="53"/>
        <v>131,</v>
      </c>
      <c r="Q155" t="str">
        <f t="shared" si="45"/>
        <v>(1,2)</v>
      </c>
      <c r="R155" t="str">
        <f t="shared" si="54"/>
        <v>1,</v>
      </c>
      <c r="S155" t="str">
        <f t="shared" si="55"/>
        <v>2,</v>
      </c>
      <c r="U155" s="27"/>
      <c r="V155" s="27"/>
    </row>
    <row r="156" spans="1:22" x14ac:dyDescent="0.15">
      <c r="A156" t="s">
        <v>29</v>
      </c>
      <c r="B156">
        <v>92104</v>
      </c>
      <c r="C156">
        <v>131</v>
      </c>
      <c r="D156">
        <v>1</v>
      </c>
      <c r="E156">
        <v>2</v>
      </c>
      <c r="F156">
        <v>3</v>
      </c>
      <c r="G156" s="5">
        <f t="shared" si="46"/>
        <v>1.9975602317779811E-2</v>
      </c>
      <c r="H156" t="str">
        <f>VLOOKUP(B156,'名称-id-价值'!B:C,2,FALSE)</f>
        <v>T2MP4</v>
      </c>
      <c r="I156" t="str">
        <f t="shared" si="43"/>
        <v>T2部件</v>
      </c>
      <c r="J156">
        <f t="shared" si="47"/>
        <v>4</v>
      </c>
      <c r="K156">
        <f t="shared" si="44"/>
        <v>8.9890210430009151E-2</v>
      </c>
      <c r="L156">
        <f>VLOOKUP(B156,'名称-id-价值'!B:M,J156+2,FALSE)</f>
        <v>67.55</v>
      </c>
      <c r="M156">
        <f t="shared" si="48"/>
        <v>2.0240279048490395</v>
      </c>
      <c r="N156">
        <f t="shared" si="42"/>
        <v>635.17307868252556</v>
      </c>
      <c r="O156" t="str">
        <f t="shared" si="49"/>
        <v>92104,</v>
      </c>
      <c r="P156" t="str">
        <f t="shared" si="53"/>
        <v>131,</v>
      </c>
      <c r="Q156" t="str">
        <f t="shared" si="45"/>
        <v>(1,2)</v>
      </c>
      <c r="R156" t="str">
        <f t="shared" si="54"/>
        <v>1,</v>
      </c>
      <c r="S156" t="str">
        <f t="shared" si="55"/>
        <v>2,</v>
      </c>
    </row>
    <row r="157" spans="1:22" x14ac:dyDescent="0.15">
      <c r="A157" t="s">
        <v>29</v>
      </c>
      <c r="B157">
        <v>92106</v>
      </c>
      <c r="C157">
        <v>131</v>
      </c>
      <c r="D157">
        <v>1</v>
      </c>
      <c r="E157">
        <v>2</v>
      </c>
      <c r="F157">
        <v>3</v>
      </c>
      <c r="G157" s="5">
        <f t="shared" si="46"/>
        <v>1.9975602317779811E-2</v>
      </c>
      <c r="H157" t="str">
        <f>VLOOKUP(B157,'名称-id-价值'!B:C,2,FALSE)</f>
        <v>T2MP6</v>
      </c>
      <c r="I157" t="str">
        <f t="shared" si="43"/>
        <v>T2部件</v>
      </c>
      <c r="J157">
        <f t="shared" si="47"/>
        <v>4</v>
      </c>
      <c r="K157">
        <f t="shared" si="44"/>
        <v>8.9890210430009151E-2</v>
      </c>
      <c r="L157">
        <f>VLOOKUP(B157,'名称-id-价值'!B:M,J157+2,FALSE)</f>
        <v>67.55</v>
      </c>
      <c r="M157">
        <f t="shared" si="48"/>
        <v>2.0240279048490395</v>
      </c>
      <c r="N157">
        <f t="shared" si="42"/>
        <v>635.17307868252556</v>
      </c>
      <c r="O157" t="str">
        <f t="shared" si="49"/>
        <v>92106,</v>
      </c>
      <c r="P157" t="str">
        <f t="shared" si="53"/>
        <v>131,</v>
      </c>
      <c r="Q157" t="str">
        <f t="shared" si="45"/>
        <v>(1,2)</v>
      </c>
      <c r="R157" t="str">
        <f t="shared" si="54"/>
        <v>1,</v>
      </c>
      <c r="S157" t="str">
        <f t="shared" si="55"/>
        <v>2,</v>
      </c>
    </row>
    <row r="158" spans="1:22" x14ac:dyDescent="0.15">
      <c r="A158" t="s">
        <v>29</v>
      </c>
      <c r="B158">
        <v>92202</v>
      </c>
      <c r="C158">
        <v>131</v>
      </c>
      <c r="D158">
        <v>1</v>
      </c>
      <c r="E158">
        <v>2</v>
      </c>
      <c r="F158">
        <v>3</v>
      </c>
      <c r="G158" s="5">
        <f t="shared" si="46"/>
        <v>1.9975602317779811E-2</v>
      </c>
      <c r="H158" t="str">
        <f>VLOOKUP(B158,'名称-id-价值'!B:C,2,FALSE)</f>
        <v>T2HP2</v>
      </c>
      <c r="I158" t="str">
        <f t="shared" si="43"/>
        <v>T2部件</v>
      </c>
      <c r="J158">
        <f t="shared" si="47"/>
        <v>4</v>
      </c>
      <c r="K158">
        <f t="shared" si="44"/>
        <v>8.9890210430009151E-2</v>
      </c>
      <c r="L158">
        <f>VLOOKUP(B158,'名称-id-价值'!B:M,J158+2,FALSE)</f>
        <v>67.55</v>
      </c>
      <c r="M158">
        <f t="shared" si="48"/>
        <v>2.0240279048490395</v>
      </c>
      <c r="N158">
        <f t="shared" si="42"/>
        <v>635.17307868252556</v>
      </c>
      <c r="O158" t="str">
        <f t="shared" si="49"/>
        <v>92202,</v>
      </c>
      <c r="P158" t="str">
        <f t="shared" si="53"/>
        <v>131,</v>
      </c>
      <c r="Q158" t="str">
        <f t="shared" si="45"/>
        <v>(1,2)</v>
      </c>
      <c r="R158" t="str">
        <f t="shared" si="54"/>
        <v>1,</v>
      </c>
      <c r="S158" t="str">
        <f t="shared" si="55"/>
        <v>2,</v>
      </c>
    </row>
    <row r="159" spans="1:22" x14ac:dyDescent="0.15">
      <c r="A159" t="s">
        <v>29</v>
      </c>
      <c r="B159">
        <v>92204</v>
      </c>
      <c r="C159">
        <v>131</v>
      </c>
      <c r="D159">
        <v>1</v>
      </c>
      <c r="E159">
        <v>2</v>
      </c>
      <c r="F159">
        <v>3</v>
      </c>
      <c r="G159" s="5">
        <f t="shared" si="46"/>
        <v>1.9975602317779811E-2</v>
      </c>
      <c r="H159" t="str">
        <f>VLOOKUP(B159,'名称-id-价值'!B:C,2,FALSE)</f>
        <v>T2HP4</v>
      </c>
      <c r="I159" t="str">
        <f t="shared" si="43"/>
        <v>T2部件</v>
      </c>
      <c r="J159">
        <f t="shared" si="47"/>
        <v>4</v>
      </c>
      <c r="K159">
        <f t="shared" si="44"/>
        <v>8.9890210430009151E-2</v>
      </c>
      <c r="L159">
        <f>VLOOKUP(B159,'名称-id-价值'!B:M,J159+2,FALSE)</f>
        <v>67.55</v>
      </c>
      <c r="M159">
        <f t="shared" si="48"/>
        <v>2.0240279048490395</v>
      </c>
      <c r="N159">
        <f t="shared" si="42"/>
        <v>635.17307868252556</v>
      </c>
      <c r="O159" t="str">
        <f t="shared" si="49"/>
        <v>92204,</v>
      </c>
      <c r="P159" t="str">
        <f t="shared" si="53"/>
        <v>131,</v>
      </c>
      <c r="Q159" t="str">
        <f t="shared" si="45"/>
        <v>(1,2)</v>
      </c>
      <c r="R159" t="str">
        <f t="shared" si="54"/>
        <v>1,</v>
      </c>
      <c r="S159" t="str">
        <f t="shared" si="55"/>
        <v>2,</v>
      </c>
    </row>
    <row r="160" spans="1:22" x14ac:dyDescent="0.15">
      <c r="A160" t="s">
        <v>29</v>
      </c>
      <c r="B160">
        <v>92206</v>
      </c>
      <c r="C160">
        <v>131</v>
      </c>
      <c r="D160">
        <v>1</v>
      </c>
      <c r="E160">
        <v>2</v>
      </c>
      <c r="F160">
        <v>3</v>
      </c>
      <c r="G160" s="5">
        <f t="shared" si="46"/>
        <v>1.9975602317779811E-2</v>
      </c>
      <c r="H160" t="str">
        <f>VLOOKUP(B160,'名称-id-价值'!B:C,2,FALSE)</f>
        <v>T2HP6</v>
      </c>
      <c r="I160" t="str">
        <f t="shared" si="43"/>
        <v>T2部件</v>
      </c>
      <c r="J160">
        <f t="shared" si="47"/>
        <v>4</v>
      </c>
      <c r="K160">
        <f t="shared" si="44"/>
        <v>8.9890210430009151E-2</v>
      </c>
      <c r="L160">
        <f>VLOOKUP(B160,'名称-id-价值'!B:M,J160+2,FALSE)</f>
        <v>67.55</v>
      </c>
      <c r="M160">
        <f t="shared" si="48"/>
        <v>2.0240279048490395</v>
      </c>
      <c r="N160">
        <f t="shared" si="42"/>
        <v>635.17307868252556</v>
      </c>
      <c r="O160" t="str">
        <f t="shared" si="49"/>
        <v>92206,</v>
      </c>
      <c r="P160" t="str">
        <f t="shared" si="53"/>
        <v>131,</v>
      </c>
      <c r="Q160" t="str">
        <f t="shared" si="45"/>
        <v>(1,2)</v>
      </c>
      <c r="R160" t="str">
        <f t="shared" si="54"/>
        <v>1,</v>
      </c>
      <c r="S160" t="str">
        <f t="shared" si="55"/>
        <v>2,</v>
      </c>
    </row>
    <row r="161" spans="1:19" x14ac:dyDescent="0.15">
      <c r="A161" t="s">
        <v>30</v>
      </c>
      <c r="B161">
        <v>11221</v>
      </c>
      <c r="C161">
        <v>80</v>
      </c>
      <c r="D161">
        <v>1</v>
      </c>
      <c r="E161">
        <v>1</v>
      </c>
      <c r="F161">
        <v>3</v>
      </c>
      <c r="G161" s="5">
        <f t="shared" si="46"/>
        <v>1.1376564277588168E-2</v>
      </c>
      <c r="H161" t="str">
        <f>VLOOKUP(B161,'名称-id-价值'!B:C,2,FALSE)</f>
        <v>Puma</v>
      </c>
      <c r="I161" t="str">
        <f t="shared" si="43"/>
        <v>T2坦克</v>
      </c>
      <c r="J161">
        <f t="shared" si="47"/>
        <v>5</v>
      </c>
      <c r="K161">
        <f t="shared" si="44"/>
        <v>3.4129692832764506E-2</v>
      </c>
      <c r="L161">
        <f>VLOOKUP(B161,'名称-id-价值'!B:M,J161+2,FALSE)</f>
        <v>736</v>
      </c>
      <c r="M161">
        <f t="shared" si="48"/>
        <v>8.373151308304891</v>
      </c>
      <c r="N161">
        <f t="shared" si="42"/>
        <v>645.22819965870224</v>
      </c>
      <c r="O161" t="str">
        <f t="shared" si="49"/>
        <v>11221,</v>
      </c>
      <c r="P161" t="str">
        <f t="shared" si="53"/>
        <v>80,</v>
      </c>
      <c r="Q161" t="str">
        <f t="shared" si="45"/>
        <v>(1,1)</v>
      </c>
      <c r="R161" t="str">
        <f t="shared" si="54"/>
        <v>1,</v>
      </c>
      <c r="S161" t="str">
        <f t="shared" si="55"/>
        <v>1,</v>
      </c>
    </row>
    <row r="162" spans="1:19" x14ac:dyDescent="0.15">
      <c r="A162" t="s">
        <v>30</v>
      </c>
      <c r="B162">
        <v>12221</v>
      </c>
      <c r="C162">
        <v>80</v>
      </c>
      <c r="D162">
        <v>1</v>
      </c>
      <c r="E162">
        <v>1</v>
      </c>
      <c r="F162">
        <v>3</v>
      </c>
      <c r="G162" s="5">
        <f t="shared" si="46"/>
        <v>1.1376564277588168E-2</v>
      </c>
      <c r="H162" t="str">
        <f>VLOOKUP(B162,'名称-id-价值'!B:C,2,FALSE)</f>
        <v>四号</v>
      </c>
      <c r="I162" t="str">
        <f t="shared" si="43"/>
        <v>T2坦克</v>
      </c>
      <c r="J162">
        <f t="shared" si="47"/>
        <v>5</v>
      </c>
      <c r="K162">
        <f t="shared" si="44"/>
        <v>3.4129692832764506E-2</v>
      </c>
      <c r="L162">
        <f>VLOOKUP(B162,'名称-id-价值'!B:M,J162+2,FALSE)</f>
        <v>736</v>
      </c>
      <c r="M162">
        <f t="shared" si="48"/>
        <v>8.373151308304891</v>
      </c>
      <c r="N162">
        <f t="shared" si="42"/>
        <v>645.22819965870224</v>
      </c>
      <c r="O162" t="str">
        <f t="shared" si="49"/>
        <v>12221,</v>
      </c>
      <c r="P162" t="str">
        <f t="shared" si="53"/>
        <v>80,</v>
      </c>
      <c r="Q162" t="str">
        <f t="shared" si="45"/>
        <v>(1,1)</v>
      </c>
      <c r="R162" t="str">
        <f t="shared" si="54"/>
        <v>1,</v>
      </c>
      <c r="S162" t="str">
        <f t="shared" si="55"/>
        <v>1,</v>
      </c>
    </row>
    <row r="163" spans="1:19" x14ac:dyDescent="0.15">
      <c r="A163" t="s">
        <v>30</v>
      </c>
      <c r="B163">
        <v>13221</v>
      </c>
      <c r="C163">
        <v>80</v>
      </c>
      <c r="D163">
        <v>1</v>
      </c>
      <c r="E163">
        <v>1</v>
      </c>
      <c r="F163">
        <v>3</v>
      </c>
      <c r="G163" s="5">
        <f t="shared" si="46"/>
        <v>1.1376564277588168E-2</v>
      </c>
      <c r="H163" t="str">
        <f>VLOOKUP(B163,'名称-id-价值'!B:C,2,FALSE)</f>
        <v>丘吉尔</v>
      </c>
      <c r="I163" t="str">
        <f t="shared" si="43"/>
        <v>T2坦克</v>
      </c>
      <c r="J163">
        <f t="shared" si="47"/>
        <v>5</v>
      </c>
      <c r="K163">
        <f t="shared" si="44"/>
        <v>3.4129692832764506E-2</v>
      </c>
      <c r="L163">
        <f>VLOOKUP(B163,'名称-id-价值'!B:M,J163+2,FALSE)</f>
        <v>736</v>
      </c>
      <c r="M163">
        <f t="shared" si="48"/>
        <v>8.373151308304891</v>
      </c>
      <c r="N163">
        <f t="shared" si="42"/>
        <v>645.22819965870224</v>
      </c>
      <c r="O163" t="str">
        <f t="shared" si="49"/>
        <v>13221,</v>
      </c>
      <c r="P163" t="str">
        <f t="shared" si="53"/>
        <v>80,</v>
      </c>
      <c r="Q163" t="str">
        <f t="shared" si="45"/>
        <v>(1,1)</v>
      </c>
      <c r="R163" t="str">
        <f t="shared" si="54"/>
        <v>1,</v>
      </c>
      <c r="S163" t="str">
        <f t="shared" si="55"/>
        <v>1,</v>
      </c>
    </row>
    <row r="164" spans="1:19" x14ac:dyDescent="0.15">
      <c r="A164" t="s">
        <v>30</v>
      </c>
      <c r="B164">
        <v>11311</v>
      </c>
      <c r="C164">
        <v>50</v>
      </c>
      <c r="D164">
        <v>1</v>
      </c>
      <c r="E164">
        <v>1</v>
      </c>
      <c r="F164">
        <v>3</v>
      </c>
      <c r="G164" s="5">
        <f t="shared" si="46"/>
        <v>7.1103526734926049E-3</v>
      </c>
      <c r="H164" t="str">
        <f>VLOOKUP(B164,'名称-id-价值'!B:C,2,FALSE)</f>
        <v>35(t)</v>
      </c>
      <c r="I164" t="str">
        <f t="shared" si="43"/>
        <v>T3坦克</v>
      </c>
      <c r="J164">
        <f t="shared" si="47"/>
        <v>5</v>
      </c>
      <c r="K164">
        <f t="shared" si="44"/>
        <v>2.1331058020477814E-2</v>
      </c>
      <c r="L164">
        <f>VLOOKUP(B164,'名称-id-价值'!B:M,J164+2,FALSE)</f>
        <v>1650</v>
      </c>
      <c r="M164">
        <f t="shared" si="48"/>
        <v>11.732081911262798</v>
      </c>
      <c r="N164">
        <f t="shared" si="42"/>
        <v>645.22819965870224</v>
      </c>
      <c r="O164" t="str">
        <f t="shared" si="49"/>
        <v>11311,</v>
      </c>
      <c r="P164" t="str">
        <f t="shared" si="53"/>
        <v>50,</v>
      </c>
      <c r="Q164" t="str">
        <f t="shared" si="45"/>
        <v>(1,1)</v>
      </c>
      <c r="R164" t="str">
        <f t="shared" si="54"/>
        <v>1,</v>
      </c>
      <c r="S164" t="str">
        <f t="shared" si="55"/>
        <v>1,</v>
      </c>
    </row>
    <row r="165" spans="1:19" x14ac:dyDescent="0.15">
      <c r="A165" t="s">
        <v>30</v>
      </c>
      <c r="B165">
        <v>12311</v>
      </c>
      <c r="C165">
        <v>50</v>
      </c>
      <c r="D165">
        <v>1</v>
      </c>
      <c r="E165">
        <v>1</v>
      </c>
      <c r="F165">
        <v>3</v>
      </c>
      <c r="G165" s="5">
        <f t="shared" si="46"/>
        <v>7.1103526734926049E-3</v>
      </c>
      <c r="H165" t="str">
        <f>VLOOKUP(B165,'名称-id-价值'!B:C,2,FALSE)</f>
        <v>玛蒂尔达</v>
      </c>
      <c r="I165" t="str">
        <f t="shared" si="43"/>
        <v>T3坦克</v>
      </c>
      <c r="J165">
        <f t="shared" si="47"/>
        <v>5</v>
      </c>
      <c r="K165">
        <f t="shared" si="44"/>
        <v>2.1331058020477814E-2</v>
      </c>
      <c r="L165">
        <f>VLOOKUP(B165,'名称-id-价值'!B:M,J165+2,FALSE)</f>
        <v>1650</v>
      </c>
      <c r="M165">
        <f t="shared" si="48"/>
        <v>11.732081911262798</v>
      </c>
      <c r="N165">
        <f t="shared" si="42"/>
        <v>645.22819965870224</v>
      </c>
      <c r="O165" t="str">
        <f t="shared" si="49"/>
        <v>12311,</v>
      </c>
      <c r="P165" t="str">
        <f t="shared" si="53"/>
        <v>50,</v>
      </c>
      <c r="Q165" t="str">
        <f t="shared" si="45"/>
        <v>(1,1)</v>
      </c>
      <c r="R165" t="str">
        <f t="shared" si="54"/>
        <v>1,</v>
      </c>
      <c r="S165" t="str">
        <f t="shared" si="55"/>
        <v>1,</v>
      </c>
    </row>
    <row r="166" spans="1:19" x14ac:dyDescent="0.15">
      <c r="A166" t="s">
        <v>30</v>
      </c>
      <c r="B166">
        <v>13311</v>
      </c>
      <c r="C166">
        <v>50</v>
      </c>
      <c r="D166">
        <v>1</v>
      </c>
      <c r="E166">
        <v>1</v>
      </c>
      <c r="F166">
        <v>3</v>
      </c>
      <c r="G166" s="5">
        <f t="shared" si="46"/>
        <v>7.1103526734926049E-3</v>
      </c>
      <c r="H166" t="str">
        <f>VLOOKUP(B166,'名称-id-价值'!B:C,2,FALSE)</f>
        <v>黑豹</v>
      </c>
      <c r="I166" t="str">
        <f t="shared" si="43"/>
        <v>T3坦克</v>
      </c>
      <c r="J166">
        <f t="shared" si="47"/>
        <v>5</v>
      </c>
      <c r="K166">
        <f t="shared" si="44"/>
        <v>2.1331058020477814E-2</v>
      </c>
      <c r="L166">
        <f>VLOOKUP(B166,'名称-id-价值'!B:M,J166+2,FALSE)</f>
        <v>1650</v>
      </c>
      <c r="M166">
        <f t="shared" si="48"/>
        <v>11.732081911262798</v>
      </c>
      <c r="N166">
        <f t="shared" si="42"/>
        <v>645.22819965870224</v>
      </c>
      <c r="O166" t="str">
        <f t="shared" si="49"/>
        <v>13311,</v>
      </c>
      <c r="P166" t="str">
        <f t="shared" si="53"/>
        <v>50,</v>
      </c>
      <c r="Q166" t="str">
        <f t="shared" si="45"/>
        <v>(1,1)</v>
      </c>
      <c r="R166" t="str">
        <f t="shared" si="54"/>
        <v>1,</v>
      </c>
      <c r="S166" t="str">
        <f t="shared" si="55"/>
        <v>1,</v>
      </c>
    </row>
    <row r="167" spans="1:19" x14ac:dyDescent="0.15">
      <c r="A167" t="s">
        <v>30</v>
      </c>
      <c r="B167">
        <v>51211</v>
      </c>
      <c r="C167">
        <v>195</v>
      </c>
      <c r="D167">
        <v>3</v>
      </c>
      <c r="E167">
        <v>7</v>
      </c>
      <c r="F167">
        <v>3</v>
      </c>
      <c r="G167" s="5">
        <f t="shared" si="46"/>
        <v>2.773037542662116E-2</v>
      </c>
      <c r="H167" t="str">
        <f>VLOOKUP(B167,'名称-id-价值'!B:C,2,FALSE)</f>
        <v>二号-碎片</v>
      </c>
      <c r="I167" t="str">
        <f t="shared" si="43"/>
        <v>T2碎片</v>
      </c>
      <c r="J167">
        <f t="shared" si="47"/>
        <v>5</v>
      </c>
      <c r="K167">
        <f t="shared" si="44"/>
        <v>0.41595563139931746</v>
      </c>
      <c r="L167">
        <f>VLOOKUP(B167,'名称-id-价值'!B:M,J167+2,FALSE)</f>
        <v>49.199999999999996</v>
      </c>
      <c r="M167">
        <f t="shared" si="48"/>
        <v>6.8216723549488041</v>
      </c>
      <c r="N167">
        <f t="shared" si="42"/>
        <v>645.22819965870224</v>
      </c>
      <c r="O167" t="str">
        <f t="shared" si="49"/>
        <v>51211,</v>
      </c>
      <c r="P167" t="str">
        <f t="shared" si="53"/>
        <v>195,</v>
      </c>
      <c r="Q167" t="str">
        <f t="shared" si="45"/>
        <v>(3,7)</v>
      </c>
      <c r="R167" t="str">
        <f t="shared" si="54"/>
        <v>3,</v>
      </c>
      <c r="S167" t="str">
        <f t="shared" si="55"/>
        <v>7,</v>
      </c>
    </row>
    <row r="168" spans="1:19" x14ac:dyDescent="0.15">
      <c r="A168" t="s">
        <v>30</v>
      </c>
      <c r="B168">
        <v>52211</v>
      </c>
      <c r="C168">
        <v>195</v>
      </c>
      <c r="D168">
        <v>3</v>
      </c>
      <c r="E168">
        <v>7</v>
      </c>
      <c r="F168">
        <v>3</v>
      </c>
      <c r="G168" s="5">
        <f t="shared" si="46"/>
        <v>2.773037542662116E-2</v>
      </c>
      <c r="H168" t="str">
        <f>VLOOKUP(B168,'名称-id-价值'!B:C,2,FALSE)</f>
        <v>T-34-碎片</v>
      </c>
      <c r="I168" t="str">
        <f t="shared" si="43"/>
        <v>T2碎片</v>
      </c>
      <c r="J168">
        <f t="shared" si="47"/>
        <v>5</v>
      </c>
      <c r="K168">
        <f t="shared" si="44"/>
        <v>0.41595563139931746</v>
      </c>
      <c r="L168">
        <f>VLOOKUP(B168,'名称-id-价值'!B:M,J168+2,FALSE)</f>
        <v>49.199999999999996</v>
      </c>
      <c r="M168">
        <f t="shared" si="48"/>
        <v>6.8216723549488041</v>
      </c>
      <c r="N168">
        <f t="shared" si="42"/>
        <v>645.22819965870224</v>
      </c>
      <c r="O168" t="str">
        <f t="shared" si="49"/>
        <v>52211,</v>
      </c>
      <c r="P168" t="str">
        <f t="shared" si="53"/>
        <v>195,</v>
      </c>
      <c r="Q168" t="str">
        <f t="shared" si="45"/>
        <v>(3,7)</v>
      </c>
      <c r="R168" t="str">
        <f t="shared" si="54"/>
        <v>3,</v>
      </c>
      <c r="S168" t="str">
        <f t="shared" si="55"/>
        <v>7,</v>
      </c>
    </row>
    <row r="169" spans="1:19" x14ac:dyDescent="0.15">
      <c r="A169" t="s">
        <v>30</v>
      </c>
      <c r="B169">
        <v>53211</v>
      </c>
      <c r="C169">
        <v>195</v>
      </c>
      <c r="D169">
        <v>3</v>
      </c>
      <c r="E169">
        <v>7</v>
      </c>
      <c r="F169">
        <v>3</v>
      </c>
      <c r="G169" s="5">
        <f t="shared" si="46"/>
        <v>2.773037542662116E-2</v>
      </c>
      <c r="H169" t="str">
        <f>VLOOKUP(B169,'名称-id-价值'!B:C,2,FALSE)</f>
        <v>KV-1-碎片</v>
      </c>
      <c r="I169" t="str">
        <f t="shared" si="43"/>
        <v>T2碎片</v>
      </c>
      <c r="J169">
        <f t="shared" si="47"/>
        <v>5</v>
      </c>
      <c r="K169">
        <f t="shared" si="44"/>
        <v>0.41595563139931746</v>
      </c>
      <c r="L169">
        <f>VLOOKUP(B169,'名称-id-价值'!B:M,J169+2,FALSE)</f>
        <v>49.199999999999996</v>
      </c>
      <c r="M169">
        <f t="shared" si="48"/>
        <v>6.8216723549488041</v>
      </c>
      <c r="N169">
        <f t="shared" si="42"/>
        <v>645.22819965870224</v>
      </c>
      <c r="O169" t="str">
        <f t="shared" si="49"/>
        <v>53211,</v>
      </c>
      <c r="P169" t="str">
        <f t="shared" si="53"/>
        <v>195,</v>
      </c>
      <c r="Q169" t="str">
        <f t="shared" si="45"/>
        <v>(3,7)</v>
      </c>
      <c r="R169" t="str">
        <f t="shared" si="54"/>
        <v>3,</v>
      </c>
      <c r="S169" t="str">
        <f t="shared" si="55"/>
        <v>7,</v>
      </c>
    </row>
    <row r="170" spans="1:19" x14ac:dyDescent="0.15">
      <c r="A170" t="s">
        <v>30</v>
      </c>
      <c r="B170">
        <v>51221</v>
      </c>
      <c r="C170">
        <v>156</v>
      </c>
      <c r="D170">
        <v>2</v>
      </c>
      <c r="E170">
        <v>6</v>
      </c>
      <c r="F170">
        <v>3</v>
      </c>
      <c r="G170" s="5">
        <f t="shared" si="46"/>
        <v>2.2184300341296929E-2</v>
      </c>
      <c r="H170" t="str">
        <f>VLOOKUP(B170,'名称-id-价值'!B:C,2,FALSE)</f>
        <v>Puma-碎片</v>
      </c>
      <c r="I170" t="str">
        <f t="shared" si="43"/>
        <v>T2碎片</v>
      </c>
      <c r="J170">
        <f t="shared" si="47"/>
        <v>5</v>
      </c>
      <c r="K170">
        <f t="shared" si="44"/>
        <v>0.26621160409556316</v>
      </c>
      <c r="L170">
        <f>VLOOKUP(B170,'名称-id-价值'!B:M,J170+2,FALSE)</f>
        <v>73.600000000000009</v>
      </c>
      <c r="M170">
        <f t="shared" si="48"/>
        <v>6.5310580204778166</v>
      </c>
      <c r="N170">
        <f t="shared" si="42"/>
        <v>645.22819965870224</v>
      </c>
      <c r="O170" t="str">
        <f t="shared" si="49"/>
        <v>51221,</v>
      </c>
      <c r="P170" t="str">
        <f t="shared" si="53"/>
        <v>156,</v>
      </c>
      <c r="Q170" t="str">
        <f t="shared" si="45"/>
        <v>(2,6)</v>
      </c>
      <c r="R170" t="str">
        <f t="shared" si="54"/>
        <v>2,</v>
      </c>
      <c r="S170" t="str">
        <f t="shared" si="55"/>
        <v>6,</v>
      </c>
    </row>
    <row r="171" spans="1:19" x14ac:dyDescent="0.15">
      <c r="A171" t="s">
        <v>30</v>
      </c>
      <c r="B171">
        <v>52221</v>
      </c>
      <c r="C171">
        <v>156</v>
      </c>
      <c r="D171">
        <v>2</v>
      </c>
      <c r="E171">
        <v>6</v>
      </c>
      <c r="F171">
        <v>3</v>
      </c>
      <c r="G171" s="5">
        <f t="shared" si="46"/>
        <v>2.2184300341296929E-2</v>
      </c>
      <c r="H171" t="str">
        <f>VLOOKUP(B171,'名称-id-价值'!B:C,2,FALSE)</f>
        <v>四号-碎片</v>
      </c>
      <c r="I171" t="str">
        <f t="shared" si="43"/>
        <v>T2碎片</v>
      </c>
      <c r="J171">
        <f t="shared" si="47"/>
        <v>5</v>
      </c>
      <c r="K171">
        <f t="shared" si="44"/>
        <v>0.26621160409556316</v>
      </c>
      <c r="L171">
        <f>VLOOKUP(B171,'名称-id-价值'!B:M,J171+2,FALSE)</f>
        <v>73.600000000000009</v>
      </c>
      <c r="M171">
        <f t="shared" si="48"/>
        <v>6.5310580204778166</v>
      </c>
      <c r="N171">
        <f t="shared" si="42"/>
        <v>645.22819965870224</v>
      </c>
      <c r="O171" t="str">
        <f t="shared" si="49"/>
        <v>52221,</v>
      </c>
      <c r="P171" t="str">
        <f t="shared" si="53"/>
        <v>156,</v>
      </c>
      <c r="Q171" t="str">
        <f t="shared" si="45"/>
        <v>(2,6)</v>
      </c>
      <c r="R171" t="str">
        <f t="shared" si="54"/>
        <v>2,</v>
      </c>
      <c r="S171" t="str">
        <f t="shared" si="55"/>
        <v>6,</v>
      </c>
    </row>
    <row r="172" spans="1:19" x14ac:dyDescent="0.15">
      <c r="A172" t="s">
        <v>30</v>
      </c>
      <c r="B172">
        <v>53221</v>
      </c>
      <c r="C172">
        <v>156</v>
      </c>
      <c r="D172">
        <v>2</v>
      </c>
      <c r="E172">
        <v>6</v>
      </c>
      <c r="F172">
        <v>3</v>
      </c>
      <c r="G172" s="5">
        <f t="shared" si="46"/>
        <v>2.2184300341296929E-2</v>
      </c>
      <c r="H172" t="str">
        <f>VLOOKUP(B172,'名称-id-价值'!B:C,2,FALSE)</f>
        <v>丘吉尔-碎片</v>
      </c>
      <c r="I172" t="str">
        <f t="shared" si="43"/>
        <v>T2碎片</v>
      </c>
      <c r="J172">
        <f t="shared" si="47"/>
        <v>5</v>
      </c>
      <c r="K172">
        <f t="shared" si="44"/>
        <v>0.26621160409556316</v>
      </c>
      <c r="L172">
        <f>VLOOKUP(B172,'名称-id-价值'!B:M,J172+2,FALSE)</f>
        <v>73.600000000000009</v>
      </c>
      <c r="M172">
        <f t="shared" si="48"/>
        <v>6.5310580204778166</v>
      </c>
      <c r="N172">
        <f t="shared" si="42"/>
        <v>645.22819965870224</v>
      </c>
      <c r="O172" t="str">
        <f t="shared" si="49"/>
        <v>53221,</v>
      </c>
      <c r="P172" t="str">
        <f t="shared" si="53"/>
        <v>156,</v>
      </c>
      <c r="Q172" t="str">
        <f t="shared" si="45"/>
        <v>(2,6)</v>
      </c>
      <c r="R172" t="str">
        <f t="shared" si="54"/>
        <v>2,</v>
      </c>
      <c r="S172" t="str">
        <f t="shared" si="55"/>
        <v>6,</v>
      </c>
    </row>
    <row r="173" spans="1:19" x14ac:dyDescent="0.15">
      <c r="A173" t="s">
        <v>30</v>
      </c>
      <c r="B173">
        <v>51311</v>
      </c>
      <c r="C173">
        <v>261</v>
      </c>
      <c r="D173">
        <v>1</v>
      </c>
      <c r="E173">
        <v>4</v>
      </c>
      <c r="F173">
        <v>3</v>
      </c>
      <c r="G173" s="5">
        <f t="shared" si="46"/>
        <v>3.7116040955631396E-2</v>
      </c>
      <c r="H173" t="str">
        <f>VLOOKUP(B173,'名称-id-价值'!B:C,2,FALSE)</f>
        <v>35(t)-碎片</v>
      </c>
      <c r="I173" t="str">
        <f t="shared" si="43"/>
        <v>T3碎片</v>
      </c>
      <c r="J173">
        <f t="shared" si="47"/>
        <v>5</v>
      </c>
      <c r="K173">
        <f t="shared" si="44"/>
        <v>0.27837030716723549</v>
      </c>
      <c r="L173">
        <f>VLOOKUP(B173,'名称-id-价值'!B:M,J173+2,FALSE)</f>
        <v>55</v>
      </c>
      <c r="M173">
        <f t="shared" si="48"/>
        <v>5.1034556313993171</v>
      </c>
      <c r="N173">
        <f t="shared" si="42"/>
        <v>645.22819965870224</v>
      </c>
      <c r="O173" t="str">
        <f t="shared" si="49"/>
        <v>51311,</v>
      </c>
      <c r="P173" t="str">
        <f t="shared" si="53"/>
        <v>261,</v>
      </c>
      <c r="Q173" t="str">
        <f t="shared" si="45"/>
        <v>(1,4)</v>
      </c>
      <c r="R173" t="str">
        <f t="shared" si="54"/>
        <v>1,</v>
      </c>
      <c r="S173" t="str">
        <f t="shared" si="55"/>
        <v>4,</v>
      </c>
    </row>
    <row r="174" spans="1:19" x14ac:dyDescent="0.15">
      <c r="A174" t="s">
        <v>30</v>
      </c>
      <c r="B174">
        <v>52311</v>
      </c>
      <c r="C174">
        <v>261</v>
      </c>
      <c r="D174">
        <v>1</v>
      </c>
      <c r="E174">
        <v>4</v>
      </c>
      <c r="F174">
        <v>3</v>
      </c>
      <c r="G174" s="5">
        <f t="shared" si="46"/>
        <v>3.7116040955631396E-2</v>
      </c>
      <c r="H174" t="str">
        <f>VLOOKUP(B174,'名称-id-价值'!B:C,2,FALSE)</f>
        <v>玛蒂尔达-碎片</v>
      </c>
      <c r="I174" t="str">
        <f t="shared" si="43"/>
        <v>T3碎片</v>
      </c>
      <c r="J174">
        <f t="shared" si="47"/>
        <v>5</v>
      </c>
      <c r="K174">
        <f t="shared" si="44"/>
        <v>0.27837030716723549</v>
      </c>
      <c r="L174">
        <f>VLOOKUP(B174,'名称-id-价值'!B:M,J174+2,FALSE)</f>
        <v>55</v>
      </c>
      <c r="M174">
        <f t="shared" si="48"/>
        <v>5.1034556313993171</v>
      </c>
      <c r="N174">
        <f t="shared" si="42"/>
        <v>645.22819965870224</v>
      </c>
      <c r="O174" t="str">
        <f t="shared" si="49"/>
        <v>52311,</v>
      </c>
      <c r="P174" t="str">
        <f t="shared" si="53"/>
        <v>261,</v>
      </c>
      <c r="Q174" t="str">
        <f t="shared" si="45"/>
        <v>(1,4)</v>
      </c>
      <c r="R174" t="str">
        <f t="shared" si="54"/>
        <v>1,</v>
      </c>
      <c r="S174" t="str">
        <f t="shared" si="55"/>
        <v>4,</v>
      </c>
    </row>
    <row r="175" spans="1:19" x14ac:dyDescent="0.15">
      <c r="A175" t="s">
        <v>30</v>
      </c>
      <c r="B175">
        <v>53311</v>
      </c>
      <c r="C175">
        <v>261</v>
      </c>
      <c r="D175">
        <v>1</v>
      </c>
      <c r="E175">
        <v>4</v>
      </c>
      <c r="F175">
        <v>3</v>
      </c>
      <c r="G175" s="5">
        <f t="shared" si="46"/>
        <v>3.7116040955631396E-2</v>
      </c>
      <c r="H175" t="str">
        <f>VLOOKUP(B175,'名称-id-价值'!B:C,2,FALSE)</f>
        <v>黑豹-碎片</v>
      </c>
      <c r="I175" t="str">
        <f t="shared" si="43"/>
        <v>T3碎片</v>
      </c>
      <c r="J175">
        <f t="shared" si="47"/>
        <v>5</v>
      </c>
      <c r="K175">
        <f t="shared" si="44"/>
        <v>0.27837030716723549</v>
      </c>
      <c r="L175">
        <f>VLOOKUP(B175,'名称-id-价值'!B:M,J175+2,FALSE)</f>
        <v>55</v>
      </c>
      <c r="M175">
        <f t="shared" si="48"/>
        <v>5.1034556313993171</v>
      </c>
      <c r="N175">
        <f t="shared" si="42"/>
        <v>645.22819965870224</v>
      </c>
      <c r="O175" t="str">
        <f t="shared" si="49"/>
        <v>53311,</v>
      </c>
      <c r="P175" t="str">
        <f t="shared" si="53"/>
        <v>261,</v>
      </c>
      <c r="Q175" t="str">
        <f t="shared" si="45"/>
        <v>(1,4)</v>
      </c>
      <c r="R175" t="str">
        <f t="shared" si="54"/>
        <v>1,</v>
      </c>
      <c r="S175" t="str">
        <f t="shared" si="55"/>
        <v>4,</v>
      </c>
    </row>
    <row r="176" spans="1:19" x14ac:dyDescent="0.15">
      <c r="A176" t="s">
        <v>30</v>
      </c>
      <c r="B176">
        <v>51321</v>
      </c>
      <c r="C176">
        <v>274</v>
      </c>
      <c r="D176">
        <v>1</v>
      </c>
      <c r="E176">
        <v>4</v>
      </c>
      <c r="F176">
        <v>3</v>
      </c>
      <c r="G176" s="5">
        <f t="shared" si="46"/>
        <v>3.8964732650739478E-2</v>
      </c>
      <c r="H176" t="str">
        <f>VLOOKUP(B176,'名称-id-价值'!B:C,2,FALSE)</f>
        <v>十字军-碎片</v>
      </c>
      <c r="I176" t="str">
        <f t="shared" si="43"/>
        <v>T3碎片</v>
      </c>
      <c r="J176">
        <f t="shared" si="47"/>
        <v>5</v>
      </c>
      <c r="K176">
        <f t="shared" si="44"/>
        <v>0.29223549488054607</v>
      </c>
      <c r="L176">
        <f>VLOOKUP(B176,'名称-id-价值'!B:M,J176+2,FALSE)</f>
        <v>70</v>
      </c>
      <c r="M176">
        <f t="shared" si="48"/>
        <v>6.8188282138794083</v>
      </c>
      <c r="N176">
        <f t="shared" si="42"/>
        <v>645.22819965870224</v>
      </c>
      <c r="O176" t="str">
        <f t="shared" si="49"/>
        <v>51321,</v>
      </c>
      <c r="P176" t="str">
        <f t="shared" si="53"/>
        <v>274,</v>
      </c>
      <c r="Q176" t="str">
        <f t="shared" si="45"/>
        <v>(1,4)</v>
      </c>
      <c r="R176" t="str">
        <f t="shared" si="54"/>
        <v>1,</v>
      </c>
      <c r="S176" t="str">
        <f t="shared" si="55"/>
        <v>4,</v>
      </c>
    </row>
    <row r="177" spans="1:19" x14ac:dyDescent="0.15">
      <c r="A177" t="s">
        <v>30</v>
      </c>
      <c r="B177">
        <v>52321</v>
      </c>
      <c r="C177">
        <v>274</v>
      </c>
      <c r="D177">
        <v>1</v>
      </c>
      <c r="E177">
        <v>4</v>
      </c>
      <c r="F177">
        <v>3</v>
      </c>
      <c r="G177" s="5">
        <f t="shared" si="46"/>
        <v>3.8964732650739478E-2</v>
      </c>
      <c r="H177" t="str">
        <f>VLOOKUP(B177,'名称-id-价值'!B:C,2,FALSE)</f>
        <v>谢尔曼-碎片</v>
      </c>
      <c r="I177" t="str">
        <f t="shared" si="43"/>
        <v>T3碎片</v>
      </c>
      <c r="J177">
        <f t="shared" si="47"/>
        <v>5</v>
      </c>
      <c r="K177">
        <f t="shared" si="44"/>
        <v>0.29223549488054607</v>
      </c>
      <c r="L177">
        <f>VLOOKUP(B177,'名称-id-价值'!B:M,J177+2,FALSE)</f>
        <v>70</v>
      </c>
      <c r="M177">
        <f t="shared" si="48"/>
        <v>6.8188282138794083</v>
      </c>
      <c r="N177">
        <f t="shared" si="42"/>
        <v>645.22819965870224</v>
      </c>
      <c r="O177" t="str">
        <f t="shared" si="49"/>
        <v>52321,</v>
      </c>
      <c r="P177" t="str">
        <f t="shared" si="53"/>
        <v>274,</v>
      </c>
      <c r="Q177" t="str">
        <f t="shared" si="45"/>
        <v>(1,4)</v>
      </c>
      <c r="R177" t="str">
        <f t="shared" si="54"/>
        <v>1,</v>
      </c>
      <c r="S177" t="str">
        <f t="shared" si="55"/>
        <v>4,</v>
      </c>
    </row>
    <row r="178" spans="1:19" x14ac:dyDescent="0.15">
      <c r="A178" t="s">
        <v>30</v>
      </c>
      <c r="B178">
        <v>53321</v>
      </c>
      <c r="C178">
        <v>274</v>
      </c>
      <c r="D178">
        <v>1</v>
      </c>
      <c r="E178">
        <v>4</v>
      </c>
      <c r="F178">
        <v>3</v>
      </c>
      <c r="G178" s="5">
        <f t="shared" si="46"/>
        <v>3.8964732650739478E-2</v>
      </c>
      <c r="H178" t="str">
        <f>VLOOKUP(B178,'名称-id-价值'!B:C,2,FALSE)</f>
        <v>虎式-碎片</v>
      </c>
      <c r="I178" t="str">
        <f t="shared" si="43"/>
        <v>T3碎片</v>
      </c>
      <c r="J178">
        <f t="shared" si="47"/>
        <v>5</v>
      </c>
      <c r="K178">
        <f t="shared" si="44"/>
        <v>0.29223549488054607</v>
      </c>
      <c r="L178">
        <f>VLOOKUP(B178,'名称-id-价值'!B:M,J178+2,FALSE)</f>
        <v>70</v>
      </c>
      <c r="M178">
        <f t="shared" si="48"/>
        <v>6.8188282138794083</v>
      </c>
      <c r="N178">
        <f t="shared" si="42"/>
        <v>645.22819965870224</v>
      </c>
      <c r="O178" t="str">
        <f t="shared" si="49"/>
        <v>53321,</v>
      </c>
      <c r="P178" t="str">
        <f t="shared" si="53"/>
        <v>274,</v>
      </c>
      <c r="Q178" t="str">
        <f t="shared" si="45"/>
        <v>(1,4)</v>
      </c>
      <c r="R178" t="str">
        <f t="shared" si="54"/>
        <v>1,</v>
      </c>
      <c r="S178" t="str">
        <f t="shared" si="55"/>
        <v>4,</v>
      </c>
    </row>
    <row r="179" spans="1:19" x14ac:dyDescent="0.15">
      <c r="A179" t="s">
        <v>30</v>
      </c>
      <c r="B179">
        <v>91001</v>
      </c>
      <c r="C179">
        <v>92</v>
      </c>
      <c r="D179">
        <v>1</v>
      </c>
      <c r="E179">
        <v>5</v>
      </c>
      <c r="F179">
        <v>3</v>
      </c>
      <c r="G179" s="5">
        <f t="shared" si="46"/>
        <v>1.3083048919226393E-2</v>
      </c>
      <c r="H179" t="str">
        <f>VLOOKUP(B179,'名称-id-价值'!B:C,2,FALSE)</f>
        <v>T1LP1</v>
      </c>
      <c r="I179" t="str">
        <f t="shared" si="43"/>
        <v>T1部件</v>
      </c>
      <c r="J179">
        <f t="shared" si="47"/>
        <v>5</v>
      </c>
      <c r="K179">
        <f t="shared" si="44"/>
        <v>0.11774744027303755</v>
      </c>
      <c r="L179">
        <f>VLOOKUP(B179,'名称-id-价值'!B:M,J179+2,FALSE)</f>
        <v>32</v>
      </c>
      <c r="M179">
        <f t="shared" si="48"/>
        <v>1.2559726962457338</v>
      </c>
      <c r="N179">
        <f t="shared" si="42"/>
        <v>645.22819965870224</v>
      </c>
      <c r="O179" t="str">
        <f t="shared" si="49"/>
        <v>91001,</v>
      </c>
      <c r="P179" t="str">
        <f t="shared" ref="P179:P205" si="56">C179&amp;","</f>
        <v>92,</v>
      </c>
      <c r="Q179" t="str">
        <f t="shared" si="45"/>
        <v>(1,5)</v>
      </c>
      <c r="R179" t="str">
        <f t="shared" ref="R179:R205" si="57">D179&amp;","</f>
        <v>1,</v>
      </c>
      <c r="S179" t="str">
        <f t="shared" ref="S179:S205" si="58">E179&amp;","</f>
        <v>5,</v>
      </c>
    </row>
    <row r="180" spans="1:19" x14ac:dyDescent="0.15">
      <c r="A180" t="s">
        <v>30</v>
      </c>
      <c r="B180">
        <v>91003</v>
      </c>
      <c r="C180">
        <v>92</v>
      </c>
      <c r="D180">
        <v>1</v>
      </c>
      <c r="E180">
        <v>5</v>
      </c>
      <c r="F180">
        <v>3</v>
      </c>
      <c r="G180" s="5">
        <f t="shared" si="46"/>
        <v>1.3083048919226393E-2</v>
      </c>
      <c r="H180" t="str">
        <f>VLOOKUP(B180,'名称-id-价值'!B:C,2,FALSE)</f>
        <v>T1LP3</v>
      </c>
      <c r="I180" t="str">
        <f t="shared" si="43"/>
        <v>T1部件</v>
      </c>
      <c r="J180">
        <f t="shared" si="47"/>
        <v>5</v>
      </c>
      <c r="K180">
        <f t="shared" si="44"/>
        <v>0.11774744027303755</v>
      </c>
      <c r="L180">
        <f>VLOOKUP(B180,'名称-id-价值'!B:M,J180+2,FALSE)</f>
        <v>32</v>
      </c>
      <c r="M180">
        <f t="shared" si="48"/>
        <v>1.2559726962457338</v>
      </c>
      <c r="N180">
        <f t="shared" si="42"/>
        <v>645.22819965870224</v>
      </c>
      <c r="O180" t="str">
        <f t="shared" si="49"/>
        <v>91003,</v>
      </c>
      <c r="P180" t="str">
        <f t="shared" si="56"/>
        <v>92,</v>
      </c>
      <c r="Q180" t="str">
        <f t="shared" si="45"/>
        <v>(1,5)</v>
      </c>
      <c r="R180" t="str">
        <f t="shared" si="57"/>
        <v>1,</v>
      </c>
      <c r="S180" t="str">
        <f t="shared" si="58"/>
        <v>5,</v>
      </c>
    </row>
    <row r="181" spans="1:19" x14ac:dyDescent="0.15">
      <c r="A181" t="s">
        <v>30</v>
      </c>
      <c r="B181">
        <v>91005</v>
      </c>
      <c r="C181">
        <v>92</v>
      </c>
      <c r="D181">
        <v>1</v>
      </c>
      <c r="E181">
        <v>5</v>
      </c>
      <c r="F181">
        <v>3</v>
      </c>
      <c r="G181" s="5">
        <f t="shared" si="46"/>
        <v>1.3083048919226393E-2</v>
      </c>
      <c r="H181" t="str">
        <f>VLOOKUP(B181,'名称-id-价值'!B:C,2,FALSE)</f>
        <v>T1LP5</v>
      </c>
      <c r="I181" t="str">
        <f t="shared" si="43"/>
        <v>T1部件</v>
      </c>
      <c r="J181">
        <f t="shared" si="47"/>
        <v>5</v>
      </c>
      <c r="K181">
        <f t="shared" si="44"/>
        <v>0.11774744027303755</v>
      </c>
      <c r="L181">
        <f>VLOOKUP(B181,'名称-id-价值'!B:M,J181+2,FALSE)</f>
        <v>32</v>
      </c>
      <c r="M181">
        <f t="shared" si="48"/>
        <v>1.2559726962457338</v>
      </c>
      <c r="N181">
        <f t="shared" si="42"/>
        <v>645.22819965870224</v>
      </c>
      <c r="O181" t="str">
        <f t="shared" si="49"/>
        <v>91005,</v>
      </c>
      <c r="P181" t="str">
        <f t="shared" si="56"/>
        <v>92,</v>
      </c>
      <c r="Q181" t="str">
        <f t="shared" si="45"/>
        <v>(1,5)</v>
      </c>
      <c r="R181" t="str">
        <f t="shared" si="57"/>
        <v>1,</v>
      </c>
      <c r="S181" t="str">
        <f t="shared" si="58"/>
        <v>5,</v>
      </c>
    </row>
    <row r="182" spans="1:19" x14ac:dyDescent="0.15">
      <c r="A182" t="s">
        <v>30</v>
      </c>
      <c r="B182">
        <v>91101</v>
      </c>
      <c r="C182">
        <v>92</v>
      </c>
      <c r="D182">
        <v>1</v>
      </c>
      <c r="E182">
        <v>5</v>
      </c>
      <c r="F182">
        <v>3</v>
      </c>
      <c r="G182" s="5">
        <f t="shared" si="46"/>
        <v>1.3083048919226393E-2</v>
      </c>
      <c r="H182" t="str">
        <f>VLOOKUP(B182,'名称-id-价值'!B:C,2,FALSE)</f>
        <v>T1MP1</v>
      </c>
      <c r="I182" t="str">
        <f t="shared" si="43"/>
        <v>T1部件</v>
      </c>
      <c r="J182">
        <f t="shared" si="47"/>
        <v>5</v>
      </c>
      <c r="K182">
        <f t="shared" si="44"/>
        <v>0.11774744027303755</v>
      </c>
      <c r="L182">
        <f>VLOOKUP(B182,'名称-id-价值'!B:M,J182+2,FALSE)</f>
        <v>32</v>
      </c>
      <c r="M182">
        <f t="shared" si="48"/>
        <v>1.2559726962457338</v>
      </c>
      <c r="N182">
        <f t="shared" si="42"/>
        <v>645.22819965870224</v>
      </c>
      <c r="O182" t="str">
        <f t="shared" si="49"/>
        <v>91101,</v>
      </c>
      <c r="P182" t="str">
        <f t="shared" si="56"/>
        <v>92,</v>
      </c>
      <c r="Q182" t="str">
        <f t="shared" si="45"/>
        <v>(1,5)</v>
      </c>
      <c r="R182" t="str">
        <f t="shared" si="57"/>
        <v>1,</v>
      </c>
      <c r="S182" t="str">
        <f t="shared" si="58"/>
        <v>5,</v>
      </c>
    </row>
    <row r="183" spans="1:19" x14ac:dyDescent="0.15">
      <c r="A183" t="s">
        <v>30</v>
      </c>
      <c r="B183">
        <v>91103</v>
      </c>
      <c r="C183">
        <v>92</v>
      </c>
      <c r="D183">
        <v>1</v>
      </c>
      <c r="E183">
        <v>5</v>
      </c>
      <c r="F183">
        <v>3</v>
      </c>
      <c r="G183" s="5">
        <f t="shared" si="46"/>
        <v>1.3083048919226393E-2</v>
      </c>
      <c r="H183" t="str">
        <f>VLOOKUP(B183,'名称-id-价值'!B:C,2,FALSE)</f>
        <v>T1MP3</v>
      </c>
      <c r="I183" t="str">
        <f t="shared" si="43"/>
        <v>T1部件</v>
      </c>
      <c r="J183">
        <f t="shared" si="47"/>
        <v>5</v>
      </c>
      <c r="K183">
        <f t="shared" si="44"/>
        <v>0.11774744027303755</v>
      </c>
      <c r="L183">
        <f>VLOOKUP(B183,'名称-id-价值'!B:M,J183+2,FALSE)</f>
        <v>32</v>
      </c>
      <c r="M183">
        <f t="shared" si="48"/>
        <v>1.2559726962457338</v>
      </c>
      <c r="N183">
        <f t="shared" si="42"/>
        <v>645.22819965870224</v>
      </c>
      <c r="O183" t="str">
        <f t="shared" si="49"/>
        <v>91103,</v>
      </c>
      <c r="P183" t="str">
        <f t="shared" si="56"/>
        <v>92,</v>
      </c>
      <c r="Q183" t="str">
        <f t="shared" si="45"/>
        <v>(1,5)</v>
      </c>
      <c r="R183" t="str">
        <f t="shared" si="57"/>
        <v>1,</v>
      </c>
      <c r="S183" t="str">
        <f t="shared" si="58"/>
        <v>5,</v>
      </c>
    </row>
    <row r="184" spans="1:19" x14ac:dyDescent="0.15">
      <c r="A184" t="s">
        <v>30</v>
      </c>
      <c r="B184">
        <v>91105</v>
      </c>
      <c r="C184">
        <v>92</v>
      </c>
      <c r="D184">
        <v>1</v>
      </c>
      <c r="E184">
        <v>5</v>
      </c>
      <c r="F184">
        <v>3</v>
      </c>
      <c r="G184" s="5">
        <f t="shared" si="46"/>
        <v>1.3083048919226393E-2</v>
      </c>
      <c r="H184" t="str">
        <f>VLOOKUP(B184,'名称-id-价值'!B:C,2,FALSE)</f>
        <v>T1MP5</v>
      </c>
      <c r="I184" t="str">
        <f t="shared" si="43"/>
        <v>T1部件</v>
      </c>
      <c r="J184">
        <f t="shared" si="47"/>
        <v>5</v>
      </c>
      <c r="K184">
        <f t="shared" si="44"/>
        <v>0.11774744027303755</v>
      </c>
      <c r="L184">
        <f>VLOOKUP(B184,'名称-id-价值'!B:M,J184+2,FALSE)</f>
        <v>32</v>
      </c>
      <c r="M184">
        <f t="shared" si="48"/>
        <v>1.2559726962457338</v>
      </c>
      <c r="N184">
        <f t="shared" si="42"/>
        <v>645.22819965870224</v>
      </c>
      <c r="O184" t="str">
        <f t="shared" si="49"/>
        <v>91105,</v>
      </c>
      <c r="P184" t="str">
        <f t="shared" si="56"/>
        <v>92,</v>
      </c>
      <c r="Q184" t="str">
        <f t="shared" si="45"/>
        <v>(1,5)</v>
      </c>
      <c r="R184" t="str">
        <f t="shared" si="57"/>
        <v>1,</v>
      </c>
      <c r="S184" t="str">
        <f t="shared" si="58"/>
        <v>5,</v>
      </c>
    </row>
    <row r="185" spans="1:19" x14ac:dyDescent="0.15">
      <c r="A185" t="s">
        <v>30</v>
      </c>
      <c r="B185">
        <v>91201</v>
      </c>
      <c r="C185">
        <v>92</v>
      </c>
      <c r="D185">
        <v>1</v>
      </c>
      <c r="E185">
        <v>5</v>
      </c>
      <c r="F185">
        <v>3</v>
      </c>
      <c r="G185" s="5">
        <f t="shared" si="46"/>
        <v>1.3083048919226393E-2</v>
      </c>
      <c r="H185" t="str">
        <f>VLOOKUP(B185,'名称-id-价值'!B:C,2,FALSE)</f>
        <v>T1HP1</v>
      </c>
      <c r="I185" t="str">
        <f t="shared" si="43"/>
        <v>T1部件</v>
      </c>
      <c r="J185">
        <f t="shared" si="47"/>
        <v>5</v>
      </c>
      <c r="K185">
        <f t="shared" si="44"/>
        <v>0.11774744027303755</v>
      </c>
      <c r="L185">
        <f>VLOOKUP(B185,'名称-id-价值'!B:M,J185+2,FALSE)</f>
        <v>32</v>
      </c>
      <c r="M185">
        <f t="shared" si="48"/>
        <v>1.2559726962457338</v>
      </c>
      <c r="N185">
        <f t="shared" si="42"/>
        <v>645.22819965870224</v>
      </c>
      <c r="O185" t="str">
        <f t="shared" si="49"/>
        <v>91201,</v>
      </c>
      <c r="P185" t="str">
        <f t="shared" si="56"/>
        <v>92,</v>
      </c>
      <c r="Q185" t="str">
        <f t="shared" si="45"/>
        <v>(1,5)</v>
      </c>
      <c r="R185" t="str">
        <f t="shared" si="57"/>
        <v>1,</v>
      </c>
      <c r="S185" t="str">
        <f t="shared" si="58"/>
        <v>5,</v>
      </c>
    </row>
    <row r="186" spans="1:19" x14ac:dyDescent="0.15">
      <c r="A186" t="s">
        <v>30</v>
      </c>
      <c r="B186">
        <v>91203</v>
      </c>
      <c r="C186">
        <v>92</v>
      </c>
      <c r="D186">
        <v>1</v>
      </c>
      <c r="E186">
        <v>5</v>
      </c>
      <c r="F186">
        <v>3</v>
      </c>
      <c r="G186" s="5">
        <f t="shared" si="46"/>
        <v>1.3083048919226393E-2</v>
      </c>
      <c r="H186" t="str">
        <f>VLOOKUP(B186,'名称-id-价值'!B:C,2,FALSE)</f>
        <v>T1HP3</v>
      </c>
      <c r="I186" t="str">
        <f t="shared" si="43"/>
        <v>T1部件</v>
      </c>
      <c r="J186">
        <f t="shared" si="47"/>
        <v>5</v>
      </c>
      <c r="K186">
        <f t="shared" si="44"/>
        <v>0.11774744027303755</v>
      </c>
      <c r="L186">
        <f>VLOOKUP(B186,'名称-id-价值'!B:M,J186+2,FALSE)</f>
        <v>32</v>
      </c>
      <c r="M186">
        <f t="shared" si="48"/>
        <v>1.2559726962457338</v>
      </c>
      <c r="N186">
        <f t="shared" si="42"/>
        <v>645.22819965870224</v>
      </c>
      <c r="O186" t="str">
        <f t="shared" si="49"/>
        <v>91203,</v>
      </c>
      <c r="P186" t="str">
        <f t="shared" si="56"/>
        <v>92,</v>
      </c>
      <c r="Q186" t="str">
        <f t="shared" si="45"/>
        <v>(1,5)</v>
      </c>
      <c r="R186" t="str">
        <f t="shared" si="57"/>
        <v>1,</v>
      </c>
      <c r="S186" t="str">
        <f t="shared" si="58"/>
        <v>5,</v>
      </c>
    </row>
    <row r="187" spans="1:19" x14ac:dyDescent="0.15">
      <c r="A187" t="s">
        <v>30</v>
      </c>
      <c r="B187">
        <v>91205</v>
      </c>
      <c r="C187">
        <v>92</v>
      </c>
      <c r="D187">
        <v>1</v>
      </c>
      <c r="E187">
        <v>5</v>
      </c>
      <c r="F187">
        <v>3</v>
      </c>
      <c r="G187" s="5">
        <f t="shared" si="46"/>
        <v>1.3083048919226393E-2</v>
      </c>
      <c r="H187" t="str">
        <f>VLOOKUP(B187,'名称-id-价值'!B:C,2,FALSE)</f>
        <v>T1HP5</v>
      </c>
      <c r="I187" t="str">
        <f t="shared" si="43"/>
        <v>T1部件</v>
      </c>
      <c r="J187">
        <f t="shared" si="47"/>
        <v>5</v>
      </c>
      <c r="K187">
        <f t="shared" si="44"/>
        <v>0.11774744027303755</v>
      </c>
      <c r="L187">
        <f>VLOOKUP(B187,'名称-id-价值'!B:M,J187+2,FALSE)</f>
        <v>32</v>
      </c>
      <c r="M187">
        <f t="shared" si="48"/>
        <v>1.2559726962457338</v>
      </c>
      <c r="N187">
        <f t="shared" si="42"/>
        <v>645.22819965870224</v>
      </c>
      <c r="O187" t="str">
        <f t="shared" si="49"/>
        <v>91205,</v>
      </c>
      <c r="P187" t="str">
        <f t="shared" si="56"/>
        <v>92,</v>
      </c>
      <c r="Q187" t="str">
        <f t="shared" si="45"/>
        <v>(1,5)</v>
      </c>
      <c r="R187" t="str">
        <f t="shared" si="57"/>
        <v>1,</v>
      </c>
      <c r="S187" t="str">
        <f t="shared" si="58"/>
        <v>5,</v>
      </c>
    </row>
    <row r="188" spans="1:19" x14ac:dyDescent="0.15">
      <c r="A188" t="s">
        <v>30</v>
      </c>
      <c r="B188">
        <v>91002</v>
      </c>
      <c r="C188">
        <v>92</v>
      </c>
      <c r="D188">
        <v>1</v>
      </c>
      <c r="E188">
        <v>5</v>
      </c>
      <c r="F188">
        <v>3</v>
      </c>
      <c r="G188" s="5">
        <f t="shared" si="46"/>
        <v>1.3083048919226393E-2</v>
      </c>
      <c r="H188" t="str">
        <f>VLOOKUP(B188,'名称-id-价值'!B:C,2,FALSE)</f>
        <v>T1LP2</v>
      </c>
      <c r="I188" t="str">
        <f t="shared" si="43"/>
        <v>T1部件</v>
      </c>
      <c r="J188">
        <f t="shared" si="47"/>
        <v>5</v>
      </c>
      <c r="K188">
        <f t="shared" si="44"/>
        <v>0.11774744027303755</v>
      </c>
      <c r="L188">
        <f>VLOOKUP(B188,'名称-id-价值'!B:M,J188+2,FALSE)</f>
        <v>32</v>
      </c>
      <c r="M188">
        <f t="shared" si="48"/>
        <v>1.2559726962457338</v>
      </c>
      <c r="N188">
        <f t="shared" si="42"/>
        <v>645.22819965870224</v>
      </c>
      <c r="O188" t="str">
        <f t="shared" si="49"/>
        <v>91002,</v>
      </c>
      <c r="P188" t="str">
        <f t="shared" si="56"/>
        <v>92,</v>
      </c>
      <c r="Q188" t="str">
        <f t="shared" si="45"/>
        <v>(1,5)</v>
      </c>
      <c r="R188" t="str">
        <f t="shared" si="57"/>
        <v>1,</v>
      </c>
      <c r="S188" t="str">
        <f t="shared" si="58"/>
        <v>5,</v>
      </c>
    </row>
    <row r="189" spans="1:19" x14ac:dyDescent="0.15">
      <c r="A189" t="s">
        <v>30</v>
      </c>
      <c r="B189">
        <v>91004</v>
      </c>
      <c r="C189">
        <v>92</v>
      </c>
      <c r="D189">
        <v>1</v>
      </c>
      <c r="E189">
        <v>5</v>
      </c>
      <c r="F189">
        <v>3</v>
      </c>
      <c r="G189" s="5">
        <f t="shared" si="46"/>
        <v>1.3083048919226393E-2</v>
      </c>
      <c r="H189" t="str">
        <f>VLOOKUP(B189,'名称-id-价值'!B:C,2,FALSE)</f>
        <v>T1LP4</v>
      </c>
      <c r="I189" t="str">
        <f t="shared" si="43"/>
        <v>T1部件</v>
      </c>
      <c r="J189">
        <f t="shared" si="47"/>
        <v>5</v>
      </c>
      <c r="K189">
        <f t="shared" si="44"/>
        <v>0.11774744027303755</v>
      </c>
      <c r="L189">
        <f>VLOOKUP(B189,'名称-id-价值'!B:M,J189+2,FALSE)</f>
        <v>32</v>
      </c>
      <c r="M189">
        <f t="shared" si="48"/>
        <v>1.2559726962457338</v>
      </c>
      <c r="N189">
        <f t="shared" si="42"/>
        <v>645.22819965870224</v>
      </c>
      <c r="O189" t="str">
        <f t="shared" si="49"/>
        <v>91004,</v>
      </c>
      <c r="P189" t="str">
        <f t="shared" si="56"/>
        <v>92,</v>
      </c>
      <c r="Q189" t="str">
        <f t="shared" si="45"/>
        <v>(1,5)</v>
      </c>
      <c r="R189" t="str">
        <f t="shared" si="57"/>
        <v>1,</v>
      </c>
      <c r="S189" t="str">
        <f t="shared" si="58"/>
        <v>5,</v>
      </c>
    </row>
    <row r="190" spans="1:19" x14ac:dyDescent="0.15">
      <c r="A190" t="s">
        <v>30</v>
      </c>
      <c r="B190">
        <v>91006</v>
      </c>
      <c r="C190">
        <v>92</v>
      </c>
      <c r="D190">
        <v>1</v>
      </c>
      <c r="E190">
        <v>5</v>
      </c>
      <c r="F190">
        <v>3</v>
      </c>
      <c r="G190" s="5">
        <f t="shared" si="46"/>
        <v>1.3083048919226393E-2</v>
      </c>
      <c r="H190" t="str">
        <f>VLOOKUP(B190,'名称-id-价值'!B:C,2,FALSE)</f>
        <v>T1LP6</v>
      </c>
      <c r="I190" t="str">
        <f t="shared" si="43"/>
        <v>T1部件</v>
      </c>
      <c r="J190">
        <f t="shared" si="47"/>
        <v>5</v>
      </c>
      <c r="K190">
        <f t="shared" si="44"/>
        <v>0.11774744027303755</v>
      </c>
      <c r="L190">
        <f>VLOOKUP(B190,'名称-id-价值'!B:M,J190+2,FALSE)</f>
        <v>32</v>
      </c>
      <c r="M190">
        <f t="shared" si="48"/>
        <v>1.2559726962457338</v>
      </c>
      <c r="N190">
        <f t="shared" si="42"/>
        <v>645.22819965870224</v>
      </c>
      <c r="O190" t="str">
        <f t="shared" si="49"/>
        <v>91006,</v>
      </c>
      <c r="P190" t="str">
        <f t="shared" si="56"/>
        <v>92,</v>
      </c>
      <c r="Q190" t="str">
        <f t="shared" si="45"/>
        <v>(1,5)</v>
      </c>
      <c r="R190" t="str">
        <f t="shared" si="57"/>
        <v>1,</v>
      </c>
      <c r="S190" t="str">
        <f t="shared" si="58"/>
        <v>5,</v>
      </c>
    </row>
    <row r="191" spans="1:19" x14ac:dyDescent="0.15">
      <c r="A191" t="s">
        <v>30</v>
      </c>
      <c r="B191">
        <v>91102</v>
      </c>
      <c r="C191">
        <v>92</v>
      </c>
      <c r="D191">
        <v>1</v>
      </c>
      <c r="E191">
        <v>5</v>
      </c>
      <c r="F191">
        <v>3</v>
      </c>
      <c r="G191" s="5">
        <f t="shared" si="46"/>
        <v>1.3083048919226393E-2</v>
      </c>
      <c r="H191" t="str">
        <f>VLOOKUP(B191,'名称-id-价值'!B:C,2,FALSE)</f>
        <v>T1MP2</v>
      </c>
      <c r="I191" t="str">
        <f t="shared" si="43"/>
        <v>T1部件</v>
      </c>
      <c r="J191">
        <f t="shared" si="47"/>
        <v>5</v>
      </c>
      <c r="K191">
        <f t="shared" si="44"/>
        <v>0.11774744027303755</v>
      </c>
      <c r="L191">
        <f>VLOOKUP(B191,'名称-id-价值'!B:M,J191+2,FALSE)</f>
        <v>32</v>
      </c>
      <c r="M191">
        <f t="shared" si="48"/>
        <v>1.2559726962457338</v>
      </c>
      <c r="N191">
        <f t="shared" si="42"/>
        <v>645.22819965870224</v>
      </c>
      <c r="O191" t="str">
        <f t="shared" si="49"/>
        <v>91102,</v>
      </c>
      <c r="P191" t="str">
        <f t="shared" si="56"/>
        <v>92,</v>
      </c>
      <c r="Q191" t="str">
        <f t="shared" si="45"/>
        <v>(1,5)</v>
      </c>
      <c r="R191" t="str">
        <f t="shared" si="57"/>
        <v>1,</v>
      </c>
      <c r="S191" t="str">
        <f t="shared" si="58"/>
        <v>5,</v>
      </c>
    </row>
    <row r="192" spans="1:19" x14ac:dyDescent="0.15">
      <c r="A192" t="s">
        <v>30</v>
      </c>
      <c r="B192">
        <v>91104</v>
      </c>
      <c r="C192">
        <v>92</v>
      </c>
      <c r="D192">
        <v>1</v>
      </c>
      <c r="E192">
        <v>5</v>
      </c>
      <c r="F192">
        <v>3</v>
      </c>
      <c r="G192" s="5">
        <f t="shared" si="46"/>
        <v>1.3083048919226393E-2</v>
      </c>
      <c r="H192" t="str">
        <f>VLOOKUP(B192,'名称-id-价值'!B:C,2,FALSE)</f>
        <v>T1MP4</v>
      </c>
      <c r="I192" t="str">
        <f t="shared" si="43"/>
        <v>T1部件</v>
      </c>
      <c r="J192">
        <f t="shared" si="47"/>
        <v>5</v>
      </c>
      <c r="K192">
        <f t="shared" si="44"/>
        <v>0.11774744027303755</v>
      </c>
      <c r="L192">
        <f>VLOOKUP(B192,'名称-id-价值'!B:M,J192+2,FALSE)</f>
        <v>32</v>
      </c>
      <c r="M192">
        <f t="shared" si="48"/>
        <v>1.2559726962457338</v>
      </c>
      <c r="N192">
        <f t="shared" si="42"/>
        <v>645.22819965870224</v>
      </c>
      <c r="O192" t="str">
        <f t="shared" si="49"/>
        <v>91104,</v>
      </c>
      <c r="P192" t="str">
        <f t="shared" si="56"/>
        <v>92,</v>
      </c>
      <c r="Q192" t="str">
        <f t="shared" si="45"/>
        <v>(1,5)</v>
      </c>
      <c r="R192" t="str">
        <f t="shared" si="57"/>
        <v>1,</v>
      </c>
      <c r="S192" t="str">
        <f t="shared" si="58"/>
        <v>5,</v>
      </c>
    </row>
    <row r="193" spans="1:19" x14ac:dyDescent="0.15">
      <c r="A193" t="s">
        <v>30</v>
      </c>
      <c r="B193">
        <v>91106</v>
      </c>
      <c r="C193">
        <v>92</v>
      </c>
      <c r="D193">
        <v>1</v>
      </c>
      <c r="E193">
        <v>5</v>
      </c>
      <c r="F193">
        <v>3</v>
      </c>
      <c r="G193" s="5">
        <f t="shared" si="46"/>
        <v>1.3083048919226393E-2</v>
      </c>
      <c r="H193" t="str">
        <f>VLOOKUP(B193,'名称-id-价值'!B:C,2,FALSE)</f>
        <v>T1MP6</v>
      </c>
      <c r="I193" t="str">
        <f t="shared" si="43"/>
        <v>T1部件</v>
      </c>
      <c r="J193">
        <f t="shared" si="47"/>
        <v>5</v>
      </c>
      <c r="K193">
        <f t="shared" si="44"/>
        <v>0.11774744027303755</v>
      </c>
      <c r="L193">
        <f>VLOOKUP(B193,'名称-id-价值'!B:M,J193+2,FALSE)</f>
        <v>32</v>
      </c>
      <c r="M193">
        <f t="shared" si="48"/>
        <v>1.2559726962457338</v>
      </c>
      <c r="N193">
        <f t="shared" si="42"/>
        <v>645.22819965870224</v>
      </c>
      <c r="O193" t="str">
        <f t="shared" si="49"/>
        <v>91106,</v>
      </c>
      <c r="P193" t="str">
        <f t="shared" si="56"/>
        <v>92,</v>
      </c>
      <c r="Q193" t="str">
        <f t="shared" si="45"/>
        <v>(1,5)</v>
      </c>
      <c r="R193" t="str">
        <f t="shared" si="57"/>
        <v>1,</v>
      </c>
      <c r="S193" t="str">
        <f t="shared" si="58"/>
        <v>5,</v>
      </c>
    </row>
    <row r="194" spans="1:19" x14ac:dyDescent="0.15">
      <c r="A194" t="s">
        <v>30</v>
      </c>
      <c r="B194">
        <v>91202</v>
      </c>
      <c r="C194">
        <v>92</v>
      </c>
      <c r="D194">
        <v>1</v>
      </c>
      <c r="E194">
        <v>5</v>
      </c>
      <c r="F194">
        <v>3</v>
      </c>
      <c r="G194" s="5">
        <f t="shared" si="46"/>
        <v>1.3083048919226393E-2</v>
      </c>
      <c r="H194" t="str">
        <f>VLOOKUP(B194,'名称-id-价值'!B:C,2,FALSE)</f>
        <v>T1HP2</v>
      </c>
      <c r="I194" t="str">
        <f t="shared" si="43"/>
        <v>T1部件</v>
      </c>
      <c r="J194">
        <f t="shared" si="47"/>
        <v>5</v>
      </c>
      <c r="K194">
        <f t="shared" si="44"/>
        <v>0.11774744027303755</v>
      </c>
      <c r="L194">
        <f>VLOOKUP(B194,'名称-id-价值'!B:M,J194+2,FALSE)</f>
        <v>32</v>
      </c>
      <c r="M194">
        <f t="shared" si="48"/>
        <v>1.2559726962457338</v>
      </c>
      <c r="N194">
        <f t="shared" ref="N194:N257" si="59">SUMIFS(M:M,A:A,A194)*F194+VLOOKUP(J194,$T$1:$W$11,4,FALSE)</f>
        <v>645.22819965870224</v>
      </c>
      <c r="O194" t="str">
        <f t="shared" si="49"/>
        <v>91202,</v>
      </c>
      <c r="P194" t="str">
        <f t="shared" si="56"/>
        <v>92,</v>
      </c>
      <c r="Q194" t="str">
        <f t="shared" si="45"/>
        <v>(1,5)</v>
      </c>
      <c r="R194" t="str">
        <f t="shared" si="57"/>
        <v>1,</v>
      </c>
      <c r="S194" t="str">
        <f t="shared" si="58"/>
        <v>5,</v>
      </c>
    </row>
    <row r="195" spans="1:19" x14ac:dyDescent="0.15">
      <c r="A195" t="s">
        <v>30</v>
      </c>
      <c r="B195">
        <v>91204</v>
      </c>
      <c r="C195">
        <v>92</v>
      </c>
      <c r="D195">
        <v>1</v>
      </c>
      <c r="E195">
        <v>5</v>
      </c>
      <c r="F195">
        <v>3</v>
      </c>
      <c r="G195" s="5">
        <f t="shared" si="46"/>
        <v>1.3083048919226393E-2</v>
      </c>
      <c r="H195" t="str">
        <f>VLOOKUP(B195,'名称-id-价值'!B:C,2,FALSE)</f>
        <v>T1HP4</v>
      </c>
      <c r="I195" t="str">
        <f t="shared" ref="I195:I258" si="60">IF(LEFT(B195,1)+0=5,"T"&amp;MID(B195,3,1)&amp;"碎片",IF(LEFT(B195,1)+0=1,"T"&amp;MID(B195,3,1)&amp;"坦克",IF(LEFT(B195,1)+0=9,"T"&amp;MID(B195,2,1)&amp;"部件")))</f>
        <v>T1部件</v>
      </c>
      <c r="J195">
        <f t="shared" si="47"/>
        <v>5</v>
      </c>
      <c r="K195">
        <f t="shared" ref="K195:K258" si="61">AVERAGE(D195:E195)*G195*F195</f>
        <v>0.11774744027303755</v>
      </c>
      <c r="L195">
        <f>VLOOKUP(B195,'名称-id-价值'!B:M,J195+2,FALSE)</f>
        <v>32</v>
      </c>
      <c r="M195">
        <f t="shared" si="48"/>
        <v>1.2559726962457338</v>
      </c>
      <c r="N195">
        <f t="shared" si="59"/>
        <v>645.22819965870224</v>
      </c>
      <c r="O195" t="str">
        <f t="shared" si="49"/>
        <v>91204,</v>
      </c>
      <c r="P195" t="str">
        <f t="shared" si="56"/>
        <v>92,</v>
      </c>
      <c r="Q195" t="str">
        <f t="shared" ref="Q195:Q258" si="62">"("&amp;LEFT(R195&amp;S195,LEN(R195&amp;S195)-1)&amp;")"</f>
        <v>(1,5)</v>
      </c>
      <c r="R195" t="str">
        <f t="shared" si="57"/>
        <v>1,</v>
      </c>
      <c r="S195" t="str">
        <f t="shared" si="58"/>
        <v>5,</v>
      </c>
    </row>
    <row r="196" spans="1:19" x14ac:dyDescent="0.15">
      <c r="A196" t="s">
        <v>30</v>
      </c>
      <c r="B196">
        <v>91206</v>
      </c>
      <c r="C196">
        <v>92</v>
      </c>
      <c r="D196">
        <v>1</v>
      </c>
      <c r="E196">
        <v>5</v>
      </c>
      <c r="F196">
        <v>3</v>
      </c>
      <c r="G196" s="5">
        <f t="shared" si="46"/>
        <v>1.3083048919226393E-2</v>
      </c>
      <c r="H196" t="str">
        <f>VLOOKUP(B196,'名称-id-价值'!B:C,2,FALSE)</f>
        <v>T1HP6</v>
      </c>
      <c r="I196" t="str">
        <f t="shared" si="60"/>
        <v>T1部件</v>
      </c>
      <c r="J196">
        <f t="shared" si="47"/>
        <v>5</v>
      </c>
      <c r="K196">
        <f t="shared" si="61"/>
        <v>0.11774744027303755</v>
      </c>
      <c r="L196">
        <f>VLOOKUP(B196,'名称-id-价值'!B:M,J196+2,FALSE)</f>
        <v>32</v>
      </c>
      <c r="M196">
        <f t="shared" si="48"/>
        <v>1.2559726962457338</v>
      </c>
      <c r="N196">
        <f t="shared" si="59"/>
        <v>645.22819965870224</v>
      </c>
      <c r="O196" t="str">
        <f t="shared" si="49"/>
        <v>91206,</v>
      </c>
      <c r="P196" t="str">
        <f t="shared" si="56"/>
        <v>92,</v>
      </c>
      <c r="Q196" t="str">
        <f t="shared" si="62"/>
        <v>(1,5)</v>
      </c>
      <c r="R196" t="str">
        <f t="shared" si="57"/>
        <v>1,</v>
      </c>
      <c r="S196" t="str">
        <f t="shared" si="58"/>
        <v>5,</v>
      </c>
    </row>
    <row r="197" spans="1:19" x14ac:dyDescent="0.15">
      <c r="A197" t="s">
        <v>30</v>
      </c>
      <c r="B197">
        <v>92001</v>
      </c>
      <c r="C197">
        <v>121</v>
      </c>
      <c r="D197">
        <v>1</v>
      </c>
      <c r="E197">
        <v>2</v>
      </c>
      <c r="F197">
        <v>3</v>
      </c>
      <c r="G197" s="5">
        <f t="shared" si="46"/>
        <v>1.7207053469852105E-2</v>
      </c>
      <c r="H197" t="str">
        <f>VLOOKUP(B197,'名称-id-价值'!B:C,2,FALSE)</f>
        <v>T2LP1</v>
      </c>
      <c r="I197" t="str">
        <f t="shared" si="60"/>
        <v>T2部件</v>
      </c>
      <c r="J197">
        <f t="shared" si="47"/>
        <v>5</v>
      </c>
      <c r="K197">
        <f t="shared" si="61"/>
        <v>7.7431740614334471E-2</v>
      </c>
      <c r="L197">
        <f>VLOOKUP(B197,'名称-id-价值'!B:M,J197+2,FALSE)</f>
        <v>65.100000000000009</v>
      </c>
      <c r="M197">
        <f t="shared" si="48"/>
        <v>1.6802687713310585</v>
      </c>
      <c r="N197">
        <f t="shared" si="59"/>
        <v>645.22819965870224</v>
      </c>
      <c r="O197" t="str">
        <f t="shared" si="49"/>
        <v>92001,</v>
      </c>
      <c r="P197" t="str">
        <f t="shared" si="56"/>
        <v>121,</v>
      </c>
      <c r="Q197" t="str">
        <f t="shared" si="62"/>
        <v>(1,2)</v>
      </c>
      <c r="R197" t="str">
        <f t="shared" si="57"/>
        <v>1,</v>
      </c>
      <c r="S197" t="str">
        <f t="shared" si="58"/>
        <v>2,</v>
      </c>
    </row>
    <row r="198" spans="1:19" x14ac:dyDescent="0.15">
      <c r="A198" t="s">
        <v>30</v>
      </c>
      <c r="B198">
        <v>92003</v>
      </c>
      <c r="C198">
        <v>121</v>
      </c>
      <c r="D198">
        <v>1</v>
      </c>
      <c r="E198">
        <v>2</v>
      </c>
      <c r="F198">
        <v>3</v>
      </c>
      <c r="G198" s="5">
        <f t="shared" si="46"/>
        <v>1.7207053469852105E-2</v>
      </c>
      <c r="H198" t="str">
        <f>VLOOKUP(B198,'名称-id-价值'!B:C,2,FALSE)</f>
        <v>T2LP3</v>
      </c>
      <c r="I198" t="str">
        <f t="shared" si="60"/>
        <v>T2部件</v>
      </c>
      <c r="J198">
        <f t="shared" si="47"/>
        <v>5</v>
      </c>
      <c r="K198">
        <f t="shared" si="61"/>
        <v>7.7431740614334471E-2</v>
      </c>
      <c r="L198">
        <f>VLOOKUP(B198,'名称-id-价值'!B:M,J198+2,FALSE)</f>
        <v>65.099999999999994</v>
      </c>
      <c r="M198">
        <f t="shared" si="48"/>
        <v>1.680268771331058</v>
      </c>
      <c r="N198">
        <f t="shared" si="59"/>
        <v>645.22819965870224</v>
      </c>
      <c r="O198" t="str">
        <f t="shared" si="49"/>
        <v>92003,</v>
      </c>
      <c r="P198" t="str">
        <f t="shared" si="56"/>
        <v>121,</v>
      </c>
      <c r="Q198" t="str">
        <f t="shared" si="62"/>
        <v>(1,2)</v>
      </c>
      <c r="R198" t="str">
        <f t="shared" si="57"/>
        <v>1,</v>
      </c>
      <c r="S198" t="str">
        <f t="shared" si="58"/>
        <v>2,</v>
      </c>
    </row>
    <row r="199" spans="1:19" x14ac:dyDescent="0.15">
      <c r="A199" t="s">
        <v>30</v>
      </c>
      <c r="B199">
        <v>92005</v>
      </c>
      <c r="C199">
        <v>121</v>
      </c>
      <c r="D199">
        <v>1</v>
      </c>
      <c r="E199">
        <v>2</v>
      </c>
      <c r="F199">
        <v>3</v>
      </c>
      <c r="G199" s="5">
        <f t="shared" si="46"/>
        <v>1.7207053469852105E-2</v>
      </c>
      <c r="H199" t="str">
        <f>VLOOKUP(B199,'名称-id-价值'!B:C,2,FALSE)</f>
        <v>T2LP5</v>
      </c>
      <c r="I199" t="str">
        <f t="shared" si="60"/>
        <v>T2部件</v>
      </c>
      <c r="J199">
        <f t="shared" si="47"/>
        <v>5</v>
      </c>
      <c r="K199">
        <f t="shared" si="61"/>
        <v>7.7431740614334471E-2</v>
      </c>
      <c r="L199">
        <f>VLOOKUP(B199,'名称-id-价值'!B:M,J199+2,FALSE)</f>
        <v>65.099999999999994</v>
      </c>
      <c r="M199">
        <f t="shared" si="48"/>
        <v>1.680268771331058</v>
      </c>
      <c r="N199">
        <f t="shared" si="59"/>
        <v>645.22819965870224</v>
      </c>
      <c r="O199" t="str">
        <f t="shared" si="49"/>
        <v>92005,</v>
      </c>
      <c r="P199" t="str">
        <f t="shared" si="56"/>
        <v>121,</v>
      </c>
      <c r="Q199" t="str">
        <f t="shared" si="62"/>
        <v>(1,2)</v>
      </c>
      <c r="R199" t="str">
        <f t="shared" si="57"/>
        <v>1,</v>
      </c>
      <c r="S199" t="str">
        <f t="shared" si="58"/>
        <v>2,</v>
      </c>
    </row>
    <row r="200" spans="1:19" x14ac:dyDescent="0.15">
      <c r="A200" t="s">
        <v>30</v>
      </c>
      <c r="B200">
        <v>92101</v>
      </c>
      <c r="C200">
        <v>121</v>
      </c>
      <c r="D200">
        <v>1</v>
      </c>
      <c r="E200">
        <v>2</v>
      </c>
      <c r="F200">
        <v>3</v>
      </c>
      <c r="G200" s="5">
        <f t="shared" si="46"/>
        <v>1.7207053469852105E-2</v>
      </c>
      <c r="H200" t="str">
        <f>VLOOKUP(B200,'名称-id-价值'!B:C,2,FALSE)</f>
        <v>T2MP1</v>
      </c>
      <c r="I200" t="str">
        <f t="shared" si="60"/>
        <v>T2部件</v>
      </c>
      <c r="J200">
        <f t="shared" si="47"/>
        <v>5</v>
      </c>
      <c r="K200">
        <f t="shared" si="61"/>
        <v>7.7431740614334471E-2</v>
      </c>
      <c r="L200">
        <f>VLOOKUP(B200,'名称-id-价值'!B:M,J200+2,FALSE)</f>
        <v>65.099999999999994</v>
      </c>
      <c r="M200">
        <f t="shared" si="48"/>
        <v>1.680268771331058</v>
      </c>
      <c r="N200">
        <f t="shared" si="59"/>
        <v>645.22819965870224</v>
      </c>
      <c r="O200" t="str">
        <f t="shared" si="49"/>
        <v>92101,</v>
      </c>
      <c r="P200" t="str">
        <f t="shared" si="56"/>
        <v>121,</v>
      </c>
      <c r="Q200" t="str">
        <f t="shared" si="62"/>
        <v>(1,2)</v>
      </c>
      <c r="R200" t="str">
        <f t="shared" si="57"/>
        <v>1,</v>
      </c>
      <c r="S200" t="str">
        <f t="shared" si="58"/>
        <v>2,</v>
      </c>
    </row>
    <row r="201" spans="1:19" x14ac:dyDescent="0.15">
      <c r="A201" t="s">
        <v>30</v>
      </c>
      <c r="B201">
        <v>92103</v>
      </c>
      <c r="C201">
        <v>121</v>
      </c>
      <c r="D201">
        <v>1</v>
      </c>
      <c r="E201">
        <v>2</v>
      </c>
      <c r="F201">
        <v>3</v>
      </c>
      <c r="G201" s="5">
        <f t="shared" si="46"/>
        <v>1.7207053469852105E-2</v>
      </c>
      <c r="H201" t="str">
        <f>VLOOKUP(B201,'名称-id-价值'!B:C,2,FALSE)</f>
        <v>T2MP3</v>
      </c>
      <c r="I201" t="str">
        <f t="shared" si="60"/>
        <v>T2部件</v>
      </c>
      <c r="J201">
        <f t="shared" si="47"/>
        <v>5</v>
      </c>
      <c r="K201">
        <f t="shared" si="61"/>
        <v>7.7431740614334471E-2</v>
      </c>
      <c r="L201">
        <f>VLOOKUP(B201,'名称-id-价值'!B:M,J201+2,FALSE)</f>
        <v>65.099999999999994</v>
      </c>
      <c r="M201">
        <f t="shared" si="48"/>
        <v>1.680268771331058</v>
      </c>
      <c r="N201">
        <f t="shared" si="59"/>
        <v>645.22819965870224</v>
      </c>
      <c r="O201" t="str">
        <f t="shared" si="49"/>
        <v>92103,</v>
      </c>
      <c r="P201" t="str">
        <f t="shared" si="56"/>
        <v>121,</v>
      </c>
      <c r="Q201" t="str">
        <f t="shared" si="62"/>
        <v>(1,2)</v>
      </c>
      <c r="R201" t="str">
        <f t="shared" si="57"/>
        <v>1,</v>
      </c>
      <c r="S201" t="str">
        <f t="shared" si="58"/>
        <v>2,</v>
      </c>
    </row>
    <row r="202" spans="1:19" x14ac:dyDescent="0.15">
      <c r="A202" t="s">
        <v>30</v>
      </c>
      <c r="B202">
        <v>92105</v>
      </c>
      <c r="C202">
        <v>121</v>
      </c>
      <c r="D202">
        <v>1</v>
      </c>
      <c r="E202">
        <v>2</v>
      </c>
      <c r="F202">
        <v>3</v>
      </c>
      <c r="G202" s="5">
        <f t="shared" si="46"/>
        <v>1.7207053469852105E-2</v>
      </c>
      <c r="H202" t="str">
        <f>VLOOKUP(B202,'名称-id-价值'!B:C,2,FALSE)</f>
        <v>T2MP5</v>
      </c>
      <c r="I202" t="str">
        <f t="shared" si="60"/>
        <v>T2部件</v>
      </c>
      <c r="J202">
        <f t="shared" si="47"/>
        <v>5</v>
      </c>
      <c r="K202">
        <f t="shared" si="61"/>
        <v>7.7431740614334471E-2</v>
      </c>
      <c r="L202">
        <f>VLOOKUP(B202,'名称-id-价值'!B:M,J202+2,FALSE)</f>
        <v>65.099999999999994</v>
      </c>
      <c r="M202">
        <f t="shared" si="48"/>
        <v>1.680268771331058</v>
      </c>
      <c r="N202">
        <f t="shared" si="59"/>
        <v>645.22819965870224</v>
      </c>
      <c r="O202" t="str">
        <f t="shared" si="49"/>
        <v>92105,</v>
      </c>
      <c r="P202" t="str">
        <f t="shared" si="56"/>
        <v>121,</v>
      </c>
      <c r="Q202" t="str">
        <f t="shared" si="62"/>
        <v>(1,2)</v>
      </c>
      <c r="R202" t="str">
        <f t="shared" si="57"/>
        <v>1,</v>
      </c>
      <c r="S202" t="str">
        <f t="shared" si="58"/>
        <v>2,</v>
      </c>
    </row>
    <row r="203" spans="1:19" x14ac:dyDescent="0.15">
      <c r="A203" t="s">
        <v>30</v>
      </c>
      <c r="B203">
        <v>92201</v>
      </c>
      <c r="C203">
        <v>121</v>
      </c>
      <c r="D203">
        <v>1</v>
      </c>
      <c r="E203">
        <v>2</v>
      </c>
      <c r="F203">
        <v>3</v>
      </c>
      <c r="G203" s="5">
        <f t="shared" ref="G203:G266" si="63">C203/SUMIFS(C:C,A:A,A203)</f>
        <v>1.7207053469852105E-2</v>
      </c>
      <c r="H203" t="str">
        <f>VLOOKUP(B203,'名称-id-价值'!B:C,2,FALSE)</f>
        <v>T2HP1</v>
      </c>
      <c r="I203" t="str">
        <f t="shared" si="60"/>
        <v>T2部件</v>
      </c>
      <c r="J203">
        <f t="shared" si="47"/>
        <v>5</v>
      </c>
      <c r="K203">
        <f t="shared" si="61"/>
        <v>7.7431740614334471E-2</v>
      </c>
      <c r="L203">
        <f>VLOOKUP(B203,'名称-id-价值'!B:M,J203+2,FALSE)</f>
        <v>65.099999999999994</v>
      </c>
      <c r="M203">
        <f t="shared" si="48"/>
        <v>1.680268771331058</v>
      </c>
      <c r="N203">
        <f t="shared" si="59"/>
        <v>645.22819965870224</v>
      </c>
      <c r="O203" t="str">
        <f t="shared" si="49"/>
        <v>92201,</v>
      </c>
      <c r="P203" t="str">
        <f t="shared" si="56"/>
        <v>121,</v>
      </c>
      <c r="Q203" t="str">
        <f t="shared" si="62"/>
        <v>(1,2)</v>
      </c>
      <c r="R203" t="str">
        <f t="shared" si="57"/>
        <v>1,</v>
      </c>
      <c r="S203" t="str">
        <f t="shared" si="58"/>
        <v>2,</v>
      </c>
    </row>
    <row r="204" spans="1:19" x14ac:dyDescent="0.15">
      <c r="A204" t="s">
        <v>30</v>
      </c>
      <c r="B204">
        <v>92203</v>
      </c>
      <c r="C204">
        <v>136</v>
      </c>
      <c r="D204">
        <v>1</v>
      </c>
      <c r="E204">
        <v>2</v>
      </c>
      <c r="F204">
        <v>3</v>
      </c>
      <c r="G204" s="5">
        <f t="shared" si="63"/>
        <v>1.9340159271899887E-2</v>
      </c>
      <c r="H204" t="str">
        <f>VLOOKUP(B204,'名称-id-价值'!B:C,2,FALSE)</f>
        <v>T2HP3</v>
      </c>
      <c r="I204" t="str">
        <f t="shared" si="60"/>
        <v>T2部件</v>
      </c>
      <c r="J204">
        <f t="shared" ref="J204:J267" si="64">IF(RIGHT(A204,1)+0=0,10,RIGHT(A204,1)+0)</f>
        <v>5</v>
      </c>
      <c r="K204">
        <f t="shared" si="61"/>
        <v>8.7030716723549492E-2</v>
      </c>
      <c r="L204">
        <f>VLOOKUP(B204,'名称-id-价值'!B:M,J204+2,FALSE)</f>
        <v>65.099999999999994</v>
      </c>
      <c r="M204">
        <f t="shared" ref="M204:M267" si="65">G204*L204*AVERAGE(D204:E204)</f>
        <v>1.8885665529010236</v>
      </c>
      <c r="N204">
        <f t="shared" si="59"/>
        <v>645.22819965870224</v>
      </c>
      <c r="O204" t="str">
        <f t="shared" si="49"/>
        <v>92203,</v>
      </c>
      <c r="P204" t="str">
        <f t="shared" si="56"/>
        <v>136,</v>
      </c>
      <c r="Q204" t="str">
        <f t="shared" si="62"/>
        <v>(1,2)</v>
      </c>
      <c r="R204" t="str">
        <f t="shared" si="57"/>
        <v>1,</v>
      </c>
      <c r="S204" t="str">
        <f t="shared" si="58"/>
        <v>2,</v>
      </c>
    </row>
    <row r="205" spans="1:19" x14ac:dyDescent="0.15">
      <c r="A205" t="s">
        <v>30</v>
      </c>
      <c r="B205">
        <v>92205</v>
      </c>
      <c r="C205">
        <v>136</v>
      </c>
      <c r="D205">
        <v>1</v>
      </c>
      <c r="E205">
        <v>2</v>
      </c>
      <c r="F205">
        <v>3</v>
      </c>
      <c r="G205" s="5">
        <f t="shared" si="63"/>
        <v>1.9340159271899887E-2</v>
      </c>
      <c r="H205" t="str">
        <f>VLOOKUP(B205,'名称-id-价值'!B:C,2,FALSE)</f>
        <v>T2HP5</v>
      </c>
      <c r="I205" t="str">
        <f t="shared" si="60"/>
        <v>T2部件</v>
      </c>
      <c r="J205">
        <f t="shared" si="64"/>
        <v>5</v>
      </c>
      <c r="K205">
        <f t="shared" si="61"/>
        <v>8.7030716723549492E-2</v>
      </c>
      <c r="L205">
        <f>VLOOKUP(B205,'名称-id-价值'!B:M,J205+2,FALSE)</f>
        <v>65.099999999999994</v>
      </c>
      <c r="M205">
        <f t="shared" si="65"/>
        <v>1.8885665529010236</v>
      </c>
      <c r="N205">
        <f t="shared" si="59"/>
        <v>645.22819965870224</v>
      </c>
      <c r="O205" t="str">
        <f t="shared" si="49"/>
        <v>92205,</v>
      </c>
      <c r="P205" t="str">
        <f t="shared" si="56"/>
        <v>136,</v>
      </c>
      <c r="Q205" t="str">
        <f t="shared" si="62"/>
        <v>(1,2)</v>
      </c>
      <c r="R205" t="str">
        <f t="shared" si="57"/>
        <v>1,</v>
      </c>
      <c r="S205" t="str">
        <f t="shared" si="58"/>
        <v>2,</v>
      </c>
    </row>
    <row r="206" spans="1:19" x14ac:dyDescent="0.15">
      <c r="A206" t="s">
        <v>30</v>
      </c>
      <c r="B206">
        <v>92002</v>
      </c>
      <c r="C206">
        <v>136</v>
      </c>
      <c r="D206">
        <v>1</v>
      </c>
      <c r="E206">
        <v>2</v>
      </c>
      <c r="F206">
        <v>3</v>
      </c>
      <c r="G206" s="5">
        <f t="shared" si="63"/>
        <v>1.9340159271899887E-2</v>
      </c>
      <c r="H206" t="str">
        <f>VLOOKUP(B206,'名称-id-价值'!B:C,2,FALSE)</f>
        <v>T2LP2</v>
      </c>
      <c r="I206" t="str">
        <f t="shared" si="60"/>
        <v>T2部件</v>
      </c>
      <c r="J206">
        <f t="shared" si="64"/>
        <v>5</v>
      </c>
      <c r="K206">
        <f t="shared" si="61"/>
        <v>8.7030716723549492E-2</v>
      </c>
      <c r="L206">
        <f>VLOOKUP(B206,'名称-id-价值'!B:M,J206+2,FALSE)</f>
        <v>65.100000000000009</v>
      </c>
      <c r="M206">
        <f t="shared" si="65"/>
        <v>1.8885665529010245</v>
      </c>
      <c r="N206">
        <f t="shared" si="59"/>
        <v>645.22819965870224</v>
      </c>
      <c r="O206" t="str">
        <f t="shared" ref="O206:O269" si="66">B206&amp;","</f>
        <v>92002,</v>
      </c>
      <c r="P206" t="str">
        <f t="shared" ref="P206:P209" si="67">C206&amp;","</f>
        <v>136,</v>
      </c>
      <c r="Q206" t="str">
        <f t="shared" si="62"/>
        <v>(1,2)</v>
      </c>
      <c r="R206" t="str">
        <f t="shared" ref="R206:R209" si="68">D206&amp;","</f>
        <v>1,</v>
      </c>
      <c r="S206" t="str">
        <f t="shared" ref="S206:S209" si="69">E206&amp;","</f>
        <v>2,</v>
      </c>
    </row>
    <row r="207" spans="1:19" x14ac:dyDescent="0.15">
      <c r="A207" t="s">
        <v>30</v>
      </c>
      <c r="B207">
        <v>92004</v>
      </c>
      <c r="C207">
        <v>136</v>
      </c>
      <c r="D207">
        <v>1</v>
      </c>
      <c r="E207">
        <v>2</v>
      </c>
      <c r="F207">
        <v>3</v>
      </c>
      <c r="G207" s="5">
        <f t="shared" si="63"/>
        <v>1.9340159271899887E-2</v>
      </c>
      <c r="H207" t="str">
        <f>VLOOKUP(B207,'名称-id-价值'!B:C,2,FALSE)</f>
        <v>T2LP4</v>
      </c>
      <c r="I207" t="str">
        <f t="shared" si="60"/>
        <v>T2部件</v>
      </c>
      <c r="J207">
        <f t="shared" si="64"/>
        <v>5</v>
      </c>
      <c r="K207">
        <f t="shared" si="61"/>
        <v>8.7030716723549492E-2</v>
      </c>
      <c r="L207">
        <f>VLOOKUP(B207,'名称-id-价值'!B:M,J207+2,FALSE)</f>
        <v>65.099999999999994</v>
      </c>
      <c r="M207">
        <f t="shared" si="65"/>
        <v>1.8885665529010236</v>
      </c>
      <c r="N207">
        <f t="shared" si="59"/>
        <v>645.22819965870224</v>
      </c>
      <c r="O207" t="str">
        <f t="shared" si="66"/>
        <v>92004,</v>
      </c>
      <c r="P207" t="str">
        <f t="shared" si="67"/>
        <v>136,</v>
      </c>
      <c r="Q207" t="str">
        <f t="shared" si="62"/>
        <v>(1,2)</v>
      </c>
      <c r="R207" t="str">
        <f t="shared" si="68"/>
        <v>1,</v>
      </c>
      <c r="S207" t="str">
        <f t="shared" si="69"/>
        <v>2,</v>
      </c>
    </row>
    <row r="208" spans="1:19" x14ac:dyDescent="0.15">
      <c r="A208" t="s">
        <v>30</v>
      </c>
      <c r="B208">
        <v>92006</v>
      </c>
      <c r="C208">
        <v>136</v>
      </c>
      <c r="D208">
        <v>1</v>
      </c>
      <c r="E208">
        <v>2</v>
      </c>
      <c r="F208">
        <v>3</v>
      </c>
      <c r="G208" s="5">
        <f t="shared" si="63"/>
        <v>1.9340159271899887E-2</v>
      </c>
      <c r="H208" t="str">
        <f>VLOOKUP(B208,'名称-id-价值'!B:C,2,FALSE)</f>
        <v>T2LP6</v>
      </c>
      <c r="I208" t="str">
        <f t="shared" si="60"/>
        <v>T2部件</v>
      </c>
      <c r="J208">
        <f t="shared" si="64"/>
        <v>5</v>
      </c>
      <c r="K208">
        <f t="shared" si="61"/>
        <v>8.7030716723549492E-2</v>
      </c>
      <c r="L208">
        <f>VLOOKUP(B208,'名称-id-价值'!B:M,J208+2,FALSE)</f>
        <v>65.099999999999994</v>
      </c>
      <c r="M208">
        <f t="shared" si="65"/>
        <v>1.8885665529010236</v>
      </c>
      <c r="N208">
        <f t="shared" si="59"/>
        <v>645.22819965870224</v>
      </c>
      <c r="O208" t="str">
        <f t="shared" si="66"/>
        <v>92006,</v>
      </c>
      <c r="P208" t="str">
        <f t="shared" si="67"/>
        <v>136,</v>
      </c>
      <c r="Q208" t="str">
        <f t="shared" si="62"/>
        <v>(1,2)</v>
      </c>
      <c r="R208" t="str">
        <f t="shared" si="68"/>
        <v>1,</v>
      </c>
      <c r="S208" t="str">
        <f t="shared" si="69"/>
        <v>2,</v>
      </c>
    </row>
    <row r="209" spans="1:19" x14ac:dyDescent="0.15">
      <c r="A209" t="s">
        <v>30</v>
      </c>
      <c r="B209">
        <v>92102</v>
      </c>
      <c r="C209">
        <v>136</v>
      </c>
      <c r="D209">
        <v>1</v>
      </c>
      <c r="E209">
        <v>2</v>
      </c>
      <c r="F209">
        <v>3</v>
      </c>
      <c r="G209" s="5">
        <f t="shared" si="63"/>
        <v>1.9340159271899887E-2</v>
      </c>
      <c r="H209" t="str">
        <f>VLOOKUP(B209,'名称-id-价值'!B:C,2,FALSE)</f>
        <v>T2MP2</v>
      </c>
      <c r="I209" t="str">
        <f t="shared" si="60"/>
        <v>T2部件</v>
      </c>
      <c r="J209">
        <f t="shared" si="64"/>
        <v>5</v>
      </c>
      <c r="K209">
        <f t="shared" si="61"/>
        <v>8.7030716723549492E-2</v>
      </c>
      <c r="L209">
        <f>VLOOKUP(B209,'名称-id-价值'!B:M,J209+2,FALSE)</f>
        <v>65.099999999999994</v>
      </c>
      <c r="M209">
        <f t="shared" si="65"/>
        <v>1.8885665529010236</v>
      </c>
      <c r="N209">
        <f t="shared" si="59"/>
        <v>645.22819965870224</v>
      </c>
      <c r="O209" t="str">
        <f t="shared" si="66"/>
        <v>92102,</v>
      </c>
      <c r="P209" t="str">
        <f t="shared" si="67"/>
        <v>136,</v>
      </c>
      <c r="Q209" t="str">
        <f t="shared" si="62"/>
        <v>(1,2)</v>
      </c>
      <c r="R209" t="str">
        <f t="shared" si="68"/>
        <v>1,</v>
      </c>
      <c r="S209" t="str">
        <f t="shared" si="69"/>
        <v>2,</v>
      </c>
    </row>
    <row r="210" spans="1:19" x14ac:dyDescent="0.15">
      <c r="A210" t="s">
        <v>30</v>
      </c>
      <c r="B210">
        <v>92104</v>
      </c>
      <c r="C210">
        <v>136</v>
      </c>
      <c r="D210">
        <v>1</v>
      </c>
      <c r="E210">
        <v>2</v>
      </c>
      <c r="F210">
        <v>3</v>
      </c>
      <c r="G210" s="5">
        <f t="shared" si="63"/>
        <v>1.9340159271899887E-2</v>
      </c>
      <c r="H210" t="str">
        <f>VLOOKUP(B210,'名称-id-价值'!B:C,2,FALSE)</f>
        <v>T2MP4</v>
      </c>
      <c r="I210" t="str">
        <f t="shared" si="60"/>
        <v>T2部件</v>
      </c>
      <c r="J210">
        <f t="shared" si="64"/>
        <v>5</v>
      </c>
      <c r="K210">
        <f t="shared" si="61"/>
        <v>8.7030716723549492E-2</v>
      </c>
      <c r="L210">
        <f>VLOOKUP(B210,'名称-id-价值'!B:M,J210+2,FALSE)</f>
        <v>65.099999999999994</v>
      </c>
      <c r="M210">
        <f t="shared" si="65"/>
        <v>1.8885665529010236</v>
      </c>
      <c r="N210">
        <f t="shared" si="59"/>
        <v>645.22819965870224</v>
      </c>
      <c r="O210" t="str">
        <f t="shared" si="66"/>
        <v>92104,</v>
      </c>
      <c r="P210" t="str">
        <f t="shared" ref="P210:P241" si="70">C210&amp;","</f>
        <v>136,</v>
      </c>
      <c r="Q210" t="str">
        <f t="shared" si="62"/>
        <v>(1,2)</v>
      </c>
      <c r="R210" t="str">
        <f t="shared" ref="R210:R241" si="71">D210&amp;","</f>
        <v>1,</v>
      </c>
      <c r="S210" t="str">
        <f t="shared" ref="S210:S241" si="72">E210&amp;","</f>
        <v>2,</v>
      </c>
    </row>
    <row r="211" spans="1:19" x14ac:dyDescent="0.15">
      <c r="A211" t="s">
        <v>30</v>
      </c>
      <c r="B211">
        <v>92106</v>
      </c>
      <c r="C211">
        <v>136</v>
      </c>
      <c r="D211">
        <v>1</v>
      </c>
      <c r="E211">
        <v>2</v>
      </c>
      <c r="F211">
        <v>3</v>
      </c>
      <c r="G211" s="5">
        <f t="shared" si="63"/>
        <v>1.9340159271899887E-2</v>
      </c>
      <c r="H211" t="str">
        <f>VLOOKUP(B211,'名称-id-价值'!B:C,2,FALSE)</f>
        <v>T2MP6</v>
      </c>
      <c r="I211" t="str">
        <f t="shared" si="60"/>
        <v>T2部件</v>
      </c>
      <c r="J211">
        <f t="shared" si="64"/>
        <v>5</v>
      </c>
      <c r="K211">
        <f t="shared" si="61"/>
        <v>8.7030716723549492E-2</v>
      </c>
      <c r="L211">
        <f>VLOOKUP(B211,'名称-id-价值'!B:M,J211+2,FALSE)</f>
        <v>65.099999999999994</v>
      </c>
      <c r="M211">
        <f t="shared" si="65"/>
        <v>1.8885665529010236</v>
      </c>
      <c r="N211">
        <f t="shared" si="59"/>
        <v>645.22819965870224</v>
      </c>
      <c r="O211" t="str">
        <f t="shared" si="66"/>
        <v>92106,</v>
      </c>
      <c r="P211" t="str">
        <f t="shared" si="70"/>
        <v>136,</v>
      </c>
      <c r="Q211" t="str">
        <f t="shared" si="62"/>
        <v>(1,2)</v>
      </c>
      <c r="R211" t="str">
        <f t="shared" si="71"/>
        <v>1,</v>
      </c>
      <c r="S211" t="str">
        <f t="shared" si="72"/>
        <v>2,</v>
      </c>
    </row>
    <row r="212" spans="1:19" x14ac:dyDescent="0.15">
      <c r="A212" t="s">
        <v>30</v>
      </c>
      <c r="B212">
        <v>92202</v>
      </c>
      <c r="C212">
        <v>136</v>
      </c>
      <c r="D212">
        <v>1</v>
      </c>
      <c r="E212">
        <v>2</v>
      </c>
      <c r="F212">
        <v>3</v>
      </c>
      <c r="G212" s="5">
        <f t="shared" si="63"/>
        <v>1.9340159271899887E-2</v>
      </c>
      <c r="H212" t="str">
        <f>VLOOKUP(B212,'名称-id-价值'!B:C,2,FALSE)</f>
        <v>T2HP2</v>
      </c>
      <c r="I212" t="str">
        <f t="shared" si="60"/>
        <v>T2部件</v>
      </c>
      <c r="J212">
        <f t="shared" si="64"/>
        <v>5</v>
      </c>
      <c r="K212">
        <f t="shared" si="61"/>
        <v>8.7030716723549492E-2</v>
      </c>
      <c r="L212">
        <f>VLOOKUP(B212,'名称-id-价值'!B:M,J212+2,FALSE)</f>
        <v>65.099999999999994</v>
      </c>
      <c r="M212">
        <f t="shared" si="65"/>
        <v>1.8885665529010236</v>
      </c>
      <c r="N212">
        <f t="shared" si="59"/>
        <v>645.22819965870224</v>
      </c>
      <c r="O212" t="str">
        <f t="shared" si="66"/>
        <v>92202,</v>
      </c>
      <c r="P212" t="str">
        <f t="shared" si="70"/>
        <v>136,</v>
      </c>
      <c r="Q212" t="str">
        <f t="shared" si="62"/>
        <v>(1,2)</v>
      </c>
      <c r="R212" t="str">
        <f t="shared" si="71"/>
        <v>1,</v>
      </c>
      <c r="S212" t="str">
        <f t="shared" si="72"/>
        <v>2,</v>
      </c>
    </row>
    <row r="213" spans="1:19" x14ac:dyDescent="0.15">
      <c r="A213" t="s">
        <v>30</v>
      </c>
      <c r="B213">
        <v>92204</v>
      </c>
      <c r="C213">
        <v>136</v>
      </c>
      <c r="D213">
        <v>1</v>
      </c>
      <c r="E213">
        <v>2</v>
      </c>
      <c r="F213">
        <v>3</v>
      </c>
      <c r="G213" s="5">
        <f t="shared" si="63"/>
        <v>1.9340159271899887E-2</v>
      </c>
      <c r="H213" t="str">
        <f>VLOOKUP(B213,'名称-id-价值'!B:C,2,FALSE)</f>
        <v>T2HP4</v>
      </c>
      <c r="I213" t="str">
        <f t="shared" si="60"/>
        <v>T2部件</v>
      </c>
      <c r="J213">
        <f t="shared" si="64"/>
        <v>5</v>
      </c>
      <c r="K213">
        <f t="shared" si="61"/>
        <v>8.7030716723549492E-2</v>
      </c>
      <c r="L213">
        <f>VLOOKUP(B213,'名称-id-价值'!B:M,J213+2,FALSE)</f>
        <v>65.099999999999994</v>
      </c>
      <c r="M213">
        <f t="shared" si="65"/>
        <v>1.8885665529010236</v>
      </c>
      <c r="N213">
        <f t="shared" si="59"/>
        <v>645.22819965870224</v>
      </c>
      <c r="O213" t="str">
        <f t="shared" si="66"/>
        <v>92204,</v>
      </c>
      <c r="P213" t="str">
        <f t="shared" si="70"/>
        <v>136,</v>
      </c>
      <c r="Q213" t="str">
        <f t="shared" si="62"/>
        <v>(1,2)</v>
      </c>
      <c r="R213" t="str">
        <f t="shared" si="71"/>
        <v>1,</v>
      </c>
      <c r="S213" t="str">
        <f t="shared" si="72"/>
        <v>2,</v>
      </c>
    </row>
    <row r="214" spans="1:19" x14ac:dyDescent="0.15">
      <c r="A214" t="s">
        <v>30</v>
      </c>
      <c r="B214">
        <v>92206</v>
      </c>
      <c r="C214">
        <v>121</v>
      </c>
      <c r="D214">
        <v>1</v>
      </c>
      <c r="E214">
        <v>2</v>
      </c>
      <c r="F214">
        <v>3</v>
      </c>
      <c r="G214" s="5">
        <f t="shared" si="63"/>
        <v>1.7207053469852105E-2</v>
      </c>
      <c r="H214" t="str">
        <f>VLOOKUP(B214,'名称-id-价值'!B:C,2,FALSE)</f>
        <v>T2HP6</v>
      </c>
      <c r="I214" t="str">
        <f t="shared" si="60"/>
        <v>T2部件</v>
      </c>
      <c r="J214">
        <f t="shared" si="64"/>
        <v>5</v>
      </c>
      <c r="K214">
        <f t="shared" si="61"/>
        <v>7.7431740614334471E-2</v>
      </c>
      <c r="L214">
        <f>VLOOKUP(B214,'名称-id-价值'!B:M,J214+2,FALSE)</f>
        <v>65.099999999999994</v>
      </c>
      <c r="M214">
        <f t="shared" si="65"/>
        <v>1.680268771331058</v>
      </c>
      <c r="N214">
        <f t="shared" si="59"/>
        <v>645.22819965870224</v>
      </c>
      <c r="O214" t="str">
        <f t="shared" si="66"/>
        <v>92206,</v>
      </c>
      <c r="P214" t="str">
        <f t="shared" si="70"/>
        <v>121,</v>
      </c>
      <c r="Q214" t="str">
        <f t="shared" si="62"/>
        <v>(1,2)</v>
      </c>
      <c r="R214" t="str">
        <f t="shared" si="71"/>
        <v>1,</v>
      </c>
      <c r="S214" t="str">
        <f t="shared" si="72"/>
        <v>2,</v>
      </c>
    </row>
    <row r="215" spans="1:19" x14ac:dyDescent="0.15">
      <c r="A215" t="s">
        <v>31</v>
      </c>
      <c r="B215">
        <v>11311</v>
      </c>
      <c r="C215">
        <v>80</v>
      </c>
      <c r="D215">
        <v>1</v>
      </c>
      <c r="E215">
        <v>1</v>
      </c>
      <c r="F215">
        <v>3</v>
      </c>
      <c r="G215" s="5">
        <f t="shared" si="63"/>
        <v>1.2779552715654952E-2</v>
      </c>
      <c r="H215" t="str">
        <f>VLOOKUP(B215,'名称-id-价值'!B:C,2,FALSE)</f>
        <v>35(t)</v>
      </c>
      <c r="I215" t="str">
        <f t="shared" si="60"/>
        <v>T3坦克</v>
      </c>
      <c r="J215">
        <f t="shared" si="64"/>
        <v>6</v>
      </c>
      <c r="K215">
        <f t="shared" si="61"/>
        <v>3.8338658146964855E-2</v>
      </c>
      <c r="L215">
        <f>VLOOKUP(B215,'名称-id-价值'!B:M,J215+2,FALSE)</f>
        <v>1551</v>
      </c>
      <c r="M215">
        <f t="shared" si="65"/>
        <v>19.821086261980831</v>
      </c>
      <c r="N215">
        <f t="shared" si="59"/>
        <v>661.29728434504739</v>
      </c>
      <c r="O215" t="str">
        <f t="shared" si="66"/>
        <v>11311,</v>
      </c>
      <c r="P215" t="str">
        <f t="shared" si="70"/>
        <v>80,</v>
      </c>
      <c r="Q215" t="str">
        <f t="shared" si="62"/>
        <v>(1,1)</v>
      </c>
      <c r="R215" t="str">
        <f t="shared" si="71"/>
        <v>1,</v>
      </c>
      <c r="S215" t="str">
        <f t="shared" si="72"/>
        <v>1,</v>
      </c>
    </row>
    <row r="216" spans="1:19" x14ac:dyDescent="0.15">
      <c r="A216" t="s">
        <v>31</v>
      </c>
      <c r="B216">
        <v>12311</v>
      </c>
      <c r="C216">
        <v>80</v>
      </c>
      <c r="D216">
        <v>1</v>
      </c>
      <c r="E216">
        <v>1</v>
      </c>
      <c r="F216">
        <v>3</v>
      </c>
      <c r="G216" s="5">
        <f t="shared" si="63"/>
        <v>1.2779552715654952E-2</v>
      </c>
      <c r="H216" t="str">
        <f>VLOOKUP(B216,'名称-id-价值'!B:C,2,FALSE)</f>
        <v>玛蒂尔达</v>
      </c>
      <c r="I216" t="str">
        <f t="shared" si="60"/>
        <v>T3坦克</v>
      </c>
      <c r="J216">
        <f t="shared" si="64"/>
        <v>6</v>
      </c>
      <c r="K216">
        <f t="shared" si="61"/>
        <v>3.8338658146964855E-2</v>
      </c>
      <c r="L216">
        <f>VLOOKUP(B216,'名称-id-价值'!B:M,J216+2,FALSE)</f>
        <v>1551</v>
      </c>
      <c r="M216">
        <f t="shared" si="65"/>
        <v>19.821086261980831</v>
      </c>
      <c r="N216">
        <f t="shared" si="59"/>
        <v>661.29728434504739</v>
      </c>
      <c r="O216" t="str">
        <f t="shared" si="66"/>
        <v>12311,</v>
      </c>
      <c r="P216" t="str">
        <f t="shared" si="70"/>
        <v>80,</v>
      </c>
      <c r="Q216" t="str">
        <f t="shared" si="62"/>
        <v>(1,1)</v>
      </c>
      <c r="R216" t="str">
        <f t="shared" si="71"/>
        <v>1,</v>
      </c>
      <c r="S216" t="str">
        <f t="shared" si="72"/>
        <v>1,</v>
      </c>
    </row>
    <row r="217" spans="1:19" x14ac:dyDescent="0.15">
      <c r="A217" t="s">
        <v>31</v>
      </c>
      <c r="B217">
        <v>13311</v>
      </c>
      <c r="C217">
        <v>80</v>
      </c>
      <c r="D217">
        <v>1</v>
      </c>
      <c r="E217">
        <v>1</v>
      </c>
      <c r="F217">
        <v>3</v>
      </c>
      <c r="G217" s="5">
        <f t="shared" si="63"/>
        <v>1.2779552715654952E-2</v>
      </c>
      <c r="H217" t="str">
        <f>VLOOKUP(B217,'名称-id-价值'!B:C,2,FALSE)</f>
        <v>黑豹</v>
      </c>
      <c r="I217" t="str">
        <f t="shared" si="60"/>
        <v>T3坦克</v>
      </c>
      <c r="J217">
        <f t="shared" si="64"/>
        <v>6</v>
      </c>
      <c r="K217">
        <f t="shared" si="61"/>
        <v>3.8338658146964855E-2</v>
      </c>
      <c r="L217">
        <f>VLOOKUP(B217,'名称-id-价值'!B:M,J217+2,FALSE)</f>
        <v>1551</v>
      </c>
      <c r="M217">
        <f t="shared" si="65"/>
        <v>19.821086261980831</v>
      </c>
      <c r="N217">
        <f t="shared" si="59"/>
        <v>661.29728434504739</v>
      </c>
      <c r="O217" t="str">
        <f t="shared" si="66"/>
        <v>13311,</v>
      </c>
      <c r="P217" t="str">
        <f t="shared" si="70"/>
        <v>80,</v>
      </c>
      <c r="Q217" t="str">
        <f t="shared" si="62"/>
        <v>(1,1)</v>
      </c>
      <c r="R217" t="str">
        <f t="shared" si="71"/>
        <v>1,</v>
      </c>
      <c r="S217" t="str">
        <f t="shared" si="72"/>
        <v>1,</v>
      </c>
    </row>
    <row r="218" spans="1:19" x14ac:dyDescent="0.15">
      <c r="A218" t="s">
        <v>31</v>
      </c>
      <c r="B218">
        <v>51211</v>
      </c>
      <c r="C218">
        <v>50</v>
      </c>
      <c r="D218">
        <v>6</v>
      </c>
      <c r="E218">
        <v>12</v>
      </c>
      <c r="F218">
        <v>3</v>
      </c>
      <c r="G218" s="5">
        <f t="shared" si="63"/>
        <v>7.9872204472843447E-3</v>
      </c>
      <c r="H218" t="str">
        <f>VLOOKUP(B218,'名称-id-价值'!B:C,2,FALSE)</f>
        <v>二号-碎片</v>
      </c>
      <c r="I218" t="str">
        <f t="shared" si="60"/>
        <v>T2碎片</v>
      </c>
      <c r="J218">
        <f t="shared" si="64"/>
        <v>6</v>
      </c>
      <c r="K218">
        <f t="shared" si="61"/>
        <v>0.21565495207667729</v>
      </c>
      <c r="L218">
        <f>VLOOKUP(B218,'名称-id-价值'!B:M,J218+2,FALSE)</f>
        <v>45.6</v>
      </c>
      <c r="M218">
        <f t="shared" si="65"/>
        <v>3.2779552715654954</v>
      </c>
      <c r="N218">
        <f t="shared" si="59"/>
        <v>661.29728434504739</v>
      </c>
      <c r="O218" t="str">
        <f t="shared" si="66"/>
        <v>51211,</v>
      </c>
      <c r="P218" t="str">
        <f t="shared" si="70"/>
        <v>50,</v>
      </c>
      <c r="Q218" t="str">
        <f t="shared" si="62"/>
        <v>(6,12)</v>
      </c>
      <c r="R218" t="str">
        <f t="shared" si="71"/>
        <v>6,</v>
      </c>
      <c r="S218" t="str">
        <f t="shared" si="72"/>
        <v>12,</v>
      </c>
    </row>
    <row r="219" spans="1:19" x14ac:dyDescent="0.15">
      <c r="A219" t="s">
        <v>31</v>
      </c>
      <c r="B219">
        <v>52211</v>
      </c>
      <c r="C219">
        <v>50</v>
      </c>
      <c r="D219">
        <v>6</v>
      </c>
      <c r="E219">
        <v>12</v>
      </c>
      <c r="F219">
        <v>3</v>
      </c>
      <c r="G219" s="5">
        <f t="shared" si="63"/>
        <v>7.9872204472843447E-3</v>
      </c>
      <c r="H219" t="str">
        <f>VLOOKUP(B219,'名称-id-价值'!B:C,2,FALSE)</f>
        <v>T-34-碎片</v>
      </c>
      <c r="I219" t="str">
        <f t="shared" si="60"/>
        <v>T2碎片</v>
      </c>
      <c r="J219">
        <f t="shared" si="64"/>
        <v>6</v>
      </c>
      <c r="K219">
        <f t="shared" si="61"/>
        <v>0.21565495207667729</v>
      </c>
      <c r="L219">
        <f>VLOOKUP(B219,'名称-id-价值'!B:M,J219+2,FALSE)</f>
        <v>45.6</v>
      </c>
      <c r="M219">
        <f t="shared" si="65"/>
        <v>3.2779552715654954</v>
      </c>
      <c r="N219">
        <f t="shared" si="59"/>
        <v>661.29728434504739</v>
      </c>
      <c r="O219" t="str">
        <f t="shared" si="66"/>
        <v>52211,</v>
      </c>
      <c r="P219" t="str">
        <f t="shared" si="70"/>
        <v>50,</v>
      </c>
      <c r="Q219" t="str">
        <f t="shared" si="62"/>
        <v>(6,12)</v>
      </c>
      <c r="R219" t="str">
        <f t="shared" si="71"/>
        <v>6,</v>
      </c>
      <c r="S219" t="str">
        <f t="shared" si="72"/>
        <v>12,</v>
      </c>
    </row>
    <row r="220" spans="1:19" x14ac:dyDescent="0.15">
      <c r="A220" t="s">
        <v>31</v>
      </c>
      <c r="B220">
        <v>53211</v>
      </c>
      <c r="C220">
        <v>50</v>
      </c>
      <c r="D220">
        <v>6</v>
      </c>
      <c r="E220">
        <v>12</v>
      </c>
      <c r="F220">
        <v>3</v>
      </c>
      <c r="G220" s="5">
        <f t="shared" si="63"/>
        <v>7.9872204472843447E-3</v>
      </c>
      <c r="H220" t="str">
        <f>VLOOKUP(B220,'名称-id-价值'!B:C,2,FALSE)</f>
        <v>KV-1-碎片</v>
      </c>
      <c r="I220" t="str">
        <f t="shared" si="60"/>
        <v>T2碎片</v>
      </c>
      <c r="J220">
        <f t="shared" si="64"/>
        <v>6</v>
      </c>
      <c r="K220">
        <f t="shared" si="61"/>
        <v>0.21565495207667729</v>
      </c>
      <c r="L220">
        <f>VLOOKUP(B220,'名称-id-价值'!B:M,J220+2,FALSE)</f>
        <v>45.6</v>
      </c>
      <c r="M220">
        <f t="shared" si="65"/>
        <v>3.2779552715654954</v>
      </c>
      <c r="N220">
        <f t="shared" si="59"/>
        <v>661.29728434504739</v>
      </c>
      <c r="O220" t="str">
        <f t="shared" si="66"/>
        <v>53211,</v>
      </c>
      <c r="P220" t="str">
        <f t="shared" si="70"/>
        <v>50,</v>
      </c>
      <c r="Q220" t="str">
        <f t="shared" si="62"/>
        <v>(6,12)</v>
      </c>
      <c r="R220" t="str">
        <f t="shared" si="71"/>
        <v>6,</v>
      </c>
      <c r="S220" t="str">
        <f t="shared" si="72"/>
        <v>12,</v>
      </c>
    </row>
    <row r="221" spans="1:19" x14ac:dyDescent="0.15">
      <c r="A221" t="s">
        <v>31</v>
      </c>
      <c r="B221">
        <v>51221</v>
      </c>
      <c r="C221">
        <v>204</v>
      </c>
      <c r="D221">
        <v>1</v>
      </c>
      <c r="E221">
        <v>5</v>
      </c>
      <c r="F221">
        <v>3</v>
      </c>
      <c r="G221" s="5">
        <f t="shared" si="63"/>
        <v>3.2587859424920131E-2</v>
      </c>
      <c r="H221" t="str">
        <f>VLOOKUP(B221,'名称-id-价值'!B:C,2,FALSE)</f>
        <v>Puma-碎片</v>
      </c>
      <c r="I221" t="str">
        <f t="shared" si="60"/>
        <v>T2碎片</v>
      </c>
      <c r="J221">
        <f t="shared" si="64"/>
        <v>6</v>
      </c>
      <c r="K221">
        <f t="shared" si="61"/>
        <v>0.2932907348242812</v>
      </c>
      <c r="L221">
        <f>VLOOKUP(B221,'名称-id-价值'!B:M,J221+2,FALSE)</f>
        <v>70.400000000000006</v>
      </c>
      <c r="M221">
        <f t="shared" si="65"/>
        <v>6.8825559105431324</v>
      </c>
      <c r="N221">
        <f t="shared" si="59"/>
        <v>661.29728434504739</v>
      </c>
      <c r="O221" t="str">
        <f t="shared" si="66"/>
        <v>51221,</v>
      </c>
      <c r="P221" t="str">
        <f t="shared" si="70"/>
        <v>204,</v>
      </c>
      <c r="Q221" t="str">
        <f t="shared" si="62"/>
        <v>(1,5)</v>
      </c>
      <c r="R221" t="str">
        <f t="shared" si="71"/>
        <v>1,</v>
      </c>
      <c r="S221" t="str">
        <f t="shared" si="72"/>
        <v>5,</v>
      </c>
    </row>
    <row r="222" spans="1:19" x14ac:dyDescent="0.15">
      <c r="A222" t="s">
        <v>31</v>
      </c>
      <c r="B222">
        <v>52221</v>
      </c>
      <c r="C222">
        <v>204</v>
      </c>
      <c r="D222">
        <v>1</v>
      </c>
      <c r="E222">
        <v>5</v>
      </c>
      <c r="F222">
        <v>3</v>
      </c>
      <c r="G222" s="5">
        <f t="shared" si="63"/>
        <v>3.2587859424920131E-2</v>
      </c>
      <c r="H222" t="str">
        <f>VLOOKUP(B222,'名称-id-价值'!B:C,2,FALSE)</f>
        <v>四号-碎片</v>
      </c>
      <c r="I222" t="str">
        <f t="shared" si="60"/>
        <v>T2碎片</v>
      </c>
      <c r="J222">
        <f t="shared" si="64"/>
        <v>6</v>
      </c>
      <c r="K222">
        <f t="shared" si="61"/>
        <v>0.2932907348242812</v>
      </c>
      <c r="L222">
        <f>VLOOKUP(B222,'名称-id-价值'!B:M,J222+2,FALSE)</f>
        <v>70.400000000000006</v>
      </c>
      <c r="M222">
        <f t="shared" si="65"/>
        <v>6.8825559105431324</v>
      </c>
      <c r="N222">
        <f t="shared" si="59"/>
        <v>661.29728434504739</v>
      </c>
      <c r="O222" t="str">
        <f t="shared" si="66"/>
        <v>52221,</v>
      </c>
      <c r="P222" t="str">
        <f t="shared" si="70"/>
        <v>204,</v>
      </c>
      <c r="Q222" t="str">
        <f t="shared" si="62"/>
        <v>(1,5)</v>
      </c>
      <c r="R222" t="str">
        <f t="shared" si="71"/>
        <v>1,</v>
      </c>
      <c r="S222" t="str">
        <f t="shared" si="72"/>
        <v>5,</v>
      </c>
    </row>
    <row r="223" spans="1:19" x14ac:dyDescent="0.15">
      <c r="A223" t="s">
        <v>31</v>
      </c>
      <c r="B223">
        <v>53221</v>
      </c>
      <c r="C223">
        <v>204</v>
      </c>
      <c r="D223">
        <v>1</v>
      </c>
      <c r="E223">
        <v>5</v>
      </c>
      <c r="F223">
        <v>3</v>
      </c>
      <c r="G223" s="5">
        <f t="shared" si="63"/>
        <v>3.2587859424920131E-2</v>
      </c>
      <c r="H223" t="str">
        <f>VLOOKUP(B223,'名称-id-价值'!B:C,2,FALSE)</f>
        <v>丘吉尔-碎片</v>
      </c>
      <c r="I223" t="str">
        <f t="shared" si="60"/>
        <v>T2碎片</v>
      </c>
      <c r="J223">
        <f t="shared" si="64"/>
        <v>6</v>
      </c>
      <c r="K223">
        <f t="shared" si="61"/>
        <v>0.2932907348242812</v>
      </c>
      <c r="L223">
        <f>VLOOKUP(B223,'名称-id-价值'!B:M,J223+2,FALSE)</f>
        <v>70.400000000000006</v>
      </c>
      <c r="M223">
        <f t="shared" si="65"/>
        <v>6.8825559105431324</v>
      </c>
      <c r="N223">
        <f t="shared" si="59"/>
        <v>661.29728434504739</v>
      </c>
      <c r="O223" t="str">
        <f t="shared" si="66"/>
        <v>53221,</v>
      </c>
      <c r="P223" t="str">
        <f t="shared" si="70"/>
        <v>204,</v>
      </c>
      <c r="Q223" t="str">
        <f t="shared" si="62"/>
        <v>(1,5)</v>
      </c>
      <c r="R223" t="str">
        <f t="shared" si="71"/>
        <v>1,</v>
      </c>
      <c r="S223" t="str">
        <f t="shared" si="72"/>
        <v>5,</v>
      </c>
    </row>
    <row r="224" spans="1:19" x14ac:dyDescent="0.15">
      <c r="A224" t="s">
        <v>31</v>
      </c>
      <c r="B224">
        <v>51311</v>
      </c>
      <c r="C224">
        <v>278</v>
      </c>
      <c r="D224">
        <v>1</v>
      </c>
      <c r="E224">
        <v>5</v>
      </c>
      <c r="F224">
        <v>3</v>
      </c>
      <c r="G224" s="5">
        <f t="shared" si="63"/>
        <v>4.4408945686900958E-2</v>
      </c>
      <c r="H224" t="str">
        <f>VLOOKUP(B224,'名称-id-价值'!B:C,2,FALSE)</f>
        <v>35(t)-碎片</v>
      </c>
      <c r="I224" t="str">
        <f t="shared" si="60"/>
        <v>T3碎片</v>
      </c>
      <c r="J224">
        <f t="shared" si="64"/>
        <v>6</v>
      </c>
      <c r="K224">
        <f t="shared" si="61"/>
        <v>0.39968051118210862</v>
      </c>
      <c r="L224">
        <f>VLOOKUP(B224,'名称-id-价值'!B:M,J224+2,FALSE)</f>
        <v>51.699999999999996</v>
      </c>
      <c r="M224">
        <f t="shared" si="65"/>
        <v>6.8878274760383391</v>
      </c>
      <c r="N224">
        <f t="shared" si="59"/>
        <v>661.29728434504739</v>
      </c>
      <c r="O224" t="str">
        <f t="shared" si="66"/>
        <v>51311,</v>
      </c>
      <c r="P224" t="str">
        <f t="shared" si="70"/>
        <v>278,</v>
      </c>
      <c r="Q224" t="str">
        <f t="shared" si="62"/>
        <v>(1,5)</v>
      </c>
      <c r="R224" t="str">
        <f t="shared" si="71"/>
        <v>1,</v>
      </c>
      <c r="S224" t="str">
        <f t="shared" si="72"/>
        <v>5,</v>
      </c>
    </row>
    <row r="225" spans="1:19" x14ac:dyDescent="0.15">
      <c r="A225" t="s">
        <v>31</v>
      </c>
      <c r="B225">
        <v>52311</v>
      </c>
      <c r="C225">
        <v>278</v>
      </c>
      <c r="D225">
        <v>1</v>
      </c>
      <c r="E225">
        <v>5</v>
      </c>
      <c r="F225">
        <v>3</v>
      </c>
      <c r="G225" s="5">
        <f t="shared" si="63"/>
        <v>4.4408945686900958E-2</v>
      </c>
      <c r="H225" t="str">
        <f>VLOOKUP(B225,'名称-id-价值'!B:C,2,FALSE)</f>
        <v>玛蒂尔达-碎片</v>
      </c>
      <c r="I225" t="str">
        <f t="shared" si="60"/>
        <v>T3碎片</v>
      </c>
      <c r="J225">
        <f t="shared" si="64"/>
        <v>6</v>
      </c>
      <c r="K225">
        <f t="shared" si="61"/>
        <v>0.39968051118210862</v>
      </c>
      <c r="L225">
        <f>VLOOKUP(B225,'名称-id-价值'!B:M,J225+2,FALSE)</f>
        <v>51.699999999999996</v>
      </c>
      <c r="M225">
        <f t="shared" si="65"/>
        <v>6.8878274760383391</v>
      </c>
      <c r="N225">
        <f t="shared" si="59"/>
        <v>661.29728434504739</v>
      </c>
      <c r="O225" t="str">
        <f t="shared" si="66"/>
        <v>52311,</v>
      </c>
      <c r="P225" t="str">
        <f t="shared" si="70"/>
        <v>278,</v>
      </c>
      <c r="Q225" t="str">
        <f t="shared" si="62"/>
        <v>(1,5)</v>
      </c>
      <c r="R225" t="str">
        <f t="shared" si="71"/>
        <v>1,</v>
      </c>
      <c r="S225" t="str">
        <f t="shared" si="72"/>
        <v>5,</v>
      </c>
    </row>
    <row r="226" spans="1:19" x14ac:dyDescent="0.15">
      <c r="A226" t="s">
        <v>31</v>
      </c>
      <c r="B226">
        <v>53311</v>
      </c>
      <c r="C226">
        <v>278</v>
      </c>
      <c r="D226">
        <v>1</v>
      </c>
      <c r="E226">
        <v>5</v>
      </c>
      <c r="F226">
        <v>3</v>
      </c>
      <c r="G226" s="5">
        <f t="shared" si="63"/>
        <v>4.4408945686900958E-2</v>
      </c>
      <c r="H226" t="str">
        <f>VLOOKUP(B226,'名称-id-价值'!B:C,2,FALSE)</f>
        <v>黑豹-碎片</v>
      </c>
      <c r="I226" t="str">
        <f t="shared" si="60"/>
        <v>T3碎片</v>
      </c>
      <c r="J226">
        <f t="shared" si="64"/>
        <v>6</v>
      </c>
      <c r="K226">
        <f t="shared" si="61"/>
        <v>0.39968051118210862</v>
      </c>
      <c r="L226">
        <f>VLOOKUP(B226,'名称-id-价值'!B:M,J226+2,FALSE)</f>
        <v>51.699999999999996</v>
      </c>
      <c r="M226">
        <f t="shared" si="65"/>
        <v>6.8878274760383391</v>
      </c>
      <c r="N226">
        <f t="shared" si="59"/>
        <v>661.29728434504739</v>
      </c>
      <c r="O226" t="str">
        <f t="shared" si="66"/>
        <v>53311,</v>
      </c>
      <c r="P226" t="str">
        <f t="shared" si="70"/>
        <v>278,</v>
      </c>
      <c r="Q226" t="str">
        <f t="shared" si="62"/>
        <v>(1,5)</v>
      </c>
      <c r="R226" t="str">
        <f t="shared" si="71"/>
        <v>1,</v>
      </c>
      <c r="S226" t="str">
        <f t="shared" si="72"/>
        <v>5,</v>
      </c>
    </row>
    <row r="227" spans="1:19" x14ac:dyDescent="0.15">
      <c r="A227" t="s">
        <v>31</v>
      </c>
      <c r="B227">
        <v>51321</v>
      </c>
      <c r="C227">
        <v>245</v>
      </c>
      <c r="D227">
        <v>1</v>
      </c>
      <c r="E227">
        <v>4</v>
      </c>
      <c r="F227">
        <v>3</v>
      </c>
      <c r="G227" s="5">
        <f t="shared" si="63"/>
        <v>3.9137380191693293E-2</v>
      </c>
      <c r="H227" t="str">
        <f>VLOOKUP(B227,'名称-id-价值'!B:C,2,FALSE)</f>
        <v>十字军-碎片</v>
      </c>
      <c r="I227" t="str">
        <f t="shared" si="60"/>
        <v>T3碎片</v>
      </c>
      <c r="J227">
        <f t="shared" si="64"/>
        <v>6</v>
      </c>
      <c r="K227">
        <f t="shared" si="61"/>
        <v>0.29353035143769968</v>
      </c>
      <c r="L227">
        <f>VLOOKUP(B227,'名称-id-价值'!B:M,J227+2,FALSE)</f>
        <v>67.2</v>
      </c>
      <c r="M227">
        <f t="shared" si="65"/>
        <v>6.5750798722044737</v>
      </c>
      <c r="N227">
        <f t="shared" si="59"/>
        <v>661.29728434504739</v>
      </c>
      <c r="O227" t="str">
        <f t="shared" si="66"/>
        <v>51321,</v>
      </c>
      <c r="P227" t="str">
        <f t="shared" si="70"/>
        <v>245,</v>
      </c>
      <c r="Q227" t="str">
        <f t="shared" si="62"/>
        <v>(1,4)</v>
      </c>
      <c r="R227" t="str">
        <f t="shared" si="71"/>
        <v>1,</v>
      </c>
      <c r="S227" t="str">
        <f t="shared" si="72"/>
        <v>4,</v>
      </c>
    </row>
    <row r="228" spans="1:19" x14ac:dyDescent="0.15">
      <c r="A228" t="s">
        <v>31</v>
      </c>
      <c r="B228">
        <v>52321</v>
      </c>
      <c r="C228">
        <v>245</v>
      </c>
      <c r="D228">
        <v>1</v>
      </c>
      <c r="E228">
        <v>4</v>
      </c>
      <c r="F228">
        <v>3</v>
      </c>
      <c r="G228" s="5">
        <f t="shared" si="63"/>
        <v>3.9137380191693293E-2</v>
      </c>
      <c r="H228" t="str">
        <f>VLOOKUP(B228,'名称-id-价值'!B:C,2,FALSE)</f>
        <v>谢尔曼-碎片</v>
      </c>
      <c r="I228" t="str">
        <f t="shared" si="60"/>
        <v>T3碎片</v>
      </c>
      <c r="J228">
        <f t="shared" si="64"/>
        <v>6</v>
      </c>
      <c r="K228">
        <f t="shared" si="61"/>
        <v>0.29353035143769968</v>
      </c>
      <c r="L228">
        <f>VLOOKUP(B228,'名称-id-价值'!B:M,J228+2,FALSE)</f>
        <v>67.2</v>
      </c>
      <c r="M228">
        <f t="shared" si="65"/>
        <v>6.5750798722044737</v>
      </c>
      <c r="N228">
        <f t="shared" si="59"/>
        <v>661.29728434504739</v>
      </c>
      <c r="O228" t="str">
        <f t="shared" si="66"/>
        <v>52321,</v>
      </c>
      <c r="P228" t="str">
        <f t="shared" si="70"/>
        <v>245,</v>
      </c>
      <c r="Q228" t="str">
        <f t="shared" si="62"/>
        <v>(1,4)</v>
      </c>
      <c r="R228" t="str">
        <f t="shared" si="71"/>
        <v>1,</v>
      </c>
      <c r="S228" t="str">
        <f t="shared" si="72"/>
        <v>4,</v>
      </c>
    </row>
    <row r="229" spans="1:19" x14ac:dyDescent="0.15">
      <c r="A229" t="s">
        <v>31</v>
      </c>
      <c r="B229">
        <v>53321</v>
      </c>
      <c r="C229">
        <v>245</v>
      </c>
      <c r="D229">
        <v>1</v>
      </c>
      <c r="E229">
        <v>4</v>
      </c>
      <c r="F229">
        <v>3</v>
      </c>
      <c r="G229" s="5">
        <f t="shared" si="63"/>
        <v>3.9137380191693293E-2</v>
      </c>
      <c r="H229" t="str">
        <f>VLOOKUP(B229,'名称-id-价值'!B:C,2,FALSE)</f>
        <v>虎式-碎片</v>
      </c>
      <c r="I229" t="str">
        <f t="shared" si="60"/>
        <v>T3碎片</v>
      </c>
      <c r="J229">
        <f t="shared" si="64"/>
        <v>6</v>
      </c>
      <c r="K229">
        <f t="shared" si="61"/>
        <v>0.29353035143769968</v>
      </c>
      <c r="L229">
        <f>VLOOKUP(B229,'名称-id-价值'!B:M,J229+2,FALSE)</f>
        <v>67.2</v>
      </c>
      <c r="M229">
        <f t="shared" si="65"/>
        <v>6.5750798722044737</v>
      </c>
      <c r="N229">
        <f t="shared" si="59"/>
        <v>661.29728434504739</v>
      </c>
      <c r="O229" t="str">
        <f t="shared" si="66"/>
        <v>53321,</v>
      </c>
      <c r="P229" t="str">
        <f t="shared" si="70"/>
        <v>245,</v>
      </c>
      <c r="Q229" t="str">
        <f t="shared" si="62"/>
        <v>(1,4)</v>
      </c>
      <c r="R229" t="str">
        <f t="shared" si="71"/>
        <v>1,</v>
      </c>
      <c r="S229" t="str">
        <f t="shared" si="72"/>
        <v>4,</v>
      </c>
    </row>
    <row r="230" spans="1:19" x14ac:dyDescent="0.15">
      <c r="A230" t="s">
        <v>31</v>
      </c>
      <c r="B230">
        <v>91001</v>
      </c>
      <c r="C230">
        <v>59</v>
      </c>
      <c r="D230">
        <v>2</v>
      </c>
      <c r="E230">
        <v>5</v>
      </c>
      <c r="F230">
        <v>3</v>
      </c>
      <c r="G230" s="5">
        <f t="shared" si="63"/>
        <v>9.4249201277955275E-3</v>
      </c>
      <c r="H230" t="str">
        <f>VLOOKUP(B230,'名称-id-价值'!B:C,2,FALSE)</f>
        <v>T1LP1</v>
      </c>
      <c r="I230" t="str">
        <f t="shared" si="60"/>
        <v>T1部件</v>
      </c>
      <c r="J230">
        <f t="shared" si="64"/>
        <v>6</v>
      </c>
      <c r="K230">
        <f t="shared" si="61"/>
        <v>9.8961661341853038E-2</v>
      </c>
      <c r="L230">
        <f>VLOOKUP(B230,'名称-id-价值'!B:M,J230+2,FALSE)</f>
        <v>30</v>
      </c>
      <c r="M230">
        <f t="shared" si="65"/>
        <v>0.98961661341853036</v>
      </c>
      <c r="N230">
        <f t="shared" si="59"/>
        <v>661.29728434504739</v>
      </c>
      <c r="O230" t="str">
        <f t="shared" si="66"/>
        <v>91001,</v>
      </c>
      <c r="P230" t="str">
        <f t="shared" si="70"/>
        <v>59,</v>
      </c>
      <c r="Q230" t="str">
        <f t="shared" si="62"/>
        <v>(2,5)</v>
      </c>
      <c r="R230" t="str">
        <f t="shared" si="71"/>
        <v>2,</v>
      </c>
      <c r="S230" t="str">
        <f t="shared" si="72"/>
        <v>5,</v>
      </c>
    </row>
    <row r="231" spans="1:19" x14ac:dyDescent="0.15">
      <c r="A231" t="s">
        <v>31</v>
      </c>
      <c r="B231">
        <v>91003</v>
      </c>
      <c r="C231">
        <v>59</v>
      </c>
      <c r="D231">
        <v>2</v>
      </c>
      <c r="E231">
        <v>5</v>
      </c>
      <c r="F231">
        <v>3</v>
      </c>
      <c r="G231" s="5">
        <f t="shared" si="63"/>
        <v>9.4249201277955275E-3</v>
      </c>
      <c r="H231" t="str">
        <f>VLOOKUP(B231,'名称-id-价值'!B:C,2,FALSE)</f>
        <v>T1LP3</v>
      </c>
      <c r="I231" t="str">
        <f t="shared" si="60"/>
        <v>T1部件</v>
      </c>
      <c r="J231">
        <f t="shared" si="64"/>
        <v>6</v>
      </c>
      <c r="K231">
        <f t="shared" si="61"/>
        <v>9.8961661341853038E-2</v>
      </c>
      <c r="L231">
        <f>VLOOKUP(B231,'名称-id-价值'!B:M,J231+2,FALSE)</f>
        <v>30</v>
      </c>
      <c r="M231">
        <f t="shared" si="65"/>
        <v>0.98961661341853036</v>
      </c>
      <c r="N231">
        <f t="shared" si="59"/>
        <v>661.29728434504739</v>
      </c>
      <c r="O231" t="str">
        <f t="shared" si="66"/>
        <v>91003,</v>
      </c>
      <c r="P231" t="str">
        <f t="shared" si="70"/>
        <v>59,</v>
      </c>
      <c r="Q231" t="str">
        <f t="shared" si="62"/>
        <v>(2,5)</v>
      </c>
      <c r="R231" t="str">
        <f t="shared" si="71"/>
        <v>2,</v>
      </c>
      <c r="S231" t="str">
        <f t="shared" si="72"/>
        <v>5,</v>
      </c>
    </row>
    <row r="232" spans="1:19" x14ac:dyDescent="0.15">
      <c r="A232" t="s">
        <v>31</v>
      </c>
      <c r="B232">
        <v>91005</v>
      </c>
      <c r="C232">
        <v>59</v>
      </c>
      <c r="D232">
        <v>2</v>
      </c>
      <c r="E232">
        <v>5</v>
      </c>
      <c r="F232">
        <v>3</v>
      </c>
      <c r="G232" s="5">
        <f t="shared" si="63"/>
        <v>9.4249201277955275E-3</v>
      </c>
      <c r="H232" t="str">
        <f>VLOOKUP(B232,'名称-id-价值'!B:C,2,FALSE)</f>
        <v>T1LP5</v>
      </c>
      <c r="I232" t="str">
        <f t="shared" si="60"/>
        <v>T1部件</v>
      </c>
      <c r="J232">
        <f t="shared" si="64"/>
        <v>6</v>
      </c>
      <c r="K232">
        <f t="shared" si="61"/>
        <v>9.8961661341853038E-2</v>
      </c>
      <c r="L232">
        <f>VLOOKUP(B232,'名称-id-价值'!B:M,J232+2,FALSE)</f>
        <v>30</v>
      </c>
      <c r="M232">
        <f t="shared" si="65"/>
        <v>0.98961661341853036</v>
      </c>
      <c r="N232">
        <f t="shared" si="59"/>
        <v>661.29728434504739</v>
      </c>
      <c r="O232" t="str">
        <f t="shared" si="66"/>
        <v>91005,</v>
      </c>
      <c r="P232" t="str">
        <f t="shared" si="70"/>
        <v>59,</v>
      </c>
      <c r="Q232" t="str">
        <f t="shared" si="62"/>
        <v>(2,5)</v>
      </c>
      <c r="R232" t="str">
        <f t="shared" si="71"/>
        <v>2,</v>
      </c>
      <c r="S232" t="str">
        <f t="shared" si="72"/>
        <v>5,</v>
      </c>
    </row>
    <row r="233" spans="1:19" x14ac:dyDescent="0.15">
      <c r="A233" t="s">
        <v>31</v>
      </c>
      <c r="B233">
        <v>91101</v>
      </c>
      <c r="C233">
        <v>59</v>
      </c>
      <c r="D233">
        <v>2</v>
      </c>
      <c r="E233">
        <v>5</v>
      </c>
      <c r="F233">
        <v>3</v>
      </c>
      <c r="G233" s="5">
        <f t="shared" si="63"/>
        <v>9.4249201277955275E-3</v>
      </c>
      <c r="H233" t="str">
        <f>VLOOKUP(B233,'名称-id-价值'!B:C,2,FALSE)</f>
        <v>T1MP1</v>
      </c>
      <c r="I233" t="str">
        <f t="shared" si="60"/>
        <v>T1部件</v>
      </c>
      <c r="J233">
        <f t="shared" si="64"/>
        <v>6</v>
      </c>
      <c r="K233">
        <f t="shared" si="61"/>
        <v>9.8961661341853038E-2</v>
      </c>
      <c r="L233">
        <f>VLOOKUP(B233,'名称-id-价值'!B:M,J233+2,FALSE)</f>
        <v>30</v>
      </c>
      <c r="M233">
        <f t="shared" si="65"/>
        <v>0.98961661341853036</v>
      </c>
      <c r="N233">
        <f t="shared" si="59"/>
        <v>661.29728434504739</v>
      </c>
      <c r="O233" t="str">
        <f t="shared" si="66"/>
        <v>91101,</v>
      </c>
      <c r="P233" t="str">
        <f t="shared" si="70"/>
        <v>59,</v>
      </c>
      <c r="Q233" t="str">
        <f t="shared" si="62"/>
        <v>(2,5)</v>
      </c>
      <c r="R233" t="str">
        <f t="shared" si="71"/>
        <v>2,</v>
      </c>
      <c r="S233" t="str">
        <f t="shared" si="72"/>
        <v>5,</v>
      </c>
    </row>
    <row r="234" spans="1:19" x14ac:dyDescent="0.15">
      <c r="A234" t="s">
        <v>31</v>
      </c>
      <c r="B234">
        <v>91103</v>
      </c>
      <c r="C234">
        <v>59</v>
      </c>
      <c r="D234">
        <v>2</v>
      </c>
      <c r="E234">
        <v>5</v>
      </c>
      <c r="F234">
        <v>3</v>
      </c>
      <c r="G234" s="5">
        <f t="shared" si="63"/>
        <v>9.4249201277955275E-3</v>
      </c>
      <c r="H234" t="str">
        <f>VLOOKUP(B234,'名称-id-价值'!B:C,2,FALSE)</f>
        <v>T1MP3</v>
      </c>
      <c r="I234" t="str">
        <f t="shared" si="60"/>
        <v>T1部件</v>
      </c>
      <c r="J234">
        <f t="shared" si="64"/>
        <v>6</v>
      </c>
      <c r="K234">
        <f t="shared" si="61"/>
        <v>9.8961661341853038E-2</v>
      </c>
      <c r="L234">
        <f>VLOOKUP(B234,'名称-id-价值'!B:M,J234+2,FALSE)</f>
        <v>30</v>
      </c>
      <c r="M234">
        <f t="shared" si="65"/>
        <v>0.98961661341853036</v>
      </c>
      <c r="N234">
        <f t="shared" si="59"/>
        <v>661.29728434504739</v>
      </c>
      <c r="O234" t="str">
        <f t="shared" si="66"/>
        <v>91103,</v>
      </c>
      <c r="P234" t="str">
        <f t="shared" si="70"/>
        <v>59,</v>
      </c>
      <c r="Q234" t="str">
        <f t="shared" si="62"/>
        <v>(2,5)</v>
      </c>
      <c r="R234" t="str">
        <f t="shared" si="71"/>
        <v>2,</v>
      </c>
      <c r="S234" t="str">
        <f t="shared" si="72"/>
        <v>5,</v>
      </c>
    </row>
    <row r="235" spans="1:19" x14ac:dyDescent="0.15">
      <c r="A235" t="s">
        <v>31</v>
      </c>
      <c r="B235">
        <v>91105</v>
      </c>
      <c r="C235">
        <v>59</v>
      </c>
      <c r="D235">
        <v>2</v>
      </c>
      <c r="E235">
        <v>5</v>
      </c>
      <c r="F235">
        <v>3</v>
      </c>
      <c r="G235" s="5">
        <f t="shared" si="63"/>
        <v>9.4249201277955275E-3</v>
      </c>
      <c r="H235" t="str">
        <f>VLOOKUP(B235,'名称-id-价值'!B:C,2,FALSE)</f>
        <v>T1MP5</v>
      </c>
      <c r="I235" t="str">
        <f t="shared" si="60"/>
        <v>T1部件</v>
      </c>
      <c r="J235">
        <f t="shared" si="64"/>
        <v>6</v>
      </c>
      <c r="K235">
        <f t="shared" si="61"/>
        <v>9.8961661341853038E-2</v>
      </c>
      <c r="L235">
        <f>VLOOKUP(B235,'名称-id-价值'!B:M,J235+2,FALSE)</f>
        <v>30</v>
      </c>
      <c r="M235">
        <f t="shared" si="65"/>
        <v>0.98961661341853036</v>
      </c>
      <c r="N235">
        <f t="shared" si="59"/>
        <v>661.29728434504739</v>
      </c>
      <c r="O235" t="str">
        <f t="shared" si="66"/>
        <v>91105,</v>
      </c>
      <c r="P235" t="str">
        <f t="shared" si="70"/>
        <v>59,</v>
      </c>
      <c r="Q235" t="str">
        <f t="shared" si="62"/>
        <v>(2,5)</v>
      </c>
      <c r="R235" t="str">
        <f t="shared" si="71"/>
        <v>2,</v>
      </c>
      <c r="S235" t="str">
        <f t="shared" si="72"/>
        <v>5,</v>
      </c>
    </row>
    <row r="236" spans="1:19" x14ac:dyDescent="0.15">
      <c r="A236" t="s">
        <v>31</v>
      </c>
      <c r="B236">
        <v>91201</v>
      </c>
      <c r="C236">
        <v>59</v>
      </c>
      <c r="D236">
        <v>2</v>
      </c>
      <c r="E236">
        <v>5</v>
      </c>
      <c r="F236">
        <v>3</v>
      </c>
      <c r="G236" s="5">
        <f t="shared" si="63"/>
        <v>9.4249201277955275E-3</v>
      </c>
      <c r="H236" t="str">
        <f>VLOOKUP(B236,'名称-id-价值'!B:C,2,FALSE)</f>
        <v>T1HP1</v>
      </c>
      <c r="I236" t="str">
        <f t="shared" si="60"/>
        <v>T1部件</v>
      </c>
      <c r="J236">
        <f t="shared" si="64"/>
        <v>6</v>
      </c>
      <c r="K236">
        <f t="shared" si="61"/>
        <v>9.8961661341853038E-2</v>
      </c>
      <c r="L236">
        <f>VLOOKUP(B236,'名称-id-价值'!B:M,J236+2,FALSE)</f>
        <v>30</v>
      </c>
      <c r="M236">
        <f t="shared" si="65"/>
        <v>0.98961661341853036</v>
      </c>
      <c r="N236">
        <f t="shared" si="59"/>
        <v>661.29728434504739</v>
      </c>
      <c r="O236" t="str">
        <f t="shared" si="66"/>
        <v>91201,</v>
      </c>
      <c r="P236" t="str">
        <f t="shared" si="70"/>
        <v>59,</v>
      </c>
      <c r="Q236" t="str">
        <f t="shared" si="62"/>
        <v>(2,5)</v>
      </c>
      <c r="R236" t="str">
        <f t="shared" si="71"/>
        <v>2,</v>
      </c>
      <c r="S236" t="str">
        <f t="shared" si="72"/>
        <v>5,</v>
      </c>
    </row>
    <row r="237" spans="1:19" x14ac:dyDescent="0.15">
      <c r="A237" t="s">
        <v>31</v>
      </c>
      <c r="B237">
        <v>91203</v>
      </c>
      <c r="C237">
        <v>59</v>
      </c>
      <c r="D237">
        <v>2</v>
      </c>
      <c r="E237">
        <v>5</v>
      </c>
      <c r="F237">
        <v>3</v>
      </c>
      <c r="G237" s="5">
        <f t="shared" si="63"/>
        <v>9.4249201277955275E-3</v>
      </c>
      <c r="H237" t="str">
        <f>VLOOKUP(B237,'名称-id-价值'!B:C,2,FALSE)</f>
        <v>T1HP3</v>
      </c>
      <c r="I237" t="str">
        <f t="shared" si="60"/>
        <v>T1部件</v>
      </c>
      <c r="J237">
        <f t="shared" si="64"/>
        <v>6</v>
      </c>
      <c r="K237">
        <f t="shared" si="61"/>
        <v>9.8961661341853038E-2</v>
      </c>
      <c r="L237">
        <f>VLOOKUP(B237,'名称-id-价值'!B:M,J237+2,FALSE)</f>
        <v>30</v>
      </c>
      <c r="M237">
        <f t="shared" si="65"/>
        <v>0.98961661341853036</v>
      </c>
      <c r="N237">
        <f t="shared" si="59"/>
        <v>661.29728434504739</v>
      </c>
      <c r="O237" t="str">
        <f t="shared" si="66"/>
        <v>91203,</v>
      </c>
      <c r="P237" t="str">
        <f t="shared" si="70"/>
        <v>59,</v>
      </c>
      <c r="Q237" t="str">
        <f t="shared" si="62"/>
        <v>(2,5)</v>
      </c>
      <c r="R237" t="str">
        <f t="shared" si="71"/>
        <v>2,</v>
      </c>
      <c r="S237" t="str">
        <f t="shared" si="72"/>
        <v>5,</v>
      </c>
    </row>
    <row r="238" spans="1:19" x14ac:dyDescent="0.15">
      <c r="A238" t="s">
        <v>31</v>
      </c>
      <c r="B238">
        <v>91205</v>
      </c>
      <c r="C238">
        <v>59</v>
      </c>
      <c r="D238">
        <v>2</v>
      </c>
      <c r="E238">
        <v>5</v>
      </c>
      <c r="F238">
        <v>3</v>
      </c>
      <c r="G238" s="5">
        <f t="shared" si="63"/>
        <v>9.4249201277955275E-3</v>
      </c>
      <c r="H238" t="str">
        <f>VLOOKUP(B238,'名称-id-价值'!B:C,2,FALSE)</f>
        <v>T1HP5</v>
      </c>
      <c r="I238" t="str">
        <f t="shared" si="60"/>
        <v>T1部件</v>
      </c>
      <c r="J238">
        <f t="shared" si="64"/>
        <v>6</v>
      </c>
      <c r="K238">
        <f t="shared" si="61"/>
        <v>9.8961661341853038E-2</v>
      </c>
      <c r="L238">
        <f>VLOOKUP(B238,'名称-id-价值'!B:M,J238+2,FALSE)</f>
        <v>30</v>
      </c>
      <c r="M238">
        <f t="shared" si="65"/>
        <v>0.98961661341853036</v>
      </c>
      <c r="N238">
        <f t="shared" si="59"/>
        <v>661.29728434504739</v>
      </c>
      <c r="O238" t="str">
        <f t="shared" si="66"/>
        <v>91205,</v>
      </c>
      <c r="P238" t="str">
        <f t="shared" si="70"/>
        <v>59,</v>
      </c>
      <c r="Q238" t="str">
        <f t="shared" si="62"/>
        <v>(2,5)</v>
      </c>
      <c r="R238" t="str">
        <f t="shared" si="71"/>
        <v>2,</v>
      </c>
      <c r="S238" t="str">
        <f t="shared" si="72"/>
        <v>5,</v>
      </c>
    </row>
    <row r="239" spans="1:19" x14ac:dyDescent="0.15">
      <c r="A239" t="s">
        <v>31</v>
      </c>
      <c r="B239">
        <v>91002</v>
      </c>
      <c r="C239">
        <v>59</v>
      </c>
      <c r="D239">
        <v>2</v>
      </c>
      <c r="E239">
        <v>5</v>
      </c>
      <c r="F239">
        <v>3</v>
      </c>
      <c r="G239" s="5">
        <f t="shared" si="63"/>
        <v>9.4249201277955275E-3</v>
      </c>
      <c r="H239" t="str">
        <f>VLOOKUP(B239,'名称-id-价值'!B:C,2,FALSE)</f>
        <v>T1LP2</v>
      </c>
      <c r="I239" t="str">
        <f t="shared" si="60"/>
        <v>T1部件</v>
      </c>
      <c r="J239">
        <f t="shared" si="64"/>
        <v>6</v>
      </c>
      <c r="K239">
        <f t="shared" si="61"/>
        <v>9.8961661341853038E-2</v>
      </c>
      <c r="L239">
        <f>VLOOKUP(B239,'名称-id-价值'!B:M,J239+2,FALSE)</f>
        <v>30</v>
      </c>
      <c r="M239">
        <f t="shared" si="65"/>
        <v>0.98961661341853036</v>
      </c>
      <c r="N239">
        <f t="shared" si="59"/>
        <v>661.29728434504739</v>
      </c>
      <c r="O239" t="str">
        <f t="shared" si="66"/>
        <v>91002,</v>
      </c>
      <c r="P239" t="str">
        <f t="shared" si="70"/>
        <v>59,</v>
      </c>
      <c r="Q239" t="str">
        <f t="shared" si="62"/>
        <v>(2,5)</v>
      </c>
      <c r="R239" t="str">
        <f t="shared" si="71"/>
        <v>2,</v>
      </c>
      <c r="S239" t="str">
        <f t="shared" si="72"/>
        <v>5,</v>
      </c>
    </row>
    <row r="240" spans="1:19" x14ac:dyDescent="0.15">
      <c r="A240" t="s">
        <v>31</v>
      </c>
      <c r="B240">
        <v>91004</v>
      </c>
      <c r="C240">
        <v>59</v>
      </c>
      <c r="D240">
        <v>2</v>
      </c>
      <c r="E240">
        <v>5</v>
      </c>
      <c r="F240">
        <v>3</v>
      </c>
      <c r="G240" s="5">
        <f t="shared" si="63"/>
        <v>9.4249201277955275E-3</v>
      </c>
      <c r="H240" t="str">
        <f>VLOOKUP(B240,'名称-id-价值'!B:C,2,FALSE)</f>
        <v>T1LP4</v>
      </c>
      <c r="I240" t="str">
        <f t="shared" si="60"/>
        <v>T1部件</v>
      </c>
      <c r="J240">
        <f t="shared" si="64"/>
        <v>6</v>
      </c>
      <c r="K240">
        <f t="shared" si="61"/>
        <v>9.8961661341853038E-2</v>
      </c>
      <c r="L240">
        <f>VLOOKUP(B240,'名称-id-价值'!B:M,J240+2,FALSE)</f>
        <v>30</v>
      </c>
      <c r="M240">
        <f t="shared" si="65"/>
        <v>0.98961661341853036</v>
      </c>
      <c r="N240">
        <f t="shared" si="59"/>
        <v>661.29728434504739</v>
      </c>
      <c r="O240" t="str">
        <f t="shared" si="66"/>
        <v>91004,</v>
      </c>
      <c r="P240" t="str">
        <f t="shared" si="70"/>
        <v>59,</v>
      </c>
      <c r="Q240" t="str">
        <f t="shared" si="62"/>
        <v>(2,5)</v>
      </c>
      <c r="R240" t="str">
        <f t="shared" si="71"/>
        <v>2,</v>
      </c>
      <c r="S240" t="str">
        <f t="shared" si="72"/>
        <v>5,</v>
      </c>
    </row>
    <row r="241" spans="1:19" x14ac:dyDescent="0.15">
      <c r="A241" t="s">
        <v>31</v>
      </c>
      <c r="B241">
        <v>91006</v>
      </c>
      <c r="C241">
        <v>59</v>
      </c>
      <c r="D241">
        <v>2</v>
      </c>
      <c r="E241">
        <v>5</v>
      </c>
      <c r="F241">
        <v>3</v>
      </c>
      <c r="G241" s="5">
        <f t="shared" si="63"/>
        <v>9.4249201277955275E-3</v>
      </c>
      <c r="H241" t="str">
        <f>VLOOKUP(B241,'名称-id-价值'!B:C,2,FALSE)</f>
        <v>T1LP6</v>
      </c>
      <c r="I241" t="str">
        <f t="shared" si="60"/>
        <v>T1部件</v>
      </c>
      <c r="J241">
        <f t="shared" si="64"/>
        <v>6</v>
      </c>
      <c r="K241">
        <f t="shared" si="61"/>
        <v>9.8961661341853038E-2</v>
      </c>
      <c r="L241">
        <f>VLOOKUP(B241,'名称-id-价值'!B:M,J241+2,FALSE)</f>
        <v>30</v>
      </c>
      <c r="M241">
        <f t="shared" si="65"/>
        <v>0.98961661341853036</v>
      </c>
      <c r="N241">
        <f t="shared" si="59"/>
        <v>661.29728434504739</v>
      </c>
      <c r="O241" t="str">
        <f t="shared" si="66"/>
        <v>91006,</v>
      </c>
      <c r="P241" t="str">
        <f t="shared" si="70"/>
        <v>59,</v>
      </c>
      <c r="Q241" t="str">
        <f t="shared" si="62"/>
        <v>(2,5)</v>
      </c>
      <c r="R241" t="str">
        <f t="shared" si="71"/>
        <v>2,</v>
      </c>
      <c r="S241" t="str">
        <f t="shared" si="72"/>
        <v>5,</v>
      </c>
    </row>
    <row r="242" spans="1:19" x14ac:dyDescent="0.15">
      <c r="A242" t="s">
        <v>31</v>
      </c>
      <c r="B242">
        <v>91102</v>
      </c>
      <c r="C242">
        <v>59</v>
      </c>
      <c r="D242">
        <v>2</v>
      </c>
      <c r="E242">
        <v>5</v>
      </c>
      <c r="F242">
        <v>3</v>
      </c>
      <c r="G242" s="5">
        <f t="shared" si="63"/>
        <v>9.4249201277955275E-3</v>
      </c>
      <c r="H242" t="str">
        <f>VLOOKUP(B242,'名称-id-价值'!B:C,2,FALSE)</f>
        <v>T1MP2</v>
      </c>
      <c r="I242" t="str">
        <f t="shared" si="60"/>
        <v>T1部件</v>
      </c>
      <c r="J242">
        <f t="shared" si="64"/>
        <v>6</v>
      </c>
      <c r="K242">
        <f t="shared" si="61"/>
        <v>9.8961661341853038E-2</v>
      </c>
      <c r="L242">
        <f>VLOOKUP(B242,'名称-id-价值'!B:M,J242+2,FALSE)</f>
        <v>30</v>
      </c>
      <c r="M242">
        <f t="shared" si="65"/>
        <v>0.98961661341853036</v>
      </c>
      <c r="N242">
        <f t="shared" si="59"/>
        <v>661.29728434504739</v>
      </c>
      <c r="O242" t="str">
        <f t="shared" si="66"/>
        <v>91102,</v>
      </c>
      <c r="P242" t="str">
        <f t="shared" ref="P242:P269" si="73">C242&amp;","</f>
        <v>59,</v>
      </c>
      <c r="Q242" t="str">
        <f t="shared" si="62"/>
        <v>(2,5)</v>
      </c>
      <c r="R242" t="str">
        <f t="shared" ref="R242:R269" si="74">D242&amp;","</f>
        <v>2,</v>
      </c>
      <c r="S242" t="str">
        <f t="shared" ref="S242:S269" si="75">E242&amp;","</f>
        <v>5,</v>
      </c>
    </row>
    <row r="243" spans="1:19" x14ac:dyDescent="0.15">
      <c r="A243" t="s">
        <v>31</v>
      </c>
      <c r="B243">
        <v>91104</v>
      </c>
      <c r="C243">
        <v>59</v>
      </c>
      <c r="D243">
        <v>2</v>
      </c>
      <c r="E243">
        <v>5</v>
      </c>
      <c r="F243">
        <v>3</v>
      </c>
      <c r="G243" s="5">
        <f t="shared" si="63"/>
        <v>9.4249201277955275E-3</v>
      </c>
      <c r="H243" t="str">
        <f>VLOOKUP(B243,'名称-id-价值'!B:C,2,FALSE)</f>
        <v>T1MP4</v>
      </c>
      <c r="I243" t="str">
        <f t="shared" si="60"/>
        <v>T1部件</v>
      </c>
      <c r="J243">
        <f t="shared" si="64"/>
        <v>6</v>
      </c>
      <c r="K243">
        <f t="shared" si="61"/>
        <v>9.8961661341853038E-2</v>
      </c>
      <c r="L243">
        <f>VLOOKUP(B243,'名称-id-价值'!B:M,J243+2,FALSE)</f>
        <v>30</v>
      </c>
      <c r="M243">
        <f t="shared" si="65"/>
        <v>0.98961661341853036</v>
      </c>
      <c r="N243">
        <f t="shared" si="59"/>
        <v>661.29728434504739</v>
      </c>
      <c r="O243" t="str">
        <f t="shared" si="66"/>
        <v>91104,</v>
      </c>
      <c r="P243" t="str">
        <f t="shared" si="73"/>
        <v>59,</v>
      </c>
      <c r="Q243" t="str">
        <f t="shared" si="62"/>
        <v>(2,5)</v>
      </c>
      <c r="R243" t="str">
        <f t="shared" si="74"/>
        <v>2,</v>
      </c>
      <c r="S243" t="str">
        <f t="shared" si="75"/>
        <v>5,</v>
      </c>
    </row>
    <row r="244" spans="1:19" x14ac:dyDescent="0.15">
      <c r="A244" t="s">
        <v>31</v>
      </c>
      <c r="B244">
        <v>91106</v>
      </c>
      <c r="C244">
        <v>59</v>
      </c>
      <c r="D244">
        <v>2</v>
      </c>
      <c r="E244">
        <v>5</v>
      </c>
      <c r="F244">
        <v>3</v>
      </c>
      <c r="G244" s="5">
        <f t="shared" si="63"/>
        <v>9.4249201277955275E-3</v>
      </c>
      <c r="H244" t="str">
        <f>VLOOKUP(B244,'名称-id-价值'!B:C,2,FALSE)</f>
        <v>T1MP6</v>
      </c>
      <c r="I244" t="str">
        <f t="shared" si="60"/>
        <v>T1部件</v>
      </c>
      <c r="J244">
        <f t="shared" si="64"/>
        <v>6</v>
      </c>
      <c r="K244">
        <f t="shared" si="61"/>
        <v>9.8961661341853038E-2</v>
      </c>
      <c r="L244">
        <f>VLOOKUP(B244,'名称-id-价值'!B:M,J244+2,FALSE)</f>
        <v>30</v>
      </c>
      <c r="M244">
        <f t="shared" si="65"/>
        <v>0.98961661341853036</v>
      </c>
      <c r="N244">
        <f t="shared" si="59"/>
        <v>661.29728434504739</v>
      </c>
      <c r="O244" t="str">
        <f t="shared" si="66"/>
        <v>91106,</v>
      </c>
      <c r="P244" t="str">
        <f t="shared" si="73"/>
        <v>59,</v>
      </c>
      <c r="Q244" t="str">
        <f t="shared" si="62"/>
        <v>(2,5)</v>
      </c>
      <c r="R244" t="str">
        <f t="shared" si="74"/>
        <v>2,</v>
      </c>
      <c r="S244" t="str">
        <f t="shared" si="75"/>
        <v>5,</v>
      </c>
    </row>
    <row r="245" spans="1:19" x14ac:dyDescent="0.15">
      <c r="A245" t="s">
        <v>31</v>
      </c>
      <c r="B245">
        <v>91202</v>
      </c>
      <c r="C245">
        <v>59</v>
      </c>
      <c r="D245">
        <v>2</v>
      </c>
      <c r="E245">
        <v>5</v>
      </c>
      <c r="F245">
        <v>3</v>
      </c>
      <c r="G245" s="5">
        <f t="shared" si="63"/>
        <v>9.4249201277955275E-3</v>
      </c>
      <c r="H245" t="str">
        <f>VLOOKUP(B245,'名称-id-价值'!B:C,2,FALSE)</f>
        <v>T1HP2</v>
      </c>
      <c r="I245" t="str">
        <f t="shared" si="60"/>
        <v>T1部件</v>
      </c>
      <c r="J245">
        <f t="shared" si="64"/>
        <v>6</v>
      </c>
      <c r="K245">
        <f t="shared" si="61"/>
        <v>9.8961661341853038E-2</v>
      </c>
      <c r="L245">
        <f>VLOOKUP(B245,'名称-id-价值'!B:M,J245+2,FALSE)</f>
        <v>30</v>
      </c>
      <c r="M245">
        <f t="shared" si="65"/>
        <v>0.98961661341853036</v>
      </c>
      <c r="N245">
        <f t="shared" si="59"/>
        <v>661.29728434504739</v>
      </c>
      <c r="O245" t="str">
        <f t="shared" si="66"/>
        <v>91202,</v>
      </c>
      <c r="P245" t="str">
        <f t="shared" si="73"/>
        <v>59,</v>
      </c>
      <c r="Q245" t="str">
        <f t="shared" si="62"/>
        <v>(2,5)</v>
      </c>
      <c r="R245" t="str">
        <f t="shared" si="74"/>
        <v>2,</v>
      </c>
      <c r="S245" t="str">
        <f t="shared" si="75"/>
        <v>5,</v>
      </c>
    </row>
    <row r="246" spans="1:19" x14ac:dyDescent="0.15">
      <c r="A246" t="s">
        <v>31</v>
      </c>
      <c r="B246">
        <v>91204</v>
      </c>
      <c r="C246">
        <v>59</v>
      </c>
      <c r="D246">
        <v>2</v>
      </c>
      <c r="E246">
        <v>5</v>
      </c>
      <c r="F246">
        <v>3</v>
      </c>
      <c r="G246" s="5">
        <f t="shared" si="63"/>
        <v>9.4249201277955275E-3</v>
      </c>
      <c r="H246" t="str">
        <f>VLOOKUP(B246,'名称-id-价值'!B:C,2,FALSE)</f>
        <v>T1HP4</v>
      </c>
      <c r="I246" t="str">
        <f t="shared" si="60"/>
        <v>T1部件</v>
      </c>
      <c r="J246">
        <f t="shared" si="64"/>
        <v>6</v>
      </c>
      <c r="K246">
        <f t="shared" si="61"/>
        <v>9.8961661341853038E-2</v>
      </c>
      <c r="L246">
        <f>VLOOKUP(B246,'名称-id-价值'!B:M,J246+2,FALSE)</f>
        <v>30</v>
      </c>
      <c r="M246">
        <f t="shared" si="65"/>
        <v>0.98961661341853036</v>
      </c>
      <c r="N246">
        <f t="shared" si="59"/>
        <v>661.29728434504739</v>
      </c>
      <c r="O246" t="str">
        <f t="shared" si="66"/>
        <v>91204,</v>
      </c>
      <c r="P246" t="str">
        <f t="shared" si="73"/>
        <v>59,</v>
      </c>
      <c r="Q246" t="str">
        <f t="shared" si="62"/>
        <v>(2,5)</v>
      </c>
      <c r="R246" t="str">
        <f t="shared" si="74"/>
        <v>2,</v>
      </c>
      <c r="S246" t="str">
        <f t="shared" si="75"/>
        <v>5,</v>
      </c>
    </row>
    <row r="247" spans="1:19" x14ac:dyDescent="0.15">
      <c r="A247" t="s">
        <v>31</v>
      </c>
      <c r="B247">
        <v>91206</v>
      </c>
      <c r="C247">
        <v>59</v>
      </c>
      <c r="D247">
        <v>2</v>
      </c>
      <c r="E247">
        <v>5</v>
      </c>
      <c r="F247">
        <v>3</v>
      </c>
      <c r="G247" s="5">
        <f t="shared" si="63"/>
        <v>9.4249201277955275E-3</v>
      </c>
      <c r="H247" t="str">
        <f>VLOOKUP(B247,'名称-id-价值'!B:C,2,FALSE)</f>
        <v>T1HP6</v>
      </c>
      <c r="I247" t="str">
        <f t="shared" si="60"/>
        <v>T1部件</v>
      </c>
      <c r="J247">
        <f t="shared" si="64"/>
        <v>6</v>
      </c>
      <c r="K247">
        <f t="shared" si="61"/>
        <v>9.8961661341853038E-2</v>
      </c>
      <c r="L247">
        <f>VLOOKUP(B247,'名称-id-价值'!B:M,J247+2,FALSE)</f>
        <v>30</v>
      </c>
      <c r="M247">
        <f t="shared" si="65"/>
        <v>0.98961661341853036</v>
      </c>
      <c r="N247">
        <f t="shared" si="59"/>
        <v>661.29728434504739</v>
      </c>
      <c r="O247" t="str">
        <f t="shared" si="66"/>
        <v>91206,</v>
      </c>
      <c r="P247" t="str">
        <f t="shared" si="73"/>
        <v>59,</v>
      </c>
      <c r="Q247" t="str">
        <f t="shared" si="62"/>
        <v>(2,5)</v>
      </c>
      <c r="R247" t="str">
        <f t="shared" si="74"/>
        <v>2,</v>
      </c>
      <c r="S247" t="str">
        <f t="shared" si="75"/>
        <v>5,</v>
      </c>
    </row>
    <row r="248" spans="1:19" x14ac:dyDescent="0.15">
      <c r="A248" t="s">
        <v>31</v>
      </c>
      <c r="B248">
        <v>92001</v>
      </c>
      <c r="C248">
        <v>104</v>
      </c>
      <c r="D248">
        <v>1</v>
      </c>
      <c r="E248">
        <v>2</v>
      </c>
      <c r="F248">
        <v>3</v>
      </c>
      <c r="G248" s="5">
        <f t="shared" si="63"/>
        <v>1.6613418530351438E-2</v>
      </c>
      <c r="H248" t="str">
        <f>VLOOKUP(B248,'名称-id-价值'!B:C,2,FALSE)</f>
        <v>T2LP1</v>
      </c>
      <c r="I248" t="str">
        <f t="shared" si="60"/>
        <v>T2部件</v>
      </c>
      <c r="J248">
        <f t="shared" si="64"/>
        <v>6</v>
      </c>
      <c r="K248">
        <f t="shared" si="61"/>
        <v>7.4760383386581475E-2</v>
      </c>
      <c r="L248">
        <f>VLOOKUP(B248,'名称-id-价值'!B:M,J248+2,FALSE)</f>
        <v>62.65</v>
      </c>
      <c r="M248">
        <f t="shared" si="65"/>
        <v>1.5612460063897764</v>
      </c>
      <c r="N248">
        <f t="shared" si="59"/>
        <v>661.29728434504739</v>
      </c>
      <c r="O248" t="str">
        <f t="shared" si="66"/>
        <v>92001,</v>
      </c>
      <c r="P248" t="str">
        <f t="shared" si="73"/>
        <v>104,</v>
      </c>
      <c r="Q248" t="str">
        <f t="shared" si="62"/>
        <v>(1,2)</v>
      </c>
      <c r="R248" t="str">
        <f t="shared" si="74"/>
        <v>1,</v>
      </c>
      <c r="S248" t="str">
        <f t="shared" si="75"/>
        <v>2,</v>
      </c>
    </row>
    <row r="249" spans="1:19" x14ac:dyDescent="0.15">
      <c r="A249" t="s">
        <v>31</v>
      </c>
      <c r="B249">
        <v>92003</v>
      </c>
      <c r="C249">
        <v>104</v>
      </c>
      <c r="D249">
        <v>1</v>
      </c>
      <c r="E249">
        <v>2</v>
      </c>
      <c r="F249">
        <v>3</v>
      </c>
      <c r="G249" s="5">
        <f t="shared" si="63"/>
        <v>1.6613418530351438E-2</v>
      </c>
      <c r="H249" t="str">
        <f>VLOOKUP(B249,'名称-id-价值'!B:C,2,FALSE)</f>
        <v>T2LP3</v>
      </c>
      <c r="I249" t="str">
        <f t="shared" si="60"/>
        <v>T2部件</v>
      </c>
      <c r="J249">
        <f t="shared" si="64"/>
        <v>6</v>
      </c>
      <c r="K249">
        <f t="shared" si="61"/>
        <v>7.4760383386581475E-2</v>
      </c>
      <c r="L249">
        <f>VLOOKUP(B249,'名称-id-价值'!B:M,J249+2,FALSE)</f>
        <v>62.65</v>
      </c>
      <c r="M249">
        <f t="shared" si="65"/>
        <v>1.5612460063897764</v>
      </c>
      <c r="N249">
        <f t="shared" si="59"/>
        <v>661.29728434504739</v>
      </c>
      <c r="O249" t="str">
        <f t="shared" si="66"/>
        <v>92003,</v>
      </c>
      <c r="P249" t="str">
        <f t="shared" si="73"/>
        <v>104,</v>
      </c>
      <c r="Q249" t="str">
        <f t="shared" si="62"/>
        <v>(1,2)</v>
      </c>
      <c r="R249" t="str">
        <f t="shared" si="74"/>
        <v>1,</v>
      </c>
      <c r="S249" t="str">
        <f t="shared" si="75"/>
        <v>2,</v>
      </c>
    </row>
    <row r="250" spans="1:19" x14ac:dyDescent="0.15">
      <c r="A250" t="s">
        <v>31</v>
      </c>
      <c r="B250">
        <v>92005</v>
      </c>
      <c r="C250">
        <v>104</v>
      </c>
      <c r="D250">
        <v>1</v>
      </c>
      <c r="E250">
        <v>2</v>
      </c>
      <c r="F250">
        <v>3</v>
      </c>
      <c r="G250" s="5">
        <f t="shared" si="63"/>
        <v>1.6613418530351438E-2</v>
      </c>
      <c r="H250" t="str">
        <f>VLOOKUP(B250,'名称-id-价值'!B:C,2,FALSE)</f>
        <v>T2LP5</v>
      </c>
      <c r="I250" t="str">
        <f t="shared" si="60"/>
        <v>T2部件</v>
      </c>
      <c r="J250">
        <f t="shared" si="64"/>
        <v>6</v>
      </c>
      <c r="K250">
        <f t="shared" si="61"/>
        <v>7.4760383386581475E-2</v>
      </c>
      <c r="L250">
        <f>VLOOKUP(B250,'名称-id-价值'!B:M,J250+2,FALSE)</f>
        <v>62.65</v>
      </c>
      <c r="M250">
        <f t="shared" si="65"/>
        <v>1.5612460063897764</v>
      </c>
      <c r="N250">
        <f t="shared" si="59"/>
        <v>661.29728434504739</v>
      </c>
      <c r="O250" t="str">
        <f t="shared" si="66"/>
        <v>92005,</v>
      </c>
      <c r="P250" t="str">
        <f t="shared" si="73"/>
        <v>104,</v>
      </c>
      <c r="Q250" t="str">
        <f t="shared" si="62"/>
        <v>(1,2)</v>
      </c>
      <c r="R250" t="str">
        <f t="shared" si="74"/>
        <v>1,</v>
      </c>
      <c r="S250" t="str">
        <f t="shared" si="75"/>
        <v>2,</v>
      </c>
    </row>
    <row r="251" spans="1:19" x14ac:dyDescent="0.15">
      <c r="A251" t="s">
        <v>31</v>
      </c>
      <c r="B251">
        <v>92101</v>
      </c>
      <c r="C251">
        <v>104</v>
      </c>
      <c r="D251">
        <v>1</v>
      </c>
      <c r="E251">
        <v>2</v>
      </c>
      <c r="F251">
        <v>3</v>
      </c>
      <c r="G251" s="5">
        <f t="shared" si="63"/>
        <v>1.6613418530351438E-2</v>
      </c>
      <c r="H251" t="str">
        <f>VLOOKUP(B251,'名称-id-价值'!B:C,2,FALSE)</f>
        <v>T2MP1</v>
      </c>
      <c r="I251" t="str">
        <f t="shared" si="60"/>
        <v>T2部件</v>
      </c>
      <c r="J251">
        <f t="shared" si="64"/>
        <v>6</v>
      </c>
      <c r="K251">
        <f t="shared" si="61"/>
        <v>7.4760383386581475E-2</v>
      </c>
      <c r="L251">
        <f>VLOOKUP(B251,'名称-id-价值'!B:M,J251+2,FALSE)</f>
        <v>62.65</v>
      </c>
      <c r="M251">
        <f t="shared" si="65"/>
        <v>1.5612460063897764</v>
      </c>
      <c r="N251">
        <f t="shared" si="59"/>
        <v>661.29728434504739</v>
      </c>
      <c r="O251" t="str">
        <f t="shared" si="66"/>
        <v>92101,</v>
      </c>
      <c r="P251" t="str">
        <f t="shared" si="73"/>
        <v>104,</v>
      </c>
      <c r="Q251" t="str">
        <f t="shared" si="62"/>
        <v>(1,2)</v>
      </c>
      <c r="R251" t="str">
        <f t="shared" si="74"/>
        <v>1,</v>
      </c>
      <c r="S251" t="str">
        <f t="shared" si="75"/>
        <v>2,</v>
      </c>
    </row>
    <row r="252" spans="1:19" x14ac:dyDescent="0.15">
      <c r="A252" t="s">
        <v>31</v>
      </c>
      <c r="B252">
        <v>92103</v>
      </c>
      <c r="C252">
        <v>104</v>
      </c>
      <c r="D252">
        <v>1</v>
      </c>
      <c r="E252">
        <v>2</v>
      </c>
      <c r="F252">
        <v>3</v>
      </c>
      <c r="G252" s="5">
        <f t="shared" si="63"/>
        <v>1.6613418530351438E-2</v>
      </c>
      <c r="H252" t="str">
        <f>VLOOKUP(B252,'名称-id-价值'!B:C,2,FALSE)</f>
        <v>T2MP3</v>
      </c>
      <c r="I252" t="str">
        <f t="shared" si="60"/>
        <v>T2部件</v>
      </c>
      <c r="J252">
        <f t="shared" si="64"/>
        <v>6</v>
      </c>
      <c r="K252">
        <f t="shared" si="61"/>
        <v>7.4760383386581475E-2</v>
      </c>
      <c r="L252">
        <f>VLOOKUP(B252,'名称-id-价值'!B:M,J252+2,FALSE)</f>
        <v>62.65</v>
      </c>
      <c r="M252">
        <f t="shared" si="65"/>
        <v>1.5612460063897764</v>
      </c>
      <c r="N252">
        <f t="shared" si="59"/>
        <v>661.29728434504739</v>
      </c>
      <c r="O252" t="str">
        <f t="shared" si="66"/>
        <v>92103,</v>
      </c>
      <c r="P252" t="str">
        <f t="shared" si="73"/>
        <v>104,</v>
      </c>
      <c r="Q252" t="str">
        <f t="shared" si="62"/>
        <v>(1,2)</v>
      </c>
      <c r="R252" t="str">
        <f t="shared" si="74"/>
        <v>1,</v>
      </c>
      <c r="S252" t="str">
        <f t="shared" si="75"/>
        <v>2,</v>
      </c>
    </row>
    <row r="253" spans="1:19" x14ac:dyDescent="0.15">
      <c r="A253" t="s">
        <v>31</v>
      </c>
      <c r="B253">
        <v>92105</v>
      </c>
      <c r="C253">
        <v>104</v>
      </c>
      <c r="D253">
        <v>1</v>
      </c>
      <c r="E253">
        <v>2</v>
      </c>
      <c r="F253">
        <v>3</v>
      </c>
      <c r="G253" s="5">
        <f t="shared" si="63"/>
        <v>1.6613418530351438E-2</v>
      </c>
      <c r="H253" t="str">
        <f>VLOOKUP(B253,'名称-id-价值'!B:C,2,FALSE)</f>
        <v>T2MP5</v>
      </c>
      <c r="I253" t="str">
        <f t="shared" si="60"/>
        <v>T2部件</v>
      </c>
      <c r="J253">
        <f t="shared" si="64"/>
        <v>6</v>
      </c>
      <c r="K253">
        <f t="shared" si="61"/>
        <v>7.4760383386581475E-2</v>
      </c>
      <c r="L253">
        <f>VLOOKUP(B253,'名称-id-价值'!B:M,J253+2,FALSE)</f>
        <v>62.65</v>
      </c>
      <c r="M253">
        <f t="shared" si="65"/>
        <v>1.5612460063897764</v>
      </c>
      <c r="N253">
        <f t="shared" si="59"/>
        <v>661.29728434504739</v>
      </c>
      <c r="O253" t="str">
        <f t="shared" si="66"/>
        <v>92105,</v>
      </c>
      <c r="P253" t="str">
        <f t="shared" si="73"/>
        <v>104,</v>
      </c>
      <c r="Q253" t="str">
        <f t="shared" si="62"/>
        <v>(1,2)</v>
      </c>
      <c r="R253" t="str">
        <f t="shared" si="74"/>
        <v>1,</v>
      </c>
      <c r="S253" t="str">
        <f t="shared" si="75"/>
        <v>2,</v>
      </c>
    </row>
    <row r="254" spans="1:19" x14ac:dyDescent="0.15">
      <c r="A254" t="s">
        <v>31</v>
      </c>
      <c r="B254">
        <v>92201</v>
      </c>
      <c r="C254">
        <v>104</v>
      </c>
      <c r="D254">
        <v>1</v>
      </c>
      <c r="E254">
        <v>2</v>
      </c>
      <c r="F254">
        <v>3</v>
      </c>
      <c r="G254" s="5">
        <f t="shared" si="63"/>
        <v>1.6613418530351438E-2</v>
      </c>
      <c r="H254" t="str">
        <f>VLOOKUP(B254,'名称-id-价值'!B:C,2,FALSE)</f>
        <v>T2HP1</v>
      </c>
      <c r="I254" t="str">
        <f t="shared" si="60"/>
        <v>T2部件</v>
      </c>
      <c r="J254">
        <f t="shared" si="64"/>
        <v>6</v>
      </c>
      <c r="K254">
        <f t="shared" si="61"/>
        <v>7.4760383386581475E-2</v>
      </c>
      <c r="L254">
        <f>VLOOKUP(B254,'名称-id-价值'!B:M,J254+2,FALSE)</f>
        <v>62.65</v>
      </c>
      <c r="M254">
        <f t="shared" si="65"/>
        <v>1.5612460063897764</v>
      </c>
      <c r="N254">
        <f t="shared" si="59"/>
        <v>661.29728434504739</v>
      </c>
      <c r="O254" t="str">
        <f t="shared" si="66"/>
        <v>92201,</v>
      </c>
      <c r="P254" t="str">
        <f t="shared" si="73"/>
        <v>104,</v>
      </c>
      <c r="Q254" t="str">
        <f t="shared" si="62"/>
        <v>(1,2)</v>
      </c>
      <c r="R254" t="str">
        <f t="shared" si="74"/>
        <v>1,</v>
      </c>
      <c r="S254" t="str">
        <f t="shared" si="75"/>
        <v>2,</v>
      </c>
    </row>
    <row r="255" spans="1:19" x14ac:dyDescent="0.15">
      <c r="A255" t="s">
        <v>31</v>
      </c>
      <c r="B255">
        <v>92203</v>
      </c>
      <c r="C255">
        <v>104</v>
      </c>
      <c r="D255">
        <v>1</v>
      </c>
      <c r="E255">
        <v>2</v>
      </c>
      <c r="F255">
        <v>3</v>
      </c>
      <c r="G255" s="5">
        <f t="shared" si="63"/>
        <v>1.6613418530351438E-2</v>
      </c>
      <c r="H255" t="str">
        <f>VLOOKUP(B255,'名称-id-价值'!B:C,2,FALSE)</f>
        <v>T2HP3</v>
      </c>
      <c r="I255" t="str">
        <f t="shared" si="60"/>
        <v>T2部件</v>
      </c>
      <c r="J255">
        <f t="shared" si="64"/>
        <v>6</v>
      </c>
      <c r="K255">
        <f t="shared" si="61"/>
        <v>7.4760383386581475E-2</v>
      </c>
      <c r="L255">
        <f>VLOOKUP(B255,'名称-id-价值'!B:M,J255+2,FALSE)</f>
        <v>62.65</v>
      </c>
      <c r="M255">
        <f t="shared" si="65"/>
        <v>1.5612460063897764</v>
      </c>
      <c r="N255">
        <f t="shared" si="59"/>
        <v>661.29728434504739</v>
      </c>
      <c r="O255" t="str">
        <f t="shared" si="66"/>
        <v>92203,</v>
      </c>
      <c r="P255" t="str">
        <f t="shared" si="73"/>
        <v>104,</v>
      </c>
      <c r="Q255" t="str">
        <f t="shared" si="62"/>
        <v>(1,2)</v>
      </c>
      <c r="R255" t="str">
        <f t="shared" si="74"/>
        <v>1,</v>
      </c>
      <c r="S255" t="str">
        <f t="shared" si="75"/>
        <v>2,</v>
      </c>
    </row>
    <row r="256" spans="1:19" x14ac:dyDescent="0.15">
      <c r="A256" t="s">
        <v>31</v>
      </c>
      <c r="B256">
        <v>92205</v>
      </c>
      <c r="C256">
        <v>104</v>
      </c>
      <c r="D256">
        <v>1</v>
      </c>
      <c r="E256">
        <v>2</v>
      </c>
      <c r="F256">
        <v>3</v>
      </c>
      <c r="G256" s="5">
        <f t="shared" si="63"/>
        <v>1.6613418530351438E-2</v>
      </c>
      <c r="H256" t="str">
        <f>VLOOKUP(B256,'名称-id-价值'!B:C,2,FALSE)</f>
        <v>T2HP5</v>
      </c>
      <c r="I256" t="str">
        <f t="shared" si="60"/>
        <v>T2部件</v>
      </c>
      <c r="J256">
        <f t="shared" si="64"/>
        <v>6</v>
      </c>
      <c r="K256">
        <f t="shared" si="61"/>
        <v>7.4760383386581475E-2</v>
      </c>
      <c r="L256">
        <f>VLOOKUP(B256,'名称-id-价值'!B:M,J256+2,FALSE)</f>
        <v>62.65</v>
      </c>
      <c r="M256">
        <f t="shared" si="65"/>
        <v>1.5612460063897764</v>
      </c>
      <c r="N256">
        <f t="shared" si="59"/>
        <v>661.29728434504739</v>
      </c>
      <c r="O256" t="str">
        <f t="shared" si="66"/>
        <v>92205,</v>
      </c>
      <c r="P256" t="str">
        <f t="shared" si="73"/>
        <v>104,</v>
      </c>
      <c r="Q256" t="str">
        <f t="shared" si="62"/>
        <v>(1,2)</v>
      </c>
      <c r="R256" t="str">
        <f t="shared" si="74"/>
        <v>1,</v>
      </c>
      <c r="S256" t="str">
        <f t="shared" si="75"/>
        <v>2,</v>
      </c>
    </row>
    <row r="257" spans="1:19" x14ac:dyDescent="0.15">
      <c r="A257" t="s">
        <v>31</v>
      </c>
      <c r="B257">
        <v>92002</v>
      </c>
      <c r="C257">
        <v>104</v>
      </c>
      <c r="D257">
        <v>1</v>
      </c>
      <c r="E257">
        <v>2</v>
      </c>
      <c r="F257">
        <v>3</v>
      </c>
      <c r="G257" s="5">
        <f t="shared" si="63"/>
        <v>1.6613418530351438E-2</v>
      </c>
      <c r="H257" t="str">
        <f>VLOOKUP(B257,'名称-id-价值'!B:C,2,FALSE)</f>
        <v>T2LP2</v>
      </c>
      <c r="I257" t="str">
        <f t="shared" si="60"/>
        <v>T2部件</v>
      </c>
      <c r="J257">
        <f t="shared" si="64"/>
        <v>6</v>
      </c>
      <c r="K257">
        <f t="shared" si="61"/>
        <v>7.4760383386581475E-2</v>
      </c>
      <c r="L257">
        <f>VLOOKUP(B257,'名称-id-价值'!B:M,J257+2,FALSE)</f>
        <v>62.65</v>
      </c>
      <c r="M257">
        <f t="shared" si="65"/>
        <v>1.5612460063897764</v>
      </c>
      <c r="N257">
        <f t="shared" si="59"/>
        <v>661.29728434504739</v>
      </c>
      <c r="O257" t="str">
        <f t="shared" si="66"/>
        <v>92002,</v>
      </c>
      <c r="P257" t="str">
        <f t="shared" si="73"/>
        <v>104,</v>
      </c>
      <c r="Q257" t="str">
        <f t="shared" si="62"/>
        <v>(1,2)</v>
      </c>
      <c r="R257" t="str">
        <f t="shared" si="74"/>
        <v>1,</v>
      </c>
      <c r="S257" t="str">
        <f t="shared" si="75"/>
        <v>2,</v>
      </c>
    </row>
    <row r="258" spans="1:19" x14ac:dyDescent="0.15">
      <c r="A258" t="s">
        <v>31</v>
      </c>
      <c r="B258">
        <v>92004</v>
      </c>
      <c r="C258">
        <v>104</v>
      </c>
      <c r="D258">
        <v>1</v>
      </c>
      <c r="E258">
        <v>2</v>
      </c>
      <c r="F258">
        <v>3</v>
      </c>
      <c r="G258" s="5">
        <f t="shared" si="63"/>
        <v>1.6613418530351438E-2</v>
      </c>
      <c r="H258" t="str">
        <f>VLOOKUP(B258,'名称-id-价值'!B:C,2,FALSE)</f>
        <v>T2LP4</v>
      </c>
      <c r="I258" t="str">
        <f t="shared" si="60"/>
        <v>T2部件</v>
      </c>
      <c r="J258">
        <f t="shared" si="64"/>
        <v>6</v>
      </c>
      <c r="K258">
        <f t="shared" si="61"/>
        <v>7.4760383386581475E-2</v>
      </c>
      <c r="L258">
        <f>VLOOKUP(B258,'名称-id-价值'!B:M,J258+2,FALSE)</f>
        <v>62.65</v>
      </c>
      <c r="M258">
        <f t="shared" si="65"/>
        <v>1.5612460063897764</v>
      </c>
      <c r="N258">
        <f t="shared" ref="N258:N321" si="76">SUMIFS(M:M,A:A,A258)*F258+VLOOKUP(J258,$T$1:$W$11,4,FALSE)</f>
        <v>661.29728434504739</v>
      </c>
      <c r="O258" t="str">
        <f t="shared" si="66"/>
        <v>92004,</v>
      </c>
      <c r="P258" t="str">
        <f t="shared" si="73"/>
        <v>104,</v>
      </c>
      <c r="Q258" t="str">
        <f t="shared" si="62"/>
        <v>(1,2)</v>
      </c>
      <c r="R258" t="str">
        <f t="shared" si="74"/>
        <v>1,</v>
      </c>
      <c r="S258" t="str">
        <f t="shared" si="75"/>
        <v>2,</v>
      </c>
    </row>
    <row r="259" spans="1:19" x14ac:dyDescent="0.15">
      <c r="A259" t="s">
        <v>31</v>
      </c>
      <c r="B259">
        <v>92006</v>
      </c>
      <c r="C259">
        <v>104</v>
      </c>
      <c r="D259">
        <v>1</v>
      </c>
      <c r="E259">
        <v>2</v>
      </c>
      <c r="F259">
        <v>3</v>
      </c>
      <c r="G259" s="5">
        <f t="shared" si="63"/>
        <v>1.6613418530351438E-2</v>
      </c>
      <c r="H259" t="str">
        <f>VLOOKUP(B259,'名称-id-价值'!B:C,2,FALSE)</f>
        <v>T2LP6</v>
      </c>
      <c r="I259" t="str">
        <f t="shared" ref="I259:I322" si="77">IF(LEFT(B259,1)+0=5,"T"&amp;MID(B259,3,1)&amp;"碎片",IF(LEFT(B259,1)+0=1,"T"&amp;MID(B259,3,1)&amp;"坦克",IF(LEFT(B259,1)+0=9,"T"&amp;MID(B259,2,1)&amp;"部件")))</f>
        <v>T2部件</v>
      </c>
      <c r="J259">
        <f t="shared" si="64"/>
        <v>6</v>
      </c>
      <c r="K259">
        <f t="shared" ref="K259:K322" si="78">AVERAGE(D259:E259)*G259*F259</f>
        <v>7.4760383386581475E-2</v>
      </c>
      <c r="L259">
        <f>VLOOKUP(B259,'名称-id-价值'!B:M,J259+2,FALSE)</f>
        <v>62.65</v>
      </c>
      <c r="M259">
        <f t="shared" si="65"/>
        <v>1.5612460063897764</v>
      </c>
      <c r="N259">
        <f t="shared" si="76"/>
        <v>661.29728434504739</v>
      </c>
      <c r="O259" t="str">
        <f t="shared" si="66"/>
        <v>92006,</v>
      </c>
      <c r="P259" t="str">
        <f t="shared" si="73"/>
        <v>104,</v>
      </c>
      <c r="Q259" t="str">
        <f t="shared" ref="Q259:Q322" si="79">"("&amp;LEFT(R259&amp;S259,LEN(R259&amp;S259)-1)&amp;")"</f>
        <v>(1,2)</v>
      </c>
      <c r="R259" t="str">
        <f t="shared" si="74"/>
        <v>1,</v>
      </c>
      <c r="S259" t="str">
        <f t="shared" si="75"/>
        <v>2,</v>
      </c>
    </row>
    <row r="260" spans="1:19" x14ac:dyDescent="0.15">
      <c r="A260" t="s">
        <v>31</v>
      </c>
      <c r="B260">
        <v>92102</v>
      </c>
      <c r="C260">
        <v>104</v>
      </c>
      <c r="D260">
        <v>1</v>
      </c>
      <c r="E260">
        <v>2</v>
      </c>
      <c r="F260">
        <v>3</v>
      </c>
      <c r="G260" s="5">
        <f t="shared" si="63"/>
        <v>1.6613418530351438E-2</v>
      </c>
      <c r="H260" t="str">
        <f>VLOOKUP(B260,'名称-id-价值'!B:C,2,FALSE)</f>
        <v>T2MP2</v>
      </c>
      <c r="I260" t="str">
        <f t="shared" si="77"/>
        <v>T2部件</v>
      </c>
      <c r="J260">
        <f t="shared" si="64"/>
        <v>6</v>
      </c>
      <c r="K260">
        <f t="shared" si="78"/>
        <v>7.4760383386581475E-2</v>
      </c>
      <c r="L260">
        <f>VLOOKUP(B260,'名称-id-价值'!B:M,J260+2,FALSE)</f>
        <v>62.65</v>
      </c>
      <c r="M260">
        <f t="shared" si="65"/>
        <v>1.5612460063897764</v>
      </c>
      <c r="N260">
        <f t="shared" si="76"/>
        <v>661.29728434504739</v>
      </c>
      <c r="O260" t="str">
        <f t="shared" si="66"/>
        <v>92102,</v>
      </c>
      <c r="P260" t="str">
        <f t="shared" si="73"/>
        <v>104,</v>
      </c>
      <c r="Q260" t="str">
        <f t="shared" si="79"/>
        <v>(1,2)</v>
      </c>
      <c r="R260" t="str">
        <f t="shared" si="74"/>
        <v>1,</v>
      </c>
      <c r="S260" t="str">
        <f t="shared" si="75"/>
        <v>2,</v>
      </c>
    </row>
    <row r="261" spans="1:19" x14ac:dyDescent="0.15">
      <c r="A261" t="s">
        <v>31</v>
      </c>
      <c r="B261">
        <v>92104</v>
      </c>
      <c r="C261">
        <v>104</v>
      </c>
      <c r="D261">
        <v>1</v>
      </c>
      <c r="E261">
        <v>2</v>
      </c>
      <c r="F261">
        <v>3</v>
      </c>
      <c r="G261" s="5">
        <f t="shared" si="63"/>
        <v>1.6613418530351438E-2</v>
      </c>
      <c r="H261" t="str">
        <f>VLOOKUP(B261,'名称-id-价值'!B:C,2,FALSE)</f>
        <v>T2MP4</v>
      </c>
      <c r="I261" t="str">
        <f t="shared" si="77"/>
        <v>T2部件</v>
      </c>
      <c r="J261">
        <f t="shared" si="64"/>
        <v>6</v>
      </c>
      <c r="K261">
        <f t="shared" si="78"/>
        <v>7.4760383386581475E-2</v>
      </c>
      <c r="L261">
        <f>VLOOKUP(B261,'名称-id-价值'!B:M,J261+2,FALSE)</f>
        <v>62.65</v>
      </c>
      <c r="M261">
        <f t="shared" si="65"/>
        <v>1.5612460063897764</v>
      </c>
      <c r="N261">
        <f t="shared" si="76"/>
        <v>661.29728434504739</v>
      </c>
      <c r="O261" t="str">
        <f t="shared" si="66"/>
        <v>92104,</v>
      </c>
      <c r="P261" t="str">
        <f t="shared" si="73"/>
        <v>104,</v>
      </c>
      <c r="Q261" t="str">
        <f t="shared" si="79"/>
        <v>(1,2)</v>
      </c>
      <c r="R261" t="str">
        <f t="shared" si="74"/>
        <v>1,</v>
      </c>
      <c r="S261" t="str">
        <f t="shared" si="75"/>
        <v>2,</v>
      </c>
    </row>
    <row r="262" spans="1:19" x14ac:dyDescent="0.15">
      <c r="A262" t="s">
        <v>31</v>
      </c>
      <c r="B262">
        <v>92106</v>
      </c>
      <c r="C262">
        <v>104</v>
      </c>
      <c r="D262">
        <v>1</v>
      </c>
      <c r="E262">
        <v>2</v>
      </c>
      <c r="F262">
        <v>3</v>
      </c>
      <c r="G262" s="5">
        <f t="shared" si="63"/>
        <v>1.6613418530351438E-2</v>
      </c>
      <c r="H262" t="str">
        <f>VLOOKUP(B262,'名称-id-价值'!B:C,2,FALSE)</f>
        <v>T2MP6</v>
      </c>
      <c r="I262" t="str">
        <f t="shared" si="77"/>
        <v>T2部件</v>
      </c>
      <c r="J262">
        <f t="shared" si="64"/>
        <v>6</v>
      </c>
      <c r="K262">
        <f t="shared" si="78"/>
        <v>7.4760383386581475E-2</v>
      </c>
      <c r="L262">
        <f>VLOOKUP(B262,'名称-id-价值'!B:M,J262+2,FALSE)</f>
        <v>62.65</v>
      </c>
      <c r="M262">
        <f t="shared" si="65"/>
        <v>1.5612460063897764</v>
      </c>
      <c r="N262">
        <f t="shared" si="76"/>
        <v>661.29728434504739</v>
      </c>
      <c r="O262" t="str">
        <f t="shared" si="66"/>
        <v>92106,</v>
      </c>
      <c r="P262" t="str">
        <f t="shared" si="73"/>
        <v>104,</v>
      </c>
      <c r="Q262" t="str">
        <f t="shared" si="79"/>
        <v>(1,2)</v>
      </c>
      <c r="R262" t="str">
        <f t="shared" si="74"/>
        <v>1,</v>
      </c>
      <c r="S262" t="str">
        <f t="shared" si="75"/>
        <v>2,</v>
      </c>
    </row>
    <row r="263" spans="1:19" x14ac:dyDescent="0.15">
      <c r="A263" t="s">
        <v>31</v>
      </c>
      <c r="B263">
        <v>92202</v>
      </c>
      <c r="C263">
        <v>104</v>
      </c>
      <c r="D263">
        <v>1</v>
      </c>
      <c r="E263">
        <v>2</v>
      </c>
      <c r="F263">
        <v>3</v>
      </c>
      <c r="G263" s="5">
        <f t="shared" si="63"/>
        <v>1.6613418530351438E-2</v>
      </c>
      <c r="H263" t="str">
        <f>VLOOKUP(B263,'名称-id-价值'!B:C,2,FALSE)</f>
        <v>T2HP2</v>
      </c>
      <c r="I263" t="str">
        <f t="shared" si="77"/>
        <v>T2部件</v>
      </c>
      <c r="J263">
        <f t="shared" si="64"/>
        <v>6</v>
      </c>
      <c r="K263">
        <f t="shared" si="78"/>
        <v>7.4760383386581475E-2</v>
      </c>
      <c r="L263">
        <f>VLOOKUP(B263,'名称-id-价值'!B:M,J263+2,FALSE)</f>
        <v>62.65</v>
      </c>
      <c r="M263">
        <f t="shared" si="65"/>
        <v>1.5612460063897764</v>
      </c>
      <c r="N263">
        <f t="shared" si="76"/>
        <v>661.29728434504739</v>
      </c>
      <c r="O263" t="str">
        <f t="shared" si="66"/>
        <v>92202,</v>
      </c>
      <c r="P263" t="str">
        <f t="shared" si="73"/>
        <v>104,</v>
      </c>
      <c r="Q263" t="str">
        <f t="shared" si="79"/>
        <v>(1,2)</v>
      </c>
      <c r="R263" t="str">
        <f t="shared" si="74"/>
        <v>1,</v>
      </c>
      <c r="S263" t="str">
        <f t="shared" si="75"/>
        <v>2,</v>
      </c>
    </row>
    <row r="264" spans="1:19" x14ac:dyDescent="0.15">
      <c r="A264" t="s">
        <v>31</v>
      </c>
      <c r="B264">
        <v>92204</v>
      </c>
      <c r="C264">
        <v>104</v>
      </c>
      <c r="D264">
        <v>1</v>
      </c>
      <c r="E264">
        <v>2</v>
      </c>
      <c r="F264">
        <v>3</v>
      </c>
      <c r="G264" s="5">
        <f t="shared" si="63"/>
        <v>1.6613418530351438E-2</v>
      </c>
      <c r="H264" t="str">
        <f>VLOOKUP(B264,'名称-id-价值'!B:C,2,FALSE)</f>
        <v>T2HP4</v>
      </c>
      <c r="I264" t="str">
        <f t="shared" si="77"/>
        <v>T2部件</v>
      </c>
      <c r="J264">
        <f t="shared" si="64"/>
        <v>6</v>
      </c>
      <c r="K264">
        <f t="shared" si="78"/>
        <v>7.4760383386581475E-2</v>
      </c>
      <c r="L264">
        <f>VLOOKUP(B264,'名称-id-价值'!B:M,J264+2,FALSE)</f>
        <v>62.65</v>
      </c>
      <c r="M264">
        <f t="shared" si="65"/>
        <v>1.5612460063897764</v>
      </c>
      <c r="N264">
        <f t="shared" si="76"/>
        <v>661.29728434504739</v>
      </c>
      <c r="O264" t="str">
        <f t="shared" si="66"/>
        <v>92204,</v>
      </c>
      <c r="P264" t="str">
        <f t="shared" si="73"/>
        <v>104,</v>
      </c>
      <c r="Q264" t="str">
        <f t="shared" si="79"/>
        <v>(1,2)</v>
      </c>
      <c r="R264" t="str">
        <f t="shared" si="74"/>
        <v>1,</v>
      </c>
      <c r="S264" t="str">
        <f t="shared" si="75"/>
        <v>2,</v>
      </c>
    </row>
    <row r="265" spans="1:19" x14ac:dyDescent="0.15">
      <c r="A265" t="s">
        <v>31</v>
      </c>
      <c r="B265">
        <v>92206</v>
      </c>
      <c r="C265">
        <v>104</v>
      </c>
      <c r="D265">
        <v>1</v>
      </c>
      <c r="E265">
        <v>2</v>
      </c>
      <c r="F265">
        <v>3</v>
      </c>
      <c r="G265" s="5">
        <f t="shared" si="63"/>
        <v>1.6613418530351438E-2</v>
      </c>
      <c r="H265" t="str">
        <f>VLOOKUP(B265,'名称-id-价值'!B:C,2,FALSE)</f>
        <v>T2HP6</v>
      </c>
      <c r="I265" t="str">
        <f t="shared" si="77"/>
        <v>T2部件</v>
      </c>
      <c r="J265">
        <f t="shared" si="64"/>
        <v>6</v>
      </c>
      <c r="K265">
        <f t="shared" si="78"/>
        <v>7.4760383386581475E-2</v>
      </c>
      <c r="L265">
        <f>VLOOKUP(B265,'名称-id-价值'!B:M,J265+2,FALSE)</f>
        <v>62.65</v>
      </c>
      <c r="M265">
        <f t="shared" si="65"/>
        <v>1.5612460063897764</v>
      </c>
      <c r="N265">
        <f t="shared" si="76"/>
        <v>661.29728434504739</v>
      </c>
      <c r="O265" t="str">
        <f t="shared" si="66"/>
        <v>92206,</v>
      </c>
      <c r="P265" t="str">
        <f t="shared" si="73"/>
        <v>104,</v>
      </c>
      <c r="Q265" t="str">
        <f t="shared" si="79"/>
        <v>(1,2)</v>
      </c>
      <c r="R265" t="str">
        <f t="shared" si="74"/>
        <v>1,</v>
      </c>
      <c r="S265" t="str">
        <f t="shared" si="75"/>
        <v>2,</v>
      </c>
    </row>
    <row r="266" spans="1:19" x14ac:dyDescent="0.15">
      <c r="A266" t="s">
        <v>31</v>
      </c>
      <c r="B266">
        <v>93001</v>
      </c>
      <c r="C266">
        <v>85</v>
      </c>
      <c r="D266">
        <v>1</v>
      </c>
      <c r="E266">
        <v>1</v>
      </c>
      <c r="F266">
        <v>3</v>
      </c>
      <c r="G266" s="5">
        <f t="shared" si="63"/>
        <v>1.3578274760383386E-2</v>
      </c>
      <c r="H266" t="str">
        <f>VLOOKUP(B266,'名称-id-价值'!B:C,2,FALSE)</f>
        <v>T3LP1</v>
      </c>
      <c r="I266" t="str">
        <f t="shared" si="77"/>
        <v>T3部件</v>
      </c>
      <c r="J266">
        <f t="shared" si="64"/>
        <v>6</v>
      </c>
      <c r="K266">
        <f t="shared" si="78"/>
        <v>4.0734824281150162E-2</v>
      </c>
      <c r="L266">
        <f>VLOOKUP(B266,'名称-id-价值'!B:M,J266+2,FALSE)</f>
        <v>117.6</v>
      </c>
      <c r="M266">
        <f t="shared" si="65"/>
        <v>1.5968051118210862</v>
      </c>
      <c r="N266">
        <f t="shared" si="76"/>
        <v>661.29728434504739</v>
      </c>
      <c r="O266" t="str">
        <f t="shared" si="66"/>
        <v>93001,</v>
      </c>
      <c r="P266" t="str">
        <f t="shared" si="73"/>
        <v>85,</v>
      </c>
      <c r="Q266" t="str">
        <f t="shared" si="79"/>
        <v>(1,1)</v>
      </c>
      <c r="R266" t="str">
        <f t="shared" si="74"/>
        <v>1,</v>
      </c>
      <c r="S266" t="str">
        <f t="shared" si="75"/>
        <v>1,</v>
      </c>
    </row>
    <row r="267" spans="1:19" x14ac:dyDescent="0.15">
      <c r="A267" t="s">
        <v>31</v>
      </c>
      <c r="B267">
        <v>93003</v>
      </c>
      <c r="C267">
        <v>85</v>
      </c>
      <c r="D267">
        <v>1</v>
      </c>
      <c r="E267">
        <v>1</v>
      </c>
      <c r="F267">
        <v>3</v>
      </c>
      <c r="G267" s="5">
        <f t="shared" ref="G267:G330" si="80">C267/SUMIFS(C:C,A:A,A267)</f>
        <v>1.3578274760383386E-2</v>
      </c>
      <c r="H267" t="str">
        <f>VLOOKUP(B267,'名称-id-价值'!B:C,2,FALSE)</f>
        <v>T3LP3</v>
      </c>
      <c r="I267" t="str">
        <f t="shared" si="77"/>
        <v>T3部件</v>
      </c>
      <c r="J267">
        <f t="shared" si="64"/>
        <v>6</v>
      </c>
      <c r="K267">
        <f t="shared" si="78"/>
        <v>4.0734824281150162E-2</v>
      </c>
      <c r="L267">
        <f>VLOOKUP(B267,'名称-id-价值'!B:M,J267+2,FALSE)</f>
        <v>117.6</v>
      </c>
      <c r="M267">
        <f t="shared" si="65"/>
        <v>1.5968051118210862</v>
      </c>
      <c r="N267">
        <f t="shared" si="76"/>
        <v>661.29728434504739</v>
      </c>
      <c r="O267" t="str">
        <f t="shared" si="66"/>
        <v>93003,</v>
      </c>
      <c r="P267" t="str">
        <f t="shared" si="73"/>
        <v>85,</v>
      </c>
      <c r="Q267" t="str">
        <f t="shared" si="79"/>
        <v>(1,1)</v>
      </c>
      <c r="R267" t="str">
        <f t="shared" si="74"/>
        <v>1,</v>
      </c>
      <c r="S267" t="str">
        <f t="shared" si="75"/>
        <v>1,</v>
      </c>
    </row>
    <row r="268" spans="1:19" x14ac:dyDescent="0.15">
      <c r="A268" t="s">
        <v>31</v>
      </c>
      <c r="B268">
        <v>93005</v>
      </c>
      <c r="C268">
        <v>85</v>
      </c>
      <c r="D268">
        <v>1</v>
      </c>
      <c r="E268">
        <v>1</v>
      </c>
      <c r="F268">
        <v>3</v>
      </c>
      <c r="G268" s="5">
        <f t="shared" si="80"/>
        <v>1.3578274760383386E-2</v>
      </c>
      <c r="H268" t="str">
        <f>VLOOKUP(B268,'名称-id-价值'!B:C,2,FALSE)</f>
        <v>T3LP5</v>
      </c>
      <c r="I268" t="str">
        <f t="shared" si="77"/>
        <v>T3部件</v>
      </c>
      <c r="J268">
        <f t="shared" ref="J268:J331" si="81">IF(RIGHT(A268,1)+0=0,10,RIGHT(A268,1)+0)</f>
        <v>6</v>
      </c>
      <c r="K268">
        <f t="shared" si="78"/>
        <v>4.0734824281150162E-2</v>
      </c>
      <c r="L268">
        <f>VLOOKUP(B268,'名称-id-价值'!B:M,J268+2,FALSE)</f>
        <v>117.6</v>
      </c>
      <c r="M268">
        <f t="shared" ref="M268:M331" si="82">G268*L268*AVERAGE(D268:E268)</f>
        <v>1.5968051118210862</v>
      </c>
      <c r="N268">
        <f t="shared" si="76"/>
        <v>661.29728434504739</v>
      </c>
      <c r="O268" t="str">
        <f t="shared" si="66"/>
        <v>93005,</v>
      </c>
      <c r="P268" t="str">
        <f t="shared" si="73"/>
        <v>85,</v>
      </c>
      <c r="Q268" t="str">
        <f t="shared" si="79"/>
        <v>(1,1)</v>
      </c>
      <c r="R268" t="str">
        <f t="shared" si="74"/>
        <v>1,</v>
      </c>
      <c r="S268" t="str">
        <f t="shared" si="75"/>
        <v>1,</v>
      </c>
    </row>
    <row r="269" spans="1:19" x14ac:dyDescent="0.15">
      <c r="A269" t="s">
        <v>31</v>
      </c>
      <c r="B269">
        <v>93101</v>
      </c>
      <c r="C269">
        <v>85</v>
      </c>
      <c r="D269">
        <v>1</v>
      </c>
      <c r="E269">
        <v>1</v>
      </c>
      <c r="F269">
        <v>3</v>
      </c>
      <c r="G269" s="5">
        <f t="shared" si="80"/>
        <v>1.3578274760383386E-2</v>
      </c>
      <c r="H269" t="str">
        <f>VLOOKUP(B269,'名称-id-价值'!B:C,2,FALSE)</f>
        <v>T3MP1</v>
      </c>
      <c r="I269" t="str">
        <f t="shared" si="77"/>
        <v>T3部件</v>
      </c>
      <c r="J269">
        <f t="shared" si="81"/>
        <v>6</v>
      </c>
      <c r="K269">
        <f t="shared" si="78"/>
        <v>4.0734824281150162E-2</v>
      </c>
      <c r="L269">
        <f>VLOOKUP(B269,'名称-id-价值'!B:M,J269+2,FALSE)</f>
        <v>117.6</v>
      </c>
      <c r="M269">
        <f t="shared" si="82"/>
        <v>1.5968051118210862</v>
      </c>
      <c r="N269">
        <f t="shared" si="76"/>
        <v>661.29728434504739</v>
      </c>
      <c r="O269" t="str">
        <f t="shared" si="66"/>
        <v>93101,</v>
      </c>
      <c r="P269" t="str">
        <f t="shared" si="73"/>
        <v>85,</v>
      </c>
      <c r="Q269" t="str">
        <f t="shared" si="79"/>
        <v>(1,1)</v>
      </c>
      <c r="R269" t="str">
        <f t="shared" si="74"/>
        <v>1,</v>
      </c>
      <c r="S269" t="str">
        <f t="shared" si="75"/>
        <v>1,</v>
      </c>
    </row>
    <row r="270" spans="1:19" x14ac:dyDescent="0.15">
      <c r="A270" t="s">
        <v>31</v>
      </c>
      <c r="B270">
        <v>93103</v>
      </c>
      <c r="C270">
        <v>85</v>
      </c>
      <c r="D270">
        <v>1</v>
      </c>
      <c r="E270">
        <v>1</v>
      </c>
      <c r="F270">
        <v>3</v>
      </c>
      <c r="G270" s="5">
        <f t="shared" si="80"/>
        <v>1.3578274760383386E-2</v>
      </c>
      <c r="H270" t="str">
        <f>VLOOKUP(B270,'名称-id-价值'!B:C,2,FALSE)</f>
        <v>T3MP3</v>
      </c>
      <c r="I270" t="str">
        <f t="shared" si="77"/>
        <v>T3部件</v>
      </c>
      <c r="J270">
        <f t="shared" si="81"/>
        <v>6</v>
      </c>
      <c r="K270">
        <f t="shared" si="78"/>
        <v>4.0734824281150162E-2</v>
      </c>
      <c r="L270">
        <f>VLOOKUP(B270,'名称-id-价值'!B:M,J270+2,FALSE)</f>
        <v>117.6</v>
      </c>
      <c r="M270">
        <f t="shared" si="82"/>
        <v>1.5968051118210862</v>
      </c>
      <c r="N270">
        <f t="shared" si="76"/>
        <v>661.29728434504739</v>
      </c>
      <c r="O270" t="str">
        <f t="shared" ref="O270:O333" si="83">B270&amp;","</f>
        <v>93103,</v>
      </c>
      <c r="P270" t="str">
        <f t="shared" ref="P270:P272" si="84">C270&amp;","</f>
        <v>85,</v>
      </c>
      <c r="Q270" t="str">
        <f t="shared" si="79"/>
        <v>(1,1)</v>
      </c>
      <c r="R270" t="str">
        <f t="shared" ref="R270:R272" si="85">D270&amp;","</f>
        <v>1,</v>
      </c>
      <c r="S270" t="str">
        <f t="shared" ref="S270:S272" si="86">E270&amp;","</f>
        <v>1,</v>
      </c>
    </row>
    <row r="271" spans="1:19" x14ac:dyDescent="0.15">
      <c r="A271" t="s">
        <v>31</v>
      </c>
      <c r="B271">
        <v>93105</v>
      </c>
      <c r="C271">
        <v>85</v>
      </c>
      <c r="D271">
        <v>1</v>
      </c>
      <c r="E271">
        <v>1</v>
      </c>
      <c r="F271">
        <v>3</v>
      </c>
      <c r="G271" s="5">
        <f t="shared" si="80"/>
        <v>1.3578274760383386E-2</v>
      </c>
      <c r="H271" t="str">
        <f>VLOOKUP(B271,'名称-id-价值'!B:C,2,FALSE)</f>
        <v>T3MP5</v>
      </c>
      <c r="I271" t="str">
        <f t="shared" si="77"/>
        <v>T3部件</v>
      </c>
      <c r="J271">
        <f t="shared" si="81"/>
        <v>6</v>
      </c>
      <c r="K271">
        <f t="shared" si="78"/>
        <v>4.0734824281150162E-2</v>
      </c>
      <c r="L271">
        <f>VLOOKUP(B271,'名称-id-价值'!B:M,J271+2,FALSE)</f>
        <v>117.6</v>
      </c>
      <c r="M271">
        <f t="shared" si="82"/>
        <v>1.5968051118210862</v>
      </c>
      <c r="N271">
        <f t="shared" si="76"/>
        <v>661.29728434504739</v>
      </c>
      <c r="O271" t="str">
        <f t="shared" si="83"/>
        <v>93105,</v>
      </c>
      <c r="P271" t="str">
        <f t="shared" si="84"/>
        <v>85,</v>
      </c>
      <c r="Q271" t="str">
        <f t="shared" si="79"/>
        <v>(1,1)</v>
      </c>
      <c r="R271" t="str">
        <f t="shared" si="85"/>
        <v>1,</v>
      </c>
      <c r="S271" t="str">
        <f t="shared" si="86"/>
        <v>1,</v>
      </c>
    </row>
    <row r="272" spans="1:19" x14ac:dyDescent="0.15">
      <c r="A272" t="s">
        <v>31</v>
      </c>
      <c r="B272">
        <v>93201</v>
      </c>
      <c r="C272">
        <v>85</v>
      </c>
      <c r="D272">
        <v>1</v>
      </c>
      <c r="E272">
        <v>1</v>
      </c>
      <c r="F272">
        <v>3</v>
      </c>
      <c r="G272" s="5">
        <f t="shared" si="80"/>
        <v>1.3578274760383386E-2</v>
      </c>
      <c r="H272" t="str">
        <f>VLOOKUP(B272,'名称-id-价值'!B:C,2,FALSE)</f>
        <v>T3HP1</v>
      </c>
      <c r="I272" t="str">
        <f t="shared" si="77"/>
        <v>T3部件</v>
      </c>
      <c r="J272">
        <f t="shared" si="81"/>
        <v>6</v>
      </c>
      <c r="K272">
        <f t="shared" si="78"/>
        <v>4.0734824281150162E-2</v>
      </c>
      <c r="L272">
        <f>VLOOKUP(B272,'名称-id-价值'!B:M,J272+2,FALSE)</f>
        <v>117.6</v>
      </c>
      <c r="M272">
        <f t="shared" si="82"/>
        <v>1.5968051118210862</v>
      </c>
      <c r="N272">
        <f t="shared" si="76"/>
        <v>661.29728434504739</v>
      </c>
      <c r="O272" t="str">
        <f t="shared" si="83"/>
        <v>93201,</v>
      </c>
      <c r="P272" t="str">
        <f t="shared" si="84"/>
        <v>85,</v>
      </c>
      <c r="Q272" t="str">
        <f t="shared" si="79"/>
        <v>(1,1)</v>
      </c>
      <c r="R272" t="str">
        <f t="shared" si="85"/>
        <v>1,</v>
      </c>
      <c r="S272" t="str">
        <f t="shared" si="86"/>
        <v>1,</v>
      </c>
    </row>
    <row r="273" spans="1:19" x14ac:dyDescent="0.15">
      <c r="A273" t="s">
        <v>31</v>
      </c>
      <c r="B273">
        <v>93203</v>
      </c>
      <c r="C273">
        <v>85</v>
      </c>
      <c r="D273">
        <v>1</v>
      </c>
      <c r="E273">
        <v>1</v>
      </c>
      <c r="F273">
        <v>3</v>
      </c>
      <c r="G273" s="5">
        <f t="shared" si="80"/>
        <v>1.3578274760383386E-2</v>
      </c>
      <c r="H273" t="str">
        <f>VLOOKUP(B273,'名称-id-价值'!B:C,2,FALSE)</f>
        <v>T3HP3</v>
      </c>
      <c r="I273" t="str">
        <f t="shared" si="77"/>
        <v>T3部件</v>
      </c>
      <c r="J273">
        <f t="shared" si="81"/>
        <v>6</v>
      </c>
      <c r="K273">
        <f t="shared" si="78"/>
        <v>4.0734824281150162E-2</v>
      </c>
      <c r="L273">
        <f>VLOOKUP(B273,'名称-id-价值'!B:M,J273+2,FALSE)</f>
        <v>117.6</v>
      </c>
      <c r="M273">
        <f t="shared" si="82"/>
        <v>1.5968051118210862</v>
      </c>
      <c r="N273">
        <f t="shared" si="76"/>
        <v>661.29728434504739</v>
      </c>
      <c r="O273" t="str">
        <f t="shared" si="83"/>
        <v>93203,</v>
      </c>
      <c r="P273" t="str">
        <f t="shared" ref="P273:P304" si="87">C273&amp;","</f>
        <v>85,</v>
      </c>
      <c r="Q273" t="str">
        <f t="shared" si="79"/>
        <v>(1,1)</v>
      </c>
      <c r="R273" t="str">
        <f t="shared" ref="R273:R304" si="88">D273&amp;","</f>
        <v>1,</v>
      </c>
      <c r="S273" t="str">
        <f t="shared" ref="S273:S304" si="89">E273&amp;","</f>
        <v>1,</v>
      </c>
    </row>
    <row r="274" spans="1:19" x14ac:dyDescent="0.15">
      <c r="A274" t="s">
        <v>31</v>
      </c>
      <c r="B274">
        <v>93205</v>
      </c>
      <c r="C274">
        <v>75</v>
      </c>
      <c r="D274">
        <v>1</v>
      </c>
      <c r="E274">
        <v>1</v>
      </c>
      <c r="F274">
        <v>3</v>
      </c>
      <c r="G274" s="5">
        <f t="shared" si="80"/>
        <v>1.1980830670926517E-2</v>
      </c>
      <c r="H274" t="str">
        <f>VLOOKUP(B274,'名称-id-价值'!B:C,2,FALSE)</f>
        <v>T3HP5</v>
      </c>
      <c r="I274" t="str">
        <f t="shared" si="77"/>
        <v>T3部件</v>
      </c>
      <c r="J274">
        <f t="shared" si="81"/>
        <v>6</v>
      </c>
      <c r="K274">
        <f t="shared" si="78"/>
        <v>3.5942492012779548E-2</v>
      </c>
      <c r="L274">
        <f>VLOOKUP(B274,'名称-id-价值'!B:M,J274+2,FALSE)</f>
        <v>117.6</v>
      </c>
      <c r="M274">
        <f t="shared" si="82"/>
        <v>1.4089456869009584</v>
      </c>
      <c r="N274">
        <f t="shared" si="76"/>
        <v>661.29728434504739</v>
      </c>
      <c r="O274" t="str">
        <f t="shared" si="83"/>
        <v>93205,</v>
      </c>
      <c r="P274" t="str">
        <f t="shared" si="87"/>
        <v>75,</v>
      </c>
      <c r="Q274" t="str">
        <f t="shared" si="79"/>
        <v>(1,1)</v>
      </c>
      <c r="R274" t="str">
        <f t="shared" si="88"/>
        <v>1,</v>
      </c>
      <c r="S274" t="str">
        <f t="shared" si="89"/>
        <v>1,</v>
      </c>
    </row>
    <row r="275" spans="1:19" x14ac:dyDescent="0.15">
      <c r="A275" t="s">
        <v>32</v>
      </c>
      <c r="B275">
        <v>11311</v>
      </c>
      <c r="C275">
        <v>67</v>
      </c>
      <c r="D275">
        <v>1</v>
      </c>
      <c r="E275">
        <v>1</v>
      </c>
      <c r="F275">
        <v>3</v>
      </c>
      <c r="G275" s="5">
        <f t="shared" si="80"/>
        <v>9.8529411764705886E-3</v>
      </c>
      <c r="H275" t="str">
        <f>VLOOKUP(B275,'名称-id-价值'!B:C,2,FALSE)</f>
        <v>35(t)</v>
      </c>
      <c r="I275" t="str">
        <f t="shared" si="77"/>
        <v>T3坦克</v>
      </c>
      <c r="J275">
        <f t="shared" si="81"/>
        <v>7</v>
      </c>
      <c r="K275">
        <f t="shared" si="78"/>
        <v>2.9558823529411766E-2</v>
      </c>
      <c r="L275">
        <f>VLOOKUP(B275,'名称-id-价值'!B:M,J275+2,FALSE)</f>
        <v>1452</v>
      </c>
      <c r="M275">
        <f t="shared" si="82"/>
        <v>14.306470588235294</v>
      </c>
      <c r="N275">
        <f t="shared" si="76"/>
        <v>657.45391176470525</v>
      </c>
      <c r="O275" t="str">
        <f t="shared" si="83"/>
        <v>11311,</v>
      </c>
      <c r="P275" t="str">
        <f t="shared" si="87"/>
        <v>67,</v>
      </c>
      <c r="Q275" t="str">
        <f t="shared" si="79"/>
        <v>(1,1)</v>
      </c>
      <c r="R275" t="str">
        <f t="shared" si="88"/>
        <v>1,</v>
      </c>
      <c r="S275" t="str">
        <f t="shared" si="89"/>
        <v>1,</v>
      </c>
    </row>
    <row r="276" spans="1:19" x14ac:dyDescent="0.15">
      <c r="A276" t="s">
        <v>32</v>
      </c>
      <c r="B276">
        <v>12311</v>
      </c>
      <c r="C276">
        <v>67</v>
      </c>
      <c r="D276">
        <v>1</v>
      </c>
      <c r="E276">
        <v>1</v>
      </c>
      <c r="F276">
        <v>3</v>
      </c>
      <c r="G276" s="5">
        <f t="shared" si="80"/>
        <v>9.8529411764705886E-3</v>
      </c>
      <c r="H276" t="str">
        <f>VLOOKUP(B276,'名称-id-价值'!B:C,2,FALSE)</f>
        <v>玛蒂尔达</v>
      </c>
      <c r="I276" t="str">
        <f t="shared" si="77"/>
        <v>T3坦克</v>
      </c>
      <c r="J276">
        <f t="shared" si="81"/>
        <v>7</v>
      </c>
      <c r="K276">
        <f t="shared" si="78"/>
        <v>2.9558823529411766E-2</v>
      </c>
      <c r="L276">
        <f>VLOOKUP(B276,'名称-id-价值'!B:M,J276+2,FALSE)</f>
        <v>1452</v>
      </c>
      <c r="M276">
        <f t="shared" si="82"/>
        <v>14.306470588235294</v>
      </c>
      <c r="N276">
        <f t="shared" si="76"/>
        <v>657.45391176470525</v>
      </c>
      <c r="O276" t="str">
        <f t="shared" si="83"/>
        <v>12311,</v>
      </c>
      <c r="P276" t="str">
        <f t="shared" si="87"/>
        <v>67,</v>
      </c>
      <c r="Q276" t="str">
        <f t="shared" si="79"/>
        <v>(1,1)</v>
      </c>
      <c r="R276" t="str">
        <f t="shared" si="88"/>
        <v>1,</v>
      </c>
      <c r="S276" t="str">
        <f t="shared" si="89"/>
        <v>1,</v>
      </c>
    </row>
    <row r="277" spans="1:19" x14ac:dyDescent="0.15">
      <c r="A277" t="s">
        <v>32</v>
      </c>
      <c r="B277">
        <v>13311</v>
      </c>
      <c r="C277">
        <v>67</v>
      </c>
      <c r="D277">
        <v>1</v>
      </c>
      <c r="E277">
        <v>1</v>
      </c>
      <c r="F277">
        <v>3</v>
      </c>
      <c r="G277" s="5">
        <f t="shared" si="80"/>
        <v>9.8529411764705886E-3</v>
      </c>
      <c r="H277" t="str">
        <f>VLOOKUP(B277,'名称-id-价值'!B:C,2,FALSE)</f>
        <v>黑豹</v>
      </c>
      <c r="I277" t="str">
        <f t="shared" si="77"/>
        <v>T3坦克</v>
      </c>
      <c r="J277">
        <f t="shared" si="81"/>
        <v>7</v>
      </c>
      <c r="K277">
        <f t="shared" si="78"/>
        <v>2.9558823529411766E-2</v>
      </c>
      <c r="L277">
        <f>VLOOKUP(B277,'名称-id-价值'!B:M,J277+2,FALSE)</f>
        <v>1452</v>
      </c>
      <c r="M277">
        <f t="shared" si="82"/>
        <v>14.306470588235294</v>
      </c>
      <c r="N277">
        <f t="shared" si="76"/>
        <v>657.45391176470525</v>
      </c>
      <c r="O277" t="str">
        <f t="shared" si="83"/>
        <v>13311,</v>
      </c>
      <c r="P277" t="str">
        <f t="shared" si="87"/>
        <v>67,</v>
      </c>
      <c r="Q277" t="str">
        <f t="shared" si="79"/>
        <v>(1,1)</v>
      </c>
      <c r="R277" t="str">
        <f t="shared" si="88"/>
        <v>1,</v>
      </c>
      <c r="S277" t="str">
        <f t="shared" si="89"/>
        <v>1,</v>
      </c>
    </row>
    <row r="278" spans="1:19" x14ac:dyDescent="0.15">
      <c r="A278" t="s">
        <v>32</v>
      </c>
      <c r="B278">
        <v>51211</v>
      </c>
      <c r="C278">
        <v>178</v>
      </c>
      <c r="D278">
        <v>5</v>
      </c>
      <c r="E278">
        <v>11</v>
      </c>
      <c r="F278">
        <v>3</v>
      </c>
      <c r="G278" s="5">
        <f t="shared" si="80"/>
        <v>2.6176470588235294E-2</v>
      </c>
      <c r="H278" t="str">
        <f>VLOOKUP(B278,'名称-id-价值'!B:C,2,FALSE)</f>
        <v>二号-碎片</v>
      </c>
      <c r="I278" t="str">
        <f t="shared" si="77"/>
        <v>T2碎片</v>
      </c>
      <c r="J278">
        <f t="shared" si="81"/>
        <v>7</v>
      </c>
      <c r="K278">
        <f t="shared" si="78"/>
        <v>0.628235294117647</v>
      </c>
      <c r="L278">
        <f>VLOOKUP(B278,'名称-id-价值'!B:M,J278+2,FALSE)</f>
        <v>42</v>
      </c>
      <c r="M278">
        <f t="shared" si="82"/>
        <v>8.7952941176470585</v>
      </c>
      <c r="N278">
        <f t="shared" si="76"/>
        <v>657.45391176470525</v>
      </c>
      <c r="O278" t="str">
        <f t="shared" si="83"/>
        <v>51211,</v>
      </c>
      <c r="P278" t="str">
        <f t="shared" si="87"/>
        <v>178,</v>
      </c>
      <c r="Q278" t="str">
        <f t="shared" si="79"/>
        <v>(5,11)</v>
      </c>
      <c r="R278" t="str">
        <f t="shared" si="88"/>
        <v>5,</v>
      </c>
      <c r="S278" t="str">
        <f t="shared" si="89"/>
        <v>11,</v>
      </c>
    </row>
    <row r="279" spans="1:19" x14ac:dyDescent="0.15">
      <c r="A279" t="s">
        <v>32</v>
      </c>
      <c r="B279">
        <v>52211</v>
      </c>
      <c r="C279">
        <v>178</v>
      </c>
      <c r="D279">
        <v>5</v>
      </c>
      <c r="E279">
        <v>11</v>
      </c>
      <c r="F279">
        <v>3</v>
      </c>
      <c r="G279" s="5">
        <f t="shared" si="80"/>
        <v>2.6176470588235294E-2</v>
      </c>
      <c r="H279" t="str">
        <f>VLOOKUP(B279,'名称-id-价值'!B:C,2,FALSE)</f>
        <v>T-34-碎片</v>
      </c>
      <c r="I279" t="str">
        <f t="shared" si="77"/>
        <v>T2碎片</v>
      </c>
      <c r="J279">
        <f t="shared" si="81"/>
        <v>7</v>
      </c>
      <c r="K279">
        <f t="shared" si="78"/>
        <v>0.628235294117647</v>
      </c>
      <c r="L279">
        <f>VLOOKUP(B279,'名称-id-价值'!B:M,J279+2,FALSE)</f>
        <v>42</v>
      </c>
      <c r="M279">
        <f t="shared" si="82"/>
        <v>8.7952941176470585</v>
      </c>
      <c r="N279">
        <f t="shared" si="76"/>
        <v>657.45391176470525</v>
      </c>
      <c r="O279" t="str">
        <f t="shared" si="83"/>
        <v>52211,</v>
      </c>
      <c r="P279" t="str">
        <f t="shared" si="87"/>
        <v>178,</v>
      </c>
      <c r="Q279" t="str">
        <f t="shared" si="79"/>
        <v>(5,11)</v>
      </c>
      <c r="R279" t="str">
        <f t="shared" si="88"/>
        <v>5,</v>
      </c>
      <c r="S279" t="str">
        <f t="shared" si="89"/>
        <v>11,</v>
      </c>
    </row>
    <row r="280" spans="1:19" x14ac:dyDescent="0.15">
      <c r="A280" t="s">
        <v>32</v>
      </c>
      <c r="B280">
        <v>53211</v>
      </c>
      <c r="C280">
        <v>178</v>
      </c>
      <c r="D280">
        <v>5</v>
      </c>
      <c r="E280">
        <v>11</v>
      </c>
      <c r="F280">
        <v>3</v>
      </c>
      <c r="G280" s="5">
        <f t="shared" si="80"/>
        <v>2.6176470588235294E-2</v>
      </c>
      <c r="H280" t="str">
        <f>VLOOKUP(B280,'名称-id-价值'!B:C,2,FALSE)</f>
        <v>KV-1-碎片</v>
      </c>
      <c r="I280" t="str">
        <f t="shared" si="77"/>
        <v>T2碎片</v>
      </c>
      <c r="J280">
        <f t="shared" si="81"/>
        <v>7</v>
      </c>
      <c r="K280">
        <f t="shared" si="78"/>
        <v>0.628235294117647</v>
      </c>
      <c r="L280">
        <f>VLOOKUP(B280,'名称-id-价值'!B:M,J280+2,FALSE)</f>
        <v>42</v>
      </c>
      <c r="M280">
        <f t="shared" si="82"/>
        <v>8.7952941176470585</v>
      </c>
      <c r="N280">
        <f t="shared" si="76"/>
        <v>657.45391176470525</v>
      </c>
      <c r="O280" t="str">
        <f t="shared" si="83"/>
        <v>53211,</v>
      </c>
      <c r="P280" t="str">
        <f t="shared" si="87"/>
        <v>178,</v>
      </c>
      <c r="Q280" t="str">
        <f t="shared" si="79"/>
        <v>(5,11)</v>
      </c>
      <c r="R280" t="str">
        <f t="shared" si="88"/>
        <v>5,</v>
      </c>
      <c r="S280" t="str">
        <f t="shared" si="89"/>
        <v>11,</v>
      </c>
    </row>
    <row r="281" spans="1:19" x14ac:dyDescent="0.15">
      <c r="A281" t="s">
        <v>32</v>
      </c>
      <c r="B281">
        <v>51221</v>
      </c>
      <c r="C281">
        <v>190</v>
      </c>
      <c r="D281">
        <v>2</v>
      </c>
      <c r="E281">
        <v>4</v>
      </c>
      <c r="F281">
        <v>3</v>
      </c>
      <c r="G281" s="5">
        <f t="shared" si="80"/>
        <v>2.7941176470588237E-2</v>
      </c>
      <c r="H281" t="str">
        <f>VLOOKUP(B281,'名称-id-价值'!B:C,2,FALSE)</f>
        <v>Puma-碎片</v>
      </c>
      <c r="I281" t="str">
        <f t="shared" si="77"/>
        <v>T2碎片</v>
      </c>
      <c r="J281">
        <f t="shared" si="81"/>
        <v>7</v>
      </c>
      <c r="K281">
        <f t="shared" si="78"/>
        <v>0.25147058823529411</v>
      </c>
      <c r="L281">
        <f>VLOOKUP(B281,'名称-id-价值'!B:M,J281+2,FALSE)</f>
        <v>67.2</v>
      </c>
      <c r="M281">
        <f t="shared" si="82"/>
        <v>5.632941176470589</v>
      </c>
      <c r="N281">
        <f t="shared" si="76"/>
        <v>657.45391176470525</v>
      </c>
      <c r="O281" t="str">
        <f t="shared" si="83"/>
        <v>51221,</v>
      </c>
      <c r="P281" t="str">
        <f t="shared" si="87"/>
        <v>190,</v>
      </c>
      <c r="Q281" t="str">
        <f t="shared" si="79"/>
        <v>(2,4)</v>
      </c>
      <c r="R281" t="str">
        <f t="shared" si="88"/>
        <v>2,</v>
      </c>
      <c r="S281" t="str">
        <f t="shared" si="89"/>
        <v>4,</v>
      </c>
    </row>
    <row r="282" spans="1:19" x14ac:dyDescent="0.15">
      <c r="A282" t="s">
        <v>32</v>
      </c>
      <c r="B282">
        <v>52221</v>
      </c>
      <c r="C282">
        <v>190</v>
      </c>
      <c r="D282">
        <v>2</v>
      </c>
      <c r="E282">
        <v>4</v>
      </c>
      <c r="F282">
        <v>3</v>
      </c>
      <c r="G282" s="5">
        <f t="shared" si="80"/>
        <v>2.7941176470588237E-2</v>
      </c>
      <c r="H282" t="str">
        <f>VLOOKUP(B282,'名称-id-价值'!B:C,2,FALSE)</f>
        <v>四号-碎片</v>
      </c>
      <c r="I282" t="str">
        <f t="shared" si="77"/>
        <v>T2碎片</v>
      </c>
      <c r="J282">
        <f t="shared" si="81"/>
        <v>7</v>
      </c>
      <c r="K282">
        <f t="shared" si="78"/>
        <v>0.25147058823529411</v>
      </c>
      <c r="L282">
        <f>VLOOKUP(B282,'名称-id-价值'!B:M,J282+2,FALSE)</f>
        <v>67.2</v>
      </c>
      <c r="M282">
        <f t="shared" si="82"/>
        <v>5.632941176470589</v>
      </c>
      <c r="N282">
        <f t="shared" si="76"/>
        <v>657.45391176470525</v>
      </c>
      <c r="O282" t="str">
        <f t="shared" si="83"/>
        <v>52221,</v>
      </c>
      <c r="P282" t="str">
        <f t="shared" si="87"/>
        <v>190,</v>
      </c>
      <c r="Q282" t="str">
        <f t="shared" si="79"/>
        <v>(2,4)</v>
      </c>
      <c r="R282" t="str">
        <f t="shared" si="88"/>
        <v>2,</v>
      </c>
      <c r="S282" t="str">
        <f t="shared" si="89"/>
        <v>4,</v>
      </c>
    </row>
    <row r="283" spans="1:19" x14ac:dyDescent="0.15">
      <c r="A283" t="s">
        <v>32</v>
      </c>
      <c r="B283">
        <v>53221</v>
      </c>
      <c r="C283">
        <v>190</v>
      </c>
      <c r="D283">
        <v>2</v>
      </c>
      <c r="E283">
        <v>4</v>
      </c>
      <c r="F283">
        <v>3</v>
      </c>
      <c r="G283" s="5">
        <f t="shared" si="80"/>
        <v>2.7941176470588237E-2</v>
      </c>
      <c r="H283" t="str">
        <f>VLOOKUP(B283,'名称-id-价值'!B:C,2,FALSE)</f>
        <v>丘吉尔-碎片</v>
      </c>
      <c r="I283" t="str">
        <f t="shared" si="77"/>
        <v>T2碎片</v>
      </c>
      <c r="J283">
        <f t="shared" si="81"/>
        <v>7</v>
      </c>
      <c r="K283">
        <f t="shared" si="78"/>
        <v>0.25147058823529411</v>
      </c>
      <c r="L283">
        <f>VLOOKUP(B283,'名称-id-价值'!B:M,J283+2,FALSE)</f>
        <v>67.2</v>
      </c>
      <c r="M283">
        <f t="shared" si="82"/>
        <v>5.632941176470589</v>
      </c>
      <c r="N283">
        <f t="shared" si="76"/>
        <v>657.45391176470525</v>
      </c>
      <c r="O283" t="str">
        <f t="shared" si="83"/>
        <v>53221,</v>
      </c>
      <c r="P283" t="str">
        <f t="shared" si="87"/>
        <v>190,</v>
      </c>
      <c r="Q283" t="str">
        <f t="shared" si="79"/>
        <v>(2,4)</v>
      </c>
      <c r="R283" t="str">
        <f t="shared" si="88"/>
        <v>2,</v>
      </c>
      <c r="S283" t="str">
        <f t="shared" si="89"/>
        <v>4,</v>
      </c>
    </row>
    <row r="284" spans="1:19" x14ac:dyDescent="0.15">
      <c r="A284" t="s">
        <v>32</v>
      </c>
      <c r="B284">
        <v>51311</v>
      </c>
      <c r="C284">
        <v>264</v>
      </c>
      <c r="D284">
        <v>2</v>
      </c>
      <c r="E284">
        <v>4</v>
      </c>
      <c r="F284">
        <v>3</v>
      </c>
      <c r="G284" s="5">
        <f t="shared" si="80"/>
        <v>3.8823529411764708E-2</v>
      </c>
      <c r="H284" t="str">
        <f>VLOOKUP(B284,'名称-id-价值'!B:C,2,FALSE)</f>
        <v>35(t)-碎片</v>
      </c>
      <c r="I284" t="str">
        <f t="shared" si="77"/>
        <v>T3碎片</v>
      </c>
      <c r="J284">
        <f t="shared" si="81"/>
        <v>7</v>
      </c>
      <c r="K284">
        <f t="shared" si="78"/>
        <v>0.34941176470588242</v>
      </c>
      <c r="L284">
        <f>VLOOKUP(B284,'名称-id-价值'!B:M,J284+2,FALSE)</f>
        <v>48.4</v>
      </c>
      <c r="M284">
        <f t="shared" si="82"/>
        <v>5.6371764705882352</v>
      </c>
      <c r="N284">
        <f t="shared" si="76"/>
        <v>657.45391176470525</v>
      </c>
      <c r="O284" t="str">
        <f t="shared" si="83"/>
        <v>51311,</v>
      </c>
      <c r="P284" t="str">
        <f t="shared" si="87"/>
        <v>264,</v>
      </c>
      <c r="Q284" t="str">
        <f t="shared" si="79"/>
        <v>(2,4)</v>
      </c>
      <c r="R284" t="str">
        <f t="shared" si="88"/>
        <v>2,</v>
      </c>
      <c r="S284" t="str">
        <f t="shared" si="89"/>
        <v>4,</v>
      </c>
    </row>
    <row r="285" spans="1:19" x14ac:dyDescent="0.15">
      <c r="A285" t="s">
        <v>32</v>
      </c>
      <c r="B285">
        <v>52311</v>
      </c>
      <c r="C285">
        <v>264</v>
      </c>
      <c r="D285">
        <v>2</v>
      </c>
      <c r="E285">
        <v>4</v>
      </c>
      <c r="F285">
        <v>3</v>
      </c>
      <c r="G285" s="5">
        <f t="shared" si="80"/>
        <v>3.8823529411764708E-2</v>
      </c>
      <c r="H285" t="str">
        <f>VLOOKUP(B285,'名称-id-价值'!B:C,2,FALSE)</f>
        <v>玛蒂尔达-碎片</v>
      </c>
      <c r="I285" t="str">
        <f t="shared" si="77"/>
        <v>T3碎片</v>
      </c>
      <c r="J285">
        <f t="shared" si="81"/>
        <v>7</v>
      </c>
      <c r="K285">
        <f t="shared" si="78"/>
        <v>0.34941176470588242</v>
      </c>
      <c r="L285">
        <f>VLOOKUP(B285,'名称-id-价值'!B:M,J285+2,FALSE)</f>
        <v>48.4</v>
      </c>
      <c r="M285">
        <f t="shared" si="82"/>
        <v>5.6371764705882352</v>
      </c>
      <c r="N285">
        <f t="shared" si="76"/>
        <v>657.45391176470525</v>
      </c>
      <c r="O285" t="str">
        <f t="shared" si="83"/>
        <v>52311,</v>
      </c>
      <c r="P285" t="str">
        <f t="shared" si="87"/>
        <v>264,</v>
      </c>
      <c r="Q285" t="str">
        <f t="shared" si="79"/>
        <v>(2,4)</v>
      </c>
      <c r="R285" t="str">
        <f t="shared" si="88"/>
        <v>2,</v>
      </c>
      <c r="S285" t="str">
        <f t="shared" si="89"/>
        <v>4,</v>
      </c>
    </row>
    <row r="286" spans="1:19" x14ac:dyDescent="0.15">
      <c r="A286" t="s">
        <v>32</v>
      </c>
      <c r="B286">
        <v>53311</v>
      </c>
      <c r="C286">
        <v>264</v>
      </c>
      <c r="D286">
        <v>2</v>
      </c>
      <c r="E286">
        <v>4</v>
      </c>
      <c r="F286">
        <v>3</v>
      </c>
      <c r="G286" s="5">
        <f t="shared" si="80"/>
        <v>3.8823529411764708E-2</v>
      </c>
      <c r="H286" t="str">
        <f>VLOOKUP(B286,'名称-id-价值'!B:C,2,FALSE)</f>
        <v>黑豹-碎片</v>
      </c>
      <c r="I286" t="str">
        <f t="shared" si="77"/>
        <v>T3碎片</v>
      </c>
      <c r="J286">
        <f t="shared" si="81"/>
        <v>7</v>
      </c>
      <c r="K286">
        <f t="shared" si="78"/>
        <v>0.34941176470588242</v>
      </c>
      <c r="L286">
        <f>VLOOKUP(B286,'名称-id-价值'!B:M,J286+2,FALSE)</f>
        <v>48.4</v>
      </c>
      <c r="M286">
        <f t="shared" si="82"/>
        <v>5.6371764705882352</v>
      </c>
      <c r="N286">
        <f t="shared" si="76"/>
        <v>657.45391176470525</v>
      </c>
      <c r="O286" t="str">
        <f t="shared" si="83"/>
        <v>53311,</v>
      </c>
      <c r="P286" t="str">
        <f t="shared" si="87"/>
        <v>264,</v>
      </c>
      <c r="Q286" t="str">
        <f t="shared" si="79"/>
        <v>(2,4)</v>
      </c>
      <c r="R286" t="str">
        <f t="shared" si="88"/>
        <v>2,</v>
      </c>
      <c r="S286" t="str">
        <f t="shared" si="89"/>
        <v>4,</v>
      </c>
    </row>
    <row r="287" spans="1:19" x14ac:dyDescent="0.15">
      <c r="A287" t="s">
        <v>32</v>
      </c>
      <c r="B287">
        <v>51321</v>
      </c>
      <c r="C287">
        <v>255</v>
      </c>
      <c r="D287">
        <v>1</v>
      </c>
      <c r="E287">
        <v>4</v>
      </c>
      <c r="F287">
        <v>3</v>
      </c>
      <c r="G287" s="5">
        <f t="shared" si="80"/>
        <v>3.7499999999999999E-2</v>
      </c>
      <c r="H287" t="str">
        <f>VLOOKUP(B287,'名称-id-价值'!B:C,2,FALSE)</f>
        <v>十字军-碎片</v>
      </c>
      <c r="I287" t="str">
        <f t="shared" si="77"/>
        <v>T3碎片</v>
      </c>
      <c r="J287">
        <f t="shared" si="81"/>
        <v>7</v>
      </c>
      <c r="K287">
        <f t="shared" si="78"/>
        <v>0.28125</v>
      </c>
      <c r="L287">
        <f>VLOOKUP(B287,'名称-id-价值'!B:M,J287+2,FALSE)</f>
        <v>64.400000000000006</v>
      </c>
      <c r="M287">
        <f t="shared" si="82"/>
        <v>6.0374999999999996</v>
      </c>
      <c r="N287">
        <f t="shared" si="76"/>
        <v>657.45391176470525</v>
      </c>
      <c r="O287" t="str">
        <f t="shared" si="83"/>
        <v>51321,</v>
      </c>
      <c r="P287" t="str">
        <f t="shared" si="87"/>
        <v>255,</v>
      </c>
      <c r="Q287" t="str">
        <f t="shared" si="79"/>
        <v>(1,4)</v>
      </c>
      <c r="R287" t="str">
        <f t="shared" si="88"/>
        <v>1,</v>
      </c>
      <c r="S287" t="str">
        <f t="shared" si="89"/>
        <v>4,</v>
      </c>
    </row>
    <row r="288" spans="1:19" x14ac:dyDescent="0.15">
      <c r="A288" t="s">
        <v>32</v>
      </c>
      <c r="B288">
        <v>52321</v>
      </c>
      <c r="C288">
        <v>255</v>
      </c>
      <c r="D288">
        <v>1</v>
      </c>
      <c r="E288">
        <v>4</v>
      </c>
      <c r="F288">
        <v>3</v>
      </c>
      <c r="G288" s="5">
        <f t="shared" si="80"/>
        <v>3.7499999999999999E-2</v>
      </c>
      <c r="H288" t="str">
        <f>VLOOKUP(B288,'名称-id-价值'!B:C,2,FALSE)</f>
        <v>谢尔曼-碎片</v>
      </c>
      <c r="I288" t="str">
        <f t="shared" si="77"/>
        <v>T3碎片</v>
      </c>
      <c r="J288">
        <f t="shared" si="81"/>
        <v>7</v>
      </c>
      <c r="K288">
        <f t="shared" si="78"/>
        <v>0.28125</v>
      </c>
      <c r="L288">
        <f>VLOOKUP(B288,'名称-id-价值'!B:M,J288+2,FALSE)</f>
        <v>64.400000000000006</v>
      </c>
      <c r="M288">
        <f t="shared" si="82"/>
        <v>6.0374999999999996</v>
      </c>
      <c r="N288">
        <f t="shared" si="76"/>
        <v>657.45391176470525</v>
      </c>
      <c r="O288" t="str">
        <f t="shared" si="83"/>
        <v>52321,</v>
      </c>
      <c r="P288" t="str">
        <f t="shared" si="87"/>
        <v>255,</v>
      </c>
      <c r="Q288" t="str">
        <f t="shared" si="79"/>
        <v>(1,4)</v>
      </c>
      <c r="R288" t="str">
        <f t="shared" si="88"/>
        <v>1,</v>
      </c>
      <c r="S288" t="str">
        <f t="shared" si="89"/>
        <v>4,</v>
      </c>
    </row>
    <row r="289" spans="1:19" x14ac:dyDescent="0.15">
      <c r="A289" t="s">
        <v>32</v>
      </c>
      <c r="B289">
        <v>53321</v>
      </c>
      <c r="C289">
        <v>255</v>
      </c>
      <c r="D289">
        <v>1</v>
      </c>
      <c r="E289">
        <v>4</v>
      </c>
      <c r="F289">
        <v>3</v>
      </c>
      <c r="G289" s="5">
        <f t="shared" si="80"/>
        <v>3.7499999999999999E-2</v>
      </c>
      <c r="H289" t="str">
        <f>VLOOKUP(B289,'名称-id-价值'!B:C,2,FALSE)</f>
        <v>虎式-碎片</v>
      </c>
      <c r="I289" t="str">
        <f t="shared" si="77"/>
        <v>T3碎片</v>
      </c>
      <c r="J289">
        <f t="shared" si="81"/>
        <v>7</v>
      </c>
      <c r="K289">
        <f t="shared" si="78"/>
        <v>0.28125</v>
      </c>
      <c r="L289">
        <f>VLOOKUP(B289,'名称-id-价值'!B:M,J289+2,FALSE)</f>
        <v>64.400000000000006</v>
      </c>
      <c r="M289">
        <f t="shared" si="82"/>
        <v>6.0374999999999996</v>
      </c>
      <c r="N289">
        <f t="shared" si="76"/>
        <v>657.45391176470525</v>
      </c>
      <c r="O289" t="str">
        <f t="shared" si="83"/>
        <v>53321,</v>
      </c>
      <c r="P289" t="str">
        <f t="shared" si="87"/>
        <v>255,</v>
      </c>
      <c r="Q289" t="str">
        <f t="shared" si="79"/>
        <v>(1,4)</v>
      </c>
      <c r="R289" t="str">
        <f t="shared" si="88"/>
        <v>1,</v>
      </c>
      <c r="S289" t="str">
        <f t="shared" si="89"/>
        <v>4,</v>
      </c>
    </row>
    <row r="290" spans="1:19" x14ac:dyDescent="0.15">
      <c r="A290" t="s">
        <v>32</v>
      </c>
      <c r="B290">
        <v>91001</v>
      </c>
      <c r="C290">
        <v>58</v>
      </c>
      <c r="D290">
        <v>3</v>
      </c>
      <c r="E290">
        <v>7</v>
      </c>
      <c r="F290">
        <v>3</v>
      </c>
      <c r="G290" s="5">
        <f t="shared" si="80"/>
        <v>8.5294117647058826E-3</v>
      </c>
      <c r="H290" t="str">
        <f>VLOOKUP(B290,'名称-id-价值'!B:C,2,FALSE)</f>
        <v>T1LP1</v>
      </c>
      <c r="I290" t="str">
        <f t="shared" si="77"/>
        <v>T1部件</v>
      </c>
      <c r="J290">
        <f t="shared" si="81"/>
        <v>7</v>
      </c>
      <c r="K290">
        <f t="shared" si="78"/>
        <v>0.12794117647058822</v>
      </c>
      <c r="L290">
        <f>VLOOKUP(B290,'名称-id-价值'!B:M,J290+2,FALSE)</f>
        <v>28</v>
      </c>
      <c r="M290">
        <f t="shared" si="82"/>
        <v>1.1941176470588235</v>
      </c>
      <c r="N290">
        <f t="shared" si="76"/>
        <v>657.45391176470525</v>
      </c>
      <c r="O290" t="str">
        <f t="shared" si="83"/>
        <v>91001,</v>
      </c>
      <c r="P290" t="str">
        <f t="shared" si="87"/>
        <v>58,</v>
      </c>
      <c r="Q290" t="str">
        <f t="shared" si="79"/>
        <v>(3,7)</v>
      </c>
      <c r="R290" t="str">
        <f t="shared" si="88"/>
        <v>3,</v>
      </c>
      <c r="S290" t="str">
        <f t="shared" si="89"/>
        <v>7,</v>
      </c>
    </row>
    <row r="291" spans="1:19" x14ac:dyDescent="0.15">
      <c r="A291" t="s">
        <v>32</v>
      </c>
      <c r="B291">
        <v>91003</v>
      </c>
      <c r="C291">
        <v>58</v>
      </c>
      <c r="D291">
        <v>3</v>
      </c>
      <c r="E291">
        <v>7</v>
      </c>
      <c r="F291">
        <v>3</v>
      </c>
      <c r="G291" s="5">
        <f t="shared" si="80"/>
        <v>8.5294117647058826E-3</v>
      </c>
      <c r="H291" t="str">
        <f>VLOOKUP(B291,'名称-id-价值'!B:C,2,FALSE)</f>
        <v>T1LP3</v>
      </c>
      <c r="I291" t="str">
        <f t="shared" si="77"/>
        <v>T1部件</v>
      </c>
      <c r="J291">
        <f t="shared" si="81"/>
        <v>7</v>
      </c>
      <c r="K291">
        <f t="shared" si="78"/>
        <v>0.12794117647058822</v>
      </c>
      <c r="L291">
        <f>VLOOKUP(B291,'名称-id-价值'!B:M,J291+2,FALSE)</f>
        <v>28</v>
      </c>
      <c r="M291">
        <f t="shared" si="82"/>
        <v>1.1941176470588235</v>
      </c>
      <c r="N291">
        <f t="shared" si="76"/>
        <v>657.45391176470525</v>
      </c>
      <c r="O291" t="str">
        <f t="shared" si="83"/>
        <v>91003,</v>
      </c>
      <c r="P291" t="str">
        <f t="shared" si="87"/>
        <v>58,</v>
      </c>
      <c r="Q291" t="str">
        <f t="shared" si="79"/>
        <v>(3,7)</v>
      </c>
      <c r="R291" t="str">
        <f t="shared" si="88"/>
        <v>3,</v>
      </c>
      <c r="S291" t="str">
        <f t="shared" si="89"/>
        <v>7,</v>
      </c>
    </row>
    <row r="292" spans="1:19" x14ac:dyDescent="0.15">
      <c r="A292" t="s">
        <v>32</v>
      </c>
      <c r="B292">
        <v>91005</v>
      </c>
      <c r="C292">
        <v>58</v>
      </c>
      <c r="D292">
        <v>3</v>
      </c>
      <c r="E292">
        <v>7</v>
      </c>
      <c r="F292">
        <v>3</v>
      </c>
      <c r="G292" s="5">
        <f t="shared" si="80"/>
        <v>8.5294117647058826E-3</v>
      </c>
      <c r="H292" t="str">
        <f>VLOOKUP(B292,'名称-id-价值'!B:C,2,FALSE)</f>
        <v>T1LP5</v>
      </c>
      <c r="I292" t="str">
        <f t="shared" si="77"/>
        <v>T1部件</v>
      </c>
      <c r="J292">
        <f t="shared" si="81"/>
        <v>7</v>
      </c>
      <c r="K292">
        <f t="shared" si="78"/>
        <v>0.12794117647058822</v>
      </c>
      <c r="L292">
        <f>VLOOKUP(B292,'名称-id-价值'!B:M,J292+2,FALSE)</f>
        <v>28</v>
      </c>
      <c r="M292">
        <f t="shared" si="82"/>
        <v>1.1941176470588235</v>
      </c>
      <c r="N292">
        <f t="shared" si="76"/>
        <v>657.45391176470525</v>
      </c>
      <c r="O292" t="str">
        <f t="shared" si="83"/>
        <v>91005,</v>
      </c>
      <c r="P292" t="str">
        <f t="shared" si="87"/>
        <v>58,</v>
      </c>
      <c r="Q292" t="str">
        <f t="shared" si="79"/>
        <v>(3,7)</v>
      </c>
      <c r="R292" t="str">
        <f t="shared" si="88"/>
        <v>3,</v>
      </c>
      <c r="S292" t="str">
        <f t="shared" si="89"/>
        <v>7,</v>
      </c>
    </row>
    <row r="293" spans="1:19" x14ac:dyDescent="0.15">
      <c r="A293" t="s">
        <v>32</v>
      </c>
      <c r="B293">
        <v>91101</v>
      </c>
      <c r="C293">
        <v>58</v>
      </c>
      <c r="D293">
        <v>3</v>
      </c>
      <c r="E293">
        <v>7</v>
      </c>
      <c r="F293">
        <v>3</v>
      </c>
      <c r="G293" s="5">
        <f t="shared" si="80"/>
        <v>8.5294117647058826E-3</v>
      </c>
      <c r="H293" t="str">
        <f>VLOOKUP(B293,'名称-id-价值'!B:C,2,FALSE)</f>
        <v>T1MP1</v>
      </c>
      <c r="I293" t="str">
        <f t="shared" si="77"/>
        <v>T1部件</v>
      </c>
      <c r="J293">
        <f t="shared" si="81"/>
        <v>7</v>
      </c>
      <c r="K293">
        <f t="shared" si="78"/>
        <v>0.12794117647058822</v>
      </c>
      <c r="L293">
        <f>VLOOKUP(B293,'名称-id-价值'!B:M,J293+2,FALSE)</f>
        <v>28</v>
      </c>
      <c r="M293">
        <f t="shared" si="82"/>
        <v>1.1941176470588235</v>
      </c>
      <c r="N293">
        <f t="shared" si="76"/>
        <v>657.45391176470525</v>
      </c>
      <c r="O293" t="str">
        <f t="shared" si="83"/>
        <v>91101,</v>
      </c>
      <c r="P293" t="str">
        <f t="shared" si="87"/>
        <v>58,</v>
      </c>
      <c r="Q293" t="str">
        <f t="shared" si="79"/>
        <v>(3,7)</v>
      </c>
      <c r="R293" t="str">
        <f t="shared" si="88"/>
        <v>3,</v>
      </c>
      <c r="S293" t="str">
        <f t="shared" si="89"/>
        <v>7,</v>
      </c>
    </row>
    <row r="294" spans="1:19" x14ac:dyDescent="0.15">
      <c r="A294" t="s">
        <v>32</v>
      </c>
      <c r="B294">
        <v>91103</v>
      </c>
      <c r="C294">
        <v>58</v>
      </c>
      <c r="D294">
        <v>3</v>
      </c>
      <c r="E294">
        <v>7</v>
      </c>
      <c r="F294">
        <v>3</v>
      </c>
      <c r="G294" s="5">
        <f t="shared" si="80"/>
        <v>8.5294117647058826E-3</v>
      </c>
      <c r="H294" t="str">
        <f>VLOOKUP(B294,'名称-id-价值'!B:C,2,FALSE)</f>
        <v>T1MP3</v>
      </c>
      <c r="I294" t="str">
        <f t="shared" si="77"/>
        <v>T1部件</v>
      </c>
      <c r="J294">
        <f t="shared" si="81"/>
        <v>7</v>
      </c>
      <c r="K294">
        <f t="shared" si="78"/>
        <v>0.12794117647058822</v>
      </c>
      <c r="L294">
        <f>VLOOKUP(B294,'名称-id-价值'!B:M,J294+2,FALSE)</f>
        <v>28</v>
      </c>
      <c r="M294">
        <f t="shared" si="82"/>
        <v>1.1941176470588235</v>
      </c>
      <c r="N294">
        <f t="shared" si="76"/>
        <v>657.45391176470525</v>
      </c>
      <c r="O294" t="str">
        <f t="shared" si="83"/>
        <v>91103,</v>
      </c>
      <c r="P294" t="str">
        <f t="shared" si="87"/>
        <v>58,</v>
      </c>
      <c r="Q294" t="str">
        <f t="shared" si="79"/>
        <v>(3,7)</v>
      </c>
      <c r="R294" t="str">
        <f t="shared" si="88"/>
        <v>3,</v>
      </c>
      <c r="S294" t="str">
        <f t="shared" si="89"/>
        <v>7,</v>
      </c>
    </row>
    <row r="295" spans="1:19" x14ac:dyDescent="0.15">
      <c r="A295" t="s">
        <v>32</v>
      </c>
      <c r="B295">
        <v>91105</v>
      </c>
      <c r="C295">
        <v>58</v>
      </c>
      <c r="D295">
        <v>3</v>
      </c>
      <c r="E295">
        <v>7</v>
      </c>
      <c r="F295">
        <v>3</v>
      </c>
      <c r="G295" s="5">
        <f t="shared" si="80"/>
        <v>8.5294117647058826E-3</v>
      </c>
      <c r="H295" t="str">
        <f>VLOOKUP(B295,'名称-id-价值'!B:C,2,FALSE)</f>
        <v>T1MP5</v>
      </c>
      <c r="I295" t="str">
        <f t="shared" si="77"/>
        <v>T1部件</v>
      </c>
      <c r="J295">
        <f t="shared" si="81"/>
        <v>7</v>
      </c>
      <c r="K295">
        <f t="shared" si="78"/>
        <v>0.12794117647058822</v>
      </c>
      <c r="L295">
        <f>VLOOKUP(B295,'名称-id-价值'!B:M,J295+2,FALSE)</f>
        <v>28</v>
      </c>
      <c r="M295">
        <f t="shared" si="82"/>
        <v>1.1941176470588235</v>
      </c>
      <c r="N295">
        <f t="shared" si="76"/>
        <v>657.45391176470525</v>
      </c>
      <c r="O295" t="str">
        <f t="shared" si="83"/>
        <v>91105,</v>
      </c>
      <c r="P295" t="str">
        <f t="shared" si="87"/>
        <v>58,</v>
      </c>
      <c r="Q295" t="str">
        <f t="shared" si="79"/>
        <v>(3,7)</v>
      </c>
      <c r="R295" t="str">
        <f t="shared" si="88"/>
        <v>3,</v>
      </c>
      <c r="S295" t="str">
        <f t="shared" si="89"/>
        <v>7,</v>
      </c>
    </row>
    <row r="296" spans="1:19" x14ac:dyDescent="0.15">
      <c r="A296" t="s">
        <v>32</v>
      </c>
      <c r="B296">
        <v>91201</v>
      </c>
      <c r="C296">
        <v>58</v>
      </c>
      <c r="D296">
        <v>3</v>
      </c>
      <c r="E296">
        <v>7</v>
      </c>
      <c r="F296">
        <v>3</v>
      </c>
      <c r="G296" s="5">
        <f t="shared" si="80"/>
        <v>8.5294117647058826E-3</v>
      </c>
      <c r="H296" t="str">
        <f>VLOOKUP(B296,'名称-id-价值'!B:C,2,FALSE)</f>
        <v>T1HP1</v>
      </c>
      <c r="I296" t="str">
        <f t="shared" si="77"/>
        <v>T1部件</v>
      </c>
      <c r="J296">
        <f t="shared" si="81"/>
        <v>7</v>
      </c>
      <c r="K296">
        <f t="shared" si="78"/>
        <v>0.12794117647058822</v>
      </c>
      <c r="L296">
        <f>VLOOKUP(B296,'名称-id-价值'!B:M,J296+2,FALSE)</f>
        <v>28</v>
      </c>
      <c r="M296">
        <f t="shared" si="82"/>
        <v>1.1941176470588235</v>
      </c>
      <c r="N296">
        <f t="shared" si="76"/>
        <v>657.45391176470525</v>
      </c>
      <c r="O296" t="str">
        <f t="shared" si="83"/>
        <v>91201,</v>
      </c>
      <c r="P296" t="str">
        <f t="shared" si="87"/>
        <v>58,</v>
      </c>
      <c r="Q296" t="str">
        <f t="shared" si="79"/>
        <v>(3,7)</v>
      </c>
      <c r="R296" t="str">
        <f t="shared" si="88"/>
        <v>3,</v>
      </c>
      <c r="S296" t="str">
        <f t="shared" si="89"/>
        <v>7,</v>
      </c>
    </row>
    <row r="297" spans="1:19" x14ac:dyDescent="0.15">
      <c r="A297" t="s">
        <v>32</v>
      </c>
      <c r="B297">
        <v>91203</v>
      </c>
      <c r="C297">
        <v>58</v>
      </c>
      <c r="D297">
        <v>3</v>
      </c>
      <c r="E297">
        <v>7</v>
      </c>
      <c r="F297">
        <v>3</v>
      </c>
      <c r="G297" s="5">
        <f t="shared" si="80"/>
        <v>8.5294117647058826E-3</v>
      </c>
      <c r="H297" t="str">
        <f>VLOOKUP(B297,'名称-id-价值'!B:C,2,FALSE)</f>
        <v>T1HP3</v>
      </c>
      <c r="I297" t="str">
        <f t="shared" si="77"/>
        <v>T1部件</v>
      </c>
      <c r="J297">
        <f t="shared" si="81"/>
        <v>7</v>
      </c>
      <c r="K297">
        <f t="shared" si="78"/>
        <v>0.12794117647058822</v>
      </c>
      <c r="L297">
        <f>VLOOKUP(B297,'名称-id-价值'!B:M,J297+2,FALSE)</f>
        <v>28</v>
      </c>
      <c r="M297">
        <f t="shared" si="82"/>
        <v>1.1941176470588235</v>
      </c>
      <c r="N297">
        <f t="shared" si="76"/>
        <v>657.45391176470525</v>
      </c>
      <c r="O297" t="str">
        <f t="shared" si="83"/>
        <v>91203,</v>
      </c>
      <c r="P297" t="str">
        <f t="shared" si="87"/>
        <v>58,</v>
      </c>
      <c r="Q297" t="str">
        <f t="shared" si="79"/>
        <v>(3,7)</v>
      </c>
      <c r="R297" t="str">
        <f t="shared" si="88"/>
        <v>3,</v>
      </c>
      <c r="S297" t="str">
        <f t="shared" si="89"/>
        <v>7,</v>
      </c>
    </row>
    <row r="298" spans="1:19" x14ac:dyDescent="0.15">
      <c r="A298" t="s">
        <v>32</v>
      </c>
      <c r="B298">
        <v>91205</v>
      </c>
      <c r="C298">
        <v>58</v>
      </c>
      <c r="D298">
        <v>3</v>
      </c>
      <c r="E298">
        <v>7</v>
      </c>
      <c r="F298">
        <v>3</v>
      </c>
      <c r="G298" s="5">
        <f t="shared" si="80"/>
        <v>8.5294117647058826E-3</v>
      </c>
      <c r="H298" t="str">
        <f>VLOOKUP(B298,'名称-id-价值'!B:C,2,FALSE)</f>
        <v>T1HP5</v>
      </c>
      <c r="I298" t="str">
        <f t="shared" si="77"/>
        <v>T1部件</v>
      </c>
      <c r="J298">
        <f t="shared" si="81"/>
        <v>7</v>
      </c>
      <c r="K298">
        <f t="shared" si="78"/>
        <v>0.12794117647058822</v>
      </c>
      <c r="L298">
        <f>VLOOKUP(B298,'名称-id-价值'!B:M,J298+2,FALSE)</f>
        <v>28</v>
      </c>
      <c r="M298">
        <f t="shared" si="82"/>
        <v>1.1941176470588235</v>
      </c>
      <c r="N298">
        <f t="shared" si="76"/>
        <v>657.45391176470525</v>
      </c>
      <c r="O298" t="str">
        <f t="shared" si="83"/>
        <v>91205,</v>
      </c>
      <c r="P298" t="str">
        <f t="shared" si="87"/>
        <v>58,</v>
      </c>
      <c r="Q298" t="str">
        <f t="shared" si="79"/>
        <v>(3,7)</v>
      </c>
      <c r="R298" t="str">
        <f t="shared" si="88"/>
        <v>3,</v>
      </c>
      <c r="S298" t="str">
        <f t="shared" si="89"/>
        <v>7,</v>
      </c>
    </row>
    <row r="299" spans="1:19" x14ac:dyDescent="0.15">
      <c r="A299" t="s">
        <v>32</v>
      </c>
      <c r="B299">
        <v>91002</v>
      </c>
      <c r="C299">
        <v>58</v>
      </c>
      <c r="D299">
        <v>3</v>
      </c>
      <c r="E299">
        <v>7</v>
      </c>
      <c r="F299">
        <v>3</v>
      </c>
      <c r="G299" s="5">
        <f t="shared" si="80"/>
        <v>8.5294117647058826E-3</v>
      </c>
      <c r="H299" t="str">
        <f>VLOOKUP(B299,'名称-id-价值'!B:C,2,FALSE)</f>
        <v>T1LP2</v>
      </c>
      <c r="I299" t="str">
        <f t="shared" si="77"/>
        <v>T1部件</v>
      </c>
      <c r="J299">
        <f t="shared" si="81"/>
        <v>7</v>
      </c>
      <c r="K299">
        <f t="shared" si="78"/>
        <v>0.12794117647058822</v>
      </c>
      <c r="L299">
        <f>VLOOKUP(B299,'名称-id-价值'!B:M,J299+2,FALSE)</f>
        <v>28</v>
      </c>
      <c r="M299">
        <f t="shared" si="82"/>
        <v>1.1941176470588235</v>
      </c>
      <c r="N299">
        <f t="shared" si="76"/>
        <v>657.45391176470525</v>
      </c>
      <c r="O299" t="str">
        <f t="shared" si="83"/>
        <v>91002,</v>
      </c>
      <c r="P299" t="str">
        <f t="shared" si="87"/>
        <v>58,</v>
      </c>
      <c r="Q299" t="str">
        <f t="shared" si="79"/>
        <v>(3,7)</v>
      </c>
      <c r="R299" t="str">
        <f t="shared" si="88"/>
        <v>3,</v>
      </c>
      <c r="S299" t="str">
        <f t="shared" si="89"/>
        <v>7,</v>
      </c>
    </row>
    <row r="300" spans="1:19" x14ac:dyDescent="0.15">
      <c r="A300" t="s">
        <v>32</v>
      </c>
      <c r="B300">
        <v>91004</v>
      </c>
      <c r="C300">
        <v>58</v>
      </c>
      <c r="D300">
        <v>3</v>
      </c>
      <c r="E300">
        <v>7</v>
      </c>
      <c r="F300">
        <v>3</v>
      </c>
      <c r="G300" s="5">
        <f t="shared" si="80"/>
        <v>8.5294117647058826E-3</v>
      </c>
      <c r="H300" t="str">
        <f>VLOOKUP(B300,'名称-id-价值'!B:C,2,FALSE)</f>
        <v>T1LP4</v>
      </c>
      <c r="I300" t="str">
        <f t="shared" si="77"/>
        <v>T1部件</v>
      </c>
      <c r="J300">
        <f t="shared" si="81"/>
        <v>7</v>
      </c>
      <c r="K300">
        <f t="shared" si="78"/>
        <v>0.12794117647058822</v>
      </c>
      <c r="L300">
        <f>VLOOKUP(B300,'名称-id-价值'!B:M,J300+2,FALSE)</f>
        <v>28</v>
      </c>
      <c r="M300">
        <f t="shared" si="82"/>
        <v>1.1941176470588235</v>
      </c>
      <c r="N300">
        <f t="shared" si="76"/>
        <v>657.45391176470525</v>
      </c>
      <c r="O300" t="str">
        <f t="shared" si="83"/>
        <v>91004,</v>
      </c>
      <c r="P300" t="str">
        <f t="shared" si="87"/>
        <v>58,</v>
      </c>
      <c r="Q300" t="str">
        <f t="shared" si="79"/>
        <v>(3,7)</v>
      </c>
      <c r="R300" t="str">
        <f t="shared" si="88"/>
        <v>3,</v>
      </c>
      <c r="S300" t="str">
        <f t="shared" si="89"/>
        <v>7,</v>
      </c>
    </row>
    <row r="301" spans="1:19" x14ac:dyDescent="0.15">
      <c r="A301" t="s">
        <v>32</v>
      </c>
      <c r="B301">
        <v>91006</v>
      </c>
      <c r="C301">
        <v>58</v>
      </c>
      <c r="D301">
        <v>3</v>
      </c>
      <c r="E301">
        <v>7</v>
      </c>
      <c r="F301">
        <v>3</v>
      </c>
      <c r="G301" s="5">
        <f t="shared" si="80"/>
        <v>8.5294117647058826E-3</v>
      </c>
      <c r="H301" t="str">
        <f>VLOOKUP(B301,'名称-id-价值'!B:C,2,FALSE)</f>
        <v>T1LP6</v>
      </c>
      <c r="I301" t="str">
        <f t="shared" si="77"/>
        <v>T1部件</v>
      </c>
      <c r="J301">
        <f t="shared" si="81"/>
        <v>7</v>
      </c>
      <c r="K301">
        <f t="shared" si="78"/>
        <v>0.12794117647058822</v>
      </c>
      <c r="L301">
        <f>VLOOKUP(B301,'名称-id-价值'!B:M,J301+2,FALSE)</f>
        <v>28</v>
      </c>
      <c r="M301">
        <f t="shared" si="82"/>
        <v>1.1941176470588235</v>
      </c>
      <c r="N301">
        <f t="shared" si="76"/>
        <v>657.45391176470525</v>
      </c>
      <c r="O301" t="str">
        <f t="shared" si="83"/>
        <v>91006,</v>
      </c>
      <c r="P301" t="str">
        <f t="shared" si="87"/>
        <v>58,</v>
      </c>
      <c r="Q301" t="str">
        <f t="shared" si="79"/>
        <v>(3,7)</v>
      </c>
      <c r="R301" t="str">
        <f t="shared" si="88"/>
        <v>3,</v>
      </c>
      <c r="S301" t="str">
        <f t="shared" si="89"/>
        <v>7,</v>
      </c>
    </row>
    <row r="302" spans="1:19" x14ac:dyDescent="0.15">
      <c r="A302" t="s">
        <v>32</v>
      </c>
      <c r="B302">
        <v>91102</v>
      </c>
      <c r="C302">
        <v>58</v>
      </c>
      <c r="D302">
        <v>3</v>
      </c>
      <c r="E302">
        <v>7</v>
      </c>
      <c r="F302">
        <v>3</v>
      </c>
      <c r="G302" s="5">
        <f t="shared" si="80"/>
        <v>8.5294117647058826E-3</v>
      </c>
      <c r="H302" t="str">
        <f>VLOOKUP(B302,'名称-id-价值'!B:C,2,FALSE)</f>
        <v>T1MP2</v>
      </c>
      <c r="I302" t="str">
        <f t="shared" si="77"/>
        <v>T1部件</v>
      </c>
      <c r="J302">
        <f t="shared" si="81"/>
        <v>7</v>
      </c>
      <c r="K302">
        <f t="shared" si="78"/>
        <v>0.12794117647058822</v>
      </c>
      <c r="L302">
        <f>VLOOKUP(B302,'名称-id-价值'!B:M,J302+2,FALSE)</f>
        <v>28</v>
      </c>
      <c r="M302">
        <f t="shared" si="82"/>
        <v>1.1941176470588235</v>
      </c>
      <c r="N302">
        <f t="shared" si="76"/>
        <v>657.45391176470525</v>
      </c>
      <c r="O302" t="str">
        <f t="shared" si="83"/>
        <v>91102,</v>
      </c>
      <c r="P302" t="str">
        <f t="shared" si="87"/>
        <v>58,</v>
      </c>
      <c r="Q302" t="str">
        <f t="shared" si="79"/>
        <v>(3,7)</v>
      </c>
      <c r="R302" t="str">
        <f t="shared" si="88"/>
        <v>3,</v>
      </c>
      <c r="S302" t="str">
        <f t="shared" si="89"/>
        <v>7,</v>
      </c>
    </row>
    <row r="303" spans="1:19" x14ac:dyDescent="0.15">
      <c r="A303" t="s">
        <v>32</v>
      </c>
      <c r="B303">
        <v>91104</v>
      </c>
      <c r="C303">
        <v>58</v>
      </c>
      <c r="D303">
        <v>3</v>
      </c>
      <c r="E303">
        <v>7</v>
      </c>
      <c r="F303">
        <v>3</v>
      </c>
      <c r="G303" s="5">
        <f t="shared" si="80"/>
        <v>8.5294117647058826E-3</v>
      </c>
      <c r="H303" t="str">
        <f>VLOOKUP(B303,'名称-id-价值'!B:C,2,FALSE)</f>
        <v>T1MP4</v>
      </c>
      <c r="I303" t="str">
        <f t="shared" si="77"/>
        <v>T1部件</v>
      </c>
      <c r="J303">
        <f t="shared" si="81"/>
        <v>7</v>
      </c>
      <c r="K303">
        <f t="shared" si="78"/>
        <v>0.12794117647058822</v>
      </c>
      <c r="L303">
        <f>VLOOKUP(B303,'名称-id-价值'!B:M,J303+2,FALSE)</f>
        <v>28</v>
      </c>
      <c r="M303">
        <f t="shared" si="82"/>
        <v>1.1941176470588235</v>
      </c>
      <c r="N303">
        <f t="shared" si="76"/>
        <v>657.45391176470525</v>
      </c>
      <c r="O303" t="str">
        <f t="shared" si="83"/>
        <v>91104,</v>
      </c>
      <c r="P303" t="str">
        <f t="shared" si="87"/>
        <v>58,</v>
      </c>
      <c r="Q303" t="str">
        <f t="shared" si="79"/>
        <v>(3,7)</v>
      </c>
      <c r="R303" t="str">
        <f t="shared" si="88"/>
        <v>3,</v>
      </c>
      <c r="S303" t="str">
        <f t="shared" si="89"/>
        <v>7,</v>
      </c>
    </row>
    <row r="304" spans="1:19" x14ac:dyDescent="0.15">
      <c r="A304" t="s">
        <v>32</v>
      </c>
      <c r="B304">
        <v>91106</v>
      </c>
      <c r="C304">
        <v>58</v>
      </c>
      <c r="D304">
        <v>3</v>
      </c>
      <c r="E304">
        <v>7</v>
      </c>
      <c r="F304">
        <v>3</v>
      </c>
      <c r="G304" s="5">
        <f t="shared" si="80"/>
        <v>8.5294117647058826E-3</v>
      </c>
      <c r="H304" t="str">
        <f>VLOOKUP(B304,'名称-id-价值'!B:C,2,FALSE)</f>
        <v>T1MP6</v>
      </c>
      <c r="I304" t="str">
        <f t="shared" si="77"/>
        <v>T1部件</v>
      </c>
      <c r="J304">
        <f t="shared" si="81"/>
        <v>7</v>
      </c>
      <c r="K304">
        <f t="shared" si="78"/>
        <v>0.12794117647058822</v>
      </c>
      <c r="L304">
        <f>VLOOKUP(B304,'名称-id-价值'!B:M,J304+2,FALSE)</f>
        <v>28</v>
      </c>
      <c r="M304">
        <f t="shared" si="82"/>
        <v>1.1941176470588235</v>
      </c>
      <c r="N304">
        <f t="shared" si="76"/>
        <v>657.45391176470525</v>
      </c>
      <c r="O304" t="str">
        <f t="shared" si="83"/>
        <v>91106,</v>
      </c>
      <c r="P304" t="str">
        <f t="shared" si="87"/>
        <v>58,</v>
      </c>
      <c r="Q304" t="str">
        <f t="shared" si="79"/>
        <v>(3,7)</v>
      </c>
      <c r="R304" t="str">
        <f t="shared" si="88"/>
        <v>3,</v>
      </c>
      <c r="S304" t="str">
        <f t="shared" si="89"/>
        <v>7,</v>
      </c>
    </row>
    <row r="305" spans="1:19" x14ac:dyDescent="0.15">
      <c r="A305" t="s">
        <v>32</v>
      </c>
      <c r="B305">
        <v>91202</v>
      </c>
      <c r="C305">
        <v>58</v>
      </c>
      <c r="D305">
        <v>3</v>
      </c>
      <c r="E305">
        <v>7</v>
      </c>
      <c r="F305">
        <v>3</v>
      </c>
      <c r="G305" s="5">
        <f t="shared" si="80"/>
        <v>8.5294117647058826E-3</v>
      </c>
      <c r="H305" t="str">
        <f>VLOOKUP(B305,'名称-id-价值'!B:C,2,FALSE)</f>
        <v>T1HP2</v>
      </c>
      <c r="I305" t="str">
        <f t="shared" si="77"/>
        <v>T1部件</v>
      </c>
      <c r="J305">
        <f t="shared" si="81"/>
        <v>7</v>
      </c>
      <c r="K305">
        <f t="shared" si="78"/>
        <v>0.12794117647058822</v>
      </c>
      <c r="L305">
        <f>VLOOKUP(B305,'名称-id-价值'!B:M,J305+2,FALSE)</f>
        <v>28</v>
      </c>
      <c r="M305">
        <f t="shared" si="82"/>
        <v>1.1941176470588235</v>
      </c>
      <c r="N305">
        <f t="shared" si="76"/>
        <v>657.45391176470525</v>
      </c>
      <c r="O305" t="str">
        <f t="shared" si="83"/>
        <v>91202,</v>
      </c>
      <c r="P305" t="str">
        <f t="shared" ref="P305:P333" si="90">C305&amp;","</f>
        <v>58,</v>
      </c>
      <c r="Q305" t="str">
        <f t="shared" si="79"/>
        <v>(3,7)</v>
      </c>
      <c r="R305" t="str">
        <f t="shared" ref="R305:R333" si="91">D305&amp;","</f>
        <v>3,</v>
      </c>
      <c r="S305" t="str">
        <f t="shared" ref="S305:S333" si="92">E305&amp;","</f>
        <v>7,</v>
      </c>
    </row>
    <row r="306" spans="1:19" x14ac:dyDescent="0.15">
      <c r="A306" t="s">
        <v>32</v>
      </c>
      <c r="B306">
        <v>91204</v>
      </c>
      <c r="C306">
        <v>58</v>
      </c>
      <c r="D306">
        <v>3</v>
      </c>
      <c r="E306">
        <v>7</v>
      </c>
      <c r="F306">
        <v>3</v>
      </c>
      <c r="G306" s="5">
        <f t="shared" si="80"/>
        <v>8.5294117647058826E-3</v>
      </c>
      <c r="H306" t="str">
        <f>VLOOKUP(B306,'名称-id-价值'!B:C,2,FALSE)</f>
        <v>T1HP4</v>
      </c>
      <c r="I306" t="str">
        <f t="shared" si="77"/>
        <v>T1部件</v>
      </c>
      <c r="J306">
        <f t="shared" si="81"/>
        <v>7</v>
      </c>
      <c r="K306">
        <f t="shared" si="78"/>
        <v>0.12794117647058822</v>
      </c>
      <c r="L306">
        <f>VLOOKUP(B306,'名称-id-价值'!B:M,J306+2,FALSE)</f>
        <v>28</v>
      </c>
      <c r="M306">
        <f t="shared" si="82"/>
        <v>1.1941176470588235</v>
      </c>
      <c r="N306">
        <f t="shared" si="76"/>
        <v>657.45391176470525</v>
      </c>
      <c r="O306" t="str">
        <f t="shared" si="83"/>
        <v>91204,</v>
      </c>
      <c r="P306" t="str">
        <f t="shared" si="90"/>
        <v>58,</v>
      </c>
      <c r="Q306" t="str">
        <f t="shared" si="79"/>
        <v>(3,7)</v>
      </c>
      <c r="R306" t="str">
        <f t="shared" si="91"/>
        <v>3,</v>
      </c>
      <c r="S306" t="str">
        <f t="shared" si="92"/>
        <v>7,</v>
      </c>
    </row>
    <row r="307" spans="1:19" x14ac:dyDescent="0.15">
      <c r="A307" t="s">
        <v>32</v>
      </c>
      <c r="B307">
        <v>91206</v>
      </c>
      <c r="C307">
        <v>58</v>
      </c>
      <c r="D307">
        <v>3</v>
      </c>
      <c r="E307">
        <v>7</v>
      </c>
      <c r="F307">
        <v>3</v>
      </c>
      <c r="G307" s="5">
        <f t="shared" si="80"/>
        <v>8.5294117647058826E-3</v>
      </c>
      <c r="H307" t="str">
        <f>VLOOKUP(B307,'名称-id-价值'!B:C,2,FALSE)</f>
        <v>T1HP6</v>
      </c>
      <c r="I307" t="str">
        <f t="shared" si="77"/>
        <v>T1部件</v>
      </c>
      <c r="J307">
        <f t="shared" si="81"/>
        <v>7</v>
      </c>
      <c r="K307">
        <f t="shared" si="78"/>
        <v>0.12794117647058822</v>
      </c>
      <c r="L307">
        <f>VLOOKUP(B307,'名称-id-价值'!B:M,J307+2,FALSE)</f>
        <v>28</v>
      </c>
      <c r="M307">
        <f t="shared" si="82"/>
        <v>1.1941176470588235</v>
      </c>
      <c r="N307">
        <f t="shared" si="76"/>
        <v>657.45391176470525</v>
      </c>
      <c r="O307" t="str">
        <f t="shared" si="83"/>
        <v>91206,</v>
      </c>
      <c r="P307" t="str">
        <f t="shared" si="90"/>
        <v>58,</v>
      </c>
      <c r="Q307" t="str">
        <f t="shared" si="79"/>
        <v>(3,7)</v>
      </c>
      <c r="R307" t="str">
        <f t="shared" si="91"/>
        <v>3,</v>
      </c>
      <c r="S307" t="str">
        <f t="shared" si="92"/>
        <v>7,</v>
      </c>
    </row>
    <row r="308" spans="1:19" x14ac:dyDescent="0.15">
      <c r="A308" t="s">
        <v>32</v>
      </c>
      <c r="B308">
        <v>92001</v>
      </c>
      <c r="C308">
        <v>90</v>
      </c>
      <c r="D308">
        <v>1</v>
      </c>
      <c r="E308">
        <v>2</v>
      </c>
      <c r="F308">
        <v>3</v>
      </c>
      <c r="G308" s="5">
        <f t="shared" si="80"/>
        <v>1.3235294117647059E-2</v>
      </c>
      <c r="H308" t="str">
        <f>VLOOKUP(B308,'名称-id-价值'!B:C,2,FALSE)</f>
        <v>T2LP1</v>
      </c>
      <c r="I308" t="str">
        <f t="shared" si="77"/>
        <v>T2部件</v>
      </c>
      <c r="J308">
        <f t="shared" si="81"/>
        <v>7</v>
      </c>
      <c r="K308">
        <f t="shared" si="78"/>
        <v>5.9558823529411761E-2</v>
      </c>
      <c r="L308">
        <f>VLOOKUP(B308,'名称-id-价值'!B:M,J308+2,FALSE)</f>
        <v>60.199999999999996</v>
      </c>
      <c r="M308">
        <f t="shared" si="82"/>
        <v>1.1951470588235291</v>
      </c>
      <c r="N308">
        <f t="shared" si="76"/>
        <v>657.45391176470525</v>
      </c>
      <c r="O308" t="str">
        <f t="shared" si="83"/>
        <v>92001,</v>
      </c>
      <c r="P308" t="str">
        <f t="shared" si="90"/>
        <v>90,</v>
      </c>
      <c r="Q308" t="str">
        <f t="shared" si="79"/>
        <v>(1,2)</v>
      </c>
      <c r="R308" t="str">
        <f t="shared" si="91"/>
        <v>1,</v>
      </c>
      <c r="S308" t="str">
        <f t="shared" si="92"/>
        <v>2,</v>
      </c>
    </row>
    <row r="309" spans="1:19" x14ac:dyDescent="0.15">
      <c r="A309" t="s">
        <v>32</v>
      </c>
      <c r="B309">
        <v>92003</v>
      </c>
      <c r="C309">
        <v>90</v>
      </c>
      <c r="D309">
        <v>1</v>
      </c>
      <c r="E309">
        <v>2</v>
      </c>
      <c r="F309">
        <v>3</v>
      </c>
      <c r="G309" s="5">
        <f t="shared" si="80"/>
        <v>1.3235294117647059E-2</v>
      </c>
      <c r="H309" t="str">
        <f>VLOOKUP(B309,'名称-id-价值'!B:C,2,FALSE)</f>
        <v>T2LP3</v>
      </c>
      <c r="I309" t="str">
        <f t="shared" si="77"/>
        <v>T2部件</v>
      </c>
      <c r="J309">
        <f t="shared" si="81"/>
        <v>7</v>
      </c>
      <c r="K309">
        <f t="shared" si="78"/>
        <v>5.9558823529411761E-2</v>
      </c>
      <c r="L309">
        <f>VLOOKUP(B309,'名称-id-价值'!B:M,J309+2,FALSE)</f>
        <v>60.2</v>
      </c>
      <c r="M309">
        <f t="shared" si="82"/>
        <v>1.1951470588235293</v>
      </c>
      <c r="N309">
        <f t="shared" si="76"/>
        <v>657.45391176470525</v>
      </c>
      <c r="O309" t="str">
        <f t="shared" si="83"/>
        <v>92003,</v>
      </c>
      <c r="P309" t="str">
        <f t="shared" si="90"/>
        <v>90,</v>
      </c>
      <c r="Q309" t="str">
        <f t="shared" si="79"/>
        <v>(1,2)</v>
      </c>
      <c r="R309" t="str">
        <f t="shared" si="91"/>
        <v>1,</v>
      </c>
      <c r="S309" t="str">
        <f t="shared" si="92"/>
        <v>2,</v>
      </c>
    </row>
    <row r="310" spans="1:19" x14ac:dyDescent="0.15">
      <c r="A310" t="s">
        <v>32</v>
      </c>
      <c r="B310">
        <v>92005</v>
      </c>
      <c r="C310">
        <v>90</v>
      </c>
      <c r="D310">
        <v>1</v>
      </c>
      <c r="E310">
        <v>2</v>
      </c>
      <c r="F310">
        <v>3</v>
      </c>
      <c r="G310" s="5">
        <f t="shared" si="80"/>
        <v>1.3235294117647059E-2</v>
      </c>
      <c r="H310" t="str">
        <f>VLOOKUP(B310,'名称-id-价值'!B:C,2,FALSE)</f>
        <v>T2LP5</v>
      </c>
      <c r="I310" t="str">
        <f t="shared" si="77"/>
        <v>T2部件</v>
      </c>
      <c r="J310">
        <f t="shared" si="81"/>
        <v>7</v>
      </c>
      <c r="K310">
        <f t="shared" si="78"/>
        <v>5.9558823529411761E-2</v>
      </c>
      <c r="L310">
        <f>VLOOKUP(B310,'名称-id-价值'!B:M,J310+2,FALSE)</f>
        <v>60.2</v>
      </c>
      <c r="M310">
        <f t="shared" si="82"/>
        <v>1.1951470588235293</v>
      </c>
      <c r="N310">
        <f t="shared" si="76"/>
        <v>657.45391176470525</v>
      </c>
      <c r="O310" t="str">
        <f t="shared" si="83"/>
        <v>92005,</v>
      </c>
      <c r="P310" t="str">
        <f t="shared" si="90"/>
        <v>90,</v>
      </c>
      <c r="Q310" t="str">
        <f t="shared" si="79"/>
        <v>(1,2)</v>
      </c>
      <c r="R310" t="str">
        <f t="shared" si="91"/>
        <v>1,</v>
      </c>
      <c r="S310" t="str">
        <f t="shared" si="92"/>
        <v>2,</v>
      </c>
    </row>
    <row r="311" spans="1:19" x14ac:dyDescent="0.15">
      <c r="A311" t="s">
        <v>32</v>
      </c>
      <c r="B311">
        <v>92101</v>
      </c>
      <c r="C311">
        <v>90</v>
      </c>
      <c r="D311">
        <v>1</v>
      </c>
      <c r="E311">
        <v>2</v>
      </c>
      <c r="F311">
        <v>3</v>
      </c>
      <c r="G311" s="5">
        <f t="shared" si="80"/>
        <v>1.3235294117647059E-2</v>
      </c>
      <c r="H311" t="str">
        <f>VLOOKUP(B311,'名称-id-价值'!B:C,2,FALSE)</f>
        <v>T2MP1</v>
      </c>
      <c r="I311" t="str">
        <f t="shared" si="77"/>
        <v>T2部件</v>
      </c>
      <c r="J311">
        <f t="shared" si="81"/>
        <v>7</v>
      </c>
      <c r="K311">
        <f t="shared" si="78"/>
        <v>5.9558823529411761E-2</v>
      </c>
      <c r="L311">
        <f>VLOOKUP(B311,'名称-id-价值'!B:M,J311+2,FALSE)</f>
        <v>60.2</v>
      </c>
      <c r="M311">
        <f t="shared" si="82"/>
        <v>1.1951470588235293</v>
      </c>
      <c r="N311">
        <f t="shared" si="76"/>
        <v>657.45391176470525</v>
      </c>
      <c r="O311" t="str">
        <f t="shared" si="83"/>
        <v>92101,</v>
      </c>
      <c r="P311" t="str">
        <f t="shared" si="90"/>
        <v>90,</v>
      </c>
      <c r="Q311" t="str">
        <f t="shared" si="79"/>
        <v>(1,2)</v>
      </c>
      <c r="R311" t="str">
        <f t="shared" si="91"/>
        <v>1,</v>
      </c>
      <c r="S311" t="str">
        <f t="shared" si="92"/>
        <v>2,</v>
      </c>
    </row>
    <row r="312" spans="1:19" x14ac:dyDescent="0.15">
      <c r="A312" t="s">
        <v>32</v>
      </c>
      <c r="B312">
        <v>92103</v>
      </c>
      <c r="C312">
        <v>90</v>
      </c>
      <c r="D312">
        <v>1</v>
      </c>
      <c r="E312">
        <v>2</v>
      </c>
      <c r="F312">
        <v>3</v>
      </c>
      <c r="G312" s="5">
        <f t="shared" si="80"/>
        <v>1.3235294117647059E-2</v>
      </c>
      <c r="H312" t="str">
        <f>VLOOKUP(B312,'名称-id-价值'!B:C,2,FALSE)</f>
        <v>T2MP3</v>
      </c>
      <c r="I312" t="str">
        <f t="shared" si="77"/>
        <v>T2部件</v>
      </c>
      <c r="J312">
        <f t="shared" si="81"/>
        <v>7</v>
      </c>
      <c r="K312">
        <f t="shared" si="78"/>
        <v>5.9558823529411761E-2</v>
      </c>
      <c r="L312">
        <f>VLOOKUP(B312,'名称-id-价值'!B:M,J312+2,FALSE)</f>
        <v>60.2</v>
      </c>
      <c r="M312">
        <f t="shared" si="82"/>
        <v>1.1951470588235293</v>
      </c>
      <c r="N312">
        <f t="shared" si="76"/>
        <v>657.45391176470525</v>
      </c>
      <c r="O312" t="str">
        <f t="shared" si="83"/>
        <v>92103,</v>
      </c>
      <c r="P312" t="str">
        <f t="shared" si="90"/>
        <v>90,</v>
      </c>
      <c r="Q312" t="str">
        <f t="shared" si="79"/>
        <v>(1,2)</v>
      </c>
      <c r="R312" t="str">
        <f t="shared" si="91"/>
        <v>1,</v>
      </c>
      <c r="S312" t="str">
        <f t="shared" si="92"/>
        <v>2,</v>
      </c>
    </row>
    <row r="313" spans="1:19" x14ac:dyDescent="0.15">
      <c r="A313" t="s">
        <v>32</v>
      </c>
      <c r="B313">
        <v>92105</v>
      </c>
      <c r="C313">
        <v>90</v>
      </c>
      <c r="D313">
        <v>1</v>
      </c>
      <c r="E313">
        <v>2</v>
      </c>
      <c r="F313">
        <v>3</v>
      </c>
      <c r="G313" s="5">
        <f t="shared" si="80"/>
        <v>1.3235294117647059E-2</v>
      </c>
      <c r="H313" t="str">
        <f>VLOOKUP(B313,'名称-id-价值'!B:C,2,FALSE)</f>
        <v>T2MP5</v>
      </c>
      <c r="I313" t="str">
        <f t="shared" si="77"/>
        <v>T2部件</v>
      </c>
      <c r="J313">
        <f t="shared" si="81"/>
        <v>7</v>
      </c>
      <c r="K313">
        <f t="shared" si="78"/>
        <v>5.9558823529411761E-2</v>
      </c>
      <c r="L313">
        <f>VLOOKUP(B313,'名称-id-价值'!B:M,J313+2,FALSE)</f>
        <v>60.2</v>
      </c>
      <c r="M313">
        <f t="shared" si="82"/>
        <v>1.1951470588235293</v>
      </c>
      <c r="N313">
        <f t="shared" si="76"/>
        <v>657.45391176470525</v>
      </c>
      <c r="O313" t="str">
        <f t="shared" si="83"/>
        <v>92105,</v>
      </c>
      <c r="P313" t="str">
        <f t="shared" si="90"/>
        <v>90,</v>
      </c>
      <c r="Q313" t="str">
        <f t="shared" si="79"/>
        <v>(1,2)</v>
      </c>
      <c r="R313" t="str">
        <f t="shared" si="91"/>
        <v>1,</v>
      </c>
      <c r="S313" t="str">
        <f t="shared" si="92"/>
        <v>2,</v>
      </c>
    </row>
    <row r="314" spans="1:19" x14ac:dyDescent="0.15">
      <c r="A314" t="s">
        <v>32</v>
      </c>
      <c r="B314">
        <v>92201</v>
      </c>
      <c r="C314">
        <v>90</v>
      </c>
      <c r="D314">
        <v>1</v>
      </c>
      <c r="E314">
        <v>2</v>
      </c>
      <c r="F314">
        <v>3</v>
      </c>
      <c r="G314" s="5">
        <f t="shared" si="80"/>
        <v>1.3235294117647059E-2</v>
      </c>
      <c r="H314" t="str">
        <f>VLOOKUP(B314,'名称-id-价值'!B:C,2,FALSE)</f>
        <v>T2HP1</v>
      </c>
      <c r="I314" t="str">
        <f t="shared" si="77"/>
        <v>T2部件</v>
      </c>
      <c r="J314">
        <f t="shared" si="81"/>
        <v>7</v>
      </c>
      <c r="K314">
        <f t="shared" si="78"/>
        <v>5.9558823529411761E-2</v>
      </c>
      <c r="L314">
        <f>VLOOKUP(B314,'名称-id-价值'!B:M,J314+2,FALSE)</f>
        <v>60.2</v>
      </c>
      <c r="M314">
        <f t="shared" si="82"/>
        <v>1.1951470588235293</v>
      </c>
      <c r="N314">
        <f t="shared" si="76"/>
        <v>657.45391176470525</v>
      </c>
      <c r="O314" t="str">
        <f t="shared" si="83"/>
        <v>92201,</v>
      </c>
      <c r="P314" t="str">
        <f t="shared" si="90"/>
        <v>90,</v>
      </c>
      <c r="Q314" t="str">
        <f t="shared" si="79"/>
        <v>(1,2)</v>
      </c>
      <c r="R314" t="str">
        <f t="shared" si="91"/>
        <v>1,</v>
      </c>
      <c r="S314" t="str">
        <f t="shared" si="92"/>
        <v>2,</v>
      </c>
    </row>
    <row r="315" spans="1:19" x14ac:dyDescent="0.15">
      <c r="A315" t="s">
        <v>32</v>
      </c>
      <c r="B315">
        <v>92203</v>
      </c>
      <c r="C315">
        <v>90</v>
      </c>
      <c r="D315">
        <v>1</v>
      </c>
      <c r="E315">
        <v>2</v>
      </c>
      <c r="F315">
        <v>3</v>
      </c>
      <c r="G315" s="5">
        <f t="shared" si="80"/>
        <v>1.3235294117647059E-2</v>
      </c>
      <c r="H315" t="str">
        <f>VLOOKUP(B315,'名称-id-价值'!B:C,2,FALSE)</f>
        <v>T2HP3</v>
      </c>
      <c r="I315" t="str">
        <f t="shared" si="77"/>
        <v>T2部件</v>
      </c>
      <c r="J315">
        <f t="shared" si="81"/>
        <v>7</v>
      </c>
      <c r="K315">
        <f t="shared" si="78"/>
        <v>5.9558823529411761E-2</v>
      </c>
      <c r="L315">
        <f>VLOOKUP(B315,'名称-id-价值'!B:M,J315+2,FALSE)</f>
        <v>60.2</v>
      </c>
      <c r="M315">
        <f t="shared" si="82"/>
        <v>1.1951470588235293</v>
      </c>
      <c r="N315">
        <f t="shared" si="76"/>
        <v>657.45391176470525</v>
      </c>
      <c r="O315" t="str">
        <f t="shared" si="83"/>
        <v>92203,</v>
      </c>
      <c r="P315" t="str">
        <f t="shared" si="90"/>
        <v>90,</v>
      </c>
      <c r="Q315" t="str">
        <f t="shared" si="79"/>
        <v>(1,2)</v>
      </c>
      <c r="R315" t="str">
        <f t="shared" si="91"/>
        <v>1,</v>
      </c>
      <c r="S315" t="str">
        <f t="shared" si="92"/>
        <v>2,</v>
      </c>
    </row>
    <row r="316" spans="1:19" x14ac:dyDescent="0.15">
      <c r="A316" t="s">
        <v>32</v>
      </c>
      <c r="B316">
        <v>92205</v>
      </c>
      <c r="C316">
        <v>90</v>
      </c>
      <c r="D316">
        <v>1</v>
      </c>
      <c r="E316">
        <v>2</v>
      </c>
      <c r="F316">
        <v>3</v>
      </c>
      <c r="G316" s="5">
        <f t="shared" si="80"/>
        <v>1.3235294117647059E-2</v>
      </c>
      <c r="H316" t="str">
        <f>VLOOKUP(B316,'名称-id-价值'!B:C,2,FALSE)</f>
        <v>T2HP5</v>
      </c>
      <c r="I316" t="str">
        <f t="shared" si="77"/>
        <v>T2部件</v>
      </c>
      <c r="J316">
        <f t="shared" si="81"/>
        <v>7</v>
      </c>
      <c r="K316">
        <f t="shared" si="78"/>
        <v>5.9558823529411761E-2</v>
      </c>
      <c r="L316">
        <f>VLOOKUP(B316,'名称-id-价值'!B:M,J316+2,FALSE)</f>
        <v>60.2</v>
      </c>
      <c r="M316">
        <f t="shared" si="82"/>
        <v>1.1951470588235293</v>
      </c>
      <c r="N316">
        <f t="shared" si="76"/>
        <v>657.45391176470525</v>
      </c>
      <c r="O316" t="str">
        <f t="shared" si="83"/>
        <v>92205,</v>
      </c>
      <c r="P316" t="str">
        <f t="shared" si="90"/>
        <v>90,</v>
      </c>
      <c r="Q316" t="str">
        <f t="shared" si="79"/>
        <v>(1,2)</v>
      </c>
      <c r="R316" t="str">
        <f t="shared" si="91"/>
        <v>1,</v>
      </c>
      <c r="S316" t="str">
        <f t="shared" si="92"/>
        <v>2,</v>
      </c>
    </row>
    <row r="317" spans="1:19" x14ac:dyDescent="0.15">
      <c r="A317" t="s">
        <v>32</v>
      </c>
      <c r="B317">
        <v>92002</v>
      </c>
      <c r="C317">
        <v>90</v>
      </c>
      <c r="D317">
        <v>1</v>
      </c>
      <c r="E317">
        <v>2</v>
      </c>
      <c r="F317">
        <v>3</v>
      </c>
      <c r="G317" s="5">
        <f t="shared" si="80"/>
        <v>1.3235294117647059E-2</v>
      </c>
      <c r="H317" t="str">
        <f>VLOOKUP(B317,'名称-id-价值'!B:C,2,FALSE)</f>
        <v>T2LP2</v>
      </c>
      <c r="I317" t="str">
        <f t="shared" si="77"/>
        <v>T2部件</v>
      </c>
      <c r="J317">
        <f t="shared" si="81"/>
        <v>7</v>
      </c>
      <c r="K317">
        <f t="shared" si="78"/>
        <v>5.9558823529411761E-2</v>
      </c>
      <c r="L317">
        <f>VLOOKUP(B317,'名称-id-价值'!B:M,J317+2,FALSE)</f>
        <v>60.199999999999996</v>
      </c>
      <c r="M317">
        <f t="shared" si="82"/>
        <v>1.1951470588235291</v>
      </c>
      <c r="N317">
        <f t="shared" si="76"/>
        <v>657.45391176470525</v>
      </c>
      <c r="O317" t="str">
        <f t="shared" si="83"/>
        <v>92002,</v>
      </c>
      <c r="P317" t="str">
        <f t="shared" si="90"/>
        <v>90,</v>
      </c>
      <c r="Q317" t="str">
        <f t="shared" si="79"/>
        <v>(1,2)</v>
      </c>
      <c r="R317" t="str">
        <f t="shared" si="91"/>
        <v>1,</v>
      </c>
      <c r="S317" t="str">
        <f t="shared" si="92"/>
        <v>2,</v>
      </c>
    </row>
    <row r="318" spans="1:19" x14ac:dyDescent="0.15">
      <c r="A318" t="s">
        <v>32</v>
      </c>
      <c r="B318">
        <v>92004</v>
      </c>
      <c r="C318">
        <v>90</v>
      </c>
      <c r="D318">
        <v>1</v>
      </c>
      <c r="E318">
        <v>2</v>
      </c>
      <c r="F318">
        <v>3</v>
      </c>
      <c r="G318" s="5">
        <f t="shared" si="80"/>
        <v>1.3235294117647059E-2</v>
      </c>
      <c r="H318" t="str">
        <f>VLOOKUP(B318,'名称-id-价值'!B:C,2,FALSE)</f>
        <v>T2LP4</v>
      </c>
      <c r="I318" t="str">
        <f t="shared" si="77"/>
        <v>T2部件</v>
      </c>
      <c r="J318">
        <f t="shared" si="81"/>
        <v>7</v>
      </c>
      <c r="K318">
        <f t="shared" si="78"/>
        <v>5.9558823529411761E-2</v>
      </c>
      <c r="L318">
        <f>VLOOKUP(B318,'名称-id-价值'!B:M,J318+2,FALSE)</f>
        <v>60.2</v>
      </c>
      <c r="M318">
        <f t="shared" si="82"/>
        <v>1.1951470588235293</v>
      </c>
      <c r="N318">
        <f t="shared" si="76"/>
        <v>657.45391176470525</v>
      </c>
      <c r="O318" t="str">
        <f t="shared" si="83"/>
        <v>92004,</v>
      </c>
      <c r="P318" t="str">
        <f t="shared" si="90"/>
        <v>90,</v>
      </c>
      <c r="Q318" t="str">
        <f t="shared" si="79"/>
        <v>(1,2)</v>
      </c>
      <c r="R318" t="str">
        <f t="shared" si="91"/>
        <v>1,</v>
      </c>
      <c r="S318" t="str">
        <f t="shared" si="92"/>
        <v>2,</v>
      </c>
    </row>
    <row r="319" spans="1:19" x14ac:dyDescent="0.15">
      <c r="A319" t="s">
        <v>32</v>
      </c>
      <c r="B319">
        <v>92006</v>
      </c>
      <c r="C319">
        <v>90</v>
      </c>
      <c r="D319">
        <v>1</v>
      </c>
      <c r="E319">
        <v>2</v>
      </c>
      <c r="F319">
        <v>3</v>
      </c>
      <c r="G319" s="5">
        <f t="shared" si="80"/>
        <v>1.3235294117647059E-2</v>
      </c>
      <c r="H319" t="str">
        <f>VLOOKUP(B319,'名称-id-价值'!B:C,2,FALSE)</f>
        <v>T2LP6</v>
      </c>
      <c r="I319" t="str">
        <f t="shared" si="77"/>
        <v>T2部件</v>
      </c>
      <c r="J319">
        <f t="shared" si="81"/>
        <v>7</v>
      </c>
      <c r="K319">
        <f t="shared" si="78"/>
        <v>5.9558823529411761E-2</v>
      </c>
      <c r="L319">
        <f>VLOOKUP(B319,'名称-id-价值'!B:M,J319+2,FALSE)</f>
        <v>60.2</v>
      </c>
      <c r="M319">
        <f t="shared" si="82"/>
        <v>1.1951470588235293</v>
      </c>
      <c r="N319">
        <f t="shared" si="76"/>
        <v>657.45391176470525</v>
      </c>
      <c r="O319" t="str">
        <f t="shared" si="83"/>
        <v>92006,</v>
      </c>
      <c r="P319" t="str">
        <f t="shared" si="90"/>
        <v>90,</v>
      </c>
      <c r="Q319" t="str">
        <f t="shared" si="79"/>
        <v>(1,2)</v>
      </c>
      <c r="R319" t="str">
        <f t="shared" si="91"/>
        <v>1,</v>
      </c>
      <c r="S319" t="str">
        <f t="shared" si="92"/>
        <v>2,</v>
      </c>
    </row>
    <row r="320" spans="1:19" x14ac:dyDescent="0.15">
      <c r="A320" t="s">
        <v>32</v>
      </c>
      <c r="B320">
        <v>92102</v>
      </c>
      <c r="C320">
        <v>90</v>
      </c>
      <c r="D320">
        <v>1</v>
      </c>
      <c r="E320">
        <v>2</v>
      </c>
      <c r="F320">
        <v>3</v>
      </c>
      <c r="G320" s="5">
        <f t="shared" si="80"/>
        <v>1.3235294117647059E-2</v>
      </c>
      <c r="H320" t="str">
        <f>VLOOKUP(B320,'名称-id-价值'!B:C,2,FALSE)</f>
        <v>T2MP2</v>
      </c>
      <c r="I320" t="str">
        <f t="shared" si="77"/>
        <v>T2部件</v>
      </c>
      <c r="J320">
        <f t="shared" si="81"/>
        <v>7</v>
      </c>
      <c r="K320">
        <f t="shared" si="78"/>
        <v>5.9558823529411761E-2</v>
      </c>
      <c r="L320">
        <f>VLOOKUP(B320,'名称-id-价值'!B:M,J320+2,FALSE)</f>
        <v>60.2</v>
      </c>
      <c r="M320">
        <f t="shared" si="82"/>
        <v>1.1951470588235293</v>
      </c>
      <c r="N320">
        <f t="shared" si="76"/>
        <v>657.45391176470525</v>
      </c>
      <c r="O320" t="str">
        <f t="shared" si="83"/>
        <v>92102,</v>
      </c>
      <c r="P320" t="str">
        <f t="shared" si="90"/>
        <v>90,</v>
      </c>
      <c r="Q320" t="str">
        <f t="shared" si="79"/>
        <v>(1,2)</v>
      </c>
      <c r="R320" t="str">
        <f t="shared" si="91"/>
        <v>1,</v>
      </c>
      <c r="S320" t="str">
        <f t="shared" si="92"/>
        <v>2,</v>
      </c>
    </row>
    <row r="321" spans="1:19" x14ac:dyDescent="0.15">
      <c r="A321" t="s">
        <v>32</v>
      </c>
      <c r="B321">
        <v>92104</v>
      </c>
      <c r="C321">
        <v>90</v>
      </c>
      <c r="D321">
        <v>1</v>
      </c>
      <c r="E321">
        <v>2</v>
      </c>
      <c r="F321">
        <v>3</v>
      </c>
      <c r="G321" s="5">
        <f t="shared" si="80"/>
        <v>1.3235294117647059E-2</v>
      </c>
      <c r="H321" t="str">
        <f>VLOOKUP(B321,'名称-id-价值'!B:C,2,FALSE)</f>
        <v>T2MP4</v>
      </c>
      <c r="I321" t="str">
        <f t="shared" si="77"/>
        <v>T2部件</v>
      </c>
      <c r="J321">
        <f t="shared" si="81"/>
        <v>7</v>
      </c>
      <c r="K321">
        <f t="shared" si="78"/>
        <v>5.9558823529411761E-2</v>
      </c>
      <c r="L321">
        <f>VLOOKUP(B321,'名称-id-价值'!B:M,J321+2,FALSE)</f>
        <v>60.2</v>
      </c>
      <c r="M321">
        <f t="shared" si="82"/>
        <v>1.1951470588235293</v>
      </c>
      <c r="N321">
        <f t="shared" si="76"/>
        <v>657.45391176470525</v>
      </c>
      <c r="O321" t="str">
        <f t="shared" si="83"/>
        <v>92104,</v>
      </c>
      <c r="P321" t="str">
        <f t="shared" si="90"/>
        <v>90,</v>
      </c>
      <c r="Q321" t="str">
        <f t="shared" si="79"/>
        <v>(1,2)</v>
      </c>
      <c r="R321" t="str">
        <f t="shared" si="91"/>
        <v>1,</v>
      </c>
      <c r="S321" t="str">
        <f t="shared" si="92"/>
        <v>2,</v>
      </c>
    </row>
    <row r="322" spans="1:19" x14ac:dyDescent="0.15">
      <c r="A322" t="s">
        <v>32</v>
      </c>
      <c r="B322">
        <v>92106</v>
      </c>
      <c r="C322">
        <v>90</v>
      </c>
      <c r="D322">
        <v>1</v>
      </c>
      <c r="E322">
        <v>2</v>
      </c>
      <c r="F322">
        <v>3</v>
      </c>
      <c r="G322" s="5">
        <f t="shared" si="80"/>
        <v>1.3235294117647059E-2</v>
      </c>
      <c r="H322" t="str">
        <f>VLOOKUP(B322,'名称-id-价值'!B:C,2,FALSE)</f>
        <v>T2MP6</v>
      </c>
      <c r="I322" t="str">
        <f t="shared" si="77"/>
        <v>T2部件</v>
      </c>
      <c r="J322">
        <f t="shared" si="81"/>
        <v>7</v>
      </c>
      <c r="K322">
        <f t="shared" si="78"/>
        <v>5.9558823529411761E-2</v>
      </c>
      <c r="L322">
        <f>VLOOKUP(B322,'名称-id-价值'!B:M,J322+2,FALSE)</f>
        <v>60.2</v>
      </c>
      <c r="M322">
        <f t="shared" si="82"/>
        <v>1.1951470588235293</v>
      </c>
      <c r="N322">
        <f t="shared" ref="N322:N385" si="93">SUMIFS(M:M,A:A,A322)*F322+VLOOKUP(J322,$T$1:$W$11,4,FALSE)</f>
        <v>657.45391176470525</v>
      </c>
      <c r="O322" t="str">
        <f t="shared" si="83"/>
        <v>92106,</v>
      </c>
      <c r="P322" t="str">
        <f t="shared" si="90"/>
        <v>90,</v>
      </c>
      <c r="Q322" t="str">
        <f t="shared" si="79"/>
        <v>(1,2)</v>
      </c>
      <c r="R322" t="str">
        <f t="shared" si="91"/>
        <v>1,</v>
      </c>
      <c r="S322" t="str">
        <f t="shared" si="92"/>
        <v>2,</v>
      </c>
    </row>
    <row r="323" spans="1:19" x14ac:dyDescent="0.15">
      <c r="A323" t="s">
        <v>32</v>
      </c>
      <c r="B323">
        <v>92202</v>
      </c>
      <c r="C323">
        <v>90</v>
      </c>
      <c r="D323">
        <v>1</v>
      </c>
      <c r="E323">
        <v>2</v>
      </c>
      <c r="F323">
        <v>3</v>
      </c>
      <c r="G323" s="5">
        <f t="shared" si="80"/>
        <v>1.3235294117647059E-2</v>
      </c>
      <c r="H323" t="str">
        <f>VLOOKUP(B323,'名称-id-价值'!B:C,2,FALSE)</f>
        <v>T2HP2</v>
      </c>
      <c r="I323" t="str">
        <f t="shared" ref="I323:I386" si="94">IF(LEFT(B323,1)+0=5,"T"&amp;MID(B323,3,1)&amp;"碎片",IF(LEFT(B323,1)+0=1,"T"&amp;MID(B323,3,1)&amp;"坦克",IF(LEFT(B323,1)+0=9,"T"&amp;MID(B323,2,1)&amp;"部件")))</f>
        <v>T2部件</v>
      </c>
      <c r="J323">
        <f t="shared" si="81"/>
        <v>7</v>
      </c>
      <c r="K323">
        <f t="shared" ref="K323:K386" si="95">AVERAGE(D323:E323)*G323*F323</f>
        <v>5.9558823529411761E-2</v>
      </c>
      <c r="L323">
        <f>VLOOKUP(B323,'名称-id-价值'!B:M,J323+2,FALSE)</f>
        <v>60.2</v>
      </c>
      <c r="M323">
        <f t="shared" si="82"/>
        <v>1.1951470588235293</v>
      </c>
      <c r="N323">
        <f t="shared" si="93"/>
        <v>657.45391176470525</v>
      </c>
      <c r="O323" t="str">
        <f t="shared" si="83"/>
        <v>92202,</v>
      </c>
      <c r="P323" t="str">
        <f t="shared" si="90"/>
        <v>90,</v>
      </c>
      <c r="Q323" t="str">
        <f t="shared" ref="Q323:Q386" si="96">"("&amp;LEFT(R323&amp;S323,LEN(R323&amp;S323)-1)&amp;")"</f>
        <v>(1,2)</v>
      </c>
      <c r="R323" t="str">
        <f t="shared" si="91"/>
        <v>1,</v>
      </c>
      <c r="S323" t="str">
        <f t="shared" si="92"/>
        <v>2,</v>
      </c>
    </row>
    <row r="324" spans="1:19" x14ac:dyDescent="0.15">
      <c r="A324" t="s">
        <v>32</v>
      </c>
      <c r="B324">
        <v>92204</v>
      </c>
      <c r="C324">
        <v>90</v>
      </c>
      <c r="D324">
        <v>1</v>
      </c>
      <c r="E324">
        <v>2</v>
      </c>
      <c r="F324">
        <v>3</v>
      </c>
      <c r="G324" s="5">
        <f t="shared" si="80"/>
        <v>1.3235294117647059E-2</v>
      </c>
      <c r="H324" t="str">
        <f>VLOOKUP(B324,'名称-id-价值'!B:C,2,FALSE)</f>
        <v>T2HP4</v>
      </c>
      <c r="I324" t="str">
        <f t="shared" si="94"/>
        <v>T2部件</v>
      </c>
      <c r="J324">
        <f t="shared" si="81"/>
        <v>7</v>
      </c>
      <c r="K324">
        <f t="shared" si="95"/>
        <v>5.9558823529411761E-2</v>
      </c>
      <c r="L324">
        <f>VLOOKUP(B324,'名称-id-价值'!B:M,J324+2,FALSE)</f>
        <v>60.2</v>
      </c>
      <c r="M324">
        <f t="shared" si="82"/>
        <v>1.1951470588235293</v>
      </c>
      <c r="N324">
        <f t="shared" si="93"/>
        <v>657.45391176470525</v>
      </c>
      <c r="O324" t="str">
        <f t="shared" si="83"/>
        <v>92204,</v>
      </c>
      <c r="P324" t="str">
        <f t="shared" si="90"/>
        <v>90,</v>
      </c>
      <c r="Q324" t="str">
        <f t="shared" si="96"/>
        <v>(1,2)</v>
      </c>
      <c r="R324" t="str">
        <f t="shared" si="91"/>
        <v>1,</v>
      </c>
      <c r="S324" t="str">
        <f t="shared" si="92"/>
        <v>2,</v>
      </c>
    </row>
    <row r="325" spans="1:19" x14ac:dyDescent="0.15">
      <c r="A325" t="s">
        <v>32</v>
      </c>
      <c r="B325">
        <v>92206</v>
      </c>
      <c r="C325">
        <v>90</v>
      </c>
      <c r="D325">
        <v>1</v>
      </c>
      <c r="E325">
        <v>2</v>
      </c>
      <c r="F325">
        <v>3</v>
      </c>
      <c r="G325" s="5">
        <f t="shared" si="80"/>
        <v>1.3235294117647059E-2</v>
      </c>
      <c r="H325" t="str">
        <f>VLOOKUP(B325,'名称-id-价值'!B:C,2,FALSE)</f>
        <v>T2HP6</v>
      </c>
      <c r="I325" t="str">
        <f t="shared" si="94"/>
        <v>T2部件</v>
      </c>
      <c r="J325">
        <f t="shared" si="81"/>
        <v>7</v>
      </c>
      <c r="K325">
        <f t="shared" si="95"/>
        <v>5.9558823529411761E-2</v>
      </c>
      <c r="L325">
        <f>VLOOKUP(B325,'名称-id-价值'!B:M,J325+2,FALSE)</f>
        <v>60.2</v>
      </c>
      <c r="M325">
        <f t="shared" si="82"/>
        <v>1.1951470588235293</v>
      </c>
      <c r="N325">
        <f t="shared" si="93"/>
        <v>657.45391176470525</v>
      </c>
      <c r="O325" t="str">
        <f t="shared" si="83"/>
        <v>92206,</v>
      </c>
      <c r="P325" t="str">
        <f t="shared" si="90"/>
        <v>90,</v>
      </c>
      <c r="Q325" t="str">
        <f t="shared" si="96"/>
        <v>(1,2)</v>
      </c>
      <c r="R325" t="str">
        <f t="shared" si="91"/>
        <v>1,</v>
      </c>
      <c r="S325" t="str">
        <f t="shared" si="92"/>
        <v>2,</v>
      </c>
    </row>
    <row r="326" spans="1:19" x14ac:dyDescent="0.15">
      <c r="A326" t="s">
        <v>32</v>
      </c>
      <c r="B326">
        <v>93001</v>
      </c>
      <c r="C326">
        <v>70</v>
      </c>
      <c r="D326">
        <v>1</v>
      </c>
      <c r="E326">
        <v>1</v>
      </c>
      <c r="F326">
        <v>3</v>
      </c>
      <c r="G326" s="5">
        <f t="shared" si="80"/>
        <v>1.0294117647058823E-2</v>
      </c>
      <c r="H326" t="str">
        <f>VLOOKUP(B326,'名称-id-价值'!B:C,2,FALSE)</f>
        <v>T3LP1</v>
      </c>
      <c r="I326" t="str">
        <f t="shared" si="94"/>
        <v>T3部件</v>
      </c>
      <c r="J326">
        <f t="shared" si="81"/>
        <v>7</v>
      </c>
      <c r="K326">
        <f t="shared" si="95"/>
        <v>3.0882352941176472E-2</v>
      </c>
      <c r="L326">
        <f>VLOOKUP(B326,'名称-id-价值'!B:M,J326+2,FALSE)</f>
        <v>115.19999999999999</v>
      </c>
      <c r="M326">
        <f t="shared" si="82"/>
        <v>1.1858823529411764</v>
      </c>
      <c r="N326">
        <f t="shared" si="93"/>
        <v>657.45391176470525</v>
      </c>
      <c r="O326" t="str">
        <f t="shared" si="83"/>
        <v>93001,</v>
      </c>
      <c r="P326" t="str">
        <f t="shared" si="90"/>
        <v>70,</v>
      </c>
      <c r="Q326" t="str">
        <f t="shared" si="96"/>
        <v>(1,1)</v>
      </c>
      <c r="R326" t="str">
        <f t="shared" si="91"/>
        <v>1,</v>
      </c>
      <c r="S326" t="str">
        <f t="shared" si="92"/>
        <v>1,</v>
      </c>
    </row>
    <row r="327" spans="1:19" x14ac:dyDescent="0.15">
      <c r="A327" t="s">
        <v>32</v>
      </c>
      <c r="B327">
        <v>93003</v>
      </c>
      <c r="C327">
        <v>70</v>
      </c>
      <c r="D327">
        <v>1</v>
      </c>
      <c r="E327">
        <v>1</v>
      </c>
      <c r="F327">
        <v>3</v>
      </c>
      <c r="G327" s="5">
        <f t="shared" si="80"/>
        <v>1.0294117647058823E-2</v>
      </c>
      <c r="H327" t="str">
        <f>VLOOKUP(B327,'名称-id-价值'!B:C,2,FALSE)</f>
        <v>T3LP3</v>
      </c>
      <c r="I327" t="str">
        <f t="shared" si="94"/>
        <v>T3部件</v>
      </c>
      <c r="J327">
        <f t="shared" si="81"/>
        <v>7</v>
      </c>
      <c r="K327">
        <f t="shared" si="95"/>
        <v>3.0882352941176472E-2</v>
      </c>
      <c r="L327">
        <f>VLOOKUP(B327,'名称-id-价值'!B:M,J327+2,FALSE)</f>
        <v>115.2</v>
      </c>
      <c r="M327">
        <f t="shared" si="82"/>
        <v>1.1858823529411764</v>
      </c>
      <c r="N327">
        <f t="shared" si="93"/>
        <v>657.45391176470525</v>
      </c>
      <c r="O327" t="str">
        <f t="shared" si="83"/>
        <v>93003,</v>
      </c>
      <c r="P327" t="str">
        <f t="shared" si="90"/>
        <v>70,</v>
      </c>
      <c r="Q327" t="str">
        <f t="shared" si="96"/>
        <v>(1,1)</v>
      </c>
      <c r="R327" t="str">
        <f t="shared" si="91"/>
        <v>1,</v>
      </c>
      <c r="S327" t="str">
        <f t="shared" si="92"/>
        <v>1,</v>
      </c>
    </row>
    <row r="328" spans="1:19" x14ac:dyDescent="0.15">
      <c r="A328" t="s">
        <v>32</v>
      </c>
      <c r="B328">
        <v>93005</v>
      </c>
      <c r="C328">
        <v>70</v>
      </c>
      <c r="D328">
        <v>1</v>
      </c>
      <c r="E328">
        <v>1</v>
      </c>
      <c r="F328">
        <v>3</v>
      </c>
      <c r="G328" s="5">
        <f t="shared" si="80"/>
        <v>1.0294117647058823E-2</v>
      </c>
      <c r="H328" t="str">
        <f>VLOOKUP(B328,'名称-id-价值'!B:C,2,FALSE)</f>
        <v>T3LP5</v>
      </c>
      <c r="I328" t="str">
        <f t="shared" si="94"/>
        <v>T3部件</v>
      </c>
      <c r="J328">
        <f t="shared" si="81"/>
        <v>7</v>
      </c>
      <c r="K328">
        <f t="shared" si="95"/>
        <v>3.0882352941176472E-2</v>
      </c>
      <c r="L328">
        <f>VLOOKUP(B328,'名称-id-价值'!B:M,J328+2,FALSE)</f>
        <v>115.2</v>
      </c>
      <c r="M328">
        <f t="shared" si="82"/>
        <v>1.1858823529411764</v>
      </c>
      <c r="N328">
        <f t="shared" si="93"/>
        <v>657.45391176470525</v>
      </c>
      <c r="O328" t="str">
        <f t="shared" si="83"/>
        <v>93005,</v>
      </c>
      <c r="P328" t="str">
        <f t="shared" si="90"/>
        <v>70,</v>
      </c>
      <c r="Q328" t="str">
        <f t="shared" si="96"/>
        <v>(1,1)</v>
      </c>
      <c r="R328" t="str">
        <f t="shared" si="91"/>
        <v>1,</v>
      </c>
      <c r="S328" t="str">
        <f t="shared" si="92"/>
        <v>1,</v>
      </c>
    </row>
    <row r="329" spans="1:19" x14ac:dyDescent="0.15">
      <c r="A329" t="s">
        <v>32</v>
      </c>
      <c r="B329">
        <v>93101</v>
      </c>
      <c r="C329">
        <v>70</v>
      </c>
      <c r="D329">
        <v>1</v>
      </c>
      <c r="E329">
        <v>1</v>
      </c>
      <c r="F329">
        <v>3</v>
      </c>
      <c r="G329" s="5">
        <f t="shared" si="80"/>
        <v>1.0294117647058823E-2</v>
      </c>
      <c r="H329" t="str">
        <f>VLOOKUP(B329,'名称-id-价值'!B:C,2,FALSE)</f>
        <v>T3MP1</v>
      </c>
      <c r="I329" t="str">
        <f t="shared" si="94"/>
        <v>T3部件</v>
      </c>
      <c r="J329">
        <f t="shared" si="81"/>
        <v>7</v>
      </c>
      <c r="K329">
        <f t="shared" si="95"/>
        <v>3.0882352941176472E-2</v>
      </c>
      <c r="L329">
        <f>VLOOKUP(B329,'名称-id-价值'!B:M,J329+2,FALSE)</f>
        <v>115.2</v>
      </c>
      <c r="M329">
        <f t="shared" si="82"/>
        <v>1.1858823529411764</v>
      </c>
      <c r="N329">
        <f t="shared" si="93"/>
        <v>657.45391176470525</v>
      </c>
      <c r="O329" t="str">
        <f t="shared" si="83"/>
        <v>93101,</v>
      </c>
      <c r="P329" t="str">
        <f t="shared" si="90"/>
        <v>70,</v>
      </c>
      <c r="Q329" t="str">
        <f t="shared" si="96"/>
        <v>(1,1)</v>
      </c>
      <c r="R329" t="str">
        <f t="shared" si="91"/>
        <v>1,</v>
      </c>
      <c r="S329" t="str">
        <f t="shared" si="92"/>
        <v>1,</v>
      </c>
    </row>
    <row r="330" spans="1:19" x14ac:dyDescent="0.15">
      <c r="A330" t="s">
        <v>32</v>
      </c>
      <c r="B330">
        <v>93103</v>
      </c>
      <c r="C330">
        <v>70</v>
      </c>
      <c r="D330">
        <v>1</v>
      </c>
      <c r="E330">
        <v>1</v>
      </c>
      <c r="F330">
        <v>3</v>
      </c>
      <c r="G330" s="5">
        <f t="shared" si="80"/>
        <v>1.0294117647058823E-2</v>
      </c>
      <c r="H330" t="str">
        <f>VLOOKUP(B330,'名称-id-价值'!B:C,2,FALSE)</f>
        <v>T3MP3</v>
      </c>
      <c r="I330" t="str">
        <f t="shared" si="94"/>
        <v>T3部件</v>
      </c>
      <c r="J330">
        <f t="shared" si="81"/>
        <v>7</v>
      </c>
      <c r="K330">
        <f t="shared" si="95"/>
        <v>3.0882352941176472E-2</v>
      </c>
      <c r="L330">
        <f>VLOOKUP(B330,'名称-id-价值'!B:M,J330+2,FALSE)</f>
        <v>115.2</v>
      </c>
      <c r="M330">
        <f t="shared" si="82"/>
        <v>1.1858823529411764</v>
      </c>
      <c r="N330">
        <f t="shared" si="93"/>
        <v>657.45391176470525</v>
      </c>
      <c r="O330" t="str">
        <f t="shared" si="83"/>
        <v>93103,</v>
      </c>
      <c r="P330" t="str">
        <f t="shared" si="90"/>
        <v>70,</v>
      </c>
      <c r="Q330" t="str">
        <f t="shared" si="96"/>
        <v>(1,1)</v>
      </c>
      <c r="R330" t="str">
        <f t="shared" si="91"/>
        <v>1,</v>
      </c>
      <c r="S330" t="str">
        <f t="shared" si="92"/>
        <v>1,</v>
      </c>
    </row>
    <row r="331" spans="1:19" x14ac:dyDescent="0.15">
      <c r="A331" t="s">
        <v>32</v>
      </c>
      <c r="B331">
        <v>93105</v>
      </c>
      <c r="C331">
        <v>70</v>
      </c>
      <c r="D331">
        <v>1</v>
      </c>
      <c r="E331">
        <v>1</v>
      </c>
      <c r="F331">
        <v>3</v>
      </c>
      <c r="G331" s="5">
        <f t="shared" ref="G331:G394" si="97">C331/SUMIFS(C:C,A:A,A331)</f>
        <v>1.0294117647058823E-2</v>
      </c>
      <c r="H331" t="str">
        <f>VLOOKUP(B331,'名称-id-价值'!B:C,2,FALSE)</f>
        <v>T3MP5</v>
      </c>
      <c r="I331" t="str">
        <f t="shared" si="94"/>
        <v>T3部件</v>
      </c>
      <c r="J331">
        <f t="shared" si="81"/>
        <v>7</v>
      </c>
      <c r="K331">
        <f t="shared" si="95"/>
        <v>3.0882352941176472E-2</v>
      </c>
      <c r="L331">
        <f>VLOOKUP(B331,'名称-id-价值'!B:M,J331+2,FALSE)</f>
        <v>115.2</v>
      </c>
      <c r="M331">
        <f t="shared" si="82"/>
        <v>1.1858823529411764</v>
      </c>
      <c r="N331">
        <f t="shared" si="93"/>
        <v>657.45391176470525</v>
      </c>
      <c r="O331" t="str">
        <f t="shared" si="83"/>
        <v>93105,</v>
      </c>
      <c r="P331" t="str">
        <f t="shared" si="90"/>
        <v>70,</v>
      </c>
      <c r="Q331" t="str">
        <f t="shared" si="96"/>
        <v>(1,1)</v>
      </c>
      <c r="R331" t="str">
        <f t="shared" si="91"/>
        <v>1,</v>
      </c>
      <c r="S331" t="str">
        <f t="shared" si="92"/>
        <v>1,</v>
      </c>
    </row>
    <row r="332" spans="1:19" x14ac:dyDescent="0.15">
      <c r="A332" t="s">
        <v>32</v>
      </c>
      <c r="B332">
        <v>93201</v>
      </c>
      <c r="C332">
        <v>70</v>
      </c>
      <c r="D332">
        <v>1</v>
      </c>
      <c r="E332">
        <v>1</v>
      </c>
      <c r="F332">
        <v>3</v>
      </c>
      <c r="G332" s="5">
        <f t="shared" si="97"/>
        <v>1.0294117647058823E-2</v>
      </c>
      <c r="H332" t="str">
        <f>VLOOKUP(B332,'名称-id-价值'!B:C,2,FALSE)</f>
        <v>T3HP1</v>
      </c>
      <c r="I332" t="str">
        <f t="shared" si="94"/>
        <v>T3部件</v>
      </c>
      <c r="J332">
        <f t="shared" ref="J332:J395" si="98">IF(RIGHT(A332,1)+0=0,10,RIGHT(A332,1)+0)</f>
        <v>7</v>
      </c>
      <c r="K332">
        <f t="shared" si="95"/>
        <v>3.0882352941176472E-2</v>
      </c>
      <c r="L332">
        <f>VLOOKUP(B332,'名称-id-价值'!B:M,J332+2,FALSE)</f>
        <v>115.2</v>
      </c>
      <c r="M332">
        <f t="shared" ref="M332:M395" si="99">G332*L332*AVERAGE(D332:E332)</f>
        <v>1.1858823529411764</v>
      </c>
      <c r="N332">
        <f t="shared" si="93"/>
        <v>657.45391176470525</v>
      </c>
      <c r="O332" t="str">
        <f t="shared" si="83"/>
        <v>93201,</v>
      </c>
      <c r="P332" t="str">
        <f t="shared" si="90"/>
        <v>70,</v>
      </c>
      <c r="Q332" t="str">
        <f t="shared" si="96"/>
        <v>(1,1)</v>
      </c>
      <c r="R332" t="str">
        <f t="shared" si="91"/>
        <v>1,</v>
      </c>
      <c r="S332" t="str">
        <f t="shared" si="92"/>
        <v>1,</v>
      </c>
    </row>
    <row r="333" spans="1:19" x14ac:dyDescent="0.15">
      <c r="A333" t="s">
        <v>32</v>
      </c>
      <c r="B333">
        <v>93203</v>
      </c>
      <c r="C333">
        <v>70</v>
      </c>
      <c r="D333">
        <v>1</v>
      </c>
      <c r="E333">
        <v>1</v>
      </c>
      <c r="F333">
        <v>3</v>
      </c>
      <c r="G333" s="5">
        <f t="shared" si="97"/>
        <v>1.0294117647058823E-2</v>
      </c>
      <c r="H333" t="str">
        <f>VLOOKUP(B333,'名称-id-价值'!B:C,2,FALSE)</f>
        <v>T3HP3</v>
      </c>
      <c r="I333" t="str">
        <f t="shared" si="94"/>
        <v>T3部件</v>
      </c>
      <c r="J333">
        <f t="shared" si="98"/>
        <v>7</v>
      </c>
      <c r="K333">
        <f t="shared" si="95"/>
        <v>3.0882352941176472E-2</v>
      </c>
      <c r="L333">
        <f>VLOOKUP(B333,'名称-id-价值'!B:M,J333+2,FALSE)</f>
        <v>115.2</v>
      </c>
      <c r="M333">
        <f t="shared" si="99"/>
        <v>1.1858823529411764</v>
      </c>
      <c r="N333">
        <f t="shared" si="93"/>
        <v>657.45391176470525</v>
      </c>
      <c r="O333" t="str">
        <f t="shared" si="83"/>
        <v>93203,</v>
      </c>
      <c r="P333" t="str">
        <f t="shared" si="90"/>
        <v>70,</v>
      </c>
      <c r="Q333" t="str">
        <f t="shared" si="96"/>
        <v>(1,1)</v>
      </c>
      <c r="R333" t="str">
        <f t="shared" si="91"/>
        <v>1,</v>
      </c>
      <c r="S333" t="str">
        <f t="shared" si="92"/>
        <v>1,</v>
      </c>
    </row>
    <row r="334" spans="1:19" x14ac:dyDescent="0.15">
      <c r="A334" t="s">
        <v>32</v>
      </c>
      <c r="B334">
        <v>93205</v>
      </c>
      <c r="C334">
        <v>70</v>
      </c>
      <c r="D334">
        <v>1</v>
      </c>
      <c r="E334">
        <v>1</v>
      </c>
      <c r="F334">
        <v>3</v>
      </c>
      <c r="G334" s="5">
        <f t="shared" si="97"/>
        <v>1.0294117647058823E-2</v>
      </c>
      <c r="H334" t="str">
        <f>VLOOKUP(B334,'名称-id-价值'!B:C,2,FALSE)</f>
        <v>T3HP5</v>
      </c>
      <c r="I334" t="str">
        <f t="shared" si="94"/>
        <v>T3部件</v>
      </c>
      <c r="J334">
        <f t="shared" si="98"/>
        <v>7</v>
      </c>
      <c r="K334">
        <f t="shared" si="95"/>
        <v>3.0882352941176472E-2</v>
      </c>
      <c r="L334">
        <f>VLOOKUP(B334,'名称-id-价值'!B:M,J334+2,FALSE)</f>
        <v>115.2</v>
      </c>
      <c r="M334">
        <f t="shared" si="99"/>
        <v>1.1858823529411764</v>
      </c>
      <c r="N334">
        <f t="shared" si="93"/>
        <v>657.45391176470525</v>
      </c>
      <c r="O334" t="str">
        <f t="shared" ref="O334:O397" si="100">B334&amp;","</f>
        <v>93205,</v>
      </c>
      <c r="P334" t="str">
        <f t="shared" ref="P334:P335" si="101">C334&amp;","</f>
        <v>70,</v>
      </c>
      <c r="Q334" t="str">
        <f t="shared" si="96"/>
        <v>(1,1)</v>
      </c>
      <c r="R334" t="str">
        <f t="shared" ref="R334:R335" si="102">D334&amp;","</f>
        <v>1,</v>
      </c>
      <c r="S334" t="str">
        <f t="shared" ref="S334:S335" si="103">E334&amp;","</f>
        <v>1,</v>
      </c>
    </row>
    <row r="335" spans="1:19" x14ac:dyDescent="0.15">
      <c r="A335" t="s">
        <v>32</v>
      </c>
      <c r="B335">
        <v>93002</v>
      </c>
      <c r="C335">
        <v>70</v>
      </c>
      <c r="D335">
        <v>1</v>
      </c>
      <c r="E335">
        <v>1</v>
      </c>
      <c r="F335">
        <v>3</v>
      </c>
      <c r="G335" s="5">
        <f t="shared" si="97"/>
        <v>1.0294117647058823E-2</v>
      </c>
      <c r="H335" t="str">
        <f>VLOOKUP(B335,'名称-id-价值'!B:C,2,FALSE)</f>
        <v>T3LP2</v>
      </c>
      <c r="I335" t="str">
        <f t="shared" si="94"/>
        <v>T3部件</v>
      </c>
      <c r="J335">
        <f t="shared" si="98"/>
        <v>7</v>
      </c>
      <c r="K335">
        <f t="shared" si="95"/>
        <v>3.0882352941176472E-2</v>
      </c>
      <c r="L335">
        <f>VLOOKUP(B335,'名称-id-价值'!B:M,J335+2,FALSE)</f>
        <v>115.19999999999999</v>
      </c>
      <c r="M335">
        <f t="shared" si="99"/>
        <v>1.1858823529411764</v>
      </c>
      <c r="N335">
        <f t="shared" si="93"/>
        <v>657.45391176470525</v>
      </c>
      <c r="O335" t="str">
        <f t="shared" si="100"/>
        <v>93002,</v>
      </c>
      <c r="P335" t="str">
        <f t="shared" si="101"/>
        <v>70,</v>
      </c>
      <c r="Q335" t="str">
        <f t="shared" si="96"/>
        <v>(1,1)</v>
      </c>
      <c r="R335" t="str">
        <f t="shared" si="102"/>
        <v>1,</v>
      </c>
      <c r="S335" t="str">
        <f t="shared" si="103"/>
        <v>1,</v>
      </c>
    </row>
    <row r="336" spans="1:19" x14ac:dyDescent="0.15">
      <c r="A336" t="s">
        <v>32</v>
      </c>
      <c r="B336">
        <v>93004</v>
      </c>
      <c r="C336">
        <v>70</v>
      </c>
      <c r="D336">
        <v>1</v>
      </c>
      <c r="E336">
        <v>1</v>
      </c>
      <c r="F336">
        <v>3</v>
      </c>
      <c r="G336" s="5">
        <f t="shared" si="97"/>
        <v>1.0294117647058823E-2</v>
      </c>
      <c r="H336" t="str">
        <f>VLOOKUP(B336,'名称-id-价值'!B:C,2,FALSE)</f>
        <v>T3LP4</v>
      </c>
      <c r="I336" t="str">
        <f t="shared" si="94"/>
        <v>T3部件</v>
      </c>
      <c r="J336">
        <f t="shared" si="98"/>
        <v>7</v>
      </c>
      <c r="K336">
        <f t="shared" si="95"/>
        <v>3.0882352941176472E-2</v>
      </c>
      <c r="L336">
        <f>VLOOKUP(B336,'名称-id-价值'!B:M,J336+2,FALSE)</f>
        <v>115.2</v>
      </c>
      <c r="M336">
        <f t="shared" si="99"/>
        <v>1.1858823529411764</v>
      </c>
      <c r="N336">
        <f t="shared" si="93"/>
        <v>657.45391176470525</v>
      </c>
      <c r="O336" t="str">
        <f t="shared" si="100"/>
        <v>93004,</v>
      </c>
      <c r="P336" t="str">
        <f t="shared" ref="P336:P367" si="104">C336&amp;","</f>
        <v>70,</v>
      </c>
      <c r="Q336" t="str">
        <f t="shared" si="96"/>
        <v>(1,1)</v>
      </c>
      <c r="R336" t="str">
        <f t="shared" ref="R336:R367" si="105">D336&amp;","</f>
        <v>1,</v>
      </c>
      <c r="S336" t="str">
        <f t="shared" ref="S336:S367" si="106">E336&amp;","</f>
        <v>1,</v>
      </c>
    </row>
    <row r="337" spans="1:19" x14ac:dyDescent="0.15">
      <c r="A337" t="s">
        <v>32</v>
      </c>
      <c r="B337">
        <v>93006</v>
      </c>
      <c r="C337">
        <v>70</v>
      </c>
      <c r="D337">
        <v>1</v>
      </c>
      <c r="E337">
        <v>1</v>
      </c>
      <c r="F337">
        <v>3</v>
      </c>
      <c r="G337" s="5">
        <f t="shared" si="97"/>
        <v>1.0294117647058823E-2</v>
      </c>
      <c r="H337" t="str">
        <f>VLOOKUP(B337,'名称-id-价值'!B:C,2,FALSE)</f>
        <v>T3LP6</v>
      </c>
      <c r="I337" t="str">
        <f t="shared" si="94"/>
        <v>T3部件</v>
      </c>
      <c r="J337">
        <f t="shared" si="98"/>
        <v>7</v>
      </c>
      <c r="K337">
        <f t="shared" si="95"/>
        <v>3.0882352941176472E-2</v>
      </c>
      <c r="L337">
        <f>VLOOKUP(B337,'名称-id-价值'!B:M,J337+2,FALSE)</f>
        <v>115.2</v>
      </c>
      <c r="M337">
        <f t="shared" si="99"/>
        <v>1.1858823529411764</v>
      </c>
      <c r="N337">
        <f t="shared" si="93"/>
        <v>657.45391176470525</v>
      </c>
      <c r="O337" t="str">
        <f t="shared" si="100"/>
        <v>93006,</v>
      </c>
      <c r="P337" t="str">
        <f t="shared" si="104"/>
        <v>70,</v>
      </c>
      <c r="Q337" t="str">
        <f t="shared" si="96"/>
        <v>(1,1)</v>
      </c>
      <c r="R337" t="str">
        <f t="shared" si="105"/>
        <v>1,</v>
      </c>
      <c r="S337" t="str">
        <f t="shared" si="106"/>
        <v>1,</v>
      </c>
    </row>
    <row r="338" spans="1:19" x14ac:dyDescent="0.15">
      <c r="A338" t="s">
        <v>32</v>
      </c>
      <c r="B338">
        <v>93102</v>
      </c>
      <c r="C338">
        <v>70</v>
      </c>
      <c r="D338">
        <v>1</v>
      </c>
      <c r="E338">
        <v>1</v>
      </c>
      <c r="F338">
        <v>3</v>
      </c>
      <c r="G338" s="5">
        <f t="shared" si="97"/>
        <v>1.0294117647058823E-2</v>
      </c>
      <c r="H338" t="str">
        <f>VLOOKUP(B338,'名称-id-价值'!B:C,2,FALSE)</f>
        <v>T3MP2</v>
      </c>
      <c r="I338" t="str">
        <f t="shared" si="94"/>
        <v>T3部件</v>
      </c>
      <c r="J338">
        <f t="shared" si="98"/>
        <v>7</v>
      </c>
      <c r="K338">
        <f t="shared" si="95"/>
        <v>3.0882352941176472E-2</v>
      </c>
      <c r="L338">
        <f>VLOOKUP(B338,'名称-id-价值'!B:M,J338+2,FALSE)</f>
        <v>115.2</v>
      </c>
      <c r="M338">
        <f t="shared" si="99"/>
        <v>1.1858823529411764</v>
      </c>
      <c r="N338">
        <f t="shared" si="93"/>
        <v>657.45391176470525</v>
      </c>
      <c r="O338" t="str">
        <f t="shared" si="100"/>
        <v>93102,</v>
      </c>
      <c r="P338" t="str">
        <f t="shared" si="104"/>
        <v>70,</v>
      </c>
      <c r="Q338" t="str">
        <f t="shared" si="96"/>
        <v>(1,1)</v>
      </c>
      <c r="R338" t="str">
        <f t="shared" si="105"/>
        <v>1,</v>
      </c>
      <c r="S338" t="str">
        <f t="shared" si="106"/>
        <v>1,</v>
      </c>
    </row>
    <row r="339" spans="1:19" x14ac:dyDescent="0.15">
      <c r="A339" t="s">
        <v>32</v>
      </c>
      <c r="B339">
        <v>93104</v>
      </c>
      <c r="C339">
        <v>70</v>
      </c>
      <c r="D339">
        <v>1</v>
      </c>
      <c r="E339">
        <v>1</v>
      </c>
      <c r="F339">
        <v>3</v>
      </c>
      <c r="G339" s="5">
        <f t="shared" si="97"/>
        <v>1.0294117647058823E-2</v>
      </c>
      <c r="H339" t="str">
        <f>VLOOKUP(B339,'名称-id-价值'!B:C,2,FALSE)</f>
        <v>T3MP4</v>
      </c>
      <c r="I339" t="str">
        <f t="shared" si="94"/>
        <v>T3部件</v>
      </c>
      <c r="J339">
        <f t="shared" si="98"/>
        <v>7</v>
      </c>
      <c r="K339">
        <f t="shared" si="95"/>
        <v>3.0882352941176472E-2</v>
      </c>
      <c r="L339">
        <f>VLOOKUP(B339,'名称-id-价值'!B:M,J339+2,FALSE)</f>
        <v>115.2</v>
      </c>
      <c r="M339">
        <f t="shared" si="99"/>
        <v>1.1858823529411764</v>
      </c>
      <c r="N339">
        <f t="shared" si="93"/>
        <v>657.45391176470525</v>
      </c>
      <c r="O339" t="str">
        <f t="shared" si="100"/>
        <v>93104,</v>
      </c>
      <c r="P339" t="str">
        <f t="shared" si="104"/>
        <v>70,</v>
      </c>
      <c r="Q339" t="str">
        <f t="shared" si="96"/>
        <v>(1,1)</v>
      </c>
      <c r="R339" t="str">
        <f t="shared" si="105"/>
        <v>1,</v>
      </c>
      <c r="S339" t="str">
        <f t="shared" si="106"/>
        <v>1,</v>
      </c>
    </row>
    <row r="340" spans="1:19" x14ac:dyDescent="0.15">
      <c r="A340" t="s">
        <v>32</v>
      </c>
      <c r="B340">
        <v>93106</v>
      </c>
      <c r="C340">
        <v>74</v>
      </c>
      <c r="D340">
        <v>1</v>
      </c>
      <c r="E340">
        <v>1</v>
      </c>
      <c r="F340">
        <v>3</v>
      </c>
      <c r="G340" s="5">
        <f t="shared" si="97"/>
        <v>1.088235294117647E-2</v>
      </c>
      <c r="H340" t="str">
        <f>VLOOKUP(B340,'名称-id-价值'!B:C,2,FALSE)</f>
        <v>T3MP6</v>
      </c>
      <c r="I340" t="str">
        <f t="shared" si="94"/>
        <v>T3部件</v>
      </c>
      <c r="J340">
        <f t="shared" si="98"/>
        <v>7</v>
      </c>
      <c r="K340">
        <f t="shared" si="95"/>
        <v>3.2647058823529411E-2</v>
      </c>
      <c r="L340">
        <f>VLOOKUP(B340,'名称-id-价值'!B:M,J340+2,FALSE)</f>
        <v>115.2</v>
      </c>
      <c r="M340">
        <f t="shared" si="99"/>
        <v>1.2536470588235293</v>
      </c>
      <c r="N340">
        <f t="shared" si="93"/>
        <v>657.45391176470525</v>
      </c>
      <c r="O340" t="str">
        <f t="shared" si="100"/>
        <v>93106,</v>
      </c>
      <c r="P340" t="str">
        <f t="shared" si="104"/>
        <v>74,</v>
      </c>
      <c r="Q340" t="str">
        <f t="shared" si="96"/>
        <v>(1,1)</v>
      </c>
      <c r="R340" t="str">
        <f t="shared" si="105"/>
        <v>1,</v>
      </c>
      <c r="S340" t="str">
        <f t="shared" si="106"/>
        <v>1,</v>
      </c>
    </row>
    <row r="341" spans="1:19" x14ac:dyDescent="0.15">
      <c r="A341" t="s">
        <v>32</v>
      </c>
      <c r="B341">
        <v>93202</v>
      </c>
      <c r="C341">
        <v>74</v>
      </c>
      <c r="D341">
        <v>1</v>
      </c>
      <c r="E341">
        <v>1</v>
      </c>
      <c r="F341">
        <v>3</v>
      </c>
      <c r="G341" s="5">
        <f t="shared" si="97"/>
        <v>1.088235294117647E-2</v>
      </c>
      <c r="H341" t="str">
        <f>VLOOKUP(B341,'名称-id-价值'!B:C,2,FALSE)</f>
        <v>T3HP2</v>
      </c>
      <c r="I341" t="str">
        <f t="shared" si="94"/>
        <v>T3部件</v>
      </c>
      <c r="J341">
        <f t="shared" si="98"/>
        <v>7</v>
      </c>
      <c r="K341">
        <f t="shared" si="95"/>
        <v>3.2647058823529411E-2</v>
      </c>
      <c r="L341">
        <f>VLOOKUP(B341,'名称-id-价值'!B:M,J341+2,FALSE)</f>
        <v>115.2</v>
      </c>
      <c r="M341">
        <f t="shared" si="99"/>
        <v>1.2536470588235293</v>
      </c>
      <c r="N341">
        <f t="shared" si="93"/>
        <v>657.45391176470525</v>
      </c>
      <c r="O341" t="str">
        <f t="shared" si="100"/>
        <v>93202,</v>
      </c>
      <c r="P341" t="str">
        <f t="shared" si="104"/>
        <v>74,</v>
      </c>
      <c r="Q341" t="str">
        <f t="shared" si="96"/>
        <v>(1,1)</v>
      </c>
      <c r="R341" t="str">
        <f t="shared" si="105"/>
        <v>1,</v>
      </c>
      <c r="S341" t="str">
        <f t="shared" si="106"/>
        <v>1,</v>
      </c>
    </row>
    <row r="342" spans="1:19" x14ac:dyDescent="0.15">
      <c r="A342" t="s">
        <v>32</v>
      </c>
      <c r="B342">
        <v>93204</v>
      </c>
      <c r="C342">
        <v>74</v>
      </c>
      <c r="D342">
        <v>1</v>
      </c>
      <c r="E342">
        <v>1</v>
      </c>
      <c r="F342">
        <v>3</v>
      </c>
      <c r="G342" s="5">
        <f t="shared" si="97"/>
        <v>1.088235294117647E-2</v>
      </c>
      <c r="H342" t="str">
        <f>VLOOKUP(B342,'名称-id-价值'!B:C,2,FALSE)</f>
        <v>T3HP4</v>
      </c>
      <c r="I342" t="str">
        <f t="shared" si="94"/>
        <v>T3部件</v>
      </c>
      <c r="J342">
        <f t="shared" si="98"/>
        <v>7</v>
      </c>
      <c r="K342">
        <f t="shared" si="95"/>
        <v>3.2647058823529411E-2</v>
      </c>
      <c r="L342">
        <f>VLOOKUP(B342,'名称-id-价值'!B:M,J342+2,FALSE)</f>
        <v>115.2</v>
      </c>
      <c r="M342">
        <f t="shared" si="99"/>
        <v>1.2536470588235293</v>
      </c>
      <c r="N342">
        <f t="shared" si="93"/>
        <v>657.45391176470525</v>
      </c>
      <c r="O342" t="str">
        <f t="shared" si="100"/>
        <v>93204,</v>
      </c>
      <c r="P342" t="str">
        <f t="shared" si="104"/>
        <v>74,</v>
      </c>
      <c r="Q342" t="str">
        <f t="shared" si="96"/>
        <v>(1,1)</v>
      </c>
      <c r="R342" t="str">
        <f t="shared" si="105"/>
        <v>1,</v>
      </c>
      <c r="S342" t="str">
        <f t="shared" si="106"/>
        <v>1,</v>
      </c>
    </row>
    <row r="343" spans="1:19" x14ac:dyDescent="0.15">
      <c r="A343" t="s">
        <v>32</v>
      </c>
      <c r="B343">
        <v>93206</v>
      </c>
      <c r="C343">
        <v>72</v>
      </c>
      <c r="D343">
        <v>1</v>
      </c>
      <c r="E343">
        <v>1</v>
      </c>
      <c r="F343">
        <v>3</v>
      </c>
      <c r="G343" s="5">
        <f t="shared" si="97"/>
        <v>1.0588235294117647E-2</v>
      </c>
      <c r="H343" t="str">
        <f>VLOOKUP(B343,'名称-id-价值'!B:C,2,FALSE)</f>
        <v>T3HP6</v>
      </c>
      <c r="I343" t="str">
        <f t="shared" si="94"/>
        <v>T3部件</v>
      </c>
      <c r="J343">
        <f t="shared" si="98"/>
        <v>7</v>
      </c>
      <c r="K343">
        <f t="shared" si="95"/>
        <v>3.1764705882352938E-2</v>
      </c>
      <c r="L343">
        <f>VLOOKUP(B343,'名称-id-价值'!B:M,J343+2,FALSE)</f>
        <v>115.2</v>
      </c>
      <c r="M343">
        <f t="shared" si="99"/>
        <v>1.2197647058823529</v>
      </c>
      <c r="N343">
        <f t="shared" si="93"/>
        <v>657.45391176470525</v>
      </c>
      <c r="O343" t="str">
        <f t="shared" si="100"/>
        <v>93206,</v>
      </c>
      <c r="P343" t="str">
        <f t="shared" si="104"/>
        <v>72,</v>
      </c>
      <c r="Q343" t="str">
        <f t="shared" si="96"/>
        <v>(1,1)</v>
      </c>
      <c r="R343" t="str">
        <f t="shared" si="105"/>
        <v>1,</v>
      </c>
      <c r="S343" t="str">
        <f t="shared" si="106"/>
        <v>1,</v>
      </c>
    </row>
    <row r="344" spans="1:19" x14ac:dyDescent="0.15">
      <c r="A344" t="s">
        <v>33</v>
      </c>
      <c r="B344">
        <v>11311</v>
      </c>
      <c r="C344">
        <v>67</v>
      </c>
      <c r="D344">
        <v>1</v>
      </c>
      <c r="E344">
        <v>1</v>
      </c>
      <c r="F344">
        <v>3</v>
      </c>
      <c r="G344" s="5">
        <f t="shared" si="97"/>
        <v>9.8529411764705886E-3</v>
      </c>
      <c r="H344" t="str">
        <f>VLOOKUP(B344,'名称-id-价值'!B:C,2,FALSE)</f>
        <v>35(t)</v>
      </c>
      <c r="I344" t="str">
        <f t="shared" si="94"/>
        <v>T3坦克</v>
      </c>
      <c r="J344">
        <f t="shared" si="98"/>
        <v>8</v>
      </c>
      <c r="K344">
        <f t="shared" si="95"/>
        <v>2.9558823529411766E-2</v>
      </c>
      <c r="L344">
        <f>VLOOKUP(B344,'名称-id-价值'!B:M,J344+2,FALSE)</f>
        <v>1353</v>
      </c>
      <c r="M344">
        <f t="shared" si="99"/>
        <v>13.331029411764707</v>
      </c>
      <c r="N344">
        <f t="shared" si="93"/>
        <v>667.32042647058688</v>
      </c>
      <c r="O344" t="str">
        <f t="shared" si="100"/>
        <v>11311,</v>
      </c>
      <c r="P344" t="str">
        <f t="shared" si="104"/>
        <v>67,</v>
      </c>
      <c r="Q344" t="str">
        <f t="shared" si="96"/>
        <v>(1,1)</v>
      </c>
      <c r="R344" t="str">
        <f t="shared" si="105"/>
        <v>1,</v>
      </c>
      <c r="S344" t="str">
        <f t="shared" si="106"/>
        <v>1,</v>
      </c>
    </row>
    <row r="345" spans="1:19" x14ac:dyDescent="0.15">
      <c r="A345" t="s">
        <v>33</v>
      </c>
      <c r="B345">
        <v>12311</v>
      </c>
      <c r="C345">
        <v>67</v>
      </c>
      <c r="D345">
        <v>1</v>
      </c>
      <c r="E345">
        <v>1</v>
      </c>
      <c r="F345">
        <v>3</v>
      </c>
      <c r="G345" s="5">
        <f t="shared" si="97"/>
        <v>9.8529411764705886E-3</v>
      </c>
      <c r="H345" t="str">
        <f>VLOOKUP(B345,'名称-id-价值'!B:C,2,FALSE)</f>
        <v>玛蒂尔达</v>
      </c>
      <c r="I345" t="str">
        <f t="shared" si="94"/>
        <v>T3坦克</v>
      </c>
      <c r="J345">
        <f t="shared" si="98"/>
        <v>8</v>
      </c>
      <c r="K345">
        <f t="shared" si="95"/>
        <v>2.9558823529411766E-2</v>
      </c>
      <c r="L345">
        <f>VLOOKUP(B345,'名称-id-价值'!B:M,J345+2,FALSE)</f>
        <v>1353</v>
      </c>
      <c r="M345">
        <f t="shared" si="99"/>
        <v>13.331029411764707</v>
      </c>
      <c r="N345">
        <f t="shared" si="93"/>
        <v>667.32042647058688</v>
      </c>
      <c r="O345" t="str">
        <f t="shared" si="100"/>
        <v>12311,</v>
      </c>
      <c r="P345" t="str">
        <f t="shared" si="104"/>
        <v>67,</v>
      </c>
      <c r="Q345" t="str">
        <f t="shared" si="96"/>
        <v>(1,1)</v>
      </c>
      <c r="R345" t="str">
        <f t="shared" si="105"/>
        <v>1,</v>
      </c>
      <c r="S345" t="str">
        <f t="shared" si="106"/>
        <v>1,</v>
      </c>
    </row>
    <row r="346" spans="1:19" x14ac:dyDescent="0.15">
      <c r="A346" t="s">
        <v>33</v>
      </c>
      <c r="B346">
        <v>13311</v>
      </c>
      <c r="C346">
        <v>67</v>
      </c>
      <c r="D346">
        <v>1</v>
      </c>
      <c r="E346">
        <v>1</v>
      </c>
      <c r="F346">
        <v>3</v>
      </c>
      <c r="G346" s="5">
        <f t="shared" si="97"/>
        <v>9.8529411764705886E-3</v>
      </c>
      <c r="H346" t="str">
        <f>VLOOKUP(B346,'名称-id-价值'!B:C,2,FALSE)</f>
        <v>黑豹</v>
      </c>
      <c r="I346" t="str">
        <f t="shared" si="94"/>
        <v>T3坦克</v>
      </c>
      <c r="J346">
        <f t="shared" si="98"/>
        <v>8</v>
      </c>
      <c r="K346">
        <f t="shared" si="95"/>
        <v>2.9558823529411766E-2</v>
      </c>
      <c r="L346">
        <f>VLOOKUP(B346,'名称-id-价值'!B:M,J346+2,FALSE)</f>
        <v>1353</v>
      </c>
      <c r="M346">
        <f t="shared" si="99"/>
        <v>13.331029411764707</v>
      </c>
      <c r="N346">
        <f t="shared" si="93"/>
        <v>667.32042647058688</v>
      </c>
      <c r="O346" t="str">
        <f t="shared" si="100"/>
        <v>13311,</v>
      </c>
      <c r="P346" t="str">
        <f t="shared" si="104"/>
        <v>67,</v>
      </c>
      <c r="Q346" t="str">
        <f t="shared" si="96"/>
        <v>(1,1)</v>
      </c>
      <c r="R346" t="str">
        <f t="shared" si="105"/>
        <v>1,</v>
      </c>
      <c r="S346" t="str">
        <f t="shared" si="106"/>
        <v>1,</v>
      </c>
    </row>
    <row r="347" spans="1:19" x14ac:dyDescent="0.15">
      <c r="A347" t="s">
        <v>33</v>
      </c>
      <c r="B347">
        <v>51211</v>
      </c>
      <c r="C347">
        <v>178</v>
      </c>
      <c r="D347">
        <v>5</v>
      </c>
      <c r="E347">
        <v>11</v>
      </c>
      <c r="F347">
        <v>3</v>
      </c>
      <c r="G347" s="5">
        <f t="shared" si="97"/>
        <v>2.6176470588235294E-2</v>
      </c>
      <c r="H347" t="str">
        <f>VLOOKUP(B347,'名称-id-价值'!B:C,2,FALSE)</f>
        <v>二号-碎片</v>
      </c>
      <c r="I347" t="str">
        <f t="shared" si="94"/>
        <v>T2碎片</v>
      </c>
      <c r="J347">
        <f t="shared" si="98"/>
        <v>8</v>
      </c>
      <c r="K347">
        <f t="shared" si="95"/>
        <v>0.628235294117647</v>
      </c>
      <c r="L347">
        <f>VLOOKUP(B347,'名称-id-价值'!B:M,J347+2,FALSE)</f>
        <v>38.4</v>
      </c>
      <c r="M347">
        <f t="shared" si="99"/>
        <v>8.0414117647058827</v>
      </c>
      <c r="N347">
        <f t="shared" si="93"/>
        <v>667.32042647058688</v>
      </c>
      <c r="O347" t="str">
        <f t="shared" si="100"/>
        <v>51211,</v>
      </c>
      <c r="P347" t="str">
        <f t="shared" si="104"/>
        <v>178,</v>
      </c>
      <c r="Q347" t="str">
        <f t="shared" si="96"/>
        <v>(5,11)</v>
      </c>
      <c r="R347" t="str">
        <f t="shared" si="105"/>
        <v>5,</v>
      </c>
      <c r="S347" t="str">
        <f t="shared" si="106"/>
        <v>11,</v>
      </c>
    </row>
    <row r="348" spans="1:19" x14ac:dyDescent="0.15">
      <c r="A348" t="s">
        <v>33</v>
      </c>
      <c r="B348">
        <v>52211</v>
      </c>
      <c r="C348">
        <v>178</v>
      </c>
      <c r="D348">
        <v>5</v>
      </c>
      <c r="E348">
        <v>11</v>
      </c>
      <c r="F348">
        <v>3</v>
      </c>
      <c r="G348" s="5">
        <f t="shared" si="97"/>
        <v>2.6176470588235294E-2</v>
      </c>
      <c r="H348" t="str">
        <f>VLOOKUP(B348,'名称-id-价值'!B:C,2,FALSE)</f>
        <v>T-34-碎片</v>
      </c>
      <c r="I348" t="str">
        <f t="shared" si="94"/>
        <v>T2碎片</v>
      </c>
      <c r="J348">
        <f t="shared" si="98"/>
        <v>8</v>
      </c>
      <c r="K348">
        <f t="shared" si="95"/>
        <v>0.628235294117647</v>
      </c>
      <c r="L348">
        <f>VLOOKUP(B348,'名称-id-价值'!B:M,J348+2,FALSE)</f>
        <v>38.4</v>
      </c>
      <c r="M348">
        <f t="shared" si="99"/>
        <v>8.0414117647058827</v>
      </c>
      <c r="N348">
        <f t="shared" si="93"/>
        <v>667.32042647058688</v>
      </c>
      <c r="O348" t="str">
        <f t="shared" si="100"/>
        <v>52211,</v>
      </c>
      <c r="P348" t="str">
        <f t="shared" si="104"/>
        <v>178,</v>
      </c>
      <c r="Q348" t="str">
        <f t="shared" si="96"/>
        <v>(5,11)</v>
      </c>
      <c r="R348" t="str">
        <f t="shared" si="105"/>
        <v>5,</v>
      </c>
      <c r="S348" t="str">
        <f t="shared" si="106"/>
        <v>11,</v>
      </c>
    </row>
    <row r="349" spans="1:19" x14ac:dyDescent="0.15">
      <c r="A349" t="s">
        <v>33</v>
      </c>
      <c r="B349">
        <v>53211</v>
      </c>
      <c r="C349">
        <v>178</v>
      </c>
      <c r="D349">
        <v>5</v>
      </c>
      <c r="E349">
        <v>11</v>
      </c>
      <c r="F349">
        <v>3</v>
      </c>
      <c r="G349" s="5">
        <f t="shared" si="97"/>
        <v>2.6176470588235294E-2</v>
      </c>
      <c r="H349" t="str">
        <f>VLOOKUP(B349,'名称-id-价值'!B:C,2,FALSE)</f>
        <v>KV-1-碎片</v>
      </c>
      <c r="I349" t="str">
        <f t="shared" si="94"/>
        <v>T2碎片</v>
      </c>
      <c r="J349">
        <f t="shared" si="98"/>
        <v>8</v>
      </c>
      <c r="K349">
        <f t="shared" si="95"/>
        <v>0.628235294117647</v>
      </c>
      <c r="L349">
        <f>VLOOKUP(B349,'名称-id-价值'!B:M,J349+2,FALSE)</f>
        <v>38.4</v>
      </c>
      <c r="M349">
        <f t="shared" si="99"/>
        <v>8.0414117647058827</v>
      </c>
      <c r="N349">
        <f t="shared" si="93"/>
        <v>667.32042647058688</v>
      </c>
      <c r="O349" t="str">
        <f t="shared" si="100"/>
        <v>53211,</v>
      </c>
      <c r="P349" t="str">
        <f t="shared" si="104"/>
        <v>178,</v>
      </c>
      <c r="Q349" t="str">
        <f t="shared" si="96"/>
        <v>(5,11)</v>
      </c>
      <c r="R349" t="str">
        <f t="shared" si="105"/>
        <v>5,</v>
      </c>
      <c r="S349" t="str">
        <f t="shared" si="106"/>
        <v>11,</v>
      </c>
    </row>
    <row r="350" spans="1:19" x14ac:dyDescent="0.15">
      <c r="A350" t="s">
        <v>33</v>
      </c>
      <c r="B350">
        <v>51221</v>
      </c>
      <c r="C350">
        <v>190</v>
      </c>
      <c r="D350">
        <v>2</v>
      </c>
      <c r="E350">
        <v>6</v>
      </c>
      <c r="F350">
        <v>3</v>
      </c>
      <c r="G350" s="5">
        <f t="shared" si="97"/>
        <v>2.7941176470588237E-2</v>
      </c>
      <c r="H350" t="str">
        <f>VLOOKUP(B350,'名称-id-价值'!B:C,2,FALSE)</f>
        <v>Puma-碎片</v>
      </c>
      <c r="I350" t="str">
        <f t="shared" si="94"/>
        <v>T2碎片</v>
      </c>
      <c r="J350">
        <f t="shared" si="98"/>
        <v>8</v>
      </c>
      <c r="K350">
        <f t="shared" si="95"/>
        <v>0.33529411764705885</v>
      </c>
      <c r="L350">
        <f>VLOOKUP(B350,'名称-id-价值'!B:M,J350+2,FALSE)</f>
        <v>64</v>
      </c>
      <c r="M350">
        <f t="shared" si="99"/>
        <v>7.1529411764705886</v>
      </c>
      <c r="N350">
        <f t="shared" si="93"/>
        <v>667.32042647058688</v>
      </c>
      <c r="O350" t="str">
        <f t="shared" si="100"/>
        <v>51221,</v>
      </c>
      <c r="P350" t="str">
        <f t="shared" si="104"/>
        <v>190,</v>
      </c>
      <c r="Q350" t="str">
        <f t="shared" si="96"/>
        <v>(2,6)</v>
      </c>
      <c r="R350" t="str">
        <f t="shared" si="105"/>
        <v>2,</v>
      </c>
      <c r="S350" t="str">
        <f t="shared" si="106"/>
        <v>6,</v>
      </c>
    </row>
    <row r="351" spans="1:19" x14ac:dyDescent="0.15">
      <c r="A351" t="s">
        <v>33</v>
      </c>
      <c r="B351">
        <v>52221</v>
      </c>
      <c r="C351">
        <v>190</v>
      </c>
      <c r="D351">
        <v>2</v>
      </c>
      <c r="E351">
        <v>6</v>
      </c>
      <c r="F351">
        <v>3</v>
      </c>
      <c r="G351" s="5">
        <f t="shared" si="97"/>
        <v>2.7941176470588237E-2</v>
      </c>
      <c r="H351" t="str">
        <f>VLOOKUP(B351,'名称-id-价值'!B:C,2,FALSE)</f>
        <v>四号-碎片</v>
      </c>
      <c r="I351" t="str">
        <f t="shared" si="94"/>
        <v>T2碎片</v>
      </c>
      <c r="J351">
        <f t="shared" si="98"/>
        <v>8</v>
      </c>
      <c r="K351">
        <f t="shared" si="95"/>
        <v>0.33529411764705885</v>
      </c>
      <c r="L351">
        <f>VLOOKUP(B351,'名称-id-价值'!B:M,J351+2,FALSE)</f>
        <v>64</v>
      </c>
      <c r="M351">
        <f t="shared" si="99"/>
        <v>7.1529411764705886</v>
      </c>
      <c r="N351">
        <f t="shared" si="93"/>
        <v>667.32042647058688</v>
      </c>
      <c r="O351" t="str">
        <f t="shared" si="100"/>
        <v>52221,</v>
      </c>
      <c r="P351" t="str">
        <f t="shared" si="104"/>
        <v>190,</v>
      </c>
      <c r="Q351" t="str">
        <f t="shared" si="96"/>
        <v>(2,6)</v>
      </c>
      <c r="R351" t="str">
        <f t="shared" si="105"/>
        <v>2,</v>
      </c>
      <c r="S351" t="str">
        <f t="shared" si="106"/>
        <v>6,</v>
      </c>
    </row>
    <row r="352" spans="1:19" x14ac:dyDescent="0.15">
      <c r="A352" t="s">
        <v>33</v>
      </c>
      <c r="B352">
        <v>53221</v>
      </c>
      <c r="C352">
        <v>190</v>
      </c>
      <c r="D352">
        <v>2</v>
      </c>
      <c r="E352">
        <v>6</v>
      </c>
      <c r="F352">
        <v>3</v>
      </c>
      <c r="G352" s="5">
        <f t="shared" si="97"/>
        <v>2.7941176470588237E-2</v>
      </c>
      <c r="H352" t="str">
        <f>VLOOKUP(B352,'名称-id-价值'!B:C,2,FALSE)</f>
        <v>丘吉尔-碎片</v>
      </c>
      <c r="I352" t="str">
        <f t="shared" si="94"/>
        <v>T2碎片</v>
      </c>
      <c r="J352">
        <f t="shared" si="98"/>
        <v>8</v>
      </c>
      <c r="K352">
        <f t="shared" si="95"/>
        <v>0.33529411764705885</v>
      </c>
      <c r="L352">
        <f>VLOOKUP(B352,'名称-id-价值'!B:M,J352+2,FALSE)</f>
        <v>64</v>
      </c>
      <c r="M352">
        <f t="shared" si="99"/>
        <v>7.1529411764705886</v>
      </c>
      <c r="N352">
        <f t="shared" si="93"/>
        <v>667.32042647058688</v>
      </c>
      <c r="O352" t="str">
        <f t="shared" si="100"/>
        <v>53221,</v>
      </c>
      <c r="P352" t="str">
        <f t="shared" si="104"/>
        <v>190,</v>
      </c>
      <c r="Q352" t="str">
        <f t="shared" si="96"/>
        <v>(2,6)</v>
      </c>
      <c r="R352" t="str">
        <f t="shared" si="105"/>
        <v>2,</v>
      </c>
      <c r="S352" t="str">
        <f t="shared" si="106"/>
        <v>6,</v>
      </c>
    </row>
    <row r="353" spans="1:19" x14ac:dyDescent="0.15">
      <c r="A353" t="s">
        <v>33</v>
      </c>
      <c r="B353">
        <v>51311</v>
      </c>
      <c r="C353">
        <v>264</v>
      </c>
      <c r="D353">
        <v>2</v>
      </c>
      <c r="E353">
        <v>6</v>
      </c>
      <c r="F353">
        <v>3</v>
      </c>
      <c r="G353" s="5">
        <f t="shared" si="97"/>
        <v>3.8823529411764708E-2</v>
      </c>
      <c r="H353" t="str">
        <f>VLOOKUP(B353,'名称-id-价值'!B:C,2,FALSE)</f>
        <v>35(t)-碎片</v>
      </c>
      <c r="I353" t="str">
        <f t="shared" si="94"/>
        <v>T3碎片</v>
      </c>
      <c r="J353">
        <f t="shared" si="98"/>
        <v>8</v>
      </c>
      <c r="K353">
        <f t="shared" si="95"/>
        <v>0.46588235294117653</v>
      </c>
      <c r="L353">
        <f>VLOOKUP(B353,'名称-id-价值'!B:M,J353+2,FALSE)</f>
        <v>45.099999999999994</v>
      </c>
      <c r="M353">
        <f t="shared" si="99"/>
        <v>7.0037647058823529</v>
      </c>
      <c r="N353">
        <f t="shared" si="93"/>
        <v>667.32042647058688</v>
      </c>
      <c r="O353" t="str">
        <f t="shared" si="100"/>
        <v>51311,</v>
      </c>
      <c r="P353" t="str">
        <f t="shared" si="104"/>
        <v>264,</v>
      </c>
      <c r="Q353" t="str">
        <f t="shared" si="96"/>
        <v>(2,6)</v>
      </c>
      <c r="R353" t="str">
        <f t="shared" si="105"/>
        <v>2,</v>
      </c>
      <c r="S353" t="str">
        <f t="shared" si="106"/>
        <v>6,</v>
      </c>
    </row>
    <row r="354" spans="1:19" x14ac:dyDescent="0.15">
      <c r="A354" t="s">
        <v>33</v>
      </c>
      <c r="B354">
        <v>52311</v>
      </c>
      <c r="C354">
        <v>264</v>
      </c>
      <c r="D354">
        <v>2</v>
      </c>
      <c r="E354">
        <v>6</v>
      </c>
      <c r="F354">
        <v>3</v>
      </c>
      <c r="G354" s="5">
        <f t="shared" si="97"/>
        <v>3.8823529411764708E-2</v>
      </c>
      <c r="H354" t="str">
        <f>VLOOKUP(B354,'名称-id-价值'!B:C,2,FALSE)</f>
        <v>玛蒂尔达-碎片</v>
      </c>
      <c r="I354" t="str">
        <f t="shared" si="94"/>
        <v>T3碎片</v>
      </c>
      <c r="J354">
        <f t="shared" si="98"/>
        <v>8</v>
      </c>
      <c r="K354">
        <f t="shared" si="95"/>
        <v>0.46588235294117653</v>
      </c>
      <c r="L354">
        <f>VLOOKUP(B354,'名称-id-价值'!B:M,J354+2,FALSE)</f>
        <v>45.099999999999994</v>
      </c>
      <c r="M354">
        <f t="shared" si="99"/>
        <v>7.0037647058823529</v>
      </c>
      <c r="N354">
        <f t="shared" si="93"/>
        <v>667.32042647058688</v>
      </c>
      <c r="O354" t="str">
        <f t="shared" si="100"/>
        <v>52311,</v>
      </c>
      <c r="P354" t="str">
        <f t="shared" si="104"/>
        <v>264,</v>
      </c>
      <c r="Q354" t="str">
        <f t="shared" si="96"/>
        <v>(2,6)</v>
      </c>
      <c r="R354" t="str">
        <f t="shared" si="105"/>
        <v>2,</v>
      </c>
      <c r="S354" t="str">
        <f t="shared" si="106"/>
        <v>6,</v>
      </c>
    </row>
    <row r="355" spans="1:19" x14ac:dyDescent="0.15">
      <c r="A355" t="s">
        <v>33</v>
      </c>
      <c r="B355">
        <v>53311</v>
      </c>
      <c r="C355">
        <v>264</v>
      </c>
      <c r="D355">
        <v>2</v>
      </c>
      <c r="E355">
        <v>6</v>
      </c>
      <c r="F355">
        <v>3</v>
      </c>
      <c r="G355" s="5">
        <f t="shared" si="97"/>
        <v>3.8823529411764708E-2</v>
      </c>
      <c r="H355" t="str">
        <f>VLOOKUP(B355,'名称-id-价值'!B:C,2,FALSE)</f>
        <v>黑豹-碎片</v>
      </c>
      <c r="I355" t="str">
        <f t="shared" si="94"/>
        <v>T3碎片</v>
      </c>
      <c r="J355">
        <f t="shared" si="98"/>
        <v>8</v>
      </c>
      <c r="K355">
        <f t="shared" si="95"/>
        <v>0.46588235294117653</v>
      </c>
      <c r="L355">
        <f>VLOOKUP(B355,'名称-id-价值'!B:M,J355+2,FALSE)</f>
        <v>45.099999999999994</v>
      </c>
      <c r="M355">
        <f t="shared" si="99"/>
        <v>7.0037647058823529</v>
      </c>
      <c r="N355">
        <f t="shared" si="93"/>
        <v>667.32042647058688</v>
      </c>
      <c r="O355" t="str">
        <f t="shared" si="100"/>
        <v>53311,</v>
      </c>
      <c r="P355" t="str">
        <f t="shared" si="104"/>
        <v>264,</v>
      </c>
      <c r="Q355" t="str">
        <f t="shared" si="96"/>
        <v>(2,6)</v>
      </c>
      <c r="R355" t="str">
        <f t="shared" si="105"/>
        <v>2,</v>
      </c>
      <c r="S355" t="str">
        <f t="shared" si="106"/>
        <v>6,</v>
      </c>
    </row>
    <row r="356" spans="1:19" x14ac:dyDescent="0.15">
      <c r="A356" t="s">
        <v>33</v>
      </c>
      <c r="B356">
        <v>51321</v>
      </c>
      <c r="C356">
        <v>255</v>
      </c>
      <c r="D356">
        <v>2</v>
      </c>
      <c r="E356">
        <v>4</v>
      </c>
      <c r="F356">
        <v>3</v>
      </c>
      <c r="G356" s="5">
        <f t="shared" si="97"/>
        <v>3.7499999999999999E-2</v>
      </c>
      <c r="H356" t="str">
        <f>VLOOKUP(B356,'名称-id-价值'!B:C,2,FALSE)</f>
        <v>十字军-碎片</v>
      </c>
      <c r="I356" t="str">
        <f t="shared" si="94"/>
        <v>T3碎片</v>
      </c>
      <c r="J356">
        <f t="shared" si="98"/>
        <v>8</v>
      </c>
      <c r="K356">
        <f t="shared" si="95"/>
        <v>0.33749999999999997</v>
      </c>
      <c r="L356">
        <f>VLOOKUP(B356,'名称-id-价值'!B:M,J356+2,FALSE)</f>
        <v>61.6</v>
      </c>
      <c r="M356">
        <f t="shared" si="99"/>
        <v>6.93</v>
      </c>
      <c r="N356">
        <f t="shared" si="93"/>
        <v>667.32042647058688</v>
      </c>
      <c r="O356" t="str">
        <f t="shared" si="100"/>
        <v>51321,</v>
      </c>
      <c r="P356" t="str">
        <f t="shared" si="104"/>
        <v>255,</v>
      </c>
      <c r="Q356" t="str">
        <f t="shared" si="96"/>
        <v>(2,4)</v>
      </c>
      <c r="R356" t="str">
        <f t="shared" si="105"/>
        <v>2,</v>
      </c>
      <c r="S356" t="str">
        <f t="shared" si="106"/>
        <v>4,</v>
      </c>
    </row>
    <row r="357" spans="1:19" x14ac:dyDescent="0.15">
      <c r="A357" t="s">
        <v>33</v>
      </c>
      <c r="B357">
        <v>52321</v>
      </c>
      <c r="C357">
        <v>255</v>
      </c>
      <c r="D357">
        <v>2</v>
      </c>
      <c r="E357">
        <v>4</v>
      </c>
      <c r="F357">
        <v>3</v>
      </c>
      <c r="G357" s="5">
        <f t="shared" si="97"/>
        <v>3.7499999999999999E-2</v>
      </c>
      <c r="H357" t="str">
        <f>VLOOKUP(B357,'名称-id-价值'!B:C,2,FALSE)</f>
        <v>谢尔曼-碎片</v>
      </c>
      <c r="I357" t="str">
        <f t="shared" si="94"/>
        <v>T3碎片</v>
      </c>
      <c r="J357">
        <f t="shared" si="98"/>
        <v>8</v>
      </c>
      <c r="K357">
        <f t="shared" si="95"/>
        <v>0.33749999999999997</v>
      </c>
      <c r="L357">
        <f>VLOOKUP(B357,'名称-id-价值'!B:M,J357+2,FALSE)</f>
        <v>61.6</v>
      </c>
      <c r="M357">
        <f t="shared" si="99"/>
        <v>6.93</v>
      </c>
      <c r="N357">
        <f t="shared" si="93"/>
        <v>667.32042647058688</v>
      </c>
      <c r="O357" t="str">
        <f t="shared" si="100"/>
        <v>52321,</v>
      </c>
      <c r="P357" t="str">
        <f t="shared" si="104"/>
        <v>255,</v>
      </c>
      <c r="Q357" t="str">
        <f t="shared" si="96"/>
        <v>(2,4)</v>
      </c>
      <c r="R357" t="str">
        <f t="shared" si="105"/>
        <v>2,</v>
      </c>
      <c r="S357" t="str">
        <f t="shared" si="106"/>
        <v>4,</v>
      </c>
    </row>
    <row r="358" spans="1:19" x14ac:dyDescent="0.15">
      <c r="A358" t="s">
        <v>33</v>
      </c>
      <c r="B358">
        <v>53321</v>
      </c>
      <c r="C358">
        <v>255</v>
      </c>
      <c r="D358">
        <v>2</v>
      </c>
      <c r="E358">
        <v>4</v>
      </c>
      <c r="F358">
        <v>3</v>
      </c>
      <c r="G358" s="5">
        <f t="shared" si="97"/>
        <v>3.7499999999999999E-2</v>
      </c>
      <c r="H358" t="str">
        <f>VLOOKUP(B358,'名称-id-价值'!B:C,2,FALSE)</f>
        <v>虎式-碎片</v>
      </c>
      <c r="I358" t="str">
        <f t="shared" si="94"/>
        <v>T3碎片</v>
      </c>
      <c r="J358">
        <f t="shared" si="98"/>
        <v>8</v>
      </c>
      <c r="K358">
        <f t="shared" si="95"/>
        <v>0.33749999999999997</v>
      </c>
      <c r="L358">
        <f>VLOOKUP(B358,'名称-id-价值'!B:M,J358+2,FALSE)</f>
        <v>61.6</v>
      </c>
      <c r="M358">
        <f t="shared" si="99"/>
        <v>6.93</v>
      </c>
      <c r="N358">
        <f t="shared" si="93"/>
        <v>667.32042647058688</v>
      </c>
      <c r="O358" t="str">
        <f t="shared" si="100"/>
        <v>53321,</v>
      </c>
      <c r="P358" t="str">
        <f t="shared" si="104"/>
        <v>255,</v>
      </c>
      <c r="Q358" t="str">
        <f t="shared" si="96"/>
        <v>(2,4)</v>
      </c>
      <c r="R358" t="str">
        <f t="shared" si="105"/>
        <v>2,</v>
      </c>
      <c r="S358" t="str">
        <f t="shared" si="106"/>
        <v>4,</v>
      </c>
    </row>
    <row r="359" spans="1:19" x14ac:dyDescent="0.15">
      <c r="A359" t="s">
        <v>33</v>
      </c>
      <c r="B359">
        <v>91001</v>
      </c>
      <c r="C359">
        <v>58</v>
      </c>
      <c r="D359">
        <v>3</v>
      </c>
      <c r="E359">
        <v>7</v>
      </c>
      <c r="F359">
        <v>3</v>
      </c>
      <c r="G359" s="5">
        <f t="shared" si="97"/>
        <v>8.5294117647058826E-3</v>
      </c>
      <c r="H359" t="str">
        <f>VLOOKUP(B359,'名称-id-价值'!B:C,2,FALSE)</f>
        <v>T1LP1</v>
      </c>
      <c r="I359" t="str">
        <f t="shared" si="94"/>
        <v>T1部件</v>
      </c>
      <c r="J359">
        <f t="shared" si="98"/>
        <v>8</v>
      </c>
      <c r="K359">
        <f t="shared" si="95"/>
        <v>0.12794117647058822</v>
      </c>
      <c r="L359">
        <f>VLOOKUP(B359,'名称-id-价值'!B:M,J359+2,FALSE)</f>
        <v>26</v>
      </c>
      <c r="M359">
        <f t="shared" si="99"/>
        <v>1.1088235294117648</v>
      </c>
      <c r="N359">
        <f t="shared" si="93"/>
        <v>667.32042647058688</v>
      </c>
      <c r="O359" t="str">
        <f t="shared" si="100"/>
        <v>91001,</v>
      </c>
      <c r="P359" t="str">
        <f t="shared" si="104"/>
        <v>58,</v>
      </c>
      <c r="Q359" t="str">
        <f t="shared" si="96"/>
        <v>(3,7)</v>
      </c>
      <c r="R359" t="str">
        <f t="shared" si="105"/>
        <v>3,</v>
      </c>
      <c r="S359" t="str">
        <f t="shared" si="106"/>
        <v>7,</v>
      </c>
    </row>
    <row r="360" spans="1:19" x14ac:dyDescent="0.15">
      <c r="A360" t="s">
        <v>33</v>
      </c>
      <c r="B360">
        <v>91003</v>
      </c>
      <c r="C360">
        <v>58</v>
      </c>
      <c r="D360">
        <v>3</v>
      </c>
      <c r="E360">
        <v>7</v>
      </c>
      <c r="F360">
        <v>3</v>
      </c>
      <c r="G360" s="5">
        <f t="shared" si="97"/>
        <v>8.5294117647058826E-3</v>
      </c>
      <c r="H360" t="str">
        <f>VLOOKUP(B360,'名称-id-价值'!B:C,2,FALSE)</f>
        <v>T1LP3</v>
      </c>
      <c r="I360" t="str">
        <f t="shared" si="94"/>
        <v>T1部件</v>
      </c>
      <c r="J360">
        <f t="shared" si="98"/>
        <v>8</v>
      </c>
      <c r="K360">
        <f t="shared" si="95"/>
        <v>0.12794117647058822</v>
      </c>
      <c r="L360">
        <f>VLOOKUP(B360,'名称-id-价值'!B:M,J360+2,FALSE)</f>
        <v>26</v>
      </c>
      <c r="M360">
        <f t="shared" si="99"/>
        <v>1.1088235294117648</v>
      </c>
      <c r="N360">
        <f t="shared" si="93"/>
        <v>667.32042647058688</v>
      </c>
      <c r="O360" t="str">
        <f t="shared" si="100"/>
        <v>91003,</v>
      </c>
      <c r="P360" t="str">
        <f t="shared" si="104"/>
        <v>58,</v>
      </c>
      <c r="Q360" t="str">
        <f t="shared" si="96"/>
        <v>(3,7)</v>
      </c>
      <c r="R360" t="str">
        <f t="shared" si="105"/>
        <v>3,</v>
      </c>
      <c r="S360" t="str">
        <f t="shared" si="106"/>
        <v>7,</v>
      </c>
    </row>
    <row r="361" spans="1:19" x14ac:dyDescent="0.15">
      <c r="A361" t="s">
        <v>33</v>
      </c>
      <c r="B361">
        <v>91005</v>
      </c>
      <c r="C361">
        <v>58</v>
      </c>
      <c r="D361">
        <v>3</v>
      </c>
      <c r="E361">
        <v>7</v>
      </c>
      <c r="F361">
        <v>3</v>
      </c>
      <c r="G361" s="5">
        <f t="shared" si="97"/>
        <v>8.5294117647058826E-3</v>
      </c>
      <c r="H361" t="str">
        <f>VLOOKUP(B361,'名称-id-价值'!B:C,2,FALSE)</f>
        <v>T1LP5</v>
      </c>
      <c r="I361" t="str">
        <f t="shared" si="94"/>
        <v>T1部件</v>
      </c>
      <c r="J361">
        <f t="shared" si="98"/>
        <v>8</v>
      </c>
      <c r="K361">
        <f t="shared" si="95"/>
        <v>0.12794117647058822</v>
      </c>
      <c r="L361">
        <f>VLOOKUP(B361,'名称-id-价值'!B:M,J361+2,FALSE)</f>
        <v>26</v>
      </c>
      <c r="M361">
        <f t="shared" si="99"/>
        <v>1.1088235294117648</v>
      </c>
      <c r="N361">
        <f t="shared" si="93"/>
        <v>667.32042647058688</v>
      </c>
      <c r="O361" t="str">
        <f t="shared" si="100"/>
        <v>91005,</v>
      </c>
      <c r="P361" t="str">
        <f t="shared" si="104"/>
        <v>58,</v>
      </c>
      <c r="Q361" t="str">
        <f t="shared" si="96"/>
        <v>(3,7)</v>
      </c>
      <c r="R361" t="str">
        <f t="shared" si="105"/>
        <v>3,</v>
      </c>
      <c r="S361" t="str">
        <f t="shared" si="106"/>
        <v>7,</v>
      </c>
    </row>
    <row r="362" spans="1:19" x14ac:dyDescent="0.15">
      <c r="A362" t="s">
        <v>33</v>
      </c>
      <c r="B362">
        <v>91101</v>
      </c>
      <c r="C362">
        <v>58</v>
      </c>
      <c r="D362">
        <v>3</v>
      </c>
      <c r="E362">
        <v>7</v>
      </c>
      <c r="F362">
        <v>3</v>
      </c>
      <c r="G362" s="5">
        <f t="shared" si="97"/>
        <v>8.5294117647058826E-3</v>
      </c>
      <c r="H362" t="str">
        <f>VLOOKUP(B362,'名称-id-价值'!B:C,2,FALSE)</f>
        <v>T1MP1</v>
      </c>
      <c r="I362" t="str">
        <f t="shared" si="94"/>
        <v>T1部件</v>
      </c>
      <c r="J362">
        <f t="shared" si="98"/>
        <v>8</v>
      </c>
      <c r="K362">
        <f t="shared" si="95"/>
        <v>0.12794117647058822</v>
      </c>
      <c r="L362">
        <f>VLOOKUP(B362,'名称-id-价值'!B:M,J362+2,FALSE)</f>
        <v>26</v>
      </c>
      <c r="M362">
        <f t="shared" si="99"/>
        <v>1.1088235294117648</v>
      </c>
      <c r="N362">
        <f t="shared" si="93"/>
        <v>667.32042647058688</v>
      </c>
      <c r="O362" t="str">
        <f t="shared" si="100"/>
        <v>91101,</v>
      </c>
      <c r="P362" t="str">
        <f t="shared" si="104"/>
        <v>58,</v>
      </c>
      <c r="Q362" t="str">
        <f t="shared" si="96"/>
        <v>(3,7)</v>
      </c>
      <c r="R362" t="str">
        <f t="shared" si="105"/>
        <v>3,</v>
      </c>
      <c r="S362" t="str">
        <f t="shared" si="106"/>
        <v>7,</v>
      </c>
    </row>
    <row r="363" spans="1:19" x14ac:dyDescent="0.15">
      <c r="A363" t="s">
        <v>33</v>
      </c>
      <c r="B363">
        <v>91103</v>
      </c>
      <c r="C363">
        <v>58</v>
      </c>
      <c r="D363">
        <v>3</v>
      </c>
      <c r="E363">
        <v>7</v>
      </c>
      <c r="F363">
        <v>3</v>
      </c>
      <c r="G363" s="5">
        <f t="shared" si="97"/>
        <v>8.5294117647058826E-3</v>
      </c>
      <c r="H363" t="str">
        <f>VLOOKUP(B363,'名称-id-价值'!B:C,2,FALSE)</f>
        <v>T1MP3</v>
      </c>
      <c r="I363" t="str">
        <f t="shared" si="94"/>
        <v>T1部件</v>
      </c>
      <c r="J363">
        <f t="shared" si="98"/>
        <v>8</v>
      </c>
      <c r="K363">
        <f t="shared" si="95"/>
        <v>0.12794117647058822</v>
      </c>
      <c r="L363">
        <f>VLOOKUP(B363,'名称-id-价值'!B:M,J363+2,FALSE)</f>
        <v>26</v>
      </c>
      <c r="M363">
        <f t="shared" si="99"/>
        <v>1.1088235294117648</v>
      </c>
      <c r="N363">
        <f t="shared" si="93"/>
        <v>667.32042647058688</v>
      </c>
      <c r="O363" t="str">
        <f t="shared" si="100"/>
        <v>91103,</v>
      </c>
      <c r="P363" t="str">
        <f t="shared" si="104"/>
        <v>58,</v>
      </c>
      <c r="Q363" t="str">
        <f t="shared" si="96"/>
        <v>(3,7)</v>
      </c>
      <c r="R363" t="str">
        <f t="shared" si="105"/>
        <v>3,</v>
      </c>
      <c r="S363" t="str">
        <f t="shared" si="106"/>
        <v>7,</v>
      </c>
    </row>
    <row r="364" spans="1:19" x14ac:dyDescent="0.15">
      <c r="A364" t="s">
        <v>33</v>
      </c>
      <c r="B364">
        <v>91105</v>
      </c>
      <c r="C364">
        <v>58</v>
      </c>
      <c r="D364">
        <v>3</v>
      </c>
      <c r="E364">
        <v>7</v>
      </c>
      <c r="F364">
        <v>3</v>
      </c>
      <c r="G364" s="5">
        <f t="shared" si="97"/>
        <v>8.5294117647058826E-3</v>
      </c>
      <c r="H364" t="str">
        <f>VLOOKUP(B364,'名称-id-价值'!B:C,2,FALSE)</f>
        <v>T1MP5</v>
      </c>
      <c r="I364" t="str">
        <f t="shared" si="94"/>
        <v>T1部件</v>
      </c>
      <c r="J364">
        <f t="shared" si="98"/>
        <v>8</v>
      </c>
      <c r="K364">
        <f t="shared" si="95"/>
        <v>0.12794117647058822</v>
      </c>
      <c r="L364">
        <f>VLOOKUP(B364,'名称-id-价值'!B:M,J364+2,FALSE)</f>
        <v>26</v>
      </c>
      <c r="M364">
        <f t="shared" si="99"/>
        <v>1.1088235294117648</v>
      </c>
      <c r="N364">
        <f t="shared" si="93"/>
        <v>667.32042647058688</v>
      </c>
      <c r="O364" t="str">
        <f t="shared" si="100"/>
        <v>91105,</v>
      </c>
      <c r="P364" t="str">
        <f t="shared" si="104"/>
        <v>58,</v>
      </c>
      <c r="Q364" t="str">
        <f t="shared" si="96"/>
        <v>(3,7)</v>
      </c>
      <c r="R364" t="str">
        <f t="shared" si="105"/>
        <v>3,</v>
      </c>
      <c r="S364" t="str">
        <f t="shared" si="106"/>
        <v>7,</v>
      </c>
    </row>
    <row r="365" spans="1:19" x14ac:dyDescent="0.15">
      <c r="A365" t="s">
        <v>33</v>
      </c>
      <c r="B365">
        <v>91201</v>
      </c>
      <c r="C365">
        <v>58</v>
      </c>
      <c r="D365">
        <v>3</v>
      </c>
      <c r="E365">
        <v>7</v>
      </c>
      <c r="F365">
        <v>3</v>
      </c>
      <c r="G365" s="5">
        <f t="shared" si="97"/>
        <v>8.5294117647058826E-3</v>
      </c>
      <c r="H365" t="str">
        <f>VLOOKUP(B365,'名称-id-价值'!B:C,2,FALSE)</f>
        <v>T1HP1</v>
      </c>
      <c r="I365" t="str">
        <f t="shared" si="94"/>
        <v>T1部件</v>
      </c>
      <c r="J365">
        <f t="shared" si="98"/>
        <v>8</v>
      </c>
      <c r="K365">
        <f t="shared" si="95"/>
        <v>0.12794117647058822</v>
      </c>
      <c r="L365">
        <f>VLOOKUP(B365,'名称-id-价值'!B:M,J365+2,FALSE)</f>
        <v>26</v>
      </c>
      <c r="M365">
        <f t="shared" si="99"/>
        <v>1.1088235294117648</v>
      </c>
      <c r="N365">
        <f t="shared" si="93"/>
        <v>667.32042647058688</v>
      </c>
      <c r="O365" t="str">
        <f t="shared" si="100"/>
        <v>91201,</v>
      </c>
      <c r="P365" t="str">
        <f t="shared" si="104"/>
        <v>58,</v>
      </c>
      <c r="Q365" t="str">
        <f t="shared" si="96"/>
        <v>(3,7)</v>
      </c>
      <c r="R365" t="str">
        <f t="shared" si="105"/>
        <v>3,</v>
      </c>
      <c r="S365" t="str">
        <f t="shared" si="106"/>
        <v>7,</v>
      </c>
    </row>
    <row r="366" spans="1:19" x14ac:dyDescent="0.15">
      <c r="A366" t="s">
        <v>33</v>
      </c>
      <c r="B366">
        <v>91203</v>
      </c>
      <c r="C366">
        <v>58</v>
      </c>
      <c r="D366">
        <v>3</v>
      </c>
      <c r="E366">
        <v>7</v>
      </c>
      <c r="F366">
        <v>3</v>
      </c>
      <c r="G366" s="5">
        <f t="shared" si="97"/>
        <v>8.5294117647058826E-3</v>
      </c>
      <c r="H366" t="str">
        <f>VLOOKUP(B366,'名称-id-价值'!B:C,2,FALSE)</f>
        <v>T1HP3</v>
      </c>
      <c r="I366" t="str">
        <f t="shared" si="94"/>
        <v>T1部件</v>
      </c>
      <c r="J366">
        <f t="shared" si="98"/>
        <v>8</v>
      </c>
      <c r="K366">
        <f t="shared" si="95"/>
        <v>0.12794117647058822</v>
      </c>
      <c r="L366">
        <f>VLOOKUP(B366,'名称-id-价值'!B:M,J366+2,FALSE)</f>
        <v>26</v>
      </c>
      <c r="M366">
        <f t="shared" si="99"/>
        <v>1.1088235294117648</v>
      </c>
      <c r="N366">
        <f t="shared" si="93"/>
        <v>667.32042647058688</v>
      </c>
      <c r="O366" t="str">
        <f t="shared" si="100"/>
        <v>91203,</v>
      </c>
      <c r="P366" t="str">
        <f t="shared" si="104"/>
        <v>58,</v>
      </c>
      <c r="Q366" t="str">
        <f t="shared" si="96"/>
        <v>(3,7)</v>
      </c>
      <c r="R366" t="str">
        <f t="shared" si="105"/>
        <v>3,</v>
      </c>
      <c r="S366" t="str">
        <f t="shared" si="106"/>
        <v>7,</v>
      </c>
    </row>
    <row r="367" spans="1:19" x14ac:dyDescent="0.15">
      <c r="A367" t="s">
        <v>33</v>
      </c>
      <c r="B367">
        <v>91205</v>
      </c>
      <c r="C367">
        <v>58</v>
      </c>
      <c r="D367">
        <v>3</v>
      </c>
      <c r="E367">
        <v>7</v>
      </c>
      <c r="F367">
        <v>3</v>
      </c>
      <c r="G367" s="5">
        <f t="shared" si="97"/>
        <v>8.5294117647058826E-3</v>
      </c>
      <c r="H367" t="str">
        <f>VLOOKUP(B367,'名称-id-价值'!B:C,2,FALSE)</f>
        <v>T1HP5</v>
      </c>
      <c r="I367" t="str">
        <f t="shared" si="94"/>
        <v>T1部件</v>
      </c>
      <c r="J367">
        <f t="shared" si="98"/>
        <v>8</v>
      </c>
      <c r="K367">
        <f t="shared" si="95"/>
        <v>0.12794117647058822</v>
      </c>
      <c r="L367">
        <f>VLOOKUP(B367,'名称-id-价值'!B:M,J367+2,FALSE)</f>
        <v>26</v>
      </c>
      <c r="M367">
        <f t="shared" si="99"/>
        <v>1.1088235294117648</v>
      </c>
      <c r="N367">
        <f t="shared" si="93"/>
        <v>667.32042647058688</v>
      </c>
      <c r="O367" t="str">
        <f t="shared" si="100"/>
        <v>91205,</v>
      </c>
      <c r="P367" t="str">
        <f t="shared" si="104"/>
        <v>58,</v>
      </c>
      <c r="Q367" t="str">
        <f t="shared" si="96"/>
        <v>(3,7)</v>
      </c>
      <c r="R367" t="str">
        <f t="shared" si="105"/>
        <v>3,</v>
      </c>
      <c r="S367" t="str">
        <f t="shared" si="106"/>
        <v>7,</v>
      </c>
    </row>
    <row r="368" spans="1:19" x14ac:dyDescent="0.15">
      <c r="A368" t="s">
        <v>33</v>
      </c>
      <c r="B368">
        <v>91002</v>
      </c>
      <c r="C368">
        <v>58</v>
      </c>
      <c r="D368">
        <v>3</v>
      </c>
      <c r="E368">
        <v>7</v>
      </c>
      <c r="F368">
        <v>3</v>
      </c>
      <c r="G368" s="5">
        <f t="shared" si="97"/>
        <v>8.5294117647058826E-3</v>
      </c>
      <c r="H368" t="str">
        <f>VLOOKUP(B368,'名称-id-价值'!B:C,2,FALSE)</f>
        <v>T1LP2</v>
      </c>
      <c r="I368" t="str">
        <f t="shared" si="94"/>
        <v>T1部件</v>
      </c>
      <c r="J368">
        <f t="shared" si="98"/>
        <v>8</v>
      </c>
      <c r="K368">
        <f t="shared" si="95"/>
        <v>0.12794117647058822</v>
      </c>
      <c r="L368">
        <f>VLOOKUP(B368,'名称-id-价值'!B:M,J368+2,FALSE)</f>
        <v>26</v>
      </c>
      <c r="M368">
        <f t="shared" si="99"/>
        <v>1.1088235294117648</v>
      </c>
      <c r="N368">
        <f t="shared" si="93"/>
        <v>667.32042647058688</v>
      </c>
      <c r="O368" t="str">
        <f t="shared" si="100"/>
        <v>91002,</v>
      </c>
      <c r="P368" t="str">
        <f t="shared" ref="P368:P397" si="107">C368&amp;","</f>
        <v>58,</v>
      </c>
      <c r="Q368" t="str">
        <f t="shared" si="96"/>
        <v>(3,7)</v>
      </c>
      <c r="R368" t="str">
        <f t="shared" ref="R368:R397" si="108">D368&amp;","</f>
        <v>3,</v>
      </c>
      <c r="S368" t="str">
        <f t="shared" ref="S368:S397" si="109">E368&amp;","</f>
        <v>7,</v>
      </c>
    </row>
    <row r="369" spans="1:19" x14ac:dyDescent="0.15">
      <c r="A369" t="s">
        <v>33</v>
      </c>
      <c r="B369">
        <v>91004</v>
      </c>
      <c r="C369">
        <v>58</v>
      </c>
      <c r="D369">
        <v>3</v>
      </c>
      <c r="E369">
        <v>7</v>
      </c>
      <c r="F369">
        <v>3</v>
      </c>
      <c r="G369" s="5">
        <f t="shared" si="97"/>
        <v>8.5294117647058826E-3</v>
      </c>
      <c r="H369" t="str">
        <f>VLOOKUP(B369,'名称-id-价值'!B:C,2,FALSE)</f>
        <v>T1LP4</v>
      </c>
      <c r="I369" t="str">
        <f t="shared" si="94"/>
        <v>T1部件</v>
      </c>
      <c r="J369">
        <f t="shared" si="98"/>
        <v>8</v>
      </c>
      <c r="K369">
        <f t="shared" si="95"/>
        <v>0.12794117647058822</v>
      </c>
      <c r="L369">
        <f>VLOOKUP(B369,'名称-id-价值'!B:M,J369+2,FALSE)</f>
        <v>26</v>
      </c>
      <c r="M369">
        <f t="shared" si="99"/>
        <v>1.1088235294117648</v>
      </c>
      <c r="N369">
        <f t="shared" si="93"/>
        <v>667.32042647058688</v>
      </c>
      <c r="O369" t="str">
        <f t="shared" si="100"/>
        <v>91004,</v>
      </c>
      <c r="P369" t="str">
        <f t="shared" si="107"/>
        <v>58,</v>
      </c>
      <c r="Q369" t="str">
        <f t="shared" si="96"/>
        <v>(3,7)</v>
      </c>
      <c r="R369" t="str">
        <f t="shared" si="108"/>
        <v>3,</v>
      </c>
      <c r="S369" t="str">
        <f t="shared" si="109"/>
        <v>7,</v>
      </c>
    </row>
    <row r="370" spans="1:19" x14ac:dyDescent="0.15">
      <c r="A370" t="s">
        <v>33</v>
      </c>
      <c r="B370">
        <v>91006</v>
      </c>
      <c r="C370">
        <v>58</v>
      </c>
      <c r="D370">
        <v>3</v>
      </c>
      <c r="E370">
        <v>7</v>
      </c>
      <c r="F370">
        <v>3</v>
      </c>
      <c r="G370" s="5">
        <f t="shared" si="97"/>
        <v>8.5294117647058826E-3</v>
      </c>
      <c r="H370" t="str">
        <f>VLOOKUP(B370,'名称-id-价值'!B:C,2,FALSE)</f>
        <v>T1LP6</v>
      </c>
      <c r="I370" t="str">
        <f t="shared" si="94"/>
        <v>T1部件</v>
      </c>
      <c r="J370">
        <f t="shared" si="98"/>
        <v>8</v>
      </c>
      <c r="K370">
        <f t="shared" si="95"/>
        <v>0.12794117647058822</v>
      </c>
      <c r="L370">
        <f>VLOOKUP(B370,'名称-id-价值'!B:M,J370+2,FALSE)</f>
        <v>26</v>
      </c>
      <c r="M370">
        <f t="shared" si="99"/>
        <v>1.1088235294117648</v>
      </c>
      <c r="N370">
        <f t="shared" si="93"/>
        <v>667.32042647058688</v>
      </c>
      <c r="O370" t="str">
        <f t="shared" si="100"/>
        <v>91006,</v>
      </c>
      <c r="P370" t="str">
        <f t="shared" si="107"/>
        <v>58,</v>
      </c>
      <c r="Q370" t="str">
        <f t="shared" si="96"/>
        <v>(3,7)</v>
      </c>
      <c r="R370" t="str">
        <f t="shared" si="108"/>
        <v>3,</v>
      </c>
      <c r="S370" t="str">
        <f t="shared" si="109"/>
        <v>7,</v>
      </c>
    </row>
    <row r="371" spans="1:19" x14ac:dyDescent="0.15">
      <c r="A371" t="s">
        <v>33</v>
      </c>
      <c r="B371">
        <v>91102</v>
      </c>
      <c r="C371">
        <v>58</v>
      </c>
      <c r="D371">
        <v>3</v>
      </c>
      <c r="E371">
        <v>7</v>
      </c>
      <c r="F371">
        <v>3</v>
      </c>
      <c r="G371" s="5">
        <f t="shared" si="97"/>
        <v>8.5294117647058826E-3</v>
      </c>
      <c r="H371" t="str">
        <f>VLOOKUP(B371,'名称-id-价值'!B:C,2,FALSE)</f>
        <v>T1MP2</v>
      </c>
      <c r="I371" t="str">
        <f t="shared" si="94"/>
        <v>T1部件</v>
      </c>
      <c r="J371">
        <f t="shared" si="98"/>
        <v>8</v>
      </c>
      <c r="K371">
        <f t="shared" si="95"/>
        <v>0.12794117647058822</v>
      </c>
      <c r="L371">
        <f>VLOOKUP(B371,'名称-id-价值'!B:M,J371+2,FALSE)</f>
        <v>26</v>
      </c>
      <c r="M371">
        <f t="shared" si="99"/>
        <v>1.1088235294117648</v>
      </c>
      <c r="N371">
        <f t="shared" si="93"/>
        <v>667.32042647058688</v>
      </c>
      <c r="O371" t="str">
        <f t="shared" si="100"/>
        <v>91102,</v>
      </c>
      <c r="P371" t="str">
        <f t="shared" si="107"/>
        <v>58,</v>
      </c>
      <c r="Q371" t="str">
        <f t="shared" si="96"/>
        <v>(3,7)</v>
      </c>
      <c r="R371" t="str">
        <f t="shared" si="108"/>
        <v>3,</v>
      </c>
      <c r="S371" t="str">
        <f t="shared" si="109"/>
        <v>7,</v>
      </c>
    </row>
    <row r="372" spans="1:19" x14ac:dyDescent="0.15">
      <c r="A372" t="s">
        <v>33</v>
      </c>
      <c r="B372">
        <v>91104</v>
      </c>
      <c r="C372">
        <v>58</v>
      </c>
      <c r="D372">
        <v>3</v>
      </c>
      <c r="E372">
        <v>7</v>
      </c>
      <c r="F372">
        <v>3</v>
      </c>
      <c r="G372" s="5">
        <f t="shared" si="97"/>
        <v>8.5294117647058826E-3</v>
      </c>
      <c r="H372" t="str">
        <f>VLOOKUP(B372,'名称-id-价值'!B:C,2,FALSE)</f>
        <v>T1MP4</v>
      </c>
      <c r="I372" t="str">
        <f t="shared" si="94"/>
        <v>T1部件</v>
      </c>
      <c r="J372">
        <f t="shared" si="98"/>
        <v>8</v>
      </c>
      <c r="K372">
        <f t="shared" si="95"/>
        <v>0.12794117647058822</v>
      </c>
      <c r="L372">
        <f>VLOOKUP(B372,'名称-id-价值'!B:M,J372+2,FALSE)</f>
        <v>26</v>
      </c>
      <c r="M372">
        <f t="shared" si="99"/>
        <v>1.1088235294117648</v>
      </c>
      <c r="N372">
        <f t="shared" si="93"/>
        <v>667.32042647058688</v>
      </c>
      <c r="O372" t="str">
        <f t="shared" si="100"/>
        <v>91104,</v>
      </c>
      <c r="P372" t="str">
        <f t="shared" si="107"/>
        <v>58,</v>
      </c>
      <c r="Q372" t="str">
        <f t="shared" si="96"/>
        <v>(3,7)</v>
      </c>
      <c r="R372" t="str">
        <f t="shared" si="108"/>
        <v>3,</v>
      </c>
      <c r="S372" t="str">
        <f t="shared" si="109"/>
        <v>7,</v>
      </c>
    </row>
    <row r="373" spans="1:19" x14ac:dyDescent="0.15">
      <c r="A373" t="s">
        <v>33</v>
      </c>
      <c r="B373">
        <v>91106</v>
      </c>
      <c r="C373">
        <v>58</v>
      </c>
      <c r="D373">
        <v>3</v>
      </c>
      <c r="E373">
        <v>7</v>
      </c>
      <c r="F373">
        <v>3</v>
      </c>
      <c r="G373" s="5">
        <f t="shared" si="97"/>
        <v>8.5294117647058826E-3</v>
      </c>
      <c r="H373" t="str">
        <f>VLOOKUP(B373,'名称-id-价值'!B:C,2,FALSE)</f>
        <v>T1MP6</v>
      </c>
      <c r="I373" t="str">
        <f t="shared" si="94"/>
        <v>T1部件</v>
      </c>
      <c r="J373">
        <f t="shared" si="98"/>
        <v>8</v>
      </c>
      <c r="K373">
        <f t="shared" si="95"/>
        <v>0.12794117647058822</v>
      </c>
      <c r="L373">
        <f>VLOOKUP(B373,'名称-id-价值'!B:M,J373+2,FALSE)</f>
        <v>26</v>
      </c>
      <c r="M373">
        <f t="shared" si="99"/>
        <v>1.1088235294117648</v>
      </c>
      <c r="N373">
        <f t="shared" si="93"/>
        <v>667.32042647058688</v>
      </c>
      <c r="O373" t="str">
        <f t="shared" si="100"/>
        <v>91106,</v>
      </c>
      <c r="P373" t="str">
        <f t="shared" si="107"/>
        <v>58,</v>
      </c>
      <c r="Q373" t="str">
        <f t="shared" si="96"/>
        <v>(3,7)</v>
      </c>
      <c r="R373" t="str">
        <f t="shared" si="108"/>
        <v>3,</v>
      </c>
      <c r="S373" t="str">
        <f t="shared" si="109"/>
        <v>7,</v>
      </c>
    </row>
    <row r="374" spans="1:19" x14ac:dyDescent="0.15">
      <c r="A374" t="s">
        <v>33</v>
      </c>
      <c r="B374">
        <v>91202</v>
      </c>
      <c r="C374">
        <v>58</v>
      </c>
      <c r="D374">
        <v>3</v>
      </c>
      <c r="E374">
        <v>7</v>
      </c>
      <c r="F374">
        <v>3</v>
      </c>
      <c r="G374" s="5">
        <f t="shared" si="97"/>
        <v>8.5294117647058826E-3</v>
      </c>
      <c r="H374" t="str">
        <f>VLOOKUP(B374,'名称-id-价值'!B:C,2,FALSE)</f>
        <v>T1HP2</v>
      </c>
      <c r="I374" t="str">
        <f t="shared" si="94"/>
        <v>T1部件</v>
      </c>
      <c r="J374">
        <f t="shared" si="98"/>
        <v>8</v>
      </c>
      <c r="K374">
        <f t="shared" si="95"/>
        <v>0.12794117647058822</v>
      </c>
      <c r="L374">
        <f>VLOOKUP(B374,'名称-id-价值'!B:M,J374+2,FALSE)</f>
        <v>26</v>
      </c>
      <c r="M374">
        <f t="shared" si="99"/>
        <v>1.1088235294117648</v>
      </c>
      <c r="N374">
        <f t="shared" si="93"/>
        <v>667.32042647058688</v>
      </c>
      <c r="O374" t="str">
        <f t="shared" si="100"/>
        <v>91202,</v>
      </c>
      <c r="P374" t="str">
        <f t="shared" si="107"/>
        <v>58,</v>
      </c>
      <c r="Q374" t="str">
        <f t="shared" si="96"/>
        <v>(3,7)</v>
      </c>
      <c r="R374" t="str">
        <f t="shared" si="108"/>
        <v>3,</v>
      </c>
      <c r="S374" t="str">
        <f t="shared" si="109"/>
        <v>7,</v>
      </c>
    </row>
    <row r="375" spans="1:19" x14ac:dyDescent="0.15">
      <c r="A375" t="s">
        <v>33</v>
      </c>
      <c r="B375">
        <v>91204</v>
      </c>
      <c r="C375">
        <v>58</v>
      </c>
      <c r="D375">
        <v>3</v>
      </c>
      <c r="E375">
        <v>7</v>
      </c>
      <c r="F375">
        <v>3</v>
      </c>
      <c r="G375" s="5">
        <f t="shared" si="97"/>
        <v>8.5294117647058826E-3</v>
      </c>
      <c r="H375" t="str">
        <f>VLOOKUP(B375,'名称-id-价值'!B:C,2,FALSE)</f>
        <v>T1HP4</v>
      </c>
      <c r="I375" t="str">
        <f t="shared" si="94"/>
        <v>T1部件</v>
      </c>
      <c r="J375">
        <f t="shared" si="98"/>
        <v>8</v>
      </c>
      <c r="K375">
        <f t="shared" si="95"/>
        <v>0.12794117647058822</v>
      </c>
      <c r="L375">
        <f>VLOOKUP(B375,'名称-id-价值'!B:M,J375+2,FALSE)</f>
        <v>26</v>
      </c>
      <c r="M375">
        <f t="shared" si="99"/>
        <v>1.1088235294117648</v>
      </c>
      <c r="N375">
        <f t="shared" si="93"/>
        <v>667.32042647058688</v>
      </c>
      <c r="O375" t="str">
        <f t="shared" si="100"/>
        <v>91204,</v>
      </c>
      <c r="P375" t="str">
        <f t="shared" si="107"/>
        <v>58,</v>
      </c>
      <c r="Q375" t="str">
        <f t="shared" si="96"/>
        <v>(3,7)</v>
      </c>
      <c r="R375" t="str">
        <f t="shared" si="108"/>
        <v>3,</v>
      </c>
      <c r="S375" t="str">
        <f t="shared" si="109"/>
        <v>7,</v>
      </c>
    </row>
    <row r="376" spans="1:19" x14ac:dyDescent="0.15">
      <c r="A376" t="s">
        <v>33</v>
      </c>
      <c r="B376">
        <v>91206</v>
      </c>
      <c r="C376">
        <v>58</v>
      </c>
      <c r="D376">
        <v>3</v>
      </c>
      <c r="E376">
        <v>7</v>
      </c>
      <c r="F376">
        <v>3</v>
      </c>
      <c r="G376" s="5">
        <f t="shared" si="97"/>
        <v>8.5294117647058826E-3</v>
      </c>
      <c r="H376" t="str">
        <f>VLOOKUP(B376,'名称-id-价值'!B:C,2,FALSE)</f>
        <v>T1HP6</v>
      </c>
      <c r="I376" t="str">
        <f t="shared" si="94"/>
        <v>T1部件</v>
      </c>
      <c r="J376">
        <f t="shared" si="98"/>
        <v>8</v>
      </c>
      <c r="K376">
        <f t="shared" si="95"/>
        <v>0.12794117647058822</v>
      </c>
      <c r="L376">
        <f>VLOOKUP(B376,'名称-id-价值'!B:M,J376+2,FALSE)</f>
        <v>26</v>
      </c>
      <c r="M376">
        <f t="shared" si="99"/>
        <v>1.1088235294117648</v>
      </c>
      <c r="N376">
        <f t="shared" si="93"/>
        <v>667.32042647058688</v>
      </c>
      <c r="O376" t="str">
        <f t="shared" si="100"/>
        <v>91206,</v>
      </c>
      <c r="P376" t="str">
        <f t="shared" si="107"/>
        <v>58,</v>
      </c>
      <c r="Q376" t="str">
        <f t="shared" si="96"/>
        <v>(3,7)</v>
      </c>
      <c r="R376" t="str">
        <f t="shared" si="108"/>
        <v>3,</v>
      </c>
      <c r="S376" t="str">
        <f t="shared" si="109"/>
        <v>7,</v>
      </c>
    </row>
    <row r="377" spans="1:19" x14ac:dyDescent="0.15">
      <c r="A377" t="s">
        <v>33</v>
      </c>
      <c r="B377">
        <v>92001</v>
      </c>
      <c r="C377">
        <v>90</v>
      </c>
      <c r="D377">
        <v>1</v>
      </c>
      <c r="E377">
        <v>2</v>
      </c>
      <c r="F377">
        <v>3</v>
      </c>
      <c r="G377" s="5">
        <f t="shared" si="97"/>
        <v>1.3235294117647059E-2</v>
      </c>
      <c r="H377" t="str">
        <f>VLOOKUP(B377,'名称-id-价值'!B:C,2,FALSE)</f>
        <v>T2LP1</v>
      </c>
      <c r="I377" t="str">
        <f t="shared" si="94"/>
        <v>T2部件</v>
      </c>
      <c r="J377">
        <f t="shared" si="98"/>
        <v>8</v>
      </c>
      <c r="K377">
        <f t="shared" si="95"/>
        <v>5.9558823529411761E-2</v>
      </c>
      <c r="L377">
        <f>VLOOKUP(B377,'名称-id-价值'!B:M,J377+2,FALSE)</f>
        <v>57.75</v>
      </c>
      <c r="M377">
        <f t="shared" si="99"/>
        <v>1.1465073529411764</v>
      </c>
      <c r="N377">
        <f t="shared" si="93"/>
        <v>667.32042647058688</v>
      </c>
      <c r="O377" t="str">
        <f t="shared" si="100"/>
        <v>92001,</v>
      </c>
      <c r="P377" t="str">
        <f t="shared" si="107"/>
        <v>90,</v>
      </c>
      <c r="Q377" t="str">
        <f t="shared" si="96"/>
        <v>(1,2)</v>
      </c>
      <c r="R377" t="str">
        <f t="shared" si="108"/>
        <v>1,</v>
      </c>
      <c r="S377" t="str">
        <f t="shared" si="109"/>
        <v>2,</v>
      </c>
    </row>
    <row r="378" spans="1:19" x14ac:dyDescent="0.15">
      <c r="A378" t="s">
        <v>33</v>
      </c>
      <c r="B378">
        <v>92003</v>
      </c>
      <c r="C378">
        <v>90</v>
      </c>
      <c r="D378">
        <v>1</v>
      </c>
      <c r="E378">
        <v>2</v>
      </c>
      <c r="F378">
        <v>3</v>
      </c>
      <c r="G378" s="5">
        <f t="shared" si="97"/>
        <v>1.3235294117647059E-2</v>
      </c>
      <c r="H378" t="str">
        <f>VLOOKUP(B378,'名称-id-价值'!B:C,2,FALSE)</f>
        <v>T2LP3</v>
      </c>
      <c r="I378" t="str">
        <f t="shared" si="94"/>
        <v>T2部件</v>
      </c>
      <c r="J378">
        <f t="shared" si="98"/>
        <v>8</v>
      </c>
      <c r="K378">
        <f t="shared" si="95"/>
        <v>5.9558823529411761E-2</v>
      </c>
      <c r="L378">
        <f>VLOOKUP(B378,'名称-id-价值'!B:M,J378+2,FALSE)</f>
        <v>57.75</v>
      </c>
      <c r="M378">
        <f t="shared" si="99"/>
        <v>1.1465073529411764</v>
      </c>
      <c r="N378">
        <f t="shared" si="93"/>
        <v>667.32042647058688</v>
      </c>
      <c r="O378" t="str">
        <f t="shared" si="100"/>
        <v>92003,</v>
      </c>
      <c r="P378" t="str">
        <f t="shared" si="107"/>
        <v>90,</v>
      </c>
      <c r="Q378" t="str">
        <f t="shared" si="96"/>
        <v>(1,2)</v>
      </c>
      <c r="R378" t="str">
        <f t="shared" si="108"/>
        <v>1,</v>
      </c>
      <c r="S378" t="str">
        <f t="shared" si="109"/>
        <v>2,</v>
      </c>
    </row>
    <row r="379" spans="1:19" x14ac:dyDescent="0.15">
      <c r="A379" t="s">
        <v>33</v>
      </c>
      <c r="B379">
        <v>92005</v>
      </c>
      <c r="C379">
        <v>90</v>
      </c>
      <c r="D379">
        <v>1</v>
      </c>
      <c r="E379">
        <v>2</v>
      </c>
      <c r="F379">
        <v>3</v>
      </c>
      <c r="G379" s="5">
        <f t="shared" si="97"/>
        <v>1.3235294117647059E-2</v>
      </c>
      <c r="H379" t="str">
        <f>VLOOKUP(B379,'名称-id-价值'!B:C,2,FALSE)</f>
        <v>T2LP5</v>
      </c>
      <c r="I379" t="str">
        <f t="shared" si="94"/>
        <v>T2部件</v>
      </c>
      <c r="J379">
        <f t="shared" si="98"/>
        <v>8</v>
      </c>
      <c r="K379">
        <f t="shared" si="95"/>
        <v>5.9558823529411761E-2</v>
      </c>
      <c r="L379">
        <f>VLOOKUP(B379,'名称-id-价值'!B:M,J379+2,FALSE)</f>
        <v>57.75</v>
      </c>
      <c r="M379">
        <f t="shared" si="99"/>
        <v>1.1465073529411764</v>
      </c>
      <c r="N379">
        <f t="shared" si="93"/>
        <v>667.32042647058688</v>
      </c>
      <c r="O379" t="str">
        <f t="shared" si="100"/>
        <v>92005,</v>
      </c>
      <c r="P379" t="str">
        <f t="shared" si="107"/>
        <v>90,</v>
      </c>
      <c r="Q379" t="str">
        <f t="shared" si="96"/>
        <v>(1,2)</v>
      </c>
      <c r="R379" t="str">
        <f t="shared" si="108"/>
        <v>1,</v>
      </c>
      <c r="S379" t="str">
        <f t="shared" si="109"/>
        <v>2,</v>
      </c>
    </row>
    <row r="380" spans="1:19" x14ac:dyDescent="0.15">
      <c r="A380" t="s">
        <v>33</v>
      </c>
      <c r="B380">
        <v>92101</v>
      </c>
      <c r="C380">
        <v>90</v>
      </c>
      <c r="D380">
        <v>1</v>
      </c>
      <c r="E380">
        <v>2</v>
      </c>
      <c r="F380">
        <v>3</v>
      </c>
      <c r="G380" s="5">
        <f t="shared" si="97"/>
        <v>1.3235294117647059E-2</v>
      </c>
      <c r="H380" t="str">
        <f>VLOOKUP(B380,'名称-id-价值'!B:C,2,FALSE)</f>
        <v>T2MP1</v>
      </c>
      <c r="I380" t="str">
        <f t="shared" si="94"/>
        <v>T2部件</v>
      </c>
      <c r="J380">
        <f t="shared" si="98"/>
        <v>8</v>
      </c>
      <c r="K380">
        <f t="shared" si="95"/>
        <v>5.9558823529411761E-2</v>
      </c>
      <c r="L380">
        <f>VLOOKUP(B380,'名称-id-价值'!B:M,J380+2,FALSE)</f>
        <v>57.75</v>
      </c>
      <c r="M380">
        <f t="shared" si="99"/>
        <v>1.1465073529411764</v>
      </c>
      <c r="N380">
        <f t="shared" si="93"/>
        <v>667.32042647058688</v>
      </c>
      <c r="O380" t="str">
        <f t="shared" si="100"/>
        <v>92101,</v>
      </c>
      <c r="P380" t="str">
        <f t="shared" si="107"/>
        <v>90,</v>
      </c>
      <c r="Q380" t="str">
        <f t="shared" si="96"/>
        <v>(1,2)</v>
      </c>
      <c r="R380" t="str">
        <f t="shared" si="108"/>
        <v>1,</v>
      </c>
      <c r="S380" t="str">
        <f t="shared" si="109"/>
        <v>2,</v>
      </c>
    </row>
    <row r="381" spans="1:19" x14ac:dyDescent="0.15">
      <c r="A381" t="s">
        <v>33</v>
      </c>
      <c r="B381">
        <v>92103</v>
      </c>
      <c r="C381">
        <v>90</v>
      </c>
      <c r="D381">
        <v>1</v>
      </c>
      <c r="E381">
        <v>2</v>
      </c>
      <c r="F381">
        <v>3</v>
      </c>
      <c r="G381" s="5">
        <f t="shared" si="97"/>
        <v>1.3235294117647059E-2</v>
      </c>
      <c r="H381" t="str">
        <f>VLOOKUP(B381,'名称-id-价值'!B:C,2,FALSE)</f>
        <v>T2MP3</v>
      </c>
      <c r="I381" t="str">
        <f t="shared" si="94"/>
        <v>T2部件</v>
      </c>
      <c r="J381">
        <f t="shared" si="98"/>
        <v>8</v>
      </c>
      <c r="K381">
        <f t="shared" si="95"/>
        <v>5.9558823529411761E-2</v>
      </c>
      <c r="L381">
        <f>VLOOKUP(B381,'名称-id-价值'!B:M,J381+2,FALSE)</f>
        <v>57.75</v>
      </c>
      <c r="M381">
        <f t="shared" si="99"/>
        <v>1.1465073529411764</v>
      </c>
      <c r="N381">
        <f t="shared" si="93"/>
        <v>667.32042647058688</v>
      </c>
      <c r="O381" t="str">
        <f t="shared" si="100"/>
        <v>92103,</v>
      </c>
      <c r="P381" t="str">
        <f t="shared" si="107"/>
        <v>90,</v>
      </c>
      <c r="Q381" t="str">
        <f t="shared" si="96"/>
        <v>(1,2)</v>
      </c>
      <c r="R381" t="str">
        <f t="shared" si="108"/>
        <v>1,</v>
      </c>
      <c r="S381" t="str">
        <f t="shared" si="109"/>
        <v>2,</v>
      </c>
    </row>
    <row r="382" spans="1:19" x14ac:dyDescent="0.15">
      <c r="A382" t="s">
        <v>33</v>
      </c>
      <c r="B382">
        <v>92105</v>
      </c>
      <c r="C382">
        <v>90</v>
      </c>
      <c r="D382">
        <v>1</v>
      </c>
      <c r="E382">
        <v>2</v>
      </c>
      <c r="F382">
        <v>3</v>
      </c>
      <c r="G382" s="5">
        <f t="shared" si="97"/>
        <v>1.3235294117647059E-2</v>
      </c>
      <c r="H382" t="str">
        <f>VLOOKUP(B382,'名称-id-价值'!B:C,2,FALSE)</f>
        <v>T2MP5</v>
      </c>
      <c r="I382" t="str">
        <f t="shared" si="94"/>
        <v>T2部件</v>
      </c>
      <c r="J382">
        <f t="shared" si="98"/>
        <v>8</v>
      </c>
      <c r="K382">
        <f t="shared" si="95"/>
        <v>5.9558823529411761E-2</v>
      </c>
      <c r="L382">
        <f>VLOOKUP(B382,'名称-id-价值'!B:M,J382+2,FALSE)</f>
        <v>57.75</v>
      </c>
      <c r="M382">
        <f t="shared" si="99"/>
        <v>1.1465073529411764</v>
      </c>
      <c r="N382">
        <f t="shared" si="93"/>
        <v>667.32042647058688</v>
      </c>
      <c r="O382" t="str">
        <f t="shared" si="100"/>
        <v>92105,</v>
      </c>
      <c r="P382" t="str">
        <f t="shared" si="107"/>
        <v>90,</v>
      </c>
      <c r="Q382" t="str">
        <f t="shared" si="96"/>
        <v>(1,2)</v>
      </c>
      <c r="R382" t="str">
        <f t="shared" si="108"/>
        <v>1,</v>
      </c>
      <c r="S382" t="str">
        <f t="shared" si="109"/>
        <v>2,</v>
      </c>
    </row>
    <row r="383" spans="1:19" x14ac:dyDescent="0.15">
      <c r="A383" t="s">
        <v>33</v>
      </c>
      <c r="B383">
        <v>92201</v>
      </c>
      <c r="C383">
        <v>90</v>
      </c>
      <c r="D383">
        <v>1</v>
      </c>
      <c r="E383">
        <v>2</v>
      </c>
      <c r="F383">
        <v>3</v>
      </c>
      <c r="G383" s="5">
        <f t="shared" si="97"/>
        <v>1.3235294117647059E-2</v>
      </c>
      <c r="H383" t="str">
        <f>VLOOKUP(B383,'名称-id-价值'!B:C,2,FALSE)</f>
        <v>T2HP1</v>
      </c>
      <c r="I383" t="str">
        <f t="shared" si="94"/>
        <v>T2部件</v>
      </c>
      <c r="J383">
        <f t="shared" si="98"/>
        <v>8</v>
      </c>
      <c r="K383">
        <f t="shared" si="95"/>
        <v>5.9558823529411761E-2</v>
      </c>
      <c r="L383">
        <f>VLOOKUP(B383,'名称-id-价值'!B:M,J383+2,FALSE)</f>
        <v>57.75</v>
      </c>
      <c r="M383">
        <f t="shared" si="99"/>
        <v>1.1465073529411764</v>
      </c>
      <c r="N383">
        <f t="shared" si="93"/>
        <v>667.32042647058688</v>
      </c>
      <c r="O383" t="str">
        <f t="shared" si="100"/>
        <v>92201,</v>
      </c>
      <c r="P383" t="str">
        <f t="shared" si="107"/>
        <v>90,</v>
      </c>
      <c r="Q383" t="str">
        <f t="shared" si="96"/>
        <v>(1,2)</v>
      </c>
      <c r="R383" t="str">
        <f t="shared" si="108"/>
        <v>1,</v>
      </c>
      <c r="S383" t="str">
        <f t="shared" si="109"/>
        <v>2,</v>
      </c>
    </row>
    <row r="384" spans="1:19" x14ac:dyDescent="0.15">
      <c r="A384" t="s">
        <v>33</v>
      </c>
      <c r="B384">
        <v>92203</v>
      </c>
      <c r="C384">
        <v>90</v>
      </c>
      <c r="D384">
        <v>1</v>
      </c>
      <c r="E384">
        <v>2</v>
      </c>
      <c r="F384">
        <v>3</v>
      </c>
      <c r="G384" s="5">
        <f t="shared" si="97"/>
        <v>1.3235294117647059E-2</v>
      </c>
      <c r="H384" t="str">
        <f>VLOOKUP(B384,'名称-id-价值'!B:C,2,FALSE)</f>
        <v>T2HP3</v>
      </c>
      <c r="I384" t="str">
        <f t="shared" si="94"/>
        <v>T2部件</v>
      </c>
      <c r="J384">
        <f t="shared" si="98"/>
        <v>8</v>
      </c>
      <c r="K384">
        <f t="shared" si="95"/>
        <v>5.9558823529411761E-2</v>
      </c>
      <c r="L384">
        <f>VLOOKUP(B384,'名称-id-价值'!B:M,J384+2,FALSE)</f>
        <v>57.75</v>
      </c>
      <c r="M384">
        <f t="shared" si="99"/>
        <v>1.1465073529411764</v>
      </c>
      <c r="N384">
        <f t="shared" si="93"/>
        <v>667.32042647058688</v>
      </c>
      <c r="O384" t="str">
        <f t="shared" si="100"/>
        <v>92203,</v>
      </c>
      <c r="P384" t="str">
        <f t="shared" si="107"/>
        <v>90,</v>
      </c>
      <c r="Q384" t="str">
        <f t="shared" si="96"/>
        <v>(1,2)</v>
      </c>
      <c r="R384" t="str">
        <f t="shared" si="108"/>
        <v>1,</v>
      </c>
      <c r="S384" t="str">
        <f t="shared" si="109"/>
        <v>2,</v>
      </c>
    </row>
    <row r="385" spans="1:19" x14ac:dyDescent="0.15">
      <c r="A385" t="s">
        <v>33</v>
      </c>
      <c r="B385">
        <v>92205</v>
      </c>
      <c r="C385">
        <v>90</v>
      </c>
      <c r="D385">
        <v>1</v>
      </c>
      <c r="E385">
        <v>2</v>
      </c>
      <c r="F385">
        <v>3</v>
      </c>
      <c r="G385" s="5">
        <f t="shared" si="97"/>
        <v>1.3235294117647059E-2</v>
      </c>
      <c r="H385" t="str">
        <f>VLOOKUP(B385,'名称-id-价值'!B:C,2,FALSE)</f>
        <v>T2HP5</v>
      </c>
      <c r="I385" t="str">
        <f t="shared" si="94"/>
        <v>T2部件</v>
      </c>
      <c r="J385">
        <f t="shared" si="98"/>
        <v>8</v>
      </c>
      <c r="K385">
        <f t="shared" si="95"/>
        <v>5.9558823529411761E-2</v>
      </c>
      <c r="L385">
        <f>VLOOKUP(B385,'名称-id-价值'!B:M,J385+2,FALSE)</f>
        <v>57.75</v>
      </c>
      <c r="M385">
        <f t="shared" si="99"/>
        <v>1.1465073529411764</v>
      </c>
      <c r="N385">
        <f t="shared" si="93"/>
        <v>667.32042647058688</v>
      </c>
      <c r="O385" t="str">
        <f t="shared" si="100"/>
        <v>92205,</v>
      </c>
      <c r="P385" t="str">
        <f t="shared" si="107"/>
        <v>90,</v>
      </c>
      <c r="Q385" t="str">
        <f t="shared" si="96"/>
        <v>(1,2)</v>
      </c>
      <c r="R385" t="str">
        <f t="shared" si="108"/>
        <v>1,</v>
      </c>
      <c r="S385" t="str">
        <f t="shared" si="109"/>
        <v>2,</v>
      </c>
    </row>
    <row r="386" spans="1:19" x14ac:dyDescent="0.15">
      <c r="A386" t="s">
        <v>33</v>
      </c>
      <c r="B386">
        <v>92002</v>
      </c>
      <c r="C386">
        <v>90</v>
      </c>
      <c r="D386">
        <v>1</v>
      </c>
      <c r="E386">
        <v>2</v>
      </c>
      <c r="F386">
        <v>3</v>
      </c>
      <c r="G386" s="5">
        <f t="shared" si="97"/>
        <v>1.3235294117647059E-2</v>
      </c>
      <c r="H386" t="str">
        <f>VLOOKUP(B386,'名称-id-价值'!B:C,2,FALSE)</f>
        <v>T2LP2</v>
      </c>
      <c r="I386" t="str">
        <f t="shared" si="94"/>
        <v>T2部件</v>
      </c>
      <c r="J386">
        <f t="shared" si="98"/>
        <v>8</v>
      </c>
      <c r="K386">
        <f t="shared" si="95"/>
        <v>5.9558823529411761E-2</v>
      </c>
      <c r="L386">
        <f>VLOOKUP(B386,'名称-id-价值'!B:M,J386+2,FALSE)</f>
        <v>57.75</v>
      </c>
      <c r="M386">
        <f t="shared" si="99"/>
        <v>1.1465073529411764</v>
      </c>
      <c r="N386">
        <f t="shared" ref="N386:N449" si="110">SUMIFS(M:M,A:A,A386)*F386+VLOOKUP(J386,$T$1:$W$11,4,FALSE)</f>
        <v>667.32042647058688</v>
      </c>
      <c r="O386" t="str">
        <f t="shared" si="100"/>
        <v>92002,</v>
      </c>
      <c r="P386" t="str">
        <f t="shared" si="107"/>
        <v>90,</v>
      </c>
      <c r="Q386" t="str">
        <f t="shared" si="96"/>
        <v>(1,2)</v>
      </c>
      <c r="R386" t="str">
        <f t="shared" si="108"/>
        <v>1,</v>
      </c>
      <c r="S386" t="str">
        <f t="shared" si="109"/>
        <v>2,</v>
      </c>
    </row>
    <row r="387" spans="1:19" x14ac:dyDescent="0.15">
      <c r="A387" t="s">
        <v>33</v>
      </c>
      <c r="B387">
        <v>92004</v>
      </c>
      <c r="C387">
        <v>90</v>
      </c>
      <c r="D387">
        <v>1</v>
      </c>
      <c r="E387">
        <v>2</v>
      </c>
      <c r="F387">
        <v>3</v>
      </c>
      <c r="G387" s="5">
        <f t="shared" si="97"/>
        <v>1.3235294117647059E-2</v>
      </c>
      <c r="H387" t="str">
        <f>VLOOKUP(B387,'名称-id-价值'!B:C,2,FALSE)</f>
        <v>T2LP4</v>
      </c>
      <c r="I387" t="str">
        <f t="shared" ref="I387:I450" si="111">IF(LEFT(B387,1)+0=5,"T"&amp;MID(B387,3,1)&amp;"碎片",IF(LEFT(B387,1)+0=1,"T"&amp;MID(B387,3,1)&amp;"坦克",IF(LEFT(B387,1)+0=9,"T"&amp;MID(B387,2,1)&amp;"部件")))</f>
        <v>T2部件</v>
      </c>
      <c r="J387">
        <f t="shared" si="98"/>
        <v>8</v>
      </c>
      <c r="K387">
        <f t="shared" ref="K387:K450" si="112">AVERAGE(D387:E387)*G387*F387</f>
        <v>5.9558823529411761E-2</v>
      </c>
      <c r="L387">
        <f>VLOOKUP(B387,'名称-id-价值'!B:M,J387+2,FALSE)</f>
        <v>57.75</v>
      </c>
      <c r="M387">
        <f t="shared" si="99"/>
        <v>1.1465073529411764</v>
      </c>
      <c r="N387">
        <f t="shared" si="110"/>
        <v>667.32042647058688</v>
      </c>
      <c r="O387" t="str">
        <f t="shared" si="100"/>
        <v>92004,</v>
      </c>
      <c r="P387" t="str">
        <f t="shared" si="107"/>
        <v>90,</v>
      </c>
      <c r="Q387" t="str">
        <f t="shared" ref="Q387:Q450" si="113">"("&amp;LEFT(R387&amp;S387,LEN(R387&amp;S387)-1)&amp;")"</f>
        <v>(1,2)</v>
      </c>
      <c r="R387" t="str">
        <f t="shared" si="108"/>
        <v>1,</v>
      </c>
      <c r="S387" t="str">
        <f t="shared" si="109"/>
        <v>2,</v>
      </c>
    </row>
    <row r="388" spans="1:19" x14ac:dyDescent="0.15">
      <c r="A388" t="s">
        <v>33</v>
      </c>
      <c r="B388">
        <v>92006</v>
      </c>
      <c r="C388">
        <v>90</v>
      </c>
      <c r="D388">
        <v>1</v>
      </c>
      <c r="E388">
        <v>2</v>
      </c>
      <c r="F388">
        <v>3</v>
      </c>
      <c r="G388" s="5">
        <f t="shared" si="97"/>
        <v>1.3235294117647059E-2</v>
      </c>
      <c r="H388" t="str">
        <f>VLOOKUP(B388,'名称-id-价值'!B:C,2,FALSE)</f>
        <v>T2LP6</v>
      </c>
      <c r="I388" t="str">
        <f t="shared" si="111"/>
        <v>T2部件</v>
      </c>
      <c r="J388">
        <f t="shared" si="98"/>
        <v>8</v>
      </c>
      <c r="K388">
        <f t="shared" si="112"/>
        <v>5.9558823529411761E-2</v>
      </c>
      <c r="L388">
        <f>VLOOKUP(B388,'名称-id-价值'!B:M,J388+2,FALSE)</f>
        <v>57.75</v>
      </c>
      <c r="M388">
        <f t="shared" si="99"/>
        <v>1.1465073529411764</v>
      </c>
      <c r="N388">
        <f t="shared" si="110"/>
        <v>667.32042647058688</v>
      </c>
      <c r="O388" t="str">
        <f t="shared" si="100"/>
        <v>92006,</v>
      </c>
      <c r="P388" t="str">
        <f t="shared" si="107"/>
        <v>90,</v>
      </c>
      <c r="Q388" t="str">
        <f t="shared" si="113"/>
        <v>(1,2)</v>
      </c>
      <c r="R388" t="str">
        <f t="shared" si="108"/>
        <v>1,</v>
      </c>
      <c r="S388" t="str">
        <f t="shared" si="109"/>
        <v>2,</v>
      </c>
    </row>
    <row r="389" spans="1:19" x14ac:dyDescent="0.15">
      <c r="A389" t="s">
        <v>33</v>
      </c>
      <c r="B389">
        <v>92102</v>
      </c>
      <c r="C389">
        <v>90</v>
      </c>
      <c r="D389">
        <v>1</v>
      </c>
      <c r="E389">
        <v>2</v>
      </c>
      <c r="F389">
        <v>3</v>
      </c>
      <c r="G389" s="5">
        <f t="shared" si="97"/>
        <v>1.3235294117647059E-2</v>
      </c>
      <c r="H389" t="str">
        <f>VLOOKUP(B389,'名称-id-价值'!B:C,2,FALSE)</f>
        <v>T2MP2</v>
      </c>
      <c r="I389" t="str">
        <f t="shared" si="111"/>
        <v>T2部件</v>
      </c>
      <c r="J389">
        <f t="shared" si="98"/>
        <v>8</v>
      </c>
      <c r="K389">
        <f t="shared" si="112"/>
        <v>5.9558823529411761E-2</v>
      </c>
      <c r="L389">
        <f>VLOOKUP(B389,'名称-id-价值'!B:M,J389+2,FALSE)</f>
        <v>57.75</v>
      </c>
      <c r="M389">
        <f t="shared" si="99"/>
        <v>1.1465073529411764</v>
      </c>
      <c r="N389">
        <f t="shared" si="110"/>
        <v>667.32042647058688</v>
      </c>
      <c r="O389" t="str">
        <f t="shared" si="100"/>
        <v>92102,</v>
      </c>
      <c r="P389" t="str">
        <f t="shared" si="107"/>
        <v>90,</v>
      </c>
      <c r="Q389" t="str">
        <f t="shared" si="113"/>
        <v>(1,2)</v>
      </c>
      <c r="R389" t="str">
        <f t="shared" si="108"/>
        <v>1,</v>
      </c>
      <c r="S389" t="str">
        <f t="shared" si="109"/>
        <v>2,</v>
      </c>
    </row>
    <row r="390" spans="1:19" x14ac:dyDescent="0.15">
      <c r="A390" t="s">
        <v>33</v>
      </c>
      <c r="B390">
        <v>92104</v>
      </c>
      <c r="C390">
        <v>90</v>
      </c>
      <c r="D390">
        <v>1</v>
      </c>
      <c r="E390">
        <v>2</v>
      </c>
      <c r="F390">
        <v>3</v>
      </c>
      <c r="G390" s="5">
        <f t="shared" si="97"/>
        <v>1.3235294117647059E-2</v>
      </c>
      <c r="H390" t="str">
        <f>VLOOKUP(B390,'名称-id-价值'!B:C,2,FALSE)</f>
        <v>T2MP4</v>
      </c>
      <c r="I390" t="str">
        <f t="shared" si="111"/>
        <v>T2部件</v>
      </c>
      <c r="J390">
        <f t="shared" si="98"/>
        <v>8</v>
      </c>
      <c r="K390">
        <f t="shared" si="112"/>
        <v>5.9558823529411761E-2</v>
      </c>
      <c r="L390">
        <f>VLOOKUP(B390,'名称-id-价值'!B:M,J390+2,FALSE)</f>
        <v>57.75</v>
      </c>
      <c r="M390">
        <f t="shared" si="99"/>
        <v>1.1465073529411764</v>
      </c>
      <c r="N390">
        <f t="shared" si="110"/>
        <v>667.32042647058688</v>
      </c>
      <c r="O390" t="str">
        <f t="shared" si="100"/>
        <v>92104,</v>
      </c>
      <c r="P390" t="str">
        <f t="shared" si="107"/>
        <v>90,</v>
      </c>
      <c r="Q390" t="str">
        <f t="shared" si="113"/>
        <v>(1,2)</v>
      </c>
      <c r="R390" t="str">
        <f t="shared" si="108"/>
        <v>1,</v>
      </c>
      <c r="S390" t="str">
        <f t="shared" si="109"/>
        <v>2,</v>
      </c>
    </row>
    <row r="391" spans="1:19" x14ac:dyDescent="0.15">
      <c r="A391" t="s">
        <v>33</v>
      </c>
      <c r="B391">
        <v>92106</v>
      </c>
      <c r="C391">
        <v>90</v>
      </c>
      <c r="D391">
        <v>1</v>
      </c>
      <c r="E391">
        <v>2</v>
      </c>
      <c r="F391">
        <v>3</v>
      </c>
      <c r="G391" s="5">
        <f t="shared" si="97"/>
        <v>1.3235294117647059E-2</v>
      </c>
      <c r="H391" t="str">
        <f>VLOOKUP(B391,'名称-id-价值'!B:C,2,FALSE)</f>
        <v>T2MP6</v>
      </c>
      <c r="I391" t="str">
        <f t="shared" si="111"/>
        <v>T2部件</v>
      </c>
      <c r="J391">
        <f t="shared" si="98"/>
        <v>8</v>
      </c>
      <c r="K391">
        <f t="shared" si="112"/>
        <v>5.9558823529411761E-2</v>
      </c>
      <c r="L391">
        <f>VLOOKUP(B391,'名称-id-价值'!B:M,J391+2,FALSE)</f>
        <v>57.75</v>
      </c>
      <c r="M391">
        <f t="shared" si="99"/>
        <v>1.1465073529411764</v>
      </c>
      <c r="N391">
        <f t="shared" si="110"/>
        <v>667.32042647058688</v>
      </c>
      <c r="O391" t="str">
        <f t="shared" si="100"/>
        <v>92106,</v>
      </c>
      <c r="P391" t="str">
        <f t="shared" si="107"/>
        <v>90,</v>
      </c>
      <c r="Q391" t="str">
        <f t="shared" si="113"/>
        <v>(1,2)</v>
      </c>
      <c r="R391" t="str">
        <f t="shared" si="108"/>
        <v>1,</v>
      </c>
      <c r="S391" t="str">
        <f t="shared" si="109"/>
        <v>2,</v>
      </c>
    </row>
    <row r="392" spans="1:19" x14ac:dyDescent="0.15">
      <c r="A392" t="s">
        <v>33</v>
      </c>
      <c r="B392">
        <v>92202</v>
      </c>
      <c r="C392">
        <v>90</v>
      </c>
      <c r="D392">
        <v>1</v>
      </c>
      <c r="E392">
        <v>2</v>
      </c>
      <c r="F392">
        <v>3</v>
      </c>
      <c r="G392" s="5">
        <f t="shared" si="97"/>
        <v>1.3235294117647059E-2</v>
      </c>
      <c r="H392" t="str">
        <f>VLOOKUP(B392,'名称-id-价值'!B:C,2,FALSE)</f>
        <v>T2HP2</v>
      </c>
      <c r="I392" t="str">
        <f t="shared" si="111"/>
        <v>T2部件</v>
      </c>
      <c r="J392">
        <f t="shared" si="98"/>
        <v>8</v>
      </c>
      <c r="K392">
        <f t="shared" si="112"/>
        <v>5.9558823529411761E-2</v>
      </c>
      <c r="L392">
        <f>VLOOKUP(B392,'名称-id-价值'!B:M,J392+2,FALSE)</f>
        <v>57.75</v>
      </c>
      <c r="M392">
        <f t="shared" si="99"/>
        <v>1.1465073529411764</v>
      </c>
      <c r="N392">
        <f t="shared" si="110"/>
        <v>667.32042647058688</v>
      </c>
      <c r="O392" t="str">
        <f t="shared" si="100"/>
        <v>92202,</v>
      </c>
      <c r="P392" t="str">
        <f t="shared" si="107"/>
        <v>90,</v>
      </c>
      <c r="Q392" t="str">
        <f t="shared" si="113"/>
        <v>(1,2)</v>
      </c>
      <c r="R392" t="str">
        <f t="shared" si="108"/>
        <v>1,</v>
      </c>
      <c r="S392" t="str">
        <f t="shared" si="109"/>
        <v>2,</v>
      </c>
    </row>
    <row r="393" spans="1:19" x14ac:dyDescent="0.15">
      <c r="A393" t="s">
        <v>33</v>
      </c>
      <c r="B393">
        <v>92204</v>
      </c>
      <c r="C393">
        <v>90</v>
      </c>
      <c r="D393">
        <v>1</v>
      </c>
      <c r="E393">
        <v>2</v>
      </c>
      <c r="F393">
        <v>3</v>
      </c>
      <c r="G393" s="5">
        <f t="shared" si="97"/>
        <v>1.3235294117647059E-2</v>
      </c>
      <c r="H393" t="str">
        <f>VLOOKUP(B393,'名称-id-价值'!B:C,2,FALSE)</f>
        <v>T2HP4</v>
      </c>
      <c r="I393" t="str">
        <f t="shared" si="111"/>
        <v>T2部件</v>
      </c>
      <c r="J393">
        <f t="shared" si="98"/>
        <v>8</v>
      </c>
      <c r="K393">
        <f t="shared" si="112"/>
        <v>5.9558823529411761E-2</v>
      </c>
      <c r="L393">
        <f>VLOOKUP(B393,'名称-id-价值'!B:M,J393+2,FALSE)</f>
        <v>57.75</v>
      </c>
      <c r="M393">
        <f t="shared" si="99"/>
        <v>1.1465073529411764</v>
      </c>
      <c r="N393">
        <f t="shared" si="110"/>
        <v>667.32042647058688</v>
      </c>
      <c r="O393" t="str">
        <f t="shared" si="100"/>
        <v>92204,</v>
      </c>
      <c r="P393" t="str">
        <f t="shared" si="107"/>
        <v>90,</v>
      </c>
      <c r="Q393" t="str">
        <f t="shared" si="113"/>
        <v>(1,2)</v>
      </c>
      <c r="R393" t="str">
        <f t="shared" si="108"/>
        <v>1,</v>
      </c>
      <c r="S393" t="str">
        <f t="shared" si="109"/>
        <v>2,</v>
      </c>
    </row>
    <row r="394" spans="1:19" x14ac:dyDescent="0.15">
      <c r="A394" t="s">
        <v>33</v>
      </c>
      <c r="B394">
        <v>92206</v>
      </c>
      <c r="C394">
        <v>90</v>
      </c>
      <c r="D394">
        <v>1</v>
      </c>
      <c r="E394">
        <v>2</v>
      </c>
      <c r="F394">
        <v>3</v>
      </c>
      <c r="G394" s="5">
        <f t="shared" si="97"/>
        <v>1.3235294117647059E-2</v>
      </c>
      <c r="H394" t="str">
        <f>VLOOKUP(B394,'名称-id-价值'!B:C,2,FALSE)</f>
        <v>T2HP6</v>
      </c>
      <c r="I394" t="str">
        <f t="shared" si="111"/>
        <v>T2部件</v>
      </c>
      <c r="J394">
        <f t="shared" si="98"/>
        <v>8</v>
      </c>
      <c r="K394">
        <f t="shared" si="112"/>
        <v>5.9558823529411761E-2</v>
      </c>
      <c r="L394">
        <f>VLOOKUP(B394,'名称-id-价值'!B:M,J394+2,FALSE)</f>
        <v>57.75</v>
      </c>
      <c r="M394">
        <f t="shared" si="99"/>
        <v>1.1465073529411764</v>
      </c>
      <c r="N394">
        <f t="shared" si="110"/>
        <v>667.32042647058688</v>
      </c>
      <c r="O394" t="str">
        <f t="shared" si="100"/>
        <v>92206,</v>
      </c>
      <c r="P394" t="str">
        <f t="shared" si="107"/>
        <v>90,</v>
      </c>
      <c r="Q394" t="str">
        <f t="shared" si="113"/>
        <v>(1,2)</v>
      </c>
      <c r="R394" t="str">
        <f t="shared" si="108"/>
        <v>1,</v>
      </c>
      <c r="S394" t="str">
        <f t="shared" si="109"/>
        <v>2,</v>
      </c>
    </row>
    <row r="395" spans="1:19" x14ac:dyDescent="0.15">
      <c r="A395" t="s">
        <v>33</v>
      </c>
      <c r="B395">
        <v>93001</v>
      </c>
      <c r="C395">
        <v>70</v>
      </c>
      <c r="D395">
        <v>1</v>
      </c>
      <c r="E395">
        <v>1</v>
      </c>
      <c r="F395">
        <v>3</v>
      </c>
      <c r="G395" s="5">
        <f t="shared" ref="G395:G458" si="114">C395/SUMIFS(C:C,A:A,A395)</f>
        <v>1.0294117647058823E-2</v>
      </c>
      <c r="H395" t="str">
        <f>VLOOKUP(B395,'名称-id-价值'!B:C,2,FALSE)</f>
        <v>T3LP1</v>
      </c>
      <c r="I395" t="str">
        <f t="shared" si="111"/>
        <v>T3部件</v>
      </c>
      <c r="J395">
        <f t="shared" si="98"/>
        <v>8</v>
      </c>
      <c r="K395">
        <f t="shared" si="112"/>
        <v>3.0882352941176472E-2</v>
      </c>
      <c r="L395">
        <f>VLOOKUP(B395,'名称-id-价值'!B:M,J395+2,FALSE)</f>
        <v>112.8</v>
      </c>
      <c r="M395">
        <f t="shared" si="99"/>
        <v>1.1611764705882353</v>
      </c>
      <c r="N395">
        <f t="shared" si="110"/>
        <v>667.32042647058688</v>
      </c>
      <c r="O395" t="str">
        <f t="shared" si="100"/>
        <v>93001,</v>
      </c>
      <c r="P395" t="str">
        <f t="shared" si="107"/>
        <v>70,</v>
      </c>
      <c r="Q395" t="str">
        <f t="shared" si="113"/>
        <v>(1,1)</v>
      </c>
      <c r="R395" t="str">
        <f t="shared" si="108"/>
        <v>1,</v>
      </c>
      <c r="S395" t="str">
        <f t="shared" si="109"/>
        <v>1,</v>
      </c>
    </row>
    <row r="396" spans="1:19" x14ac:dyDescent="0.15">
      <c r="A396" t="s">
        <v>33</v>
      </c>
      <c r="B396">
        <v>93003</v>
      </c>
      <c r="C396">
        <v>70</v>
      </c>
      <c r="D396">
        <v>1</v>
      </c>
      <c r="E396">
        <v>1</v>
      </c>
      <c r="F396">
        <v>3</v>
      </c>
      <c r="G396" s="5">
        <f t="shared" si="114"/>
        <v>1.0294117647058823E-2</v>
      </c>
      <c r="H396" t="str">
        <f>VLOOKUP(B396,'名称-id-价值'!B:C,2,FALSE)</f>
        <v>T3LP3</v>
      </c>
      <c r="I396" t="str">
        <f t="shared" si="111"/>
        <v>T3部件</v>
      </c>
      <c r="J396">
        <f t="shared" ref="J396:J459" si="115">IF(RIGHT(A396,1)+0=0,10,RIGHT(A396,1)+0)</f>
        <v>8</v>
      </c>
      <c r="K396">
        <f t="shared" si="112"/>
        <v>3.0882352941176472E-2</v>
      </c>
      <c r="L396">
        <f>VLOOKUP(B396,'名称-id-价值'!B:M,J396+2,FALSE)</f>
        <v>112.8</v>
      </c>
      <c r="M396">
        <f t="shared" ref="M396:M459" si="116">G396*L396*AVERAGE(D396:E396)</f>
        <v>1.1611764705882353</v>
      </c>
      <c r="N396">
        <f t="shared" si="110"/>
        <v>667.32042647058688</v>
      </c>
      <c r="O396" t="str">
        <f t="shared" si="100"/>
        <v>93003,</v>
      </c>
      <c r="P396" t="str">
        <f t="shared" si="107"/>
        <v>70,</v>
      </c>
      <c r="Q396" t="str">
        <f t="shared" si="113"/>
        <v>(1,1)</v>
      </c>
      <c r="R396" t="str">
        <f t="shared" si="108"/>
        <v>1,</v>
      </c>
      <c r="S396" t="str">
        <f t="shared" si="109"/>
        <v>1,</v>
      </c>
    </row>
    <row r="397" spans="1:19" x14ac:dyDescent="0.15">
      <c r="A397" t="s">
        <v>33</v>
      </c>
      <c r="B397">
        <v>93005</v>
      </c>
      <c r="C397">
        <v>70</v>
      </c>
      <c r="D397">
        <v>1</v>
      </c>
      <c r="E397">
        <v>1</v>
      </c>
      <c r="F397">
        <v>3</v>
      </c>
      <c r="G397" s="5">
        <f t="shared" si="114"/>
        <v>1.0294117647058823E-2</v>
      </c>
      <c r="H397" t="str">
        <f>VLOOKUP(B397,'名称-id-价值'!B:C,2,FALSE)</f>
        <v>T3LP5</v>
      </c>
      <c r="I397" t="str">
        <f t="shared" si="111"/>
        <v>T3部件</v>
      </c>
      <c r="J397">
        <f t="shared" si="115"/>
        <v>8</v>
      </c>
      <c r="K397">
        <f t="shared" si="112"/>
        <v>3.0882352941176472E-2</v>
      </c>
      <c r="L397">
        <f>VLOOKUP(B397,'名称-id-价值'!B:M,J397+2,FALSE)</f>
        <v>112.8</v>
      </c>
      <c r="M397">
        <f t="shared" si="116"/>
        <v>1.1611764705882353</v>
      </c>
      <c r="N397">
        <f t="shared" si="110"/>
        <v>667.32042647058688</v>
      </c>
      <c r="O397" t="str">
        <f t="shared" si="100"/>
        <v>93005,</v>
      </c>
      <c r="P397" t="str">
        <f t="shared" si="107"/>
        <v>70,</v>
      </c>
      <c r="Q397" t="str">
        <f t="shared" si="113"/>
        <v>(1,1)</v>
      </c>
      <c r="R397" t="str">
        <f t="shared" si="108"/>
        <v>1,</v>
      </c>
      <c r="S397" t="str">
        <f t="shared" si="109"/>
        <v>1,</v>
      </c>
    </row>
    <row r="398" spans="1:19" x14ac:dyDescent="0.15">
      <c r="A398" t="s">
        <v>33</v>
      </c>
      <c r="B398">
        <v>93101</v>
      </c>
      <c r="C398">
        <v>70</v>
      </c>
      <c r="D398">
        <v>1</v>
      </c>
      <c r="E398">
        <v>1</v>
      </c>
      <c r="F398">
        <v>3</v>
      </c>
      <c r="G398" s="5">
        <f t="shared" si="114"/>
        <v>1.0294117647058823E-2</v>
      </c>
      <c r="H398" t="str">
        <f>VLOOKUP(B398,'名称-id-价值'!B:C,2,FALSE)</f>
        <v>T3MP1</v>
      </c>
      <c r="I398" t="str">
        <f t="shared" si="111"/>
        <v>T3部件</v>
      </c>
      <c r="J398">
        <f t="shared" si="115"/>
        <v>8</v>
      </c>
      <c r="K398">
        <f t="shared" si="112"/>
        <v>3.0882352941176472E-2</v>
      </c>
      <c r="L398">
        <f>VLOOKUP(B398,'名称-id-价值'!B:M,J398+2,FALSE)</f>
        <v>112.8</v>
      </c>
      <c r="M398">
        <f t="shared" si="116"/>
        <v>1.1611764705882353</v>
      </c>
      <c r="N398">
        <f t="shared" si="110"/>
        <v>667.32042647058688</v>
      </c>
      <c r="O398" t="str">
        <f t="shared" ref="O398:O461" si="117">B398&amp;","</f>
        <v>93101,</v>
      </c>
      <c r="P398" t="str">
        <f t="shared" ref="P398" si="118">C398&amp;","</f>
        <v>70,</v>
      </c>
      <c r="Q398" t="str">
        <f t="shared" si="113"/>
        <v>(1,1)</v>
      </c>
      <c r="R398" t="str">
        <f t="shared" ref="R398" si="119">D398&amp;","</f>
        <v>1,</v>
      </c>
      <c r="S398" t="str">
        <f t="shared" ref="S398" si="120">E398&amp;","</f>
        <v>1,</v>
      </c>
    </row>
    <row r="399" spans="1:19" x14ac:dyDescent="0.15">
      <c r="A399" t="s">
        <v>33</v>
      </c>
      <c r="B399">
        <v>93103</v>
      </c>
      <c r="C399">
        <v>70</v>
      </c>
      <c r="D399">
        <v>1</v>
      </c>
      <c r="E399">
        <v>1</v>
      </c>
      <c r="F399">
        <v>3</v>
      </c>
      <c r="G399" s="5">
        <f t="shared" si="114"/>
        <v>1.0294117647058823E-2</v>
      </c>
      <c r="H399" t="str">
        <f>VLOOKUP(B399,'名称-id-价值'!B:C,2,FALSE)</f>
        <v>T3MP3</v>
      </c>
      <c r="I399" t="str">
        <f t="shared" si="111"/>
        <v>T3部件</v>
      </c>
      <c r="J399">
        <f t="shared" si="115"/>
        <v>8</v>
      </c>
      <c r="K399">
        <f t="shared" si="112"/>
        <v>3.0882352941176472E-2</v>
      </c>
      <c r="L399">
        <f>VLOOKUP(B399,'名称-id-价值'!B:M,J399+2,FALSE)</f>
        <v>112.8</v>
      </c>
      <c r="M399">
        <f t="shared" si="116"/>
        <v>1.1611764705882353</v>
      </c>
      <c r="N399">
        <f t="shared" si="110"/>
        <v>667.32042647058688</v>
      </c>
      <c r="O399" t="str">
        <f t="shared" si="117"/>
        <v>93103,</v>
      </c>
      <c r="P399" t="str">
        <f t="shared" ref="P399:P429" si="121">C399&amp;","</f>
        <v>70,</v>
      </c>
      <c r="Q399" t="str">
        <f t="shared" si="113"/>
        <v>(1,1)</v>
      </c>
      <c r="R399" t="str">
        <f t="shared" ref="R399:R429" si="122">D399&amp;","</f>
        <v>1,</v>
      </c>
      <c r="S399" t="str">
        <f t="shared" ref="S399:S429" si="123">E399&amp;","</f>
        <v>1,</v>
      </c>
    </row>
    <row r="400" spans="1:19" x14ac:dyDescent="0.15">
      <c r="A400" t="s">
        <v>33</v>
      </c>
      <c r="B400">
        <v>93105</v>
      </c>
      <c r="C400">
        <v>70</v>
      </c>
      <c r="D400">
        <v>1</v>
      </c>
      <c r="E400">
        <v>1</v>
      </c>
      <c r="F400">
        <v>3</v>
      </c>
      <c r="G400" s="5">
        <f t="shared" si="114"/>
        <v>1.0294117647058823E-2</v>
      </c>
      <c r="H400" t="str">
        <f>VLOOKUP(B400,'名称-id-价值'!B:C,2,FALSE)</f>
        <v>T3MP5</v>
      </c>
      <c r="I400" t="str">
        <f t="shared" si="111"/>
        <v>T3部件</v>
      </c>
      <c r="J400">
        <f t="shared" si="115"/>
        <v>8</v>
      </c>
      <c r="K400">
        <f t="shared" si="112"/>
        <v>3.0882352941176472E-2</v>
      </c>
      <c r="L400">
        <f>VLOOKUP(B400,'名称-id-价值'!B:M,J400+2,FALSE)</f>
        <v>112.8</v>
      </c>
      <c r="M400">
        <f t="shared" si="116"/>
        <v>1.1611764705882353</v>
      </c>
      <c r="N400">
        <f t="shared" si="110"/>
        <v>667.32042647058688</v>
      </c>
      <c r="O400" t="str">
        <f t="shared" si="117"/>
        <v>93105,</v>
      </c>
      <c r="P400" t="str">
        <f t="shared" si="121"/>
        <v>70,</v>
      </c>
      <c r="Q400" t="str">
        <f t="shared" si="113"/>
        <v>(1,1)</v>
      </c>
      <c r="R400" t="str">
        <f t="shared" si="122"/>
        <v>1,</v>
      </c>
      <c r="S400" t="str">
        <f t="shared" si="123"/>
        <v>1,</v>
      </c>
    </row>
    <row r="401" spans="1:19" x14ac:dyDescent="0.15">
      <c r="A401" t="s">
        <v>33</v>
      </c>
      <c r="B401">
        <v>93201</v>
      </c>
      <c r="C401">
        <v>70</v>
      </c>
      <c r="D401">
        <v>1</v>
      </c>
      <c r="E401">
        <v>1</v>
      </c>
      <c r="F401">
        <v>3</v>
      </c>
      <c r="G401" s="5">
        <f t="shared" si="114"/>
        <v>1.0294117647058823E-2</v>
      </c>
      <c r="H401" t="str">
        <f>VLOOKUP(B401,'名称-id-价值'!B:C,2,FALSE)</f>
        <v>T3HP1</v>
      </c>
      <c r="I401" t="str">
        <f t="shared" si="111"/>
        <v>T3部件</v>
      </c>
      <c r="J401">
        <f t="shared" si="115"/>
        <v>8</v>
      </c>
      <c r="K401">
        <f t="shared" si="112"/>
        <v>3.0882352941176472E-2</v>
      </c>
      <c r="L401">
        <f>VLOOKUP(B401,'名称-id-价值'!B:M,J401+2,FALSE)</f>
        <v>112.8</v>
      </c>
      <c r="M401">
        <f t="shared" si="116"/>
        <v>1.1611764705882353</v>
      </c>
      <c r="N401">
        <f t="shared" si="110"/>
        <v>667.32042647058688</v>
      </c>
      <c r="O401" t="str">
        <f t="shared" si="117"/>
        <v>93201,</v>
      </c>
      <c r="P401" t="str">
        <f t="shared" si="121"/>
        <v>70,</v>
      </c>
      <c r="Q401" t="str">
        <f t="shared" si="113"/>
        <v>(1,1)</v>
      </c>
      <c r="R401" t="str">
        <f t="shared" si="122"/>
        <v>1,</v>
      </c>
      <c r="S401" t="str">
        <f t="shared" si="123"/>
        <v>1,</v>
      </c>
    </row>
    <row r="402" spans="1:19" x14ac:dyDescent="0.15">
      <c r="A402" t="s">
        <v>33</v>
      </c>
      <c r="B402">
        <v>93203</v>
      </c>
      <c r="C402">
        <v>70</v>
      </c>
      <c r="D402">
        <v>1</v>
      </c>
      <c r="E402">
        <v>1</v>
      </c>
      <c r="F402">
        <v>3</v>
      </c>
      <c r="G402" s="5">
        <f t="shared" si="114"/>
        <v>1.0294117647058823E-2</v>
      </c>
      <c r="H402" t="str">
        <f>VLOOKUP(B402,'名称-id-价值'!B:C,2,FALSE)</f>
        <v>T3HP3</v>
      </c>
      <c r="I402" t="str">
        <f t="shared" si="111"/>
        <v>T3部件</v>
      </c>
      <c r="J402">
        <f t="shared" si="115"/>
        <v>8</v>
      </c>
      <c r="K402">
        <f t="shared" si="112"/>
        <v>3.0882352941176472E-2</v>
      </c>
      <c r="L402">
        <f>VLOOKUP(B402,'名称-id-价值'!B:M,J402+2,FALSE)</f>
        <v>112.8</v>
      </c>
      <c r="M402">
        <f t="shared" si="116"/>
        <v>1.1611764705882353</v>
      </c>
      <c r="N402">
        <f t="shared" si="110"/>
        <v>667.32042647058688</v>
      </c>
      <c r="O402" t="str">
        <f t="shared" si="117"/>
        <v>93203,</v>
      </c>
      <c r="P402" t="str">
        <f t="shared" si="121"/>
        <v>70,</v>
      </c>
      <c r="Q402" t="str">
        <f t="shared" si="113"/>
        <v>(1,1)</v>
      </c>
      <c r="R402" t="str">
        <f t="shared" si="122"/>
        <v>1,</v>
      </c>
      <c r="S402" t="str">
        <f t="shared" si="123"/>
        <v>1,</v>
      </c>
    </row>
    <row r="403" spans="1:19" x14ac:dyDescent="0.15">
      <c r="A403" t="s">
        <v>33</v>
      </c>
      <c r="B403">
        <v>93205</v>
      </c>
      <c r="C403">
        <v>70</v>
      </c>
      <c r="D403">
        <v>1</v>
      </c>
      <c r="E403">
        <v>1</v>
      </c>
      <c r="F403">
        <v>3</v>
      </c>
      <c r="G403" s="5">
        <f t="shared" si="114"/>
        <v>1.0294117647058823E-2</v>
      </c>
      <c r="H403" t="str">
        <f>VLOOKUP(B403,'名称-id-价值'!B:C,2,FALSE)</f>
        <v>T3HP5</v>
      </c>
      <c r="I403" t="str">
        <f t="shared" si="111"/>
        <v>T3部件</v>
      </c>
      <c r="J403">
        <f t="shared" si="115"/>
        <v>8</v>
      </c>
      <c r="K403">
        <f t="shared" si="112"/>
        <v>3.0882352941176472E-2</v>
      </c>
      <c r="L403">
        <f>VLOOKUP(B403,'名称-id-价值'!B:M,J403+2,FALSE)</f>
        <v>112.8</v>
      </c>
      <c r="M403">
        <f t="shared" si="116"/>
        <v>1.1611764705882353</v>
      </c>
      <c r="N403">
        <f t="shared" si="110"/>
        <v>667.32042647058688</v>
      </c>
      <c r="O403" t="str">
        <f t="shared" si="117"/>
        <v>93205,</v>
      </c>
      <c r="P403" t="str">
        <f t="shared" si="121"/>
        <v>70,</v>
      </c>
      <c r="Q403" t="str">
        <f t="shared" si="113"/>
        <v>(1,1)</v>
      </c>
      <c r="R403" t="str">
        <f t="shared" si="122"/>
        <v>1,</v>
      </c>
      <c r="S403" t="str">
        <f t="shared" si="123"/>
        <v>1,</v>
      </c>
    </row>
    <row r="404" spans="1:19" x14ac:dyDescent="0.15">
      <c r="A404" t="s">
        <v>33</v>
      </c>
      <c r="B404">
        <v>93002</v>
      </c>
      <c r="C404">
        <v>70</v>
      </c>
      <c r="D404">
        <v>1</v>
      </c>
      <c r="E404">
        <v>1</v>
      </c>
      <c r="F404">
        <v>3</v>
      </c>
      <c r="G404" s="5">
        <f t="shared" si="114"/>
        <v>1.0294117647058823E-2</v>
      </c>
      <c r="H404" t="str">
        <f>VLOOKUP(B404,'名称-id-价值'!B:C,2,FALSE)</f>
        <v>T3LP2</v>
      </c>
      <c r="I404" t="str">
        <f t="shared" si="111"/>
        <v>T3部件</v>
      </c>
      <c r="J404">
        <f t="shared" si="115"/>
        <v>8</v>
      </c>
      <c r="K404">
        <f t="shared" si="112"/>
        <v>3.0882352941176472E-2</v>
      </c>
      <c r="L404">
        <f>VLOOKUP(B404,'名称-id-价值'!B:M,J404+2,FALSE)</f>
        <v>112.8</v>
      </c>
      <c r="M404">
        <f t="shared" si="116"/>
        <v>1.1611764705882353</v>
      </c>
      <c r="N404">
        <f t="shared" si="110"/>
        <v>667.32042647058688</v>
      </c>
      <c r="O404" t="str">
        <f t="shared" si="117"/>
        <v>93002,</v>
      </c>
      <c r="P404" t="str">
        <f t="shared" si="121"/>
        <v>70,</v>
      </c>
      <c r="Q404" t="str">
        <f t="shared" si="113"/>
        <v>(1,1)</v>
      </c>
      <c r="R404" t="str">
        <f t="shared" si="122"/>
        <v>1,</v>
      </c>
      <c r="S404" t="str">
        <f t="shared" si="123"/>
        <v>1,</v>
      </c>
    </row>
    <row r="405" spans="1:19" x14ac:dyDescent="0.15">
      <c r="A405" t="s">
        <v>33</v>
      </c>
      <c r="B405">
        <v>93004</v>
      </c>
      <c r="C405">
        <v>70</v>
      </c>
      <c r="D405">
        <v>1</v>
      </c>
      <c r="E405">
        <v>1</v>
      </c>
      <c r="F405">
        <v>3</v>
      </c>
      <c r="G405" s="5">
        <f t="shared" si="114"/>
        <v>1.0294117647058823E-2</v>
      </c>
      <c r="H405" t="str">
        <f>VLOOKUP(B405,'名称-id-价值'!B:C,2,FALSE)</f>
        <v>T3LP4</v>
      </c>
      <c r="I405" t="str">
        <f t="shared" si="111"/>
        <v>T3部件</v>
      </c>
      <c r="J405">
        <f t="shared" si="115"/>
        <v>8</v>
      </c>
      <c r="K405">
        <f t="shared" si="112"/>
        <v>3.0882352941176472E-2</v>
      </c>
      <c r="L405">
        <f>VLOOKUP(B405,'名称-id-价值'!B:M,J405+2,FALSE)</f>
        <v>112.8</v>
      </c>
      <c r="M405">
        <f t="shared" si="116"/>
        <v>1.1611764705882353</v>
      </c>
      <c r="N405">
        <f t="shared" si="110"/>
        <v>667.32042647058688</v>
      </c>
      <c r="O405" t="str">
        <f t="shared" si="117"/>
        <v>93004,</v>
      </c>
      <c r="P405" t="str">
        <f t="shared" si="121"/>
        <v>70,</v>
      </c>
      <c r="Q405" t="str">
        <f t="shared" si="113"/>
        <v>(1,1)</v>
      </c>
      <c r="R405" t="str">
        <f t="shared" si="122"/>
        <v>1,</v>
      </c>
      <c r="S405" t="str">
        <f t="shared" si="123"/>
        <v>1,</v>
      </c>
    </row>
    <row r="406" spans="1:19" x14ac:dyDescent="0.15">
      <c r="A406" t="s">
        <v>33</v>
      </c>
      <c r="B406">
        <v>93006</v>
      </c>
      <c r="C406">
        <v>70</v>
      </c>
      <c r="D406">
        <v>1</v>
      </c>
      <c r="E406">
        <v>1</v>
      </c>
      <c r="F406">
        <v>3</v>
      </c>
      <c r="G406" s="5">
        <f t="shared" si="114"/>
        <v>1.0294117647058823E-2</v>
      </c>
      <c r="H406" t="str">
        <f>VLOOKUP(B406,'名称-id-价值'!B:C,2,FALSE)</f>
        <v>T3LP6</v>
      </c>
      <c r="I406" t="str">
        <f t="shared" si="111"/>
        <v>T3部件</v>
      </c>
      <c r="J406">
        <f t="shared" si="115"/>
        <v>8</v>
      </c>
      <c r="K406">
        <f t="shared" si="112"/>
        <v>3.0882352941176472E-2</v>
      </c>
      <c r="L406">
        <f>VLOOKUP(B406,'名称-id-价值'!B:M,J406+2,FALSE)</f>
        <v>112.8</v>
      </c>
      <c r="M406">
        <f t="shared" si="116"/>
        <v>1.1611764705882353</v>
      </c>
      <c r="N406">
        <f t="shared" si="110"/>
        <v>667.32042647058688</v>
      </c>
      <c r="O406" t="str">
        <f t="shared" si="117"/>
        <v>93006,</v>
      </c>
      <c r="P406" t="str">
        <f t="shared" si="121"/>
        <v>70,</v>
      </c>
      <c r="Q406" t="str">
        <f t="shared" si="113"/>
        <v>(1,1)</v>
      </c>
      <c r="R406" t="str">
        <f t="shared" si="122"/>
        <v>1,</v>
      </c>
      <c r="S406" t="str">
        <f t="shared" si="123"/>
        <v>1,</v>
      </c>
    </row>
    <row r="407" spans="1:19" x14ac:dyDescent="0.15">
      <c r="A407" t="s">
        <v>33</v>
      </c>
      <c r="B407">
        <v>93102</v>
      </c>
      <c r="C407">
        <v>70</v>
      </c>
      <c r="D407">
        <v>1</v>
      </c>
      <c r="E407">
        <v>1</v>
      </c>
      <c r="F407">
        <v>3</v>
      </c>
      <c r="G407" s="5">
        <f t="shared" si="114"/>
        <v>1.0294117647058823E-2</v>
      </c>
      <c r="H407" t="str">
        <f>VLOOKUP(B407,'名称-id-价值'!B:C,2,FALSE)</f>
        <v>T3MP2</v>
      </c>
      <c r="I407" t="str">
        <f t="shared" si="111"/>
        <v>T3部件</v>
      </c>
      <c r="J407">
        <f t="shared" si="115"/>
        <v>8</v>
      </c>
      <c r="K407">
        <f t="shared" si="112"/>
        <v>3.0882352941176472E-2</v>
      </c>
      <c r="L407">
        <f>VLOOKUP(B407,'名称-id-价值'!B:M,J407+2,FALSE)</f>
        <v>112.8</v>
      </c>
      <c r="M407">
        <f t="shared" si="116"/>
        <v>1.1611764705882353</v>
      </c>
      <c r="N407">
        <f t="shared" si="110"/>
        <v>667.32042647058688</v>
      </c>
      <c r="O407" t="str">
        <f t="shared" si="117"/>
        <v>93102,</v>
      </c>
      <c r="P407" t="str">
        <f t="shared" si="121"/>
        <v>70,</v>
      </c>
      <c r="Q407" t="str">
        <f t="shared" si="113"/>
        <v>(1,1)</v>
      </c>
      <c r="R407" t="str">
        <f t="shared" si="122"/>
        <v>1,</v>
      </c>
      <c r="S407" t="str">
        <f t="shared" si="123"/>
        <v>1,</v>
      </c>
    </row>
    <row r="408" spans="1:19" x14ac:dyDescent="0.15">
      <c r="A408" t="s">
        <v>33</v>
      </c>
      <c r="B408">
        <v>93104</v>
      </c>
      <c r="C408">
        <v>70</v>
      </c>
      <c r="D408">
        <v>1</v>
      </c>
      <c r="E408">
        <v>1</v>
      </c>
      <c r="F408">
        <v>3</v>
      </c>
      <c r="G408" s="5">
        <f t="shared" si="114"/>
        <v>1.0294117647058823E-2</v>
      </c>
      <c r="H408" t="str">
        <f>VLOOKUP(B408,'名称-id-价值'!B:C,2,FALSE)</f>
        <v>T3MP4</v>
      </c>
      <c r="I408" t="str">
        <f t="shared" si="111"/>
        <v>T3部件</v>
      </c>
      <c r="J408">
        <f t="shared" si="115"/>
        <v>8</v>
      </c>
      <c r="K408">
        <f t="shared" si="112"/>
        <v>3.0882352941176472E-2</v>
      </c>
      <c r="L408">
        <f>VLOOKUP(B408,'名称-id-价值'!B:M,J408+2,FALSE)</f>
        <v>112.8</v>
      </c>
      <c r="M408">
        <f t="shared" si="116"/>
        <v>1.1611764705882353</v>
      </c>
      <c r="N408">
        <f t="shared" si="110"/>
        <v>667.32042647058688</v>
      </c>
      <c r="O408" t="str">
        <f t="shared" si="117"/>
        <v>93104,</v>
      </c>
      <c r="P408" t="str">
        <f t="shared" si="121"/>
        <v>70,</v>
      </c>
      <c r="Q408" t="str">
        <f t="shared" si="113"/>
        <v>(1,1)</v>
      </c>
      <c r="R408" t="str">
        <f t="shared" si="122"/>
        <v>1,</v>
      </c>
      <c r="S408" t="str">
        <f t="shared" si="123"/>
        <v>1,</v>
      </c>
    </row>
    <row r="409" spans="1:19" x14ac:dyDescent="0.15">
      <c r="A409" t="s">
        <v>33</v>
      </c>
      <c r="B409">
        <v>93106</v>
      </c>
      <c r="C409">
        <v>74</v>
      </c>
      <c r="D409">
        <v>1</v>
      </c>
      <c r="E409">
        <v>1</v>
      </c>
      <c r="F409">
        <v>3</v>
      </c>
      <c r="G409" s="5">
        <f t="shared" si="114"/>
        <v>1.088235294117647E-2</v>
      </c>
      <c r="H409" t="str">
        <f>VLOOKUP(B409,'名称-id-价值'!B:C,2,FALSE)</f>
        <v>T3MP6</v>
      </c>
      <c r="I409" t="str">
        <f t="shared" si="111"/>
        <v>T3部件</v>
      </c>
      <c r="J409">
        <f t="shared" si="115"/>
        <v>8</v>
      </c>
      <c r="K409">
        <f t="shared" si="112"/>
        <v>3.2647058823529411E-2</v>
      </c>
      <c r="L409">
        <f>VLOOKUP(B409,'名称-id-价值'!B:M,J409+2,FALSE)</f>
        <v>112.8</v>
      </c>
      <c r="M409">
        <f t="shared" si="116"/>
        <v>1.2275294117647058</v>
      </c>
      <c r="N409">
        <f t="shared" si="110"/>
        <v>667.32042647058688</v>
      </c>
      <c r="O409" t="str">
        <f t="shared" si="117"/>
        <v>93106,</v>
      </c>
      <c r="P409" t="str">
        <f t="shared" si="121"/>
        <v>74,</v>
      </c>
      <c r="Q409" t="str">
        <f t="shared" si="113"/>
        <v>(1,1)</v>
      </c>
      <c r="R409" t="str">
        <f t="shared" si="122"/>
        <v>1,</v>
      </c>
      <c r="S409" t="str">
        <f t="shared" si="123"/>
        <v>1,</v>
      </c>
    </row>
    <row r="410" spans="1:19" x14ac:dyDescent="0.15">
      <c r="A410" t="s">
        <v>33</v>
      </c>
      <c r="B410">
        <v>93202</v>
      </c>
      <c r="C410">
        <v>74</v>
      </c>
      <c r="D410">
        <v>1</v>
      </c>
      <c r="E410">
        <v>1</v>
      </c>
      <c r="F410">
        <v>3</v>
      </c>
      <c r="G410" s="5">
        <f t="shared" si="114"/>
        <v>1.088235294117647E-2</v>
      </c>
      <c r="H410" t="str">
        <f>VLOOKUP(B410,'名称-id-价值'!B:C,2,FALSE)</f>
        <v>T3HP2</v>
      </c>
      <c r="I410" t="str">
        <f t="shared" si="111"/>
        <v>T3部件</v>
      </c>
      <c r="J410">
        <f t="shared" si="115"/>
        <v>8</v>
      </c>
      <c r="K410">
        <f t="shared" si="112"/>
        <v>3.2647058823529411E-2</v>
      </c>
      <c r="L410">
        <f>VLOOKUP(B410,'名称-id-价值'!B:M,J410+2,FALSE)</f>
        <v>112.8</v>
      </c>
      <c r="M410">
        <f t="shared" si="116"/>
        <v>1.2275294117647058</v>
      </c>
      <c r="N410">
        <f t="shared" si="110"/>
        <v>667.32042647058688</v>
      </c>
      <c r="O410" t="str">
        <f t="shared" si="117"/>
        <v>93202,</v>
      </c>
      <c r="P410" t="str">
        <f t="shared" si="121"/>
        <v>74,</v>
      </c>
      <c r="Q410" t="str">
        <f t="shared" si="113"/>
        <v>(1,1)</v>
      </c>
      <c r="R410" t="str">
        <f t="shared" si="122"/>
        <v>1,</v>
      </c>
      <c r="S410" t="str">
        <f t="shared" si="123"/>
        <v>1,</v>
      </c>
    </row>
    <row r="411" spans="1:19" x14ac:dyDescent="0.15">
      <c r="A411" t="s">
        <v>33</v>
      </c>
      <c r="B411">
        <v>93204</v>
      </c>
      <c r="C411">
        <v>74</v>
      </c>
      <c r="D411">
        <v>1</v>
      </c>
      <c r="E411">
        <v>1</v>
      </c>
      <c r="F411">
        <v>3</v>
      </c>
      <c r="G411" s="5">
        <f t="shared" si="114"/>
        <v>1.088235294117647E-2</v>
      </c>
      <c r="H411" t="str">
        <f>VLOOKUP(B411,'名称-id-价值'!B:C,2,FALSE)</f>
        <v>T3HP4</v>
      </c>
      <c r="I411" t="str">
        <f t="shared" si="111"/>
        <v>T3部件</v>
      </c>
      <c r="J411">
        <f t="shared" si="115"/>
        <v>8</v>
      </c>
      <c r="K411">
        <f t="shared" si="112"/>
        <v>3.2647058823529411E-2</v>
      </c>
      <c r="L411">
        <f>VLOOKUP(B411,'名称-id-价值'!B:M,J411+2,FALSE)</f>
        <v>112.8</v>
      </c>
      <c r="M411">
        <f t="shared" si="116"/>
        <v>1.2275294117647058</v>
      </c>
      <c r="N411">
        <f t="shared" si="110"/>
        <v>667.32042647058688</v>
      </c>
      <c r="O411" t="str">
        <f t="shared" si="117"/>
        <v>93204,</v>
      </c>
      <c r="P411" t="str">
        <f t="shared" si="121"/>
        <v>74,</v>
      </c>
      <c r="Q411" t="str">
        <f t="shared" si="113"/>
        <v>(1,1)</v>
      </c>
      <c r="R411" t="str">
        <f t="shared" si="122"/>
        <v>1,</v>
      </c>
      <c r="S411" t="str">
        <f t="shared" si="123"/>
        <v>1,</v>
      </c>
    </row>
    <row r="412" spans="1:19" x14ac:dyDescent="0.15">
      <c r="A412" t="s">
        <v>33</v>
      </c>
      <c r="B412">
        <v>93206</v>
      </c>
      <c r="C412">
        <v>72</v>
      </c>
      <c r="D412">
        <v>1</v>
      </c>
      <c r="E412">
        <v>1</v>
      </c>
      <c r="F412">
        <v>3</v>
      </c>
      <c r="G412" s="5">
        <f t="shared" si="114"/>
        <v>1.0588235294117647E-2</v>
      </c>
      <c r="H412" t="str">
        <f>VLOOKUP(B412,'名称-id-价值'!B:C,2,FALSE)</f>
        <v>T3HP6</v>
      </c>
      <c r="I412" t="str">
        <f t="shared" si="111"/>
        <v>T3部件</v>
      </c>
      <c r="J412">
        <f t="shared" si="115"/>
        <v>8</v>
      </c>
      <c r="K412">
        <f t="shared" si="112"/>
        <v>3.1764705882352938E-2</v>
      </c>
      <c r="L412">
        <f>VLOOKUP(B412,'名称-id-价值'!B:M,J412+2,FALSE)</f>
        <v>112.8</v>
      </c>
      <c r="M412">
        <f t="shared" si="116"/>
        <v>1.1943529411764704</v>
      </c>
      <c r="N412">
        <f t="shared" si="110"/>
        <v>667.32042647058688</v>
      </c>
      <c r="O412" t="str">
        <f t="shared" si="117"/>
        <v>93206,</v>
      </c>
      <c r="P412" t="str">
        <f t="shared" si="121"/>
        <v>72,</v>
      </c>
      <c r="Q412" t="str">
        <f t="shared" si="113"/>
        <v>(1,1)</v>
      </c>
      <c r="R412" t="str">
        <f t="shared" si="122"/>
        <v>1,</v>
      </c>
      <c r="S412" t="str">
        <f t="shared" si="123"/>
        <v>1,</v>
      </c>
    </row>
    <row r="413" spans="1:19" x14ac:dyDescent="0.15">
      <c r="A413" t="s">
        <v>34</v>
      </c>
      <c r="B413">
        <v>11311</v>
      </c>
      <c r="C413">
        <v>67</v>
      </c>
      <c r="D413">
        <v>1</v>
      </c>
      <c r="E413">
        <v>1</v>
      </c>
      <c r="F413">
        <v>3</v>
      </c>
      <c r="G413" s="5">
        <f t="shared" si="114"/>
        <v>9.8529411764705886E-3</v>
      </c>
      <c r="H413" t="str">
        <f>VLOOKUP(B413,'名称-id-价值'!B:C,2,FALSE)</f>
        <v>35(t)</v>
      </c>
      <c r="I413" t="str">
        <f t="shared" si="111"/>
        <v>T3坦克</v>
      </c>
      <c r="J413">
        <f t="shared" si="115"/>
        <v>9</v>
      </c>
      <c r="K413">
        <f t="shared" si="112"/>
        <v>2.9558823529411766E-2</v>
      </c>
      <c r="L413">
        <f>VLOOKUP(B413,'名称-id-价值'!B:M,J413+2,FALSE)</f>
        <v>1254</v>
      </c>
      <c r="M413">
        <f t="shared" si="116"/>
        <v>12.355588235294118</v>
      </c>
      <c r="N413">
        <f t="shared" si="110"/>
        <v>673.77594117647027</v>
      </c>
      <c r="O413" t="str">
        <f t="shared" si="117"/>
        <v>11311,</v>
      </c>
      <c r="P413" t="str">
        <f t="shared" si="121"/>
        <v>67,</v>
      </c>
      <c r="Q413" t="str">
        <f t="shared" si="113"/>
        <v>(1,1)</v>
      </c>
      <c r="R413" t="str">
        <f t="shared" si="122"/>
        <v>1,</v>
      </c>
      <c r="S413" t="str">
        <f t="shared" si="123"/>
        <v>1,</v>
      </c>
    </row>
    <row r="414" spans="1:19" x14ac:dyDescent="0.15">
      <c r="A414" t="s">
        <v>34</v>
      </c>
      <c r="B414">
        <v>12311</v>
      </c>
      <c r="C414">
        <v>67</v>
      </c>
      <c r="D414">
        <v>1</v>
      </c>
      <c r="E414">
        <v>1</v>
      </c>
      <c r="F414">
        <v>3</v>
      </c>
      <c r="G414" s="5">
        <f t="shared" si="114"/>
        <v>9.8529411764705886E-3</v>
      </c>
      <c r="H414" t="str">
        <f>VLOOKUP(B414,'名称-id-价值'!B:C,2,FALSE)</f>
        <v>玛蒂尔达</v>
      </c>
      <c r="I414" t="str">
        <f t="shared" si="111"/>
        <v>T3坦克</v>
      </c>
      <c r="J414">
        <f t="shared" si="115"/>
        <v>9</v>
      </c>
      <c r="K414">
        <f t="shared" si="112"/>
        <v>2.9558823529411766E-2</v>
      </c>
      <c r="L414">
        <f>VLOOKUP(B414,'名称-id-价值'!B:M,J414+2,FALSE)</f>
        <v>1254</v>
      </c>
      <c r="M414">
        <f t="shared" si="116"/>
        <v>12.355588235294118</v>
      </c>
      <c r="N414">
        <f t="shared" si="110"/>
        <v>673.77594117647027</v>
      </c>
      <c r="O414" t="str">
        <f t="shared" si="117"/>
        <v>12311,</v>
      </c>
      <c r="P414" t="str">
        <f t="shared" si="121"/>
        <v>67,</v>
      </c>
      <c r="Q414" t="str">
        <f t="shared" si="113"/>
        <v>(1,1)</v>
      </c>
      <c r="R414" t="str">
        <f t="shared" si="122"/>
        <v>1,</v>
      </c>
      <c r="S414" t="str">
        <f t="shared" si="123"/>
        <v>1,</v>
      </c>
    </row>
    <row r="415" spans="1:19" x14ac:dyDescent="0.15">
      <c r="A415" t="s">
        <v>34</v>
      </c>
      <c r="B415">
        <v>13311</v>
      </c>
      <c r="C415">
        <v>67</v>
      </c>
      <c r="D415">
        <v>1</v>
      </c>
      <c r="E415">
        <v>1</v>
      </c>
      <c r="F415">
        <v>3</v>
      </c>
      <c r="G415" s="5">
        <f t="shared" si="114"/>
        <v>9.8529411764705886E-3</v>
      </c>
      <c r="H415" t="str">
        <f>VLOOKUP(B415,'名称-id-价值'!B:C,2,FALSE)</f>
        <v>黑豹</v>
      </c>
      <c r="I415" t="str">
        <f t="shared" si="111"/>
        <v>T3坦克</v>
      </c>
      <c r="J415">
        <f t="shared" si="115"/>
        <v>9</v>
      </c>
      <c r="K415">
        <f t="shared" si="112"/>
        <v>2.9558823529411766E-2</v>
      </c>
      <c r="L415">
        <f>VLOOKUP(B415,'名称-id-价值'!B:M,J415+2,FALSE)</f>
        <v>1254</v>
      </c>
      <c r="M415">
        <f t="shared" si="116"/>
        <v>12.355588235294118</v>
      </c>
      <c r="N415">
        <f t="shared" si="110"/>
        <v>673.77594117647027</v>
      </c>
      <c r="O415" t="str">
        <f t="shared" si="117"/>
        <v>13311,</v>
      </c>
      <c r="P415" t="str">
        <f t="shared" si="121"/>
        <v>67,</v>
      </c>
      <c r="Q415" t="str">
        <f t="shared" si="113"/>
        <v>(1,1)</v>
      </c>
      <c r="R415" t="str">
        <f t="shared" si="122"/>
        <v>1,</v>
      </c>
      <c r="S415" t="str">
        <f t="shared" si="123"/>
        <v>1,</v>
      </c>
    </row>
    <row r="416" spans="1:19" x14ac:dyDescent="0.15">
      <c r="A416" t="s">
        <v>34</v>
      </c>
      <c r="B416">
        <v>51211</v>
      </c>
      <c r="C416">
        <v>178</v>
      </c>
      <c r="D416">
        <v>7</v>
      </c>
      <c r="E416">
        <v>13</v>
      </c>
      <c r="F416">
        <v>3</v>
      </c>
      <c r="G416" s="5">
        <f t="shared" si="114"/>
        <v>2.6176470588235294E-2</v>
      </c>
      <c r="H416" t="str">
        <f>VLOOKUP(B416,'名称-id-价值'!B:C,2,FALSE)</f>
        <v>二号-碎片</v>
      </c>
      <c r="I416" t="str">
        <f t="shared" si="111"/>
        <v>T2碎片</v>
      </c>
      <c r="J416">
        <f t="shared" si="115"/>
        <v>9</v>
      </c>
      <c r="K416">
        <f t="shared" si="112"/>
        <v>0.78529411764705892</v>
      </c>
      <c r="L416">
        <f>VLOOKUP(B416,'名称-id-价值'!B:M,J416+2,FALSE)</f>
        <v>34.799999999999997</v>
      </c>
      <c r="M416">
        <f t="shared" si="116"/>
        <v>9.1094117647058823</v>
      </c>
      <c r="N416">
        <f t="shared" si="110"/>
        <v>673.77594117647027</v>
      </c>
      <c r="O416" t="str">
        <f t="shared" si="117"/>
        <v>51211,</v>
      </c>
      <c r="P416" t="str">
        <f t="shared" si="121"/>
        <v>178,</v>
      </c>
      <c r="Q416" t="str">
        <f t="shared" si="113"/>
        <v>(7,13)</v>
      </c>
      <c r="R416" t="str">
        <f t="shared" si="122"/>
        <v>7,</v>
      </c>
      <c r="S416" t="str">
        <f t="shared" si="123"/>
        <v>13,</v>
      </c>
    </row>
    <row r="417" spans="1:19" x14ac:dyDescent="0.15">
      <c r="A417" t="s">
        <v>34</v>
      </c>
      <c r="B417">
        <v>52211</v>
      </c>
      <c r="C417">
        <v>178</v>
      </c>
      <c r="D417">
        <v>7</v>
      </c>
      <c r="E417">
        <v>13</v>
      </c>
      <c r="F417">
        <v>3</v>
      </c>
      <c r="G417" s="5">
        <f t="shared" si="114"/>
        <v>2.6176470588235294E-2</v>
      </c>
      <c r="H417" t="str">
        <f>VLOOKUP(B417,'名称-id-价值'!B:C,2,FALSE)</f>
        <v>T-34-碎片</v>
      </c>
      <c r="I417" t="str">
        <f t="shared" si="111"/>
        <v>T2碎片</v>
      </c>
      <c r="J417">
        <f t="shared" si="115"/>
        <v>9</v>
      </c>
      <c r="K417">
        <f t="shared" si="112"/>
        <v>0.78529411764705892</v>
      </c>
      <c r="L417">
        <f>VLOOKUP(B417,'名称-id-价值'!B:M,J417+2,FALSE)</f>
        <v>34.799999999999997</v>
      </c>
      <c r="M417">
        <f t="shared" si="116"/>
        <v>9.1094117647058823</v>
      </c>
      <c r="N417">
        <f t="shared" si="110"/>
        <v>673.77594117647027</v>
      </c>
      <c r="O417" t="str">
        <f t="shared" si="117"/>
        <v>52211,</v>
      </c>
      <c r="P417" t="str">
        <f t="shared" si="121"/>
        <v>178,</v>
      </c>
      <c r="Q417" t="str">
        <f t="shared" si="113"/>
        <v>(7,13)</v>
      </c>
      <c r="R417" t="str">
        <f t="shared" si="122"/>
        <v>7,</v>
      </c>
      <c r="S417" t="str">
        <f t="shared" si="123"/>
        <v>13,</v>
      </c>
    </row>
    <row r="418" spans="1:19" x14ac:dyDescent="0.15">
      <c r="A418" t="s">
        <v>34</v>
      </c>
      <c r="B418">
        <v>53211</v>
      </c>
      <c r="C418">
        <v>178</v>
      </c>
      <c r="D418">
        <v>7</v>
      </c>
      <c r="E418">
        <v>13</v>
      </c>
      <c r="F418">
        <v>3</v>
      </c>
      <c r="G418" s="5">
        <f t="shared" si="114"/>
        <v>2.6176470588235294E-2</v>
      </c>
      <c r="H418" t="str">
        <f>VLOOKUP(B418,'名称-id-价值'!B:C,2,FALSE)</f>
        <v>KV-1-碎片</v>
      </c>
      <c r="I418" t="str">
        <f t="shared" si="111"/>
        <v>T2碎片</v>
      </c>
      <c r="J418">
        <f t="shared" si="115"/>
        <v>9</v>
      </c>
      <c r="K418">
        <f t="shared" si="112"/>
        <v>0.78529411764705892</v>
      </c>
      <c r="L418">
        <f>VLOOKUP(B418,'名称-id-价值'!B:M,J418+2,FALSE)</f>
        <v>34.799999999999997</v>
      </c>
      <c r="M418">
        <f t="shared" si="116"/>
        <v>9.1094117647058823</v>
      </c>
      <c r="N418">
        <f t="shared" si="110"/>
        <v>673.77594117647027</v>
      </c>
      <c r="O418" t="str">
        <f t="shared" si="117"/>
        <v>53211,</v>
      </c>
      <c r="P418" t="str">
        <f t="shared" si="121"/>
        <v>178,</v>
      </c>
      <c r="Q418" t="str">
        <f t="shared" si="113"/>
        <v>(7,13)</v>
      </c>
      <c r="R418" t="str">
        <f t="shared" si="122"/>
        <v>7,</v>
      </c>
      <c r="S418" t="str">
        <f t="shared" si="123"/>
        <v>13,</v>
      </c>
    </row>
    <row r="419" spans="1:19" x14ac:dyDescent="0.15">
      <c r="A419" t="s">
        <v>34</v>
      </c>
      <c r="B419">
        <v>51221</v>
      </c>
      <c r="C419">
        <v>190</v>
      </c>
      <c r="D419">
        <v>3</v>
      </c>
      <c r="E419">
        <v>6</v>
      </c>
      <c r="F419">
        <v>3</v>
      </c>
      <c r="G419" s="5">
        <f t="shared" si="114"/>
        <v>2.7941176470588237E-2</v>
      </c>
      <c r="H419" t="str">
        <f>VLOOKUP(B419,'名称-id-价值'!B:C,2,FALSE)</f>
        <v>Puma-碎片</v>
      </c>
      <c r="I419" t="str">
        <f t="shared" si="111"/>
        <v>T2碎片</v>
      </c>
      <c r="J419">
        <f t="shared" si="115"/>
        <v>9</v>
      </c>
      <c r="K419">
        <f t="shared" si="112"/>
        <v>0.37720588235294117</v>
      </c>
      <c r="L419">
        <f>VLOOKUP(B419,'名称-id-价值'!B:M,J419+2,FALSE)</f>
        <v>60.8</v>
      </c>
      <c r="M419">
        <f t="shared" si="116"/>
        <v>7.644705882352941</v>
      </c>
      <c r="N419">
        <f t="shared" si="110"/>
        <v>673.77594117647027</v>
      </c>
      <c r="O419" t="str">
        <f t="shared" si="117"/>
        <v>51221,</v>
      </c>
      <c r="P419" t="str">
        <f t="shared" si="121"/>
        <v>190,</v>
      </c>
      <c r="Q419" t="str">
        <f t="shared" si="113"/>
        <v>(3,6)</v>
      </c>
      <c r="R419" t="str">
        <f t="shared" si="122"/>
        <v>3,</v>
      </c>
      <c r="S419" t="str">
        <f t="shared" si="123"/>
        <v>6,</v>
      </c>
    </row>
    <row r="420" spans="1:19" x14ac:dyDescent="0.15">
      <c r="A420" t="s">
        <v>34</v>
      </c>
      <c r="B420">
        <v>52221</v>
      </c>
      <c r="C420">
        <v>190</v>
      </c>
      <c r="D420">
        <v>3</v>
      </c>
      <c r="E420">
        <v>6</v>
      </c>
      <c r="F420">
        <v>3</v>
      </c>
      <c r="G420" s="5">
        <f t="shared" si="114"/>
        <v>2.7941176470588237E-2</v>
      </c>
      <c r="H420" t="str">
        <f>VLOOKUP(B420,'名称-id-价值'!B:C,2,FALSE)</f>
        <v>四号-碎片</v>
      </c>
      <c r="I420" t="str">
        <f t="shared" si="111"/>
        <v>T2碎片</v>
      </c>
      <c r="J420">
        <f t="shared" si="115"/>
        <v>9</v>
      </c>
      <c r="K420">
        <f t="shared" si="112"/>
        <v>0.37720588235294117</v>
      </c>
      <c r="L420">
        <f>VLOOKUP(B420,'名称-id-价值'!B:M,J420+2,FALSE)</f>
        <v>60.8</v>
      </c>
      <c r="M420">
        <f t="shared" si="116"/>
        <v>7.644705882352941</v>
      </c>
      <c r="N420">
        <f t="shared" si="110"/>
        <v>673.77594117647027</v>
      </c>
      <c r="O420" t="str">
        <f t="shared" si="117"/>
        <v>52221,</v>
      </c>
      <c r="P420" t="str">
        <f t="shared" si="121"/>
        <v>190,</v>
      </c>
      <c r="Q420" t="str">
        <f t="shared" si="113"/>
        <v>(3,6)</v>
      </c>
      <c r="R420" t="str">
        <f t="shared" si="122"/>
        <v>3,</v>
      </c>
      <c r="S420" t="str">
        <f t="shared" si="123"/>
        <v>6,</v>
      </c>
    </row>
    <row r="421" spans="1:19" x14ac:dyDescent="0.15">
      <c r="A421" t="s">
        <v>34</v>
      </c>
      <c r="B421">
        <v>53221</v>
      </c>
      <c r="C421">
        <v>190</v>
      </c>
      <c r="D421">
        <v>3</v>
      </c>
      <c r="E421">
        <v>6</v>
      </c>
      <c r="F421">
        <v>3</v>
      </c>
      <c r="G421" s="5">
        <f t="shared" si="114"/>
        <v>2.7941176470588237E-2</v>
      </c>
      <c r="H421" t="str">
        <f>VLOOKUP(B421,'名称-id-价值'!B:C,2,FALSE)</f>
        <v>丘吉尔-碎片</v>
      </c>
      <c r="I421" t="str">
        <f t="shared" si="111"/>
        <v>T2碎片</v>
      </c>
      <c r="J421">
        <f t="shared" si="115"/>
        <v>9</v>
      </c>
      <c r="K421">
        <f t="shared" si="112"/>
        <v>0.37720588235294117</v>
      </c>
      <c r="L421">
        <f>VLOOKUP(B421,'名称-id-价值'!B:M,J421+2,FALSE)</f>
        <v>60.8</v>
      </c>
      <c r="M421">
        <f t="shared" si="116"/>
        <v>7.644705882352941</v>
      </c>
      <c r="N421">
        <f t="shared" si="110"/>
        <v>673.77594117647027</v>
      </c>
      <c r="O421" t="str">
        <f t="shared" si="117"/>
        <v>53221,</v>
      </c>
      <c r="P421" t="str">
        <f t="shared" si="121"/>
        <v>190,</v>
      </c>
      <c r="Q421" t="str">
        <f t="shared" si="113"/>
        <v>(3,6)</v>
      </c>
      <c r="R421" t="str">
        <f t="shared" si="122"/>
        <v>3,</v>
      </c>
      <c r="S421" t="str">
        <f t="shared" si="123"/>
        <v>6,</v>
      </c>
    </row>
    <row r="422" spans="1:19" x14ac:dyDescent="0.15">
      <c r="A422" t="s">
        <v>34</v>
      </c>
      <c r="B422">
        <v>51311</v>
      </c>
      <c r="C422">
        <v>264</v>
      </c>
      <c r="D422">
        <v>3</v>
      </c>
      <c r="E422">
        <v>6</v>
      </c>
      <c r="F422">
        <v>3</v>
      </c>
      <c r="G422" s="5">
        <f t="shared" si="114"/>
        <v>3.8823529411764708E-2</v>
      </c>
      <c r="H422" t="str">
        <f>VLOOKUP(B422,'名称-id-价值'!B:C,2,FALSE)</f>
        <v>35(t)-碎片</v>
      </c>
      <c r="I422" t="str">
        <f t="shared" si="111"/>
        <v>T3碎片</v>
      </c>
      <c r="J422">
        <f t="shared" si="115"/>
        <v>9</v>
      </c>
      <c r="K422">
        <f t="shared" si="112"/>
        <v>0.52411764705882358</v>
      </c>
      <c r="L422">
        <f>VLOOKUP(B422,'名称-id-价值'!B:M,J422+2,FALSE)</f>
        <v>41.8</v>
      </c>
      <c r="M422">
        <f t="shared" si="116"/>
        <v>7.3027058823529414</v>
      </c>
      <c r="N422">
        <f t="shared" si="110"/>
        <v>673.77594117647027</v>
      </c>
      <c r="O422" t="str">
        <f t="shared" si="117"/>
        <v>51311,</v>
      </c>
      <c r="P422" t="str">
        <f t="shared" si="121"/>
        <v>264,</v>
      </c>
      <c r="Q422" t="str">
        <f t="shared" si="113"/>
        <v>(3,6)</v>
      </c>
      <c r="R422" t="str">
        <f t="shared" si="122"/>
        <v>3,</v>
      </c>
      <c r="S422" t="str">
        <f t="shared" si="123"/>
        <v>6,</v>
      </c>
    </row>
    <row r="423" spans="1:19" x14ac:dyDescent="0.15">
      <c r="A423" t="s">
        <v>34</v>
      </c>
      <c r="B423">
        <v>52311</v>
      </c>
      <c r="C423">
        <v>264</v>
      </c>
      <c r="D423">
        <v>3</v>
      </c>
      <c r="E423">
        <v>6</v>
      </c>
      <c r="F423">
        <v>3</v>
      </c>
      <c r="G423" s="5">
        <f t="shared" si="114"/>
        <v>3.8823529411764708E-2</v>
      </c>
      <c r="H423" t="str">
        <f>VLOOKUP(B423,'名称-id-价值'!B:C,2,FALSE)</f>
        <v>玛蒂尔达-碎片</v>
      </c>
      <c r="I423" t="str">
        <f t="shared" si="111"/>
        <v>T3碎片</v>
      </c>
      <c r="J423">
        <f t="shared" si="115"/>
        <v>9</v>
      </c>
      <c r="K423">
        <f t="shared" si="112"/>
        <v>0.52411764705882358</v>
      </c>
      <c r="L423">
        <f>VLOOKUP(B423,'名称-id-价值'!B:M,J423+2,FALSE)</f>
        <v>41.8</v>
      </c>
      <c r="M423">
        <f t="shared" si="116"/>
        <v>7.3027058823529414</v>
      </c>
      <c r="N423">
        <f t="shared" si="110"/>
        <v>673.77594117647027</v>
      </c>
      <c r="O423" t="str">
        <f t="shared" si="117"/>
        <v>52311,</v>
      </c>
      <c r="P423" t="str">
        <f t="shared" si="121"/>
        <v>264,</v>
      </c>
      <c r="Q423" t="str">
        <f t="shared" si="113"/>
        <v>(3,6)</v>
      </c>
      <c r="R423" t="str">
        <f t="shared" si="122"/>
        <v>3,</v>
      </c>
      <c r="S423" t="str">
        <f t="shared" si="123"/>
        <v>6,</v>
      </c>
    </row>
    <row r="424" spans="1:19" x14ac:dyDescent="0.15">
      <c r="A424" t="s">
        <v>34</v>
      </c>
      <c r="B424">
        <v>53311</v>
      </c>
      <c r="C424">
        <v>264</v>
      </c>
      <c r="D424">
        <v>3</v>
      </c>
      <c r="E424">
        <v>6</v>
      </c>
      <c r="F424">
        <v>3</v>
      </c>
      <c r="G424" s="5">
        <f t="shared" si="114"/>
        <v>3.8823529411764708E-2</v>
      </c>
      <c r="H424" t="str">
        <f>VLOOKUP(B424,'名称-id-价值'!B:C,2,FALSE)</f>
        <v>黑豹-碎片</v>
      </c>
      <c r="I424" t="str">
        <f t="shared" si="111"/>
        <v>T3碎片</v>
      </c>
      <c r="J424">
        <f t="shared" si="115"/>
        <v>9</v>
      </c>
      <c r="K424">
        <f t="shared" si="112"/>
        <v>0.52411764705882358</v>
      </c>
      <c r="L424">
        <f>VLOOKUP(B424,'名称-id-价值'!B:M,J424+2,FALSE)</f>
        <v>41.8</v>
      </c>
      <c r="M424">
        <f t="shared" si="116"/>
        <v>7.3027058823529414</v>
      </c>
      <c r="N424">
        <f t="shared" si="110"/>
        <v>673.77594117647027</v>
      </c>
      <c r="O424" t="str">
        <f t="shared" si="117"/>
        <v>53311,</v>
      </c>
      <c r="P424" t="str">
        <f t="shared" si="121"/>
        <v>264,</v>
      </c>
      <c r="Q424" t="str">
        <f t="shared" si="113"/>
        <v>(3,6)</v>
      </c>
      <c r="R424" t="str">
        <f t="shared" si="122"/>
        <v>3,</v>
      </c>
      <c r="S424" t="str">
        <f t="shared" si="123"/>
        <v>6,</v>
      </c>
    </row>
    <row r="425" spans="1:19" x14ac:dyDescent="0.15">
      <c r="A425" t="s">
        <v>34</v>
      </c>
      <c r="B425">
        <v>51321</v>
      </c>
      <c r="C425">
        <v>255</v>
      </c>
      <c r="D425">
        <v>3</v>
      </c>
      <c r="E425">
        <v>4</v>
      </c>
      <c r="F425">
        <v>3</v>
      </c>
      <c r="G425" s="5">
        <f t="shared" si="114"/>
        <v>3.7499999999999999E-2</v>
      </c>
      <c r="H425" t="str">
        <f>VLOOKUP(B425,'名称-id-价值'!B:C,2,FALSE)</f>
        <v>十字军-碎片</v>
      </c>
      <c r="I425" t="str">
        <f t="shared" si="111"/>
        <v>T3碎片</v>
      </c>
      <c r="J425">
        <f t="shared" si="115"/>
        <v>9</v>
      </c>
      <c r="K425">
        <f t="shared" si="112"/>
        <v>0.39375000000000004</v>
      </c>
      <c r="L425">
        <f>VLOOKUP(B425,'名称-id-价值'!B:M,J425+2,FALSE)</f>
        <v>58.8</v>
      </c>
      <c r="M425">
        <f t="shared" si="116"/>
        <v>7.7174999999999985</v>
      </c>
      <c r="N425">
        <f t="shared" si="110"/>
        <v>673.77594117647027</v>
      </c>
      <c r="O425" t="str">
        <f t="shared" si="117"/>
        <v>51321,</v>
      </c>
      <c r="P425" t="str">
        <f t="shared" si="121"/>
        <v>255,</v>
      </c>
      <c r="Q425" t="str">
        <f t="shared" si="113"/>
        <v>(3,4)</v>
      </c>
      <c r="R425" t="str">
        <f t="shared" si="122"/>
        <v>3,</v>
      </c>
      <c r="S425" t="str">
        <f t="shared" si="123"/>
        <v>4,</v>
      </c>
    </row>
    <row r="426" spans="1:19" x14ac:dyDescent="0.15">
      <c r="A426" t="s">
        <v>34</v>
      </c>
      <c r="B426">
        <v>52321</v>
      </c>
      <c r="C426">
        <v>255</v>
      </c>
      <c r="D426">
        <v>3</v>
      </c>
      <c r="E426">
        <v>4</v>
      </c>
      <c r="F426">
        <v>3</v>
      </c>
      <c r="G426" s="5">
        <f t="shared" si="114"/>
        <v>3.7499999999999999E-2</v>
      </c>
      <c r="H426" t="str">
        <f>VLOOKUP(B426,'名称-id-价值'!B:C,2,FALSE)</f>
        <v>谢尔曼-碎片</v>
      </c>
      <c r="I426" t="str">
        <f t="shared" si="111"/>
        <v>T3碎片</v>
      </c>
      <c r="J426">
        <f t="shared" si="115"/>
        <v>9</v>
      </c>
      <c r="K426">
        <f t="shared" si="112"/>
        <v>0.39375000000000004</v>
      </c>
      <c r="L426">
        <f>VLOOKUP(B426,'名称-id-价值'!B:M,J426+2,FALSE)</f>
        <v>58.8</v>
      </c>
      <c r="M426">
        <f t="shared" si="116"/>
        <v>7.7174999999999985</v>
      </c>
      <c r="N426">
        <f t="shared" si="110"/>
        <v>673.77594117647027</v>
      </c>
      <c r="O426" t="str">
        <f t="shared" si="117"/>
        <v>52321,</v>
      </c>
      <c r="P426" t="str">
        <f t="shared" si="121"/>
        <v>255,</v>
      </c>
      <c r="Q426" t="str">
        <f t="shared" si="113"/>
        <v>(3,4)</v>
      </c>
      <c r="R426" t="str">
        <f t="shared" si="122"/>
        <v>3,</v>
      </c>
      <c r="S426" t="str">
        <f t="shared" si="123"/>
        <v>4,</v>
      </c>
    </row>
    <row r="427" spans="1:19" x14ac:dyDescent="0.15">
      <c r="A427" t="s">
        <v>34</v>
      </c>
      <c r="B427">
        <v>53321</v>
      </c>
      <c r="C427">
        <v>255</v>
      </c>
      <c r="D427">
        <v>3</v>
      </c>
      <c r="E427">
        <v>4</v>
      </c>
      <c r="F427">
        <v>3</v>
      </c>
      <c r="G427" s="5">
        <f t="shared" si="114"/>
        <v>3.7499999999999999E-2</v>
      </c>
      <c r="H427" t="str">
        <f>VLOOKUP(B427,'名称-id-价值'!B:C,2,FALSE)</f>
        <v>虎式-碎片</v>
      </c>
      <c r="I427" t="str">
        <f t="shared" si="111"/>
        <v>T3碎片</v>
      </c>
      <c r="J427">
        <f t="shared" si="115"/>
        <v>9</v>
      </c>
      <c r="K427">
        <f t="shared" si="112"/>
        <v>0.39375000000000004</v>
      </c>
      <c r="L427">
        <f>VLOOKUP(B427,'名称-id-价值'!B:M,J427+2,FALSE)</f>
        <v>58.8</v>
      </c>
      <c r="M427">
        <f t="shared" si="116"/>
        <v>7.7174999999999985</v>
      </c>
      <c r="N427">
        <f t="shared" si="110"/>
        <v>673.77594117647027</v>
      </c>
      <c r="O427" t="str">
        <f t="shared" si="117"/>
        <v>53321,</v>
      </c>
      <c r="P427" t="str">
        <f t="shared" si="121"/>
        <v>255,</v>
      </c>
      <c r="Q427" t="str">
        <f t="shared" si="113"/>
        <v>(3,4)</v>
      </c>
      <c r="R427" t="str">
        <f t="shared" si="122"/>
        <v>3,</v>
      </c>
      <c r="S427" t="str">
        <f t="shared" si="123"/>
        <v>4,</v>
      </c>
    </row>
    <row r="428" spans="1:19" x14ac:dyDescent="0.15">
      <c r="A428" t="s">
        <v>34</v>
      </c>
      <c r="B428">
        <v>91001</v>
      </c>
      <c r="C428">
        <v>58</v>
      </c>
      <c r="D428">
        <v>3</v>
      </c>
      <c r="E428">
        <v>7</v>
      </c>
      <c r="F428">
        <v>3</v>
      </c>
      <c r="G428" s="5">
        <f t="shared" si="114"/>
        <v>8.5294117647058826E-3</v>
      </c>
      <c r="H428" t="str">
        <f>VLOOKUP(B428,'名称-id-价值'!B:C,2,FALSE)</f>
        <v>T1LP1</v>
      </c>
      <c r="I428" t="str">
        <f t="shared" si="111"/>
        <v>T1部件</v>
      </c>
      <c r="J428">
        <f t="shared" si="115"/>
        <v>9</v>
      </c>
      <c r="K428">
        <f t="shared" si="112"/>
        <v>0.12794117647058822</v>
      </c>
      <c r="L428">
        <f>VLOOKUP(B428,'名称-id-价值'!B:M,J428+2,FALSE)</f>
        <v>24</v>
      </c>
      <c r="M428">
        <f t="shared" si="116"/>
        <v>1.0235294117647058</v>
      </c>
      <c r="N428">
        <f t="shared" si="110"/>
        <v>673.77594117647027</v>
      </c>
      <c r="O428" t="str">
        <f t="shared" si="117"/>
        <v>91001,</v>
      </c>
      <c r="P428" t="str">
        <f t="shared" si="121"/>
        <v>58,</v>
      </c>
      <c r="Q428" t="str">
        <f t="shared" si="113"/>
        <v>(3,7)</v>
      </c>
      <c r="R428" t="str">
        <f t="shared" si="122"/>
        <v>3,</v>
      </c>
      <c r="S428" t="str">
        <f t="shared" si="123"/>
        <v>7,</v>
      </c>
    </row>
    <row r="429" spans="1:19" x14ac:dyDescent="0.15">
      <c r="A429" t="s">
        <v>34</v>
      </c>
      <c r="B429">
        <v>91003</v>
      </c>
      <c r="C429">
        <v>58</v>
      </c>
      <c r="D429">
        <v>3</v>
      </c>
      <c r="E429">
        <v>7</v>
      </c>
      <c r="F429">
        <v>3</v>
      </c>
      <c r="G429" s="5">
        <f t="shared" si="114"/>
        <v>8.5294117647058826E-3</v>
      </c>
      <c r="H429" t="str">
        <f>VLOOKUP(B429,'名称-id-价值'!B:C,2,FALSE)</f>
        <v>T1LP3</v>
      </c>
      <c r="I429" t="str">
        <f t="shared" si="111"/>
        <v>T1部件</v>
      </c>
      <c r="J429">
        <f t="shared" si="115"/>
        <v>9</v>
      </c>
      <c r="K429">
        <f t="shared" si="112"/>
        <v>0.12794117647058822</v>
      </c>
      <c r="L429">
        <f>VLOOKUP(B429,'名称-id-价值'!B:M,J429+2,FALSE)</f>
        <v>24</v>
      </c>
      <c r="M429">
        <f t="shared" si="116"/>
        <v>1.0235294117647058</v>
      </c>
      <c r="N429">
        <f t="shared" si="110"/>
        <v>673.77594117647027</v>
      </c>
      <c r="O429" t="str">
        <f t="shared" si="117"/>
        <v>91003,</v>
      </c>
      <c r="P429" t="str">
        <f t="shared" si="121"/>
        <v>58,</v>
      </c>
      <c r="Q429" t="str">
        <f t="shared" si="113"/>
        <v>(3,7)</v>
      </c>
      <c r="R429" t="str">
        <f t="shared" si="122"/>
        <v>3,</v>
      </c>
      <c r="S429" t="str">
        <f t="shared" si="123"/>
        <v>7,</v>
      </c>
    </row>
    <row r="430" spans="1:19" x14ac:dyDescent="0.15">
      <c r="A430" t="s">
        <v>34</v>
      </c>
      <c r="B430">
        <v>91005</v>
      </c>
      <c r="C430">
        <v>58</v>
      </c>
      <c r="D430">
        <v>3</v>
      </c>
      <c r="E430">
        <v>7</v>
      </c>
      <c r="F430">
        <v>3</v>
      </c>
      <c r="G430" s="5">
        <f t="shared" si="114"/>
        <v>8.5294117647058826E-3</v>
      </c>
      <c r="H430" t="str">
        <f>VLOOKUP(B430,'名称-id-价值'!B:C,2,FALSE)</f>
        <v>T1LP5</v>
      </c>
      <c r="I430" t="str">
        <f t="shared" si="111"/>
        <v>T1部件</v>
      </c>
      <c r="J430">
        <f t="shared" si="115"/>
        <v>9</v>
      </c>
      <c r="K430">
        <f t="shared" si="112"/>
        <v>0.12794117647058822</v>
      </c>
      <c r="L430">
        <f>VLOOKUP(B430,'名称-id-价值'!B:M,J430+2,FALSE)</f>
        <v>24</v>
      </c>
      <c r="M430">
        <f t="shared" si="116"/>
        <v>1.0235294117647058</v>
      </c>
      <c r="N430">
        <f t="shared" si="110"/>
        <v>673.77594117647027</v>
      </c>
      <c r="O430" t="str">
        <f t="shared" si="117"/>
        <v>91005,</v>
      </c>
      <c r="P430" t="str">
        <f t="shared" ref="P430:P434" si="124">C430&amp;","</f>
        <v>58,</v>
      </c>
      <c r="Q430" t="str">
        <f t="shared" si="113"/>
        <v>(3,7)</v>
      </c>
      <c r="R430" t="str">
        <f t="shared" ref="R430:R434" si="125">D430&amp;","</f>
        <v>3,</v>
      </c>
      <c r="S430" t="str">
        <f t="shared" ref="S430:S434" si="126">E430&amp;","</f>
        <v>7,</v>
      </c>
    </row>
    <row r="431" spans="1:19" x14ac:dyDescent="0.15">
      <c r="A431" t="s">
        <v>34</v>
      </c>
      <c r="B431">
        <v>91101</v>
      </c>
      <c r="C431">
        <v>58</v>
      </c>
      <c r="D431">
        <v>3</v>
      </c>
      <c r="E431">
        <v>7</v>
      </c>
      <c r="F431">
        <v>3</v>
      </c>
      <c r="G431" s="5">
        <f t="shared" si="114"/>
        <v>8.5294117647058826E-3</v>
      </c>
      <c r="H431" t="str">
        <f>VLOOKUP(B431,'名称-id-价值'!B:C,2,FALSE)</f>
        <v>T1MP1</v>
      </c>
      <c r="I431" t="str">
        <f t="shared" si="111"/>
        <v>T1部件</v>
      </c>
      <c r="J431">
        <f t="shared" si="115"/>
        <v>9</v>
      </c>
      <c r="K431">
        <f t="shared" si="112"/>
        <v>0.12794117647058822</v>
      </c>
      <c r="L431">
        <f>VLOOKUP(B431,'名称-id-价值'!B:M,J431+2,FALSE)</f>
        <v>24</v>
      </c>
      <c r="M431">
        <f t="shared" si="116"/>
        <v>1.0235294117647058</v>
      </c>
      <c r="N431">
        <f t="shared" si="110"/>
        <v>673.77594117647027</v>
      </c>
      <c r="O431" t="str">
        <f t="shared" si="117"/>
        <v>91101,</v>
      </c>
      <c r="P431" t="str">
        <f t="shared" si="124"/>
        <v>58,</v>
      </c>
      <c r="Q431" t="str">
        <f t="shared" si="113"/>
        <v>(3,7)</v>
      </c>
      <c r="R431" t="str">
        <f t="shared" si="125"/>
        <v>3,</v>
      </c>
      <c r="S431" t="str">
        <f t="shared" si="126"/>
        <v>7,</v>
      </c>
    </row>
    <row r="432" spans="1:19" x14ac:dyDescent="0.15">
      <c r="A432" t="s">
        <v>34</v>
      </c>
      <c r="B432">
        <v>91103</v>
      </c>
      <c r="C432">
        <v>58</v>
      </c>
      <c r="D432">
        <v>3</v>
      </c>
      <c r="E432">
        <v>7</v>
      </c>
      <c r="F432">
        <v>3</v>
      </c>
      <c r="G432" s="5">
        <f t="shared" si="114"/>
        <v>8.5294117647058826E-3</v>
      </c>
      <c r="H432" t="str">
        <f>VLOOKUP(B432,'名称-id-价值'!B:C,2,FALSE)</f>
        <v>T1MP3</v>
      </c>
      <c r="I432" t="str">
        <f t="shared" si="111"/>
        <v>T1部件</v>
      </c>
      <c r="J432">
        <f t="shared" si="115"/>
        <v>9</v>
      </c>
      <c r="K432">
        <f t="shared" si="112"/>
        <v>0.12794117647058822</v>
      </c>
      <c r="L432">
        <f>VLOOKUP(B432,'名称-id-价值'!B:M,J432+2,FALSE)</f>
        <v>24</v>
      </c>
      <c r="M432">
        <f t="shared" si="116"/>
        <v>1.0235294117647058</v>
      </c>
      <c r="N432">
        <f t="shared" si="110"/>
        <v>673.77594117647027</v>
      </c>
      <c r="O432" t="str">
        <f t="shared" si="117"/>
        <v>91103,</v>
      </c>
      <c r="P432" t="str">
        <f t="shared" si="124"/>
        <v>58,</v>
      </c>
      <c r="Q432" t="str">
        <f t="shared" si="113"/>
        <v>(3,7)</v>
      </c>
      <c r="R432" t="str">
        <f t="shared" si="125"/>
        <v>3,</v>
      </c>
      <c r="S432" t="str">
        <f t="shared" si="126"/>
        <v>7,</v>
      </c>
    </row>
    <row r="433" spans="1:19" x14ac:dyDescent="0.15">
      <c r="A433" t="s">
        <v>34</v>
      </c>
      <c r="B433">
        <v>91105</v>
      </c>
      <c r="C433">
        <v>58</v>
      </c>
      <c r="D433">
        <v>3</v>
      </c>
      <c r="E433">
        <v>7</v>
      </c>
      <c r="F433">
        <v>3</v>
      </c>
      <c r="G433" s="5">
        <f t="shared" si="114"/>
        <v>8.5294117647058826E-3</v>
      </c>
      <c r="H433" t="str">
        <f>VLOOKUP(B433,'名称-id-价值'!B:C,2,FALSE)</f>
        <v>T1MP5</v>
      </c>
      <c r="I433" t="str">
        <f t="shared" si="111"/>
        <v>T1部件</v>
      </c>
      <c r="J433">
        <f t="shared" si="115"/>
        <v>9</v>
      </c>
      <c r="K433">
        <f t="shared" si="112"/>
        <v>0.12794117647058822</v>
      </c>
      <c r="L433">
        <f>VLOOKUP(B433,'名称-id-价值'!B:M,J433+2,FALSE)</f>
        <v>24</v>
      </c>
      <c r="M433">
        <f t="shared" si="116"/>
        <v>1.0235294117647058</v>
      </c>
      <c r="N433">
        <f t="shared" si="110"/>
        <v>673.77594117647027</v>
      </c>
      <c r="O433" t="str">
        <f t="shared" si="117"/>
        <v>91105,</v>
      </c>
      <c r="P433" t="str">
        <f t="shared" si="124"/>
        <v>58,</v>
      </c>
      <c r="Q433" t="str">
        <f t="shared" si="113"/>
        <v>(3,7)</v>
      </c>
      <c r="R433" t="str">
        <f t="shared" si="125"/>
        <v>3,</v>
      </c>
      <c r="S433" t="str">
        <f t="shared" si="126"/>
        <v>7,</v>
      </c>
    </row>
    <row r="434" spans="1:19" x14ac:dyDescent="0.15">
      <c r="A434" t="s">
        <v>34</v>
      </c>
      <c r="B434">
        <v>91201</v>
      </c>
      <c r="C434">
        <v>58</v>
      </c>
      <c r="D434">
        <v>3</v>
      </c>
      <c r="E434">
        <v>7</v>
      </c>
      <c r="F434">
        <v>3</v>
      </c>
      <c r="G434" s="5">
        <f t="shared" si="114"/>
        <v>8.5294117647058826E-3</v>
      </c>
      <c r="H434" t="str">
        <f>VLOOKUP(B434,'名称-id-价值'!B:C,2,FALSE)</f>
        <v>T1HP1</v>
      </c>
      <c r="I434" t="str">
        <f t="shared" si="111"/>
        <v>T1部件</v>
      </c>
      <c r="J434">
        <f t="shared" si="115"/>
        <v>9</v>
      </c>
      <c r="K434">
        <f t="shared" si="112"/>
        <v>0.12794117647058822</v>
      </c>
      <c r="L434">
        <f>VLOOKUP(B434,'名称-id-价值'!B:M,J434+2,FALSE)</f>
        <v>24</v>
      </c>
      <c r="M434">
        <f t="shared" si="116"/>
        <v>1.0235294117647058</v>
      </c>
      <c r="N434">
        <f t="shared" si="110"/>
        <v>673.77594117647027</v>
      </c>
      <c r="O434" t="str">
        <f t="shared" si="117"/>
        <v>91201,</v>
      </c>
      <c r="P434" t="str">
        <f t="shared" si="124"/>
        <v>58,</v>
      </c>
      <c r="Q434" t="str">
        <f t="shared" si="113"/>
        <v>(3,7)</v>
      </c>
      <c r="R434" t="str">
        <f t="shared" si="125"/>
        <v>3,</v>
      </c>
      <c r="S434" t="str">
        <f t="shared" si="126"/>
        <v>7,</v>
      </c>
    </row>
    <row r="435" spans="1:19" x14ac:dyDescent="0.15">
      <c r="A435" t="s">
        <v>34</v>
      </c>
      <c r="B435">
        <v>91203</v>
      </c>
      <c r="C435">
        <v>58</v>
      </c>
      <c r="D435">
        <v>3</v>
      </c>
      <c r="E435">
        <v>7</v>
      </c>
      <c r="F435">
        <v>3</v>
      </c>
      <c r="G435" s="5">
        <f t="shared" si="114"/>
        <v>8.5294117647058826E-3</v>
      </c>
      <c r="H435" t="str">
        <f>VLOOKUP(B435,'名称-id-价值'!B:C,2,FALSE)</f>
        <v>T1HP3</v>
      </c>
      <c r="I435" t="str">
        <f t="shared" si="111"/>
        <v>T1部件</v>
      </c>
      <c r="J435">
        <f t="shared" si="115"/>
        <v>9</v>
      </c>
      <c r="K435">
        <f t="shared" si="112"/>
        <v>0.12794117647058822</v>
      </c>
      <c r="L435">
        <f>VLOOKUP(B435,'名称-id-价值'!B:M,J435+2,FALSE)</f>
        <v>24</v>
      </c>
      <c r="M435">
        <f t="shared" si="116"/>
        <v>1.0235294117647058</v>
      </c>
      <c r="N435">
        <f t="shared" si="110"/>
        <v>673.77594117647027</v>
      </c>
      <c r="O435" t="str">
        <f t="shared" si="117"/>
        <v>91203,</v>
      </c>
      <c r="P435" t="str">
        <f t="shared" ref="P435:P466" si="127">C435&amp;","</f>
        <v>58,</v>
      </c>
      <c r="Q435" t="str">
        <f t="shared" si="113"/>
        <v>(3,7)</v>
      </c>
      <c r="R435" t="str">
        <f t="shared" ref="R435:R466" si="128">D435&amp;","</f>
        <v>3,</v>
      </c>
      <c r="S435" t="str">
        <f t="shared" ref="S435:S466" si="129">E435&amp;","</f>
        <v>7,</v>
      </c>
    </row>
    <row r="436" spans="1:19" x14ac:dyDescent="0.15">
      <c r="A436" t="s">
        <v>34</v>
      </c>
      <c r="B436">
        <v>91205</v>
      </c>
      <c r="C436">
        <v>58</v>
      </c>
      <c r="D436">
        <v>3</v>
      </c>
      <c r="E436">
        <v>7</v>
      </c>
      <c r="F436">
        <v>3</v>
      </c>
      <c r="G436" s="5">
        <f t="shared" si="114"/>
        <v>8.5294117647058826E-3</v>
      </c>
      <c r="H436" t="str">
        <f>VLOOKUP(B436,'名称-id-价值'!B:C,2,FALSE)</f>
        <v>T1HP5</v>
      </c>
      <c r="I436" t="str">
        <f t="shared" si="111"/>
        <v>T1部件</v>
      </c>
      <c r="J436">
        <f t="shared" si="115"/>
        <v>9</v>
      </c>
      <c r="K436">
        <f t="shared" si="112"/>
        <v>0.12794117647058822</v>
      </c>
      <c r="L436">
        <f>VLOOKUP(B436,'名称-id-价值'!B:M,J436+2,FALSE)</f>
        <v>24</v>
      </c>
      <c r="M436">
        <f t="shared" si="116"/>
        <v>1.0235294117647058</v>
      </c>
      <c r="N436">
        <f t="shared" si="110"/>
        <v>673.77594117647027</v>
      </c>
      <c r="O436" t="str">
        <f t="shared" si="117"/>
        <v>91205,</v>
      </c>
      <c r="P436" t="str">
        <f t="shared" si="127"/>
        <v>58,</v>
      </c>
      <c r="Q436" t="str">
        <f t="shared" si="113"/>
        <v>(3,7)</v>
      </c>
      <c r="R436" t="str">
        <f t="shared" si="128"/>
        <v>3,</v>
      </c>
      <c r="S436" t="str">
        <f t="shared" si="129"/>
        <v>7,</v>
      </c>
    </row>
    <row r="437" spans="1:19" x14ac:dyDescent="0.15">
      <c r="A437" t="s">
        <v>34</v>
      </c>
      <c r="B437">
        <v>91002</v>
      </c>
      <c r="C437">
        <v>58</v>
      </c>
      <c r="D437">
        <v>3</v>
      </c>
      <c r="E437">
        <v>7</v>
      </c>
      <c r="F437">
        <v>3</v>
      </c>
      <c r="G437" s="5">
        <f t="shared" si="114"/>
        <v>8.5294117647058826E-3</v>
      </c>
      <c r="H437" t="str">
        <f>VLOOKUP(B437,'名称-id-价值'!B:C,2,FALSE)</f>
        <v>T1LP2</v>
      </c>
      <c r="I437" t="str">
        <f t="shared" si="111"/>
        <v>T1部件</v>
      </c>
      <c r="J437">
        <f t="shared" si="115"/>
        <v>9</v>
      </c>
      <c r="K437">
        <f t="shared" si="112"/>
        <v>0.12794117647058822</v>
      </c>
      <c r="L437">
        <f>VLOOKUP(B437,'名称-id-价值'!B:M,J437+2,FALSE)</f>
        <v>24</v>
      </c>
      <c r="M437">
        <f t="shared" si="116"/>
        <v>1.0235294117647058</v>
      </c>
      <c r="N437">
        <f t="shared" si="110"/>
        <v>673.77594117647027</v>
      </c>
      <c r="O437" t="str">
        <f t="shared" si="117"/>
        <v>91002,</v>
      </c>
      <c r="P437" t="str">
        <f t="shared" si="127"/>
        <v>58,</v>
      </c>
      <c r="Q437" t="str">
        <f t="shared" si="113"/>
        <v>(3,7)</v>
      </c>
      <c r="R437" t="str">
        <f t="shared" si="128"/>
        <v>3,</v>
      </c>
      <c r="S437" t="str">
        <f t="shared" si="129"/>
        <v>7,</v>
      </c>
    </row>
    <row r="438" spans="1:19" x14ac:dyDescent="0.15">
      <c r="A438" t="s">
        <v>34</v>
      </c>
      <c r="B438">
        <v>91004</v>
      </c>
      <c r="C438">
        <v>58</v>
      </c>
      <c r="D438">
        <v>3</v>
      </c>
      <c r="E438">
        <v>7</v>
      </c>
      <c r="F438">
        <v>3</v>
      </c>
      <c r="G438" s="5">
        <f t="shared" si="114"/>
        <v>8.5294117647058826E-3</v>
      </c>
      <c r="H438" t="str">
        <f>VLOOKUP(B438,'名称-id-价值'!B:C,2,FALSE)</f>
        <v>T1LP4</v>
      </c>
      <c r="I438" t="str">
        <f t="shared" si="111"/>
        <v>T1部件</v>
      </c>
      <c r="J438">
        <f t="shared" si="115"/>
        <v>9</v>
      </c>
      <c r="K438">
        <f t="shared" si="112"/>
        <v>0.12794117647058822</v>
      </c>
      <c r="L438">
        <f>VLOOKUP(B438,'名称-id-价值'!B:M,J438+2,FALSE)</f>
        <v>24</v>
      </c>
      <c r="M438">
        <f t="shared" si="116"/>
        <v>1.0235294117647058</v>
      </c>
      <c r="N438">
        <f t="shared" si="110"/>
        <v>673.77594117647027</v>
      </c>
      <c r="O438" t="str">
        <f t="shared" si="117"/>
        <v>91004,</v>
      </c>
      <c r="P438" t="str">
        <f t="shared" si="127"/>
        <v>58,</v>
      </c>
      <c r="Q438" t="str">
        <f t="shared" si="113"/>
        <v>(3,7)</v>
      </c>
      <c r="R438" t="str">
        <f t="shared" si="128"/>
        <v>3,</v>
      </c>
      <c r="S438" t="str">
        <f t="shared" si="129"/>
        <v>7,</v>
      </c>
    </row>
    <row r="439" spans="1:19" x14ac:dyDescent="0.15">
      <c r="A439" t="s">
        <v>34</v>
      </c>
      <c r="B439">
        <v>91006</v>
      </c>
      <c r="C439">
        <v>58</v>
      </c>
      <c r="D439">
        <v>3</v>
      </c>
      <c r="E439">
        <v>7</v>
      </c>
      <c r="F439">
        <v>3</v>
      </c>
      <c r="G439" s="5">
        <f t="shared" si="114"/>
        <v>8.5294117647058826E-3</v>
      </c>
      <c r="H439" t="str">
        <f>VLOOKUP(B439,'名称-id-价值'!B:C,2,FALSE)</f>
        <v>T1LP6</v>
      </c>
      <c r="I439" t="str">
        <f t="shared" si="111"/>
        <v>T1部件</v>
      </c>
      <c r="J439">
        <f t="shared" si="115"/>
        <v>9</v>
      </c>
      <c r="K439">
        <f t="shared" si="112"/>
        <v>0.12794117647058822</v>
      </c>
      <c r="L439">
        <f>VLOOKUP(B439,'名称-id-价值'!B:M,J439+2,FALSE)</f>
        <v>24</v>
      </c>
      <c r="M439">
        <f t="shared" si="116"/>
        <v>1.0235294117647058</v>
      </c>
      <c r="N439">
        <f t="shared" si="110"/>
        <v>673.77594117647027</v>
      </c>
      <c r="O439" t="str">
        <f t="shared" si="117"/>
        <v>91006,</v>
      </c>
      <c r="P439" t="str">
        <f t="shared" si="127"/>
        <v>58,</v>
      </c>
      <c r="Q439" t="str">
        <f t="shared" si="113"/>
        <v>(3,7)</v>
      </c>
      <c r="R439" t="str">
        <f t="shared" si="128"/>
        <v>3,</v>
      </c>
      <c r="S439" t="str">
        <f t="shared" si="129"/>
        <v>7,</v>
      </c>
    </row>
    <row r="440" spans="1:19" x14ac:dyDescent="0.15">
      <c r="A440" t="s">
        <v>34</v>
      </c>
      <c r="B440">
        <v>91102</v>
      </c>
      <c r="C440">
        <v>58</v>
      </c>
      <c r="D440">
        <v>3</v>
      </c>
      <c r="E440">
        <v>7</v>
      </c>
      <c r="F440">
        <v>3</v>
      </c>
      <c r="G440" s="5">
        <f t="shared" si="114"/>
        <v>8.5294117647058826E-3</v>
      </c>
      <c r="H440" t="str">
        <f>VLOOKUP(B440,'名称-id-价值'!B:C,2,FALSE)</f>
        <v>T1MP2</v>
      </c>
      <c r="I440" t="str">
        <f t="shared" si="111"/>
        <v>T1部件</v>
      </c>
      <c r="J440">
        <f t="shared" si="115"/>
        <v>9</v>
      </c>
      <c r="K440">
        <f t="shared" si="112"/>
        <v>0.12794117647058822</v>
      </c>
      <c r="L440">
        <f>VLOOKUP(B440,'名称-id-价值'!B:M,J440+2,FALSE)</f>
        <v>24</v>
      </c>
      <c r="M440">
        <f t="shared" si="116"/>
        <v>1.0235294117647058</v>
      </c>
      <c r="N440">
        <f t="shared" si="110"/>
        <v>673.77594117647027</v>
      </c>
      <c r="O440" t="str">
        <f t="shared" si="117"/>
        <v>91102,</v>
      </c>
      <c r="P440" t="str">
        <f t="shared" si="127"/>
        <v>58,</v>
      </c>
      <c r="Q440" t="str">
        <f t="shared" si="113"/>
        <v>(3,7)</v>
      </c>
      <c r="R440" t="str">
        <f t="shared" si="128"/>
        <v>3,</v>
      </c>
      <c r="S440" t="str">
        <f t="shared" si="129"/>
        <v>7,</v>
      </c>
    </row>
    <row r="441" spans="1:19" x14ac:dyDescent="0.15">
      <c r="A441" t="s">
        <v>34</v>
      </c>
      <c r="B441">
        <v>91104</v>
      </c>
      <c r="C441">
        <v>58</v>
      </c>
      <c r="D441">
        <v>3</v>
      </c>
      <c r="E441">
        <v>7</v>
      </c>
      <c r="F441">
        <v>3</v>
      </c>
      <c r="G441" s="5">
        <f t="shared" si="114"/>
        <v>8.5294117647058826E-3</v>
      </c>
      <c r="H441" t="str">
        <f>VLOOKUP(B441,'名称-id-价值'!B:C,2,FALSE)</f>
        <v>T1MP4</v>
      </c>
      <c r="I441" t="str">
        <f t="shared" si="111"/>
        <v>T1部件</v>
      </c>
      <c r="J441">
        <f t="shared" si="115"/>
        <v>9</v>
      </c>
      <c r="K441">
        <f t="shared" si="112"/>
        <v>0.12794117647058822</v>
      </c>
      <c r="L441">
        <f>VLOOKUP(B441,'名称-id-价值'!B:M,J441+2,FALSE)</f>
        <v>24</v>
      </c>
      <c r="M441">
        <f t="shared" si="116"/>
        <v>1.0235294117647058</v>
      </c>
      <c r="N441">
        <f t="shared" si="110"/>
        <v>673.77594117647027</v>
      </c>
      <c r="O441" t="str">
        <f t="shared" si="117"/>
        <v>91104,</v>
      </c>
      <c r="P441" t="str">
        <f t="shared" si="127"/>
        <v>58,</v>
      </c>
      <c r="Q441" t="str">
        <f t="shared" si="113"/>
        <v>(3,7)</v>
      </c>
      <c r="R441" t="str">
        <f t="shared" si="128"/>
        <v>3,</v>
      </c>
      <c r="S441" t="str">
        <f t="shared" si="129"/>
        <v>7,</v>
      </c>
    </row>
    <row r="442" spans="1:19" x14ac:dyDescent="0.15">
      <c r="A442" t="s">
        <v>34</v>
      </c>
      <c r="B442">
        <v>91106</v>
      </c>
      <c r="C442">
        <v>58</v>
      </c>
      <c r="D442">
        <v>3</v>
      </c>
      <c r="E442">
        <v>7</v>
      </c>
      <c r="F442">
        <v>3</v>
      </c>
      <c r="G442" s="5">
        <f t="shared" si="114"/>
        <v>8.5294117647058826E-3</v>
      </c>
      <c r="H442" t="str">
        <f>VLOOKUP(B442,'名称-id-价值'!B:C,2,FALSE)</f>
        <v>T1MP6</v>
      </c>
      <c r="I442" t="str">
        <f t="shared" si="111"/>
        <v>T1部件</v>
      </c>
      <c r="J442">
        <f t="shared" si="115"/>
        <v>9</v>
      </c>
      <c r="K442">
        <f t="shared" si="112"/>
        <v>0.12794117647058822</v>
      </c>
      <c r="L442">
        <f>VLOOKUP(B442,'名称-id-价值'!B:M,J442+2,FALSE)</f>
        <v>24</v>
      </c>
      <c r="M442">
        <f t="shared" si="116"/>
        <v>1.0235294117647058</v>
      </c>
      <c r="N442">
        <f t="shared" si="110"/>
        <v>673.77594117647027</v>
      </c>
      <c r="O442" t="str">
        <f t="shared" si="117"/>
        <v>91106,</v>
      </c>
      <c r="P442" t="str">
        <f t="shared" si="127"/>
        <v>58,</v>
      </c>
      <c r="Q442" t="str">
        <f t="shared" si="113"/>
        <v>(3,7)</v>
      </c>
      <c r="R442" t="str">
        <f t="shared" si="128"/>
        <v>3,</v>
      </c>
      <c r="S442" t="str">
        <f t="shared" si="129"/>
        <v>7,</v>
      </c>
    </row>
    <row r="443" spans="1:19" x14ac:dyDescent="0.15">
      <c r="A443" t="s">
        <v>34</v>
      </c>
      <c r="B443">
        <v>91202</v>
      </c>
      <c r="C443">
        <v>58</v>
      </c>
      <c r="D443">
        <v>3</v>
      </c>
      <c r="E443">
        <v>7</v>
      </c>
      <c r="F443">
        <v>3</v>
      </c>
      <c r="G443" s="5">
        <f t="shared" si="114"/>
        <v>8.5294117647058826E-3</v>
      </c>
      <c r="H443" t="str">
        <f>VLOOKUP(B443,'名称-id-价值'!B:C,2,FALSE)</f>
        <v>T1HP2</v>
      </c>
      <c r="I443" t="str">
        <f t="shared" si="111"/>
        <v>T1部件</v>
      </c>
      <c r="J443">
        <f t="shared" si="115"/>
        <v>9</v>
      </c>
      <c r="K443">
        <f t="shared" si="112"/>
        <v>0.12794117647058822</v>
      </c>
      <c r="L443">
        <f>VLOOKUP(B443,'名称-id-价值'!B:M,J443+2,FALSE)</f>
        <v>24</v>
      </c>
      <c r="M443">
        <f t="shared" si="116"/>
        <v>1.0235294117647058</v>
      </c>
      <c r="N443">
        <f t="shared" si="110"/>
        <v>673.77594117647027</v>
      </c>
      <c r="O443" t="str">
        <f t="shared" si="117"/>
        <v>91202,</v>
      </c>
      <c r="P443" t="str">
        <f t="shared" si="127"/>
        <v>58,</v>
      </c>
      <c r="Q443" t="str">
        <f t="shared" si="113"/>
        <v>(3,7)</v>
      </c>
      <c r="R443" t="str">
        <f t="shared" si="128"/>
        <v>3,</v>
      </c>
      <c r="S443" t="str">
        <f t="shared" si="129"/>
        <v>7,</v>
      </c>
    </row>
    <row r="444" spans="1:19" x14ac:dyDescent="0.15">
      <c r="A444" t="s">
        <v>34</v>
      </c>
      <c r="B444">
        <v>91204</v>
      </c>
      <c r="C444">
        <v>58</v>
      </c>
      <c r="D444">
        <v>3</v>
      </c>
      <c r="E444">
        <v>7</v>
      </c>
      <c r="F444">
        <v>3</v>
      </c>
      <c r="G444" s="5">
        <f t="shared" si="114"/>
        <v>8.5294117647058826E-3</v>
      </c>
      <c r="H444" t="str">
        <f>VLOOKUP(B444,'名称-id-价值'!B:C,2,FALSE)</f>
        <v>T1HP4</v>
      </c>
      <c r="I444" t="str">
        <f t="shared" si="111"/>
        <v>T1部件</v>
      </c>
      <c r="J444">
        <f t="shared" si="115"/>
        <v>9</v>
      </c>
      <c r="K444">
        <f t="shared" si="112"/>
        <v>0.12794117647058822</v>
      </c>
      <c r="L444">
        <f>VLOOKUP(B444,'名称-id-价值'!B:M,J444+2,FALSE)</f>
        <v>24</v>
      </c>
      <c r="M444">
        <f t="shared" si="116"/>
        <v>1.0235294117647058</v>
      </c>
      <c r="N444">
        <f t="shared" si="110"/>
        <v>673.77594117647027</v>
      </c>
      <c r="O444" t="str">
        <f t="shared" si="117"/>
        <v>91204,</v>
      </c>
      <c r="P444" t="str">
        <f t="shared" si="127"/>
        <v>58,</v>
      </c>
      <c r="Q444" t="str">
        <f t="shared" si="113"/>
        <v>(3,7)</v>
      </c>
      <c r="R444" t="str">
        <f t="shared" si="128"/>
        <v>3,</v>
      </c>
      <c r="S444" t="str">
        <f t="shared" si="129"/>
        <v>7,</v>
      </c>
    </row>
    <row r="445" spans="1:19" x14ac:dyDescent="0.15">
      <c r="A445" t="s">
        <v>34</v>
      </c>
      <c r="B445">
        <v>91206</v>
      </c>
      <c r="C445">
        <v>58</v>
      </c>
      <c r="D445">
        <v>3</v>
      </c>
      <c r="E445">
        <v>7</v>
      </c>
      <c r="F445">
        <v>3</v>
      </c>
      <c r="G445" s="5">
        <f t="shared" si="114"/>
        <v>8.5294117647058826E-3</v>
      </c>
      <c r="H445" t="str">
        <f>VLOOKUP(B445,'名称-id-价值'!B:C,2,FALSE)</f>
        <v>T1HP6</v>
      </c>
      <c r="I445" t="str">
        <f t="shared" si="111"/>
        <v>T1部件</v>
      </c>
      <c r="J445">
        <f t="shared" si="115"/>
        <v>9</v>
      </c>
      <c r="K445">
        <f t="shared" si="112"/>
        <v>0.12794117647058822</v>
      </c>
      <c r="L445">
        <f>VLOOKUP(B445,'名称-id-价值'!B:M,J445+2,FALSE)</f>
        <v>24</v>
      </c>
      <c r="M445">
        <f t="shared" si="116"/>
        <v>1.0235294117647058</v>
      </c>
      <c r="N445">
        <f t="shared" si="110"/>
        <v>673.77594117647027</v>
      </c>
      <c r="O445" t="str">
        <f t="shared" si="117"/>
        <v>91206,</v>
      </c>
      <c r="P445" t="str">
        <f t="shared" si="127"/>
        <v>58,</v>
      </c>
      <c r="Q445" t="str">
        <f t="shared" si="113"/>
        <v>(3,7)</v>
      </c>
      <c r="R445" t="str">
        <f t="shared" si="128"/>
        <v>3,</v>
      </c>
      <c r="S445" t="str">
        <f t="shared" si="129"/>
        <v>7,</v>
      </c>
    </row>
    <row r="446" spans="1:19" x14ac:dyDescent="0.15">
      <c r="A446" t="s">
        <v>34</v>
      </c>
      <c r="B446">
        <v>92001</v>
      </c>
      <c r="C446">
        <v>90</v>
      </c>
      <c r="D446">
        <v>1</v>
      </c>
      <c r="E446">
        <v>2</v>
      </c>
      <c r="F446">
        <v>3</v>
      </c>
      <c r="G446" s="5">
        <f t="shared" si="114"/>
        <v>1.3235294117647059E-2</v>
      </c>
      <c r="H446" t="str">
        <f>VLOOKUP(B446,'名称-id-价值'!B:C,2,FALSE)</f>
        <v>T2LP1</v>
      </c>
      <c r="I446" t="str">
        <f t="shared" si="111"/>
        <v>T2部件</v>
      </c>
      <c r="J446">
        <f t="shared" si="115"/>
        <v>9</v>
      </c>
      <c r="K446">
        <f t="shared" si="112"/>
        <v>5.9558823529411761E-2</v>
      </c>
      <c r="L446">
        <f>VLOOKUP(B446,'名称-id-价值'!B:M,J446+2,FALSE)</f>
        <v>55.300000000000004</v>
      </c>
      <c r="M446">
        <f t="shared" si="116"/>
        <v>1.0978676470588236</v>
      </c>
      <c r="N446">
        <f t="shared" si="110"/>
        <v>673.77594117647027</v>
      </c>
      <c r="O446" t="str">
        <f t="shared" si="117"/>
        <v>92001,</v>
      </c>
      <c r="P446" t="str">
        <f t="shared" si="127"/>
        <v>90,</v>
      </c>
      <c r="Q446" t="str">
        <f t="shared" si="113"/>
        <v>(1,2)</v>
      </c>
      <c r="R446" t="str">
        <f t="shared" si="128"/>
        <v>1,</v>
      </c>
      <c r="S446" t="str">
        <f t="shared" si="129"/>
        <v>2,</v>
      </c>
    </row>
    <row r="447" spans="1:19" x14ac:dyDescent="0.15">
      <c r="A447" t="s">
        <v>34</v>
      </c>
      <c r="B447">
        <v>92003</v>
      </c>
      <c r="C447">
        <v>90</v>
      </c>
      <c r="D447">
        <v>1</v>
      </c>
      <c r="E447">
        <v>2</v>
      </c>
      <c r="F447">
        <v>3</v>
      </c>
      <c r="G447" s="5">
        <f t="shared" si="114"/>
        <v>1.3235294117647059E-2</v>
      </c>
      <c r="H447" t="str">
        <f>VLOOKUP(B447,'名称-id-价值'!B:C,2,FALSE)</f>
        <v>T2LP3</v>
      </c>
      <c r="I447" t="str">
        <f t="shared" si="111"/>
        <v>T2部件</v>
      </c>
      <c r="J447">
        <f t="shared" si="115"/>
        <v>9</v>
      </c>
      <c r="K447">
        <f t="shared" si="112"/>
        <v>5.9558823529411761E-2</v>
      </c>
      <c r="L447">
        <f>VLOOKUP(B447,'名称-id-价值'!B:M,J447+2,FALSE)</f>
        <v>55.3</v>
      </c>
      <c r="M447">
        <f t="shared" si="116"/>
        <v>1.0978676470588233</v>
      </c>
      <c r="N447">
        <f t="shared" si="110"/>
        <v>673.77594117647027</v>
      </c>
      <c r="O447" t="str">
        <f t="shared" si="117"/>
        <v>92003,</v>
      </c>
      <c r="P447" t="str">
        <f t="shared" si="127"/>
        <v>90,</v>
      </c>
      <c r="Q447" t="str">
        <f t="shared" si="113"/>
        <v>(1,2)</v>
      </c>
      <c r="R447" t="str">
        <f t="shared" si="128"/>
        <v>1,</v>
      </c>
      <c r="S447" t="str">
        <f t="shared" si="129"/>
        <v>2,</v>
      </c>
    </row>
    <row r="448" spans="1:19" x14ac:dyDescent="0.15">
      <c r="A448" t="s">
        <v>34</v>
      </c>
      <c r="B448">
        <v>92005</v>
      </c>
      <c r="C448">
        <v>90</v>
      </c>
      <c r="D448">
        <v>1</v>
      </c>
      <c r="E448">
        <v>2</v>
      </c>
      <c r="F448">
        <v>3</v>
      </c>
      <c r="G448" s="5">
        <f t="shared" si="114"/>
        <v>1.3235294117647059E-2</v>
      </c>
      <c r="H448" t="str">
        <f>VLOOKUP(B448,'名称-id-价值'!B:C,2,FALSE)</f>
        <v>T2LP5</v>
      </c>
      <c r="I448" t="str">
        <f t="shared" si="111"/>
        <v>T2部件</v>
      </c>
      <c r="J448">
        <f t="shared" si="115"/>
        <v>9</v>
      </c>
      <c r="K448">
        <f t="shared" si="112"/>
        <v>5.9558823529411761E-2</v>
      </c>
      <c r="L448">
        <f>VLOOKUP(B448,'名称-id-价值'!B:M,J448+2,FALSE)</f>
        <v>55.3</v>
      </c>
      <c r="M448">
        <f t="shared" si="116"/>
        <v>1.0978676470588233</v>
      </c>
      <c r="N448">
        <f t="shared" si="110"/>
        <v>673.77594117647027</v>
      </c>
      <c r="O448" t="str">
        <f t="shared" si="117"/>
        <v>92005,</v>
      </c>
      <c r="P448" t="str">
        <f t="shared" si="127"/>
        <v>90,</v>
      </c>
      <c r="Q448" t="str">
        <f t="shared" si="113"/>
        <v>(1,2)</v>
      </c>
      <c r="R448" t="str">
        <f t="shared" si="128"/>
        <v>1,</v>
      </c>
      <c r="S448" t="str">
        <f t="shared" si="129"/>
        <v>2,</v>
      </c>
    </row>
    <row r="449" spans="1:19" x14ac:dyDescent="0.15">
      <c r="A449" t="s">
        <v>34</v>
      </c>
      <c r="B449">
        <v>92101</v>
      </c>
      <c r="C449">
        <v>90</v>
      </c>
      <c r="D449">
        <v>1</v>
      </c>
      <c r="E449">
        <v>2</v>
      </c>
      <c r="F449">
        <v>3</v>
      </c>
      <c r="G449" s="5">
        <f t="shared" si="114"/>
        <v>1.3235294117647059E-2</v>
      </c>
      <c r="H449" t="str">
        <f>VLOOKUP(B449,'名称-id-价值'!B:C,2,FALSE)</f>
        <v>T2MP1</v>
      </c>
      <c r="I449" t="str">
        <f t="shared" si="111"/>
        <v>T2部件</v>
      </c>
      <c r="J449">
        <f t="shared" si="115"/>
        <v>9</v>
      </c>
      <c r="K449">
        <f t="shared" si="112"/>
        <v>5.9558823529411761E-2</v>
      </c>
      <c r="L449">
        <f>VLOOKUP(B449,'名称-id-价值'!B:M,J449+2,FALSE)</f>
        <v>55.3</v>
      </c>
      <c r="M449">
        <f t="shared" si="116"/>
        <v>1.0978676470588233</v>
      </c>
      <c r="N449">
        <f t="shared" si="110"/>
        <v>673.77594117647027</v>
      </c>
      <c r="O449" t="str">
        <f t="shared" si="117"/>
        <v>92101,</v>
      </c>
      <c r="P449" t="str">
        <f t="shared" si="127"/>
        <v>90,</v>
      </c>
      <c r="Q449" t="str">
        <f t="shared" si="113"/>
        <v>(1,2)</v>
      </c>
      <c r="R449" t="str">
        <f t="shared" si="128"/>
        <v>1,</v>
      </c>
      <c r="S449" t="str">
        <f t="shared" si="129"/>
        <v>2,</v>
      </c>
    </row>
    <row r="450" spans="1:19" x14ac:dyDescent="0.15">
      <c r="A450" t="s">
        <v>34</v>
      </c>
      <c r="B450">
        <v>92103</v>
      </c>
      <c r="C450">
        <v>90</v>
      </c>
      <c r="D450">
        <v>1</v>
      </c>
      <c r="E450">
        <v>2</v>
      </c>
      <c r="F450">
        <v>3</v>
      </c>
      <c r="G450" s="5">
        <f t="shared" si="114"/>
        <v>1.3235294117647059E-2</v>
      </c>
      <c r="H450" t="str">
        <f>VLOOKUP(B450,'名称-id-价值'!B:C,2,FALSE)</f>
        <v>T2MP3</v>
      </c>
      <c r="I450" t="str">
        <f t="shared" si="111"/>
        <v>T2部件</v>
      </c>
      <c r="J450">
        <f t="shared" si="115"/>
        <v>9</v>
      </c>
      <c r="K450">
        <f t="shared" si="112"/>
        <v>5.9558823529411761E-2</v>
      </c>
      <c r="L450">
        <f>VLOOKUP(B450,'名称-id-价值'!B:M,J450+2,FALSE)</f>
        <v>55.3</v>
      </c>
      <c r="M450">
        <f t="shared" si="116"/>
        <v>1.0978676470588233</v>
      </c>
      <c r="N450">
        <f t="shared" ref="N450:N513" si="130">SUMIFS(M:M,A:A,A450)*F450+VLOOKUP(J450,$T$1:$W$11,4,FALSE)</f>
        <v>673.77594117647027</v>
      </c>
      <c r="O450" t="str">
        <f t="shared" si="117"/>
        <v>92103,</v>
      </c>
      <c r="P450" t="str">
        <f t="shared" si="127"/>
        <v>90,</v>
      </c>
      <c r="Q450" t="str">
        <f t="shared" si="113"/>
        <v>(1,2)</v>
      </c>
      <c r="R450" t="str">
        <f t="shared" si="128"/>
        <v>1,</v>
      </c>
      <c r="S450" t="str">
        <f t="shared" si="129"/>
        <v>2,</v>
      </c>
    </row>
    <row r="451" spans="1:19" x14ac:dyDescent="0.15">
      <c r="A451" t="s">
        <v>34</v>
      </c>
      <c r="B451">
        <v>92105</v>
      </c>
      <c r="C451">
        <v>90</v>
      </c>
      <c r="D451">
        <v>1</v>
      </c>
      <c r="E451">
        <v>2</v>
      </c>
      <c r="F451">
        <v>3</v>
      </c>
      <c r="G451" s="5">
        <f t="shared" si="114"/>
        <v>1.3235294117647059E-2</v>
      </c>
      <c r="H451" t="str">
        <f>VLOOKUP(B451,'名称-id-价值'!B:C,2,FALSE)</f>
        <v>T2MP5</v>
      </c>
      <c r="I451" t="str">
        <f t="shared" ref="I451:I514" si="131">IF(LEFT(B451,1)+0=5,"T"&amp;MID(B451,3,1)&amp;"碎片",IF(LEFT(B451,1)+0=1,"T"&amp;MID(B451,3,1)&amp;"坦克",IF(LEFT(B451,1)+0=9,"T"&amp;MID(B451,2,1)&amp;"部件")))</f>
        <v>T2部件</v>
      </c>
      <c r="J451">
        <f t="shared" si="115"/>
        <v>9</v>
      </c>
      <c r="K451">
        <f t="shared" ref="K451:K514" si="132">AVERAGE(D451:E451)*G451*F451</f>
        <v>5.9558823529411761E-2</v>
      </c>
      <c r="L451">
        <f>VLOOKUP(B451,'名称-id-价值'!B:M,J451+2,FALSE)</f>
        <v>55.3</v>
      </c>
      <c r="M451">
        <f t="shared" si="116"/>
        <v>1.0978676470588233</v>
      </c>
      <c r="N451">
        <f t="shared" si="130"/>
        <v>673.77594117647027</v>
      </c>
      <c r="O451" t="str">
        <f t="shared" si="117"/>
        <v>92105,</v>
      </c>
      <c r="P451" t="str">
        <f t="shared" si="127"/>
        <v>90,</v>
      </c>
      <c r="Q451" t="str">
        <f t="shared" ref="Q451:Q514" si="133">"("&amp;LEFT(R451&amp;S451,LEN(R451&amp;S451)-1)&amp;")"</f>
        <v>(1,2)</v>
      </c>
      <c r="R451" t="str">
        <f t="shared" si="128"/>
        <v>1,</v>
      </c>
      <c r="S451" t="str">
        <f t="shared" si="129"/>
        <v>2,</v>
      </c>
    </row>
    <row r="452" spans="1:19" x14ac:dyDescent="0.15">
      <c r="A452" t="s">
        <v>34</v>
      </c>
      <c r="B452">
        <v>92201</v>
      </c>
      <c r="C452">
        <v>90</v>
      </c>
      <c r="D452">
        <v>1</v>
      </c>
      <c r="E452">
        <v>2</v>
      </c>
      <c r="F452">
        <v>3</v>
      </c>
      <c r="G452" s="5">
        <f t="shared" si="114"/>
        <v>1.3235294117647059E-2</v>
      </c>
      <c r="H452" t="str">
        <f>VLOOKUP(B452,'名称-id-价值'!B:C,2,FALSE)</f>
        <v>T2HP1</v>
      </c>
      <c r="I452" t="str">
        <f t="shared" si="131"/>
        <v>T2部件</v>
      </c>
      <c r="J452">
        <f t="shared" si="115"/>
        <v>9</v>
      </c>
      <c r="K452">
        <f t="shared" si="132"/>
        <v>5.9558823529411761E-2</v>
      </c>
      <c r="L452">
        <f>VLOOKUP(B452,'名称-id-价值'!B:M,J452+2,FALSE)</f>
        <v>55.3</v>
      </c>
      <c r="M452">
        <f t="shared" si="116"/>
        <v>1.0978676470588233</v>
      </c>
      <c r="N452">
        <f t="shared" si="130"/>
        <v>673.77594117647027</v>
      </c>
      <c r="O452" t="str">
        <f t="shared" si="117"/>
        <v>92201,</v>
      </c>
      <c r="P452" t="str">
        <f t="shared" si="127"/>
        <v>90,</v>
      </c>
      <c r="Q452" t="str">
        <f t="shared" si="133"/>
        <v>(1,2)</v>
      </c>
      <c r="R452" t="str">
        <f t="shared" si="128"/>
        <v>1,</v>
      </c>
      <c r="S452" t="str">
        <f t="shared" si="129"/>
        <v>2,</v>
      </c>
    </row>
    <row r="453" spans="1:19" x14ac:dyDescent="0.15">
      <c r="A453" t="s">
        <v>34</v>
      </c>
      <c r="B453">
        <v>92203</v>
      </c>
      <c r="C453">
        <v>90</v>
      </c>
      <c r="D453">
        <v>1</v>
      </c>
      <c r="E453">
        <v>2</v>
      </c>
      <c r="F453">
        <v>3</v>
      </c>
      <c r="G453" s="5">
        <f t="shared" si="114"/>
        <v>1.3235294117647059E-2</v>
      </c>
      <c r="H453" t="str">
        <f>VLOOKUP(B453,'名称-id-价值'!B:C,2,FALSE)</f>
        <v>T2HP3</v>
      </c>
      <c r="I453" t="str">
        <f t="shared" si="131"/>
        <v>T2部件</v>
      </c>
      <c r="J453">
        <f t="shared" si="115"/>
        <v>9</v>
      </c>
      <c r="K453">
        <f t="shared" si="132"/>
        <v>5.9558823529411761E-2</v>
      </c>
      <c r="L453">
        <f>VLOOKUP(B453,'名称-id-价值'!B:M,J453+2,FALSE)</f>
        <v>55.3</v>
      </c>
      <c r="M453">
        <f t="shared" si="116"/>
        <v>1.0978676470588233</v>
      </c>
      <c r="N453">
        <f t="shared" si="130"/>
        <v>673.77594117647027</v>
      </c>
      <c r="O453" t="str">
        <f t="shared" si="117"/>
        <v>92203,</v>
      </c>
      <c r="P453" t="str">
        <f t="shared" si="127"/>
        <v>90,</v>
      </c>
      <c r="Q453" t="str">
        <f t="shared" si="133"/>
        <v>(1,2)</v>
      </c>
      <c r="R453" t="str">
        <f t="shared" si="128"/>
        <v>1,</v>
      </c>
      <c r="S453" t="str">
        <f t="shared" si="129"/>
        <v>2,</v>
      </c>
    </row>
    <row r="454" spans="1:19" x14ac:dyDescent="0.15">
      <c r="A454" t="s">
        <v>34</v>
      </c>
      <c r="B454">
        <v>92205</v>
      </c>
      <c r="C454">
        <v>90</v>
      </c>
      <c r="D454">
        <v>1</v>
      </c>
      <c r="E454">
        <v>2</v>
      </c>
      <c r="F454">
        <v>3</v>
      </c>
      <c r="G454" s="5">
        <f t="shared" si="114"/>
        <v>1.3235294117647059E-2</v>
      </c>
      <c r="H454" t="str">
        <f>VLOOKUP(B454,'名称-id-价值'!B:C,2,FALSE)</f>
        <v>T2HP5</v>
      </c>
      <c r="I454" t="str">
        <f t="shared" si="131"/>
        <v>T2部件</v>
      </c>
      <c r="J454">
        <f t="shared" si="115"/>
        <v>9</v>
      </c>
      <c r="K454">
        <f t="shared" si="132"/>
        <v>5.9558823529411761E-2</v>
      </c>
      <c r="L454">
        <f>VLOOKUP(B454,'名称-id-价值'!B:M,J454+2,FALSE)</f>
        <v>55.3</v>
      </c>
      <c r="M454">
        <f t="shared" si="116"/>
        <v>1.0978676470588233</v>
      </c>
      <c r="N454">
        <f t="shared" si="130"/>
        <v>673.77594117647027</v>
      </c>
      <c r="O454" t="str">
        <f t="shared" si="117"/>
        <v>92205,</v>
      </c>
      <c r="P454" t="str">
        <f t="shared" si="127"/>
        <v>90,</v>
      </c>
      <c r="Q454" t="str">
        <f t="shared" si="133"/>
        <v>(1,2)</v>
      </c>
      <c r="R454" t="str">
        <f t="shared" si="128"/>
        <v>1,</v>
      </c>
      <c r="S454" t="str">
        <f t="shared" si="129"/>
        <v>2,</v>
      </c>
    </row>
    <row r="455" spans="1:19" x14ac:dyDescent="0.15">
      <c r="A455" t="s">
        <v>34</v>
      </c>
      <c r="B455">
        <v>92002</v>
      </c>
      <c r="C455">
        <v>90</v>
      </c>
      <c r="D455">
        <v>1</v>
      </c>
      <c r="E455">
        <v>2</v>
      </c>
      <c r="F455">
        <v>3</v>
      </c>
      <c r="G455" s="5">
        <f t="shared" si="114"/>
        <v>1.3235294117647059E-2</v>
      </c>
      <c r="H455" t="str">
        <f>VLOOKUP(B455,'名称-id-价值'!B:C,2,FALSE)</f>
        <v>T2LP2</v>
      </c>
      <c r="I455" t="str">
        <f t="shared" si="131"/>
        <v>T2部件</v>
      </c>
      <c r="J455">
        <f t="shared" si="115"/>
        <v>9</v>
      </c>
      <c r="K455">
        <f t="shared" si="132"/>
        <v>5.9558823529411761E-2</v>
      </c>
      <c r="L455">
        <f>VLOOKUP(B455,'名称-id-价值'!B:M,J455+2,FALSE)</f>
        <v>55.300000000000004</v>
      </c>
      <c r="M455">
        <f t="shared" si="116"/>
        <v>1.0978676470588236</v>
      </c>
      <c r="N455">
        <f t="shared" si="130"/>
        <v>673.77594117647027</v>
      </c>
      <c r="O455" t="str">
        <f t="shared" si="117"/>
        <v>92002,</v>
      </c>
      <c r="P455" t="str">
        <f t="shared" si="127"/>
        <v>90,</v>
      </c>
      <c r="Q455" t="str">
        <f t="shared" si="133"/>
        <v>(1,2)</v>
      </c>
      <c r="R455" t="str">
        <f t="shared" si="128"/>
        <v>1,</v>
      </c>
      <c r="S455" t="str">
        <f t="shared" si="129"/>
        <v>2,</v>
      </c>
    </row>
    <row r="456" spans="1:19" x14ac:dyDescent="0.15">
      <c r="A456" t="s">
        <v>34</v>
      </c>
      <c r="B456">
        <v>92004</v>
      </c>
      <c r="C456">
        <v>90</v>
      </c>
      <c r="D456">
        <v>1</v>
      </c>
      <c r="E456">
        <v>2</v>
      </c>
      <c r="F456">
        <v>3</v>
      </c>
      <c r="G456" s="5">
        <f t="shared" si="114"/>
        <v>1.3235294117647059E-2</v>
      </c>
      <c r="H456" t="str">
        <f>VLOOKUP(B456,'名称-id-价值'!B:C,2,FALSE)</f>
        <v>T2LP4</v>
      </c>
      <c r="I456" t="str">
        <f t="shared" si="131"/>
        <v>T2部件</v>
      </c>
      <c r="J456">
        <f t="shared" si="115"/>
        <v>9</v>
      </c>
      <c r="K456">
        <f t="shared" si="132"/>
        <v>5.9558823529411761E-2</v>
      </c>
      <c r="L456">
        <f>VLOOKUP(B456,'名称-id-价值'!B:M,J456+2,FALSE)</f>
        <v>55.3</v>
      </c>
      <c r="M456">
        <f t="shared" si="116"/>
        <v>1.0978676470588233</v>
      </c>
      <c r="N456">
        <f t="shared" si="130"/>
        <v>673.77594117647027</v>
      </c>
      <c r="O456" t="str">
        <f t="shared" si="117"/>
        <v>92004,</v>
      </c>
      <c r="P456" t="str">
        <f t="shared" si="127"/>
        <v>90,</v>
      </c>
      <c r="Q456" t="str">
        <f t="shared" si="133"/>
        <v>(1,2)</v>
      </c>
      <c r="R456" t="str">
        <f t="shared" si="128"/>
        <v>1,</v>
      </c>
      <c r="S456" t="str">
        <f t="shared" si="129"/>
        <v>2,</v>
      </c>
    </row>
    <row r="457" spans="1:19" x14ac:dyDescent="0.15">
      <c r="A457" t="s">
        <v>34</v>
      </c>
      <c r="B457">
        <v>92006</v>
      </c>
      <c r="C457">
        <v>90</v>
      </c>
      <c r="D457">
        <v>1</v>
      </c>
      <c r="E457">
        <v>2</v>
      </c>
      <c r="F457">
        <v>3</v>
      </c>
      <c r="G457" s="5">
        <f t="shared" si="114"/>
        <v>1.3235294117647059E-2</v>
      </c>
      <c r="H457" t="str">
        <f>VLOOKUP(B457,'名称-id-价值'!B:C,2,FALSE)</f>
        <v>T2LP6</v>
      </c>
      <c r="I457" t="str">
        <f t="shared" si="131"/>
        <v>T2部件</v>
      </c>
      <c r="J457">
        <f t="shared" si="115"/>
        <v>9</v>
      </c>
      <c r="K457">
        <f t="shared" si="132"/>
        <v>5.9558823529411761E-2</v>
      </c>
      <c r="L457">
        <f>VLOOKUP(B457,'名称-id-价值'!B:M,J457+2,FALSE)</f>
        <v>55.3</v>
      </c>
      <c r="M457">
        <f t="shared" si="116"/>
        <v>1.0978676470588233</v>
      </c>
      <c r="N457">
        <f t="shared" si="130"/>
        <v>673.77594117647027</v>
      </c>
      <c r="O457" t="str">
        <f t="shared" si="117"/>
        <v>92006,</v>
      </c>
      <c r="P457" t="str">
        <f t="shared" si="127"/>
        <v>90,</v>
      </c>
      <c r="Q457" t="str">
        <f t="shared" si="133"/>
        <v>(1,2)</v>
      </c>
      <c r="R457" t="str">
        <f t="shared" si="128"/>
        <v>1,</v>
      </c>
      <c r="S457" t="str">
        <f t="shared" si="129"/>
        <v>2,</v>
      </c>
    </row>
    <row r="458" spans="1:19" x14ac:dyDescent="0.15">
      <c r="A458" t="s">
        <v>34</v>
      </c>
      <c r="B458">
        <v>92102</v>
      </c>
      <c r="C458">
        <v>90</v>
      </c>
      <c r="D458">
        <v>1</v>
      </c>
      <c r="E458">
        <v>2</v>
      </c>
      <c r="F458">
        <v>3</v>
      </c>
      <c r="G458" s="5">
        <f t="shared" si="114"/>
        <v>1.3235294117647059E-2</v>
      </c>
      <c r="H458" t="str">
        <f>VLOOKUP(B458,'名称-id-价值'!B:C,2,FALSE)</f>
        <v>T2MP2</v>
      </c>
      <c r="I458" t="str">
        <f t="shared" si="131"/>
        <v>T2部件</v>
      </c>
      <c r="J458">
        <f t="shared" si="115"/>
        <v>9</v>
      </c>
      <c r="K458">
        <f t="shared" si="132"/>
        <v>5.9558823529411761E-2</v>
      </c>
      <c r="L458">
        <f>VLOOKUP(B458,'名称-id-价值'!B:M,J458+2,FALSE)</f>
        <v>55.3</v>
      </c>
      <c r="M458">
        <f t="shared" si="116"/>
        <v>1.0978676470588233</v>
      </c>
      <c r="N458">
        <f t="shared" si="130"/>
        <v>673.77594117647027</v>
      </c>
      <c r="O458" t="str">
        <f t="shared" si="117"/>
        <v>92102,</v>
      </c>
      <c r="P458" t="str">
        <f t="shared" si="127"/>
        <v>90,</v>
      </c>
      <c r="Q458" t="str">
        <f t="shared" si="133"/>
        <v>(1,2)</v>
      </c>
      <c r="R458" t="str">
        <f t="shared" si="128"/>
        <v>1,</v>
      </c>
      <c r="S458" t="str">
        <f t="shared" si="129"/>
        <v>2,</v>
      </c>
    </row>
    <row r="459" spans="1:19" x14ac:dyDescent="0.15">
      <c r="A459" t="s">
        <v>34</v>
      </c>
      <c r="B459">
        <v>92104</v>
      </c>
      <c r="C459">
        <v>90</v>
      </c>
      <c r="D459">
        <v>1</v>
      </c>
      <c r="E459">
        <v>2</v>
      </c>
      <c r="F459">
        <v>3</v>
      </c>
      <c r="G459" s="5">
        <f t="shared" ref="G459:G520" si="134">C459/SUMIFS(C:C,A:A,A459)</f>
        <v>1.3235294117647059E-2</v>
      </c>
      <c r="H459" t="str">
        <f>VLOOKUP(B459,'名称-id-价值'!B:C,2,FALSE)</f>
        <v>T2MP4</v>
      </c>
      <c r="I459" t="str">
        <f t="shared" si="131"/>
        <v>T2部件</v>
      </c>
      <c r="J459">
        <f t="shared" si="115"/>
        <v>9</v>
      </c>
      <c r="K459">
        <f t="shared" si="132"/>
        <v>5.9558823529411761E-2</v>
      </c>
      <c r="L459">
        <f>VLOOKUP(B459,'名称-id-价值'!B:M,J459+2,FALSE)</f>
        <v>55.3</v>
      </c>
      <c r="M459">
        <f t="shared" si="116"/>
        <v>1.0978676470588233</v>
      </c>
      <c r="N459">
        <f t="shared" si="130"/>
        <v>673.77594117647027</v>
      </c>
      <c r="O459" t="str">
        <f t="shared" si="117"/>
        <v>92104,</v>
      </c>
      <c r="P459" t="str">
        <f t="shared" si="127"/>
        <v>90,</v>
      </c>
      <c r="Q459" t="str">
        <f t="shared" si="133"/>
        <v>(1,2)</v>
      </c>
      <c r="R459" t="str">
        <f t="shared" si="128"/>
        <v>1,</v>
      </c>
      <c r="S459" t="str">
        <f t="shared" si="129"/>
        <v>2,</v>
      </c>
    </row>
    <row r="460" spans="1:19" x14ac:dyDescent="0.15">
      <c r="A460" t="s">
        <v>34</v>
      </c>
      <c r="B460">
        <v>92106</v>
      </c>
      <c r="C460">
        <v>90</v>
      </c>
      <c r="D460">
        <v>1</v>
      </c>
      <c r="E460">
        <v>2</v>
      </c>
      <c r="F460">
        <v>3</v>
      </c>
      <c r="G460" s="5">
        <f t="shared" si="134"/>
        <v>1.3235294117647059E-2</v>
      </c>
      <c r="H460" t="str">
        <f>VLOOKUP(B460,'名称-id-价值'!B:C,2,FALSE)</f>
        <v>T2MP6</v>
      </c>
      <c r="I460" t="str">
        <f t="shared" si="131"/>
        <v>T2部件</v>
      </c>
      <c r="J460">
        <f t="shared" ref="J460:J520" si="135">IF(RIGHT(A460,1)+0=0,10,RIGHT(A460,1)+0)</f>
        <v>9</v>
      </c>
      <c r="K460">
        <f t="shared" si="132"/>
        <v>5.9558823529411761E-2</v>
      </c>
      <c r="L460">
        <f>VLOOKUP(B460,'名称-id-价值'!B:M,J460+2,FALSE)</f>
        <v>55.3</v>
      </c>
      <c r="M460">
        <f t="shared" ref="M460:M520" si="136">G460*L460*AVERAGE(D460:E460)</f>
        <v>1.0978676470588233</v>
      </c>
      <c r="N460">
        <f t="shared" si="130"/>
        <v>673.77594117647027</v>
      </c>
      <c r="O460" t="str">
        <f t="shared" si="117"/>
        <v>92106,</v>
      </c>
      <c r="P460" t="str">
        <f t="shared" si="127"/>
        <v>90,</v>
      </c>
      <c r="Q460" t="str">
        <f t="shared" si="133"/>
        <v>(1,2)</v>
      </c>
      <c r="R460" t="str">
        <f t="shared" si="128"/>
        <v>1,</v>
      </c>
      <c r="S460" t="str">
        <f t="shared" si="129"/>
        <v>2,</v>
      </c>
    </row>
    <row r="461" spans="1:19" x14ac:dyDescent="0.15">
      <c r="A461" t="s">
        <v>34</v>
      </c>
      <c r="B461">
        <v>92202</v>
      </c>
      <c r="C461">
        <v>90</v>
      </c>
      <c r="D461">
        <v>1</v>
      </c>
      <c r="E461">
        <v>2</v>
      </c>
      <c r="F461">
        <v>3</v>
      </c>
      <c r="G461" s="5">
        <f t="shared" si="134"/>
        <v>1.3235294117647059E-2</v>
      </c>
      <c r="H461" t="str">
        <f>VLOOKUP(B461,'名称-id-价值'!B:C,2,FALSE)</f>
        <v>T2HP2</v>
      </c>
      <c r="I461" t="str">
        <f t="shared" si="131"/>
        <v>T2部件</v>
      </c>
      <c r="J461">
        <f t="shared" si="135"/>
        <v>9</v>
      </c>
      <c r="K461">
        <f t="shared" si="132"/>
        <v>5.9558823529411761E-2</v>
      </c>
      <c r="L461">
        <f>VLOOKUP(B461,'名称-id-价值'!B:M,J461+2,FALSE)</f>
        <v>55.3</v>
      </c>
      <c r="M461">
        <f t="shared" si="136"/>
        <v>1.0978676470588233</v>
      </c>
      <c r="N461">
        <f t="shared" si="130"/>
        <v>673.77594117647027</v>
      </c>
      <c r="O461" t="str">
        <f t="shared" si="117"/>
        <v>92202,</v>
      </c>
      <c r="P461" t="str">
        <f t="shared" si="127"/>
        <v>90,</v>
      </c>
      <c r="Q461" t="str">
        <f t="shared" si="133"/>
        <v>(1,2)</v>
      </c>
      <c r="R461" t="str">
        <f t="shared" si="128"/>
        <v>1,</v>
      </c>
      <c r="S461" t="str">
        <f t="shared" si="129"/>
        <v>2,</v>
      </c>
    </row>
    <row r="462" spans="1:19" x14ac:dyDescent="0.15">
      <c r="A462" t="s">
        <v>34</v>
      </c>
      <c r="B462">
        <v>92204</v>
      </c>
      <c r="C462">
        <v>90</v>
      </c>
      <c r="D462">
        <v>1</v>
      </c>
      <c r="E462">
        <v>2</v>
      </c>
      <c r="F462">
        <v>3</v>
      </c>
      <c r="G462" s="5">
        <f t="shared" si="134"/>
        <v>1.3235294117647059E-2</v>
      </c>
      <c r="H462" t="str">
        <f>VLOOKUP(B462,'名称-id-价值'!B:C,2,FALSE)</f>
        <v>T2HP4</v>
      </c>
      <c r="I462" t="str">
        <f t="shared" si="131"/>
        <v>T2部件</v>
      </c>
      <c r="J462">
        <f t="shared" si="135"/>
        <v>9</v>
      </c>
      <c r="K462">
        <f t="shared" si="132"/>
        <v>5.9558823529411761E-2</v>
      </c>
      <c r="L462">
        <f>VLOOKUP(B462,'名称-id-价值'!B:M,J462+2,FALSE)</f>
        <v>55.3</v>
      </c>
      <c r="M462">
        <f t="shared" si="136"/>
        <v>1.0978676470588233</v>
      </c>
      <c r="N462">
        <f t="shared" si="130"/>
        <v>673.77594117647027</v>
      </c>
      <c r="O462" t="str">
        <f t="shared" ref="O462:O493" si="137">B462&amp;","</f>
        <v>92204,</v>
      </c>
      <c r="P462" t="str">
        <f t="shared" si="127"/>
        <v>90,</v>
      </c>
      <c r="Q462" t="str">
        <f t="shared" si="133"/>
        <v>(1,2)</v>
      </c>
      <c r="R462" t="str">
        <f t="shared" si="128"/>
        <v>1,</v>
      </c>
      <c r="S462" t="str">
        <f t="shared" si="129"/>
        <v>2,</v>
      </c>
    </row>
    <row r="463" spans="1:19" x14ac:dyDescent="0.15">
      <c r="A463" t="s">
        <v>34</v>
      </c>
      <c r="B463">
        <v>92206</v>
      </c>
      <c r="C463">
        <v>90</v>
      </c>
      <c r="D463">
        <v>1</v>
      </c>
      <c r="E463">
        <v>2</v>
      </c>
      <c r="F463">
        <v>3</v>
      </c>
      <c r="G463" s="5">
        <f t="shared" si="134"/>
        <v>1.3235294117647059E-2</v>
      </c>
      <c r="H463" t="str">
        <f>VLOOKUP(B463,'名称-id-价值'!B:C,2,FALSE)</f>
        <v>T2HP6</v>
      </c>
      <c r="I463" t="str">
        <f t="shared" si="131"/>
        <v>T2部件</v>
      </c>
      <c r="J463">
        <f t="shared" si="135"/>
        <v>9</v>
      </c>
      <c r="K463">
        <f t="shared" si="132"/>
        <v>5.9558823529411761E-2</v>
      </c>
      <c r="L463">
        <f>VLOOKUP(B463,'名称-id-价值'!B:M,J463+2,FALSE)</f>
        <v>55.3</v>
      </c>
      <c r="M463">
        <f t="shared" si="136"/>
        <v>1.0978676470588233</v>
      </c>
      <c r="N463">
        <f t="shared" si="130"/>
        <v>673.77594117647027</v>
      </c>
      <c r="O463" t="str">
        <f t="shared" si="137"/>
        <v>92206,</v>
      </c>
      <c r="P463" t="str">
        <f t="shared" si="127"/>
        <v>90,</v>
      </c>
      <c r="Q463" t="str">
        <f t="shared" si="133"/>
        <v>(1,2)</v>
      </c>
      <c r="R463" t="str">
        <f t="shared" si="128"/>
        <v>1,</v>
      </c>
      <c r="S463" t="str">
        <f t="shared" si="129"/>
        <v>2,</v>
      </c>
    </row>
    <row r="464" spans="1:19" x14ac:dyDescent="0.15">
      <c r="A464" t="s">
        <v>34</v>
      </c>
      <c r="B464">
        <v>93001</v>
      </c>
      <c r="C464">
        <v>70</v>
      </c>
      <c r="D464">
        <v>1</v>
      </c>
      <c r="E464">
        <v>1</v>
      </c>
      <c r="F464">
        <v>3</v>
      </c>
      <c r="G464" s="5">
        <f t="shared" si="134"/>
        <v>1.0294117647058823E-2</v>
      </c>
      <c r="H464" t="str">
        <f>VLOOKUP(B464,'名称-id-价值'!B:C,2,FALSE)</f>
        <v>T3LP1</v>
      </c>
      <c r="I464" t="str">
        <f t="shared" si="131"/>
        <v>T3部件</v>
      </c>
      <c r="J464">
        <f t="shared" si="135"/>
        <v>9</v>
      </c>
      <c r="K464">
        <f t="shared" si="132"/>
        <v>3.0882352941176472E-2</v>
      </c>
      <c r="L464">
        <f>VLOOKUP(B464,'名称-id-价值'!B:M,J464+2,FALSE)</f>
        <v>110.4</v>
      </c>
      <c r="M464">
        <f t="shared" si="136"/>
        <v>1.1364705882352941</v>
      </c>
      <c r="N464">
        <f t="shared" si="130"/>
        <v>673.77594117647027</v>
      </c>
      <c r="O464" t="str">
        <f t="shared" si="137"/>
        <v>93001,</v>
      </c>
      <c r="P464" t="str">
        <f t="shared" si="127"/>
        <v>70,</v>
      </c>
      <c r="Q464" t="str">
        <f t="shared" si="133"/>
        <v>(1,1)</v>
      </c>
      <c r="R464" t="str">
        <f t="shared" si="128"/>
        <v>1,</v>
      </c>
      <c r="S464" t="str">
        <f t="shared" si="129"/>
        <v>1,</v>
      </c>
    </row>
    <row r="465" spans="1:19" x14ac:dyDescent="0.15">
      <c r="A465" t="s">
        <v>34</v>
      </c>
      <c r="B465">
        <v>93003</v>
      </c>
      <c r="C465">
        <v>70</v>
      </c>
      <c r="D465">
        <v>1</v>
      </c>
      <c r="E465">
        <v>1</v>
      </c>
      <c r="F465">
        <v>3</v>
      </c>
      <c r="G465" s="5">
        <f t="shared" si="134"/>
        <v>1.0294117647058823E-2</v>
      </c>
      <c r="H465" t="str">
        <f>VLOOKUP(B465,'名称-id-价值'!B:C,2,FALSE)</f>
        <v>T3LP3</v>
      </c>
      <c r="I465" t="str">
        <f t="shared" si="131"/>
        <v>T3部件</v>
      </c>
      <c r="J465">
        <f t="shared" si="135"/>
        <v>9</v>
      </c>
      <c r="K465">
        <f t="shared" si="132"/>
        <v>3.0882352941176472E-2</v>
      </c>
      <c r="L465">
        <f>VLOOKUP(B465,'名称-id-价值'!B:M,J465+2,FALSE)</f>
        <v>110.4</v>
      </c>
      <c r="M465">
        <f t="shared" si="136"/>
        <v>1.1364705882352941</v>
      </c>
      <c r="N465">
        <f t="shared" si="130"/>
        <v>673.77594117647027</v>
      </c>
      <c r="O465" t="str">
        <f t="shared" si="137"/>
        <v>93003,</v>
      </c>
      <c r="P465" t="str">
        <f t="shared" si="127"/>
        <v>70,</v>
      </c>
      <c r="Q465" t="str">
        <f t="shared" si="133"/>
        <v>(1,1)</v>
      </c>
      <c r="R465" t="str">
        <f t="shared" si="128"/>
        <v>1,</v>
      </c>
      <c r="S465" t="str">
        <f t="shared" si="129"/>
        <v>1,</v>
      </c>
    </row>
    <row r="466" spans="1:19" x14ac:dyDescent="0.15">
      <c r="A466" t="s">
        <v>34</v>
      </c>
      <c r="B466">
        <v>93005</v>
      </c>
      <c r="C466">
        <v>70</v>
      </c>
      <c r="D466">
        <v>1</v>
      </c>
      <c r="E466">
        <v>1</v>
      </c>
      <c r="F466">
        <v>3</v>
      </c>
      <c r="G466" s="5">
        <f t="shared" si="134"/>
        <v>1.0294117647058823E-2</v>
      </c>
      <c r="H466" t="str">
        <f>VLOOKUP(B466,'名称-id-价值'!B:C,2,FALSE)</f>
        <v>T3LP5</v>
      </c>
      <c r="I466" t="str">
        <f t="shared" si="131"/>
        <v>T3部件</v>
      </c>
      <c r="J466">
        <f t="shared" si="135"/>
        <v>9</v>
      </c>
      <c r="K466">
        <f t="shared" si="132"/>
        <v>3.0882352941176472E-2</v>
      </c>
      <c r="L466">
        <f>VLOOKUP(B466,'名称-id-价值'!B:M,J466+2,FALSE)</f>
        <v>110.4</v>
      </c>
      <c r="M466">
        <f t="shared" si="136"/>
        <v>1.1364705882352941</v>
      </c>
      <c r="N466">
        <f t="shared" si="130"/>
        <v>673.77594117647027</v>
      </c>
      <c r="O466" t="str">
        <f t="shared" si="137"/>
        <v>93005,</v>
      </c>
      <c r="P466" t="str">
        <f t="shared" si="127"/>
        <v>70,</v>
      </c>
      <c r="Q466" t="str">
        <f t="shared" si="133"/>
        <v>(1,1)</v>
      </c>
      <c r="R466" t="str">
        <f t="shared" si="128"/>
        <v>1,</v>
      </c>
      <c r="S466" t="str">
        <f t="shared" si="129"/>
        <v>1,</v>
      </c>
    </row>
    <row r="467" spans="1:19" x14ac:dyDescent="0.15">
      <c r="A467" t="s">
        <v>34</v>
      </c>
      <c r="B467">
        <v>93101</v>
      </c>
      <c r="C467">
        <v>70</v>
      </c>
      <c r="D467">
        <v>1</v>
      </c>
      <c r="E467">
        <v>1</v>
      </c>
      <c r="F467">
        <v>3</v>
      </c>
      <c r="G467" s="5">
        <f t="shared" si="134"/>
        <v>1.0294117647058823E-2</v>
      </c>
      <c r="H467" t="str">
        <f>VLOOKUP(B467,'名称-id-价值'!B:C,2,FALSE)</f>
        <v>T3MP1</v>
      </c>
      <c r="I467" t="str">
        <f t="shared" si="131"/>
        <v>T3部件</v>
      </c>
      <c r="J467">
        <f t="shared" si="135"/>
        <v>9</v>
      </c>
      <c r="K467">
        <f t="shared" si="132"/>
        <v>3.0882352941176472E-2</v>
      </c>
      <c r="L467">
        <f>VLOOKUP(B467,'名称-id-价值'!B:M,J467+2,FALSE)</f>
        <v>110.4</v>
      </c>
      <c r="M467">
        <f t="shared" si="136"/>
        <v>1.1364705882352941</v>
      </c>
      <c r="N467">
        <f t="shared" si="130"/>
        <v>673.77594117647027</v>
      </c>
      <c r="O467" t="str">
        <f t="shared" si="137"/>
        <v>93101,</v>
      </c>
      <c r="P467" t="str">
        <f t="shared" ref="P467:P493" si="138">C467&amp;","</f>
        <v>70,</v>
      </c>
      <c r="Q467" t="str">
        <f t="shared" si="133"/>
        <v>(1,1)</v>
      </c>
      <c r="R467" t="str">
        <f t="shared" ref="R467:R493" si="139">D467&amp;","</f>
        <v>1,</v>
      </c>
      <c r="S467" t="str">
        <f t="shared" ref="S467:S493" si="140">E467&amp;","</f>
        <v>1,</v>
      </c>
    </row>
    <row r="468" spans="1:19" x14ac:dyDescent="0.15">
      <c r="A468" t="s">
        <v>34</v>
      </c>
      <c r="B468">
        <v>93103</v>
      </c>
      <c r="C468">
        <v>70</v>
      </c>
      <c r="D468">
        <v>1</v>
      </c>
      <c r="E468">
        <v>1</v>
      </c>
      <c r="F468">
        <v>3</v>
      </c>
      <c r="G468" s="5">
        <f t="shared" si="134"/>
        <v>1.0294117647058823E-2</v>
      </c>
      <c r="H468" t="str">
        <f>VLOOKUP(B468,'名称-id-价值'!B:C,2,FALSE)</f>
        <v>T3MP3</v>
      </c>
      <c r="I468" t="str">
        <f t="shared" si="131"/>
        <v>T3部件</v>
      </c>
      <c r="J468">
        <f t="shared" si="135"/>
        <v>9</v>
      </c>
      <c r="K468">
        <f t="shared" si="132"/>
        <v>3.0882352941176472E-2</v>
      </c>
      <c r="L468">
        <f>VLOOKUP(B468,'名称-id-价值'!B:M,J468+2,FALSE)</f>
        <v>110.4</v>
      </c>
      <c r="M468">
        <f t="shared" si="136"/>
        <v>1.1364705882352941</v>
      </c>
      <c r="N468">
        <f t="shared" si="130"/>
        <v>673.77594117647027</v>
      </c>
      <c r="O468" t="str">
        <f t="shared" si="137"/>
        <v>93103,</v>
      </c>
      <c r="P468" t="str">
        <f t="shared" si="138"/>
        <v>70,</v>
      </c>
      <c r="Q468" t="str">
        <f t="shared" si="133"/>
        <v>(1,1)</v>
      </c>
      <c r="R468" t="str">
        <f t="shared" si="139"/>
        <v>1,</v>
      </c>
      <c r="S468" t="str">
        <f t="shared" si="140"/>
        <v>1,</v>
      </c>
    </row>
    <row r="469" spans="1:19" x14ac:dyDescent="0.15">
      <c r="A469" t="s">
        <v>34</v>
      </c>
      <c r="B469">
        <v>93105</v>
      </c>
      <c r="C469">
        <v>70</v>
      </c>
      <c r="D469">
        <v>1</v>
      </c>
      <c r="E469">
        <v>1</v>
      </c>
      <c r="F469">
        <v>3</v>
      </c>
      <c r="G469" s="5">
        <f t="shared" si="134"/>
        <v>1.0294117647058823E-2</v>
      </c>
      <c r="H469" t="str">
        <f>VLOOKUP(B469,'名称-id-价值'!B:C,2,FALSE)</f>
        <v>T3MP5</v>
      </c>
      <c r="I469" t="str">
        <f t="shared" si="131"/>
        <v>T3部件</v>
      </c>
      <c r="J469">
        <f t="shared" si="135"/>
        <v>9</v>
      </c>
      <c r="K469">
        <f t="shared" si="132"/>
        <v>3.0882352941176472E-2</v>
      </c>
      <c r="L469">
        <f>VLOOKUP(B469,'名称-id-价值'!B:M,J469+2,FALSE)</f>
        <v>110.4</v>
      </c>
      <c r="M469">
        <f t="shared" si="136"/>
        <v>1.1364705882352941</v>
      </c>
      <c r="N469">
        <f t="shared" si="130"/>
        <v>673.77594117647027</v>
      </c>
      <c r="O469" t="str">
        <f t="shared" si="137"/>
        <v>93105,</v>
      </c>
      <c r="P469" t="str">
        <f t="shared" si="138"/>
        <v>70,</v>
      </c>
      <c r="Q469" t="str">
        <f t="shared" si="133"/>
        <v>(1,1)</v>
      </c>
      <c r="R469" t="str">
        <f t="shared" si="139"/>
        <v>1,</v>
      </c>
      <c r="S469" t="str">
        <f t="shared" si="140"/>
        <v>1,</v>
      </c>
    </row>
    <row r="470" spans="1:19" x14ac:dyDescent="0.15">
      <c r="A470" t="s">
        <v>34</v>
      </c>
      <c r="B470">
        <v>93201</v>
      </c>
      <c r="C470">
        <v>70</v>
      </c>
      <c r="D470">
        <v>1</v>
      </c>
      <c r="E470">
        <v>1</v>
      </c>
      <c r="F470">
        <v>3</v>
      </c>
      <c r="G470" s="5">
        <f t="shared" si="134"/>
        <v>1.0294117647058823E-2</v>
      </c>
      <c r="H470" t="str">
        <f>VLOOKUP(B470,'名称-id-价值'!B:C,2,FALSE)</f>
        <v>T3HP1</v>
      </c>
      <c r="I470" t="str">
        <f t="shared" si="131"/>
        <v>T3部件</v>
      </c>
      <c r="J470">
        <f t="shared" si="135"/>
        <v>9</v>
      </c>
      <c r="K470">
        <f t="shared" si="132"/>
        <v>3.0882352941176472E-2</v>
      </c>
      <c r="L470">
        <f>VLOOKUP(B470,'名称-id-价值'!B:M,J470+2,FALSE)</f>
        <v>110.4</v>
      </c>
      <c r="M470">
        <f t="shared" si="136"/>
        <v>1.1364705882352941</v>
      </c>
      <c r="N470">
        <f t="shared" si="130"/>
        <v>673.77594117647027</v>
      </c>
      <c r="O470" t="str">
        <f t="shared" si="137"/>
        <v>93201,</v>
      </c>
      <c r="P470" t="str">
        <f t="shared" si="138"/>
        <v>70,</v>
      </c>
      <c r="Q470" t="str">
        <f t="shared" si="133"/>
        <v>(1,1)</v>
      </c>
      <c r="R470" t="str">
        <f t="shared" si="139"/>
        <v>1,</v>
      </c>
      <c r="S470" t="str">
        <f t="shared" si="140"/>
        <v>1,</v>
      </c>
    </row>
    <row r="471" spans="1:19" x14ac:dyDescent="0.15">
      <c r="A471" t="s">
        <v>34</v>
      </c>
      <c r="B471">
        <v>93203</v>
      </c>
      <c r="C471">
        <v>70</v>
      </c>
      <c r="D471">
        <v>1</v>
      </c>
      <c r="E471">
        <v>1</v>
      </c>
      <c r="F471">
        <v>3</v>
      </c>
      <c r="G471" s="5">
        <f t="shared" si="134"/>
        <v>1.0294117647058823E-2</v>
      </c>
      <c r="H471" t="str">
        <f>VLOOKUP(B471,'名称-id-价值'!B:C,2,FALSE)</f>
        <v>T3HP3</v>
      </c>
      <c r="I471" t="str">
        <f t="shared" si="131"/>
        <v>T3部件</v>
      </c>
      <c r="J471">
        <f t="shared" si="135"/>
        <v>9</v>
      </c>
      <c r="K471">
        <f t="shared" si="132"/>
        <v>3.0882352941176472E-2</v>
      </c>
      <c r="L471">
        <f>VLOOKUP(B471,'名称-id-价值'!B:M,J471+2,FALSE)</f>
        <v>110.4</v>
      </c>
      <c r="M471">
        <f t="shared" si="136"/>
        <v>1.1364705882352941</v>
      </c>
      <c r="N471">
        <f t="shared" si="130"/>
        <v>673.77594117647027</v>
      </c>
      <c r="O471" t="str">
        <f t="shared" si="137"/>
        <v>93203,</v>
      </c>
      <c r="P471" t="str">
        <f t="shared" si="138"/>
        <v>70,</v>
      </c>
      <c r="Q471" t="str">
        <f t="shared" si="133"/>
        <v>(1,1)</v>
      </c>
      <c r="R471" t="str">
        <f t="shared" si="139"/>
        <v>1,</v>
      </c>
      <c r="S471" t="str">
        <f t="shared" si="140"/>
        <v>1,</v>
      </c>
    </row>
    <row r="472" spans="1:19" x14ac:dyDescent="0.15">
      <c r="A472" t="s">
        <v>34</v>
      </c>
      <c r="B472">
        <v>93205</v>
      </c>
      <c r="C472">
        <v>70</v>
      </c>
      <c r="D472">
        <v>1</v>
      </c>
      <c r="E472">
        <v>1</v>
      </c>
      <c r="F472">
        <v>3</v>
      </c>
      <c r="G472" s="5">
        <f t="shared" si="134"/>
        <v>1.0294117647058823E-2</v>
      </c>
      <c r="H472" t="str">
        <f>VLOOKUP(B472,'名称-id-价值'!B:C,2,FALSE)</f>
        <v>T3HP5</v>
      </c>
      <c r="I472" t="str">
        <f t="shared" si="131"/>
        <v>T3部件</v>
      </c>
      <c r="J472">
        <f t="shared" si="135"/>
        <v>9</v>
      </c>
      <c r="K472">
        <f t="shared" si="132"/>
        <v>3.0882352941176472E-2</v>
      </c>
      <c r="L472">
        <f>VLOOKUP(B472,'名称-id-价值'!B:M,J472+2,FALSE)</f>
        <v>110.4</v>
      </c>
      <c r="M472">
        <f t="shared" si="136"/>
        <v>1.1364705882352941</v>
      </c>
      <c r="N472">
        <f t="shared" si="130"/>
        <v>673.77594117647027</v>
      </c>
      <c r="O472" t="str">
        <f t="shared" si="137"/>
        <v>93205,</v>
      </c>
      <c r="P472" t="str">
        <f t="shared" si="138"/>
        <v>70,</v>
      </c>
      <c r="Q472" t="str">
        <f t="shared" si="133"/>
        <v>(1,1)</v>
      </c>
      <c r="R472" t="str">
        <f t="shared" si="139"/>
        <v>1,</v>
      </c>
      <c r="S472" t="str">
        <f t="shared" si="140"/>
        <v>1,</v>
      </c>
    </row>
    <row r="473" spans="1:19" x14ac:dyDescent="0.15">
      <c r="A473" t="s">
        <v>34</v>
      </c>
      <c r="B473">
        <v>93002</v>
      </c>
      <c r="C473">
        <v>70</v>
      </c>
      <c r="D473">
        <v>1</v>
      </c>
      <c r="E473">
        <v>1</v>
      </c>
      <c r="F473">
        <v>3</v>
      </c>
      <c r="G473" s="5">
        <f t="shared" si="134"/>
        <v>1.0294117647058823E-2</v>
      </c>
      <c r="H473" t="str">
        <f>VLOOKUP(B473,'名称-id-价值'!B:C,2,FALSE)</f>
        <v>T3LP2</v>
      </c>
      <c r="I473" t="str">
        <f t="shared" si="131"/>
        <v>T3部件</v>
      </c>
      <c r="J473">
        <f t="shared" si="135"/>
        <v>9</v>
      </c>
      <c r="K473">
        <f t="shared" si="132"/>
        <v>3.0882352941176472E-2</v>
      </c>
      <c r="L473">
        <f>VLOOKUP(B473,'名称-id-价值'!B:M,J473+2,FALSE)</f>
        <v>110.4</v>
      </c>
      <c r="M473">
        <f t="shared" si="136"/>
        <v>1.1364705882352941</v>
      </c>
      <c r="N473">
        <f t="shared" si="130"/>
        <v>673.77594117647027</v>
      </c>
      <c r="O473" t="str">
        <f t="shared" si="137"/>
        <v>93002,</v>
      </c>
      <c r="P473" t="str">
        <f t="shared" si="138"/>
        <v>70,</v>
      </c>
      <c r="Q473" t="str">
        <f t="shared" si="133"/>
        <v>(1,1)</v>
      </c>
      <c r="R473" t="str">
        <f t="shared" si="139"/>
        <v>1,</v>
      </c>
      <c r="S473" t="str">
        <f t="shared" si="140"/>
        <v>1,</v>
      </c>
    </row>
    <row r="474" spans="1:19" x14ac:dyDescent="0.15">
      <c r="A474" t="s">
        <v>34</v>
      </c>
      <c r="B474">
        <v>93004</v>
      </c>
      <c r="C474">
        <v>70</v>
      </c>
      <c r="D474">
        <v>1</v>
      </c>
      <c r="E474">
        <v>1</v>
      </c>
      <c r="F474">
        <v>3</v>
      </c>
      <c r="G474" s="5">
        <f t="shared" si="134"/>
        <v>1.0294117647058823E-2</v>
      </c>
      <c r="H474" t="str">
        <f>VLOOKUP(B474,'名称-id-价值'!B:C,2,FALSE)</f>
        <v>T3LP4</v>
      </c>
      <c r="I474" t="str">
        <f t="shared" si="131"/>
        <v>T3部件</v>
      </c>
      <c r="J474">
        <f t="shared" si="135"/>
        <v>9</v>
      </c>
      <c r="K474">
        <f t="shared" si="132"/>
        <v>3.0882352941176472E-2</v>
      </c>
      <c r="L474">
        <f>VLOOKUP(B474,'名称-id-价值'!B:M,J474+2,FALSE)</f>
        <v>110.4</v>
      </c>
      <c r="M474">
        <f t="shared" si="136"/>
        <v>1.1364705882352941</v>
      </c>
      <c r="N474">
        <f t="shared" si="130"/>
        <v>673.77594117647027</v>
      </c>
      <c r="O474" t="str">
        <f t="shared" si="137"/>
        <v>93004,</v>
      </c>
      <c r="P474" t="str">
        <f t="shared" si="138"/>
        <v>70,</v>
      </c>
      <c r="Q474" t="str">
        <f t="shared" si="133"/>
        <v>(1,1)</v>
      </c>
      <c r="R474" t="str">
        <f t="shared" si="139"/>
        <v>1,</v>
      </c>
      <c r="S474" t="str">
        <f t="shared" si="140"/>
        <v>1,</v>
      </c>
    </row>
    <row r="475" spans="1:19" x14ac:dyDescent="0.15">
      <c r="A475" t="s">
        <v>34</v>
      </c>
      <c r="B475">
        <v>93006</v>
      </c>
      <c r="C475">
        <v>70</v>
      </c>
      <c r="D475">
        <v>1</v>
      </c>
      <c r="E475">
        <v>1</v>
      </c>
      <c r="F475">
        <v>3</v>
      </c>
      <c r="G475" s="5">
        <f t="shared" si="134"/>
        <v>1.0294117647058823E-2</v>
      </c>
      <c r="H475" t="str">
        <f>VLOOKUP(B475,'名称-id-价值'!B:C,2,FALSE)</f>
        <v>T3LP6</v>
      </c>
      <c r="I475" t="str">
        <f t="shared" si="131"/>
        <v>T3部件</v>
      </c>
      <c r="J475">
        <f t="shared" si="135"/>
        <v>9</v>
      </c>
      <c r="K475">
        <f t="shared" si="132"/>
        <v>3.0882352941176472E-2</v>
      </c>
      <c r="L475">
        <f>VLOOKUP(B475,'名称-id-价值'!B:M,J475+2,FALSE)</f>
        <v>110.4</v>
      </c>
      <c r="M475">
        <f t="shared" si="136"/>
        <v>1.1364705882352941</v>
      </c>
      <c r="N475">
        <f t="shared" si="130"/>
        <v>673.77594117647027</v>
      </c>
      <c r="O475" t="str">
        <f t="shared" si="137"/>
        <v>93006,</v>
      </c>
      <c r="P475" t="str">
        <f t="shared" si="138"/>
        <v>70,</v>
      </c>
      <c r="Q475" t="str">
        <f t="shared" si="133"/>
        <v>(1,1)</v>
      </c>
      <c r="R475" t="str">
        <f t="shared" si="139"/>
        <v>1,</v>
      </c>
      <c r="S475" t="str">
        <f t="shared" si="140"/>
        <v>1,</v>
      </c>
    </row>
    <row r="476" spans="1:19" x14ac:dyDescent="0.15">
      <c r="A476" t="s">
        <v>34</v>
      </c>
      <c r="B476">
        <v>93102</v>
      </c>
      <c r="C476">
        <v>70</v>
      </c>
      <c r="D476">
        <v>1</v>
      </c>
      <c r="E476">
        <v>1</v>
      </c>
      <c r="F476">
        <v>3</v>
      </c>
      <c r="G476" s="5">
        <f t="shared" si="134"/>
        <v>1.0294117647058823E-2</v>
      </c>
      <c r="H476" t="str">
        <f>VLOOKUP(B476,'名称-id-价值'!B:C,2,FALSE)</f>
        <v>T3MP2</v>
      </c>
      <c r="I476" t="str">
        <f t="shared" si="131"/>
        <v>T3部件</v>
      </c>
      <c r="J476">
        <f t="shared" si="135"/>
        <v>9</v>
      </c>
      <c r="K476">
        <f t="shared" si="132"/>
        <v>3.0882352941176472E-2</v>
      </c>
      <c r="L476">
        <f>VLOOKUP(B476,'名称-id-价值'!B:M,J476+2,FALSE)</f>
        <v>110.4</v>
      </c>
      <c r="M476">
        <f t="shared" si="136"/>
        <v>1.1364705882352941</v>
      </c>
      <c r="N476">
        <f t="shared" si="130"/>
        <v>673.77594117647027</v>
      </c>
      <c r="O476" t="str">
        <f t="shared" si="137"/>
        <v>93102,</v>
      </c>
      <c r="P476" t="str">
        <f t="shared" si="138"/>
        <v>70,</v>
      </c>
      <c r="Q476" t="str">
        <f t="shared" si="133"/>
        <v>(1,1)</v>
      </c>
      <c r="R476" t="str">
        <f t="shared" si="139"/>
        <v>1,</v>
      </c>
      <c r="S476" t="str">
        <f t="shared" si="140"/>
        <v>1,</v>
      </c>
    </row>
    <row r="477" spans="1:19" x14ac:dyDescent="0.15">
      <c r="A477" t="s">
        <v>34</v>
      </c>
      <c r="B477">
        <v>93104</v>
      </c>
      <c r="C477">
        <v>70</v>
      </c>
      <c r="D477">
        <v>1</v>
      </c>
      <c r="E477">
        <v>1</v>
      </c>
      <c r="F477">
        <v>3</v>
      </c>
      <c r="G477" s="5">
        <f t="shared" si="134"/>
        <v>1.0294117647058823E-2</v>
      </c>
      <c r="H477" t="str">
        <f>VLOOKUP(B477,'名称-id-价值'!B:C,2,FALSE)</f>
        <v>T3MP4</v>
      </c>
      <c r="I477" t="str">
        <f t="shared" si="131"/>
        <v>T3部件</v>
      </c>
      <c r="J477">
        <f t="shared" si="135"/>
        <v>9</v>
      </c>
      <c r="K477">
        <f t="shared" si="132"/>
        <v>3.0882352941176472E-2</v>
      </c>
      <c r="L477">
        <f>VLOOKUP(B477,'名称-id-价值'!B:M,J477+2,FALSE)</f>
        <v>110.4</v>
      </c>
      <c r="M477">
        <f t="shared" si="136"/>
        <v>1.1364705882352941</v>
      </c>
      <c r="N477">
        <f t="shared" si="130"/>
        <v>673.77594117647027</v>
      </c>
      <c r="O477" t="str">
        <f t="shared" si="137"/>
        <v>93104,</v>
      </c>
      <c r="P477" t="str">
        <f t="shared" si="138"/>
        <v>70,</v>
      </c>
      <c r="Q477" t="str">
        <f t="shared" si="133"/>
        <v>(1,1)</v>
      </c>
      <c r="R477" t="str">
        <f t="shared" si="139"/>
        <v>1,</v>
      </c>
      <c r="S477" t="str">
        <f t="shared" si="140"/>
        <v>1,</v>
      </c>
    </row>
    <row r="478" spans="1:19" x14ac:dyDescent="0.15">
      <c r="A478" t="s">
        <v>34</v>
      </c>
      <c r="B478">
        <v>93106</v>
      </c>
      <c r="C478">
        <v>74</v>
      </c>
      <c r="D478">
        <v>1</v>
      </c>
      <c r="E478">
        <v>1</v>
      </c>
      <c r="F478">
        <v>3</v>
      </c>
      <c r="G478" s="5">
        <f t="shared" si="134"/>
        <v>1.088235294117647E-2</v>
      </c>
      <c r="H478" t="str">
        <f>VLOOKUP(B478,'名称-id-价值'!B:C,2,FALSE)</f>
        <v>T3MP6</v>
      </c>
      <c r="I478" t="str">
        <f t="shared" si="131"/>
        <v>T3部件</v>
      </c>
      <c r="J478">
        <f t="shared" si="135"/>
        <v>9</v>
      </c>
      <c r="K478">
        <f t="shared" si="132"/>
        <v>3.2647058823529411E-2</v>
      </c>
      <c r="L478">
        <f>VLOOKUP(B478,'名称-id-价值'!B:M,J478+2,FALSE)</f>
        <v>110.4</v>
      </c>
      <c r="M478">
        <f t="shared" si="136"/>
        <v>1.2014117647058824</v>
      </c>
      <c r="N478">
        <f t="shared" si="130"/>
        <v>673.77594117647027</v>
      </c>
      <c r="O478" t="str">
        <f t="shared" si="137"/>
        <v>93106,</v>
      </c>
      <c r="P478" t="str">
        <f t="shared" si="138"/>
        <v>74,</v>
      </c>
      <c r="Q478" t="str">
        <f t="shared" si="133"/>
        <v>(1,1)</v>
      </c>
      <c r="R478" t="str">
        <f t="shared" si="139"/>
        <v>1,</v>
      </c>
      <c r="S478" t="str">
        <f t="shared" si="140"/>
        <v>1,</v>
      </c>
    </row>
    <row r="479" spans="1:19" x14ac:dyDescent="0.15">
      <c r="A479" t="s">
        <v>34</v>
      </c>
      <c r="B479">
        <v>93202</v>
      </c>
      <c r="C479">
        <v>74</v>
      </c>
      <c r="D479">
        <v>1</v>
      </c>
      <c r="E479">
        <v>1</v>
      </c>
      <c r="F479">
        <v>3</v>
      </c>
      <c r="G479" s="5">
        <f t="shared" si="134"/>
        <v>1.088235294117647E-2</v>
      </c>
      <c r="H479" t="str">
        <f>VLOOKUP(B479,'名称-id-价值'!B:C,2,FALSE)</f>
        <v>T3HP2</v>
      </c>
      <c r="I479" t="str">
        <f t="shared" si="131"/>
        <v>T3部件</v>
      </c>
      <c r="J479">
        <f t="shared" si="135"/>
        <v>9</v>
      </c>
      <c r="K479">
        <f t="shared" si="132"/>
        <v>3.2647058823529411E-2</v>
      </c>
      <c r="L479">
        <f>VLOOKUP(B479,'名称-id-价值'!B:M,J479+2,FALSE)</f>
        <v>110.4</v>
      </c>
      <c r="M479">
        <f t="shared" si="136"/>
        <v>1.2014117647058824</v>
      </c>
      <c r="N479">
        <f t="shared" si="130"/>
        <v>673.77594117647027</v>
      </c>
      <c r="O479" t="str">
        <f t="shared" si="137"/>
        <v>93202,</v>
      </c>
      <c r="P479" t="str">
        <f t="shared" si="138"/>
        <v>74,</v>
      </c>
      <c r="Q479" t="str">
        <f t="shared" si="133"/>
        <v>(1,1)</v>
      </c>
      <c r="R479" t="str">
        <f t="shared" si="139"/>
        <v>1,</v>
      </c>
      <c r="S479" t="str">
        <f t="shared" si="140"/>
        <v>1,</v>
      </c>
    </row>
    <row r="480" spans="1:19" x14ac:dyDescent="0.15">
      <c r="A480" t="s">
        <v>34</v>
      </c>
      <c r="B480">
        <v>93204</v>
      </c>
      <c r="C480">
        <v>74</v>
      </c>
      <c r="D480">
        <v>1</v>
      </c>
      <c r="E480">
        <v>1</v>
      </c>
      <c r="F480">
        <v>3</v>
      </c>
      <c r="G480" s="5">
        <f t="shared" si="134"/>
        <v>1.088235294117647E-2</v>
      </c>
      <c r="H480" t="str">
        <f>VLOOKUP(B480,'名称-id-价值'!B:C,2,FALSE)</f>
        <v>T3HP4</v>
      </c>
      <c r="I480" t="str">
        <f t="shared" si="131"/>
        <v>T3部件</v>
      </c>
      <c r="J480">
        <f t="shared" si="135"/>
        <v>9</v>
      </c>
      <c r="K480">
        <f t="shared" si="132"/>
        <v>3.2647058823529411E-2</v>
      </c>
      <c r="L480">
        <f>VLOOKUP(B480,'名称-id-价值'!B:M,J480+2,FALSE)</f>
        <v>110.4</v>
      </c>
      <c r="M480">
        <f t="shared" si="136"/>
        <v>1.2014117647058824</v>
      </c>
      <c r="N480">
        <f t="shared" si="130"/>
        <v>673.77594117647027</v>
      </c>
      <c r="O480" t="str">
        <f t="shared" si="137"/>
        <v>93204,</v>
      </c>
      <c r="P480" t="str">
        <f t="shared" si="138"/>
        <v>74,</v>
      </c>
      <c r="Q480" t="str">
        <f t="shared" si="133"/>
        <v>(1,1)</v>
      </c>
      <c r="R480" t="str">
        <f t="shared" si="139"/>
        <v>1,</v>
      </c>
      <c r="S480" t="str">
        <f t="shared" si="140"/>
        <v>1,</v>
      </c>
    </row>
    <row r="481" spans="1:19" x14ac:dyDescent="0.15">
      <c r="A481" t="s">
        <v>34</v>
      </c>
      <c r="B481">
        <v>93206</v>
      </c>
      <c r="C481">
        <v>72</v>
      </c>
      <c r="D481">
        <v>1</v>
      </c>
      <c r="E481">
        <v>1</v>
      </c>
      <c r="F481">
        <v>3</v>
      </c>
      <c r="G481" s="5">
        <f t="shared" si="134"/>
        <v>1.0588235294117647E-2</v>
      </c>
      <c r="H481" t="str">
        <f>VLOOKUP(B481,'名称-id-价值'!B:C,2,FALSE)</f>
        <v>T3HP6</v>
      </c>
      <c r="I481" t="str">
        <f t="shared" si="131"/>
        <v>T3部件</v>
      </c>
      <c r="J481">
        <f t="shared" si="135"/>
        <v>9</v>
      </c>
      <c r="K481">
        <f t="shared" si="132"/>
        <v>3.1764705882352938E-2</v>
      </c>
      <c r="L481">
        <f>VLOOKUP(B481,'名称-id-价值'!B:M,J481+2,FALSE)</f>
        <v>110.4</v>
      </c>
      <c r="M481">
        <f t="shared" si="136"/>
        <v>1.1689411764705882</v>
      </c>
      <c r="N481">
        <f t="shared" si="130"/>
        <v>673.77594117647027</v>
      </c>
      <c r="O481" t="str">
        <f t="shared" si="137"/>
        <v>93206,</v>
      </c>
      <c r="P481" t="str">
        <f t="shared" si="138"/>
        <v>72,</v>
      </c>
      <c r="Q481" t="str">
        <f t="shared" si="133"/>
        <v>(1,1)</v>
      </c>
      <c r="R481" t="str">
        <f t="shared" si="139"/>
        <v>1,</v>
      </c>
      <c r="S481" t="str">
        <f t="shared" si="140"/>
        <v>1,</v>
      </c>
    </row>
    <row r="482" spans="1:19" x14ac:dyDescent="0.15">
      <c r="A482" t="s">
        <v>35</v>
      </c>
      <c r="B482">
        <v>11311</v>
      </c>
      <c r="C482">
        <v>80</v>
      </c>
      <c r="D482">
        <v>1</v>
      </c>
      <c r="E482">
        <v>1</v>
      </c>
      <c r="F482">
        <v>3</v>
      </c>
      <c r="G482" s="5">
        <f t="shared" si="134"/>
        <v>1.1697616610615587E-2</v>
      </c>
      <c r="H482" t="str">
        <f>VLOOKUP(B482,'名称-id-价值'!B:C,2,FALSE)</f>
        <v>35(t)</v>
      </c>
      <c r="I482" t="str">
        <f t="shared" si="131"/>
        <v>T3坦克</v>
      </c>
      <c r="J482">
        <f t="shared" si="135"/>
        <v>10</v>
      </c>
      <c r="K482">
        <f t="shared" si="132"/>
        <v>3.509284983184676E-2</v>
      </c>
      <c r="L482">
        <f>VLOOKUP(B482,'名称-id-价值'!B:M,J482+2,FALSE)</f>
        <v>1155</v>
      </c>
      <c r="M482">
        <f t="shared" si="136"/>
        <v>13.510747185261003</v>
      </c>
      <c r="N482">
        <f t="shared" si="130"/>
        <v>680.29865477408941</v>
      </c>
      <c r="O482" t="str">
        <f t="shared" si="137"/>
        <v>11311,</v>
      </c>
      <c r="P482" t="str">
        <f t="shared" si="138"/>
        <v>80,</v>
      </c>
      <c r="Q482" t="str">
        <f t="shared" si="133"/>
        <v>(1,1)</v>
      </c>
      <c r="R482" t="str">
        <f t="shared" si="139"/>
        <v>1,</v>
      </c>
      <c r="S482" t="str">
        <f t="shared" si="140"/>
        <v>1,</v>
      </c>
    </row>
    <row r="483" spans="1:19" x14ac:dyDescent="0.15">
      <c r="A483" t="s">
        <v>35</v>
      </c>
      <c r="B483">
        <v>12311</v>
      </c>
      <c r="C483">
        <v>80</v>
      </c>
      <c r="D483">
        <v>1</v>
      </c>
      <c r="E483">
        <v>1</v>
      </c>
      <c r="F483">
        <v>3</v>
      </c>
      <c r="G483" s="5">
        <f t="shared" si="134"/>
        <v>1.1697616610615587E-2</v>
      </c>
      <c r="H483" t="str">
        <f>VLOOKUP(B483,'名称-id-价值'!B:C,2,FALSE)</f>
        <v>玛蒂尔达</v>
      </c>
      <c r="I483" t="str">
        <f t="shared" si="131"/>
        <v>T3坦克</v>
      </c>
      <c r="J483">
        <f t="shared" si="135"/>
        <v>10</v>
      </c>
      <c r="K483">
        <f t="shared" si="132"/>
        <v>3.509284983184676E-2</v>
      </c>
      <c r="L483">
        <f>VLOOKUP(B483,'名称-id-价值'!B:M,J483+2,FALSE)</f>
        <v>1155</v>
      </c>
      <c r="M483">
        <f t="shared" si="136"/>
        <v>13.510747185261003</v>
      </c>
      <c r="N483">
        <f t="shared" si="130"/>
        <v>680.29865477408941</v>
      </c>
      <c r="O483" t="str">
        <f t="shared" si="137"/>
        <v>12311,</v>
      </c>
      <c r="P483" t="str">
        <f t="shared" si="138"/>
        <v>80,</v>
      </c>
      <c r="Q483" t="str">
        <f t="shared" si="133"/>
        <v>(1,1)</v>
      </c>
      <c r="R483" t="str">
        <f t="shared" si="139"/>
        <v>1,</v>
      </c>
      <c r="S483" t="str">
        <f t="shared" si="140"/>
        <v>1,</v>
      </c>
    </row>
    <row r="484" spans="1:19" x14ac:dyDescent="0.15">
      <c r="A484" t="s">
        <v>35</v>
      </c>
      <c r="B484">
        <v>13311</v>
      </c>
      <c r="C484">
        <v>80</v>
      </c>
      <c r="D484">
        <v>1</v>
      </c>
      <c r="E484">
        <v>1</v>
      </c>
      <c r="F484">
        <v>3</v>
      </c>
      <c r="G484" s="5">
        <f t="shared" si="134"/>
        <v>1.1697616610615587E-2</v>
      </c>
      <c r="H484" t="str">
        <f>VLOOKUP(B484,'名称-id-价值'!B:C,2,FALSE)</f>
        <v>黑豹</v>
      </c>
      <c r="I484" t="str">
        <f t="shared" si="131"/>
        <v>T3坦克</v>
      </c>
      <c r="J484">
        <f t="shared" si="135"/>
        <v>10</v>
      </c>
      <c r="K484">
        <f t="shared" si="132"/>
        <v>3.509284983184676E-2</v>
      </c>
      <c r="L484">
        <f>VLOOKUP(B484,'名称-id-价值'!B:M,J484+2,FALSE)</f>
        <v>1155</v>
      </c>
      <c r="M484">
        <f t="shared" si="136"/>
        <v>13.510747185261003</v>
      </c>
      <c r="N484">
        <f t="shared" si="130"/>
        <v>680.29865477408941</v>
      </c>
      <c r="O484" t="str">
        <f t="shared" si="137"/>
        <v>13311,</v>
      </c>
      <c r="P484" t="str">
        <f t="shared" si="138"/>
        <v>80,</v>
      </c>
      <c r="Q484" t="str">
        <f t="shared" si="133"/>
        <v>(1,1)</v>
      </c>
      <c r="R484" t="str">
        <f t="shared" si="139"/>
        <v>1,</v>
      </c>
      <c r="S484" t="str">
        <f t="shared" si="140"/>
        <v>1,</v>
      </c>
    </row>
    <row r="485" spans="1:19" x14ac:dyDescent="0.15">
      <c r="A485" t="s">
        <v>35</v>
      </c>
      <c r="B485">
        <v>51211</v>
      </c>
      <c r="C485">
        <v>178</v>
      </c>
      <c r="D485">
        <v>7</v>
      </c>
      <c r="E485">
        <v>13</v>
      </c>
      <c r="F485">
        <v>3</v>
      </c>
      <c r="G485" s="5">
        <f t="shared" si="134"/>
        <v>2.6027196958619683E-2</v>
      </c>
      <c r="H485" t="str">
        <f>VLOOKUP(B485,'名称-id-价值'!B:C,2,FALSE)</f>
        <v>二号-碎片</v>
      </c>
      <c r="I485" t="str">
        <f t="shared" si="131"/>
        <v>T2碎片</v>
      </c>
      <c r="J485">
        <f t="shared" si="135"/>
        <v>10</v>
      </c>
      <c r="K485">
        <f t="shared" si="132"/>
        <v>0.78081590875859042</v>
      </c>
      <c r="L485">
        <f>VLOOKUP(B485,'名称-id-价值'!B:M,J485+2,FALSE)</f>
        <v>31.200000000000003</v>
      </c>
      <c r="M485">
        <f t="shared" si="136"/>
        <v>8.1204854510893423</v>
      </c>
      <c r="N485">
        <f t="shared" si="130"/>
        <v>680.29865477408941</v>
      </c>
      <c r="O485" t="str">
        <f t="shared" si="137"/>
        <v>51211,</v>
      </c>
      <c r="P485" t="str">
        <f t="shared" si="138"/>
        <v>178,</v>
      </c>
      <c r="Q485" t="str">
        <f t="shared" si="133"/>
        <v>(7,13)</v>
      </c>
      <c r="R485" t="str">
        <f t="shared" si="139"/>
        <v>7,</v>
      </c>
      <c r="S485" t="str">
        <f t="shared" si="140"/>
        <v>13,</v>
      </c>
    </row>
    <row r="486" spans="1:19" x14ac:dyDescent="0.15">
      <c r="A486" t="s">
        <v>35</v>
      </c>
      <c r="B486">
        <v>52211</v>
      </c>
      <c r="C486">
        <v>178</v>
      </c>
      <c r="D486">
        <v>7</v>
      </c>
      <c r="E486">
        <v>13</v>
      </c>
      <c r="F486">
        <v>3</v>
      </c>
      <c r="G486" s="5">
        <f t="shared" si="134"/>
        <v>2.6027196958619683E-2</v>
      </c>
      <c r="H486" t="str">
        <f>VLOOKUP(B486,'名称-id-价值'!B:C,2,FALSE)</f>
        <v>T-34-碎片</v>
      </c>
      <c r="I486" t="str">
        <f t="shared" si="131"/>
        <v>T2碎片</v>
      </c>
      <c r="J486">
        <f t="shared" si="135"/>
        <v>10</v>
      </c>
      <c r="K486">
        <f t="shared" si="132"/>
        <v>0.78081590875859042</v>
      </c>
      <c r="L486">
        <f>VLOOKUP(B486,'名称-id-价值'!B:M,J486+2,FALSE)</f>
        <v>31.200000000000003</v>
      </c>
      <c r="M486">
        <f t="shared" si="136"/>
        <v>8.1204854510893423</v>
      </c>
      <c r="N486">
        <f t="shared" si="130"/>
        <v>680.29865477408941</v>
      </c>
      <c r="O486" t="str">
        <f t="shared" si="137"/>
        <v>52211,</v>
      </c>
      <c r="P486" t="str">
        <f t="shared" si="138"/>
        <v>178,</v>
      </c>
      <c r="Q486" t="str">
        <f t="shared" si="133"/>
        <v>(7,13)</v>
      </c>
      <c r="R486" t="str">
        <f t="shared" si="139"/>
        <v>7,</v>
      </c>
      <c r="S486" t="str">
        <f t="shared" si="140"/>
        <v>13,</v>
      </c>
    </row>
    <row r="487" spans="1:19" x14ac:dyDescent="0.15">
      <c r="A487" t="s">
        <v>35</v>
      </c>
      <c r="B487">
        <v>53211</v>
      </c>
      <c r="C487">
        <v>178</v>
      </c>
      <c r="D487">
        <v>7</v>
      </c>
      <c r="E487">
        <v>13</v>
      </c>
      <c r="F487">
        <v>3</v>
      </c>
      <c r="G487" s="5">
        <f t="shared" si="134"/>
        <v>2.6027196958619683E-2</v>
      </c>
      <c r="H487" t="str">
        <f>VLOOKUP(B487,'名称-id-价值'!B:C,2,FALSE)</f>
        <v>KV-1-碎片</v>
      </c>
      <c r="I487" t="str">
        <f t="shared" si="131"/>
        <v>T2碎片</v>
      </c>
      <c r="J487">
        <f t="shared" si="135"/>
        <v>10</v>
      </c>
      <c r="K487">
        <f t="shared" si="132"/>
        <v>0.78081590875859042</v>
      </c>
      <c r="L487">
        <f>VLOOKUP(B487,'名称-id-价值'!B:M,J487+2,FALSE)</f>
        <v>31.200000000000003</v>
      </c>
      <c r="M487">
        <f t="shared" si="136"/>
        <v>8.1204854510893423</v>
      </c>
      <c r="N487">
        <f t="shared" si="130"/>
        <v>680.29865477408941</v>
      </c>
      <c r="O487" t="str">
        <f t="shared" si="137"/>
        <v>53211,</v>
      </c>
      <c r="P487" t="str">
        <f t="shared" si="138"/>
        <v>178,</v>
      </c>
      <c r="Q487" t="str">
        <f t="shared" si="133"/>
        <v>(7,13)</v>
      </c>
      <c r="R487" t="str">
        <f t="shared" si="139"/>
        <v>7,</v>
      </c>
      <c r="S487" t="str">
        <f t="shared" si="140"/>
        <v>13,</v>
      </c>
    </row>
    <row r="488" spans="1:19" x14ac:dyDescent="0.15">
      <c r="A488" t="s">
        <v>35</v>
      </c>
      <c r="B488">
        <v>51221</v>
      </c>
      <c r="C488">
        <v>190</v>
      </c>
      <c r="D488">
        <v>3</v>
      </c>
      <c r="E488">
        <v>8</v>
      </c>
      <c r="F488">
        <v>3</v>
      </c>
      <c r="G488" s="5">
        <f t="shared" si="134"/>
        <v>2.778183945021202E-2</v>
      </c>
      <c r="H488" t="str">
        <f>VLOOKUP(B488,'名称-id-价值'!B:C,2,FALSE)</f>
        <v>Puma-碎片</v>
      </c>
      <c r="I488" t="str">
        <f t="shared" si="131"/>
        <v>T2碎片</v>
      </c>
      <c r="J488">
        <f t="shared" si="135"/>
        <v>10</v>
      </c>
      <c r="K488">
        <f t="shared" si="132"/>
        <v>0.45840035092849829</v>
      </c>
      <c r="L488">
        <f>VLOOKUP(B488,'名称-id-价值'!B:M,J488+2,FALSE)</f>
        <v>57.599999999999994</v>
      </c>
      <c r="M488">
        <f t="shared" si="136"/>
        <v>8.8012867378271675</v>
      </c>
      <c r="N488">
        <f t="shared" si="130"/>
        <v>680.29865477408941</v>
      </c>
      <c r="O488" t="str">
        <f t="shared" si="137"/>
        <v>51221,</v>
      </c>
      <c r="P488" t="str">
        <f t="shared" si="138"/>
        <v>190,</v>
      </c>
      <c r="Q488" t="str">
        <f t="shared" si="133"/>
        <v>(3,8)</v>
      </c>
      <c r="R488" t="str">
        <f t="shared" si="139"/>
        <v>3,</v>
      </c>
      <c r="S488" t="str">
        <f t="shared" si="140"/>
        <v>8,</v>
      </c>
    </row>
    <row r="489" spans="1:19" x14ac:dyDescent="0.15">
      <c r="A489" t="s">
        <v>35</v>
      </c>
      <c r="B489">
        <v>52221</v>
      </c>
      <c r="C489">
        <v>190</v>
      </c>
      <c r="D489">
        <v>3</v>
      </c>
      <c r="E489">
        <v>8</v>
      </c>
      <c r="F489">
        <v>3</v>
      </c>
      <c r="G489" s="5">
        <f t="shared" si="134"/>
        <v>2.778183945021202E-2</v>
      </c>
      <c r="H489" t="str">
        <f>VLOOKUP(B489,'名称-id-价值'!B:C,2,FALSE)</f>
        <v>四号-碎片</v>
      </c>
      <c r="I489" t="str">
        <f t="shared" si="131"/>
        <v>T2碎片</v>
      </c>
      <c r="J489">
        <f t="shared" si="135"/>
        <v>10</v>
      </c>
      <c r="K489">
        <f t="shared" si="132"/>
        <v>0.45840035092849829</v>
      </c>
      <c r="L489">
        <f>VLOOKUP(B489,'名称-id-价值'!B:M,J489+2,FALSE)</f>
        <v>57.599999999999994</v>
      </c>
      <c r="M489">
        <f t="shared" si="136"/>
        <v>8.8012867378271675</v>
      </c>
      <c r="N489">
        <f t="shared" si="130"/>
        <v>680.29865477408941</v>
      </c>
      <c r="O489" t="str">
        <f t="shared" si="137"/>
        <v>52221,</v>
      </c>
      <c r="P489" t="str">
        <f t="shared" si="138"/>
        <v>190,</v>
      </c>
      <c r="Q489" t="str">
        <f t="shared" si="133"/>
        <v>(3,8)</v>
      </c>
      <c r="R489" t="str">
        <f t="shared" si="139"/>
        <v>3,</v>
      </c>
      <c r="S489" t="str">
        <f t="shared" si="140"/>
        <v>8,</v>
      </c>
    </row>
    <row r="490" spans="1:19" x14ac:dyDescent="0.15">
      <c r="A490" t="s">
        <v>35</v>
      </c>
      <c r="B490">
        <v>53221</v>
      </c>
      <c r="C490">
        <v>190</v>
      </c>
      <c r="D490">
        <v>3</v>
      </c>
      <c r="E490">
        <v>8</v>
      </c>
      <c r="F490">
        <v>3</v>
      </c>
      <c r="G490" s="5">
        <f t="shared" si="134"/>
        <v>2.778183945021202E-2</v>
      </c>
      <c r="H490" t="str">
        <f>VLOOKUP(B490,'名称-id-价值'!B:C,2,FALSE)</f>
        <v>丘吉尔-碎片</v>
      </c>
      <c r="I490" t="str">
        <f t="shared" si="131"/>
        <v>T2碎片</v>
      </c>
      <c r="J490">
        <f t="shared" si="135"/>
        <v>10</v>
      </c>
      <c r="K490">
        <f t="shared" si="132"/>
        <v>0.45840035092849829</v>
      </c>
      <c r="L490">
        <f>VLOOKUP(B490,'名称-id-价值'!B:M,J490+2,FALSE)</f>
        <v>57.599999999999994</v>
      </c>
      <c r="M490">
        <f t="shared" si="136"/>
        <v>8.8012867378271675</v>
      </c>
      <c r="N490">
        <f t="shared" si="130"/>
        <v>680.29865477408941</v>
      </c>
      <c r="O490" t="str">
        <f t="shared" si="137"/>
        <v>53221,</v>
      </c>
      <c r="P490" t="str">
        <f t="shared" si="138"/>
        <v>190,</v>
      </c>
      <c r="Q490" t="str">
        <f t="shared" si="133"/>
        <v>(3,8)</v>
      </c>
      <c r="R490" t="str">
        <f t="shared" si="139"/>
        <v>3,</v>
      </c>
      <c r="S490" t="str">
        <f t="shared" si="140"/>
        <v>8,</v>
      </c>
    </row>
    <row r="491" spans="1:19" x14ac:dyDescent="0.15">
      <c r="A491" t="s">
        <v>35</v>
      </c>
      <c r="B491">
        <v>51311</v>
      </c>
      <c r="C491">
        <v>264</v>
      </c>
      <c r="D491">
        <v>3</v>
      </c>
      <c r="E491">
        <v>8</v>
      </c>
      <c r="F491">
        <v>3</v>
      </c>
      <c r="G491" s="5">
        <f t="shared" si="134"/>
        <v>3.8602134815031434E-2</v>
      </c>
      <c r="H491" t="str">
        <f>VLOOKUP(B491,'名称-id-价值'!B:C,2,FALSE)</f>
        <v>35(t)-碎片</v>
      </c>
      <c r="I491" t="str">
        <f t="shared" si="131"/>
        <v>T3碎片</v>
      </c>
      <c r="J491">
        <f t="shared" si="135"/>
        <v>10</v>
      </c>
      <c r="K491">
        <f t="shared" si="132"/>
        <v>0.63693522444801864</v>
      </c>
      <c r="L491">
        <f>VLOOKUP(B491,'名称-id-价值'!B:M,J491+2,FALSE)</f>
        <v>38.5</v>
      </c>
      <c r="M491">
        <f t="shared" si="136"/>
        <v>8.1740020470829062</v>
      </c>
      <c r="N491">
        <f t="shared" si="130"/>
        <v>680.29865477408941</v>
      </c>
      <c r="O491" t="str">
        <f t="shared" si="137"/>
        <v>51311,</v>
      </c>
      <c r="P491" t="str">
        <f t="shared" si="138"/>
        <v>264,</v>
      </c>
      <c r="Q491" t="str">
        <f t="shared" si="133"/>
        <v>(3,8)</v>
      </c>
      <c r="R491" t="str">
        <f t="shared" si="139"/>
        <v>3,</v>
      </c>
      <c r="S491" t="str">
        <f t="shared" si="140"/>
        <v>8,</v>
      </c>
    </row>
    <row r="492" spans="1:19" x14ac:dyDescent="0.15">
      <c r="A492" t="s">
        <v>35</v>
      </c>
      <c r="B492">
        <v>52311</v>
      </c>
      <c r="C492">
        <v>264</v>
      </c>
      <c r="D492">
        <v>3</v>
      </c>
      <c r="E492">
        <v>8</v>
      </c>
      <c r="F492">
        <v>3</v>
      </c>
      <c r="G492" s="5">
        <f t="shared" si="134"/>
        <v>3.8602134815031434E-2</v>
      </c>
      <c r="H492" t="str">
        <f>VLOOKUP(B492,'名称-id-价值'!B:C,2,FALSE)</f>
        <v>玛蒂尔达-碎片</v>
      </c>
      <c r="I492" t="str">
        <f t="shared" si="131"/>
        <v>T3碎片</v>
      </c>
      <c r="J492">
        <f t="shared" si="135"/>
        <v>10</v>
      </c>
      <c r="K492">
        <f t="shared" si="132"/>
        <v>0.63693522444801864</v>
      </c>
      <c r="L492">
        <f>VLOOKUP(B492,'名称-id-价值'!B:M,J492+2,FALSE)</f>
        <v>38.5</v>
      </c>
      <c r="M492">
        <f t="shared" si="136"/>
        <v>8.1740020470829062</v>
      </c>
      <c r="N492">
        <f t="shared" si="130"/>
        <v>680.29865477408941</v>
      </c>
      <c r="O492" t="str">
        <f t="shared" si="137"/>
        <v>52311,</v>
      </c>
      <c r="P492" t="str">
        <f t="shared" si="138"/>
        <v>264,</v>
      </c>
      <c r="Q492" t="str">
        <f t="shared" si="133"/>
        <v>(3,8)</v>
      </c>
      <c r="R492" t="str">
        <f t="shared" si="139"/>
        <v>3,</v>
      </c>
      <c r="S492" t="str">
        <f t="shared" si="140"/>
        <v>8,</v>
      </c>
    </row>
    <row r="493" spans="1:19" x14ac:dyDescent="0.15">
      <c r="A493" t="s">
        <v>35</v>
      </c>
      <c r="B493">
        <v>53311</v>
      </c>
      <c r="C493">
        <v>264</v>
      </c>
      <c r="D493">
        <v>3</v>
      </c>
      <c r="E493">
        <v>8</v>
      </c>
      <c r="F493">
        <v>3</v>
      </c>
      <c r="G493" s="5">
        <f t="shared" si="134"/>
        <v>3.8602134815031434E-2</v>
      </c>
      <c r="H493" t="str">
        <f>VLOOKUP(B493,'名称-id-价值'!B:C,2,FALSE)</f>
        <v>黑豹-碎片</v>
      </c>
      <c r="I493" t="str">
        <f t="shared" si="131"/>
        <v>T3碎片</v>
      </c>
      <c r="J493">
        <f t="shared" si="135"/>
        <v>10</v>
      </c>
      <c r="K493">
        <f t="shared" si="132"/>
        <v>0.63693522444801864</v>
      </c>
      <c r="L493">
        <f>VLOOKUP(B493,'名称-id-价值'!B:M,J493+2,FALSE)</f>
        <v>38.5</v>
      </c>
      <c r="M493">
        <f t="shared" si="136"/>
        <v>8.1740020470829062</v>
      </c>
      <c r="N493">
        <f t="shared" si="130"/>
        <v>680.29865477408941</v>
      </c>
      <c r="O493" t="str">
        <f t="shared" si="137"/>
        <v>53311,</v>
      </c>
      <c r="P493" t="str">
        <f t="shared" si="138"/>
        <v>264,</v>
      </c>
      <c r="Q493" t="str">
        <f t="shared" si="133"/>
        <v>(3,8)</v>
      </c>
      <c r="R493" t="str">
        <f t="shared" si="139"/>
        <v>3,</v>
      </c>
      <c r="S493" t="str">
        <f t="shared" si="140"/>
        <v>8,</v>
      </c>
    </row>
    <row r="494" spans="1:19" x14ac:dyDescent="0.15">
      <c r="A494" t="s">
        <v>35</v>
      </c>
      <c r="B494">
        <v>51321</v>
      </c>
      <c r="C494">
        <v>255</v>
      </c>
      <c r="D494">
        <v>3</v>
      </c>
      <c r="E494">
        <v>4</v>
      </c>
      <c r="F494">
        <v>3</v>
      </c>
      <c r="G494" s="5">
        <f t="shared" si="134"/>
        <v>3.7286152946337185E-2</v>
      </c>
      <c r="H494" t="str">
        <f>VLOOKUP(B494,'名称-id-价值'!B:C,2,FALSE)</f>
        <v>十字军-碎片</v>
      </c>
      <c r="I494" t="str">
        <f t="shared" si="131"/>
        <v>T3碎片</v>
      </c>
      <c r="J494">
        <f t="shared" si="135"/>
        <v>10</v>
      </c>
      <c r="K494">
        <f t="shared" si="132"/>
        <v>0.39150460593654046</v>
      </c>
      <c r="L494">
        <f>VLOOKUP(B494,'名称-id-价值'!B:M,J494+2,FALSE)</f>
        <v>56</v>
      </c>
      <c r="M494">
        <f t="shared" si="136"/>
        <v>7.3080859774820883</v>
      </c>
      <c r="N494">
        <f t="shared" si="130"/>
        <v>680.29865477408941</v>
      </c>
      <c r="O494" t="str">
        <f t="shared" ref="O494:O520" si="141">B494&amp;","</f>
        <v>51321,</v>
      </c>
      <c r="P494" t="str">
        <f t="shared" ref="P494:P497" si="142">C494&amp;","</f>
        <v>255,</v>
      </c>
      <c r="Q494" t="str">
        <f t="shared" si="133"/>
        <v>(3,4)</v>
      </c>
      <c r="R494" t="str">
        <f t="shared" ref="R494:R497" si="143">D494&amp;","</f>
        <v>3,</v>
      </c>
      <c r="S494" t="str">
        <f t="shared" ref="S494:S497" si="144">E494&amp;","</f>
        <v>4,</v>
      </c>
    </row>
    <row r="495" spans="1:19" x14ac:dyDescent="0.15">
      <c r="A495" t="s">
        <v>35</v>
      </c>
      <c r="B495">
        <v>52321</v>
      </c>
      <c r="C495">
        <v>255</v>
      </c>
      <c r="D495">
        <v>3</v>
      </c>
      <c r="E495">
        <v>4</v>
      </c>
      <c r="F495">
        <v>3</v>
      </c>
      <c r="G495" s="5">
        <f t="shared" si="134"/>
        <v>3.7286152946337185E-2</v>
      </c>
      <c r="H495" t="str">
        <f>VLOOKUP(B495,'名称-id-价值'!B:C,2,FALSE)</f>
        <v>谢尔曼-碎片</v>
      </c>
      <c r="I495" t="str">
        <f t="shared" si="131"/>
        <v>T3碎片</v>
      </c>
      <c r="J495">
        <f t="shared" si="135"/>
        <v>10</v>
      </c>
      <c r="K495">
        <f t="shared" si="132"/>
        <v>0.39150460593654046</v>
      </c>
      <c r="L495">
        <f>VLOOKUP(B495,'名称-id-价值'!B:M,J495+2,FALSE)</f>
        <v>56</v>
      </c>
      <c r="M495">
        <f t="shared" si="136"/>
        <v>7.3080859774820883</v>
      </c>
      <c r="N495">
        <f t="shared" si="130"/>
        <v>680.29865477408941</v>
      </c>
      <c r="O495" t="str">
        <f t="shared" si="141"/>
        <v>52321,</v>
      </c>
      <c r="P495" t="str">
        <f t="shared" si="142"/>
        <v>255,</v>
      </c>
      <c r="Q495" t="str">
        <f t="shared" si="133"/>
        <v>(3,4)</v>
      </c>
      <c r="R495" t="str">
        <f t="shared" si="143"/>
        <v>3,</v>
      </c>
      <c r="S495" t="str">
        <f t="shared" si="144"/>
        <v>4,</v>
      </c>
    </row>
    <row r="496" spans="1:19" x14ac:dyDescent="0.15">
      <c r="A496" t="s">
        <v>35</v>
      </c>
      <c r="B496">
        <v>53321</v>
      </c>
      <c r="C496">
        <v>255</v>
      </c>
      <c r="D496">
        <v>3</v>
      </c>
      <c r="E496">
        <v>4</v>
      </c>
      <c r="F496">
        <v>3</v>
      </c>
      <c r="G496" s="5">
        <f t="shared" si="134"/>
        <v>3.7286152946337185E-2</v>
      </c>
      <c r="H496" t="str">
        <f>VLOOKUP(B496,'名称-id-价值'!B:C,2,FALSE)</f>
        <v>虎式-碎片</v>
      </c>
      <c r="I496" t="str">
        <f t="shared" si="131"/>
        <v>T3碎片</v>
      </c>
      <c r="J496">
        <f t="shared" si="135"/>
        <v>10</v>
      </c>
      <c r="K496">
        <f t="shared" si="132"/>
        <v>0.39150460593654046</v>
      </c>
      <c r="L496">
        <f>VLOOKUP(B496,'名称-id-价值'!B:M,J496+2,FALSE)</f>
        <v>56</v>
      </c>
      <c r="M496">
        <f t="shared" si="136"/>
        <v>7.3080859774820883</v>
      </c>
      <c r="N496">
        <f t="shared" si="130"/>
        <v>680.29865477408941</v>
      </c>
      <c r="O496" t="str">
        <f t="shared" si="141"/>
        <v>53321,</v>
      </c>
      <c r="P496" t="str">
        <f t="shared" si="142"/>
        <v>255,</v>
      </c>
      <c r="Q496" t="str">
        <f t="shared" si="133"/>
        <v>(3,4)</v>
      </c>
      <c r="R496" t="str">
        <f t="shared" si="143"/>
        <v>3,</v>
      </c>
      <c r="S496" t="str">
        <f t="shared" si="144"/>
        <v>4,</v>
      </c>
    </row>
    <row r="497" spans="1:19" x14ac:dyDescent="0.15">
      <c r="A497" t="s">
        <v>35</v>
      </c>
      <c r="B497">
        <v>91001</v>
      </c>
      <c r="C497">
        <v>58</v>
      </c>
      <c r="D497">
        <v>3</v>
      </c>
      <c r="E497">
        <v>7</v>
      </c>
      <c r="F497">
        <v>3</v>
      </c>
      <c r="G497" s="5">
        <f t="shared" si="134"/>
        <v>8.4807720426963006E-3</v>
      </c>
      <c r="H497" t="str">
        <f>VLOOKUP(B497,'名称-id-价值'!B:C,2,FALSE)</f>
        <v>T1LP1</v>
      </c>
      <c r="I497" t="str">
        <f t="shared" si="131"/>
        <v>T1部件</v>
      </c>
      <c r="J497">
        <f t="shared" si="135"/>
        <v>10</v>
      </c>
      <c r="K497">
        <f t="shared" si="132"/>
        <v>0.12721158064044452</v>
      </c>
      <c r="L497">
        <f>VLOOKUP(B497,'名称-id-价值'!B:M,J497+2,FALSE)</f>
        <v>22</v>
      </c>
      <c r="M497">
        <f t="shared" si="136"/>
        <v>0.93288492469659312</v>
      </c>
      <c r="N497">
        <f t="shared" si="130"/>
        <v>680.29865477408941</v>
      </c>
      <c r="O497" t="str">
        <f t="shared" si="141"/>
        <v>91001,</v>
      </c>
      <c r="P497" t="str">
        <f t="shared" si="142"/>
        <v>58,</v>
      </c>
      <c r="Q497" t="str">
        <f t="shared" si="133"/>
        <v>(3,7)</v>
      </c>
      <c r="R497" t="str">
        <f t="shared" si="143"/>
        <v>3,</v>
      </c>
      <c r="S497" t="str">
        <f t="shared" si="144"/>
        <v>7,</v>
      </c>
    </row>
    <row r="498" spans="1:19" x14ac:dyDescent="0.15">
      <c r="A498" t="s">
        <v>35</v>
      </c>
      <c r="B498">
        <v>91003</v>
      </c>
      <c r="C498">
        <v>58</v>
      </c>
      <c r="D498">
        <v>3</v>
      </c>
      <c r="E498">
        <v>7</v>
      </c>
      <c r="F498">
        <v>3</v>
      </c>
      <c r="G498" s="5">
        <f t="shared" si="134"/>
        <v>8.4807720426963006E-3</v>
      </c>
      <c r="H498" t="str">
        <f>VLOOKUP(B498,'名称-id-价值'!B:C,2,FALSE)</f>
        <v>T1LP3</v>
      </c>
      <c r="I498" t="str">
        <f t="shared" si="131"/>
        <v>T1部件</v>
      </c>
      <c r="J498">
        <f t="shared" si="135"/>
        <v>10</v>
      </c>
      <c r="K498">
        <f t="shared" si="132"/>
        <v>0.12721158064044452</v>
      </c>
      <c r="L498">
        <f>VLOOKUP(B498,'名称-id-价值'!B:M,J498+2,FALSE)</f>
        <v>22</v>
      </c>
      <c r="M498">
        <f t="shared" si="136"/>
        <v>0.93288492469659312</v>
      </c>
      <c r="N498">
        <f t="shared" si="130"/>
        <v>680.29865477408941</v>
      </c>
      <c r="O498" t="str">
        <f t="shared" si="141"/>
        <v>91003,</v>
      </c>
      <c r="P498" t="str">
        <f t="shared" ref="P498:P520" si="145">C498&amp;","</f>
        <v>58,</v>
      </c>
      <c r="Q498" t="str">
        <f t="shared" si="133"/>
        <v>(3,7)</v>
      </c>
      <c r="R498" t="str">
        <f t="shared" ref="R498:R520" si="146">D498&amp;","</f>
        <v>3,</v>
      </c>
      <c r="S498" t="str">
        <f t="shared" ref="S498:S520" si="147">E498&amp;","</f>
        <v>7,</v>
      </c>
    </row>
    <row r="499" spans="1:19" x14ac:dyDescent="0.15">
      <c r="A499" t="s">
        <v>35</v>
      </c>
      <c r="B499">
        <v>91005</v>
      </c>
      <c r="C499">
        <v>58</v>
      </c>
      <c r="D499">
        <v>3</v>
      </c>
      <c r="E499">
        <v>7</v>
      </c>
      <c r="F499">
        <v>3</v>
      </c>
      <c r="G499" s="5">
        <f t="shared" si="134"/>
        <v>8.4807720426963006E-3</v>
      </c>
      <c r="H499" t="str">
        <f>VLOOKUP(B499,'名称-id-价值'!B:C,2,FALSE)</f>
        <v>T1LP5</v>
      </c>
      <c r="I499" t="str">
        <f t="shared" si="131"/>
        <v>T1部件</v>
      </c>
      <c r="J499">
        <f t="shared" si="135"/>
        <v>10</v>
      </c>
      <c r="K499">
        <f t="shared" si="132"/>
        <v>0.12721158064044452</v>
      </c>
      <c r="L499">
        <f>VLOOKUP(B499,'名称-id-价值'!B:M,J499+2,FALSE)</f>
        <v>22</v>
      </c>
      <c r="M499">
        <f t="shared" si="136"/>
        <v>0.93288492469659312</v>
      </c>
      <c r="N499">
        <f t="shared" si="130"/>
        <v>680.29865477408941</v>
      </c>
      <c r="O499" t="str">
        <f t="shared" si="141"/>
        <v>91005,</v>
      </c>
      <c r="P499" t="str">
        <f t="shared" si="145"/>
        <v>58,</v>
      </c>
      <c r="Q499" t="str">
        <f t="shared" si="133"/>
        <v>(3,7)</v>
      </c>
      <c r="R499" t="str">
        <f t="shared" si="146"/>
        <v>3,</v>
      </c>
      <c r="S499" t="str">
        <f t="shared" si="147"/>
        <v>7,</v>
      </c>
    </row>
    <row r="500" spans="1:19" x14ac:dyDescent="0.15">
      <c r="A500" t="s">
        <v>35</v>
      </c>
      <c r="B500">
        <v>91101</v>
      </c>
      <c r="C500">
        <v>58</v>
      </c>
      <c r="D500">
        <v>3</v>
      </c>
      <c r="E500">
        <v>7</v>
      </c>
      <c r="F500">
        <v>3</v>
      </c>
      <c r="G500" s="5">
        <f t="shared" si="134"/>
        <v>8.4807720426963006E-3</v>
      </c>
      <c r="H500" t="str">
        <f>VLOOKUP(B500,'名称-id-价值'!B:C,2,FALSE)</f>
        <v>T1MP1</v>
      </c>
      <c r="I500" t="str">
        <f t="shared" si="131"/>
        <v>T1部件</v>
      </c>
      <c r="J500">
        <f t="shared" si="135"/>
        <v>10</v>
      </c>
      <c r="K500">
        <f t="shared" si="132"/>
        <v>0.12721158064044452</v>
      </c>
      <c r="L500">
        <f>VLOOKUP(B500,'名称-id-价值'!B:M,J500+2,FALSE)</f>
        <v>22</v>
      </c>
      <c r="M500">
        <f t="shared" si="136"/>
        <v>0.93288492469659312</v>
      </c>
      <c r="N500">
        <f t="shared" si="130"/>
        <v>680.29865477408941</v>
      </c>
      <c r="O500" t="str">
        <f t="shared" si="141"/>
        <v>91101,</v>
      </c>
      <c r="P500" t="str">
        <f t="shared" si="145"/>
        <v>58,</v>
      </c>
      <c r="Q500" t="str">
        <f t="shared" si="133"/>
        <v>(3,7)</v>
      </c>
      <c r="R500" t="str">
        <f t="shared" si="146"/>
        <v>3,</v>
      </c>
      <c r="S500" t="str">
        <f t="shared" si="147"/>
        <v>7,</v>
      </c>
    </row>
    <row r="501" spans="1:19" x14ac:dyDescent="0.15">
      <c r="A501" t="s">
        <v>35</v>
      </c>
      <c r="B501">
        <v>91103</v>
      </c>
      <c r="C501">
        <v>58</v>
      </c>
      <c r="D501">
        <v>3</v>
      </c>
      <c r="E501">
        <v>7</v>
      </c>
      <c r="F501">
        <v>3</v>
      </c>
      <c r="G501" s="5">
        <f t="shared" si="134"/>
        <v>8.4807720426963006E-3</v>
      </c>
      <c r="H501" t="str">
        <f>VLOOKUP(B501,'名称-id-价值'!B:C,2,FALSE)</f>
        <v>T1MP3</v>
      </c>
      <c r="I501" t="str">
        <f t="shared" si="131"/>
        <v>T1部件</v>
      </c>
      <c r="J501">
        <f t="shared" si="135"/>
        <v>10</v>
      </c>
      <c r="K501">
        <f t="shared" si="132"/>
        <v>0.12721158064044452</v>
      </c>
      <c r="L501">
        <f>VLOOKUP(B501,'名称-id-价值'!B:M,J501+2,FALSE)</f>
        <v>22</v>
      </c>
      <c r="M501">
        <f t="shared" si="136"/>
        <v>0.93288492469659312</v>
      </c>
      <c r="N501">
        <f t="shared" si="130"/>
        <v>680.29865477408941</v>
      </c>
      <c r="O501" t="str">
        <f t="shared" si="141"/>
        <v>91103,</v>
      </c>
      <c r="P501" t="str">
        <f t="shared" si="145"/>
        <v>58,</v>
      </c>
      <c r="Q501" t="str">
        <f t="shared" si="133"/>
        <v>(3,7)</v>
      </c>
      <c r="R501" t="str">
        <f t="shared" si="146"/>
        <v>3,</v>
      </c>
      <c r="S501" t="str">
        <f t="shared" si="147"/>
        <v>7,</v>
      </c>
    </row>
    <row r="502" spans="1:19" x14ac:dyDescent="0.15">
      <c r="A502" t="s">
        <v>35</v>
      </c>
      <c r="B502">
        <v>91105</v>
      </c>
      <c r="C502">
        <v>58</v>
      </c>
      <c r="D502">
        <v>3</v>
      </c>
      <c r="E502">
        <v>7</v>
      </c>
      <c r="F502">
        <v>3</v>
      </c>
      <c r="G502" s="5">
        <f t="shared" si="134"/>
        <v>8.4807720426963006E-3</v>
      </c>
      <c r="H502" t="str">
        <f>VLOOKUP(B502,'名称-id-价值'!B:C,2,FALSE)</f>
        <v>T1MP5</v>
      </c>
      <c r="I502" t="str">
        <f t="shared" si="131"/>
        <v>T1部件</v>
      </c>
      <c r="J502">
        <f t="shared" si="135"/>
        <v>10</v>
      </c>
      <c r="K502">
        <f t="shared" si="132"/>
        <v>0.12721158064044452</v>
      </c>
      <c r="L502">
        <f>VLOOKUP(B502,'名称-id-价值'!B:M,J502+2,FALSE)</f>
        <v>22</v>
      </c>
      <c r="M502">
        <f t="shared" si="136"/>
        <v>0.93288492469659312</v>
      </c>
      <c r="N502">
        <f t="shared" si="130"/>
        <v>680.29865477408941</v>
      </c>
      <c r="O502" t="str">
        <f t="shared" si="141"/>
        <v>91105,</v>
      </c>
      <c r="P502" t="str">
        <f t="shared" si="145"/>
        <v>58,</v>
      </c>
      <c r="Q502" t="str">
        <f t="shared" si="133"/>
        <v>(3,7)</v>
      </c>
      <c r="R502" t="str">
        <f t="shared" si="146"/>
        <v>3,</v>
      </c>
      <c r="S502" t="str">
        <f t="shared" si="147"/>
        <v>7,</v>
      </c>
    </row>
    <row r="503" spans="1:19" x14ac:dyDescent="0.15">
      <c r="A503" t="s">
        <v>35</v>
      </c>
      <c r="B503">
        <v>91201</v>
      </c>
      <c r="C503">
        <v>58</v>
      </c>
      <c r="D503">
        <v>3</v>
      </c>
      <c r="E503">
        <v>7</v>
      </c>
      <c r="F503">
        <v>3</v>
      </c>
      <c r="G503" s="5">
        <f t="shared" si="134"/>
        <v>8.4807720426963006E-3</v>
      </c>
      <c r="H503" t="str">
        <f>VLOOKUP(B503,'名称-id-价值'!B:C,2,FALSE)</f>
        <v>T1HP1</v>
      </c>
      <c r="I503" t="str">
        <f t="shared" si="131"/>
        <v>T1部件</v>
      </c>
      <c r="J503">
        <f t="shared" si="135"/>
        <v>10</v>
      </c>
      <c r="K503">
        <f t="shared" si="132"/>
        <v>0.12721158064044452</v>
      </c>
      <c r="L503">
        <f>VLOOKUP(B503,'名称-id-价值'!B:M,J503+2,FALSE)</f>
        <v>22</v>
      </c>
      <c r="M503">
        <f t="shared" si="136"/>
        <v>0.93288492469659312</v>
      </c>
      <c r="N503">
        <f t="shared" si="130"/>
        <v>680.29865477408941</v>
      </c>
      <c r="O503" t="str">
        <f t="shared" si="141"/>
        <v>91201,</v>
      </c>
      <c r="P503" t="str">
        <f t="shared" si="145"/>
        <v>58,</v>
      </c>
      <c r="Q503" t="str">
        <f t="shared" si="133"/>
        <v>(3,7)</v>
      </c>
      <c r="R503" t="str">
        <f t="shared" si="146"/>
        <v>3,</v>
      </c>
      <c r="S503" t="str">
        <f t="shared" si="147"/>
        <v>7,</v>
      </c>
    </row>
    <row r="504" spans="1:19" x14ac:dyDescent="0.15">
      <c r="A504" t="s">
        <v>35</v>
      </c>
      <c r="B504">
        <v>91203</v>
      </c>
      <c r="C504">
        <v>58</v>
      </c>
      <c r="D504">
        <v>3</v>
      </c>
      <c r="E504">
        <v>7</v>
      </c>
      <c r="F504">
        <v>3</v>
      </c>
      <c r="G504" s="5">
        <f t="shared" si="134"/>
        <v>8.4807720426963006E-3</v>
      </c>
      <c r="H504" t="str">
        <f>VLOOKUP(B504,'名称-id-价值'!B:C,2,FALSE)</f>
        <v>T1HP3</v>
      </c>
      <c r="I504" t="str">
        <f t="shared" si="131"/>
        <v>T1部件</v>
      </c>
      <c r="J504">
        <f t="shared" si="135"/>
        <v>10</v>
      </c>
      <c r="K504">
        <f t="shared" si="132"/>
        <v>0.12721158064044452</v>
      </c>
      <c r="L504">
        <f>VLOOKUP(B504,'名称-id-价值'!B:M,J504+2,FALSE)</f>
        <v>22</v>
      </c>
      <c r="M504">
        <f t="shared" si="136"/>
        <v>0.93288492469659312</v>
      </c>
      <c r="N504">
        <f t="shared" si="130"/>
        <v>680.29865477408941</v>
      </c>
      <c r="O504" t="str">
        <f t="shared" si="141"/>
        <v>91203,</v>
      </c>
      <c r="P504" t="str">
        <f t="shared" si="145"/>
        <v>58,</v>
      </c>
      <c r="Q504" t="str">
        <f t="shared" si="133"/>
        <v>(3,7)</v>
      </c>
      <c r="R504" t="str">
        <f t="shared" si="146"/>
        <v>3,</v>
      </c>
      <c r="S504" t="str">
        <f t="shared" si="147"/>
        <v>7,</v>
      </c>
    </row>
    <row r="505" spans="1:19" x14ac:dyDescent="0.15">
      <c r="A505" t="s">
        <v>35</v>
      </c>
      <c r="B505">
        <v>91205</v>
      </c>
      <c r="C505">
        <v>58</v>
      </c>
      <c r="D505">
        <v>3</v>
      </c>
      <c r="E505">
        <v>7</v>
      </c>
      <c r="F505">
        <v>3</v>
      </c>
      <c r="G505" s="5">
        <f t="shared" si="134"/>
        <v>8.4807720426963006E-3</v>
      </c>
      <c r="H505" t="str">
        <f>VLOOKUP(B505,'名称-id-价值'!B:C,2,FALSE)</f>
        <v>T1HP5</v>
      </c>
      <c r="I505" t="str">
        <f t="shared" si="131"/>
        <v>T1部件</v>
      </c>
      <c r="J505">
        <f t="shared" si="135"/>
        <v>10</v>
      </c>
      <c r="K505">
        <f t="shared" si="132"/>
        <v>0.12721158064044452</v>
      </c>
      <c r="L505">
        <f>VLOOKUP(B505,'名称-id-价值'!B:M,J505+2,FALSE)</f>
        <v>22</v>
      </c>
      <c r="M505">
        <f t="shared" si="136"/>
        <v>0.93288492469659312</v>
      </c>
      <c r="N505">
        <f t="shared" si="130"/>
        <v>680.29865477408941</v>
      </c>
      <c r="O505" t="str">
        <f t="shared" si="141"/>
        <v>91205,</v>
      </c>
      <c r="P505" t="str">
        <f t="shared" si="145"/>
        <v>58,</v>
      </c>
      <c r="Q505" t="str">
        <f t="shared" si="133"/>
        <v>(3,7)</v>
      </c>
      <c r="R505" t="str">
        <f t="shared" si="146"/>
        <v>3,</v>
      </c>
      <c r="S505" t="str">
        <f t="shared" si="147"/>
        <v>7,</v>
      </c>
    </row>
    <row r="506" spans="1:19" x14ac:dyDescent="0.15">
      <c r="A506" t="s">
        <v>35</v>
      </c>
      <c r="B506">
        <v>91002</v>
      </c>
      <c r="C506">
        <v>58</v>
      </c>
      <c r="D506">
        <v>3</v>
      </c>
      <c r="E506">
        <v>7</v>
      </c>
      <c r="F506">
        <v>3</v>
      </c>
      <c r="G506" s="5">
        <f t="shared" si="134"/>
        <v>8.4807720426963006E-3</v>
      </c>
      <c r="H506" t="str">
        <f>VLOOKUP(B506,'名称-id-价值'!B:C,2,FALSE)</f>
        <v>T1LP2</v>
      </c>
      <c r="I506" t="str">
        <f t="shared" si="131"/>
        <v>T1部件</v>
      </c>
      <c r="J506">
        <f t="shared" si="135"/>
        <v>10</v>
      </c>
      <c r="K506">
        <f t="shared" si="132"/>
        <v>0.12721158064044452</v>
      </c>
      <c r="L506">
        <f>VLOOKUP(B506,'名称-id-价值'!B:M,J506+2,FALSE)</f>
        <v>22</v>
      </c>
      <c r="M506">
        <f t="shared" si="136"/>
        <v>0.93288492469659312</v>
      </c>
      <c r="N506">
        <f t="shared" si="130"/>
        <v>680.29865477408941</v>
      </c>
      <c r="O506" t="str">
        <f t="shared" si="141"/>
        <v>91002,</v>
      </c>
      <c r="P506" t="str">
        <f t="shared" si="145"/>
        <v>58,</v>
      </c>
      <c r="Q506" t="str">
        <f t="shared" si="133"/>
        <v>(3,7)</v>
      </c>
      <c r="R506" t="str">
        <f t="shared" si="146"/>
        <v>3,</v>
      </c>
      <c r="S506" t="str">
        <f t="shared" si="147"/>
        <v>7,</v>
      </c>
    </row>
    <row r="507" spans="1:19" x14ac:dyDescent="0.15">
      <c r="A507" t="s">
        <v>35</v>
      </c>
      <c r="B507">
        <v>91004</v>
      </c>
      <c r="C507">
        <v>58</v>
      </c>
      <c r="D507">
        <v>3</v>
      </c>
      <c r="E507">
        <v>7</v>
      </c>
      <c r="F507">
        <v>3</v>
      </c>
      <c r="G507" s="5">
        <f t="shared" si="134"/>
        <v>8.4807720426963006E-3</v>
      </c>
      <c r="H507" t="str">
        <f>VLOOKUP(B507,'名称-id-价值'!B:C,2,FALSE)</f>
        <v>T1LP4</v>
      </c>
      <c r="I507" t="str">
        <f t="shared" si="131"/>
        <v>T1部件</v>
      </c>
      <c r="J507">
        <f t="shared" si="135"/>
        <v>10</v>
      </c>
      <c r="K507">
        <f t="shared" si="132"/>
        <v>0.12721158064044452</v>
      </c>
      <c r="L507">
        <f>VLOOKUP(B507,'名称-id-价值'!B:M,J507+2,FALSE)</f>
        <v>22</v>
      </c>
      <c r="M507">
        <f t="shared" si="136"/>
        <v>0.93288492469659312</v>
      </c>
      <c r="N507">
        <f t="shared" si="130"/>
        <v>680.29865477408941</v>
      </c>
      <c r="O507" t="str">
        <f t="shared" si="141"/>
        <v>91004,</v>
      </c>
      <c r="P507" t="str">
        <f t="shared" si="145"/>
        <v>58,</v>
      </c>
      <c r="Q507" t="str">
        <f t="shared" si="133"/>
        <v>(3,7)</v>
      </c>
      <c r="R507" t="str">
        <f t="shared" si="146"/>
        <v>3,</v>
      </c>
      <c r="S507" t="str">
        <f t="shared" si="147"/>
        <v>7,</v>
      </c>
    </row>
    <row r="508" spans="1:19" x14ac:dyDescent="0.15">
      <c r="A508" t="s">
        <v>35</v>
      </c>
      <c r="B508">
        <v>91006</v>
      </c>
      <c r="C508">
        <v>58</v>
      </c>
      <c r="D508">
        <v>3</v>
      </c>
      <c r="E508">
        <v>7</v>
      </c>
      <c r="F508">
        <v>3</v>
      </c>
      <c r="G508" s="5">
        <f t="shared" si="134"/>
        <v>8.4807720426963006E-3</v>
      </c>
      <c r="H508" t="str">
        <f>VLOOKUP(B508,'名称-id-价值'!B:C,2,FALSE)</f>
        <v>T1LP6</v>
      </c>
      <c r="I508" t="str">
        <f t="shared" si="131"/>
        <v>T1部件</v>
      </c>
      <c r="J508">
        <f t="shared" si="135"/>
        <v>10</v>
      </c>
      <c r="K508">
        <f t="shared" si="132"/>
        <v>0.12721158064044452</v>
      </c>
      <c r="L508">
        <f>VLOOKUP(B508,'名称-id-价值'!B:M,J508+2,FALSE)</f>
        <v>22</v>
      </c>
      <c r="M508">
        <f t="shared" si="136"/>
        <v>0.93288492469659312</v>
      </c>
      <c r="N508">
        <f t="shared" si="130"/>
        <v>680.29865477408941</v>
      </c>
      <c r="O508" t="str">
        <f t="shared" si="141"/>
        <v>91006,</v>
      </c>
      <c r="P508" t="str">
        <f t="shared" si="145"/>
        <v>58,</v>
      </c>
      <c r="Q508" t="str">
        <f t="shared" si="133"/>
        <v>(3,7)</v>
      </c>
      <c r="R508" t="str">
        <f t="shared" si="146"/>
        <v>3,</v>
      </c>
      <c r="S508" t="str">
        <f t="shared" si="147"/>
        <v>7,</v>
      </c>
    </row>
    <row r="509" spans="1:19" x14ac:dyDescent="0.15">
      <c r="A509" t="s">
        <v>35</v>
      </c>
      <c r="B509">
        <v>91102</v>
      </c>
      <c r="C509">
        <v>58</v>
      </c>
      <c r="D509">
        <v>3</v>
      </c>
      <c r="E509">
        <v>7</v>
      </c>
      <c r="F509">
        <v>3</v>
      </c>
      <c r="G509" s="5">
        <f t="shared" si="134"/>
        <v>8.4807720426963006E-3</v>
      </c>
      <c r="H509" t="str">
        <f>VLOOKUP(B509,'名称-id-价值'!B:C,2,FALSE)</f>
        <v>T1MP2</v>
      </c>
      <c r="I509" t="str">
        <f t="shared" si="131"/>
        <v>T1部件</v>
      </c>
      <c r="J509">
        <f t="shared" si="135"/>
        <v>10</v>
      </c>
      <c r="K509">
        <f t="shared" si="132"/>
        <v>0.12721158064044452</v>
      </c>
      <c r="L509">
        <f>VLOOKUP(B509,'名称-id-价值'!B:M,J509+2,FALSE)</f>
        <v>22</v>
      </c>
      <c r="M509">
        <f t="shared" si="136"/>
        <v>0.93288492469659312</v>
      </c>
      <c r="N509">
        <f t="shared" si="130"/>
        <v>680.29865477408941</v>
      </c>
      <c r="O509" t="str">
        <f t="shared" si="141"/>
        <v>91102,</v>
      </c>
      <c r="P509" t="str">
        <f t="shared" si="145"/>
        <v>58,</v>
      </c>
      <c r="Q509" t="str">
        <f t="shared" si="133"/>
        <v>(3,7)</v>
      </c>
      <c r="R509" t="str">
        <f t="shared" si="146"/>
        <v>3,</v>
      </c>
      <c r="S509" t="str">
        <f t="shared" si="147"/>
        <v>7,</v>
      </c>
    </row>
    <row r="510" spans="1:19" x14ac:dyDescent="0.15">
      <c r="A510" t="s">
        <v>35</v>
      </c>
      <c r="B510">
        <v>91104</v>
      </c>
      <c r="C510">
        <v>58</v>
      </c>
      <c r="D510">
        <v>3</v>
      </c>
      <c r="E510">
        <v>7</v>
      </c>
      <c r="F510">
        <v>3</v>
      </c>
      <c r="G510" s="5">
        <f t="shared" si="134"/>
        <v>8.4807720426963006E-3</v>
      </c>
      <c r="H510" t="str">
        <f>VLOOKUP(B510,'名称-id-价值'!B:C,2,FALSE)</f>
        <v>T1MP4</v>
      </c>
      <c r="I510" t="str">
        <f t="shared" si="131"/>
        <v>T1部件</v>
      </c>
      <c r="J510">
        <f t="shared" si="135"/>
        <v>10</v>
      </c>
      <c r="K510">
        <f t="shared" si="132"/>
        <v>0.12721158064044452</v>
      </c>
      <c r="L510">
        <f>VLOOKUP(B510,'名称-id-价值'!B:M,J510+2,FALSE)</f>
        <v>22</v>
      </c>
      <c r="M510">
        <f t="shared" si="136"/>
        <v>0.93288492469659312</v>
      </c>
      <c r="N510">
        <f t="shared" si="130"/>
        <v>680.29865477408941</v>
      </c>
      <c r="O510" t="str">
        <f t="shared" si="141"/>
        <v>91104,</v>
      </c>
      <c r="P510" t="str">
        <f t="shared" si="145"/>
        <v>58,</v>
      </c>
      <c r="Q510" t="str">
        <f t="shared" si="133"/>
        <v>(3,7)</v>
      </c>
      <c r="R510" t="str">
        <f t="shared" si="146"/>
        <v>3,</v>
      </c>
      <c r="S510" t="str">
        <f t="shared" si="147"/>
        <v>7,</v>
      </c>
    </row>
    <row r="511" spans="1:19" x14ac:dyDescent="0.15">
      <c r="A511" t="s">
        <v>35</v>
      </c>
      <c r="B511">
        <v>91106</v>
      </c>
      <c r="C511">
        <v>58</v>
      </c>
      <c r="D511">
        <v>3</v>
      </c>
      <c r="E511">
        <v>7</v>
      </c>
      <c r="F511">
        <v>3</v>
      </c>
      <c r="G511" s="5">
        <f t="shared" si="134"/>
        <v>8.4807720426963006E-3</v>
      </c>
      <c r="H511" t="str">
        <f>VLOOKUP(B511,'名称-id-价值'!B:C,2,FALSE)</f>
        <v>T1MP6</v>
      </c>
      <c r="I511" t="str">
        <f t="shared" si="131"/>
        <v>T1部件</v>
      </c>
      <c r="J511">
        <f t="shared" si="135"/>
        <v>10</v>
      </c>
      <c r="K511">
        <f t="shared" si="132"/>
        <v>0.12721158064044452</v>
      </c>
      <c r="L511">
        <f>VLOOKUP(B511,'名称-id-价值'!B:M,J511+2,FALSE)</f>
        <v>22</v>
      </c>
      <c r="M511">
        <f t="shared" si="136"/>
        <v>0.93288492469659312</v>
      </c>
      <c r="N511">
        <f t="shared" si="130"/>
        <v>680.29865477408941</v>
      </c>
      <c r="O511" t="str">
        <f t="shared" si="141"/>
        <v>91106,</v>
      </c>
      <c r="P511" t="str">
        <f t="shared" si="145"/>
        <v>58,</v>
      </c>
      <c r="Q511" t="str">
        <f t="shared" si="133"/>
        <v>(3,7)</v>
      </c>
      <c r="R511" t="str">
        <f t="shared" si="146"/>
        <v>3,</v>
      </c>
      <c r="S511" t="str">
        <f t="shared" si="147"/>
        <v>7,</v>
      </c>
    </row>
    <row r="512" spans="1:19" x14ac:dyDescent="0.15">
      <c r="A512" t="s">
        <v>35</v>
      </c>
      <c r="B512">
        <v>91202</v>
      </c>
      <c r="C512">
        <v>58</v>
      </c>
      <c r="D512">
        <v>3</v>
      </c>
      <c r="E512">
        <v>7</v>
      </c>
      <c r="F512">
        <v>3</v>
      </c>
      <c r="G512" s="5">
        <f t="shared" si="134"/>
        <v>8.4807720426963006E-3</v>
      </c>
      <c r="H512" t="str">
        <f>VLOOKUP(B512,'名称-id-价值'!B:C,2,FALSE)</f>
        <v>T1HP2</v>
      </c>
      <c r="I512" t="str">
        <f t="shared" si="131"/>
        <v>T1部件</v>
      </c>
      <c r="J512">
        <f t="shared" si="135"/>
        <v>10</v>
      </c>
      <c r="K512">
        <f t="shared" si="132"/>
        <v>0.12721158064044452</v>
      </c>
      <c r="L512">
        <f>VLOOKUP(B512,'名称-id-价值'!B:M,J512+2,FALSE)</f>
        <v>22</v>
      </c>
      <c r="M512">
        <f t="shared" si="136"/>
        <v>0.93288492469659312</v>
      </c>
      <c r="N512">
        <f t="shared" si="130"/>
        <v>680.29865477408941</v>
      </c>
      <c r="O512" t="str">
        <f t="shared" si="141"/>
        <v>91202,</v>
      </c>
      <c r="P512" t="str">
        <f t="shared" si="145"/>
        <v>58,</v>
      </c>
      <c r="Q512" t="str">
        <f t="shared" si="133"/>
        <v>(3,7)</v>
      </c>
      <c r="R512" t="str">
        <f t="shared" si="146"/>
        <v>3,</v>
      </c>
      <c r="S512" t="str">
        <f t="shared" si="147"/>
        <v>7,</v>
      </c>
    </row>
    <row r="513" spans="1:19" x14ac:dyDescent="0.15">
      <c r="A513" t="s">
        <v>35</v>
      </c>
      <c r="B513">
        <v>91204</v>
      </c>
      <c r="C513">
        <v>58</v>
      </c>
      <c r="D513">
        <v>3</v>
      </c>
      <c r="E513">
        <v>7</v>
      </c>
      <c r="F513">
        <v>3</v>
      </c>
      <c r="G513" s="5">
        <f t="shared" si="134"/>
        <v>8.4807720426963006E-3</v>
      </c>
      <c r="H513" t="str">
        <f>VLOOKUP(B513,'名称-id-价值'!B:C,2,FALSE)</f>
        <v>T1HP4</v>
      </c>
      <c r="I513" t="str">
        <f t="shared" si="131"/>
        <v>T1部件</v>
      </c>
      <c r="J513">
        <f t="shared" si="135"/>
        <v>10</v>
      </c>
      <c r="K513">
        <f t="shared" si="132"/>
        <v>0.12721158064044452</v>
      </c>
      <c r="L513">
        <f>VLOOKUP(B513,'名称-id-价值'!B:M,J513+2,FALSE)</f>
        <v>22</v>
      </c>
      <c r="M513">
        <f t="shared" si="136"/>
        <v>0.93288492469659312</v>
      </c>
      <c r="N513">
        <f t="shared" si="130"/>
        <v>680.29865477408941</v>
      </c>
      <c r="O513" t="str">
        <f t="shared" si="141"/>
        <v>91204,</v>
      </c>
      <c r="P513" t="str">
        <f t="shared" si="145"/>
        <v>58,</v>
      </c>
      <c r="Q513" t="str">
        <f t="shared" si="133"/>
        <v>(3,7)</v>
      </c>
      <c r="R513" t="str">
        <f t="shared" si="146"/>
        <v>3,</v>
      </c>
      <c r="S513" t="str">
        <f t="shared" si="147"/>
        <v>7,</v>
      </c>
    </row>
    <row r="514" spans="1:19" x14ac:dyDescent="0.15">
      <c r="A514" t="s">
        <v>35</v>
      </c>
      <c r="B514">
        <v>91206</v>
      </c>
      <c r="C514">
        <v>58</v>
      </c>
      <c r="D514">
        <v>3</v>
      </c>
      <c r="E514">
        <v>7</v>
      </c>
      <c r="F514">
        <v>3</v>
      </c>
      <c r="G514" s="5">
        <f t="shared" si="134"/>
        <v>8.4807720426963006E-3</v>
      </c>
      <c r="H514" t="str">
        <f>VLOOKUP(B514,'名称-id-价值'!B:C,2,FALSE)</f>
        <v>T1HP6</v>
      </c>
      <c r="I514" t="str">
        <f t="shared" si="131"/>
        <v>T1部件</v>
      </c>
      <c r="J514">
        <f t="shared" si="135"/>
        <v>10</v>
      </c>
      <c r="K514">
        <f t="shared" si="132"/>
        <v>0.12721158064044452</v>
      </c>
      <c r="L514">
        <f>VLOOKUP(B514,'名称-id-价值'!B:M,J514+2,FALSE)</f>
        <v>22</v>
      </c>
      <c r="M514">
        <f t="shared" si="136"/>
        <v>0.93288492469659312</v>
      </c>
      <c r="N514">
        <f t="shared" ref="N514:N550" si="148">SUMIFS(M:M,A:A,A514)*F514+VLOOKUP(J514,$T$1:$W$11,4,FALSE)</f>
        <v>680.29865477408941</v>
      </c>
      <c r="O514" t="str">
        <f t="shared" si="141"/>
        <v>91206,</v>
      </c>
      <c r="P514" t="str">
        <f t="shared" si="145"/>
        <v>58,</v>
      </c>
      <c r="Q514" t="str">
        <f t="shared" si="133"/>
        <v>(3,7)</v>
      </c>
      <c r="R514" t="str">
        <f t="shared" si="146"/>
        <v>3,</v>
      </c>
      <c r="S514" t="str">
        <f t="shared" si="147"/>
        <v>7,</v>
      </c>
    </row>
    <row r="515" spans="1:19" x14ac:dyDescent="0.15">
      <c r="A515" t="s">
        <v>35</v>
      </c>
      <c r="B515">
        <v>92001</v>
      </c>
      <c r="C515">
        <v>90</v>
      </c>
      <c r="D515">
        <v>1</v>
      </c>
      <c r="E515">
        <v>2</v>
      </c>
      <c r="F515">
        <v>3</v>
      </c>
      <c r="G515" s="5">
        <f t="shared" si="134"/>
        <v>1.3159818686942536E-2</v>
      </c>
      <c r="H515" t="str">
        <f>VLOOKUP(B515,'名称-id-价值'!B:C,2,FALSE)</f>
        <v>T2LP1</v>
      </c>
      <c r="I515" t="str">
        <f t="shared" ref="I515:I550" si="149">IF(LEFT(B515,1)+0=5,"T"&amp;MID(B515,3,1)&amp;"碎片",IF(LEFT(B515,1)+0=1,"T"&amp;MID(B515,3,1)&amp;"坦克",IF(LEFT(B515,1)+0=9,"T"&amp;MID(B515,2,1)&amp;"部件")))</f>
        <v>T2部件</v>
      </c>
      <c r="J515">
        <f t="shared" si="135"/>
        <v>10</v>
      </c>
      <c r="K515">
        <f t="shared" ref="K515:K550" si="150">AVERAGE(D515:E515)*G515*F515</f>
        <v>5.9219184091241411E-2</v>
      </c>
      <c r="L515">
        <f>VLOOKUP(B515,'名称-id-价值'!B:M,J515+2,FALSE)</f>
        <v>52.85</v>
      </c>
      <c r="M515">
        <f t="shared" si="136"/>
        <v>1.0432446264073696</v>
      </c>
      <c r="N515">
        <f t="shared" si="148"/>
        <v>680.29865477408941</v>
      </c>
      <c r="O515" t="str">
        <f t="shared" si="141"/>
        <v>92001,</v>
      </c>
      <c r="P515" t="str">
        <f t="shared" si="145"/>
        <v>90,</v>
      </c>
      <c r="Q515" t="str">
        <f t="shared" ref="Q515:Q550" si="151">"("&amp;LEFT(R515&amp;S515,LEN(R515&amp;S515)-1)&amp;")"</f>
        <v>(1,2)</v>
      </c>
      <c r="R515" t="str">
        <f t="shared" si="146"/>
        <v>1,</v>
      </c>
      <c r="S515" t="str">
        <f t="shared" si="147"/>
        <v>2,</v>
      </c>
    </row>
    <row r="516" spans="1:19" x14ac:dyDescent="0.15">
      <c r="A516" t="s">
        <v>35</v>
      </c>
      <c r="B516">
        <v>92003</v>
      </c>
      <c r="C516">
        <v>90</v>
      </c>
      <c r="D516">
        <v>1</v>
      </c>
      <c r="E516">
        <v>2</v>
      </c>
      <c r="F516">
        <v>3</v>
      </c>
      <c r="G516" s="5">
        <f t="shared" si="134"/>
        <v>1.3159818686942536E-2</v>
      </c>
      <c r="H516" t="str">
        <f>VLOOKUP(B516,'名称-id-价值'!B:C,2,FALSE)</f>
        <v>T2LP3</v>
      </c>
      <c r="I516" t="str">
        <f t="shared" si="149"/>
        <v>T2部件</v>
      </c>
      <c r="J516">
        <f t="shared" si="135"/>
        <v>10</v>
      </c>
      <c r="K516">
        <f t="shared" si="150"/>
        <v>5.9219184091241411E-2</v>
      </c>
      <c r="L516">
        <f>VLOOKUP(B516,'名称-id-价值'!B:M,J516+2,FALSE)</f>
        <v>52.85</v>
      </c>
      <c r="M516">
        <f t="shared" si="136"/>
        <v>1.0432446264073696</v>
      </c>
      <c r="N516">
        <f t="shared" si="148"/>
        <v>680.29865477408941</v>
      </c>
      <c r="O516" t="str">
        <f t="shared" si="141"/>
        <v>92003,</v>
      </c>
      <c r="P516" t="str">
        <f t="shared" si="145"/>
        <v>90,</v>
      </c>
      <c r="Q516" t="str">
        <f t="shared" si="151"/>
        <v>(1,2)</v>
      </c>
      <c r="R516" t="str">
        <f t="shared" si="146"/>
        <v>1,</v>
      </c>
      <c r="S516" t="str">
        <f t="shared" si="147"/>
        <v>2,</v>
      </c>
    </row>
    <row r="517" spans="1:19" x14ac:dyDescent="0.15">
      <c r="A517" t="s">
        <v>35</v>
      </c>
      <c r="B517">
        <v>92005</v>
      </c>
      <c r="C517">
        <v>90</v>
      </c>
      <c r="D517">
        <v>1</v>
      </c>
      <c r="E517">
        <v>2</v>
      </c>
      <c r="F517">
        <v>3</v>
      </c>
      <c r="G517" s="5">
        <f t="shared" si="134"/>
        <v>1.3159818686942536E-2</v>
      </c>
      <c r="H517" t="str">
        <f>VLOOKUP(B517,'名称-id-价值'!B:C,2,FALSE)</f>
        <v>T2LP5</v>
      </c>
      <c r="I517" t="str">
        <f t="shared" si="149"/>
        <v>T2部件</v>
      </c>
      <c r="J517">
        <f t="shared" si="135"/>
        <v>10</v>
      </c>
      <c r="K517">
        <f t="shared" si="150"/>
        <v>5.9219184091241411E-2</v>
      </c>
      <c r="L517">
        <f>VLOOKUP(B517,'名称-id-价值'!B:M,J517+2,FALSE)</f>
        <v>52.85</v>
      </c>
      <c r="M517">
        <f t="shared" si="136"/>
        <v>1.0432446264073696</v>
      </c>
      <c r="N517">
        <f t="shared" si="148"/>
        <v>680.29865477408941</v>
      </c>
      <c r="O517" t="str">
        <f t="shared" si="141"/>
        <v>92005,</v>
      </c>
      <c r="P517" t="str">
        <f t="shared" si="145"/>
        <v>90,</v>
      </c>
      <c r="Q517" t="str">
        <f t="shared" si="151"/>
        <v>(1,2)</v>
      </c>
      <c r="R517" t="str">
        <f t="shared" si="146"/>
        <v>1,</v>
      </c>
      <c r="S517" t="str">
        <f t="shared" si="147"/>
        <v>2,</v>
      </c>
    </row>
    <row r="518" spans="1:19" x14ac:dyDescent="0.15">
      <c r="A518" t="s">
        <v>35</v>
      </c>
      <c r="B518">
        <v>92101</v>
      </c>
      <c r="C518">
        <v>90</v>
      </c>
      <c r="D518">
        <v>1</v>
      </c>
      <c r="E518">
        <v>2</v>
      </c>
      <c r="F518">
        <v>3</v>
      </c>
      <c r="G518" s="5">
        <f t="shared" si="134"/>
        <v>1.3159818686942536E-2</v>
      </c>
      <c r="H518" t="str">
        <f>VLOOKUP(B518,'名称-id-价值'!B:C,2,FALSE)</f>
        <v>T2MP1</v>
      </c>
      <c r="I518" t="str">
        <f t="shared" si="149"/>
        <v>T2部件</v>
      </c>
      <c r="J518">
        <f t="shared" si="135"/>
        <v>10</v>
      </c>
      <c r="K518">
        <f t="shared" si="150"/>
        <v>5.9219184091241411E-2</v>
      </c>
      <c r="L518">
        <f>VLOOKUP(B518,'名称-id-价值'!B:M,J518+2,FALSE)</f>
        <v>52.85</v>
      </c>
      <c r="M518">
        <f t="shared" si="136"/>
        <v>1.0432446264073696</v>
      </c>
      <c r="N518">
        <f t="shared" si="148"/>
        <v>680.29865477408941</v>
      </c>
      <c r="O518" t="str">
        <f t="shared" si="141"/>
        <v>92101,</v>
      </c>
      <c r="P518" t="str">
        <f t="shared" si="145"/>
        <v>90,</v>
      </c>
      <c r="Q518" t="str">
        <f t="shared" si="151"/>
        <v>(1,2)</v>
      </c>
      <c r="R518" t="str">
        <f t="shared" si="146"/>
        <v>1,</v>
      </c>
      <c r="S518" t="str">
        <f t="shared" si="147"/>
        <v>2,</v>
      </c>
    </row>
    <row r="519" spans="1:19" x14ac:dyDescent="0.15">
      <c r="A519" t="s">
        <v>35</v>
      </c>
      <c r="B519">
        <v>92103</v>
      </c>
      <c r="C519">
        <v>90</v>
      </c>
      <c r="D519">
        <v>1</v>
      </c>
      <c r="E519">
        <v>2</v>
      </c>
      <c r="F519">
        <v>3</v>
      </c>
      <c r="G519" s="5">
        <f t="shared" si="134"/>
        <v>1.3159818686942536E-2</v>
      </c>
      <c r="H519" t="str">
        <f>VLOOKUP(B519,'名称-id-价值'!B:C,2,FALSE)</f>
        <v>T2MP3</v>
      </c>
      <c r="I519" t="str">
        <f t="shared" si="149"/>
        <v>T2部件</v>
      </c>
      <c r="J519">
        <f t="shared" si="135"/>
        <v>10</v>
      </c>
      <c r="K519">
        <f t="shared" si="150"/>
        <v>5.9219184091241411E-2</v>
      </c>
      <c r="L519">
        <f>VLOOKUP(B519,'名称-id-价值'!B:M,J519+2,FALSE)</f>
        <v>52.85</v>
      </c>
      <c r="M519">
        <f t="shared" si="136"/>
        <v>1.0432446264073696</v>
      </c>
      <c r="N519">
        <f t="shared" si="148"/>
        <v>680.29865477408941</v>
      </c>
      <c r="O519" t="str">
        <f t="shared" si="141"/>
        <v>92103,</v>
      </c>
      <c r="P519" t="str">
        <f t="shared" si="145"/>
        <v>90,</v>
      </c>
      <c r="Q519" t="str">
        <f t="shared" si="151"/>
        <v>(1,2)</v>
      </c>
      <c r="R519" t="str">
        <f t="shared" si="146"/>
        <v>1,</v>
      </c>
      <c r="S519" t="str">
        <f t="shared" si="147"/>
        <v>2,</v>
      </c>
    </row>
    <row r="520" spans="1:19" x14ac:dyDescent="0.15">
      <c r="A520" t="s">
        <v>35</v>
      </c>
      <c r="B520">
        <v>92105</v>
      </c>
      <c r="C520">
        <v>90</v>
      </c>
      <c r="D520">
        <v>1</v>
      </c>
      <c r="E520">
        <v>2</v>
      </c>
      <c r="F520">
        <v>3</v>
      </c>
      <c r="G520" s="5">
        <f t="shared" si="134"/>
        <v>1.3159818686942536E-2</v>
      </c>
      <c r="H520" t="str">
        <f>VLOOKUP(B520,'名称-id-价值'!B:C,2,FALSE)</f>
        <v>T2MP5</v>
      </c>
      <c r="I520" t="str">
        <f t="shared" si="149"/>
        <v>T2部件</v>
      </c>
      <c r="J520">
        <f t="shared" si="135"/>
        <v>10</v>
      </c>
      <c r="K520">
        <f t="shared" si="150"/>
        <v>5.9219184091241411E-2</v>
      </c>
      <c r="L520">
        <f>VLOOKUP(B520,'名称-id-价值'!B:M,J520+2,FALSE)</f>
        <v>52.85</v>
      </c>
      <c r="M520">
        <f t="shared" si="136"/>
        <v>1.0432446264073696</v>
      </c>
      <c r="N520">
        <f t="shared" si="148"/>
        <v>680.29865477408941</v>
      </c>
      <c r="O520" t="str">
        <f t="shared" si="141"/>
        <v>92105,</v>
      </c>
      <c r="P520" t="str">
        <f t="shared" si="145"/>
        <v>90,</v>
      </c>
      <c r="Q520" t="str">
        <f t="shared" si="151"/>
        <v>(1,2)</v>
      </c>
      <c r="R520" t="str">
        <f t="shared" si="146"/>
        <v>1,</v>
      </c>
      <c r="S520" t="str">
        <f t="shared" si="147"/>
        <v>2,</v>
      </c>
    </row>
    <row r="521" spans="1:19" x14ac:dyDescent="0.15">
      <c r="A521" t="s">
        <v>35</v>
      </c>
      <c r="B521">
        <v>92201</v>
      </c>
      <c r="C521">
        <v>90</v>
      </c>
      <c r="D521">
        <v>1</v>
      </c>
      <c r="E521">
        <v>2</v>
      </c>
      <c r="F521">
        <v>3</v>
      </c>
      <c r="G521" s="5">
        <f t="shared" ref="G521:G550" si="152">C521/SUMIFS(C:C,A:A,A521)</f>
        <v>1.3159818686942536E-2</v>
      </c>
      <c r="H521" t="str">
        <f>VLOOKUP(B521,'名称-id-价值'!B:C,2,FALSE)</f>
        <v>T2HP1</v>
      </c>
      <c r="I521" t="str">
        <f t="shared" si="149"/>
        <v>T2部件</v>
      </c>
      <c r="J521">
        <f t="shared" ref="J521:J550" si="153">IF(RIGHT(A521,1)+0=0,10,RIGHT(A521,1)+0)</f>
        <v>10</v>
      </c>
      <c r="K521">
        <f t="shared" si="150"/>
        <v>5.9219184091241411E-2</v>
      </c>
      <c r="L521">
        <f>VLOOKUP(B521,'名称-id-价值'!B:M,J521+2,FALSE)</f>
        <v>52.85</v>
      </c>
      <c r="M521">
        <f t="shared" ref="M521:M550" si="154">G521*L521*AVERAGE(D521:E521)</f>
        <v>1.0432446264073696</v>
      </c>
      <c r="N521">
        <f t="shared" si="148"/>
        <v>680.29865477408941</v>
      </c>
      <c r="O521" t="str">
        <f t="shared" ref="O521:O542" si="155">B521&amp;","</f>
        <v>92201,</v>
      </c>
      <c r="P521" t="str">
        <f t="shared" ref="P521:P542" si="156">C521&amp;","</f>
        <v>90,</v>
      </c>
      <c r="Q521" t="str">
        <f t="shared" si="151"/>
        <v>(1,2)</v>
      </c>
      <c r="R521" t="str">
        <f t="shared" ref="R521:R550" si="157">D521&amp;","</f>
        <v>1,</v>
      </c>
      <c r="S521" t="str">
        <f t="shared" ref="S521:S550" si="158">E521&amp;","</f>
        <v>2,</v>
      </c>
    </row>
    <row r="522" spans="1:19" x14ac:dyDescent="0.15">
      <c r="A522" t="s">
        <v>35</v>
      </c>
      <c r="B522">
        <v>92203</v>
      </c>
      <c r="C522">
        <v>90</v>
      </c>
      <c r="D522">
        <v>1</v>
      </c>
      <c r="E522">
        <v>2</v>
      </c>
      <c r="F522">
        <v>3</v>
      </c>
      <c r="G522" s="5">
        <f t="shared" si="152"/>
        <v>1.3159818686942536E-2</v>
      </c>
      <c r="H522" t="str">
        <f>VLOOKUP(B522,'名称-id-价值'!B:C,2,FALSE)</f>
        <v>T2HP3</v>
      </c>
      <c r="I522" t="str">
        <f t="shared" si="149"/>
        <v>T2部件</v>
      </c>
      <c r="J522">
        <f t="shared" si="153"/>
        <v>10</v>
      </c>
      <c r="K522">
        <f t="shared" si="150"/>
        <v>5.9219184091241411E-2</v>
      </c>
      <c r="L522">
        <f>VLOOKUP(B522,'名称-id-价值'!B:M,J522+2,FALSE)</f>
        <v>52.85</v>
      </c>
      <c r="M522">
        <f t="shared" si="154"/>
        <v>1.0432446264073696</v>
      </c>
      <c r="N522">
        <f t="shared" si="148"/>
        <v>680.29865477408941</v>
      </c>
      <c r="O522" t="str">
        <f t="shared" si="155"/>
        <v>92203,</v>
      </c>
      <c r="P522" t="str">
        <f t="shared" si="156"/>
        <v>90,</v>
      </c>
      <c r="Q522" t="str">
        <f t="shared" si="151"/>
        <v>(1,2)</v>
      </c>
      <c r="R522" t="str">
        <f t="shared" si="157"/>
        <v>1,</v>
      </c>
      <c r="S522" t="str">
        <f t="shared" si="158"/>
        <v>2,</v>
      </c>
    </row>
    <row r="523" spans="1:19" x14ac:dyDescent="0.15">
      <c r="A523" t="s">
        <v>35</v>
      </c>
      <c r="B523">
        <v>92205</v>
      </c>
      <c r="C523">
        <v>90</v>
      </c>
      <c r="D523">
        <v>1</v>
      </c>
      <c r="E523">
        <v>2</v>
      </c>
      <c r="F523">
        <v>3</v>
      </c>
      <c r="G523" s="5">
        <f t="shared" si="152"/>
        <v>1.3159818686942536E-2</v>
      </c>
      <c r="H523" t="str">
        <f>VLOOKUP(B523,'名称-id-价值'!B:C,2,FALSE)</f>
        <v>T2HP5</v>
      </c>
      <c r="I523" t="str">
        <f t="shared" si="149"/>
        <v>T2部件</v>
      </c>
      <c r="J523">
        <f t="shared" si="153"/>
        <v>10</v>
      </c>
      <c r="K523">
        <f t="shared" si="150"/>
        <v>5.9219184091241411E-2</v>
      </c>
      <c r="L523">
        <f>VLOOKUP(B523,'名称-id-价值'!B:M,J523+2,FALSE)</f>
        <v>52.85</v>
      </c>
      <c r="M523">
        <f t="shared" si="154"/>
        <v>1.0432446264073696</v>
      </c>
      <c r="N523">
        <f t="shared" si="148"/>
        <v>680.29865477408941</v>
      </c>
      <c r="O523" t="str">
        <f t="shared" si="155"/>
        <v>92205,</v>
      </c>
      <c r="P523" t="str">
        <f t="shared" si="156"/>
        <v>90,</v>
      </c>
      <c r="Q523" t="str">
        <f t="shared" si="151"/>
        <v>(1,2)</v>
      </c>
      <c r="R523" t="str">
        <f t="shared" si="157"/>
        <v>1,</v>
      </c>
      <c r="S523" t="str">
        <f t="shared" si="158"/>
        <v>2,</v>
      </c>
    </row>
    <row r="524" spans="1:19" x14ac:dyDescent="0.15">
      <c r="A524" t="s">
        <v>35</v>
      </c>
      <c r="B524">
        <v>92002</v>
      </c>
      <c r="C524">
        <v>90</v>
      </c>
      <c r="D524">
        <v>1</v>
      </c>
      <c r="E524">
        <v>2</v>
      </c>
      <c r="F524">
        <v>3</v>
      </c>
      <c r="G524" s="5">
        <f t="shared" si="152"/>
        <v>1.3159818686942536E-2</v>
      </c>
      <c r="H524" t="str">
        <f>VLOOKUP(B524,'名称-id-价值'!B:C,2,FALSE)</f>
        <v>T2LP2</v>
      </c>
      <c r="I524" t="str">
        <f t="shared" si="149"/>
        <v>T2部件</v>
      </c>
      <c r="J524">
        <f t="shared" si="153"/>
        <v>10</v>
      </c>
      <c r="K524">
        <f t="shared" si="150"/>
        <v>5.9219184091241411E-2</v>
      </c>
      <c r="L524">
        <f>VLOOKUP(B524,'名称-id-价值'!B:M,J524+2,FALSE)</f>
        <v>52.85</v>
      </c>
      <c r="M524">
        <f t="shared" si="154"/>
        <v>1.0432446264073696</v>
      </c>
      <c r="N524">
        <f t="shared" si="148"/>
        <v>680.29865477408941</v>
      </c>
      <c r="O524" t="str">
        <f t="shared" si="155"/>
        <v>92002,</v>
      </c>
      <c r="P524" t="str">
        <f t="shared" si="156"/>
        <v>90,</v>
      </c>
      <c r="Q524" t="str">
        <f t="shared" si="151"/>
        <v>(1,2)</v>
      </c>
      <c r="R524" t="str">
        <f t="shared" si="157"/>
        <v>1,</v>
      </c>
      <c r="S524" t="str">
        <f t="shared" si="158"/>
        <v>2,</v>
      </c>
    </row>
    <row r="525" spans="1:19" x14ac:dyDescent="0.15">
      <c r="A525" t="s">
        <v>35</v>
      </c>
      <c r="B525">
        <v>92004</v>
      </c>
      <c r="C525">
        <v>90</v>
      </c>
      <c r="D525">
        <v>1</v>
      </c>
      <c r="E525">
        <v>2</v>
      </c>
      <c r="F525">
        <v>3</v>
      </c>
      <c r="G525" s="5">
        <f t="shared" si="152"/>
        <v>1.3159818686942536E-2</v>
      </c>
      <c r="H525" t="str">
        <f>VLOOKUP(B525,'名称-id-价值'!B:C,2,FALSE)</f>
        <v>T2LP4</v>
      </c>
      <c r="I525" t="str">
        <f t="shared" si="149"/>
        <v>T2部件</v>
      </c>
      <c r="J525">
        <f t="shared" si="153"/>
        <v>10</v>
      </c>
      <c r="K525">
        <f t="shared" si="150"/>
        <v>5.9219184091241411E-2</v>
      </c>
      <c r="L525">
        <f>VLOOKUP(B525,'名称-id-价值'!B:M,J525+2,FALSE)</f>
        <v>52.85</v>
      </c>
      <c r="M525">
        <f t="shared" si="154"/>
        <v>1.0432446264073696</v>
      </c>
      <c r="N525">
        <f t="shared" si="148"/>
        <v>680.29865477408941</v>
      </c>
      <c r="O525" t="str">
        <f t="shared" si="155"/>
        <v>92004,</v>
      </c>
      <c r="P525" t="str">
        <f t="shared" si="156"/>
        <v>90,</v>
      </c>
      <c r="Q525" t="str">
        <f t="shared" si="151"/>
        <v>(1,2)</v>
      </c>
      <c r="R525" t="str">
        <f t="shared" si="157"/>
        <v>1,</v>
      </c>
      <c r="S525" t="str">
        <f t="shared" si="158"/>
        <v>2,</v>
      </c>
    </row>
    <row r="526" spans="1:19" x14ac:dyDescent="0.15">
      <c r="A526" t="s">
        <v>35</v>
      </c>
      <c r="B526">
        <v>92006</v>
      </c>
      <c r="C526">
        <v>90</v>
      </c>
      <c r="D526">
        <v>1</v>
      </c>
      <c r="E526">
        <v>2</v>
      </c>
      <c r="F526">
        <v>3</v>
      </c>
      <c r="G526" s="5">
        <f t="shared" si="152"/>
        <v>1.3159818686942536E-2</v>
      </c>
      <c r="H526" t="str">
        <f>VLOOKUP(B526,'名称-id-价值'!B:C,2,FALSE)</f>
        <v>T2LP6</v>
      </c>
      <c r="I526" t="str">
        <f t="shared" si="149"/>
        <v>T2部件</v>
      </c>
      <c r="J526">
        <f t="shared" si="153"/>
        <v>10</v>
      </c>
      <c r="K526">
        <f t="shared" si="150"/>
        <v>5.9219184091241411E-2</v>
      </c>
      <c r="L526">
        <f>VLOOKUP(B526,'名称-id-价值'!B:M,J526+2,FALSE)</f>
        <v>52.85</v>
      </c>
      <c r="M526">
        <f t="shared" si="154"/>
        <v>1.0432446264073696</v>
      </c>
      <c r="N526">
        <f t="shared" si="148"/>
        <v>680.29865477408941</v>
      </c>
      <c r="O526" t="str">
        <f t="shared" si="155"/>
        <v>92006,</v>
      </c>
      <c r="P526" t="str">
        <f t="shared" si="156"/>
        <v>90,</v>
      </c>
      <c r="Q526" t="str">
        <f t="shared" si="151"/>
        <v>(1,2)</v>
      </c>
      <c r="R526" t="str">
        <f t="shared" si="157"/>
        <v>1,</v>
      </c>
      <c r="S526" t="str">
        <f t="shared" si="158"/>
        <v>2,</v>
      </c>
    </row>
    <row r="527" spans="1:19" x14ac:dyDescent="0.15">
      <c r="A527" t="s">
        <v>35</v>
      </c>
      <c r="B527">
        <v>92102</v>
      </c>
      <c r="C527">
        <v>90</v>
      </c>
      <c r="D527">
        <v>1</v>
      </c>
      <c r="E527">
        <v>2</v>
      </c>
      <c r="F527">
        <v>3</v>
      </c>
      <c r="G527" s="5">
        <f t="shared" si="152"/>
        <v>1.3159818686942536E-2</v>
      </c>
      <c r="H527" t="str">
        <f>VLOOKUP(B527,'名称-id-价值'!B:C,2,FALSE)</f>
        <v>T2MP2</v>
      </c>
      <c r="I527" t="str">
        <f t="shared" si="149"/>
        <v>T2部件</v>
      </c>
      <c r="J527">
        <f t="shared" si="153"/>
        <v>10</v>
      </c>
      <c r="K527">
        <f t="shared" si="150"/>
        <v>5.9219184091241411E-2</v>
      </c>
      <c r="L527">
        <f>VLOOKUP(B527,'名称-id-价值'!B:M,J527+2,FALSE)</f>
        <v>52.85</v>
      </c>
      <c r="M527">
        <f t="shared" si="154"/>
        <v>1.0432446264073696</v>
      </c>
      <c r="N527">
        <f t="shared" si="148"/>
        <v>680.29865477408941</v>
      </c>
      <c r="O527" t="str">
        <f t="shared" si="155"/>
        <v>92102,</v>
      </c>
      <c r="P527" t="str">
        <f t="shared" si="156"/>
        <v>90,</v>
      </c>
      <c r="Q527" t="str">
        <f t="shared" si="151"/>
        <v>(1,2)</v>
      </c>
      <c r="R527" t="str">
        <f t="shared" si="157"/>
        <v>1,</v>
      </c>
      <c r="S527" t="str">
        <f t="shared" si="158"/>
        <v>2,</v>
      </c>
    </row>
    <row r="528" spans="1:19" x14ac:dyDescent="0.15">
      <c r="A528" t="s">
        <v>35</v>
      </c>
      <c r="B528">
        <v>92104</v>
      </c>
      <c r="C528">
        <v>90</v>
      </c>
      <c r="D528">
        <v>1</v>
      </c>
      <c r="E528">
        <v>2</v>
      </c>
      <c r="F528">
        <v>3</v>
      </c>
      <c r="G528" s="5">
        <f t="shared" si="152"/>
        <v>1.3159818686942536E-2</v>
      </c>
      <c r="H528" t="str">
        <f>VLOOKUP(B528,'名称-id-价值'!B:C,2,FALSE)</f>
        <v>T2MP4</v>
      </c>
      <c r="I528" t="str">
        <f t="shared" si="149"/>
        <v>T2部件</v>
      </c>
      <c r="J528">
        <f t="shared" si="153"/>
        <v>10</v>
      </c>
      <c r="K528">
        <f t="shared" si="150"/>
        <v>5.9219184091241411E-2</v>
      </c>
      <c r="L528">
        <f>VLOOKUP(B528,'名称-id-价值'!B:M,J528+2,FALSE)</f>
        <v>52.85</v>
      </c>
      <c r="M528">
        <f t="shared" si="154"/>
        <v>1.0432446264073696</v>
      </c>
      <c r="N528">
        <f t="shared" si="148"/>
        <v>680.29865477408941</v>
      </c>
      <c r="O528" t="str">
        <f t="shared" si="155"/>
        <v>92104,</v>
      </c>
      <c r="P528" t="str">
        <f t="shared" si="156"/>
        <v>90,</v>
      </c>
      <c r="Q528" t="str">
        <f t="shared" si="151"/>
        <v>(1,2)</v>
      </c>
      <c r="R528" t="str">
        <f t="shared" si="157"/>
        <v>1,</v>
      </c>
      <c r="S528" t="str">
        <f t="shared" si="158"/>
        <v>2,</v>
      </c>
    </row>
    <row r="529" spans="1:19" x14ac:dyDescent="0.15">
      <c r="A529" t="s">
        <v>35</v>
      </c>
      <c r="B529">
        <v>92106</v>
      </c>
      <c r="C529">
        <v>90</v>
      </c>
      <c r="D529">
        <v>1</v>
      </c>
      <c r="E529">
        <v>2</v>
      </c>
      <c r="F529">
        <v>3</v>
      </c>
      <c r="G529" s="5">
        <f t="shared" si="152"/>
        <v>1.3159818686942536E-2</v>
      </c>
      <c r="H529" t="str">
        <f>VLOOKUP(B529,'名称-id-价值'!B:C,2,FALSE)</f>
        <v>T2MP6</v>
      </c>
      <c r="I529" t="str">
        <f t="shared" si="149"/>
        <v>T2部件</v>
      </c>
      <c r="J529">
        <f t="shared" si="153"/>
        <v>10</v>
      </c>
      <c r="K529">
        <f t="shared" si="150"/>
        <v>5.9219184091241411E-2</v>
      </c>
      <c r="L529">
        <f>VLOOKUP(B529,'名称-id-价值'!B:M,J529+2,FALSE)</f>
        <v>52.85</v>
      </c>
      <c r="M529">
        <f t="shared" si="154"/>
        <v>1.0432446264073696</v>
      </c>
      <c r="N529">
        <f t="shared" si="148"/>
        <v>680.29865477408941</v>
      </c>
      <c r="O529" t="str">
        <f t="shared" si="155"/>
        <v>92106,</v>
      </c>
      <c r="P529" t="str">
        <f t="shared" si="156"/>
        <v>90,</v>
      </c>
      <c r="Q529" t="str">
        <f t="shared" si="151"/>
        <v>(1,2)</v>
      </c>
      <c r="R529" t="str">
        <f t="shared" si="157"/>
        <v>1,</v>
      </c>
      <c r="S529" t="str">
        <f t="shared" si="158"/>
        <v>2,</v>
      </c>
    </row>
    <row r="530" spans="1:19" x14ac:dyDescent="0.15">
      <c r="A530" t="s">
        <v>35</v>
      </c>
      <c r="B530">
        <v>92202</v>
      </c>
      <c r="C530">
        <v>90</v>
      </c>
      <c r="D530">
        <v>1</v>
      </c>
      <c r="E530">
        <v>2</v>
      </c>
      <c r="F530">
        <v>3</v>
      </c>
      <c r="G530" s="5">
        <f t="shared" si="152"/>
        <v>1.3159818686942536E-2</v>
      </c>
      <c r="H530" t="str">
        <f>VLOOKUP(B530,'名称-id-价值'!B:C,2,FALSE)</f>
        <v>T2HP2</v>
      </c>
      <c r="I530" t="str">
        <f t="shared" si="149"/>
        <v>T2部件</v>
      </c>
      <c r="J530">
        <f t="shared" si="153"/>
        <v>10</v>
      </c>
      <c r="K530">
        <f t="shared" si="150"/>
        <v>5.9219184091241411E-2</v>
      </c>
      <c r="L530">
        <f>VLOOKUP(B530,'名称-id-价值'!B:M,J530+2,FALSE)</f>
        <v>52.85</v>
      </c>
      <c r="M530">
        <f t="shared" si="154"/>
        <v>1.0432446264073696</v>
      </c>
      <c r="N530">
        <f t="shared" si="148"/>
        <v>680.29865477408941</v>
      </c>
      <c r="O530" t="str">
        <f t="shared" si="155"/>
        <v>92202,</v>
      </c>
      <c r="P530" t="str">
        <f t="shared" si="156"/>
        <v>90,</v>
      </c>
      <c r="Q530" t="str">
        <f t="shared" si="151"/>
        <v>(1,2)</v>
      </c>
      <c r="R530" t="str">
        <f t="shared" si="157"/>
        <v>1,</v>
      </c>
      <c r="S530" t="str">
        <f t="shared" si="158"/>
        <v>2,</v>
      </c>
    </row>
    <row r="531" spans="1:19" x14ac:dyDescent="0.15">
      <c r="A531" t="s">
        <v>35</v>
      </c>
      <c r="B531">
        <v>92204</v>
      </c>
      <c r="C531">
        <v>90</v>
      </c>
      <c r="D531">
        <v>1</v>
      </c>
      <c r="E531">
        <v>2</v>
      </c>
      <c r="F531">
        <v>3</v>
      </c>
      <c r="G531" s="5">
        <f t="shared" si="152"/>
        <v>1.3159818686942536E-2</v>
      </c>
      <c r="H531" t="str">
        <f>VLOOKUP(B531,'名称-id-价值'!B:C,2,FALSE)</f>
        <v>T2HP4</v>
      </c>
      <c r="I531" t="str">
        <f t="shared" si="149"/>
        <v>T2部件</v>
      </c>
      <c r="J531">
        <f t="shared" si="153"/>
        <v>10</v>
      </c>
      <c r="K531">
        <f t="shared" si="150"/>
        <v>5.9219184091241411E-2</v>
      </c>
      <c r="L531">
        <f>VLOOKUP(B531,'名称-id-价值'!B:M,J531+2,FALSE)</f>
        <v>52.85</v>
      </c>
      <c r="M531">
        <f t="shared" si="154"/>
        <v>1.0432446264073696</v>
      </c>
      <c r="N531">
        <f t="shared" si="148"/>
        <v>680.29865477408941</v>
      </c>
      <c r="O531" t="str">
        <f t="shared" si="155"/>
        <v>92204,</v>
      </c>
      <c r="P531" t="str">
        <f t="shared" si="156"/>
        <v>90,</v>
      </c>
      <c r="Q531" t="str">
        <f t="shared" si="151"/>
        <v>(1,2)</v>
      </c>
      <c r="R531" t="str">
        <f t="shared" si="157"/>
        <v>1,</v>
      </c>
      <c r="S531" t="str">
        <f t="shared" si="158"/>
        <v>2,</v>
      </c>
    </row>
    <row r="532" spans="1:19" x14ac:dyDescent="0.15">
      <c r="A532" t="s">
        <v>35</v>
      </c>
      <c r="B532">
        <v>92206</v>
      </c>
      <c r="C532">
        <v>90</v>
      </c>
      <c r="D532">
        <v>1</v>
      </c>
      <c r="E532">
        <v>2</v>
      </c>
      <c r="F532">
        <v>3</v>
      </c>
      <c r="G532" s="5">
        <f t="shared" si="152"/>
        <v>1.3159818686942536E-2</v>
      </c>
      <c r="H532" t="str">
        <f>VLOOKUP(B532,'名称-id-价值'!B:C,2,FALSE)</f>
        <v>T2HP6</v>
      </c>
      <c r="I532" t="str">
        <f t="shared" si="149"/>
        <v>T2部件</v>
      </c>
      <c r="J532">
        <f t="shared" si="153"/>
        <v>10</v>
      </c>
      <c r="K532">
        <f t="shared" si="150"/>
        <v>5.9219184091241411E-2</v>
      </c>
      <c r="L532">
        <f>VLOOKUP(B532,'名称-id-价值'!B:M,J532+2,FALSE)</f>
        <v>52.85</v>
      </c>
      <c r="M532">
        <f t="shared" si="154"/>
        <v>1.0432446264073696</v>
      </c>
      <c r="N532">
        <f t="shared" si="148"/>
        <v>680.29865477408941</v>
      </c>
      <c r="O532" t="str">
        <f t="shared" si="155"/>
        <v>92206,</v>
      </c>
      <c r="P532" t="str">
        <f t="shared" si="156"/>
        <v>90,</v>
      </c>
      <c r="Q532" t="str">
        <f t="shared" si="151"/>
        <v>(1,2)</v>
      </c>
      <c r="R532" t="str">
        <f t="shared" si="157"/>
        <v>1,</v>
      </c>
      <c r="S532" t="str">
        <f t="shared" si="158"/>
        <v>2,</v>
      </c>
    </row>
    <row r="533" spans="1:19" x14ac:dyDescent="0.15">
      <c r="A533" t="s">
        <v>35</v>
      </c>
      <c r="B533">
        <v>93001</v>
      </c>
      <c r="C533">
        <v>70</v>
      </c>
      <c r="D533">
        <v>1</v>
      </c>
      <c r="E533">
        <v>1</v>
      </c>
      <c r="F533">
        <v>3</v>
      </c>
      <c r="G533" s="5">
        <f t="shared" si="152"/>
        <v>1.0235414534288639E-2</v>
      </c>
      <c r="H533" t="str">
        <f>VLOOKUP(B533,'名称-id-价值'!B:C,2,FALSE)</f>
        <v>T3LP1</v>
      </c>
      <c r="I533" t="str">
        <f t="shared" si="149"/>
        <v>T3部件</v>
      </c>
      <c r="J533">
        <f t="shared" si="153"/>
        <v>10</v>
      </c>
      <c r="K533">
        <f t="shared" si="150"/>
        <v>3.0706243602865918E-2</v>
      </c>
      <c r="L533">
        <f>VLOOKUP(B533,'名称-id-价值'!B:M,J533+2,FALSE)</f>
        <v>108</v>
      </c>
      <c r="M533">
        <f t="shared" si="154"/>
        <v>1.1054247697031729</v>
      </c>
      <c r="N533">
        <f t="shared" si="148"/>
        <v>680.29865477408941</v>
      </c>
      <c r="O533" t="str">
        <f t="shared" si="155"/>
        <v>93001,</v>
      </c>
      <c r="P533" t="str">
        <f t="shared" si="156"/>
        <v>70,</v>
      </c>
      <c r="Q533" t="str">
        <f t="shared" si="151"/>
        <v>(1,1)</v>
      </c>
      <c r="R533" t="str">
        <f t="shared" si="157"/>
        <v>1,</v>
      </c>
      <c r="S533" t="str">
        <f t="shared" si="158"/>
        <v>1,</v>
      </c>
    </row>
    <row r="534" spans="1:19" x14ac:dyDescent="0.15">
      <c r="A534" t="s">
        <v>35</v>
      </c>
      <c r="B534">
        <v>93003</v>
      </c>
      <c r="C534">
        <v>70</v>
      </c>
      <c r="D534">
        <v>1</v>
      </c>
      <c r="E534">
        <v>1</v>
      </c>
      <c r="F534">
        <v>3</v>
      </c>
      <c r="G534" s="5">
        <f t="shared" si="152"/>
        <v>1.0235414534288639E-2</v>
      </c>
      <c r="H534" t="str">
        <f>VLOOKUP(B534,'名称-id-价值'!B:C,2,FALSE)</f>
        <v>T3LP3</v>
      </c>
      <c r="I534" t="str">
        <f t="shared" si="149"/>
        <v>T3部件</v>
      </c>
      <c r="J534">
        <f t="shared" si="153"/>
        <v>10</v>
      </c>
      <c r="K534">
        <f t="shared" si="150"/>
        <v>3.0706243602865918E-2</v>
      </c>
      <c r="L534">
        <f>VLOOKUP(B534,'名称-id-价值'!B:M,J534+2,FALSE)</f>
        <v>108</v>
      </c>
      <c r="M534">
        <f t="shared" si="154"/>
        <v>1.1054247697031729</v>
      </c>
      <c r="N534">
        <f t="shared" si="148"/>
        <v>680.29865477408941</v>
      </c>
      <c r="O534" t="str">
        <f t="shared" si="155"/>
        <v>93003,</v>
      </c>
      <c r="P534" t="str">
        <f t="shared" si="156"/>
        <v>70,</v>
      </c>
      <c r="Q534" t="str">
        <f t="shared" si="151"/>
        <v>(1,1)</v>
      </c>
      <c r="R534" t="str">
        <f t="shared" si="157"/>
        <v>1,</v>
      </c>
      <c r="S534" t="str">
        <f t="shared" si="158"/>
        <v>1,</v>
      </c>
    </row>
    <row r="535" spans="1:19" x14ac:dyDescent="0.15">
      <c r="A535" t="s">
        <v>35</v>
      </c>
      <c r="B535">
        <v>93005</v>
      </c>
      <c r="C535">
        <v>70</v>
      </c>
      <c r="D535">
        <v>1</v>
      </c>
      <c r="E535">
        <v>1</v>
      </c>
      <c r="F535">
        <v>3</v>
      </c>
      <c r="G535" s="5">
        <f t="shared" si="152"/>
        <v>1.0235414534288639E-2</v>
      </c>
      <c r="H535" t="str">
        <f>VLOOKUP(B535,'名称-id-价值'!B:C,2,FALSE)</f>
        <v>T3LP5</v>
      </c>
      <c r="I535" t="str">
        <f t="shared" si="149"/>
        <v>T3部件</v>
      </c>
      <c r="J535">
        <f t="shared" si="153"/>
        <v>10</v>
      </c>
      <c r="K535">
        <f t="shared" si="150"/>
        <v>3.0706243602865918E-2</v>
      </c>
      <c r="L535">
        <f>VLOOKUP(B535,'名称-id-价值'!B:M,J535+2,FALSE)</f>
        <v>108</v>
      </c>
      <c r="M535">
        <f t="shared" si="154"/>
        <v>1.1054247697031729</v>
      </c>
      <c r="N535">
        <f t="shared" si="148"/>
        <v>680.29865477408941</v>
      </c>
      <c r="O535" t="str">
        <f t="shared" si="155"/>
        <v>93005,</v>
      </c>
      <c r="P535" t="str">
        <f t="shared" si="156"/>
        <v>70,</v>
      </c>
      <c r="Q535" t="str">
        <f t="shared" si="151"/>
        <v>(1,1)</v>
      </c>
      <c r="R535" t="str">
        <f t="shared" si="157"/>
        <v>1,</v>
      </c>
      <c r="S535" t="str">
        <f t="shared" si="158"/>
        <v>1,</v>
      </c>
    </row>
    <row r="536" spans="1:19" x14ac:dyDescent="0.15">
      <c r="A536" t="s">
        <v>35</v>
      </c>
      <c r="B536">
        <v>93101</v>
      </c>
      <c r="C536">
        <v>70</v>
      </c>
      <c r="D536">
        <v>1</v>
      </c>
      <c r="E536">
        <v>1</v>
      </c>
      <c r="F536">
        <v>3</v>
      </c>
      <c r="G536" s="5">
        <f t="shared" si="152"/>
        <v>1.0235414534288639E-2</v>
      </c>
      <c r="H536" t="str">
        <f>VLOOKUP(B536,'名称-id-价值'!B:C,2,FALSE)</f>
        <v>T3MP1</v>
      </c>
      <c r="I536" t="str">
        <f t="shared" si="149"/>
        <v>T3部件</v>
      </c>
      <c r="J536">
        <f t="shared" si="153"/>
        <v>10</v>
      </c>
      <c r="K536">
        <f t="shared" si="150"/>
        <v>3.0706243602865918E-2</v>
      </c>
      <c r="L536">
        <f>VLOOKUP(B536,'名称-id-价值'!B:M,J536+2,FALSE)</f>
        <v>108</v>
      </c>
      <c r="M536">
        <f t="shared" si="154"/>
        <v>1.1054247697031729</v>
      </c>
      <c r="N536">
        <f t="shared" si="148"/>
        <v>680.29865477408941</v>
      </c>
      <c r="O536" t="str">
        <f t="shared" si="155"/>
        <v>93101,</v>
      </c>
      <c r="P536" t="str">
        <f t="shared" si="156"/>
        <v>70,</v>
      </c>
      <c r="Q536" t="str">
        <f t="shared" si="151"/>
        <v>(1,1)</v>
      </c>
      <c r="R536" t="str">
        <f t="shared" si="157"/>
        <v>1,</v>
      </c>
      <c r="S536" t="str">
        <f t="shared" si="158"/>
        <v>1,</v>
      </c>
    </row>
    <row r="537" spans="1:19" x14ac:dyDescent="0.15">
      <c r="A537" t="s">
        <v>35</v>
      </c>
      <c r="B537">
        <v>93103</v>
      </c>
      <c r="C537">
        <v>70</v>
      </c>
      <c r="D537">
        <v>1</v>
      </c>
      <c r="E537">
        <v>1</v>
      </c>
      <c r="F537">
        <v>3</v>
      </c>
      <c r="G537" s="5">
        <f t="shared" si="152"/>
        <v>1.0235414534288639E-2</v>
      </c>
      <c r="H537" t="str">
        <f>VLOOKUP(B537,'名称-id-价值'!B:C,2,FALSE)</f>
        <v>T3MP3</v>
      </c>
      <c r="I537" t="str">
        <f t="shared" si="149"/>
        <v>T3部件</v>
      </c>
      <c r="J537">
        <f t="shared" si="153"/>
        <v>10</v>
      </c>
      <c r="K537">
        <f t="shared" si="150"/>
        <v>3.0706243602865918E-2</v>
      </c>
      <c r="L537">
        <f>VLOOKUP(B537,'名称-id-价值'!B:M,J537+2,FALSE)</f>
        <v>108</v>
      </c>
      <c r="M537">
        <f t="shared" si="154"/>
        <v>1.1054247697031729</v>
      </c>
      <c r="N537">
        <f t="shared" si="148"/>
        <v>680.29865477408941</v>
      </c>
      <c r="O537" t="str">
        <f t="shared" si="155"/>
        <v>93103,</v>
      </c>
      <c r="P537" t="str">
        <f t="shared" si="156"/>
        <v>70,</v>
      </c>
      <c r="Q537" t="str">
        <f t="shared" si="151"/>
        <v>(1,1)</v>
      </c>
      <c r="R537" t="str">
        <f t="shared" si="157"/>
        <v>1,</v>
      </c>
      <c r="S537" t="str">
        <f t="shared" si="158"/>
        <v>1,</v>
      </c>
    </row>
    <row r="538" spans="1:19" x14ac:dyDescent="0.15">
      <c r="A538" t="s">
        <v>35</v>
      </c>
      <c r="B538">
        <v>93105</v>
      </c>
      <c r="C538">
        <v>70</v>
      </c>
      <c r="D538">
        <v>1</v>
      </c>
      <c r="E538">
        <v>1</v>
      </c>
      <c r="F538">
        <v>3</v>
      </c>
      <c r="G538" s="5">
        <f t="shared" si="152"/>
        <v>1.0235414534288639E-2</v>
      </c>
      <c r="H538" t="str">
        <f>VLOOKUP(B538,'名称-id-价值'!B:C,2,FALSE)</f>
        <v>T3MP5</v>
      </c>
      <c r="I538" t="str">
        <f t="shared" si="149"/>
        <v>T3部件</v>
      </c>
      <c r="J538">
        <f t="shared" si="153"/>
        <v>10</v>
      </c>
      <c r="K538">
        <f t="shared" si="150"/>
        <v>3.0706243602865918E-2</v>
      </c>
      <c r="L538">
        <f>VLOOKUP(B538,'名称-id-价值'!B:M,J538+2,FALSE)</f>
        <v>108</v>
      </c>
      <c r="M538">
        <f t="shared" si="154"/>
        <v>1.1054247697031729</v>
      </c>
      <c r="N538">
        <f t="shared" si="148"/>
        <v>680.29865477408941</v>
      </c>
      <c r="O538" t="str">
        <f t="shared" si="155"/>
        <v>93105,</v>
      </c>
      <c r="P538" t="str">
        <f t="shared" si="156"/>
        <v>70,</v>
      </c>
      <c r="Q538" t="str">
        <f t="shared" si="151"/>
        <v>(1,1)</v>
      </c>
      <c r="R538" t="str">
        <f t="shared" si="157"/>
        <v>1,</v>
      </c>
      <c r="S538" t="str">
        <f t="shared" si="158"/>
        <v>1,</v>
      </c>
    </row>
    <row r="539" spans="1:19" x14ac:dyDescent="0.15">
      <c r="A539" t="s">
        <v>35</v>
      </c>
      <c r="B539">
        <v>93201</v>
      </c>
      <c r="C539">
        <v>70</v>
      </c>
      <c r="D539">
        <v>1</v>
      </c>
      <c r="E539">
        <v>1</v>
      </c>
      <c r="F539">
        <v>3</v>
      </c>
      <c r="G539" s="5">
        <f t="shared" si="152"/>
        <v>1.0235414534288639E-2</v>
      </c>
      <c r="H539" t="str">
        <f>VLOOKUP(B539,'名称-id-价值'!B:C,2,FALSE)</f>
        <v>T3HP1</v>
      </c>
      <c r="I539" t="str">
        <f t="shared" si="149"/>
        <v>T3部件</v>
      </c>
      <c r="J539">
        <f t="shared" si="153"/>
        <v>10</v>
      </c>
      <c r="K539">
        <f t="shared" si="150"/>
        <v>3.0706243602865918E-2</v>
      </c>
      <c r="L539">
        <f>VLOOKUP(B539,'名称-id-价值'!B:M,J539+2,FALSE)</f>
        <v>108</v>
      </c>
      <c r="M539">
        <f t="shared" si="154"/>
        <v>1.1054247697031729</v>
      </c>
      <c r="N539">
        <f t="shared" si="148"/>
        <v>680.29865477408941</v>
      </c>
      <c r="O539" t="str">
        <f t="shared" si="155"/>
        <v>93201,</v>
      </c>
      <c r="P539" t="str">
        <f t="shared" si="156"/>
        <v>70,</v>
      </c>
      <c r="Q539" t="str">
        <f t="shared" si="151"/>
        <v>(1,1)</v>
      </c>
      <c r="R539" t="str">
        <f t="shared" si="157"/>
        <v>1,</v>
      </c>
      <c r="S539" t="str">
        <f t="shared" si="158"/>
        <v>1,</v>
      </c>
    </row>
    <row r="540" spans="1:19" x14ac:dyDescent="0.15">
      <c r="A540" t="s">
        <v>35</v>
      </c>
      <c r="B540">
        <v>93203</v>
      </c>
      <c r="C540">
        <v>70</v>
      </c>
      <c r="D540">
        <v>1</v>
      </c>
      <c r="E540">
        <v>1</v>
      </c>
      <c r="F540">
        <v>3</v>
      </c>
      <c r="G540" s="5">
        <f t="shared" si="152"/>
        <v>1.0235414534288639E-2</v>
      </c>
      <c r="H540" t="str">
        <f>VLOOKUP(B540,'名称-id-价值'!B:C,2,FALSE)</f>
        <v>T3HP3</v>
      </c>
      <c r="I540" t="str">
        <f t="shared" si="149"/>
        <v>T3部件</v>
      </c>
      <c r="J540">
        <f t="shared" si="153"/>
        <v>10</v>
      </c>
      <c r="K540">
        <f t="shared" si="150"/>
        <v>3.0706243602865918E-2</v>
      </c>
      <c r="L540">
        <f>VLOOKUP(B540,'名称-id-价值'!B:M,J540+2,FALSE)</f>
        <v>108</v>
      </c>
      <c r="M540">
        <f t="shared" si="154"/>
        <v>1.1054247697031729</v>
      </c>
      <c r="N540">
        <f t="shared" si="148"/>
        <v>680.29865477408941</v>
      </c>
      <c r="O540" t="str">
        <f t="shared" si="155"/>
        <v>93203,</v>
      </c>
      <c r="P540" t="str">
        <f t="shared" si="156"/>
        <v>70,</v>
      </c>
      <c r="Q540" t="str">
        <f t="shared" si="151"/>
        <v>(1,1)</v>
      </c>
      <c r="R540" t="str">
        <f t="shared" si="157"/>
        <v>1,</v>
      </c>
      <c r="S540" t="str">
        <f t="shared" si="158"/>
        <v>1,</v>
      </c>
    </row>
    <row r="541" spans="1:19" x14ac:dyDescent="0.15">
      <c r="A541" t="s">
        <v>35</v>
      </c>
      <c r="B541">
        <v>93205</v>
      </c>
      <c r="C541">
        <v>70</v>
      </c>
      <c r="D541">
        <v>1</v>
      </c>
      <c r="E541">
        <v>1</v>
      </c>
      <c r="F541">
        <v>3</v>
      </c>
      <c r="G541" s="5">
        <f t="shared" si="152"/>
        <v>1.0235414534288639E-2</v>
      </c>
      <c r="H541" t="str">
        <f>VLOOKUP(B541,'名称-id-价值'!B:C,2,FALSE)</f>
        <v>T3HP5</v>
      </c>
      <c r="I541" t="str">
        <f t="shared" si="149"/>
        <v>T3部件</v>
      </c>
      <c r="J541">
        <f t="shared" si="153"/>
        <v>10</v>
      </c>
      <c r="K541">
        <f t="shared" si="150"/>
        <v>3.0706243602865918E-2</v>
      </c>
      <c r="L541">
        <f>VLOOKUP(B541,'名称-id-价值'!B:M,J541+2,FALSE)</f>
        <v>108</v>
      </c>
      <c r="M541">
        <f t="shared" si="154"/>
        <v>1.1054247697031729</v>
      </c>
      <c r="N541">
        <f t="shared" si="148"/>
        <v>680.29865477408941</v>
      </c>
      <c r="O541" t="str">
        <f t="shared" si="155"/>
        <v>93205,</v>
      </c>
      <c r="P541" t="str">
        <f t="shared" si="156"/>
        <v>70,</v>
      </c>
      <c r="Q541" t="str">
        <f t="shared" si="151"/>
        <v>(1,1)</v>
      </c>
      <c r="R541" t="str">
        <f t="shared" si="157"/>
        <v>1,</v>
      </c>
      <c r="S541" t="str">
        <f t="shared" si="158"/>
        <v>1,</v>
      </c>
    </row>
    <row r="542" spans="1:19" x14ac:dyDescent="0.15">
      <c r="A542" t="s">
        <v>35</v>
      </c>
      <c r="B542">
        <v>93002</v>
      </c>
      <c r="C542">
        <v>70</v>
      </c>
      <c r="D542">
        <v>1</v>
      </c>
      <c r="E542">
        <v>1</v>
      </c>
      <c r="F542">
        <v>3</v>
      </c>
      <c r="G542" s="5">
        <f t="shared" si="152"/>
        <v>1.0235414534288639E-2</v>
      </c>
      <c r="H542" t="str">
        <f>VLOOKUP(B542,'名称-id-价值'!B:C,2,FALSE)</f>
        <v>T3LP2</v>
      </c>
      <c r="I542" t="str">
        <f t="shared" si="149"/>
        <v>T3部件</v>
      </c>
      <c r="J542">
        <f t="shared" si="153"/>
        <v>10</v>
      </c>
      <c r="K542">
        <f t="shared" si="150"/>
        <v>3.0706243602865918E-2</v>
      </c>
      <c r="L542">
        <f>VLOOKUP(B542,'名称-id-价值'!B:M,J542+2,FALSE)</f>
        <v>108</v>
      </c>
      <c r="M542">
        <f t="shared" si="154"/>
        <v>1.1054247697031729</v>
      </c>
      <c r="N542">
        <f t="shared" si="148"/>
        <v>680.29865477408941</v>
      </c>
      <c r="O542" t="str">
        <f t="shared" si="155"/>
        <v>93002,</v>
      </c>
      <c r="P542" t="str">
        <f t="shared" si="156"/>
        <v>70,</v>
      </c>
      <c r="Q542" t="str">
        <f t="shared" si="151"/>
        <v>(1,1)</v>
      </c>
      <c r="R542" t="str">
        <f t="shared" si="157"/>
        <v>1,</v>
      </c>
      <c r="S542" t="str">
        <f t="shared" si="158"/>
        <v>1,</v>
      </c>
    </row>
    <row r="543" spans="1:19" x14ac:dyDescent="0.15">
      <c r="A543" t="s">
        <v>35</v>
      </c>
      <c r="B543">
        <v>93004</v>
      </c>
      <c r="C543">
        <v>70</v>
      </c>
      <c r="D543">
        <v>1</v>
      </c>
      <c r="E543">
        <v>1</v>
      </c>
      <c r="F543">
        <v>3</v>
      </c>
      <c r="G543" s="5">
        <f t="shared" si="152"/>
        <v>1.0235414534288639E-2</v>
      </c>
      <c r="H543" t="str">
        <f>VLOOKUP(B543,'名称-id-价值'!B:C,2,FALSE)</f>
        <v>T3LP4</v>
      </c>
      <c r="I543" t="str">
        <f t="shared" si="149"/>
        <v>T3部件</v>
      </c>
      <c r="J543">
        <f t="shared" si="153"/>
        <v>10</v>
      </c>
      <c r="K543">
        <f t="shared" si="150"/>
        <v>3.0706243602865918E-2</v>
      </c>
      <c r="L543">
        <f>VLOOKUP(B543,'名称-id-价值'!B:M,J543+2,FALSE)</f>
        <v>108</v>
      </c>
      <c r="M543">
        <f t="shared" si="154"/>
        <v>1.1054247697031729</v>
      </c>
      <c r="N543">
        <f t="shared" si="148"/>
        <v>680.29865477408941</v>
      </c>
      <c r="O543" t="str">
        <f t="shared" ref="O543:P550" si="159">B543&amp;","</f>
        <v>93004,</v>
      </c>
      <c r="P543" t="str">
        <f t="shared" si="159"/>
        <v>70,</v>
      </c>
      <c r="Q543" t="str">
        <f t="shared" si="151"/>
        <v>(1,1)</v>
      </c>
      <c r="R543" t="str">
        <f t="shared" si="157"/>
        <v>1,</v>
      </c>
      <c r="S543" t="str">
        <f t="shared" si="158"/>
        <v>1,</v>
      </c>
    </row>
    <row r="544" spans="1:19" x14ac:dyDescent="0.15">
      <c r="A544" t="s">
        <v>35</v>
      </c>
      <c r="B544">
        <v>93006</v>
      </c>
      <c r="C544">
        <v>70</v>
      </c>
      <c r="D544">
        <v>1</v>
      </c>
      <c r="E544">
        <v>1</v>
      </c>
      <c r="F544">
        <v>3</v>
      </c>
      <c r="G544" s="5">
        <f t="shared" si="152"/>
        <v>1.0235414534288639E-2</v>
      </c>
      <c r="H544" t="str">
        <f>VLOOKUP(B544,'名称-id-价值'!B:C,2,FALSE)</f>
        <v>T3LP6</v>
      </c>
      <c r="I544" t="str">
        <f t="shared" si="149"/>
        <v>T3部件</v>
      </c>
      <c r="J544">
        <f t="shared" si="153"/>
        <v>10</v>
      </c>
      <c r="K544">
        <f t="shared" si="150"/>
        <v>3.0706243602865918E-2</v>
      </c>
      <c r="L544">
        <f>VLOOKUP(B544,'名称-id-价值'!B:M,J544+2,FALSE)</f>
        <v>108</v>
      </c>
      <c r="M544">
        <f t="shared" si="154"/>
        <v>1.1054247697031729</v>
      </c>
      <c r="N544">
        <f t="shared" si="148"/>
        <v>680.29865477408941</v>
      </c>
      <c r="O544" t="str">
        <f t="shared" si="159"/>
        <v>93006,</v>
      </c>
      <c r="P544" t="str">
        <f t="shared" si="159"/>
        <v>70,</v>
      </c>
      <c r="Q544" t="str">
        <f t="shared" si="151"/>
        <v>(1,1)</v>
      </c>
      <c r="R544" t="str">
        <f t="shared" si="157"/>
        <v>1,</v>
      </c>
      <c r="S544" t="str">
        <f t="shared" si="158"/>
        <v>1,</v>
      </c>
    </row>
    <row r="545" spans="1:19" x14ac:dyDescent="0.15">
      <c r="A545" t="s">
        <v>35</v>
      </c>
      <c r="B545">
        <v>93102</v>
      </c>
      <c r="C545">
        <v>70</v>
      </c>
      <c r="D545">
        <v>1</v>
      </c>
      <c r="E545">
        <v>1</v>
      </c>
      <c r="F545">
        <v>3</v>
      </c>
      <c r="G545" s="5">
        <f t="shared" si="152"/>
        <v>1.0235414534288639E-2</v>
      </c>
      <c r="H545" t="str">
        <f>VLOOKUP(B545,'名称-id-价值'!B:C,2,FALSE)</f>
        <v>T3MP2</v>
      </c>
      <c r="I545" t="str">
        <f t="shared" si="149"/>
        <v>T3部件</v>
      </c>
      <c r="J545">
        <f t="shared" si="153"/>
        <v>10</v>
      </c>
      <c r="K545">
        <f t="shared" si="150"/>
        <v>3.0706243602865918E-2</v>
      </c>
      <c r="L545">
        <f>VLOOKUP(B545,'名称-id-价值'!B:M,J545+2,FALSE)</f>
        <v>108</v>
      </c>
      <c r="M545">
        <f t="shared" si="154"/>
        <v>1.1054247697031729</v>
      </c>
      <c r="N545">
        <f t="shared" si="148"/>
        <v>680.29865477408941</v>
      </c>
      <c r="O545" t="str">
        <f t="shared" si="159"/>
        <v>93102,</v>
      </c>
      <c r="P545" t="str">
        <f t="shared" si="159"/>
        <v>70,</v>
      </c>
      <c r="Q545" t="str">
        <f t="shared" si="151"/>
        <v>(1,1)</v>
      </c>
      <c r="R545" t="str">
        <f t="shared" si="157"/>
        <v>1,</v>
      </c>
      <c r="S545" t="str">
        <f t="shared" si="158"/>
        <v>1,</v>
      </c>
    </row>
    <row r="546" spans="1:19" x14ac:dyDescent="0.15">
      <c r="A546" t="s">
        <v>35</v>
      </c>
      <c r="B546">
        <v>93104</v>
      </c>
      <c r="C546">
        <v>70</v>
      </c>
      <c r="D546">
        <v>1</v>
      </c>
      <c r="E546">
        <v>1</v>
      </c>
      <c r="F546">
        <v>3</v>
      </c>
      <c r="G546" s="5">
        <f t="shared" si="152"/>
        <v>1.0235414534288639E-2</v>
      </c>
      <c r="H546" t="str">
        <f>VLOOKUP(B546,'名称-id-价值'!B:C,2,FALSE)</f>
        <v>T3MP4</v>
      </c>
      <c r="I546" t="str">
        <f t="shared" si="149"/>
        <v>T3部件</v>
      </c>
      <c r="J546">
        <f t="shared" si="153"/>
        <v>10</v>
      </c>
      <c r="K546">
        <f t="shared" si="150"/>
        <v>3.0706243602865918E-2</v>
      </c>
      <c r="L546">
        <f>VLOOKUP(B546,'名称-id-价值'!B:M,J546+2,FALSE)</f>
        <v>108</v>
      </c>
      <c r="M546">
        <f t="shared" si="154"/>
        <v>1.1054247697031729</v>
      </c>
      <c r="N546">
        <f t="shared" si="148"/>
        <v>680.29865477408941</v>
      </c>
      <c r="O546" t="str">
        <f t="shared" si="159"/>
        <v>93104,</v>
      </c>
      <c r="P546" t="str">
        <f t="shared" si="159"/>
        <v>70,</v>
      </c>
      <c r="Q546" t="str">
        <f t="shared" si="151"/>
        <v>(1,1)</v>
      </c>
      <c r="R546" t="str">
        <f t="shared" si="157"/>
        <v>1,</v>
      </c>
      <c r="S546" t="str">
        <f t="shared" si="158"/>
        <v>1,</v>
      </c>
    </row>
    <row r="547" spans="1:19" x14ac:dyDescent="0.15">
      <c r="A547" t="s">
        <v>35</v>
      </c>
      <c r="B547">
        <v>93106</v>
      </c>
      <c r="C547">
        <v>74</v>
      </c>
      <c r="D547">
        <v>1</v>
      </c>
      <c r="E547">
        <v>1</v>
      </c>
      <c r="F547">
        <v>3</v>
      </c>
      <c r="G547" s="5">
        <f t="shared" si="152"/>
        <v>1.0820295364819418E-2</v>
      </c>
      <c r="H547" t="str">
        <f>VLOOKUP(B547,'名称-id-价值'!B:C,2,FALSE)</f>
        <v>T3MP6</v>
      </c>
      <c r="I547" t="str">
        <f t="shared" si="149"/>
        <v>T3部件</v>
      </c>
      <c r="J547">
        <f t="shared" si="153"/>
        <v>10</v>
      </c>
      <c r="K547">
        <f t="shared" si="150"/>
        <v>3.2460886094458255E-2</v>
      </c>
      <c r="L547">
        <f>VLOOKUP(B547,'名称-id-价值'!B:M,J547+2,FALSE)</f>
        <v>108</v>
      </c>
      <c r="M547">
        <f t="shared" si="154"/>
        <v>1.1685918994004971</v>
      </c>
      <c r="N547">
        <f t="shared" si="148"/>
        <v>680.29865477408941</v>
      </c>
      <c r="O547" t="str">
        <f t="shared" si="159"/>
        <v>93106,</v>
      </c>
      <c r="P547" t="str">
        <f t="shared" si="159"/>
        <v>74,</v>
      </c>
      <c r="Q547" t="str">
        <f t="shared" si="151"/>
        <v>(1,1)</v>
      </c>
      <c r="R547" t="str">
        <f t="shared" si="157"/>
        <v>1,</v>
      </c>
      <c r="S547" t="str">
        <f t="shared" si="158"/>
        <v>1,</v>
      </c>
    </row>
    <row r="548" spans="1:19" x14ac:dyDescent="0.15">
      <c r="A548" t="s">
        <v>35</v>
      </c>
      <c r="B548">
        <v>93202</v>
      </c>
      <c r="C548">
        <v>74</v>
      </c>
      <c r="D548">
        <v>1</v>
      </c>
      <c r="E548">
        <v>1</v>
      </c>
      <c r="F548">
        <v>3</v>
      </c>
      <c r="G548" s="5">
        <f t="shared" si="152"/>
        <v>1.0820295364819418E-2</v>
      </c>
      <c r="H548" t="str">
        <f>VLOOKUP(B548,'名称-id-价值'!B:C,2,FALSE)</f>
        <v>T3HP2</v>
      </c>
      <c r="I548" t="str">
        <f t="shared" si="149"/>
        <v>T3部件</v>
      </c>
      <c r="J548">
        <f t="shared" si="153"/>
        <v>10</v>
      </c>
      <c r="K548">
        <f t="shared" si="150"/>
        <v>3.2460886094458255E-2</v>
      </c>
      <c r="L548">
        <f>VLOOKUP(B548,'名称-id-价值'!B:M,J548+2,FALSE)</f>
        <v>108</v>
      </c>
      <c r="M548">
        <f t="shared" si="154"/>
        <v>1.1685918994004971</v>
      </c>
      <c r="N548">
        <f t="shared" si="148"/>
        <v>680.29865477408941</v>
      </c>
      <c r="O548" t="str">
        <f t="shared" si="159"/>
        <v>93202,</v>
      </c>
      <c r="P548" t="str">
        <f t="shared" si="159"/>
        <v>74,</v>
      </c>
      <c r="Q548" t="str">
        <f t="shared" si="151"/>
        <v>(1,1)</v>
      </c>
      <c r="R548" t="str">
        <f t="shared" si="157"/>
        <v>1,</v>
      </c>
      <c r="S548" t="str">
        <f t="shared" si="158"/>
        <v>1,</v>
      </c>
    </row>
    <row r="549" spans="1:19" x14ac:dyDescent="0.15">
      <c r="A549" t="s">
        <v>35</v>
      </c>
      <c r="B549">
        <v>93204</v>
      </c>
      <c r="C549">
        <v>74</v>
      </c>
      <c r="D549">
        <v>1</v>
      </c>
      <c r="E549">
        <v>1</v>
      </c>
      <c r="F549">
        <v>3</v>
      </c>
      <c r="G549" s="5">
        <f t="shared" si="152"/>
        <v>1.0820295364819418E-2</v>
      </c>
      <c r="H549" t="str">
        <f>VLOOKUP(B549,'名称-id-价值'!B:C,2,FALSE)</f>
        <v>T3HP4</v>
      </c>
      <c r="I549" t="str">
        <f t="shared" si="149"/>
        <v>T3部件</v>
      </c>
      <c r="J549">
        <f t="shared" si="153"/>
        <v>10</v>
      </c>
      <c r="K549">
        <f t="shared" si="150"/>
        <v>3.2460886094458255E-2</v>
      </c>
      <c r="L549">
        <f>VLOOKUP(B549,'名称-id-价值'!B:M,J549+2,FALSE)</f>
        <v>108</v>
      </c>
      <c r="M549">
        <f t="shared" si="154"/>
        <v>1.1685918994004971</v>
      </c>
      <c r="N549">
        <f t="shared" si="148"/>
        <v>680.29865477408941</v>
      </c>
      <c r="O549" t="str">
        <f t="shared" si="159"/>
        <v>93204,</v>
      </c>
      <c r="P549" t="str">
        <f t="shared" si="159"/>
        <v>74,</v>
      </c>
      <c r="Q549" t="str">
        <f t="shared" si="151"/>
        <v>(1,1)</v>
      </c>
      <c r="R549" t="str">
        <f t="shared" si="157"/>
        <v>1,</v>
      </c>
      <c r="S549" t="str">
        <f t="shared" si="158"/>
        <v>1,</v>
      </c>
    </row>
    <row r="550" spans="1:19" x14ac:dyDescent="0.15">
      <c r="A550" t="s">
        <v>35</v>
      </c>
      <c r="B550">
        <v>93206</v>
      </c>
      <c r="C550">
        <v>72</v>
      </c>
      <c r="D550">
        <v>1</v>
      </c>
      <c r="E550">
        <v>1</v>
      </c>
      <c r="F550">
        <v>3</v>
      </c>
      <c r="G550" s="5">
        <f t="shared" si="152"/>
        <v>1.0527854949554029E-2</v>
      </c>
      <c r="H550" t="str">
        <f>VLOOKUP(B550,'名称-id-价值'!B:C,2,FALSE)</f>
        <v>T3HP6</v>
      </c>
      <c r="I550" t="str">
        <f t="shared" si="149"/>
        <v>T3部件</v>
      </c>
      <c r="J550">
        <f t="shared" si="153"/>
        <v>10</v>
      </c>
      <c r="K550">
        <f t="shared" si="150"/>
        <v>3.1583564848662087E-2</v>
      </c>
      <c r="L550">
        <f>VLOOKUP(B550,'名称-id-价值'!B:M,J550+2,FALSE)</f>
        <v>108</v>
      </c>
      <c r="M550">
        <f t="shared" si="154"/>
        <v>1.1370083345518351</v>
      </c>
      <c r="N550">
        <f t="shared" si="148"/>
        <v>680.29865477408941</v>
      </c>
      <c r="O550" t="str">
        <f t="shared" si="159"/>
        <v>93206,</v>
      </c>
      <c r="P550" t="str">
        <f t="shared" si="159"/>
        <v>72,</v>
      </c>
      <c r="Q550" t="str">
        <f t="shared" si="151"/>
        <v>(1,1)</v>
      </c>
      <c r="R550" t="str">
        <f t="shared" si="157"/>
        <v>1,</v>
      </c>
      <c r="S550" t="str">
        <f t="shared" si="158"/>
        <v>1,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467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7" sqref="C17"/>
    </sheetView>
  </sheetViews>
  <sheetFormatPr defaultColWidth="8.875" defaultRowHeight="13.5" x14ac:dyDescent="0.15"/>
  <cols>
    <col min="1" max="1" width="16.25" bestFit="1" customWidth="1"/>
    <col min="2" max="2" width="17.375" bestFit="1" customWidth="1"/>
    <col min="8" max="8" width="9" style="5"/>
    <col min="9" max="9" width="13.625" customWidth="1"/>
    <col min="10" max="10" width="7" customWidth="1"/>
    <col min="22" max="26" width="8.875" style="27"/>
    <col min="27" max="27" width="15.25" style="27" customWidth="1"/>
    <col min="28" max="28" width="32.75" style="27" customWidth="1"/>
  </cols>
  <sheetData>
    <row r="1" spans="1:25" x14ac:dyDescent="0.15">
      <c r="A1" s="3" t="s">
        <v>10</v>
      </c>
      <c r="B1" s="3" t="s">
        <v>527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225</v>
      </c>
      <c r="H1" s="4" t="s">
        <v>56</v>
      </c>
      <c r="I1" s="3" t="s">
        <v>57</v>
      </c>
      <c r="J1" s="3" t="s">
        <v>151</v>
      </c>
      <c r="K1" s="3" t="s">
        <v>144</v>
      </c>
      <c r="L1" s="3" t="s">
        <v>393</v>
      </c>
      <c r="M1" s="3" t="s">
        <v>58</v>
      </c>
      <c r="N1" s="3" t="s">
        <v>145</v>
      </c>
      <c r="O1" s="3" t="s">
        <v>146</v>
      </c>
      <c r="P1" s="3" t="s">
        <v>231</v>
      </c>
      <c r="Q1" s="3" t="s">
        <v>229</v>
      </c>
      <c r="R1" s="3" t="s">
        <v>230</v>
      </c>
      <c r="U1" s="18" t="s">
        <v>188</v>
      </c>
      <c r="V1" s="18" t="s">
        <v>189</v>
      </c>
      <c r="W1" s="18" t="s">
        <v>190</v>
      </c>
      <c r="X1" s="19" t="s">
        <v>193</v>
      </c>
      <c r="Y1"/>
    </row>
    <row r="2" spans="1:25" x14ac:dyDescent="0.15">
      <c r="A2" t="s">
        <v>36</v>
      </c>
      <c r="B2" t="str">
        <f>A2&amp;"普通抽"</f>
        <v>稀有宝箱1普通抽</v>
      </c>
      <c r="C2">
        <v>51111</v>
      </c>
      <c r="D2">
        <v>644</v>
      </c>
      <c r="E2">
        <v>5</v>
      </c>
      <c r="F2">
        <v>15</v>
      </c>
      <c r="G2">
        <v>5</v>
      </c>
      <c r="H2" s="5">
        <f t="shared" ref="H2:H65" si="0">D2/SUMIFS(D:D,B:B,B2)</f>
        <v>0.13028525187133319</v>
      </c>
      <c r="I2" t="str">
        <f>VLOOKUP(C2,'名称-id-价值'!B:C,2,FALSE)</f>
        <v>雷诺FT-碎片</v>
      </c>
      <c r="J2" t="str">
        <f>IF(LEFT(C2,1)+0=5,"T"&amp;MID(C2,3,1)&amp;"碎片",IF(LEFT(C2,1)+0=1,"T"&amp;MID(C2,3,1)&amp;"坦克",IF(LEFT(C2,1)+0=9,"T"&amp;MID(C2,2,1)&amp;"部件")))</f>
        <v>T1碎片</v>
      </c>
      <c r="K2">
        <f>IF(RIGHT(A2,1)+0=0,10,RIGHT(A2,1)+0)</f>
        <v>1</v>
      </c>
      <c r="L2">
        <f>AVERAGE(E2:F2)*H2*G2</f>
        <v>6.5142625935666594</v>
      </c>
      <c r="M2">
        <f>VLOOKUP(C2,'名称-id-价值'!B:M,K2+2,FALSE)</f>
        <v>60</v>
      </c>
      <c r="N2">
        <f>H2*M2*AVERAGE(E2:F2)</f>
        <v>78.171151122799913</v>
      </c>
      <c r="O2">
        <f t="shared" ref="O2:O65" si="1">SUMIFS(N:N,B:B,B2)*G2+VLOOKUP(K2,$U$1:$X$11,4,FALSE)</f>
        <v>1764.2828241958323</v>
      </c>
      <c r="P2" t="str">
        <f t="shared" ref="P2:Q8" si="2">C2&amp;","</f>
        <v>51111,</v>
      </c>
      <c r="Q2" t="str">
        <f t="shared" si="2"/>
        <v>644,</v>
      </c>
      <c r="R2" t="str">
        <f>"("&amp;LEFT(S2&amp;T2,LEN(S2&amp;T2)-1)&amp;")"</f>
        <v>(5,15)</v>
      </c>
      <c r="S2" t="str">
        <f t="shared" ref="S2:T8" si="3">E2&amp;","</f>
        <v>5,</v>
      </c>
      <c r="T2" t="str">
        <f t="shared" si="3"/>
        <v>15,</v>
      </c>
      <c r="U2" s="15">
        <v>1</v>
      </c>
      <c r="V2" s="15">
        <v>5000</v>
      </c>
      <c r="W2" s="15">
        <v>0</v>
      </c>
      <c r="X2" s="15">
        <f>VLOOKUP($V$1,'名称-id-价值'!$A:$M,4,FALSE)*V2+W2</f>
        <v>100</v>
      </c>
      <c r="Y2" t="str">
        <f>"["&amp;V2&amp;"]"</f>
        <v>[5000]</v>
      </c>
    </row>
    <row r="3" spans="1:25" x14ac:dyDescent="0.15">
      <c r="A3" t="s">
        <v>36</v>
      </c>
      <c r="B3" t="str">
        <f t="shared" ref="B3:B68" si="4">A3&amp;"普通抽"</f>
        <v>稀有宝箱1普通抽</v>
      </c>
      <c r="C3">
        <v>52111</v>
      </c>
      <c r="D3">
        <v>644</v>
      </c>
      <c r="E3">
        <v>5</v>
      </c>
      <c r="F3">
        <v>15</v>
      </c>
      <c r="G3">
        <v>5</v>
      </c>
      <c r="H3" s="5">
        <f t="shared" si="0"/>
        <v>0.13028525187133319</v>
      </c>
      <c r="I3" t="str">
        <f>VLOOKUP(C3,'名称-id-价值'!B:C,2,FALSE)</f>
        <v>Stuart-碎片</v>
      </c>
      <c r="J3" t="str">
        <f t="shared" ref="J3:J72" si="5">IF(LEFT(C3,1)+0=5,"T"&amp;MID(C3,3,1)&amp;"碎片",IF(LEFT(C3,1)+0=1,"T"&amp;MID(C3,3,1)&amp;"坦克",IF(LEFT(C3,1)+0=9,"T"&amp;MID(C3,2,1)&amp;"部件")))</f>
        <v>T1碎片</v>
      </c>
      <c r="K3">
        <f t="shared" ref="K3:K6" si="6">IF(RIGHT(A3,1)+0=0,10,RIGHT(A3,1)+0)</f>
        <v>1</v>
      </c>
      <c r="L3">
        <f t="shared" ref="L3:L72" si="7">AVERAGE(E3:F3)*H3*G3</f>
        <v>6.5142625935666594</v>
      </c>
      <c r="M3">
        <f>VLOOKUP(C3,'名称-id-价值'!B:M,K3+2,FALSE)</f>
        <v>60</v>
      </c>
      <c r="N3">
        <f t="shared" ref="N3:N6" si="8">H3*M3*AVERAGE(E3:F3)</f>
        <v>78.171151122799913</v>
      </c>
      <c r="O3">
        <f t="shared" si="1"/>
        <v>1764.2828241958323</v>
      </c>
      <c r="P3" t="str">
        <f t="shared" si="2"/>
        <v>52111,</v>
      </c>
      <c r="Q3" t="str">
        <f t="shared" si="2"/>
        <v>644,</v>
      </c>
      <c r="R3" t="str">
        <f t="shared" ref="R3:R72" si="9">"("&amp;LEFT(S3&amp;T3,LEN(S3&amp;T3)-1)&amp;")"</f>
        <v>(5,15)</v>
      </c>
      <c r="S3" t="str">
        <f t="shared" si="3"/>
        <v>5,</v>
      </c>
      <c r="T3" t="str">
        <f t="shared" si="3"/>
        <v>15,</v>
      </c>
      <c r="U3" s="15">
        <v>2</v>
      </c>
      <c r="V3" s="15">
        <v>6000</v>
      </c>
      <c r="W3" s="15">
        <v>0</v>
      </c>
      <c r="X3" s="15">
        <f>VLOOKUP($V$1,'名称-id-价值'!$A:$M,4,FALSE)*V3+W3</f>
        <v>120</v>
      </c>
      <c r="Y3" t="str">
        <f t="shared" ref="Y3:Y11" si="10">"["&amp;V3&amp;"]"</f>
        <v>[6000]</v>
      </c>
    </row>
    <row r="4" spans="1:25" x14ac:dyDescent="0.15">
      <c r="A4" t="s">
        <v>36</v>
      </c>
      <c r="B4" t="str">
        <f t="shared" si="4"/>
        <v>稀有宝箱1普通抽</v>
      </c>
      <c r="C4">
        <v>53111</v>
      </c>
      <c r="D4">
        <v>644</v>
      </c>
      <c r="E4">
        <v>5</v>
      </c>
      <c r="F4">
        <v>15</v>
      </c>
      <c r="G4">
        <v>5</v>
      </c>
      <c r="H4" s="5">
        <f t="shared" si="0"/>
        <v>0.13028525187133319</v>
      </c>
      <c r="I4" t="str">
        <f>VLOOKUP(C4,'名称-id-价值'!B:C,2,FALSE)</f>
        <v>B-1-碎片</v>
      </c>
      <c r="J4" t="str">
        <f t="shared" si="5"/>
        <v>T1碎片</v>
      </c>
      <c r="K4">
        <f t="shared" si="6"/>
        <v>1</v>
      </c>
      <c r="L4">
        <f t="shared" si="7"/>
        <v>6.5142625935666594</v>
      </c>
      <c r="M4">
        <f>VLOOKUP(C4,'名称-id-价值'!B:M,K4+2,FALSE)</f>
        <v>60</v>
      </c>
      <c r="N4">
        <f t="shared" si="8"/>
        <v>78.171151122799913</v>
      </c>
      <c r="O4">
        <f t="shared" si="1"/>
        <v>1764.2828241958323</v>
      </c>
      <c r="P4" t="str">
        <f t="shared" si="2"/>
        <v>53111,</v>
      </c>
      <c r="Q4" t="str">
        <f t="shared" si="2"/>
        <v>644,</v>
      </c>
      <c r="R4" t="str">
        <f t="shared" si="9"/>
        <v>(5,15)</v>
      </c>
      <c r="S4" t="str">
        <f t="shared" si="3"/>
        <v>5,</v>
      </c>
      <c r="T4" t="str">
        <f t="shared" si="3"/>
        <v>15,</v>
      </c>
      <c r="U4" s="15">
        <v>3</v>
      </c>
      <c r="V4" s="15">
        <v>8000</v>
      </c>
      <c r="W4" s="15">
        <v>0</v>
      </c>
      <c r="X4" s="15">
        <f>VLOOKUP($V$1,'名称-id-价值'!$A:$M,4,FALSE)*V4+W4</f>
        <v>160</v>
      </c>
      <c r="Y4" t="str">
        <f t="shared" si="10"/>
        <v>[8000]</v>
      </c>
    </row>
    <row r="5" spans="1:25" x14ac:dyDescent="0.15">
      <c r="A5" t="s">
        <v>36</v>
      </c>
      <c r="B5" t="str">
        <f t="shared" si="4"/>
        <v>稀有宝箱1普通抽</v>
      </c>
      <c r="C5">
        <v>51211</v>
      </c>
      <c r="D5">
        <v>50</v>
      </c>
      <c r="E5">
        <v>1</v>
      </c>
      <c r="F5">
        <v>6</v>
      </c>
      <c r="G5">
        <v>5</v>
      </c>
      <c r="H5" s="5">
        <f t="shared" si="0"/>
        <v>1.0115314586283633E-2</v>
      </c>
      <c r="I5" t="str">
        <f>VLOOKUP(C5,'名称-id-价值'!B:C,2,FALSE)</f>
        <v>二号-碎片</v>
      </c>
      <c r="J5" t="str">
        <f t="shared" si="5"/>
        <v>T2碎片</v>
      </c>
      <c r="K5">
        <f t="shared" si="6"/>
        <v>1</v>
      </c>
      <c r="L5">
        <f t="shared" si="7"/>
        <v>0.17701800525996358</v>
      </c>
      <c r="M5">
        <f>VLOOKUP(C5,'名称-id-价值'!B:M,K5+2,FALSE)</f>
        <v>60</v>
      </c>
      <c r="N5">
        <f t="shared" si="8"/>
        <v>2.124216063119563</v>
      </c>
      <c r="O5">
        <f t="shared" si="1"/>
        <v>1764.2828241958323</v>
      </c>
      <c r="P5" t="str">
        <f t="shared" si="2"/>
        <v>51211,</v>
      </c>
      <c r="Q5" t="str">
        <f t="shared" si="2"/>
        <v>50,</v>
      </c>
      <c r="R5" t="str">
        <f t="shared" si="9"/>
        <v>(1,6)</v>
      </c>
      <c r="S5" t="str">
        <f t="shared" si="3"/>
        <v>1,</v>
      </c>
      <c r="T5" t="str">
        <f t="shared" si="3"/>
        <v>6,</v>
      </c>
      <c r="U5" s="15">
        <v>4</v>
      </c>
      <c r="V5" s="15">
        <v>10000</v>
      </c>
      <c r="W5" s="15">
        <v>0</v>
      </c>
      <c r="X5" s="15">
        <f>VLOOKUP($V$1,'名称-id-价值'!$A:$M,4,FALSE)*V5+W5</f>
        <v>200</v>
      </c>
      <c r="Y5" t="str">
        <f t="shared" si="10"/>
        <v>[10000]</v>
      </c>
    </row>
    <row r="6" spans="1:25" x14ac:dyDescent="0.15">
      <c r="A6" t="s">
        <v>36</v>
      </c>
      <c r="B6" t="str">
        <f t="shared" si="4"/>
        <v>稀有宝箱1普通抽</v>
      </c>
      <c r="C6">
        <v>51221</v>
      </c>
      <c r="D6">
        <v>50</v>
      </c>
      <c r="E6">
        <v>1</v>
      </c>
      <c r="F6">
        <v>3</v>
      </c>
      <c r="G6">
        <v>5</v>
      </c>
      <c r="H6" s="5">
        <f t="shared" si="0"/>
        <v>1.0115314586283633E-2</v>
      </c>
      <c r="I6" t="str">
        <f>VLOOKUP(C6,'名称-id-价值'!B:C,2,FALSE)</f>
        <v>Puma-碎片</v>
      </c>
      <c r="J6" t="str">
        <f t="shared" si="5"/>
        <v>T2碎片</v>
      </c>
      <c r="K6">
        <f t="shared" si="6"/>
        <v>1</v>
      </c>
      <c r="L6">
        <f t="shared" si="7"/>
        <v>0.10115314586283633</v>
      </c>
      <c r="M6">
        <f>VLOOKUP(C6,'名称-id-价值'!B:M,K6+2,FALSE)</f>
        <v>80</v>
      </c>
      <c r="N6">
        <f t="shared" si="8"/>
        <v>1.6184503338053813</v>
      </c>
      <c r="O6">
        <f t="shared" si="1"/>
        <v>1764.2828241958323</v>
      </c>
      <c r="P6" t="str">
        <f t="shared" si="2"/>
        <v>51221,</v>
      </c>
      <c r="Q6" t="str">
        <f t="shared" si="2"/>
        <v>50,</v>
      </c>
      <c r="R6" t="str">
        <f t="shared" si="9"/>
        <v>(1,3)</v>
      </c>
      <c r="S6" t="str">
        <f t="shared" si="3"/>
        <v>1,</v>
      </c>
      <c r="T6" t="str">
        <f t="shared" si="3"/>
        <v>3,</v>
      </c>
      <c r="U6" s="15">
        <v>5</v>
      </c>
      <c r="V6" s="15">
        <v>12000</v>
      </c>
      <c r="W6" s="15">
        <v>0</v>
      </c>
      <c r="X6" s="15">
        <f>VLOOKUP($V$1,'名称-id-价值'!$A:$M,4,FALSE)*V6+W6</f>
        <v>240</v>
      </c>
      <c r="Y6" t="str">
        <f t="shared" si="10"/>
        <v>[12000]</v>
      </c>
    </row>
    <row r="7" spans="1:25" x14ac:dyDescent="0.15">
      <c r="A7" t="s">
        <v>36</v>
      </c>
      <c r="B7" t="str">
        <f t="shared" si="4"/>
        <v>稀有宝箱1普通抽</v>
      </c>
      <c r="C7">
        <v>52211</v>
      </c>
      <c r="D7">
        <v>50</v>
      </c>
      <c r="E7">
        <v>1</v>
      </c>
      <c r="F7">
        <v>6</v>
      </c>
      <c r="G7">
        <v>5</v>
      </c>
      <c r="H7" s="5">
        <f t="shared" si="0"/>
        <v>1.0115314586283633E-2</v>
      </c>
      <c r="I7" t="str">
        <f>VLOOKUP(C7,'名称-id-价值'!B:C,2,FALSE)</f>
        <v>T-34-碎片</v>
      </c>
      <c r="J7" t="str">
        <f t="shared" si="5"/>
        <v>T2碎片</v>
      </c>
      <c r="K7">
        <f t="shared" ref="K7:K76" si="11">IF(RIGHT(A7,1)+0=0,10,RIGHT(A7,1)+0)</f>
        <v>1</v>
      </c>
      <c r="L7">
        <f t="shared" si="7"/>
        <v>0.17701800525996358</v>
      </c>
      <c r="M7">
        <f>VLOOKUP(C7,'名称-id-价值'!B:M,K7+2,FALSE)</f>
        <v>60</v>
      </c>
      <c r="N7">
        <f t="shared" ref="N7:N76" si="12">H7*M7*AVERAGE(E7:F7)</f>
        <v>2.124216063119563</v>
      </c>
      <c r="O7">
        <f t="shared" si="1"/>
        <v>1764.2828241958323</v>
      </c>
      <c r="P7" t="str">
        <f t="shared" si="2"/>
        <v>52211,</v>
      </c>
      <c r="Q7" t="str">
        <f t="shared" si="2"/>
        <v>50,</v>
      </c>
      <c r="R7" t="str">
        <f t="shared" si="9"/>
        <v>(1,6)</v>
      </c>
      <c r="S7" t="str">
        <f t="shared" si="3"/>
        <v>1,</v>
      </c>
      <c r="T7" t="str">
        <f t="shared" si="3"/>
        <v>6,</v>
      </c>
      <c r="U7" s="15">
        <v>6</v>
      </c>
      <c r="V7" s="15">
        <v>15000</v>
      </c>
      <c r="W7" s="15">
        <v>0</v>
      </c>
      <c r="X7" s="15">
        <f>VLOOKUP($V$1,'名称-id-价值'!$A:$M,4,FALSE)*V7+W7</f>
        <v>300</v>
      </c>
      <c r="Y7" t="str">
        <f t="shared" si="10"/>
        <v>[15000]</v>
      </c>
    </row>
    <row r="8" spans="1:25" x14ac:dyDescent="0.15">
      <c r="A8" t="s">
        <v>36</v>
      </c>
      <c r="B8" t="str">
        <f t="shared" si="4"/>
        <v>稀有宝箱1普通抽</v>
      </c>
      <c r="C8">
        <v>52221</v>
      </c>
      <c r="D8">
        <v>50</v>
      </c>
      <c r="E8">
        <v>1</v>
      </c>
      <c r="F8">
        <v>3</v>
      </c>
      <c r="G8">
        <v>5</v>
      </c>
      <c r="H8" s="5">
        <f t="shared" si="0"/>
        <v>1.0115314586283633E-2</v>
      </c>
      <c r="I8" t="str">
        <f>VLOOKUP(C8,'名称-id-价值'!B:C,2,FALSE)</f>
        <v>四号-碎片</v>
      </c>
      <c r="J8" t="str">
        <f t="shared" si="5"/>
        <v>T2碎片</v>
      </c>
      <c r="K8">
        <f t="shared" si="11"/>
        <v>1</v>
      </c>
      <c r="L8">
        <f t="shared" si="7"/>
        <v>0.10115314586283633</v>
      </c>
      <c r="M8">
        <f>VLOOKUP(C8,'名称-id-价值'!B:M,K8+2,FALSE)</f>
        <v>80</v>
      </c>
      <c r="N8">
        <f t="shared" si="12"/>
        <v>1.6184503338053813</v>
      </c>
      <c r="O8">
        <f t="shared" si="1"/>
        <v>1764.2828241958323</v>
      </c>
      <c r="P8" t="str">
        <f t="shared" si="2"/>
        <v>52221,</v>
      </c>
      <c r="Q8" t="str">
        <f t="shared" si="2"/>
        <v>50,</v>
      </c>
      <c r="R8" t="str">
        <f t="shared" si="9"/>
        <v>(1,3)</v>
      </c>
      <c r="S8" t="str">
        <f t="shared" si="3"/>
        <v>1,</v>
      </c>
      <c r="T8" t="str">
        <f t="shared" si="3"/>
        <v>3,</v>
      </c>
      <c r="U8" s="15">
        <v>7</v>
      </c>
      <c r="V8" s="15">
        <v>16000</v>
      </c>
      <c r="W8" s="15">
        <v>0</v>
      </c>
      <c r="X8" s="15">
        <f>VLOOKUP($V$1,'名称-id-价值'!$A:$M,4,FALSE)*V8+W8</f>
        <v>320</v>
      </c>
      <c r="Y8" t="str">
        <f t="shared" si="10"/>
        <v>[16000]</v>
      </c>
    </row>
    <row r="9" spans="1:25" x14ac:dyDescent="0.15">
      <c r="A9" t="s">
        <v>36</v>
      </c>
      <c r="B9" t="str">
        <f t="shared" si="4"/>
        <v>稀有宝箱1普通抽</v>
      </c>
      <c r="C9">
        <v>53211</v>
      </c>
      <c r="D9">
        <v>50</v>
      </c>
      <c r="E9">
        <v>1</v>
      </c>
      <c r="F9">
        <v>6</v>
      </c>
      <c r="G9">
        <v>5</v>
      </c>
      <c r="H9" s="5">
        <f t="shared" si="0"/>
        <v>1.0115314586283633E-2</v>
      </c>
      <c r="I9" t="str">
        <f>VLOOKUP(C9,'名称-id-价值'!B:C,2,FALSE)</f>
        <v>KV-1-碎片</v>
      </c>
      <c r="J9" t="str">
        <f t="shared" si="5"/>
        <v>T2碎片</v>
      </c>
      <c r="K9">
        <f t="shared" si="11"/>
        <v>1</v>
      </c>
      <c r="L9">
        <f t="shared" si="7"/>
        <v>0.17701800525996358</v>
      </c>
      <c r="M9">
        <f>VLOOKUP(C9,'名称-id-价值'!B:M,K9+2,FALSE)</f>
        <v>60</v>
      </c>
      <c r="N9">
        <f t="shared" si="12"/>
        <v>2.124216063119563</v>
      </c>
      <c r="O9">
        <f t="shared" si="1"/>
        <v>1764.2828241958323</v>
      </c>
      <c r="P9" t="str">
        <f t="shared" ref="P9:P10" si="13">C9&amp;","</f>
        <v>53211,</v>
      </c>
      <c r="Q9" t="str">
        <f t="shared" ref="Q9:Q10" si="14">D9&amp;","</f>
        <v>50,</v>
      </c>
      <c r="R9" t="str">
        <f t="shared" si="9"/>
        <v>(1,6)</v>
      </c>
      <c r="S9" t="str">
        <f t="shared" ref="S9:S10" si="15">E9&amp;","</f>
        <v>1,</v>
      </c>
      <c r="T9" t="str">
        <f t="shared" ref="T9:T10" si="16">F9&amp;","</f>
        <v>6,</v>
      </c>
      <c r="U9" s="15">
        <v>8</v>
      </c>
      <c r="V9" s="15">
        <v>18000</v>
      </c>
      <c r="W9" s="15">
        <v>0</v>
      </c>
      <c r="X9" s="15">
        <f>VLOOKUP($V$1,'名称-id-价值'!$A:$M,4,FALSE)*V9+W9</f>
        <v>360</v>
      </c>
      <c r="Y9" t="str">
        <f t="shared" si="10"/>
        <v>[18000]</v>
      </c>
    </row>
    <row r="10" spans="1:25" x14ac:dyDescent="0.15">
      <c r="A10" t="s">
        <v>36</v>
      </c>
      <c r="B10" t="str">
        <f t="shared" si="4"/>
        <v>稀有宝箱1普通抽</v>
      </c>
      <c r="C10">
        <v>53221</v>
      </c>
      <c r="D10">
        <v>50</v>
      </c>
      <c r="E10">
        <v>1</v>
      </c>
      <c r="F10">
        <v>3</v>
      </c>
      <c r="G10">
        <v>5</v>
      </c>
      <c r="H10" s="5">
        <f t="shared" si="0"/>
        <v>1.0115314586283633E-2</v>
      </c>
      <c r="I10" t="str">
        <f>VLOOKUP(C10,'名称-id-价值'!B:C,2,FALSE)</f>
        <v>丘吉尔-碎片</v>
      </c>
      <c r="J10" t="str">
        <f t="shared" si="5"/>
        <v>T2碎片</v>
      </c>
      <c r="K10">
        <f t="shared" si="11"/>
        <v>1</v>
      </c>
      <c r="L10">
        <f t="shared" si="7"/>
        <v>0.10115314586283633</v>
      </c>
      <c r="M10">
        <f>VLOOKUP(C10,'名称-id-价值'!B:M,K10+2,FALSE)</f>
        <v>80</v>
      </c>
      <c r="N10">
        <f t="shared" si="12"/>
        <v>1.6184503338053813</v>
      </c>
      <c r="O10">
        <f t="shared" si="1"/>
        <v>1764.2828241958323</v>
      </c>
      <c r="P10" t="str">
        <f t="shared" si="13"/>
        <v>53221,</v>
      </c>
      <c r="Q10" t="str">
        <f t="shared" si="14"/>
        <v>50,</v>
      </c>
      <c r="R10" t="str">
        <f t="shared" si="9"/>
        <v>(1,3)</v>
      </c>
      <c r="S10" t="str">
        <f t="shared" si="15"/>
        <v>1,</v>
      </c>
      <c r="T10" t="str">
        <f t="shared" si="16"/>
        <v>3,</v>
      </c>
      <c r="U10" s="15">
        <v>9</v>
      </c>
      <c r="V10" s="15">
        <v>18000</v>
      </c>
      <c r="W10" s="15">
        <v>0</v>
      </c>
      <c r="X10" s="15">
        <f>VLOOKUP($V$1,'名称-id-价值'!$A:$M,4,FALSE)*V10+W10</f>
        <v>360</v>
      </c>
      <c r="Y10" t="str">
        <f t="shared" si="10"/>
        <v>[18000]</v>
      </c>
    </row>
    <row r="11" spans="1:25" x14ac:dyDescent="0.15">
      <c r="A11" t="s">
        <v>36</v>
      </c>
      <c r="B11" t="str">
        <f t="shared" si="4"/>
        <v>稀有宝箱1普通抽</v>
      </c>
      <c r="C11">
        <v>51311</v>
      </c>
      <c r="D11">
        <v>15</v>
      </c>
      <c r="E11">
        <v>1</v>
      </c>
      <c r="F11">
        <v>3</v>
      </c>
      <c r="G11">
        <v>5</v>
      </c>
      <c r="H11" s="5">
        <f t="shared" si="0"/>
        <v>3.0345943758850898E-3</v>
      </c>
      <c r="I11" t="str">
        <f>VLOOKUP(C11,'名称-id-价值'!B:C,2,FALSE)</f>
        <v>35(t)-碎片</v>
      </c>
      <c r="J11" t="str">
        <f t="shared" si="5"/>
        <v>T3碎片</v>
      </c>
      <c r="K11">
        <f t="shared" si="11"/>
        <v>1</v>
      </c>
      <c r="L11">
        <f t="shared" si="7"/>
        <v>3.0345943758850899E-2</v>
      </c>
      <c r="M11">
        <f>VLOOKUP(C11,'名称-id-价值'!B:M,K11+2,FALSE)</f>
        <v>55</v>
      </c>
      <c r="N11">
        <f t="shared" si="12"/>
        <v>0.33380538134735988</v>
      </c>
      <c r="O11">
        <f t="shared" si="1"/>
        <v>1764.2828241958323</v>
      </c>
      <c r="P11" t="str">
        <f>C11&amp;","</f>
        <v>51311,</v>
      </c>
      <c r="Q11" t="str">
        <f>D11&amp;","</f>
        <v>15,</v>
      </c>
      <c r="R11" t="str">
        <f t="shared" si="9"/>
        <v>(1,3)</v>
      </c>
      <c r="S11" t="str">
        <f>E11&amp;","</f>
        <v>1,</v>
      </c>
      <c r="T11" t="str">
        <f>F11&amp;","</f>
        <v>3,</v>
      </c>
      <c r="U11" s="15">
        <v>10</v>
      </c>
      <c r="V11" s="15">
        <v>18000</v>
      </c>
      <c r="W11" s="15">
        <v>0</v>
      </c>
      <c r="X11" s="15">
        <f>VLOOKUP($V$1,'名称-id-价值'!$A:$M,4,FALSE)*V11+W11</f>
        <v>360</v>
      </c>
      <c r="Y11" t="str">
        <f t="shared" si="10"/>
        <v>[18000]</v>
      </c>
    </row>
    <row r="12" spans="1:25" x14ac:dyDescent="0.15">
      <c r="A12" t="s">
        <v>36</v>
      </c>
      <c r="B12" t="str">
        <f t="shared" si="4"/>
        <v>稀有宝箱1普通抽</v>
      </c>
      <c r="C12">
        <v>51321</v>
      </c>
      <c r="D12">
        <v>15</v>
      </c>
      <c r="E12">
        <v>1</v>
      </c>
      <c r="F12">
        <v>3</v>
      </c>
      <c r="G12">
        <v>5</v>
      </c>
      <c r="H12" s="5">
        <f t="shared" si="0"/>
        <v>3.0345943758850898E-3</v>
      </c>
      <c r="I12" t="str">
        <f>VLOOKUP(C12,'名称-id-价值'!B:C,2,FALSE)</f>
        <v>十字军-碎片</v>
      </c>
      <c r="J12" t="str">
        <f t="shared" si="5"/>
        <v>T3碎片</v>
      </c>
      <c r="K12">
        <f t="shared" si="11"/>
        <v>1</v>
      </c>
      <c r="L12">
        <f t="shared" si="7"/>
        <v>3.0345943758850899E-2</v>
      </c>
      <c r="M12">
        <f>VLOOKUP(C12,'名称-id-价值'!B:M,K12+2,FALSE)</f>
        <v>70</v>
      </c>
      <c r="N12">
        <f t="shared" si="12"/>
        <v>0.42484321262391256</v>
      </c>
      <c r="O12">
        <f t="shared" si="1"/>
        <v>1764.2828241958323</v>
      </c>
      <c r="P12" t="str">
        <f>C12&amp;","</f>
        <v>51321,</v>
      </c>
      <c r="Q12" t="str">
        <f>D12&amp;","</f>
        <v>15,</v>
      </c>
      <c r="R12" t="str">
        <f t="shared" si="9"/>
        <v>(1,3)</v>
      </c>
      <c r="S12" t="str">
        <f>E12&amp;","</f>
        <v>1,</v>
      </c>
      <c r="T12" t="str">
        <f>F12&amp;","</f>
        <v>3,</v>
      </c>
    </row>
    <row r="13" spans="1:25" x14ac:dyDescent="0.15">
      <c r="A13" t="s">
        <v>36</v>
      </c>
      <c r="B13" t="str">
        <f t="shared" si="4"/>
        <v>稀有宝箱1普通抽</v>
      </c>
      <c r="C13">
        <v>52311</v>
      </c>
      <c r="D13">
        <v>15</v>
      </c>
      <c r="E13">
        <v>1</v>
      </c>
      <c r="F13">
        <v>3</v>
      </c>
      <c r="G13">
        <v>5</v>
      </c>
      <c r="H13" s="5">
        <f t="shared" si="0"/>
        <v>3.0345943758850898E-3</v>
      </c>
      <c r="I13" t="str">
        <f>VLOOKUP(C13,'名称-id-价值'!B:C,2,FALSE)</f>
        <v>玛蒂尔达-碎片</v>
      </c>
      <c r="J13" t="str">
        <f t="shared" si="5"/>
        <v>T3碎片</v>
      </c>
      <c r="K13">
        <f t="shared" si="11"/>
        <v>1</v>
      </c>
      <c r="L13">
        <f t="shared" si="7"/>
        <v>3.0345943758850899E-2</v>
      </c>
      <c r="M13">
        <f>VLOOKUP(C13,'名称-id-价值'!B:M,K13+2,FALSE)</f>
        <v>55</v>
      </c>
      <c r="N13">
        <f t="shared" si="12"/>
        <v>0.33380538134735988</v>
      </c>
      <c r="O13">
        <f t="shared" si="1"/>
        <v>1764.2828241958323</v>
      </c>
      <c r="P13" t="str">
        <f t="shared" ref="P13:P14" si="17">C13&amp;","</f>
        <v>52311,</v>
      </c>
      <c r="Q13" t="str">
        <f t="shared" ref="Q13:Q14" si="18">D13&amp;","</f>
        <v>15,</v>
      </c>
      <c r="R13" t="str">
        <f t="shared" si="9"/>
        <v>(1,3)</v>
      </c>
      <c r="S13" t="str">
        <f t="shared" ref="S13:S14" si="19">E13&amp;","</f>
        <v>1,</v>
      </c>
      <c r="T13" t="str">
        <f t="shared" ref="T13:T14" si="20">F13&amp;","</f>
        <v>3,</v>
      </c>
    </row>
    <row r="14" spans="1:25" x14ac:dyDescent="0.15">
      <c r="A14" t="s">
        <v>36</v>
      </c>
      <c r="B14" t="str">
        <f t="shared" si="4"/>
        <v>稀有宝箱1普通抽</v>
      </c>
      <c r="C14">
        <v>52321</v>
      </c>
      <c r="D14">
        <v>15</v>
      </c>
      <c r="E14">
        <v>1</v>
      </c>
      <c r="F14">
        <v>3</v>
      </c>
      <c r="G14">
        <v>5</v>
      </c>
      <c r="H14" s="5">
        <f t="shared" si="0"/>
        <v>3.0345943758850898E-3</v>
      </c>
      <c r="I14" t="str">
        <f>VLOOKUP(C14,'名称-id-价值'!B:C,2,FALSE)</f>
        <v>谢尔曼-碎片</v>
      </c>
      <c r="J14" t="str">
        <f t="shared" si="5"/>
        <v>T3碎片</v>
      </c>
      <c r="K14">
        <f t="shared" si="11"/>
        <v>1</v>
      </c>
      <c r="L14">
        <f t="shared" si="7"/>
        <v>3.0345943758850899E-2</v>
      </c>
      <c r="M14">
        <f>VLOOKUP(C14,'名称-id-价值'!B:M,K14+2,FALSE)</f>
        <v>70</v>
      </c>
      <c r="N14">
        <f t="shared" si="12"/>
        <v>0.42484321262391256</v>
      </c>
      <c r="O14">
        <f t="shared" si="1"/>
        <v>1764.2828241958323</v>
      </c>
      <c r="P14" t="str">
        <f t="shared" si="17"/>
        <v>52321,</v>
      </c>
      <c r="Q14" t="str">
        <f t="shared" si="18"/>
        <v>15,</v>
      </c>
      <c r="R14" t="str">
        <f t="shared" si="9"/>
        <v>(1,3)</v>
      </c>
      <c r="S14" t="str">
        <f t="shared" si="19"/>
        <v>1,</v>
      </c>
      <c r="T14" t="str">
        <f t="shared" si="20"/>
        <v>3,</v>
      </c>
    </row>
    <row r="15" spans="1:25" x14ac:dyDescent="0.15">
      <c r="A15" t="s">
        <v>36</v>
      </c>
      <c r="B15" t="str">
        <f t="shared" si="4"/>
        <v>稀有宝箱1普通抽</v>
      </c>
      <c r="C15">
        <v>53311</v>
      </c>
      <c r="D15">
        <v>15</v>
      </c>
      <c r="E15">
        <v>1</v>
      </c>
      <c r="F15">
        <v>3</v>
      </c>
      <c r="G15">
        <v>5</v>
      </c>
      <c r="H15" s="5">
        <f t="shared" si="0"/>
        <v>3.0345943758850898E-3</v>
      </c>
      <c r="I15" t="str">
        <f>VLOOKUP(C15,'名称-id-价值'!B:C,2,FALSE)</f>
        <v>黑豹-碎片</v>
      </c>
      <c r="J15" t="str">
        <f t="shared" si="5"/>
        <v>T3碎片</v>
      </c>
      <c r="K15">
        <f t="shared" si="11"/>
        <v>1</v>
      </c>
      <c r="L15">
        <f t="shared" si="7"/>
        <v>3.0345943758850899E-2</v>
      </c>
      <c r="M15">
        <f>VLOOKUP(C15,'名称-id-价值'!B:M,K15+2,FALSE)</f>
        <v>55</v>
      </c>
      <c r="N15">
        <f t="shared" si="12"/>
        <v>0.33380538134735988</v>
      </c>
      <c r="O15">
        <f t="shared" si="1"/>
        <v>1764.2828241958323</v>
      </c>
      <c r="P15" t="str">
        <f t="shared" ref="P15:Q17" si="21">C15&amp;","</f>
        <v>53311,</v>
      </c>
      <c r="Q15" t="str">
        <f t="shared" si="21"/>
        <v>15,</v>
      </c>
      <c r="R15" t="str">
        <f t="shared" si="9"/>
        <v>(1,3)</v>
      </c>
      <c r="S15" t="str">
        <f t="shared" ref="S15:T17" si="22">E15&amp;","</f>
        <v>1,</v>
      </c>
      <c r="T15" t="str">
        <f t="shared" si="22"/>
        <v>3,</v>
      </c>
    </row>
    <row r="16" spans="1:25" x14ac:dyDescent="0.15">
      <c r="A16" t="s">
        <v>36</v>
      </c>
      <c r="B16" t="str">
        <f t="shared" si="4"/>
        <v>稀有宝箱1普通抽</v>
      </c>
      <c r="C16">
        <v>53321</v>
      </c>
      <c r="D16">
        <v>15</v>
      </c>
      <c r="E16">
        <v>1</v>
      </c>
      <c r="F16">
        <v>3</v>
      </c>
      <c r="G16">
        <v>5</v>
      </c>
      <c r="H16" s="5">
        <f t="shared" si="0"/>
        <v>3.0345943758850898E-3</v>
      </c>
      <c r="I16" t="str">
        <f>VLOOKUP(C16,'名称-id-价值'!B:C,2,FALSE)</f>
        <v>虎式-碎片</v>
      </c>
      <c r="J16" t="str">
        <f t="shared" si="5"/>
        <v>T3碎片</v>
      </c>
      <c r="K16">
        <f t="shared" si="11"/>
        <v>1</v>
      </c>
      <c r="L16">
        <f t="shared" si="7"/>
        <v>3.0345943758850899E-2</v>
      </c>
      <c r="M16">
        <f>VLOOKUP(C16,'名称-id-价值'!B:M,K16+2,FALSE)</f>
        <v>70</v>
      </c>
      <c r="N16">
        <f t="shared" si="12"/>
        <v>0.42484321262391256</v>
      </c>
      <c r="O16">
        <f t="shared" si="1"/>
        <v>1764.2828241958323</v>
      </c>
      <c r="P16" t="str">
        <f t="shared" si="21"/>
        <v>53321,</v>
      </c>
      <c r="Q16" t="str">
        <f t="shared" si="21"/>
        <v>15,</v>
      </c>
      <c r="R16" t="str">
        <f t="shared" si="9"/>
        <v>(1,3)</v>
      </c>
      <c r="S16" t="str">
        <f t="shared" si="22"/>
        <v>1,</v>
      </c>
      <c r="T16" t="str">
        <f t="shared" si="22"/>
        <v>3,</v>
      </c>
    </row>
    <row r="17" spans="1:26" x14ac:dyDescent="0.15">
      <c r="A17" t="s">
        <v>36</v>
      </c>
      <c r="B17" t="str">
        <f t="shared" si="4"/>
        <v>稀有宝箱1普通抽</v>
      </c>
      <c r="C17">
        <v>53331</v>
      </c>
      <c r="D17">
        <v>10</v>
      </c>
      <c r="E17">
        <v>1</v>
      </c>
      <c r="F17">
        <v>3</v>
      </c>
      <c r="G17">
        <v>5</v>
      </c>
      <c r="H17" s="5">
        <f t="shared" si="0"/>
        <v>2.0230629172567267E-3</v>
      </c>
      <c r="I17" t="str">
        <f>VLOOKUP(C17,'名称-id-价值'!B:C,2,FALSE)</f>
        <v>KV-2-碎片</v>
      </c>
      <c r="J17" t="str">
        <f t="shared" ref="J17:J18" si="23">IF(LEFT(C17,1)+0=5,"T"&amp;MID(C17,3,1)&amp;"碎片",IF(LEFT(C17,1)+0=1,"T"&amp;MID(C17,3,1)&amp;"坦克",IF(LEFT(C17,1)+0=9,"T"&amp;MID(C17,2,1)&amp;"部件")))</f>
        <v>T3碎片</v>
      </c>
      <c r="K17">
        <f t="shared" ref="K17:K18" si="24">IF(RIGHT(A17,1)+0=0,10,RIGHT(A17,1)+0)</f>
        <v>1</v>
      </c>
      <c r="L17">
        <f t="shared" ref="L17:L18" si="25">AVERAGE(E17:F17)*H17*G17</f>
        <v>2.0230629172567266E-2</v>
      </c>
      <c r="M17">
        <f>VLOOKUP(C17,'名称-id-价值'!B:M,K17+2,FALSE)</f>
        <v>80</v>
      </c>
      <c r="N17">
        <f t="shared" ref="N17:N18" si="26">H17*M17*AVERAGE(E17:F17)</f>
        <v>0.32369006676107626</v>
      </c>
      <c r="O17">
        <f t="shared" si="1"/>
        <v>1764.2828241958323</v>
      </c>
      <c r="P17" t="str">
        <f t="shared" si="21"/>
        <v>53331,</v>
      </c>
      <c r="Q17" t="str">
        <f t="shared" si="21"/>
        <v>10,</v>
      </c>
      <c r="R17" t="str">
        <f t="shared" ref="R17:R18" si="27">"("&amp;LEFT(S17&amp;T17,LEN(S17&amp;T17)-1)&amp;")"</f>
        <v>(1,3)</v>
      </c>
      <c r="S17" t="str">
        <f t="shared" si="22"/>
        <v>1,</v>
      </c>
      <c r="T17" t="str">
        <f t="shared" si="22"/>
        <v>3,</v>
      </c>
    </row>
    <row r="18" spans="1:26" x14ac:dyDescent="0.15">
      <c r="A18" t="s">
        <v>36</v>
      </c>
      <c r="B18" t="str">
        <f t="shared" si="4"/>
        <v>稀有宝箱1普通抽</v>
      </c>
      <c r="C18">
        <v>52331</v>
      </c>
      <c r="D18">
        <v>10</v>
      </c>
      <c r="E18">
        <v>1</v>
      </c>
      <c r="F18">
        <v>3</v>
      </c>
      <c r="G18">
        <v>5</v>
      </c>
      <c r="H18" s="5">
        <f t="shared" si="0"/>
        <v>2.0230629172567267E-3</v>
      </c>
      <c r="I18" t="str">
        <f>VLOOKUP(C18,'名称-id-价值'!B:C,2,FALSE)</f>
        <v>彗星-碎片</v>
      </c>
      <c r="J18" t="str">
        <f t="shared" si="23"/>
        <v>T3碎片</v>
      </c>
      <c r="K18">
        <f t="shared" si="24"/>
        <v>1</v>
      </c>
      <c r="L18">
        <f t="shared" si="25"/>
        <v>2.0230629172567266E-2</v>
      </c>
      <c r="M18">
        <f>VLOOKUP(C18,'名称-id-价值'!B:M,K18+2,FALSE)</f>
        <v>80</v>
      </c>
      <c r="N18">
        <f t="shared" si="26"/>
        <v>0.32369006676107626</v>
      </c>
      <c r="O18">
        <f t="shared" si="1"/>
        <v>1764.2828241958323</v>
      </c>
      <c r="P18" t="str">
        <f>C18&amp;","</f>
        <v>52331,</v>
      </c>
      <c r="Q18" t="str">
        <f>D18&amp;","</f>
        <v>10,</v>
      </c>
      <c r="R18" t="str">
        <f t="shared" si="27"/>
        <v>(1,3)</v>
      </c>
      <c r="S18" t="str">
        <f>E18&amp;","</f>
        <v>1,</v>
      </c>
      <c r="T18" t="str">
        <f>F18&amp;","</f>
        <v>3,</v>
      </c>
    </row>
    <row r="19" spans="1:26" x14ac:dyDescent="0.15">
      <c r="A19" t="s">
        <v>36</v>
      </c>
      <c r="B19" t="str">
        <f t="shared" ref="B19" si="28">A19&amp;"普通抽"</f>
        <v>稀有宝箱1普通抽</v>
      </c>
      <c r="C19">
        <v>51341</v>
      </c>
      <c r="D19">
        <v>10</v>
      </c>
      <c r="E19">
        <v>1</v>
      </c>
      <c r="F19">
        <v>3</v>
      </c>
      <c r="G19">
        <v>5</v>
      </c>
      <c r="H19" s="5">
        <f t="shared" si="0"/>
        <v>2.0230629172567267E-3</v>
      </c>
      <c r="I19" t="str">
        <f>VLOOKUP(C19,'名称-id-价值'!B:C,2,FALSE)</f>
        <v>霞飞-碎片</v>
      </c>
      <c r="J19" t="str">
        <f t="shared" ref="J19" si="29">IF(LEFT(C19,1)+0=5,"T"&amp;MID(C19,3,1)&amp;"碎片",IF(LEFT(C19,1)+0=1,"T"&amp;MID(C19,3,1)&amp;"坦克",IF(LEFT(C19,1)+0=9,"T"&amp;MID(C19,2,1)&amp;"部件")))</f>
        <v>T3碎片</v>
      </c>
      <c r="K19">
        <f t="shared" ref="K19" si="30">IF(RIGHT(A19,1)+0=0,10,RIGHT(A19,1)+0)</f>
        <v>1</v>
      </c>
      <c r="L19">
        <f t="shared" ref="L19" si="31">AVERAGE(E19:F19)*H19*G19</f>
        <v>2.0230629172567266E-2</v>
      </c>
      <c r="M19">
        <f>VLOOKUP(C19,'名称-id-价值'!B:M,K19+2,FALSE)</f>
        <v>80</v>
      </c>
      <c r="N19">
        <f t="shared" ref="N19" si="32">H19*M19*AVERAGE(E19:F19)</f>
        <v>0.32369006676107626</v>
      </c>
      <c r="O19">
        <f t="shared" si="1"/>
        <v>1764.2828241958323</v>
      </c>
      <c r="P19" t="str">
        <f>C19&amp;","</f>
        <v>51341,</v>
      </c>
      <c r="Q19" t="str">
        <f>D19&amp;","</f>
        <v>10,</v>
      </c>
      <c r="R19" t="str">
        <f t="shared" ref="R19" si="33">"("&amp;LEFT(S19&amp;T19,LEN(S19&amp;T19)-1)&amp;")"</f>
        <v>(1,3)</v>
      </c>
      <c r="S19" t="str">
        <f>E19&amp;","</f>
        <v>1,</v>
      </c>
      <c r="T19" t="str">
        <f>F19&amp;","</f>
        <v>3,</v>
      </c>
    </row>
    <row r="20" spans="1:26" x14ac:dyDescent="0.15">
      <c r="A20" t="s">
        <v>36</v>
      </c>
      <c r="B20" t="str">
        <f t="shared" si="4"/>
        <v>稀有宝箱1普通抽</v>
      </c>
      <c r="C20">
        <v>91001</v>
      </c>
      <c r="D20">
        <v>287</v>
      </c>
      <c r="E20">
        <v>1</v>
      </c>
      <c r="F20">
        <v>7</v>
      </c>
      <c r="G20">
        <v>5</v>
      </c>
      <c r="H20" s="5">
        <f t="shared" si="0"/>
        <v>5.8061905725268058E-2</v>
      </c>
      <c r="I20" t="str">
        <f>VLOOKUP(C20,'名称-id-价值'!B:C,2,FALSE)</f>
        <v>T1LP1</v>
      </c>
      <c r="J20" t="str">
        <f t="shared" si="5"/>
        <v>T1部件</v>
      </c>
      <c r="K20">
        <f t="shared" si="11"/>
        <v>1</v>
      </c>
      <c r="L20">
        <f t="shared" si="7"/>
        <v>1.1612381145053612</v>
      </c>
      <c r="M20">
        <f>VLOOKUP(C20,'名称-id-价值'!B:M,K20+2,FALSE)</f>
        <v>40</v>
      </c>
      <c r="N20">
        <f t="shared" si="12"/>
        <v>9.2899049160428895</v>
      </c>
      <c r="O20">
        <f t="shared" si="1"/>
        <v>1764.2828241958323</v>
      </c>
      <c r="P20" t="str">
        <f t="shared" ref="P20:P21" si="34">C20&amp;","</f>
        <v>91001,</v>
      </c>
      <c r="Q20" t="str">
        <f t="shared" ref="Q20:Q21" si="35">D20&amp;","</f>
        <v>287,</v>
      </c>
      <c r="R20" t="str">
        <f t="shared" si="9"/>
        <v>(1,7)</v>
      </c>
      <c r="S20" t="str">
        <f t="shared" ref="S20:S21" si="36">E20&amp;","</f>
        <v>1,</v>
      </c>
      <c r="T20" t="str">
        <f t="shared" ref="T20:T21" si="37">F20&amp;","</f>
        <v>7,</v>
      </c>
    </row>
    <row r="21" spans="1:26" x14ac:dyDescent="0.15">
      <c r="A21" t="s">
        <v>36</v>
      </c>
      <c r="B21" t="str">
        <f t="shared" si="4"/>
        <v>稀有宝箱1普通抽</v>
      </c>
      <c r="C21">
        <v>91003</v>
      </c>
      <c r="D21">
        <v>287</v>
      </c>
      <c r="E21">
        <v>1</v>
      </c>
      <c r="F21">
        <v>7</v>
      </c>
      <c r="G21">
        <v>5</v>
      </c>
      <c r="H21" s="5">
        <f t="shared" si="0"/>
        <v>5.8061905725268058E-2</v>
      </c>
      <c r="I21" t="str">
        <f>VLOOKUP(C21,'名称-id-价值'!B:C,2,FALSE)</f>
        <v>T1LP3</v>
      </c>
      <c r="J21" t="str">
        <f t="shared" si="5"/>
        <v>T1部件</v>
      </c>
      <c r="K21">
        <f t="shared" si="11"/>
        <v>1</v>
      </c>
      <c r="L21">
        <f t="shared" si="7"/>
        <v>1.1612381145053612</v>
      </c>
      <c r="M21">
        <f>VLOOKUP(C21,'名称-id-价值'!B:M,K21+2,FALSE)</f>
        <v>40</v>
      </c>
      <c r="N21">
        <f t="shared" si="12"/>
        <v>9.2899049160428895</v>
      </c>
      <c r="O21">
        <f t="shared" si="1"/>
        <v>1764.2828241958323</v>
      </c>
      <c r="P21" t="str">
        <f t="shared" si="34"/>
        <v>91003,</v>
      </c>
      <c r="Q21" t="str">
        <f t="shared" si="35"/>
        <v>287,</v>
      </c>
      <c r="R21" t="str">
        <f t="shared" si="9"/>
        <v>(1,7)</v>
      </c>
      <c r="S21" t="str">
        <f t="shared" si="36"/>
        <v>1,</v>
      </c>
      <c r="T21" t="str">
        <f t="shared" si="37"/>
        <v>7,</v>
      </c>
    </row>
    <row r="22" spans="1:26" x14ac:dyDescent="0.15">
      <c r="A22" t="s">
        <v>36</v>
      </c>
      <c r="B22" t="str">
        <f t="shared" si="4"/>
        <v>稀有宝箱1普通抽</v>
      </c>
      <c r="C22">
        <v>91005</v>
      </c>
      <c r="D22">
        <v>287</v>
      </c>
      <c r="E22">
        <v>1</v>
      </c>
      <c r="F22">
        <v>7</v>
      </c>
      <c r="G22">
        <v>5</v>
      </c>
      <c r="H22" s="5">
        <f t="shared" si="0"/>
        <v>5.8061905725268058E-2</v>
      </c>
      <c r="I22" t="str">
        <f>VLOOKUP(C22,'名称-id-价值'!B:C,2,FALSE)</f>
        <v>T1LP5</v>
      </c>
      <c r="J22" t="str">
        <f t="shared" si="5"/>
        <v>T1部件</v>
      </c>
      <c r="K22">
        <f t="shared" si="11"/>
        <v>1</v>
      </c>
      <c r="L22">
        <f t="shared" si="7"/>
        <v>1.1612381145053612</v>
      </c>
      <c r="M22">
        <f>VLOOKUP(C22,'名称-id-价值'!B:M,K22+2,FALSE)</f>
        <v>40</v>
      </c>
      <c r="N22">
        <f t="shared" si="12"/>
        <v>9.2899049160428895</v>
      </c>
      <c r="O22">
        <f t="shared" si="1"/>
        <v>1764.2828241958323</v>
      </c>
      <c r="P22" t="str">
        <f>C22&amp;","</f>
        <v>91005,</v>
      </c>
      <c r="Q22" t="str">
        <f>D22&amp;","</f>
        <v>287,</v>
      </c>
      <c r="R22" t="str">
        <f t="shared" si="9"/>
        <v>(1,7)</v>
      </c>
      <c r="S22" t="str">
        <f>E22&amp;","</f>
        <v>1,</v>
      </c>
      <c r="T22" t="str">
        <f>F22&amp;","</f>
        <v>7,</v>
      </c>
      <c r="W22" s="28"/>
      <c r="Z22" s="28"/>
    </row>
    <row r="23" spans="1:26" x14ac:dyDescent="0.15">
      <c r="A23" t="s">
        <v>36</v>
      </c>
      <c r="B23" t="str">
        <f t="shared" si="4"/>
        <v>稀有宝箱1普通抽</v>
      </c>
      <c r="C23">
        <v>91101</v>
      </c>
      <c r="D23">
        <v>287</v>
      </c>
      <c r="E23">
        <v>1</v>
      </c>
      <c r="F23">
        <v>7</v>
      </c>
      <c r="G23">
        <v>5</v>
      </c>
      <c r="H23" s="5">
        <f t="shared" si="0"/>
        <v>5.8061905725268058E-2</v>
      </c>
      <c r="I23" t="str">
        <f>VLOOKUP(C23,'名称-id-价值'!B:C,2,FALSE)</f>
        <v>T1MP1</v>
      </c>
      <c r="J23" t="str">
        <f t="shared" si="5"/>
        <v>T1部件</v>
      </c>
      <c r="K23">
        <f t="shared" si="11"/>
        <v>1</v>
      </c>
      <c r="L23">
        <f t="shared" si="7"/>
        <v>1.1612381145053612</v>
      </c>
      <c r="M23">
        <f>VLOOKUP(C23,'名称-id-价值'!B:M,K23+2,FALSE)</f>
        <v>40</v>
      </c>
      <c r="N23">
        <f t="shared" si="12"/>
        <v>9.2899049160428895</v>
      </c>
      <c r="O23">
        <f t="shared" si="1"/>
        <v>1764.2828241958323</v>
      </c>
      <c r="P23" t="str">
        <f>C23&amp;","</f>
        <v>91101,</v>
      </c>
      <c r="Q23" t="str">
        <f>D23&amp;","</f>
        <v>287,</v>
      </c>
      <c r="R23" t="str">
        <f t="shared" si="9"/>
        <v>(1,7)</v>
      </c>
      <c r="S23" t="str">
        <f>E23&amp;","</f>
        <v>1,</v>
      </c>
      <c r="T23" t="str">
        <f>F23&amp;","</f>
        <v>7,</v>
      </c>
      <c r="W23" s="28"/>
      <c r="Z23" s="28"/>
    </row>
    <row r="24" spans="1:26" x14ac:dyDescent="0.15">
      <c r="A24" t="s">
        <v>36</v>
      </c>
      <c r="B24" t="str">
        <f t="shared" si="4"/>
        <v>稀有宝箱1普通抽</v>
      </c>
      <c r="C24">
        <v>91103</v>
      </c>
      <c r="D24">
        <v>287</v>
      </c>
      <c r="E24">
        <v>1</v>
      </c>
      <c r="F24">
        <v>7</v>
      </c>
      <c r="G24">
        <v>5</v>
      </c>
      <c r="H24" s="5">
        <f t="shared" si="0"/>
        <v>5.8061905725268058E-2</v>
      </c>
      <c r="I24" t="str">
        <f>VLOOKUP(C24,'名称-id-价值'!B:C,2,FALSE)</f>
        <v>T1MP3</v>
      </c>
      <c r="J24" t="str">
        <f t="shared" si="5"/>
        <v>T1部件</v>
      </c>
      <c r="K24">
        <f t="shared" si="11"/>
        <v>1</v>
      </c>
      <c r="L24">
        <f t="shared" si="7"/>
        <v>1.1612381145053612</v>
      </c>
      <c r="M24">
        <f>VLOOKUP(C24,'名称-id-价值'!B:M,K24+2,FALSE)</f>
        <v>40</v>
      </c>
      <c r="N24">
        <f t="shared" si="12"/>
        <v>9.2899049160428895</v>
      </c>
      <c r="O24">
        <f t="shared" si="1"/>
        <v>1764.2828241958323</v>
      </c>
      <c r="P24" t="str">
        <f t="shared" ref="P24:P93" si="38">C24&amp;","</f>
        <v>91103,</v>
      </c>
      <c r="Q24" t="str">
        <f t="shared" ref="Q24:Q25" si="39">D24&amp;","</f>
        <v>287,</v>
      </c>
      <c r="R24" t="str">
        <f t="shared" si="9"/>
        <v>(1,7)</v>
      </c>
      <c r="S24" t="str">
        <f t="shared" ref="S24:S25" si="40">E24&amp;","</f>
        <v>1,</v>
      </c>
      <c r="T24" t="str">
        <f t="shared" ref="T24:T25" si="41">F24&amp;","</f>
        <v>7,</v>
      </c>
      <c r="W24" s="28"/>
      <c r="Z24" s="28"/>
    </row>
    <row r="25" spans="1:26" x14ac:dyDescent="0.15">
      <c r="A25" t="s">
        <v>36</v>
      </c>
      <c r="B25" t="str">
        <f t="shared" si="4"/>
        <v>稀有宝箱1普通抽</v>
      </c>
      <c r="C25">
        <v>91105</v>
      </c>
      <c r="D25">
        <v>287</v>
      </c>
      <c r="E25">
        <v>1</v>
      </c>
      <c r="F25">
        <v>7</v>
      </c>
      <c r="G25">
        <v>5</v>
      </c>
      <c r="H25" s="5">
        <f t="shared" si="0"/>
        <v>5.8061905725268058E-2</v>
      </c>
      <c r="I25" t="str">
        <f>VLOOKUP(C25,'名称-id-价值'!B:C,2,FALSE)</f>
        <v>T1MP5</v>
      </c>
      <c r="J25" t="str">
        <f t="shared" si="5"/>
        <v>T1部件</v>
      </c>
      <c r="K25">
        <f t="shared" si="11"/>
        <v>1</v>
      </c>
      <c r="L25">
        <f t="shared" si="7"/>
        <v>1.1612381145053612</v>
      </c>
      <c r="M25">
        <f>VLOOKUP(C25,'名称-id-价值'!B:M,K25+2,FALSE)</f>
        <v>40</v>
      </c>
      <c r="N25">
        <f t="shared" si="12"/>
        <v>9.2899049160428895</v>
      </c>
      <c r="O25">
        <f t="shared" si="1"/>
        <v>1764.2828241958323</v>
      </c>
      <c r="P25" t="str">
        <f t="shared" si="38"/>
        <v>91105,</v>
      </c>
      <c r="Q25" t="str">
        <f t="shared" si="39"/>
        <v>287,</v>
      </c>
      <c r="R25" t="str">
        <f t="shared" si="9"/>
        <v>(1,7)</v>
      </c>
      <c r="S25" t="str">
        <f t="shared" si="40"/>
        <v>1,</v>
      </c>
      <c r="T25" t="str">
        <f t="shared" si="41"/>
        <v>7,</v>
      </c>
      <c r="W25" s="28"/>
      <c r="Z25" s="28"/>
    </row>
    <row r="26" spans="1:26" x14ac:dyDescent="0.15">
      <c r="A26" t="s">
        <v>36</v>
      </c>
      <c r="B26" t="str">
        <f t="shared" si="4"/>
        <v>稀有宝箱1普通抽</v>
      </c>
      <c r="C26">
        <v>91201</v>
      </c>
      <c r="D26">
        <v>287</v>
      </c>
      <c r="E26">
        <v>1</v>
      </c>
      <c r="F26">
        <v>7</v>
      </c>
      <c r="G26">
        <v>5</v>
      </c>
      <c r="H26" s="5">
        <f t="shared" si="0"/>
        <v>5.8061905725268058E-2</v>
      </c>
      <c r="I26" t="str">
        <f>VLOOKUP(C26,'名称-id-价值'!B:C,2,FALSE)</f>
        <v>T1HP1</v>
      </c>
      <c r="J26" t="str">
        <f t="shared" si="5"/>
        <v>T1部件</v>
      </c>
      <c r="K26">
        <f t="shared" si="11"/>
        <v>1</v>
      </c>
      <c r="L26">
        <f t="shared" si="7"/>
        <v>1.1612381145053612</v>
      </c>
      <c r="M26">
        <f>VLOOKUP(C26,'名称-id-价值'!B:M,K26+2,FALSE)</f>
        <v>40</v>
      </c>
      <c r="N26">
        <f t="shared" si="12"/>
        <v>9.2899049160428895</v>
      </c>
      <c r="O26">
        <f t="shared" si="1"/>
        <v>1764.2828241958323</v>
      </c>
      <c r="P26" t="str">
        <f t="shared" si="38"/>
        <v>91201,</v>
      </c>
      <c r="Q26" t="str">
        <f t="shared" ref="Q26:Q60" si="42">D26&amp;","</f>
        <v>287,</v>
      </c>
      <c r="R26" t="str">
        <f t="shared" si="9"/>
        <v>(1,7)</v>
      </c>
      <c r="S26" t="str">
        <f t="shared" ref="S26:S60" si="43">E26&amp;","</f>
        <v>1,</v>
      </c>
      <c r="T26" t="str">
        <f t="shared" ref="T26:T60" si="44">F26&amp;","</f>
        <v>7,</v>
      </c>
      <c r="W26" s="28"/>
      <c r="Z26" s="28"/>
    </row>
    <row r="27" spans="1:26" x14ac:dyDescent="0.15">
      <c r="A27" t="s">
        <v>36</v>
      </c>
      <c r="B27" t="str">
        <f t="shared" si="4"/>
        <v>稀有宝箱1普通抽</v>
      </c>
      <c r="C27">
        <v>91203</v>
      </c>
      <c r="D27">
        <v>287</v>
      </c>
      <c r="E27">
        <v>1</v>
      </c>
      <c r="F27">
        <v>7</v>
      </c>
      <c r="G27">
        <v>5</v>
      </c>
      <c r="H27" s="5">
        <f t="shared" si="0"/>
        <v>5.8061905725268058E-2</v>
      </c>
      <c r="I27" t="str">
        <f>VLOOKUP(C27,'名称-id-价值'!B:C,2,FALSE)</f>
        <v>T1HP3</v>
      </c>
      <c r="J27" t="str">
        <f t="shared" si="5"/>
        <v>T1部件</v>
      </c>
      <c r="K27">
        <f t="shared" si="11"/>
        <v>1</v>
      </c>
      <c r="L27">
        <f t="shared" si="7"/>
        <v>1.1612381145053612</v>
      </c>
      <c r="M27">
        <f>VLOOKUP(C27,'名称-id-价值'!B:M,K27+2,FALSE)</f>
        <v>40</v>
      </c>
      <c r="N27">
        <f t="shared" si="12"/>
        <v>9.2899049160428895</v>
      </c>
      <c r="O27">
        <f t="shared" si="1"/>
        <v>1764.2828241958323</v>
      </c>
      <c r="P27" t="str">
        <f t="shared" si="38"/>
        <v>91203,</v>
      </c>
      <c r="Q27" t="str">
        <f t="shared" si="42"/>
        <v>287,</v>
      </c>
      <c r="R27" t="str">
        <f t="shared" si="9"/>
        <v>(1,7)</v>
      </c>
      <c r="S27" t="str">
        <f t="shared" si="43"/>
        <v>1,</v>
      </c>
      <c r="T27" t="str">
        <f t="shared" si="44"/>
        <v>7,</v>
      </c>
      <c r="W27" s="28"/>
      <c r="Z27" s="28"/>
    </row>
    <row r="28" spans="1:26" x14ac:dyDescent="0.15">
      <c r="A28" t="s">
        <v>36</v>
      </c>
      <c r="B28" t="str">
        <f t="shared" si="4"/>
        <v>稀有宝箱1普通抽</v>
      </c>
      <c r="C28">
        <v>91205</v>
      </c>
      <c r="D28">
        <v>295</v>
      </c>
      <c r="E28">
        <v>1</v>
      </c>
      <c r="F28">
        <v>7</v>
      </c>
      <c r="G28">
        <v>5</v>
      </c>
      <c r="H28" s="5">
        <f t="shared" si="0"/>
        <v>5.9680356059073437E-2</v>
      </c>
      <c r="I28" t="str">
        <f>VLOOKUP(C28,'名称-id-价值'!B:C,2,FALSE)</f>
        <v>T1HP5</v>
      </c>
      <c r="J28" t="str">
        <f t="shared" si="5"/>
        <v>T1部件</v>
      </c>
      <c r="K28">
        <f t="shared" si="11"/>
        <v>1</v>
      </c>
      <c r="L28">
        <f t="shared" si="7"/>
        <v>1.1936071211814687</v>
      </c>
      <c r="M28">
        <f>VLOOKUP(C28,'名称-id-价值'!B:M,K28+2,FALSE)</f>
        <v>40</v>
      </c>
      <c r="N28">
        <f t="shared" si="12"/>
        <v>9.5488569694517498</v>
      </c>
      <c r="O28">
        <f t="shared" si="1"/>
        <v>1764.2828241958323</v>
      </c>
      <c r="P28" t="str">
        <f t="shared" si="38"/>
        <v>91205,</v>
      </c>
      <c r="Q28" t="str">
        <f t="shared" si="42"/>
        <v>295,</v>
      </c>
      <c r="R28" t="str">
        <f t="shared" si="9"/>
        <v>(1,7)</v>
      </c>
      <c r="S28" t="str">
        <f t="shared" si="43"/>
        <v>1,</v>
      </c>
      <c r="T28" t="str">
        <f t="shared" si="44"/>
        <v>7,</v>
      </c>
      <c r="W28" s="28"/>
      <c r="Z28" s="28"/>
    </row>
    <row r="29" spans="1:26" x14ac:dyDescent="0.15">
      <c r="A29" t="s">
        <v>37</v>
      </c>
      <c r="B29" t="str">
        <f t="shared" si="4"/>
        <v>稀有宝箱2普通抽</v>
      </c>
      <c r="C29">
        <v>11211</v>
      </c>
      <c r="D29">
        <v>200</v>
      </c>
      <c r="E29">
        <v>1</v>
      </c>
      <c r="F29">
        <v>1</v>
      </c>
      <c r="G29">
        <v>5</v>
      </c>
      <c r="H29" s="5">
        <f t="shared" si="0"/>
        <v>4.3149946062567425E-2</v>
      </c>
      <c r="I29" t="str">
        <f>VLOOKUP(C29,'名称-id-价值'!B:C,2,FALSE)</f>
        <v>二号</v>
      </c>
      <c r="J29" t="str">
        <f t="shared" si="5"/>
        <v>T2坦克</v>
      </c>
      <c r="K29">
        <f t="shared" si="11"/>
        <v>2</v>
      </c>
      <c r="L29">
        <f t="shared" si="7"/>
        <v>0.21574973031283712</v>
      </c>
      <c r="M29">
        <f>VLOOKUP(C29,'名称-id-价值'!B:M,K29+2,FALSE)</f>
        <v>600</v>
      </c>
      <c r="N29">
        <f t="shared" si="12"/>
        <v>25.889967637540455</v>
      </c>
      <c r="O29">
        <f t="shared" si="1"/>
        <v>1749.3126213592225</v>
      </c>
      <c r="P29" t="str">
        <f t="shared" si="38"/>
        <v>11211,</v>
      </c>
      <c r="Q29" t="str">
        <f t="shared" si="42"/>
        <v>200,</v>
      </c>
      <c r="R29" t="str">
        <f t="shared" si="9"/>
        <v>(1,1)</v>
      </c>
      <c r="S29" t="str">
        <f t="shared" si="43"/>
        <v>1,</v>
      </c>
      <c r="T29" t="str">
        <f t="shared" si="44"/>
        <v>1,</v>
      </c>
      <c r="W29" s="28"/>
      <c r="Z29" s="28"/>
    </row>
    <row r="30" spans="1:26" x14ac:dyDescent="0.15">
      <c r="A30" t="s">
        <v>37</v>
      </c>
      <c r="B30" t="str">
        <f t="shared" si="4"/>
        <v>稀有宝箱2普通抽</v>
      </c>
      <c r="C30">
        <v>12211</v>
      </c>
      <c r="D30">
        <v>200</v>
      </c>
      <c r="E30">
        <v>1</v>
      </c>
      <c r="F30">
        <v>1</v>
      </c>
      <c r="G30">
        <v>5</v>
      </c>
      <c r="H30" s="5">
        <f t="shared" si="0"/>
        <v>4.3149946062567425E-2</v>
      </c>
      <c r="I30" t="str">
        <f>VLOOKUP(C30,'名称-id-价值'!B:C,2,FALSE)</f>
        <v>T-34</v>
      </c>
      <c r="J30" t="str">
        <f t="shared" si="5"/>
        <v>T2坦克</v>
      </c>
      <c r="K30">
        <f t="shared" si="11"/>
        <v>2</v>
      </c>
      <c r="L30">
        <f t="shared" si="7"/>
        <v>0.21574973031283712</v>
      </c>
      <c r="M30">
        <f>VLOOKUP(C30,'名称-id-价值'!B:M,K30+2,FALSE)</f>
        <v>600</v>
      </c>
      <c r="N30">
        <f t="shared" si="12"/>
        <v>25.889967637540455</v>
      </c>
      <c r="O30">
        <f t="shared" si="1"/>
        <v>1749.3126213592225</v>
      </c>
      <c r="P30" t="str">
        <f t="shared" si="38"/>
        <v>12211,</v>
      </c>
      <c r="Q30" t="str">
        <f t="shared" si="42"/>
        <v>200,</v>
      </c>
      <c r="R30" t="str">
        <f t="shared" si="9"/>
        <v>(1,1)</v>
      </c>
      <c r="S30" t="str">
        <f t="shared" si="43"/>
        <v>1,</v>
      </c>
      <c r="T30" t="str">
        <f t="shared" si="44"/>
        <v>1,</v>
      </c>
      <c r="W30" s="28"/>
      <c r="Z30" s="28"/>
    </row>
    <row r="31" spans="1:26" x14ac:dyDescent="0.15">
      <c r="A31" t="s">
        <v>37</v>
      </c>
      <c r="B31" t="str">
        <f t="shared" si="4"/>
        <v>稀有宝箱2普通抽</v>
      </c>
      <c r="C31">
        <v>13211</v>
      </c>
      <c r="D31">
        <v>200</v>
      </c>
      <c r="E31">
        <v>1</v>
      </c>
      <c r="F31">
        <v>1</v>
      </c>
      <c r="G31">
        <v>5</v>
      </c>
      <c r="H31" s="5">
        <f t="shared" si="0"/>
        <v>4.3149946062567425E-2</v>
      </c>
      <c r="I31" t="str">
        <f>VLOOKUP(C31,'名称-id-价值'!B:C,2,FALSE)</f>
        <v>KV-1</v>
      </c>
      <c r="J31" t="str">
        <f t="shared" si="5"/>
        <v>T2坦克</v>
      </c>
      <c r="K31">
        <f t="shared" si="11"/>
        <v>2</v>
      </c>
      <c r="L31">
        <f t="shared" si="7"/>
        <v>0.21574973031283712</v>
      </c>
      <c r="M31">
        <f>VLOOKUP(C31,'名称-id-价值'!B:M,K31+2,FALSE)</f>
        <v>600</v>
      </c>
      <c r="N31">
        <f t="shared" si="12"/>
        <v>25.889967637540455</v>
      </c>
      <c r="O31">
        <f t="shared" si="1"/>
        <v>1749.3126213592225</v>
      </c>
      <c r="P31" t="str">
        <f t="shared" si="38"/>
        <v>13211,</v>
      </c>
      <c r="Q31" t="str">
        <f t="shared" si="42"/>
        <v>200,</v>
      </c>
      <c r="R31" t="str">
        <f t="shared" si="9"/>
        <v>(1,1)</v>
      </c>
      <c r="S31" t="str">
        <f t="shared" si="43"/>
        <v>1,</v>
      </c>
      <c r="T31" t="str">
        <f t="shared" si="44"/>
        <v>1,</v>
      </c>
      <c r="W31" s="28"/>
      <c r="Z31" s="28"/>
    </row>
    <row r="32" spans="1:26" x14ac:dyDescent="0.15">
      <c r="A32" t="s">
        <v>37</v>
      </c>
      <c r="B32" t="str">
        <f t="shared" si="4"/>
        <v>稀有宝箱2普通抽</v>
      </c>
      <c r="C32">
        <v>51111</v>
      </c>
      <c r="D32">
        <v>91</v>
      </c>
      <c r="E32">
        <v>7</v>
      </c>
      <c r="F32">
        <v>16</v>
      </c>
      <c r="G32">
        <v>5</v>
      </c>
      <c r="H32" s="5">
        <f t="shared" si="0"/>
        <v>1.9633225458468177E-2</v>
      </c>
      <c r="I32" t="str">
        <f>VLOOKUP(C32,'名称-id-价值'!B:C,2,FALSE)</f>
        <v>雷诺FT-碎片</v>
      </c>
      <c r="J32" t="str">
        <f t="shared" si="5"/>
        <v>T1碎片</v>
      </c>
      <c r="K32">
        <f t="shared" si="11"/>
        <v>2</v>
      </c>
      <c r="L32">
        <f t="shared" si="7"/>
        <v>1.1289104638619203</v>
      </c>
      <c r="M32">
        <f>VLOOKUP(C32,'名称-id-价值'!B:M,K32+2,FALSE)</f>
        <v>56.4</v>
      </c>
      <c r="N32">
        <f t="shared" si="12"/>
        <v>12.734110032362459</v>
      </c>
      <c r="O32">
        <f t="shared" si="1"/>
        <v>1749.3126213592225</v>
      </c>
      <c r="P32" t="str">
        <f t="shared" si="38"/>
        <v>51111,</v>
      </c>
      <c r="Q32" t="str">
        <f t="shared" si="42"/>
        <v>91,</v>
      </c>
      <c r="R32" t="str">
        <f t="shared" si="9"/>
        <v>(7,16)</v>
      </c>
      <c r="S32" t="str">
        <f t="shared" si="43"/>
        <v>7,</v>
      </c>
      <c r="T32" t="str">
        <f t="shared" si="44"/>
        <v>16,</v>
      </c>
      <c r="W32" s="28"/>
      <c r="Z32" s="28"/>
    </row>
    <row r="33" spans="1:31" x14ac:dyDescent="0.15">
      <c r="A33" t="s">
        <v>37</v>
      </c>
      <c r="B33" t="str">
        <f t="shared" si="4"/>
        <v>稀有宝箱2普通抽</v>
      </c>
      <c r="C33">
        <v>52111</v>
      </c>
      <c r="D33">
        <v>91</v>
      </c>
      <c r="E33">
        <v>7</v>
      </c>
      <c r="F33">
        <v>16</v>
      </c>
      <c r="G33">
        <v>5</v>
      </c>
      <c r="H33" s="5">
        <f t="shared" si="0"/>
        <v>1.9633225458468177E-2</v>
      </c>
      <c r="I33" t="str">
        <f>VLOOKUP(C33,'名称-id-价值'!B:C,2,FALSE)</f>
        <v>Stuart-碎片</v>
      </c>
      <c r="J33" t="str">
        <f t="shared" si="5"/>
        <v>T1碎片</v>
      </c>
      <c r="K33">
        <f t="shared" si="11"/>
        <v>2</v>
      </c>
      <c r="L33">
        <f t="shared" si="7"/>
        <v>1.1289104638619203</v>
      </c>
      <c r="M33">
        <f>VLOOKUP(C33,'名称-id-价值'!B:M,K33+2,FALSE)</f>
        <v>56.4</v>
      </c>
      <c r="N33">
        <f t="shared" si="12"/>
        <v>12.734110032362459</v>
      </c>
      <c r="O33">
        <f t="shared" si="1"/>
        <v>1749.3126213592225</v>
      </c>
      <c r="P33" t="str">
        <f t="shared" si="38"/>
        <v>52111,</v>
      </c>
      <c r="Q33" t="str">
        <f t="shared" si="42"/>
        <v>91,</v>
      </c>
      <c r="R33" t="str">
        <f t="shared" si="9"/>
        <v>(7,16)</v>
      </c>
      <c r="S33" t="str">
        <f t="shared" si="43"/>
        <v>7,</v>
      </c>
      <c r="T33" t="str">
        <f t="shared" si="44"/>
        <v>16,</v>
      </c>
      <c r="W33" s="28"/>
      <c r="Z33" s="28"/>
    </row>
    <row r="34" spans="1:31" x14ac:dyDescent="0.15">
      <c r="A34" t="s">
        <v>37</v>
      </c>
      <c r="B34" t="str">
        <f t="shared" si="4"/>
        <v>稀有宝箱2普通抽</v>
      </c>
      <c r="C34">
        <v>53111</v>
      </c>
      <c r="D34">
        <v>91</v>
      </c>
      <c r="E34">
        <v>7</v>
      </c>
      <c r="F34">
        <v>16</v>
      </c>
      <c r="G34">
        <v>5</v>
      </c>
      <c r="H34" s="5">
        <f t="shared" si="0"/>
        <v>1.9633225458468177E-2</v>
      </c>
      <c r="I34" t="str">
        <f>VLOOKUP(C34,'名称-id-价值'!B:C,2,FALSE)</f>
        <v>B-1-碎片</v>
      </c>
      <c r="J34" t="str">
        <f t="shared" si="5"/>
        <v>T1碎片</v>
      </c>
      <c r="K34">
        <f t="shared" si="11"/>
        <v>2</v>
      </c>
      <c r="L34">
        <f t="shared" si="7"/>
        <v>1.1289104638619203</v>
      </c>
      <c r="M34">
        <f>VLOOKUP(C34,'名称-id-价值'!B:M,K34+2,FALSE)</f>
        <v>56.4</v>
      </c>
      <c r="N34">
        <f t="shared" si="12"/>
        <v>12.734110032362459</v>
      </c>
      <c r="O34">
        <f t="shared" si="1"/>
        <v>1749.3126213592225</v>
      </c>
      <c r="P34" t="str">
        <f t="shared" si="38"/>
        <v>53111,</v>
      </c>
      <c r="Q34" t="str">
        <f t="shared" si="42"/>
        <v>91,</v>
      </c>
      <c r="R34" t="str">
        <f t="shared" si="9"/>
        <v>(7,16)</v>
      </c>
      <c r="S34" t="str">
        <f t="shared" si="43"/>
        <v>7,</v>
      </c>
      <c r="T34" t="str">
        <f t="shared" si="44"/>
        <v>16,</v>
      </c>
      <c r="W34" s="28"/>
      <c r="Z34" s="28"/>
    </row>
    <row r="35" spans="1:31" x14ac:dyDescent="0.15">
      <c r="A35" t="s">
        <v>37</v>
      </c>
      <c r="B35" t="str">
        <f t="shared" si="4"/>
        <v>稀有宝箱2普通抽</v>
      </c>
      <c r="C35">
        <v>51211</v>
      </c>
      <c r="D35">
        <v>215</v>
      </c>
      <c r="E35">
        <v>2</v>
      </c>
      <c r="F35">
        <v>15</v>
      </c>
      <c r="G35">
        <v>5</v>
      </c>
      <c r="H35" s="5">
        <f t="shared" si="0"/>
        <v>4.6386192017259978E-2</v>
      </c>
      <c r="I35" t="str">
        <f>VLOOKUP(C35,'名称-id-价值'!B:C,2,FALSE)</f>
        <v>二号-碎片</v>
      </c>
      <c r="J35" t="str">
        <f t="shared" si="5"/>
        <v>T2碎片</v>
      </c>
      <c r="K35">
        <f t="shared" si="11"/>
        <v>2</v>
      </c>
      <c r="L35">
        <f t="shared" si="7"/>
        <v>1.9714131607335492</v>
      </c>
      <c r="M35">
        <f>VLOOKUP(C35,'名称-id-价值'!B:M,K35+2,FALSE)</f>
        <v>60</v>
      </c>
      <c r="N35">
        <f t="shared" si="12"/>
        <v>23.656957928802587</v>
      </c>
      <c r="O35">
        <f t="shared" si="1"/>
        <v>1749.3126213592225</v>
      </c>
      <c r="P35" t="str">
        <f t="shared" si="38"/>
        <v>51211,</v>
      </c>
      <c r="Q35" t="str">
        <f t="shared" si="42"/>
        <v>215,</v>
      </c>
      <c r="R35" t="str">
        <f t="shared" si="9"/>
        <v>(2,15)</v>
      </c>
      <c r="S35" t="str">
        <f t="shared" si="43"/>
        <v>2,</v>
      </c>
      <c r="T35" t="str">
        <f t="shared" si="44"/>
        <v>15,</v>
      </c>
      <c r="W35" s="28"/>
      <c r="Z35" s="28"/>
      <c r="AD35" s="30"/>
      <c r="AE35" s="30"/>
    </row>
    <row r="36" spans="1:31" x14ac:dyDescent="0.15">
      <c r="A36" t="s">
        <v>37</v>
      </c>
      <c r="B36" t="str">
        <f t="shared" si="4"/>
        <v>稀有宝箱2普通抽</v>
      </c>
      <c r="C36">
        <v>52211</v>
      </c>
      <c r="D36">
        <v>215</v>
      </c>
      <c r="E36">
        <v>2</v>
      </c>
      <c r="F36">
        <v>12</v>
      </c>
      <c r="G36">
        <v>5</v>
      </c>
      <c r="H36" s="5">
        <f t="shared" si="0"/>
        <v>4.6386192017259978E-2</v>
      </c>
      <c r="I36" t="str">
        <f>VLOOKUP(C36,'名称-id-价值'!B:C,2,FALSE)</f>
        <v>T-34-碎片</v>
      </c>
      <c r="J36" t="str">
        <f t="shared" si="5"/>
        <v>T2碎片</v>
      </c>
      <c r="K36">
        <f t="shared" si="11"/>
        <v>2</v>
      </c>
      <c r="L36">
        <f t="shared" si="7"/>
        <v>1.6235167206040992</v>
      </c>
      <c r="M36">
        <f>VLOOKUP(C36,'名称-id-价值'!B:M,K36+2,FALSE)</f>
        <v>60</v>
      </c>
      <c r="N36">
        <f t="shared" si="12"/>
        <v>19.48220064724919</v>
      </c>
      <c r="O36">
        <f t="shared" si="1"/>
        <v>1749.3126213592225</v>
      </c>
      <c r="P36" t="str">
        <f t="shared" si="38"/>
        <v>52211,</v>
      </c>
      <c r="Q36" t="str">
        <f t="shared" si="42"/>
        <v>215,</v>
      </c>
      <c r="R36" t="str">
        <f t="shared" si="9"/>
        <v>(2,12)</v>
      </c>
      <c r="S36" t="str">
        <f t="shared" si="43"/>
        <v>2,</v>
      </c>
      <c r="T36" t="str">
        <f t="shared" si="44"/>
        <v>12,</v>
      </c>
      <c r="W36" s="28"/>
      <c r="Z36" s="28"/>
      <c r="AA36" s="29"/>
      <c r="AD36" s="30"/>
      <c r="AE36" s="30"/>
    </row>
    <row r="37" spans="1:31" x14ac:dyDescent="0.15">
      <c r="A37" t="s">
        <v>37</v>
      </c>
      <c r="B37" t="str">
        <f t="shared" si="4"/>
        <v>稀有宝箱2普通抽</v>
      </c>
      <c r="C37">
        <v>53211</v>
      </c>
      <c r="D37">
        <v>215</v>
      </c>
      <c r="E37">
        <v>2</v>
      </c>
      <c r="F37">
        <v>15</v>
      </c>
      <c r="G37">
        <v>5</v>
      </c>
      <c r="H37" s="5">
        <f t="shared" si="0"/>
        <v>4.6386192017259978E-2</v>
      </c>
      <c r="I37" t="str">
        <f>VLOOKUP(C37,'名称-id-价值'!B:C,2,FALSE)</f>
        <v>KV-1-碎片</v>
      </c>
      <c r="J37" t="str">
        <f t="shared" si="5"/>
        <v>T2碎片</v>
      </c>
      <c r="K37">
        <f t="shared" si="11"/>
        <v>2</v>
      </c>
      <c r="L37">
        <f t="shared" si="7"/>
        <v>1.9714131607335492</v>
      </c>
      <c r="M37">
        <f>VLOOKUP(C37,'名称-id-价值'!B:M,K37+2,FALSE)</f>
        <v>60</v>
      </c>
      <c r="N37">
        <f t="shared" si="12"/>
        <v>23.656957928802587</v>
      </c>
      <c r="O37">
        <f t="shared" si="1"/>
        <v>1749.3126213592225</v>
      </c>
      <c r="P37" t="str">
        <f t="shared" si="38"/>
        <v>53211,</v>
      </c>
      <c r="Q37" t="str">
        <f t="shared" si="42"/>
        <v>215,</v>
      </c>
      <c r="R37" t="str">
        <f t="shared" si="9"/>
        <v>(2,15)</v>
      </c>
      <c r="S37" t="str">
        <f t="shared" si="43"/>
        <v>2,</v>
      </c>
      <c r="T37" t="str">
        <f t="shared" si="44"/>
        <v>15,</v>
      </c>
      <c r="W37" s="28"/>
      <c r="Z37" s="28"/>
      <c r="AA37" s="29"/>
      <c r="AD37" s="30"/>
      <c r="AE37" s="30"/>
    </row>
    <row r="38" spans="1:31" x14ac:dyDescent="0.15">
      <c r="A38" t="s">
        <v>37</v>
      </c>
      <c r="B38" t="str">
        <f t="shared" si="4"/>
        <v>稀有宝箱2普通抽</v>
      </c>
      <c r="C38">
        <v>51221</v>
      </c>
      <c r="D38">
        <v>50</v>
      </c>
      <c r="E38">
        <v>2</v>
      </c>
      <c r="F38">
        <v>12</v>
      </c>
      <c r="G38">
        <v>5</v>
      </c>
      <c r="H38" s="5">
        <f t="shared" si="0"/>
        <v>1.0787486515641856E-2</v>
      </c>
      <c r="I38" t="str">
        <f>VLOOKUP(C38,'名称-id-价值'!B:C,2,FALSE)</f>
        <v>Puma-碎片</v>
      </c>
      <c r="J38" t="str">
        <f t="shared" si="5"/>
        <v>T2碎片</v>
      </c>
      <c r="K38">
        <f t="shared" si="11"/>
        <v>2</v>
      </c>
      <c r="L38">
        <f t="shared" si="7"/>
        <v>0.37756202804746497</v>
      </c>
      <c r="M38">
        <f>VLOOKUP(C38,'名称-id-价值'!B:M,K38+2,FALSE)</f>
        <v>80</v>
      </c>
      <c r="N38">
        <f t="shared" si="12"/>
        <v>6.0409924487594395</v>
      </c>
      <c r="O38">
        <f t="shared" si="1"/>
        <v>1749.3126213592225</v>
      </c>
      <c r="P38" t="str">
        <f t="shared" si="38"/>
        <v>51221,</v>
      </c>
      <c r="Q38" t="str">
        <f t="shared" si="42"/>
        <v>50,</v>
      </c>
      <c r="R38" t="str">
        <f t="shared" si="9"/>
        <v>(2,12)</v>
      </c>
      <c r="S38" t="str">
        <f t="shared" si="43"/>
        <v>2,</v>
      </c>
      <c r="T38" t="str">
        <f t="shared" si="44"/>
        <v>12,</v>
      </c>
      <c r="W38" s="28"/>
      <c r="Z38" s="28"/>
      <c r="AA38" s="29"/>
      <c r="AD38" s="30"/>
      <c r="AE38" s="30"/>
    </row>
    <row r="39" spans="1:31" x14ac:dyDescent="0.15">
      <c r="A39" t="s">
        <v>37</v>
      </c>
      <c r="B39" t="str">
        <f t="shared" si="4"/>
        <v>稀有宝箱2普通抽</v>
      </c>
      <c r="C39">
        <v>52221</v>
      </c>
      <c r="D39">
        <v>50</v>
      </c>
      <c r="E39">
        <v>2</v>
      </c>
      <c r="F39">
        <v>15</v>
      </c>
      <c r="G39">
        <v>5</v>
      </c>
      <c r="H39" s="5">
        <f t="shared" si="0"/>
        <v>1.0787486515641856E-2</v>
      </c>
      <c r="I39" t="str">
        <f>VLOOKUP(C39,'名称-id-价值'!B:C,2,FALSE)</f>
        <v>四号-碎片</v>
      </c>
      <c r="J39" t="str">
        <f t="shared" si="5"/>
        <v>T2碎片</v>
      </c>
      <c r="K39">
        <f t="shared" si="11"/>
        <v>2</v>
      </c>
      <c r="L39">
        <f t="shared" si="7"/>
        <v>0.45846817691477887</v>
      </c>
      <c r="M39">
        <f>VLOOKUP(C39,'名称-id-价值'!B:M,K39+2,FALSE)</f>
        <v>80</v>
      </c>
      <c r="N39">
        <f t="shared" si="12"/>
        <v>7.3354908306364619</v>
      </c>
      <c r="O39">
        <f t="shared" si="1"/>
        <v>1749.3126213592225</v>
      </c>
      <c r="P39" t="str">
        <f t="shared" si="38"/>
        <v>52221,</v>
      </c>
      <c r="Q39" t="str">
        <f t="shared" si="42"/>
        <v>50,</v>
      </c>
      <c r="R39" t="str">
        <f t="shared" si="9"/>
        <v>(2,15)</v>
      </c>
      <c r="S39" t="str">
        <f t="shared" si="43"/>
        <v>2,</v>
      </c>
      <c r="T39" t="str">
        <f t="shared" si="44"/>
        <v>15,</v>
      </c>
      <c r="W39" s="28"/>
      <c r="Z39" s="28"/>
      <c r="AA39" s="29"/>
      <c r="AD39" s="30"/>
      <c r="AE39" s="30"/>
    </row>
    <row r="40" spans="1:31" x14ac:dyDescent="0.15">
      <c r="A40" t="s">
        <v>37</v>
      </c>
      <c r="B40" t="str">
        <f t="shared" si="4"/>
        <v>稀有宝箱2普通抽</v>
      </c>
      <c r="C40">
        <v>53221</v>
      </c>
      <c r="D40">
        <v>50</v>
      </c>
      <c r="E40">
        <v>2</v>
      </c>
      <c r="F40">
        <v>12</v>
      </c>
      <c r="G40">
        <v>5</v>
      </c>
      <c r="H40" s="5">
        <f t="shared" si="0"/>
        <v>1.0787486515641856E-2</v>
      </c>
      <c r="I40" t="str">
        <f>VLOOKUP(C40,'名称-id-价值'!B:C,2,FALSE)</f>
        <v>丘吉尔-碎片</v>
      </c>
      <c r="J40" t="str">
        <f t="shared" si="5"/>
        <v>T2碎片</v>
      </c>
      <c r="K40">
        <f t="shared" si="11"/>
        <v>2</v>
      </c>
      <c r="L40">
        <f t="shared" si="7"/>
        <v>0.37756202804746497</v>
      </c>
      <c r="M40">
        <f>VLOOKUP(C40,'名称-id-价值'!B:M,K40+2,FALSE)</f>
        <v>80</v>
      </c>
      <c r="N40">
        <f t="shared" si="12"/>
        <v>6.0409924487594395</v>
      </c>
      <c r="O40">
        <f t="shared" si="1"/>
        <v>1749.3126213592225</v>
      </c>
      <c r="P40" t="str">
        <f t="shared" si="38"/>
        <v>53221,</v>
      </c>
      <c r="Q40" t="str">
        <f t="shared" si="42"/>
        <v>50,</v>
      </c>
      <c r="R40" t="str">
        <f t="shared" si="9"/>
        <v>(2,12)</v>
      </c>
      <c r="S40" t="str">
        <f t="shared" si="43"/>
        <v>2,</v>
      </c>
      <c r="T40" t="str">
        <f t="shared" si="44"/>
        <v>12,</v>
      </c>
      <c r="W40" s="28"/>
      <c r="Z40" s="28"/>
      <c r="AA40" s="29"/>
      <c r="AD40" s="30"/>
      <c r="AE40" s="30"/>
    </row>
    <row r="41" spans="1:31" x14ac:dyDescent="0.15">
      <c r="A41" t="s">
        <v>37</v>
      </c>
      <c r="B41" t="str">
        <f t="shared" si="4"/>
        <v>稀有宝箱2普通抽</v>
      </c>
      <c r="C41">
        <v>51311</v>
      </c>
      <c r="D41">
        <v>30</v>
      </c>
      <c r="E41">
        <v>1</v>
      </c>
      <c r="F41">
        <v>8</v>
      </c>
      <c r="G41">
        <v>5</v>
      </c>
      <c r="H41" s="5">
        <f t="shared" si="0"/>
        <v>6.4724919093851136E-3</v>
      </c>
      <c r="I41" t="str">
        <f>VLOOKUP(C41,'名称-id-价值'!B:C,2,FALSE)</f>
        <v>35(t)-碎片</v>
      </c>
      <c r="J41" t="str">
        <f t="shared" si="5"/>
        <v>T3碎片</v>
      </c>
      <c r="K41">
        <f t="shared" si="11"/>
        <v>2</v>
      </c>
      <c r="L41">
        <f t="shared" si="7"/>
        <v>0.14563106796116504</v>
      </c>
      <c r="M41">
        <f>VLOOKUP(C41,'名称-id-价值'!B:M,K41+2,FALSE)</f>
        <v>55</v>
      </c>
      <c r="N41">
        <f t="shared" si="12"/>
        <v>1.6019417475728155</v>
      </c>
      <c r="O41">
        <f t="shared" si="1"/>
        <v>1749.3126213592225</v>
      </c>
      <c r="P41" t="str">
        <f t="shared" si="38"/>
        <v>51311,</v>
      </c>
      <c r="Q41" t="str">
        <f t="shared" si="42"/>
        <v>30,</v>
      </c>
      <c r="R41" t="str">
        <f t="shared" si="9"/>
        <v>(1,8)</v>
      </c>
      <c r="S41" t="str">
        <f t="shared" si="43"/>
        <v>1,</v>
      </c>
      <c r="T41" t="str">
        <f t="shared" si="44"/>
        <v>8,</v>
      </c>
      <c r="W41" s="28"/>
      <c r="Z41" s="28"/>
      <c r="AA41" s="29"/>
      <c r="AD41" s="30"/>
      <c r="AE41" s="30"/>
    </row>
    <row r="42" spans="1:31" x14ac:dyDescent="0.15">
      <c r="A42" t="s">
        <v>37</v>
      </c>
      <c r="B42" t="str">
        <f t="shared" si="4"/>
        <v>稀有宝箱2普通抽</v>
      </c>
      <c r="C42">
        <v>51321</v>
      </c>
      <c r="D42">
        <v>30</v>
      </c>
      <c r="E42">
        <v>1</v>
      </c>
      <c r="F42">
        <v>5</v>
      </c>
      <c r="G42">
        <v>5</v>
      </c>
      <c r="H42" s="5">
        <f t="shared" si="0"/>
        <v>6.4724919093851136E-3</v>
      </c>
      <c r="I42" t="str">
        <f>VLOOKUP(C42,'名称-id-价值'!B:C,2,FALSE)</f>
        <v>十字军-碎片</v>
      </c>
      <c r="J42" t="str">
        <f t="shared" si="5"/>
        <v>T3碎片</v>
      </c>
      <c r="K42">
        <f t="shared" si="11"/>
        <v>2</v>
      </c>
      <c r="L42">
        <f t="shared" si="7"/>
        <v>9.7087378640776711E-2</v>
      </c>
      <c r="M42">
        <f>VLOOKUP(C42,'名称-id-价值'!B:M,K42+2,FALSE)</f>
        <v>70</v>
      </c>
      <c r="N42">
        <f t="shared" si="12"/>
        <v>1.3592233009708738</v>
      </c>
      <c r="O42">
        <f t="shared" si="1"/>
        <v>1749.3126213592225</v>
      </c>
      <c r="P42" t="str">
        <f t="shared" si="38"/>
        <v>51321,</v>
      </c>
      <c r="Q42" t="str">
        <f t="shared" si="42"/>
        <v>30,</v>
      </c>
      <c r="R42" t="str">
        <f t="shared" si="9"/>
        <v>(1,5)</v>
      </c>
      <c r="S42" t="str">
        <f t="shared" si="43"/>
        <v>1,</v>
      </c>
      <c r="T42" t="str">
        <f t="shared" si="44"/>
        <v>5,</v>
      </c>
      <c r="W42" s="28"/>
      <c r="Z42" s="28"/>
      <c r="AA42" s="29"/>
      <c r="AD42" s="30"/>
      <c r="AE42" s="30"/>
    </row>
    <row r="43" spans="1:31" x14ac:dyDescent="0.15">
      <c r="A43" t="s">
        <v>37</v>
      </c>
      <c r="B43" t="str">
        <f t="shared" si="4"/>
        <v>稀有宝箱2普通抽</v>
      </c>
      <c r="C43">
        <v>52311</v>
      </c>
      <c r="D43">
        <v>30</v>
      </c>
      <c r="E43">
        <v>1</v>
      </c>
      <c r="F43">
        <v>8</v>
      </c>
      <c r="G43">
        <v>5</v>
      </c>
      <c r="H43" s="5">
        <f t="shared" si="0"/>
        <v>6.4724919093851136E-3</v>
      </c>
      <c r="I43" t="str">
        <f>VLOOKUP(C43,'名称-id-价值'!B:C,2,FALSE)</f>
        <v>玛蒂尔达-碎片</v>
      </c>
      <c r="J43" t="str">
        <f t="shared" si="5"/>
        <v>T3碎片</v>
      </c>
      <c r="K43">
        <f t="shared" si="11"/>
        <v>2</v>
      </c>
      <c r="L43">
        <f t="shared" si="7"/>
        <v>0.14563106796116504</v>
      </c>
      <c r="M43">
        <f>VLOOKUP(C43,'名称-id-价值'!B:M,K43+2,FALSE)</f>
        <v>55</v>
      </c>
      <c r="N43">
        <f t="shared" si="12"/>
        <v>1.6019417475728155</v>
      </c>
      <c r="O43">
        <f t="shared" si="1"/>
        <v>1749.3126213592225</v>
      </c>
      <c r="P43" t="str">
        <f t="shared" si="38"/>
        <v>52311,</v>
      </c>
      <c r="Q43" t="str">
        <f t="shared" si="42"/>
        <v>30,</v>
      </c>
      <c r="R43" t="str">
        <f t="shared" si="9"/>
        <v>(1,8)</v>
      </c>
      <c r="S43" t="str">
        <f t="shared" si="43"/>
        <v>1,</v>
      </c>
      <c r="T43" t="str">
        <f t="shared" si="44"/>
        <v>8,</v>
      </c>
      <c r="W43" s="28"/>
      <c r="Z43" s="28"/>
      <c r="AA43" s="29"/>
      <c r="AD43" s="30"/>
      <c r="AE43" s="30"/>
    </row>
    <row r="44" spans="1:31" x14ac:dyDescent="0.15">
      <c r="A44" t="s">
        <v>37</v>
      </c>
      <c r="B44" t="str">
        <f t="shared" si="4"/>
        <v>稀有宝箱2普通抽</v>
      </c>
      <c r="C44">
        <v>52321</v>
      </c>
      <c r="D44">
        <v>30</v>
      </c>
      <c r="E44">
        <v>1</v>
      </c>
      <c r="F44">
        <v>5</v>
      </c>
      <c r="G44">
        <v>5</v>
      </c>
      <c r="H44" s="5">
        <f t="shared" si="0"/>
        <v>6.4724919093851136E-3</v>
      </c>
      <c r="I44" t="str">
        <f>VLOOKUP(C44,'名称-id-价值'!B:C,2,FALSE)</f>
        <v>谢尔曼-碎片</v>
      </c>
      <c r="J44" t="str">
        <f t="shared" si="5"/>
        <v>T3碎片</v>
      </c>
      <c r="K44">
        <f t="shared" si="11"/>
        <v>2</v>
      </c>
      <c r="L44">
        <f t="shared" si="7"/>
        <v>9.7087378640776711E-2</v>
      </c>
      <c r="M44">
        <f>VLOOKUP(C44,'名称-id-价值'!B:M,K44+2,FALSE)</f>
        <v>70</v>
      </c>
      <c r="N44">
        <f t="shared" si="12"/>
        <v>1.3592233009708738</v>
      </c>
      <c r="O44">
        <f t="shared" si="1"/>
        <v>1749.3126213592225</v>
      </c>
      <c r="P44" t="str">
        <f t="shared" si="38"/>
        <v>52321,</v>
      </c>
      <c r="Q44" t="str">
        <f t="shared" si="42"/>
        <v>30,</v>
      </c>
      <c r="R44" t="str">
        <f t="shared" si="9"/>
        <v>(1,5)</v>
      </c>
      <c r="S44" t="str">
        <f t="shared" si="43"/>
        <v>1,</v>
      </c>
      <c r="T44" t="str">
        <f t="shared" si="44"/>
        <v>5,</v>
      </c>
      <c r="W44" s="28"/>
      <c r="Z44" s="28"/>
      <c r="AA44" s="29"/>
      <c r="AD44" s="30"/>
      <c r="AE44" s="30"/>
    </row>
    <row r="45" spans="1:31" x14ac:dyDescent="0.15">
      <c r="A45" t="s">
        <v>37</v>
      </c>
      <c r="B45" t="str">
        <f t="shared" si="4"/>
        <v>稀有宝箱2普通抽</v>
      </c>
      <c r="C45">
        <v>53311</v>
      </c>
      <c r="D45">
        <v>30</v>
      </c>
      <c r="E45">
        <v>1</v>
      </c>
      <c r="F45">
        <v>8</v>
      </c>
      <c r="G45">
        <v>5</v>
      </c>
      <c r="H45" s="5">
        <f t="shared" si="0"/>
        <v>6.4724919093851136E-3</v>
      </c>
      <c r="I45" t="str">
        <f>VLOOKUP(C45,'名称-id-价值'!B:C,2,FALSE)</f>
        <v>黑豹-碎片</v>
      </c>
      <c r="J45" t="str">
        <f t="shared" si="5"/>
        <v>T3碎片</v>
      </c>
      <c r="K45">
        <f t="shared" si="11"/>
        <v>2</v>
      </c>
      <c r="L45">
        <f t="shared" si="7"/>
        <v>0.14563106796116504</v>
      </c>
      <c r="M45">
        <f>VLOOKUP(C45,'名称-id-价值'!B:M,K45+2,FALSE)</f>
        <v>55</v>
      </c>
      <c r="N45">
        <f t="shared" si="12"/>
        <v>1.6019417475728155</v>
      </c>
      <c r="O45">
        <f t="shared" si="1"/>
        <v>1749.3126213592225</v>
      </c>
      <c r="P45" t="str">
        <f t="shared" si="38"/>
        <v>53311,</v>
      </c>
      <c r="Q45" t="str">
        <f t="shared" si="42"/>
        <v>30,</v>
      </c>
      <c r="R45" t="str">
        <f t="shared" si="9"/>
        <v>(1,8)</v>
      </c>
      <c r="S45" t="str">
        <f t="shared" si="43"/>
        <v>1,</v>
      </c>
      <c r="T45" t="str">
        <f t="shared" si="44"/>
        <v>8,</v>
      </c>
      <c r="W45" s="28"/>
      <c r="Z45" s="28"/>
      <c r="AA45" s="29"/>
      <c r="AD45" s="30"/>
      <c r="AE45" s="30"/>
    </row>
    <row r="46" spans="1:31" x14ac:dyDescent="0.15">
      <c r="A46" t="s">
        <v>37</v>
      </c>
      <c r="B46" t="str">
        <f t="shared" si="4"/>
        <v>稀有宝箱2普通抽</v>
      </c>
      <c r="C46">
        <v>53321</v>
      </c>
      <c r="D46">
        <v>30</v>
      </c>
      <c r="E46">
        <v>1</v>
      </c>
      <c r="F46">
        <v>5</v>
      </c>
      <c r="G46">
        <v>5</v>
      </c>
      <c r="H46" s="5">
        <f t="shared" si="0"/>
        <v>6.4724919093851136E-3</v>
      </c>
      <c r="I46" t="str">
        <f>VLOOKUP(C46,'名称-id-价值'!B:C,2,FALSE)</f>
        <v>虎式-碎片</v>
      </c>
      <c r="J46" t="str">
        <f t="shared" si="5"/>
        <v>T3碎片</v>
      </c>
      <c r="K46">
        <f t="shared" si="11"/>
        <v>2</v>
      </c>
      <c r="L46">
        <f t="shared" si="7"/>
        <v>9.7087378640776711E-2</v>
      </c>
      <c r="M46">
        <f>VLOOKUP(C46,'名称-id-价值'!B:M,K46+2,FALSE)</f>
        <v>70</v>
      </c>
      <c r="N46">
        <f t="shared" si="12"/>
        <v>1.3592233009708738</v>
      </c>
      <c r="O46">
        <f t="shared" si="1"/>
        <v>1749.3126213592225</v>
      </c>
      <c r="P46" t="str">
        <f t="shared" si="38"/>
        <v>53321,</v>
      </c>
      <c r="Q46" t="str">
        <f t="shared" si="42"/>
        <v>30,</v>
      </c>
      <c r="R46" t="str">
        <f t="shared" si="9"/>
        <v>(1,5)</v>
      </c>
      <c r="S46" t="str">
        <f t="shared" si="43"/>
        <v>1,</v>
      </c>
      <c r="T46" t="str">
        <f t="shared" si="44"/>
        <v>5,</v>
      </c>
      <c r="W46" s="28"/>
      <c r="Z46" s="28"/>
    </row>
    <row r="47" spans="1:31" x14ac:dyDescent="0.15">
      <c r="A47" t="s">
        <v>37</v>
      </c>
      <c r="B47" t="str">
        <f t="shared" si="4"/>
        <v>稀有宝箱2普通抽</v>
      </c>
      <c r="C47">
        <v>53331</v>
      </c>
      <c r="D47">
        <v>20</v>
      </c>
      <c r="E47">
        <v>1</v>
      </c>
      <c r="F47">
        <v>5</v>
      </c>
      <c r="G47">
        <v>5</v>
      </c>
      <c r="H47" s="5">
        <f t="shared" si="0"/>
        <v>4.3149946062567418E-3</v>
      </c>
      <c r="I47" t="str">
        <f>VLOOKUP(C47,'名称-id-价值'!B:C,2,FALSE)</f>
        <v>KV-2-碎片</v>
      </c>
      <c r="J47" t="str">
        <f t="shared" ref="J47:J48" si="45">IF(LEFT(C47,1)+0=5,"T"&amp;MID(C47,3,1)&amp;"碎片",IF(LEFT(C47,1)+0=1,"T"&amp;MID(C47,3,1)&amp;"坦克",IF(LEFT(C47,1)+0=9,"T"&amp;MID(C47,2,1)&amp;"部件")))</f>
        <v>T3碎片</v>
      </c>
      <c r="K47">
        <f t="shared" ref="K47:K48" si="46">IF(RIGHT(A47,1)+0=0,10,RIGHT(A47,1)+0)</f>
        <v>2</v>
      </c>
      <c r="L47">
        <f t="shared" ref="L47:L48" si="47">AVERAGE(E47:F47)*H47*G47</f>
        <v>6.4724919093851127E-2</v>
      </c>
      <c r="M47">
        <f>VLOOKUP(C47,'名称-id-价值'!B:M,K47+2,FALSE)</f>
        <v>80</v>
      </c>
      <c r="N47">
        <f t="shared" ref="N47:N48" si="48">H47*M47*AVERAGE(E47:F47)</f>
        <v>1.035598705501618</v>
      </c>
      <c r="O47">
        <f t="shared" si="1"/>
        <v>1749.3126213592225</v>
      </c>
      <c r="P47" t="str">
        <f t="shared" ref="P47:P48" si="49">C47&amp;","</f>
        <v>53331,</v>
      </c>
      <c r="Q47" t="str">
        <f t="shared" ref="Q47:Q48" si="50">D47&amp;","</f>
        <v>20,</v>
      </c>
      <c r="R47" t="str">
        <f t="shared" ref="R47:R48" si="51">"("&amp;LEFT(S47&amp;T47,LEN(S47&amp;T47)-1)&amp;")"</f>
        <v>(1,5)</v>
      </c>
      <c r="S47" t="str">
        <f t="shared" ref="S47:S48" si="52">E47&amp;","</f>
        <v>1,</v>
      </c>
      <c r="T47" t="str">
        <f t="shared" ref="T47:T48" si="53">F47&amp;","</f>
        <v>5,</v>
      </c>
      <c r="W47" s="28"/>
      <c r="Z47" s="28"/>
    </row>
    <row r="48" spans="1:31" x14ac:dyDescent="0.15">
      <c r="A48" t="s">
        <v>37</v>
      </c>
      <c r="B48" t="str">
        <f t="shared" si="4"/>
        <v>稀有宝箱2普通抽</v>
      </c>
      <c r="C48">
        <v>52331</v>
      </c>
      <c r="D48">
        <v>20</v>
      </c>
      <c r="E48">
        <v>1</v>
      </c>
      <c r="F48">
        <v>5</v>
      </c>
      <c r="G48">
        <v>5</v>
      </c>
      <c r="H48" s="5">
        <f t="shared" si="0"/>
        <v>4.3149946062567418E-3</v>
      </c>
      <c r="I48" t="str">
        <f>VLOOKUP(C48,'名称-id-价值'!B:C,2,FALSE)</f>
        <v>彗星-碎片</v>
      </c>
      <c r="J48" t="str">
        <f t="shared" si="45"/>
        <v>T3碎片</v>
      </c>
      <c r="K48">
        <f t="shared" si="46"/>
        <v>2</v>
      </c>
      <c r="L48">
        <f t="shared" si="47"/>
        <v>6.4724919093851127E-2</v>
      </c>
      <c r="M48">
        <f>VLOOKUP(C48,'名称-id-价值'!B:M,K48+2,FALSE)</f>
        <v>80</v>
      </c>
      <c r="N48">
        <f t="shared" si="48"/>
        <v>1.035598705501618</v>
      </c>
      <c r="O48">
        <f t="shared" si="1"/>
        <v>1749.3126213592225</v>
      </c>
      <c r="P48" t="str">
        <f t="shared" si="49"/>
        <v>52331,</v>
      </c>
      <c r="Q48" t="str">
        <f t="shared" si="50"/>
        <v>20,</v>
      </c>
      <c r="R48" t="str">
        <f t="shared" si="51"/>
        <v>(1,5)</v>
      </c>
      <c r="S48" t="str">
        <f t="shared" si="52"/>
        <v>1,</v>
      </c>
      <c r="T48" t="str">
        <f t="shared" si="53"/>
        <v>5,</v>
      </c>
      <c r="W48" s="28"/>
      <c r="Z48" s="28"/>
    </row>
    <row r="49" spans="1:26" x14ac:dyDescent="0.15">
      <c r="A49" t="s">
        <v>37</v>
      </c>
      <c r="B49" t="str">
        <f t="shared" ref="B49" si="54">A49&amp;"普通抽"</f>
        <v>稀有宝箱2普通抽</v>
      </c>
      <c r="C49">
        <v>51341</v>
      </c>
      <c r="D49">
        <v>20</v>
      </c>
      <c r="E49">
        <v>1</v>
      </c>
      <c r="F49">
        <v>5</v>
      </c>
      <c r="G49">
        <v>5</v>
      </c>
      <c r="H49" s="5">
        <f t="shared" si="0"/>
        <v>4.3149946062567418E-3</v>
      </c>
      <c r="I49" t="str">
        <f>VLOOKUP(C49,'名称-id-价值'!B:C,2,FALSE)</f>
        <v>霞飞-碎片</v>
      </c>
      <c r="J49" t="str">
        <f t="shared" ref="J49" si="55">IF(LEFT(C49,1)+0=5,"T"&amp;MID(C49,3,1)&amp;"碎片",IF(LEFT(C49,1)+0=1,"T"&amp;MID(C49,3,1)&amp;"坦克",IF(LEFT(C49,1)+0=9,"T"&amp;MID(C49,2,1)&amp;"部件")))</f>
        <v>T3碎片</v>
      </c>
      <c r="K49">
        <f t="shared" ref="K49" si="56">IF(RIGHT(A49,1)+0=0,10,RIGHT(A49,1)+0)</f>
        <v>2</v>
      </c>
      <c r="L49">
        <f t="shared" ref="L49" si="57">AVERAGE(E49:F49)*H49*G49</f>
        <v>6.4724919093851127E-2</v>
      </c>
      <c r="M49">
        <f>VLOOKUP(C49,'名称-id-价值'!B:M,K49+2,FALSE)</f>
        <v>80</v>
      </c>
      <c r="N49">
        <f t="shared" ref="N49" si="58">H49*M49*AVERAGE(E49:F49)</f>
        <v>1.035598705501618</v>
      </c>
      <c r="O49">
        <f t="shared" si="1"/>
        <v>1749.3126213592225</v>
      </c>
      <c r="P49" t="str">
        <f t="shared" ref="P49" si="59">C49&amp;","</f>
        <v>51341,</v>
      </c>
      <c r="Q49" t="str">
        <f t="shared" ref="Q49" si="60">D49&amp;","</f>
        <v>20,</v>
      </c>
      <c r="R49" t="str">
        <f t="shared" ref="R49" si="61">"("&amp;LEFT(S49&amp;T49,LEN(S49&amp;T49)-1)&amp;")"</f>
        <v>(1,5)</v>
      </c>
      <c r="S49" t="str">
        <f t="shared" ref="S49" si="62">E49&amp;","</f>
        <v>1,</v>
      </c>
      <c r="T49" t="str">
        <f t="shared" ref="T49" si="63">F49&amp;","</f>
        <v>5,</v>
      </c>
      <c r="W49" s="28"/>
      <c r="Z49" s="28"/>
    </row>
    <row r="50" spans="1:26" x14ac:dyDescent="0.15">
      <c r="A50" t="s">
        <v>37</v>
      </c>
      <c r="B50" t="str">
        <f t="shared" si="4"/>
        <v>稀有宝箱2普通抽</v>
      </c>
      <c r="C50">
        <v>91001</v>
      </c>
      <c r="D50">
        <v>151</v>
      </c>
      <c r="E50">
        <v>2</v>
      </c>
      <c r="F50">
        <v>8</v>
      </c>
      <c r="G50">
        <v>5</v>
      </c>
      <c r="H50" s="5">
        <f t="shared" si="0"/>
        <v>3.2578209277238403E-2</v>
      </c>
      <c r="I50" t="str">
        <f>VLOOKUP(C50,'名称-id-价值'!B:C,2,FALSE)</f>
        <v>T1LP1</v>
      </c>
      <c r="J50" t="str">
        <f t="shared" si="5"/>
        <v>T1部件</v>
      </c>
      <c r="K50">
        <f t="shared" si="11"/>
        <v>2</v>
      </c>
      <c r="L50">
        <f t="shared" si="7"/>
        <v>0.81445523193096003</v>
      </c>
      <c r="M50">
        <f>VLOOKUP(C50,'名称-id-价值'!B:M,K50+2,FALSE)</f>
        <v>38</v>
      </c>
      <c r="N50">
        <f t="shared" si="12"/>
        <v>6.1898597626752956</v>
      </c>
      <c r="O50">
        <f t="shared" si="1"/>
        <v>1749.3126213592225</v>
      </c>
      <c r="P50" t="str">
        <f t="shared" si="38"/>
        <v>91001,</v>
      </c>
      <c r="Q50" t="str">
        <f t="shared" si="42"/>
        <v>151,</v>
      </c>
      <c r="R50" t="str">
        <f t="shared" si="9"/>
        <v>(2,8)</v>
      </c>
      <c r="S50" t="str">
        <f t="shared" si="43"/>
        <v>2,</v>
      </c>
      <c r="T50" t="str">
        <f t="shared" si="44"/>
        <v>8,</v>
      </c>
      <c r="W50" s="28"/>
      <c r="Z50" s="28"/>
    </row>
    <row r="51" spans="1:26" x14ac:dyDescent="0.15">
      <c r="A51" t="s">
        <v>37</v>
      </c>
      <c r="B51" t="str">
        <f t="shared" si="4"/>
        <v>稀有宝箱2普通抽</v>
      </c>
      <c r="C51">
        <v>91003</v>
      </c>
      <c r="D51">
        <v>151</v>
      </c>
      <c r="E51">
        <v>2</v>
      </c>
      <c r="F51">
        <v>8</v>
      </c>
      <c r="G51">
        <v>5</v>
      </c>
      <c r="H51" s="5">
        <f t="shared" si="0"/>
        <v>3.2578209277238403E-2</v>
      </c>
      <c r="I51" t="str">
        <f>VLOOKUP(C51,'名称-id-价值'!B:C,2,FALSE)</f>
        <v>T1LP3</v>
      </c>
      <c r="J51" t="str">
        <f t="shared" si="5"/>
        <v>T1部件</v>
      </c>
      <c r="K51">
        <f t="shared" si="11"/>
        <v>2</v>
      </c>
      <c r="L51">
        <f t="shared" si="7"/>
        <v>0.81445523193096003</v>
      </c>
      <c r="M51">
        <f>VLOOKUP(C51,'名称-id-价值'!B:M,K51+2,FALSE)</f>
        <v>38</v>
      </c>
      <c r="N51">
        <f t="shared" si="12"/>
        <v>6.1898597626752956</v>
      </c>
      <c r="O51">
        <f t="shared" si="1"/>
        <v>1749.3126213592225</v>
      </c>
      <c r="P51" t="str">
        <f t="shared" si="38"/>
        <v>91003,</v>
      </c>
      <c r="Q51" t="str">
        <f t="shared" si="42"/>
        <v>151,</v>
      </c>
      <c r="R51" t="str">
        <f t="shared" si="9"/>
        <v>(2,8)</v>
      </c>
      <c r="S51" t="str">
        <f t="shared" si="43"/>
        <v>2,</v>
      </c>
      <c r="T51" t="str">
        <f t="shared" si="44"/>
        <v>8,</v>
      </c>
      <c r="W51" s="28"/>
      <c r="Z51" s="28"/>
    </row>
    <row r="52" spans="1:26" x14ac:dyDescent="0.15">
      <c r="A52" t="s">
        <v>37</v>
      </c>
      <c r="B52" t="str">
        <f t="shared" si="4"/>
        <v>稀有宝箱2普通抽</v>
      </c>
      <c r="C52">
        <v>91005</v>
      </c>
      <c r="D52">
        <v>151</v>
      </c>
      <c r="E52">
        <v>2</v>
      </c>
      <c r="F52">
        <v>8</v>
      </c>
      <c r="G52">
        <v>5</v>
      </c>
      <c r="H52" s="5">
        <f t="shared" si="0"/>
        <v>3.2578209277238403E-2</v>
      </c>
      <c r="I52" t="str">
        <f>VLOOKUP(C52,'名称-id-价值'!B:C,2,FALSE)</f>
        <v>T1LP5</v>
      </c>
      <c r="J52" t="str">
        <f t="shared" si="5"/>
        <v>T1部件</v>
      </c>
      <c r="K52">
        <f t="shared" si="11"/>
        <v>2</v>
      </c>
      <c r="L52">
        <f t="shared" si="7"/>
        <v>0.81445523193096003</v>
      </c>
      <c r="M52">
        <f>VLOOKUP(C52,'名称-id-价值'!B:M,K52+2,FALSE)</f>
        <v>38</v>
      </c>
      <c r="N52">
        <f t="shared" si="12"/>
        <v>6.1898597626752956</v>
      </c>
      <c r="O52">
        <f t="shared" si="1"/>
        <v>1749.3126213592225</v>
      </c>
      <c r="P52" t="str">
        <f t="shared" si="38"/>
        <v>91005,</v>
      </c>
      <c r="Q52" t="str">
        <f t="shared" si="42"/>
        <v>151,</v>
      </c>
      <c r="R52" t="str">
        <f t="shared" si="9"/>
        <v>(2,8)</v>
      </c>
      <c r="S52" t="str">
        <f t="shared" si="43"/>
        <v>2,</v>
      </c>
      <c r="T52" t="str">
        <f t="shared" si="44"/>
        <v>8,</v>
      </c>
      <c r="W52" s="28"/>
      <c r="Z52" s="28"/>
    </row>
    <row r="53" spans="1:26" x14ac:dyDescent="0.15">
      <c r="A53" t="s">
        <v>37</v>
      </c>
      <c r="B53" t="str">
        <f t="shared" si="4"/>
        <v>稀有宝箱2普通抽</v>
      </c>
      <c r="C53">
        <v>91101</v>
      </c>
      <c r="D53">
        <v>151</v>
      </c>
      <c r="E53">
        <v>2</v>
      </c>
      <c r="F53">
        <v>8</v>
      </c>
      <c r="G53">
        <v>5</v>
      </c>
      <c r="H53" s="5">
        <f t="shared" si="0"/>
        <v>3.2578209277238403E-2</v>
      </c>
      <c r="I53" t="str">
        <f>VLOOKUP(C53,'名称-id-价值'!B:C,2,FALSE)</f>
        <v>T1MP1</v>
      </c>
      <c r="J53" t="str">
        <f t="shared" si="5"/>
        <v>T1部件</v>
      </c>
      <c r="K53">
        <f t="shared" si="11"/>
        <v>2</v>
      </c>
      <c r="L53">
        <f t="shared" si="7"/>
        <v>0.81445523193096003</v>
      </c>
      <c r="M53">
        <f>VLOOKUP(C53,'名称-id-价值'!B:M,K53+2,FALSE)</f>
        <v>38</v>
      </c>
      <c r="N53">
        <f t="shared" si="12"/>
        <v>6.1898597626752956</v>
      </c>
      <c r="O53">
        <f t="shared" si="1"/>
        <v>1749.3126213592225</v>
      </c>
      <c r="P53" t="str">
        <f t="shared" si="38"/>
        <v>91101,</v>
      </c>
      <c r="Q53" t="str">
        <f t="shared" si="42"/>
        <v>151,</v>
      </c>
      <c r="R53" t="str">
        <f t="shared" si="9"/>
        <v>(2,8)</v>
      </c>
      <c r="S53" t="str">
        <f t="shared" si="43"/>
        <v>2,</v>
      </c>
      <c r="T53" t="str">
        <f t="shared" si="44"/>
        <v>8,</v>
      </c>
      <c r="W53" s="28"/>
      <c r="Z53" s="28"/>
    </row>
    <row r="54" spans="1:26" x14ac:dyDescent="0.15">
      <c r="A54" t="s">
        <v>37</v>
      </c>
      <c r="B54" t="str">
        <f t="shared" si="4"/>
        <v>稀有宝箱2普通抽</v>
      </c>
      <c r="C54">
        <v>91103</v>
      </c>
      <c r="D54">
        <v>151</v>
      </c>
      <c r="E54">
        <v>2</v>
      </c>
      <c r="F54">
        <v>8</v>
      </c>
      <c r="G54">
        <v>5</v>
      </c>
      <c r="H54" s="5">
        <f t="shared" si="0"/>
        <v>3.2578209277238403E-2</v>
      </c>
      <c r="I54" t="str">
        <f>VLOOKUP(C54,'名称-id-价值'!B:C,2,FALSE)</f>
        <v>T1MP3</v>
      </c>
      <c r="J54" t="str">
        <f t="shared" si="5"/>
        <v>T1部件</v>
      </c>
      <c r="K54">
        <f t="shared" si="11"/>
        <v>2</v>
      </c>
      <c r="L54">
        <f t="shared" si="7"/>
        <v>0.81445523193096003</v>
      </c>
      <c r="M54">
        <f>VLOOKUP(C54,'名称-id-价值'!B:M,K54+2,FALSE)</f>
        <v>38</v>
      </c>
      <c r="N54">
        <f t="shared" si="12"/>
        <v>6.1898597626752956</v>
      </c>
      <c r="O54">
        <f t="shared" si="1"/>
        <v>1749.3126213592225</v>
      </c>
      <c r="P54" t="str">
        <f t="shared" si="38"/>
        <v>91103,</v>
      </c>
      <c r="Q54" t="str">
        <f t="shared" si="42"/>
        <v>151,</v>
      </c>
      <c r="R54" t="str">
        <f t="shared" si="9"/>
        <v>(2,8)</v>
      </c>
      <c r="S54" t="str">
        <f t="shared" si="43"/>
        <v>2,</v>
      </c>
      <c r="T54" t="str">
        <f t="shared" si="44"/>
        <v>8,</v>
      </c>
      <c r="W54" s="28"/>
      <c r="Z54" s="28"/>
    </row>
    <row r="55" spans="1:26" x14ac:dyDescent="0.15">
      <c r="A55" t="s">
        <v>37</v>
      </c>
      <c r="B55" t="str">
        <f t="shared" si="4"/>
        <v>稀有宝箱2普通抽</v>
      </c>
      <c r="C55">
        <v>91105</v>
      </c>
      <c r="D55">
        <v>151</v>
      </c>
      <c r="E55">
        <v>2</v>
      </c>
      <c r="F55">
        <v>8</v>
      </c>
      <c r="G55">
        <v>5</v>
      </c>
      <c r="H55" s="5">
        <f t="shared" si="0"/>
        <v>3.2578209277238403E-2</v>
      </c>
      <c r="I55" t="str">
        <f>VLOOKUP(C55,'名称-id-价值'!B:C,2,FALSE)</f>
        <v>T1MP5</v>
      </c>
      <c r="J55" t="str">
        <f t="shared" si="5"/>
        <v>T1部件</v>
      </c>
      <c r="K55">
        <f t="shared" si="11"/>
        <v>2</v>
      </c>
      <c r="L55">
        <f t="shared" si="7"/>
        <v>0.81445523193096003</v>
      </c>
      <c r="M55">
        <f>VLOOKUP(C55,'名称-id-价值'!B:M,K55+2,FALSE)</f>
        <v>38</v>
      </c>
      <c r="N55">
        <f t="shared" si="12"/>
        <v>6.1898597626752956</v>
      </c>
      <c r="O55">
        <f t="shared" si="1"/>
        <v>1749.3126213592225</v>
      </c>
      <c r="P55" t="str">
        <f t="shared" si="38"/>
        <v>91105,</v>
      </c>
      <c r="Q55" t="str">
        <f t="shared" si="42"/>
        <v>151,</v>
      </c>
      <c r="R55" t="str">
        <f t="shared" si="9"/>
        <v>(2,8)</v>
      </c>
      <c r="S55" t="str">
        <f t="shared" si="43"/>
        <v>2,</v>
      </c>
      <c r="T55" t="str">
        <f t="shared" si="44"/>
        <v>8,</v>
      </c>
      <c r="W55" s="28"/>
      <c r="Z55" s="28"/>
    </row>
    <row r="56" spans="1:26" x14ac:dyDescent="0.15">
      <c r="A56" t="s">
        <v>37</v>
      </c>
      <c r="B56" t="str">
        <f t="shared" si="4"/>
        <v>稀有宝箱2普通抽</v>
      </c>
      <c r="C56">
        <v>91201</v>
      </c>
      <c r="D56">
        <v>151</v>
      </c>
      <c r="E56">
        <v>2</v>
      </c>
      <c r="F56">
        <v>8</v>
      </c>
      <c r="G56">
        <v>5</v>
      </c>
      <c r="H56" s="5">
        <f t="shared" si="0"/>
        <v>3.2578209277238403E-2</v>
      </c>
      <c r="I56" t="str">
        <f>VLOOKUP(C56,'名称-id-价值'!B:C,2,FALSE)</f>
        <v>T1HP1</v>
      </c>
      <c r="J56" t="str">
        <f t="shared" si="5"/>
        <v>T1部件</v>
      </c>
      <c r="K56">
        <f t="shared" si="11"/>
        <v>2</v>
      </c>
      <c r="L56">
        <f t="shared" si="7"/>
        <v>0.81445523193096003</v>
      </c>
      <c r="M56">
        <f>VLOOKUP(C56,'名称-id-价值'!B:M,K56+2,FALSE)</f>
        <v>38</v>
      </c>
      <c r="N56">
        <f t="shared" si="12"/>
        <v>6.1898597626752956</v>
      </c>
      <c r="O56">
        <f t="shared" si="1"/>
        <v>1749.3126213592225</v>
      </c>
      <c r="P56" t="str">
        <f t="shared" si="38"/>
        <v>91201,</v>
      </c>
      <c r="Q56" t="str">
        <f t="shared" si="42"/>
        <v>151,</v>
      </c>
      <c r="R56" t="str">
        <f t="shared" si="9"/>
        <v>(2,8)</v>
      </c>
      <c r="S56" t="str">
        <f t="shared" si="43"/>
        <v>2,</v>
      </c>
      <c r="T56" t="str">
        <f t="shared" si="44"/>
        <v>8,</v>
      </c>
      <c r="W56" s="28"/>
      <c r="Z56" s="28"/>
    </row>
    <row r="57" spans="1:26" x14ac:dyDescent="0.15">
      <c r="A57" t="s">
        <v>37</v>
      </c>
      <c r="B57" t="str">
        <f t="shared" si="4"/>
        <v>稀有宝箱2普通抽</v>
      </c>
      <c r="C57">
        <v>91203</v>
      </c>
      <c r="D57">
        <v>151</v>
      </c>
      <c r="E57">
        <v>2</v>
      </c>
      <c r="F57">
        <v>8</v>
      </c>
      <c r="G57">
        <v>5</v>
      </c>
      <c r="H57" s="5">
        <f t="shared" si="0"/>
        <v>3.2578209277238403E-2</v>
      </c>
      <c r="I57" t="str">
        <f>VLOOKUP(C57,'名称-id-价值'!B:C,2,FALSE)</f>
        <v>T1HP3</v>
      </c>
      <c r="J57" t="str">
        <f t="shared" si="5"/>
        <v>T1部件</v>
      </c>
      <c r="K57">
        <f t="shared" si="11"/>
        <v>2</v>
      </c>
      <c r="L57">
        <f t="shared" si="7"/>
        <v>0.81445523193096003</v>
      </c>
      <c r="M57">
        <f>VLOOKUP(C57,'名称-id-价值'!B:M,K57+2,FALSE)</f>
        <v>38</v>
      </c>
      <c r="N57">
        <f t="shared" si="12"/>
        <v>6.1898597626752956</v>
      </c>
      <c r="O57">
        <f t="shared" si="1"/>
        <v>1749.3126213592225</v>
      </c>
      <c r="P57" t="str">
        <f t="shared" si="38"/>
        <v>91203,</v>
      </c>
      <c r="Q57" t="str">
        <f t="shared" si="42"/>
        <v>151,</v>
      </c>
      <c r="R57" t="str">
        <f t="shared" si="9"/>
        <v>(2,8)</v>
      </c>
      <c r="S57" t="str">
        <f t="shared" si="43"/>
        <v>2,</v>
      </c>
      <c r="T57" t="str">
        <f t="shared" si="44"/>
        <v>8,</v>
      </c>
      <c r="W57" s="28"/>
      <c r="Z57" s="28"/>
    </row>
    <row r="58" spans="1:26" x14ac:dyDescent="0.15">
      <c r="A58" t="s">
        <v>37</v>
      </c>
      <c r="B58" t="str">
        <f t="shared" si="4"/>
        <v>稀有宝箱2普通抽</v>
      </c>
      <c r="C58">
        <v>91205</v>
      </c>
      <c r="D58">
        <v>151</v>
      </c>
      <c r="E58">
        <v>2</v>
      </c>
      <c r="F58">
        <v>8</v>
      </c>
      <c r="G58">
        <v>5</v>
      </c>
      <c r="H58" s="5">
        <f t="shared" si="0"/>
        <v>3.2578209277238403E-2</v>
      </c>
      <c r="I58" t="str">
        <f>VLOOKUP(C58,'名称-id-价值'!B:C,2,FALSE)</f>
        <v>T1HP5</v>
      </c>
      <c r="J58" t="str">
        <f t="shared" si="5"/>
        <v>T1部件</v>
      </c>
      <c r="K58">
        <f t="shared" si="11"/>
        <v>2</v>
      </c>
      <c r="L58">
        <f t="shared" si="7"/>
        <v>0.81445523193096003</v>
      </c>
      <c r="M58">
        <f>VLOOKUP(C58,'名称-id-价值'!B:M,K58+2,FALSE)</f>
        <v>38</v>
      </c>
      <c r="N58">
        <f t="shared" si="12"/>
        <v>6.1898597626752956</v>
      </c>
      <c r="O58">
        <f t="shared" si="1"/>
        <v>1749.3126213592225</v>
      </c>
      <c r="P58" t="str">
        <f t="shared" si="38"/>
        <v>91205,</v>
      </c>
      <c r="Q58" t="str">
        <f t="shared" si="42"/>
        <v>151,</v>
      </c>
      <c r="R58" t="str">
        <f t="shared" si="9"/>
        <v>(2,8)</v>
      </c>
      <c r="S58" t="str">
        <f t="shared" si="43"/>
        <v>2,</v>
      </c>
      <c r="T58" t="str">
        <f t="shared" si="44"/>
        <v>8,</v>
      </c>
      <c r="W58" s="28"/>
      <c r="Z58" s="28"/>
    </row>
    <row r="59" spans="1:26" x14ac:dyDescent="0.15">
      <c r="A59" t="s">
        <v>37</v>
      </c>
      <c r="B59" t="str">
        <f t="shared" si="4"/>
        <v>稀有宝箱2普通抽</v>
      </c>
      <c r="C59">
        <v>91002</v>
      </c>
      <c r="D59">
        <v>151</v>
      </c>
      <c r="E59">
        <v>2</v>
      </c>
      <c r="F59">
        <v>8</v>
      </c>
      <c r="G59">
        <v>5</v>
      </c>
      <c r="H59" s="5">
        <f t="shared" si="0"/>
        <v>3.2578209277238403E-2</v>
      </c>
      <c r="I59" t="str">
        <f>VLOOKUP(C59,'名称-id-价值'!B:C,2,FALSE)</f>
        <v>T1LP2</v>
      </c>
      <c r="J59" t="str">
        <f t="shared" si="5"/>
        <v>T1部件</v>
      </c>
      <c r="K59">
        <f t="shared" si="11"/>
        <v>2</v>
      </c>
      <c r="L59">
        <f t="shared" si="7"/>
        <v>0.81445523193096003</v>
      </c>
      <c r="M59">
        <f>VLOOKUP(C59,'名称-id-价值'!B:M,K59+2,FALSE)</f>
        <v>38</v>
      </c>
      <c r="N59">
        <f t="shared" si="12"/>
        <v>6.1898597626752956</v>
      </c>
      <c r="O59">
        <f t="shared" si="1"/>
        <v>1749.3126213592225</v>
      </c>
      <c r="P59" t="str">
        <f t="shared" si="38"/>
        <v>91002,</v>
      </c>
      <c r="Q59" t="str">
        <f t="shared" si="42"/>
        <v>151,</v>
      </c>
      <c r="R59" t="str">
        <f t="shared" si="9"/>
        <v>(2,8)</v>
      </c>
      <c r="S59" t="str">
        <f t="shared" si="43"/>
        <v>2,</v>
      </c>
      <c r="T59" t="str">
        <f t="shared" si="44"/>
        <v>8,</v>
      </c>
      <c r="W59" s="28"/>
      <c r="Z59" s="28"/>
    </row>
    <row r="60" spans="1:26" x14ac:dyDescent="0.15">
      <c r="A60" t="s">
        <v>37</v>
      </c>
      <c r="B60" t="str">
        <f t="shared" si="4"/>
        <v>稀有宝箱2普通抽</v>
      </c>
      <c r="C60">
        <v>91004</v>
      </c>
      <c r="D60">
        <v>151</v>
      </c>
      <c r="E60">
        <v>2</v>
      </c>
      <c r="F60">
        <v>8</v>
      </c>
      <c r="G60">
        <v>5</v>
      </c>
      <c r="H60" s="5">
        <f t="shared" si="0"/>
        <v>3.2578209277238403E-2</v>
      </c>
      <c r="I60" t="str">
        <f>VLOOKUP(C60,'名称-id-价值'!B:C,2,FALSE)</f>
        <v>T1LP4</v>
      </c>
      <c r="J60" t="str">
        <f t="shared" si="5"/>
        <v>T1部件</v>
      </c>
      <c r="K60">
        <f t="shared" si="11"/>
        <v>2</v>
      </c>
      <c r="L60">
        <f t="shared" si="7"/>
        <v>0.81445523193096003</v>
      </c>
      <c r="M60">
        <f>VLOOKUP(C60,'名称-id-价值'!B:M,K60+2,FALSE)</f>
        <v>38</v>
      </c>
      <c r="N60">
        <f t="shared" si="12"/>
        <v>6.1898597626752956</v>
      </c>
      <c r="O60">
        <f t="shared" si="1"/>
        <v>1749.3126213592225</v>
      </c>
      <c r="P60" t="str">
        <f t="shared" si="38"/>
        <v>91004,</v>
      </c>
      <c r="Q60" t="str">
        <f t="shared" si="42"/>
        <v>151,</v>
      </c>
      <c r="R60" t="str">
        <f t="shared" si="9"/>
        <v>(2,8)</v>
      </c>
      <c r="S60" t="str">
        <f t="shared" si="43"/>
        <v>2,</v>
      </c>
      <c r="T60" t="str">
        <f t="shared" si="44"/>
        <v>8,</v>
      </c>
      <c r="W60" s="28"/>
      <c r="Z60" s="28"/>
    </row>
    <row r="61" spans="1:26" x14ac:dyDescent="0.15">
      <c r="A61" t="s">
        <v>37</v>
      </c>
      <c r="B61" t="str">
        <f t="shared" si="4"/>
        <v>稀有宝箱2普通抽</v>
      </c>
      <c r="C61">
        <v>91006</v>
      </c>
      <c r="D61">
        <v>151</v>
      </c>
      <c r="E61">
        <v>2</v>
      </c>
      <c r="F61">
        <v>8</v>
      </c>
      <c r="G61">
        <v>5</v>
      </c>
      <c r="H61" s="5">
        <f t="shared" si="0"/>
        <v>3.2578209277238403E-2</v>
      </c>
      <c r="I61" t="str">
        <f>VLOOKUP(C61,'名称-id-价值'!B:C,2,FALSE)</f>
        <v>T1LP6</v>
      </c>
      <c r="J61" t="str">
        <f t="shared" si="5"/>
        <v>T1部件</v>
      </c>
      <c r="K61">
        <f t="shared" si="11"/>
        <v>2</v>
      </c>
      <c r="L61">
        <f t="shared" si="7"/>
        <v>0.81445523193096003</v>
      </c>
      <c r="M61">
        <f>VLOOKUP(C61,'名称-id-价值'!B:M,K61+2,FALSE)</f>
        <v>38</v>
      </c>
      <c r="N61">
        <f t="shared" si="12"/>
        <v>6.1898597626752956</v>
      </c>
      <c r="O61">
        <f t="shared" si="1"/>
        <v>1749.3126213592225</v>
      </c>
      <c r="P61" t="str">
        <f t="shared" si="38"/>
        <v>91006,</v>
      </c>
      <c r="Q61" t="str">
        <f t="shared" ref="Q61:Q93" si="64">D61&amp;","</f>
        <v>151,</v>
      </c>
      <c r="R61" t="str">
        <f t="shared" si="9"/>
        <v>(2,8)</v>
      </c>
      <c r="S61" t="str">
        <f t="shared" ref="S61:S93" si="65">E61&amp;","</f>
        <v>2,</v>
      </c>
      <c r="T61" t="str">
        <f t="shared" ref="T61:T93" si="66">F61&amp;","</f>
        <v>8,</v>
      </c>
      <c r="W61" s="28"/>
      <c r="Z61" s="28"/>
    </row>
    <row r="62" spans="1:26" x14ac:dyDescent="0.15">
      <c r="A62" t="s">
        <v>37</v>
      </c>
      <c r="B62" t="str">
        <f t="shared" si="4"/>
        <v>稀有宝箱2普通抽</v>
      </c>
      <c r="C62">
        <v>91102</v>
      </c>
      <c r="D62">
        <v>151</v>
      </c>
      <c r="E62">
        <v>2</v>
      </c>
      <c r="F62">
        <v>8</v>
      </c>
      <c r="G62">
        <v>5</v>
      </c>
      <c r="H62" s="5">
        <f t="shared" si="0"/>
        <v>3.2578209277238403E-2</v>
      </c>
      <c r="I62" t="str">
        <f>VLOOKUP(C62,'名称-id-价值'!B:C,2,FALSE)</f>
        <v>T1MP2</v>
      </c>
      <c r="J62" t="str">
        <f t="shared" si="5"/>
        <v>T1部件</v>
      </c>
      <c r="K62">
        <f t="shared" si="11"/>
        <v>2</v>
      </c>
      <c r="L62">
        <f t="shared" si="7"/>
        <v>0.81445523193096003</v>
      </c>
      <c r="M62">
        <f>VLOOKUP(C62,'名称-id-价值'!B:M,K62+2,FALSE)</f>
        <v>38</v>
      </c>
      <c r="N62">
        <f t="shared" si="12"/>
        <v>6.1898597626752956</v>
      </c>
      <c r="O62">
        <f t="shared" si="1"/>
        <v>1749.3126213592225</v>
      </c>
      <c r="P62" t="str">
        <f t="shared" si="38"/>
        <v>91102,</v>
      </c>
      <c r="Q62" t="str">
        <f t="shared" si="64"/>
        <v>151,</v>
      </c>
      <c r="R62" t="str">
        <f t="shared" si="9"/>
        <v>(2,8)</v>
      </c>
      <c r="S62" t="str">
        <f t="shared" si="65"/>
        <v>2,</v>
      </c>
      <c r="T62" t="str">
        <f t="shared" si="66"/>
        <v>8,</v>
      </c>
      <c r="W62" s="28"/>
      <c r="Z62" s="28"/>
    </row>
    <row r="63" spans="1:26" x14ac:dyDescent="0.15">
      <c r="A63" t="s">
        <v>37</v>
      </c>
      <c r="B63" t="str">
        <f t="shared" si="4"/>
        <v>稀有宝箱2普通抽</v>
      </c>
      <c r="C63">
        <v>91104</v>
      </c>
      <c r="D63">
        <v>151</v>
      </c>
      <c r="E63">
        <v>2</v>
      </c>
      <c r="F63">
        <v>8</v>
      </c>
      <c r="G63">
        <v>5</v>
      </c>
      <c r="H63" s="5">
        <f t="shared" si="0"/>
        <v>3.2578209277238403E-2</v>
      </c>
      <c r="I63" t="str">
        <f>VLOOKUP(C63,'名称-id-价值'!B:C,2,FALSE)</f>
        <v>T1MP4</v>
      </c>
      <c r="J63" t="str">
        <f t="shared" si="5"/>
        <v>T1部件</v>
      </c>
      <c r="K63">
        <f t="shared" si="11"/>
        <v>2</v>
      </c>
      <c r="L63">
        <f t="shared" si="7"/>
        <v>0.81445523193096003</v>
      </c>
      <c r="M63">
        <f>VLOOKUP(C63,'名称-id-价值'!B:M,K63+2,FALSE)</f>
        <v>38</v>
      </c>
      <c r="N63">
        <f t="shared" si="12"/>
        <v>6.1898597626752956</v>
      </c>
      <c r="O63">
        <f t="shared" si="1"/>
        <v>1749.3126213592225</v>
      </c>
      <c r="P63" t="str">
        <f t="shared" si="38"/>
        <v>91104,</v>
      </c>
      <c r="Q63" t="str">
        <f t="shared" si="64"/>
        <v>151,</v>
      </c>
      <c r="R63" t="str">
        <f t="shared" si="9"/>
        <v>(2,8)</v>
      </c>
      <c r="S63" t="str">
        <f t="shared" si="65"/>
        <v>2,</v>
      </c>
      <c r="T63" t="str">
        <f t="shared" si="66"/>
        <v>8,</v>
      </c>
      <c r="W63" s="28"/>
      <c r="Z63" s="28"/>
    </row>
    <row r="64" spans="1:26" x14ac:dyDescent="0.15">
      <c r="A64" t="s">
        <v>37</v>
      </c>
      <c r="B64" t="str">
        <f t="shared" si="4"/>
        <v>稀有宝箱2普通抽</v>
      </c>
      <c r="C64">
        <v>91106</v>
      </c>
      <c r="D64">
        <v>151</v>
      </c>
      <c r="E64">
        <v>2</v>
      </c>
      <c r="F64">
        <v>8</v>
      </c>
      <c r="G64">
        <v>5</v>
      </c>
      <c r="H64" s="5">
        <f t="shared" si="0"/>
        <v>3.2578209277238403E-2</v>
      </c>
      <c r="I64" t="str">
        <f>VLOOKUP(C64,'名称-id-价值'!B:C,2,FALSE)</f>
        <v>T1MP6</v>
      </c>
      <c r="J64" t="str">
        <f t="shared" si="5"/>
        <v>T1部件</v>
      </c>
      <c r="K64">
        <f t="shared" si="11"/>
        <v>2</v>
      </c>
      <c r="L64">
        <f t="shared" si="7"/>
        <v>0.81445523193096003</v>
      </c>
      <c r="M64">
        <f>VLOOKUP(C64,'名称-id-价值'!B:M,K64+2,FALSE)</f>
        <v>38</v>
      </c>
      <c r="N64">
        <f t="shared" si="12"/>
        <v>6.1898597626752956</v>
      </c>
      <c r="O64">
        <f t="shared" si="1"/>
        <v>1749.3126213592225</v>
      </c>
      <c r="P64" t="str">
        <f t="shared" si="38"/>
        <v>91106,</v>
      </c>
      <c r="Q64" t="str">
        <f t="shared" si="64"/>
        <v>151,</v>
      </c>
      <c r="R64" t="str">
        <f t="shared" si="9"/>
        <v>(2,8)</v>
      </c>
      <c r="S64" t="str">
        <f t="shared" si="65"/>
        <v>2,</v>
      </c>
      <c r="T64" t="str">
        <f t="shared" si="66"/>
        <v>8,</v>
      </c>
      <c r="W64" s="28"/>
      <c r="Z64" s="28"/>
    </row>
    <row r="65" spans="1:26" x14ac:dyDescent="0.15">
      <c r="A65" t="s">
        <v>37</v>
      </c>
      <c r="B65" t="str">
        <f t="shared" si="4"/>
        <v>稀有宝箱2普通抽</v>
      </c>
      <c r="C65">
        <v>91202</v>
      </c>
      <c r="D65">
        <v>151</v>
      </c>
      <c r="E65">
        <v>2</v>
      </c>
      <c r="F65">
        <v>8</v>
      </c>
      <c r="G65">
        <v>5</v>
      </c>
      <c r="H65" s="5">
        <f t="shared" si="0"/>
        <v>3.2578209277238403E-2</v>
      </c>
      <c r="I65" t="str">
        <f>VLOOKUP(C65,'名称-id-价值'!B:C,2,FALSE)</f>
        <v>T1HP2</v>
      </c>
      <c r="J65" t="str">
        <f t="shared" si="5"/>
        <v>T1部件</v>
      </c>
      <c r="K65">
        <f t="shared" si="11"/>
        <v>2</v>
      </c>
      <c r="L65">
        <f t="shared" si="7"/>
        <v>0.81445523193096003</v>
      </c>
      <c r="M65">
        <f>VLOOKUP(C65,'名称-id-价值'!B:M,K65+2,FALSE)</f>
        <v>38</v>
      </c>
      <c r="N65">
        <f t="shared" si="12"/>
        <v>6.1898597626752956</v>
      </c>
      <c r="O65">
        <f t="shared" si="1"/>
        <v>1749.3126213592225</v>
      </c>
      <c r="P65" t="str">
        <f t="shared" si="38"/>
        <v>91202,</v>
      </c>
      <c r="Q65" t="str">
        <f t="shared" si="64"/>
        <v>151,</v>
      </c>
      <c r="R65" t="str">
        <f t="shared" si="9"/>
        <v>(2,8)</v>
      </c>
      <c r="S65" t="str">
        <f t="shared" si="65"/>
        <v>2,</v>
      </c>
      <c r="T65" t="str">
        <f t="shared" si="66"/>
        <v>8,</v>
      </c>
      <c r="W65" s="28"/>
      <c r="Z65" s="28"/>
    </row>
    <row r="66" spans="1:26" x14ac:dyDescent="0.15">
      <c r="A66" t="s">
        <v>37</v>
      </c>
      <c r="B66" t="str">
        <f t="shared" si="4"/>
        <v>稀有宝箱2普通抽</v>
      </c>
      <c r="C66">
        <v>91204</v>
      </c>
      <c r="D66">
        <v>151</v>
      </c>
      <c r="E66">
        <v>2</v>
      </c>
      <c r="F66">
        <v>8</v>
      </c>
      <c r="G66">
        <v>5</v>
      </c>
      <c r="H66" s="5">
        <f t="shared" ref="H66:H129" si="67">D66/SUMIFS(D:D,B:B,B66)</f>
        <v>3.2578209277238403E-2</v>
      </c>
      <c r="I66" t="str">
        <f>VLOOKUP(C66,'名称-id-价值'!B:C,2,FALSE)</f>
        <v>T1HP4</v>
      </c>
      <c r="J66" t="str">
        <f t="shared" si="5"/>
        <v>T1部件</v>
      </c>
      <c r="K66">
        <f t="shared" si="11"/>
        <v>2</v>
      </c>
      <c r="L66">
        <f t="shared" si="7"/>
        <v>0.81445523193096003</v>
      </c>
      <c r="M66">
        <f>VLOOKUP(C66,'名称-id-价值'!B:M,K66+2,FALSE)</f>
        <v>38</v>
      </c>
      <c r="N66">
        <f t="shared" si="12"/>
        <v>6.1898597626752956</v>
      </c>
      <c r="O66">
        <f t="shared" ref="O66:O129" si="68">SUMIFS(N:N,B:B,B66)*G66+VLOOKUP(K66,$U$1:$X$11,4,FALSE)</f>
        <v>1749.3126213592225</v>
      </c>
      <c r="P66" t="str">
        <f t="shared" si="38"/>
        <v>91204,</v>
      </c>
      <c r="Q66" t="str">
        <f t="shared" si="64"/>
        <v>151,</v>
      </c>
      <c r="R66" t="str">
        <f t="shared" si="9"/>
        <v>(2,8)</v>
      </c>
      <c r="S66" t="str">
        <f t="shared" si="65"/>
        <v>2,</v>
      </c>
      <c r="T66" t="str">
        <f t="shared" si="66"/>
        <v>8,</v>
      </c>
      <c r="W66" s="28"/>
      <c r="Z66" s="28"/>
    </row>
    <row r="67" spans="1:26" x14ac:dyDescent="0.15">
      <c r="A67" t="s">
        <v>37</v>
      </c>
      <c r="B67" t="str">
        <f t="shared" si="4"/>
        <v>稀有宝箱2普通抽</v>
      </c>
      <c r="C67">
        <v>91206</v>
      </c>
      <c r="D67">
        <v>160</v>
      </c>
      <c r="E67">
        <v>2</v>
      </c>
      <c r="F67">
        <v>8</v>
      </c>
      <c r="G67">
        <v>5</v>
      </c>
      <c r="H67" s="5">
        <f t="shared" si="67"/>
        <v>3.4519956850053934E-2</v>
      </c>
      <c r="I67" t="str">
        <f>VLOOKUP(C67,'名称-id-价值'!B:C,2,FALSE)</f>
        <v>T1HP6</v>
      </c>
      <c r="J67" t="str">
        <f t="shared" si="5"/>
        <v>T1部件</v>
      </c>
      <c r="K67">
        <f t="shared" si="11"/>
        <v>2</v>
      </c>
      <c r="L67">
        <f t="shared" si="7"/>
        <v>0.86299892125134836</v>
      </c>
      <c r="M67">
        <f>VLOOKUP(C67,'名称-id-价值'!B:M,K67+2,FALSE)</f>
        <v>38</v>
      </c>
      <c r="N67">
        <f t="shared" si="12"/>
        <v>6.5587918015102478</v>
      </c>
      <c r="O67">
        <f t="shared" si="68"/>
        <v>1749.3126213592225</v>
      </c>
      <c r="P67" t="str">
        <f t="shared" si="38"/>
        <v>91206,</v>
      </c>
      <c r="Q67" t="str">
        <f t="shared" si="64"/>
        <v>160,</v>
      </c>
      <c r="R67" t="str">
        <f t="shared" si="9"/>
        <v>(2,8)</v>
      </c>
      <c r="S67" t="str">
        <f t="shared" si="65"/>
        <v>2,</v>
      </c>
      <c r="T67" t="str">
        <f t="shared" si="66"/>
        <v>8,</v>
      </c>
      <c r="W67" s="28"/>
      <c r="Z67" s="28"/>
    </row>
    <row r="68" spans="1:26" x14ac:dyDescent="0.15">
      <c r="A68" t="s">
        <v>38</v>
      </c>
      <c r="B68" t="str">
        <f t="shared" si="4"/>
        <v>稀有宝箱3普通抽</v>
      </c>
      <c r="C68">
        <v>11211</v>
      </c>
      <c r="D68">
        <v>167</v>
      </c>
      <c r="E68">
        <v>1</v>
      </c>
      <c r="F68">
        <v>1</v>
      </c>
      <c r="G68">
        <v>5</v>
      </c>
      <c r="H68" s="5">
        <f t="shared" si="67"/>
        <v>2.7172144484217377E-2</v>
      </c>
      <c r="I68" t="str">
        <f>VLOOKUP(C68,'名称-id-价值'!B:C,2,FALSE)</f>
        <v>二号</v>
      </c>
      <c r="J68" t="str">
        <f t="shared" si="5"/>
        <v>T2坦克</v>
      </c>
      <c r="K68">
        <f t="shared" si="11"/>
        <v>3</v>
      </c>
      <c r="L68">
        <f t="shared" si="7"/>
        <v>0.13586072242108688</v>
      </c>
      <c r="M68">
        <f>VLOOKUP(C68,'名称-id-价值'!B:M,K68+2,FALSE)</f>
        <v>564</v>
      </c>
      <c r="N68">
        <f t="shared" si="12"/>
        <v>15.3250894890986</v>
      </c>
      <c r="O68">
        <f t="shared" si="68"/>
        <v>1783.0696387894579</v>
      </c>
      <c r="P68" t="str">
        <f t="shared" si="38"/>
        <v>11211,</v>
      </c>
      <c r="Q68" t="str">
        <f t="shared" si="64"/>
        <v>167,</v>
      </c>
      <c r="R68" t="str">
        <f t="shared" si="9"/>
        <v>(1,1)</v>
      </c>
      <c r="S68" t="str">
        <f t="shared" si="65"/>
        <v>1,</v>
      </c>
      <c r="T68" t="str">
        <f t="shared" si="66"/>
        <v>1,</v>
      </c>
      <c r="W68" s="28"/>
      <c r="Z68" s="28"/>
    </row>
    <row r="69" spans="1:26" x14ac:dyDescent="0.15">
      <c r="A69" t="s">
        <v>38</v>
      </c>
      <c r="B69" t="str">
        <f t="shared" ref="B69:B133" si="69">A69&amp;"普通抽"</f>
        <v>稀有宝箱3普通抽</v>
      </c>
      <c r="C69">
        <v>12211</v>
      </c>
      <c r="D69">
        <v>167</v>
      </c>
      <c r="E69">
        <v>1</v>
      </c>
      <c r="F69">
        <v>1</v>
      </c>
      <c r="G69">
        <v>5</v>
      </c>
      <c r="H69" s="5">
        <f t="shared" si="67"/>
        <v>2.7172144484217377E-2</v>
      </c>
      <c r="I69" t="str">
        <f>VLOOKUP(C69,'名称-id-价值'!B:C,2,FALSE)</f>
        <v>T-34</v>
      </c>
      <c r="J69" t="str">
        <f t="shared" si="5"/>
        <v>T2坦克</v>
      </c>
      <c r="K69">
        <f t="shared" si="11"/>
        <v>3</v>
      </c>
      <c r="L69">
        <f t="shared" si="7"/>
        <v>0.13586072242108688</v>
      </c>
      <c r="M69">
        <f>VLOOKUP(C69,'名称-id-价值'!B:M,K69+2,FALSE)</f>
        <v>564</v>
      </c>
      <c r="N69">
        <f t="shared" si="12"/>
        <v>15.3250894890986</v>
      </c>
      <c r="O69">
        <f t="shared" si="68"/>
        <v>1783.0696387894579</v>
      </c>
      <c r="P69" t="str">
        <f t="shared" si="38"/>
        <v>12211,</v>
      </c>
      <c r="Q69" t="str">
        <f t="shared" si="64"/>
        <v>167,</v>
      </c>
      <c r="R69" t="str">
        <f t="shared" si="9"/>
        <v>(1,1)</v>
      </c>
      <c r="S69" t="str">
        <f t="shared" si="65"/>
        <v>1,</v>
      </c>
      <c r="T69" t="str">
        <f t="shared" si="66"/>
        <v>1,</v>
      </c>
    </row>
    <row r="70" spans="1:26" x14ac:dyDescent="0.15">
      <c r="A70" t="s">
        <v>38</v>
      </c>
      <c r="B70" t="str">
        <f t="shared" si="69"/>
        <v>稀有宝箱3普通抽</v>
      </c>
      <c r="C70">
        <v>13211</v>
      </c>
      <c r="D70">
        <v>167</v>
      </c>
      <c r="E70">
        <v>1</v>
      </c>
      <c r="F70">
        <v>1</v>
      </c>
      <c r="G70">
        <v>5</v>
      </c>
      <c r="H70" s="5">
        <f t="shared" si="67"/>
        <v>2.7172144484217377E-2</v>
      </c>
      <c r="I70" t="str">
        <f>VLOOKUP(C70,'名称-id-价值'!B:C,2,FALSE)</f>
        <v>KV-1</v>
      </c>
      <c r="J70" t="str">
        <f t="shared" si="5"/>
        <v>T2坦克</v>
      </c>
      <c r="K70">
        <f t="shared" si="11"/>
        <v>3</v>
      </c>
      <c r="L70">
        <f t="shared" si="7"/>
        <v>0.13586072242108688</v>
      </c>
      <c r="M70">
        <f>VLOOKUP(C70,'名称-id-价值'!B:M,K70+2,FALSE)</f>
        <v>564</v>
      </c>
      <c r="N70">
        <f t="shared" si="12"/>
        <v>15.3250894890986</v>
      </c>
      <c r="O70">
        <f t="shared" si="68"/>
        <v>1783.0696387894579</v>
      </c>
      <c r="P70" t="str">
        <f t="shared" si="38"/>
        <v>13211,</v>
      </c>
      <c r="Q70" t="str">
        <f t="shared" si="64"/>
        <v>167,</v>
      </c>
      <c r="R70" t="str">
        <f t="shared" si="9"/>
        <v>(1,1)</v>
      </c>
      <c r="S70" t="str">
        <f t="shared" si="65"/>
        <v>1,</v>
      </c>
      <c r="T70" t="str">
        <f t="shared" si="66"/>
        <v>1,</v>
      </c>
    </row>
    <row r="71" spans="1:26" x14ac:dyDescent="0.15">
      <c r="A71" t="s">
        <v>38</v>
      </c>
      <c r="B71" t="str">
        <f t="shared" si="69"/>
        <v>稀有宝箱3普通抽</v>
      </c>
      <c r="C71">
        <v>11221</v>
      </c>
      <c r="D71">
        <v>290</v>
      </c>
      <c r="E71">
        <v>1</v>
      </c>
      <c r="F71">
        <v>1</v>
      </c>
      <c r="G71">
        <v>5</v>
      </c>
      <c r="H71" s="5">
        <f t="shared" si="67"/>
        <v>4.7185161080377479E-2</v>
      </c>
      <c r="I71" t="str">
        <f>VLOOKUP(C71,'名称-id-价值'!B:C,2,FALSE)</f>
        <v>Puma</v>
      </c>
      <c r="J71" t="str">
        <f t="shared" si="5"/>
        <v>T2坦克</v>
      </c>
      <c r="K71">
        <f t="shared" si="11"/>
        <v>3</v>
      </c>
      <c r="L71">
        <f t="shared" si="7"/>
        <v>0.2359258054018874</v>
      </c>
      <c r="M71">
        <f>VLOOKUP(C71,'名称-id-价值'!B:M,K71+2,FALSE)</f>
        <v>800</v>
      </c>
      <c r="N71">
        <f t="shared" si="12"/>
        <v>37.748128864301982</v>
      </c>
      <c r="O71">
        <f t="shared" si="68"/>
        <v>1783.0696387894579</v>
      </c>
      <c r="P71" t="str">
        <f t="shared" si="38"/>
        <v>11221,</v>
      </c>
      <c r="Q71" t="str">
        <f t="shared" si="64"/>
        <v>290,</v>
      </c>
      <c r="R71" t="str">
        <f t="shared" si="9"/>
        <v>(1,1)</v>
      </c>
      <c r="S71" t="str">
        <f t="shared" si="65"/>
        <v>1,</v>
      </c>
      <c r="T71" t="str">
        <f t="shared" si="66"/>
        <v>1,</v>
      </c>
    </row>
    <row r="72" spans="1:26" x14ac:dyDescent="0.15">
      <c r="A72" t="s">
        <v>38</v>
      </c>
      <c r="B72" t="str">
        <f t="shared" si="69"/>
        <v>稀有宝箱3普通抽</v>
      </c>
      <c r="C72">
        <v>12221</v>
      </c>
      <c r="D72">
        <v>290</v>
      </c>
      <c r="E72">
        <v>1</v>
      </c>
      <c r="F72">
        <v>1</v>
      </c>
      <c r="G72">
        <v>5</v>
      </c>
      <c r="H72" s="5">
        <f t="shared" si="67"/>
        <v>4.7185161080377479E-2</v>
      </c>
      <c r="I72" t="str">
        <f>VLOOKUP(C72,'名称-id-价值'!B:C,2,FALSE)</f>
        <v>四号</v>
      </c>
      <c r="J72" t="str">
        <f t="shared" si="5"/>
        <v>T2坦克</v>
      </c>
      <c r="K72">
        <f t="shared" si="11"/>
        <v>3</v>
      </c>
      <c r="L72">
        <f t="shared" si="7"/>
        <v>0.2359258054018874</v>
      </c>
      <c r="M72">
        <f>VLOOKUP(C72,'名称-id-价值'!B:M,K72+2,FALSE)</f>
        <v>800</v>
      </c>
      <c r="N72">
        <f t="shared" si="12"/>
        <v>37.748128864301982</v>
      </c>
      <c r="O72">
        <f t="shared" si="68"/>
        <v>1783.0696387894579</v>
      </c>
      <c r="P72" t="str">
        <f t="shared" si="38"/>
        <v>12221,</v>
      </c>
      <c r="Q72" t="str">
        <f t="shared" si="64"/>
        <v>290,</v>
      </c>
      <c r="R72" t="str">
        <f t="shared" si="9"/>
        <v>(1,1)</v>
      </c>
      <c r="S72" t="str">
        <f t="shared" si="65"/>
        <v>1,</v>
      </c>
      <c r="T72" t="str">
        <f t="shared" si="66"/>
        <v>1,</v>
      </c>
    </row>
    <row r="73" spans="1:26" x14ac:dyDescent="0.15">
      <c r="A73" t="s">
        <v>38</v>
      </c>
      <c r="B73" t="str">
        <f t="shared" si="69"/>
        <v>稀有宝箱3普通抽</v>
      </c>
      <c r="C73">
        <v>13221</v>
      </c>
      <c r="D73">
        <v>290</v>
      </c>
      <c r="E73">
        <v>1</v>
      </c>
      <c r="F73">
        <v>1</v>
      </c>
      <c r="G73">
        <v>5</v>
      </c>
      <c r="H73" s="5">
        <f t="shared" si="67"/>
        <v>4.7185161080377479E-2</v>
      </c>
      <c r="I73" t="str">
        <f>VLOOKUP(C73,'名称-id-价值'!B:C,2,FALSE)</f>
        <v>丘吉尔</v>
      </c>
      <c r="J73" t="str">
        <f t="shared" ref="J73:J142" si="70">IF(LEFT(C73,1)+0=5,"T"&amp;MID(C73,3,1)&amp;"碎片",IF(LEFT(C73,1)+0=1,"T"&amp;MID(C73,3,1)&amp;"坦克",IF(LEFT(C73,1)+0=9,"T"&amp;MID(C73,2,1)&amp;"部件")))</f>
        <v>T2坦克</v>
      </c>
      <c r="K73">
        <f t="shared" si="11"/>
        <v>3</v>
      </c>
      <c r="L73">
        <f t="shared" ref="L73:L142" si="71">AVERAGE(E73:F73)*H73*G73</f>
        <v>0.2359258054018874</v>
      </c>
      <c r="M73">
        <f>VLOOKUP(C73,'名称-id-价值'!B:M,K73+2,FALSE)</f>
        <v>800</v>
      </c>
      <c r="N73">
        <f t="shared" si="12"/>
        <v>37.748128864301982</v>
      </c>
      <c r="O73">
        <f t="shared" si="68"/>
        <v>1783.0696387894579</v>
      </c>
      <c r="P73" t="str">
        <f t="shared" si="38"/>
        <v>13221,</v>
      </c>
      <c r="Q73" t="str">
        <f t="shared" si="64"/>
        <v>290,</v>
      </c>
      <c r="R73" t="str">
        <f t="shared" ref="R73:R142" si="72">"("&amp;LEFT(S73&amp;T73,LEN(S73&amp;T73)-1)&amp;")"</f>
        <v>(1,1)</v>
      </c>
      <c r="S73" t="str">
        <f t="shared" si="65"/>
        <v>1,</v>
      </c>
      <c r="T73" t="str">
        <f t="shared" si="66"/>
        <v>1,</v>
      </c>
    </row>
    <row r="74" spans="1:26" x14ac:dyDescent="0.15">
      <c r="A74" t="s">
        <v>38</v>
      </c>
      <c r="B74" t="str">
        <f t="shared" si="69"/>
        <v>稀有宝箱3普通抽</v>
      </c>
      <c r="C74">
        <v>51211</v>
      </c>
      <c r="D74">
        <v>114</v>
      </c>
      <c r="E74">
        <v>7</v>
      </c>
      <c r="F74">
        <v>16</v>
      </c>
      <c r="G74">
        <v>5</v>
      </c>
      <c r="H74" s="5">
        <f t="shared" si="67"/>
        <v>1.854864952814839E-2</v>
      </c>
      <c r="I74" t="str">
        <f>VLOOKUP(C74,'名称-id-价值'!B:C,2,FALSE)</f>
        <v>二号-碎片</v>
      </c>
      <c r="J74" t="str">
        <f t="shared" si="70"/>
        <v>T2碎片</v>
      </c>
      <c r="K74">
        <f t="shared" si="11"/>
        <v>3</v>
      </c>
      <c r="L74">
        <f t="shared" si="71"/>
        <v>1.0665473478685323</v>
      </c>
      <c r="M74">
        <f>VLOOKUP(C74,'名称-id-价值'!B:M,K74+2,FALSE)</f>
        <v>56.4</v>
      </c>
      <c r="N74">
        <f t="shared" si="12"/>
        <v>12.030654083957046</v>
      </c>
      <c r="O74">
        <f t="shared" si="68"/>
        <v>1783.0696387894579</v>
      </c>
      <c r="P74" t="str">
        <f t="shared" si="38"/>
        <v>51211,</v>
      </c>
      <c r="Q74" t="str">
        <f t="shared" si="64"/>
        <v>114,</v>
      </c>
      <c r="R74" t="str">
        <f t="shared" si="72"/>
        <v>(7,16)</v>
      </c>
      <c r="S74" t="str">
        <f t="shared" si="65"/>
        <v>7,</v>
      </c>
      <c r="T74" t="str">
        <f t="shared" si="66"/>
        <v>16,</v>
      </c>
    </row>
    <row r="75" spans="1:26" x14ac:dyDescent="0.15">
      <c r="A75" t="s">
        <v>38</v>
      </c>
      <c r="B75" t="str">
        <f t="shared" si="69"/>
        <v>稀有宝箱3普通抽</v>
      </c>
      <c r="C75">
        <v>52211</v>
      </c>
      <c r="D75">
        <v>114</v>
      </c>
      <c r="E75">
        <v>7</v>
      </c>
      <c r="F75">
        <v>16</v>
      </c>
      <c r="G75">
        <v>5</v>
      </c>
      <c r="H75" s="5">
        <f t="shared" si="67"/>
        <v>1.854864952814839E-2</v>
      </c>
      <c r="I75" t="str">
        <f>VLOOKUP(C75,'名称-id-价值'!B:C,2,FALSE)</f>
        <v>T-34-碎片</v>
      </c>
      <c r="J75" t="str">
        <f t="shared" si="70"/>
        <v>T2碎片</v>
      </c>
      <c r="K75">
        <f t="shared" si="11"/>
        <v>3</v>
      </c>
      <c r="L75">
        <f t="shared" si="71"/>
        <v>1.0665473478685323</v>
      </c>
      <c r="M75">
        <f>VLOOKUP(C75,'名称-id-价值'!B:M,K75+2,FALSE)</f>
        <v>56.4</v>
      </c>
      <c r="N75">
        <f t="shared" si="12"/>
        <v>12.030654083957046</v>
      </c>
      <c r="O75">
        <f t="shared" si="68"/>
        <v>1783.0696387894579</v>
      </c>
      <c r="P75" t="str">
        <f t="shared" si="38"/>
        <v>52211,</v>
      </c>
      <c r="Q75" t="str">
        <f t="shared" si="64"/>
        <v>114,</v>
      </c>
      <c r="R75" t="str">
        <f t="shared" si="72"/>
        <v>(7,16)</v>
      </c>
      <c r="S75" t="str">
        <f t="shared" si="65"/>
        <v>7,</v>
      </c>
      <c r="T75" t="str">
        <f t="shared" si="66"/>
        <v>16,</v>
      </c>
    </row>
    <row r="76" spans="1:26" x14ac:dyDescent="0.15">
      <c r="A76" t="s">
        <v>38</v>
      </c>
      <c r="B76" t="str">
        <f t="shared" si="69"/>
        <v>稀有宝箱3普通抽</v>
      </c>
      <c r="C76">
        <v>53211</v>
      </c>
      <c r="D76">
        <v>114</v>
      </c>
      <c r="E76">
        <v>7</v>
      </c>
      <c r="F76">
        <v>16</v>
      </c>
      <c r="G76">
        <v>5</v>
      </c>
      <c r="H76" s="5">
        <f t="shared" si="67"/>
        <v>1.854864952814839E-2</v>
      </c>
      <c r="I76" t="str">
        <f>VLOOKUP(C76,'名称-id-价值'!B:C,2,FALSE)</f>
        <v>KV-1-碎片</v>
      </c>
      <c r="J76" t="str">
        <f t="shared" si="70"/>
        <v>T2碎片</v>
      </c>
      <c r="K76">
        <f t="shared" si="11"/>
        <v>3</v>
      </c>
      <c r="L76">
        <f t="shared" si="71"/>
        <v>1.0665473478685323</v>
      </c>
      <c r="M76">
        <f>VLOOKUP(C76,'名称-id-价值'!B:M,K76+2,FALSE)</f>
        <v>56.4</v>
      </c>
      <c r="N76">
        <f t="shared" si="12"/>
        <v>12.030654083957046</v>
      </c>
      <c r="O76">
        <f t="shared" si="68"/>
        <v>1783.0696387894579</v>
      </c>
      <c r="P76" t="str">
        <f t="shared" si="38"/>
        <v>53211,</v>
      </c>
      <c r="Q76" t="str">
        <f t="shared" si="64"/>
        <v>114,</v>
      </c>
      <c r="R76" t="str">
        <f t="shared" si="72"/>
        <v>(7,16)</v>
      </c>
      <c r="S76" t="str">
        <f t="shared" si="65"/>
        <v>7,</v>
      </c>
      <c r="T76" t="str">
        <f t="shared" si="66"/>
        <v>16,</v>
      </c>
    </row>
    <row r="77" spans="1:26" x14ac:dyDescent="0.15">
      <c r="A77" t="s">
        <v>38</v>
      </c>
      <c r="B77" t="str">
        <f t="shared" si="69"/>
        <v>稀有宝箱3普通抽</v>
      </c>
      <c r="C77">
        <v>51221</v>
      </c>
      <c r="D77">
        <v>181</v>
      </c>
      <c r="E77">
        <v>3</v>
      </c>
      <c r="F77">
        <v>9</v>
      </c>
      <c r="G77">
        <v>5</v>
      </c>
      <c r="H77" s="5">
        <f t="shared" si="67"/>
        <v>2.9450048812235601E-2</v>
      </c>
      <c r="I77" t="str">
        <f>VLOOKUP(C77,'名称-id-价值'!B:C,2,FALSE)</f>
        <v>Puma-碎片</v>
      </c>
      <c r="J77" t="str">
        <f t="shared" si="70"/>
        <v>T2碎片</v>
      </c>
      <c r="K77">
        <f t="shared" ref="K77:K146" si="73">IF(RIGHT(A77,1)+0=0,10,RIGHT(A77,1)+0)</f>
        <v>3</v>
      </c>
      <c r="L77">
        <f t="shared" si="71"/>
        <v>0.883501464367068</v>
      </c>
      <c r="M77">
        <f>VLOOKUP(C77,'名称-id-价值'!B:M,K77+2,FALSE)</f>
        <v>80</v>
      </c>
      <c r="N77">
        <f t="shared" ref="N77:N146" si="74">H77*M77*AVERAGE(E77:F77)</f>
        <v>14.136023429873088</v>
      </c>
      <c r="O77">
        <f t="shared" si="68"/>
        <v>1783.0696387894579</v>
      </c>
      <c r="P77" t="str">
        <f t="shared" si="38"/>
        <v>51221,</v>
      </c>
      <c r="Q77" t="str">
        <f t="shared" si="64"/>
        <v>181,</v>
      </c>
      <c r="R77" t="str">
        <f t="shared" si="72"/>
        <v>(3,9)</v>
      </c>
      <c r="S77" t="str">
        <f t="shared" si="65"/>
        <v>3,</v>
      </c>
      <c r="T77" t="str">
        <f t="shared" si="66"/>
        <v>9,</v>
      </c>
    </row>
    <row r="78" spans="1:26" x14ac:dyDescent="0.15">
      <c r="A78" t="s">
        <v>38</v>
      </c>
      <c r="B78" t="str">
        <f t="shared" si="69"/>
        <v>稀有宝箱3普通抽</v>
      </c>
      <c r="C78">
        <v>52221</v>
      </c>
      <c r="D78">
        <v>181</v>
      </c>
      <c r="E78">
        <v>3</v>
      </c>
      <c r="F78">
        <v>9</v>
      </c>
      <c r="G78">
        <v>5</v>
      </c>
      <c r="H78" s="5">
        <f t="shared" si="67"/>
        <v>2.9450048812235601E-2</v>
      </c>
      <c r="I78" t="str">
        <f>VLOOKUP(C78,'名称-id-价值'!B:C,2,FALSE)</f>
        <v>四号-碎片</v>
      </c>
      <c r="J78" t="str">
        <f t="shared" si="70"/>
        <v>T2碎片</v>
      </c>
      <c r="K78">
        <f t="shared" si="73"/>
        <v>3</v>
      </c>
      <c r="L78">
        <f t="shared" si="71"/>
        <v>0.883501464367068</v>
      </c>
      <c r="M78">
        <f>VLOOKUP(C78,'名称-id-价值'!B:M,K78+2,FALSE)</f>
        <v>80</v>
      </c>
      <c r="N78">
        <f t="shared" si="74"/>
        <v>14.136023429873088</v>
      </c>
      <c r="O78">
        <f t="shared" si="68"/>
        <v>1783.0696387894579</v>
      </c>
      <c r="P78" t="str">
        <f t="shared" si="38"/>
        <v>52221,</v>
      </c>
      <c r="Q78" t="str">
        <f t="shared" si="64"/>
        <v>181,</v>
      </c>
      <c r="R78" t="str">
        <f t="shared" si="72"/>
        <v>(3,9)</v>
      </c>
      <c r="S78" t="str">
        <f t="shared" si="65"/>
        <v>3,</v>
      </c>
      <c r="T78" t="str">
        <f t="shared" si="66"/>
        <v>9,</v>
      </c>
    </row>
    <row r="79" spans="1:26" x14ac:dyDescent="0.15">
      <c r="A79" t="s">
        <v>38</v>
      </c>
      <c r="B79" t="str">
        <f t="shared" si="69"/>
        <v>稀有宝箱3普通抽</v>
      </c>
      <c r="C79">
        <v>53221</v>
      </c>
      <c r="D79">
        <v>181</v>
      </c>
      <c r="E79">
        <v>3</v>
      </c>
      <c r="F79">
        <v>9</v>
      </c>
      <c r="G79">
        <v>5</v>
      </c>
      <c r="H79" s="5">
        <f t="shared" si="67"/>
        <v>2.9450048812235601E-2</v>
      </c>
      <c r="I79" t="str">
        <f>VLOOKUP(C79,'名称-id-价值'!B:C,2,FALSE)</f>
        <v>丘吉尔-碎片</v>
      </c>
      <c r="J79" t="str">
        <f t="shared" si="70"/>
        <v>T2碎片</v>
      </c>
      <c r="K79">
        <f t="shared" si="73"/>
        <v>3</v>
      </c>
      <c r="L79">
        <f t="shared" si="71"/>
        <v>0.883501464367068</v>
      </c>
      <c r="M79">
        <f>VLOOKUP(C79,'名称-id-价值'!B:M,K79+2,FALSE)</f>
        <v>80</v>
      </c>
      <c r="N79">
        <f t="shared" si="74"/>
        <v>14.136023429873088</v>
      </c>
      <c r="O79">
        <f t="shared" si="68"/>
        <v>1783.0696387894579</v>
      </c>
      <c r="P79" t="str">
        <f t="shared" si="38"/>
        <v>53221,</v>
      </c>
      <c r="Q79" t="str">
        <f t="shared" si="64"/>
        <v>181,</v>
      </c>
      <c r="R79" t="str">
        <f t="shared" si="72"/>
        <v>(3,9)</v>
      </c>
      <c r="S79" t="str">
        <f t="shared" si="65"/>
        <v>3,</v>
      </c>
      <c r="T79" t="str">
        <f t="shared" si="66"/>
        <v>9,</v>
      </c>
    </row>
    <row r="80" spans="1:26" x14ac:dyDescent="0.15">
      <c r="A80" t="s">
        <v>38</v>
      </c>
      <c r="B80" t="str">
        <f t="shared" si="69"/>
        <v>稀有宝箱3普通抽</v>
      </c>
      <c r="C80">
        <v>51311</v>
      </c>
      <c r="D80">
        <v>80</v>
      </c>
      <c r="E80">
        <v>1</v>
      </c>
      <c r="F80">
        <v>2</v>
      </c>
      <c r="G80">
        <v>5</v>
      </c>
      <c r="H80" s="5">
        <f t="shared" si="67"/>
        <v>1.3016596160104133E-2</v>
      </c>
      <c r="I80" t="str">
        <f>VLOOKUP(C80,'名称-id-价值'!B:C,2,FALSE)</f>
        <v>35(t)-碎片</v>
      </c>
      <c r="J80" t="str">
        <f t="shared" si="70"/>
        <v>T3碎片</v>
      </c>
      <c r="K80">
        <f t="shared" si="73"/>
        <v>3</v>
      </c>
      <c r="L80">
        <f t="shared" si="71"/>
        <v>9.7624471200781007E-2</v>
      </c>
      <c r="M80">
        <f>VLOOKUP(C80,'名称-id-价值'!B:M,K80+2,FALSE)</f>
        <v>55</v>
      </c>
      <c r="N80">
        <f t="shared" si="74"/>
        <v>1.0738691832085909</v>
      </c>
      <c r="O80">
        <f t="shared" si="68"/>
        <v>1783.0696387894579</v>
      </c>
      <c r="P80" t="str">
        <f t="shared" si="38"/>
        <v>51311,</v>
      </c>
      <c r="Q80" t="str">
        <f t="shared" si="64"/>
        <v>80,</v>
      </c>
      <c r="R80" t="str">
        <f t="shared" si="72"/>
        <v>(1,2)</v>
      </c>
      <c r="S80" t="str">
        <f t="shared" si="65"/>
        <v>1,</v>
      </c>
      <c r="T80" t="str">
        <f t="shared" si="66"/>
        <v>2,</v>
      </c>
    </row>
    <row r="81" spans="1:20" x14ac:dyDescent="0.15">
      <c r="A81" t="s">
        <v>38</v>
      </c>
      <c r="B81" t="str">
        <f t="shared" si="69"/>
        <v>稀有宝箱3普通抽</v>
      </c>
      <c r="C81">
        <v>51321</v>
      </c>
      <c r="D81">
        <v>40</v>
      </c>
      <c r="E81">
        <v>1</v>
      </c>
      <c r="F81">
        <v>2</v>
      </c>
      <c r="G81">
        <v>5</v>
      </c>
      <c r="H81" s="5">
        <f t="shared" si="67"/>
        <v>6.5082980800520666E-3</v>
      </c>
      <c r="I81" t="str">
        <f>VLOOKUP(C81,'名称-id-价值'!B:C,2,FALSE)</f>
        <v>十字军-碎片</v>
      </c>
      <c r="J81" t="str">
        <f t="shared" si="70"/>
        <v>T3碎片</v>
      </c>
      <c r="K81">
        <f t="shared" si="73"/>
        <v>3</v>
      </c>
      <c r="L81">
        <f t="shared" si="71"/>
        <v>4.8812235600390504E-2</v>
      </c>
      <c r="M81">
        <f>VLOOKUP(C81,'名称-id-价值'!B:M,K81+2,FALSE)</f>
        <v>70</v>
      </c>
      <c r="N81">
        <f t="shared" si="74"/>
        <v>0.68337129840546695</v>
      </c>
      <c r="O81">
        <f t="shared" si="68"/>
        <v>1783.0696387894579</v>
      </c>
      <c r="P81" t="str">
        <f t="shared" si="38"/>
        <v>51321,</v>
      </c>
      <c r="Q81" t="str">
        <f t="shared" si="64"/>
        <v>40,</v>
      </c>
      <c r="R81" t="str">
        <f t="shared" si="72"/>
        <v>(1,2)</v>
      </c>
      <c r="S81" t="str">
        <f t="shared" si="65"/>
        <v>1,</v>
      </c>
      <c r="T81" t="str">
        <f t="shared" si="66"/>
        <v>2,</v>
      </c>
    </row>
    <row r="82" spans="1:20" x14ac:dyDescent="0.15">
      <c r="A82" t="s">
        <v>38</v>
      </c>
      <c r="B82" t="str">
        <f t="shared" si="69"/>
        <v>稀有宝箱3普通抽</v>
      </c>
      <c r="C82">
        <v>52311</v>
      </c>
      <c r="D82">
        <v>80</v>
      </c>
      <c r="E82">
        <v>1</v>
      </c>
      <c r="F82">
        <v>2</v>
      </c>
      <c r="G82">
        <v>5</v>
      </c>
      <c r="H82" s="5">
        <f t="shared" si="67"/>
        <v>1.3016596160104133E-2</v>
      </c>
      <c r="I82" t="str">
        <f>VLOOKUP(C82,'名称-id-价值'!B:C,2,FALSE)</f>
        <v>玛蒂尔达-碎片</v>
      </c>
      <c r="J82" t="str">
        <f t="shared" si="70"/>
        <v>T3碎片</v>
      </c>
      <c r="K82">
        <f t="shared" si="73"/>
        <v>3</v>
      </c>
      <c r="L82">
        <f t="shared" si="71"/>
        <v>9.7624471200781007E-2</v>
      </c>
      <c r="M82">
        <f>VLOOKUP(C82,'名称-id-价值'!B:M,K82+2,FALSE)</f>
        <v>55</v>
      </c>
      <c r="N82">
        <f t="shared" si="74"/>
        <v>1.0738691832085909</v>
      </c>
      <c r="O82">
        <f t="shared" si="68"/>
        <v>1783.0696387894579</v>
      </c>
      <c r="P82" t="str">
        <f t="shared" si="38"/>
        <v>52311,</v>
      </c>
      <c r="Q82" t="str">
        <f t="shared" si="64"/>
        <v>80,</v>
      </c>
      <c r="R82" t="str">
        <f t="shared" si="72"/>
        <v>(1,2)</v>
      </c>
      <c r="S82" t="str">
        <f t="shared" si="65"/>
        <v>1,</v>
      </c>
      <c r="T82" t="str">
        <f t="shared" si="66"/>
        <v>2,</v>
      </c>
    </row>
    <row r="83" spans="1:20" x14ac:dyDescent="0.15">
      <c r="A83" t="s">
        <v>38</v>
      </c>
      <c r="B83" t="str">
        <f t="shared" si="69"/>
        <v>稀有宝箱3普通抽</v>
      </c>
      <c r="C83">
        <v>52321</v>
      </c>
      <c r="D83">
        <v>40</v>
      </c>
      <c r="E83">
        <v>1</v>
      </c>
      <c r="F83">
        <v>2</v>
      </c>
      <c r="G83">
        <v>5</v>
      </c>
      <c r="H83" s="5">
        <f t="shared" si="67"/>
        <v>6.5082980800520666E-3</v>
      </c>
      <c r="I83" t="str">
        <f>VLOOKUP(C83,'名称-id-价值'!B:C,2,FALSE)</f>
        <v>谢尔曼-碎片</v>
      </c>
      <c r="J83" t="str">
        <f t="shared" si="70"/>
        <v>T3碎片</v>
      </c>
      <c r="K83">
        <f t="shared" si="73"/>
        <v>3</v>
      </c>
      <c r="L83">
        <f t="shared" si="71"/>
        <v>4.8812235600390504E-2</v>
      </c>
      <c r="M83">
        <f>VLOOKUP(C83,'名称-id-价值'!B:M,K83+2,FALSE)</f>
        <v>70</v>
      </c>
      <c r="N83">
        <f t="shared" si="74"/>
        <v>0.68337129840546695</v>
      </c>
      <c r="O83">
        <f t="shared" si="68"/>
        <v>1783.0696387894579</v>
      </c>
      <c r="P83" t="str">
        <f t="shared" si="38"/>
        <v>52321,</v>
      </c>
      <c r="Q83" t="str">
        <f t="shared" si="64"/>
        <v>40,</v>
      </c>
      <c r="R83" t="str">
        <f t="shared" si="72"/>
        <v>(1,2)</v>
      </c>
      <c r="S83" t="str">
        <f t="shared" si="65"/>
        <v>1,</v>
      </c>
      <c r="T83" t="str">
        <f t="shared" si="66"/>
        <v>2,</v>
      </c>
    </row>
    <row r="84" spans="1:20" x14ac:dyDescent="0.15">
      <c r="A84" t="s">
        <v>38</v>
      </c>
      <c r="B84" t="str">
        <f t="shared" si="69"/>
        <v>稀有宝箱3普通抽</v>
      </c>
      <c r="C84">
        <v>53311</v>
      </c>
      <c r="D84">
        <v>80</v>
      </c>
      <c r="E84">
        <v>1</v>
      </c>
      <c r="F84">
        <v>2</v>
      </c>
      <c r="G84">
        <v>5</v>
      </c>
      <c r="H84" s="5">
        <f t="shared" si="67"/>
        <v>1.3016596160104133E-2</v>
      </c>
      <c r="I84" t="str">
        <f>VLOOKUP(C84,'名称-id-价值'!B:C,2,FALSE)</f>
        <v>黑豹-碎片</v>
      </c>
      <c r="J84" t="str">
        <f t="shared" si="70"/>
        <v>T3碎片</v>
      </c>
      <c r="K84">
        <f t="shared" si="73"/>
        <v>3</v>
      </c>
      <c r="L84">
        <f t="shared" si="71"/>
        <v>9.7624471200781007E-2</v>
      </c>
      <c r="M84">
        <f>VLOOKUP(C84,'名称-id-价值'!B:M,K84+2,FALSE)</f>
        <v>55</v>
      </c>
      <c r="N84">
        <f t="shared" si="74"/>
        <v>1.0738691832085909</v>
      </c>
      <c r="O84">
        <f t="shared" si="68"/>
        <v>1783.0696387894579</v>
      </c>
      <c r="P84" t="str">
        <f t="shared" si="38"/>
        <v>53311,</v>
      </c>
      <c r="Q84" t="str">
        <f t="shared" si="64"/>
        <v>80,</v>
      </c>
      <c r="R84" t="str">
        <f t="shared" si="72"/>
        <v>(1,2)</v>
      </c>
      <c r="S84" t="str">
        <f t="shared" si="65"/>
        <v>1,</v>
      </c>
      <c r="T84" t="str">
        <f t="shared" si="66"/>
        <v>2,</v>
      </c>
    </row>
    <row r="85" spans="1:20" x14ac:dyDescent="0.15">
      <c r="A85" t="s">
        <v>38</v>
      </c>
      <c r="B85" t="str">
        <f t="shared" si="69"/>
        <v>稀有宝箱3普通抽</v>
      </c>
      <c r="C85">
        <v>53321</v>
      </c>
      <c r="D85">
        <v>40</v>
      </c>
      <c r="E85">
        <v>1</v>
      </c>
      <c r="F85">
        <v>2</v>
      </c>
      <c r="G85">
        <v>5</v>
      </c>
      <c r="H85" s="5">
        <f t="shared" si="67"/>
        <v>6.5082980800520666E-3</v>
      </c>
      <c r="I85" t="str">
        <f>VLOOKUP(C85,'名称-id-价值'!B:C,2,FALSE)</f>
        <v>虎式-碎片</v>
      </c>
      <c r="J85" t="str">
        <f t="shared" si="70"/>
        <v>T3碎片</v>
      </c>
      <c r="K85">
        <f t="shared" si="73"/>
        <v>3</v>
      </c>
      <c r="L85">
        <f t="shared" si="71"/>
        <v>4.8812235600390504E-2</v>
      </c>
      <c r="M85">
        <f>VLOOKUP(C85,'名称-id-价值'!B:M,K85+2,FALSE)</f>
        <v>70</v>
      </c>
      <c r="N85">
        <f t="shared" si="74"/>
        <v>0.68337129840546695</v>
      </c>
      <c r="O85">
        <f t="shared" si="68"/>
        <v>1783.0696387894579</v>
      </c>
      <c r="P85" t="str">
        <f t="shared" si="38"/>
        <v>53321,</v>
      </c>
      <c r="Q85" t="str">
        <f t="shared" si="64"/>
        <v>40,</v>
      </c>
      <c r="R85" t="str">
        <f t="shared" si="72"/>
        <v>(1,2)</v>
      </c>
      <c r="S85" t="str">
        <f t="shared" si="65"/>
        <v>1,</v>
      </c>
      <c r="T85" t="str">
        <f t="shared" si="66"/>
        <v>2,</v>
      </c>
    </row>
    <row r="86" spans="1:20" x14ac:dyDescent="0.15">
      <c r="A86" t="s">
        <v>38</v>
      </c>
      <c r="B86" t="str">
        <f t="shared" si="69"/>
        <v>稀有宝箱3普通抽</v>
      </c>
      <c r="C86">
        <v>53331</v>
      </c>
      <c r="D86">
        <v>27</v>
      </c>
      <c r="E86">
        <v>1</v>
      </c>
      <c r="F86">
        <v>2</v>
      </c>
      <c r="G86">
        <v>5</v>
      </c>
      <c r="H86" s="5">
        <f t="shared" si="67"/>
        <v>4.3931012040351446E-3</v>
      </c>
      <c r="I86" t="str">
        <f>VLOOKUP(C86,'名称-id-价值'!B:C,2,FALSE)</f>
        <v>KV-2-碎片</v>
      </c>
      <c r="J86" t="str">
        <f t="shared" ref="J86:J87" si="75">IF(LEFT(C86,1)+0=5,"T"&amp;MID(C86,3,1)&amp;"碎片",IF(LEFT(C86,1)+0=1,"T"&amp;MID(C86,3,1)&amp;"坦克",IF(LEFT(C86,1)+0=9,"T"&amp;MID(C86,2,1)&amp;"部件")))</f>
        <v>T3碎片</v>
      </c>
      <c r="K86">
        <f t="shared" ref="K86:K87" si="76">IF(RIGHT(A86,1)+0=0,10,RIGHT(A86,1)+0)</f>
        <v>3</v>
      </c>
      <c r="L86">
        <f t="shared" ref="L86:L87" si="77">AVERAGE(E86:F86)*H86*G86</f>
        <v>3.2948259030263584E-2</v>
      </c>
      <c r="M86">
        <f>VLOOKUP(C86,'名称-id-价值'!B:M,K86+2,FALSE)</f>
        <v>80</v>
      </c>
      <c r="N86">
        <f t="shared" ref="N86:N87" si="78">H86*M86*AVERAGE(E86:F86)</f>
        <v>0.52717214448421745</v>
      </c>
      <c r="O86">
        <f t="shared" si="68"/>
        <v>1783.0696387894579</v>
      </c>
      <c r="P86" t="str">
        <f t="shared" ref="P86:P87" si="79">C86&amp;","</f>
        <v>53331,</v>
      </c>
      <c r="Q86" t="str">
        <f t="shared" ref="Q86:Q87" si="80">D86&amp;","</f>
        <v>27,</v>
      </c>
      <c r="R86" t="str">
        <f t="shared" ref="R86:R87" si="81">"("&amp;LEFT(S86&amp;T86,LEN(S86&amp;T86)-1)&amp;")"</f>
        <v>(1,2)</v>
      </c>
      <c r="S86" t="str">
        <f t="shared" ref="S86:S87" si="82">E86&amp;","</f>
        <v>1,</v>
      </c>
      <c r="T86" t="str">
        <f t="shared" ref="T86:T87" si="83">F86&amp;","</f>
        <v>2,</v>
      </c>
    </row>
    <row r="87" spans="1:20" x14ac:dyDescent="0.15">
      <c r="A87" t="s">
        <v>38</v>
      </c>
      <c r="B87" t="str">
        <f t="shared" si="69"/>
        <v>稀有宝箱3普通抽</v>
      </c>
      <c r="C87">
        <v>52331</v>
      </c>
      <c r="D87">
        <v>27</v>
      </c>
      <c r="E87">
        <v>1</v>
      </c>
      <c r="F87">
        <v>2</v>
      </c>
      <c r="G87">
        <v>5</v>
      </c>
      <c r="H87" s="5">
        <f t="shared" si="67"/>
        <v>4.3931012040351446E-3</v>
      </c>
      <c r="I87" t="str">
        <f>VLOOKUP(C87,'名称-id-价值'!B:C,2,FALSE)</f>
        <v>彗星-碎片</v>
      </c>
      <c r="J87" t="str">
        <f t="shared" si="75"/>
        <v>T3碎片</v>
      </c>
      <c r="K87">
        <f t="shared" si="76"/>
        <v>3</v>
      </c>
      <c r="L87">
        <f t="shared" si="77"/>
        <v>3.2948259030263584E-2</v>
      </c>
      <c r="M87">
        <f>VLOOKUP(C87,'名称-id-价值'!B:M,K87+2,FALSE)</f>
        <v>80</v>
      </c>
      <c r="N87">
        <f t="shared" si="78"/>
        <v>0.52717214448421745</v>
      </c>
      <c r="O87">
        <f t="shared" si="68"/>
        <v>1783.0696387894579</v>
      </c>
      <c r="P87" t="str">
        <f t="shared" si="79"/>
        <v>52331,</v>
      </c>
      <c r="Q87" t="str">
        <f t="shared" si="80"/>
        <v>27,</v>
      </c>
      <c r="R87" t="str">
        <f t="shared" si="81"/>
        <v>(1,2)</v>
      </c>
      <c r="S87" t="str">
        <f t="shared" si="82"/>
        <v>1,</v>
      </c>
      <c r="T87" t="str">
        <f t="shared" si="83"/>
        <v>2,</v>
      </c>
    </row>
    <row r="88" spans="1:20" x14ac:dyDescent="0.15">
      <c r="A88" t="s">
        <v>38</v>
      </c>
      <c r="B88" t="str">
        <f t="shared" ref="B88" si="84">A88&amp;"普通抽"</f>
        <v>稀有宝箱3普通抽</v>
      </c>
      <c r="C88">
        <v>51341</v>
      </c>
      <c r="D88">
        <v>27</v>
      </c>
      <c r="E88">
        <v>1</v>
      </c>
      <c r="F88">
        <v>2</v>
      </c>
      <c r="G88">
        <v>5</v>
      </c>
      <c r="H88" s="5">
        <f t="shared" si="67"/>
        <v>4.3931012040351446E-3</v>
      </c>
      <c r="I88" t="str">
        <f>VLOOKUP(C88,'名称-id-价值'!B:C,2,FALSE)</f>
        <v>霞飞-碎片</v>
      </c>
      <c r="J88" t="str">
        <f t="shared" ref="J88" si="85">IF(LEFT(C88,1)+0=5,"T"&amp;MID(C88,3,1)&amp;"碎片",IF(LEFT(C88,1)+0=1,"T"&amp;MID(C88,3,1)&amp;"坦克",IF(LEFT(C88,1)+0=9,"T"&amp;MID(C88,2,1)&amp;"部件")))</f>
        <v>T3碎片</v>
      </c>
      <c r="K88">
        <f t="shared" ref="K88" si="86">IF(RIGHT(A88,1)+0=0,10,RIGHT(A88,1)+0)</f>
        <v>3</v>
      </c>
      <c r="L88">
        <f t="shared" ref="L88" si="87">AVERAGE(E88:F88)*H88*G88</f>
        <v>3.2948259030263584E-2</v>
      </c>
      <c r="M88">
        <f>VLOOKUP(C88,'名称-id-价值'!B:M,K88+2,FALSE)</f>
        <v>80</v>
      </c>
      <c r="N88">
        <f t="shared" ref="N88" si="88">H88*M88*AVERAGE(E88:F88)</f>
        <v>0.52717214448421745</v>
      </c>
      <c r="O88">
        <f t="shared" si="68"/>
        <v>1783.0696387894579</v>
      </c>
      <c r="P88" t="str">
        <f t="shared" ref="P88" si="89">C88&amp;","</f>
        <v>51341,</v>
      </c>
      <c r="Q88" t="str">
        <f t="shared" ref="Q88" si="90">D88&amp;","</f>
        <v>27,</v>
      </c>
      <c r="R88" t="str">
        <f t="shared" ref="R88" si="91">"("&amp;LEFT(S88&amp;T88,LEN(S88&amp;T88)-1)&amp;")"</f>
        <v>(1,2)</v>
      </c>
      <c r="S88" t="str">
        <f t="shared" ref="S88" si="92">E88&amp;","</f>
        <v>1,</v>
      </c>
      <c r="T88" t="str">
        <f t="shared" ref="T88" si="93">F88&amp;","</f>
        <v>2,</v>
      </c>
    </row>
    <row r="89" spans="1:20" x14ac:dyDescent="0.15">
      <c r="A89" t="s">
        <v>38</v>
      </c>
      <c r="B89" t="str">
        <f t="shared" si="69"/>
        <v>稀有宝箱3普通抽</v>
      </c>
      <c r="C89">
        <v>91001</v>
      </c>
      <c r="D89">
        <v>126</v>
      </c>
      <c r="E89">
        <v>3</v>
      </c>
      <c r="F89">
        <v>5</v>
      </c>
      <c r="G89">
        <v>5</v>
      </c>
      <c r="H89" s="5">
        <f t="shared" si="67"/>
        <v>2.0501138952164009E-2</v>
      </c>
      <c r="I89" t="str">
        <f>VLOOKUP(C89,'名称-id-价值'!B:C,2,FALSE)</f>
        <v>T1LP1</v>
      </c>
      <c r="J89" t="str">
        <f t="shared" si="70"/>
        <v>T1部件</v>
      </c>
      <c r="K89">
        <f t="shared" si="73"/>
        <v>3</v>
      </c>
      <c r="L89">
        <f t="shared" si="71"/>
        <v>0.41002277904328022</v>
      </c>
      <c r="M89">
        <f>VLOOKUP(C89,'名称-id-价值'!B:M,K89+2,FALSE)</f>
        <v>36</v>
      </c>
      <c r="N89">
        <f t="shared" si="74"/>
        <v>2.9521640091116175</v>
      </c>
      <c r="O89">
        <f t="shared" si="68"/>
        <v>1783.0696387894579</v>
      </c>
      <c r="P89" t="str">
        <f t="shared" si="38"/>
        <v>91001,</v>
      </c>
      <c r="Q89" t="str">
        <f t="shared" si="64"/>
        <v>126,</v>
      </c>
      <c r="R89" t="str">
        <f t="shared" si="72"/>
        <v>(3,5)</v>
      </c>
      <c r="S89" t="str">
        <f t="shared" si="65"/>
        <v>3,</v>
      </c>
      <c r="T89" t="str">
        <f t="shared" si="66"/>
        <v>5,</v>
      </c>
    </row>
    <row r="90" spans="1:20" x14ac:dyDescent="0.15">
      <c r="A90" t="s">
        <v>38</v>
      </c>
      <c r="B90" t="str">
        <f t="shared" si="69"/>
        <v>稀有宝箱3普通抽</v>
      </c>
      <c r="C90">
        <v>91003</v>
      </c>
      <c r="D90">
        <v>126</v>
      </c>
      <c r="E90">
        <v>3</v>
      </c>
      <c r="F90">
        <v>5</v>
      </c>
      <c r="G90">
        <v>5</v>
      </c>
      <c r="H90" s="5">
        <f t="shared" si="67"/>
        <v>2.0501138952164009E-2</v>
      </c>
      <c r="I90" t="str">
        <f>VLOOKUP(C90,'名称-id-价值'!B:C,2,FALSE)</f>
        <v>T1LP3</v>
      </c>
      <c r="J90" t="str">
        <f t="shared" si="70"/>
        <v>T1部件</v>
      </c>
      <c r="K90">
        <f t="shared" si="73"/>
        <v>3</v>
      </c>
      <c r="L90">
        <f t="shared" si="71"/>
        <v>0.41002277904328022</v>
      </c>
      <c r="M90">
        <f>VLOOKUP(C90,'名称-id-价值'!B:M,K90+2,FALSE)</f>
        <v>36</v>
      </c>
      <c r="N90">
        <f t="shared" si="74"/>
        <v>2.9521640091116175</v>
      </c>
      <c r="O90">
        <f t="shared" si="68"/>
        <v>1783.0696387894579</v>
      </c>
      <c r="P90" t="str">
        <f t="shared" si="38"/>
        <v>91003,</v>
      </c>
      <c r="Q90" t="str">
        <f t="shared" si="64"/>
        <v>126,</v>
      </c>
      <c r="R90" t="str">
        <f t="shared" si="72"/>
        <v>(3,5)</v>
      </c>
      <c r="S90" t="str">
        <f t="shared" si="65"/>
        <v>3,</v>
      </c>
      <c r="T90" t="str">
        <f t="shared" si="66"/>
        <v>5,</v>
      </c>
    </row>
    <row r="91" spans="1:20" x14ac:dyDescent="0.15">
      <c r="A91" t="s">
        <v>38</v>
      </c>
      <c r="B91" t="str">
        <f t="shared" si="69"/>
        <v>稀有宝箱3普通抽</v>
      </c>
      <c r="C91">
        <v>91005</v>
      </c>
      <c r="D91">
        <v>126</v>
      </c>
      <c r="E91">
        <v>3</v>
      </c>
      <c r="F91">
        <v>5</v>
      </c>
      <c r="G91">
        <v>5</v>
      </c>
      <c r="H91" s="5">
        <f t="shared" si="67"/>
        <v>2.0501138952164009E-2</v>
      </c>
      <c r="I91" t="str">
        <f>VLOOKUP(C91,'名称-id-价值'!B:C,2,FALSE)</f>
        <v>T1LP5</v>
      </c>
      <c r="J91" t="str">
        <f t="shared" si="70"/>
        <v>T1部件</v>
      </c>
      <c r="K91">
        <f t="shared" si="73"/>
        <v>3</v>
      </c>
      <c r="L91">
        <f t="shared" si="71"/>
        <v>0.41002277904328022</v>
      </c>
      <c r="M91">
        <f>VLOOKUP(C91,'名称-id-价值'!B:M,K91+2,FALSE)</f>
        <v>36</v>
      </c>
      <c r="N91">
        <f t="shared" si="74"/>
        <v>2.9521640091116175</v>
      </c>
      <c r="O91">
        <f t="shared" si="68"/>
        <v>1783.0696387894579</v>
      </c>
      <c r="P91" t="str">
        <f t="shared" si="38"/>
        <v>91005,</v>
      </c>
      <c r="Q91" t="str">
        <f t="shared" si="64"/>
        <v>126,</v>
      </c>
      <c r="R91" t="str">
        <f t="shared" si="72"/>
        <v>(3,5)</v>
      </c>
      <c r="S91" t="str">
        <f t="shared" si="65"/>
        <v>3,</v>
      </c>
      <c r="T91" t="str">
        <f t="shared" si="66"/>
        <v>5,</v>
      </c>
    </row>
    <row r="92" spans="1:20" x14ac:dyDescent="0.15">
      <c r="A92" t="s">
        <v>38</v>
      </c>
      <c r="B92" t="str">
        <f t="shared" si="69"/>
        <v>稀有宝箱3普通抽</v>
      </c>
      <c r="C92">
        <v>91101</v>
      </c>
      <c r="D92">
        <v>126</v>
      </c>
      <c r="E92">
        <v>3</v>
      </c>
      <c r="F92">
        <v>5</v>
      </c>
      <c r="G92">
        <v>5</v>
      </c>
      <c r="H92" s="5">
        <f t="shared" si="67"/>
        <v>2.0501138952164009E-2</v>
      </c>
      <c r="I92" t="str">
        <f>VLOOKUP(C92,'名称-id-价值'!B:C,2,FALSE)</f>
        <v>T1MP1</v>
      </c>
      <c r="J92" t="str">
        <f t="shared" si="70"/>
        <v>T1部件</v>
      </c>
      <c r="K92">
        <f t="shared" si="73"/>
        <v>3</v>
      </c>
      <c r="L92">
        <f t="shared" si="71"/>
        <v>0.41002277904328022</v>
      </c>
      <c r="M92">
        <f>VLOOKUP(C92,'名称-id-价值'!B:M,K92+2,FALSE)</f>
        <v>36</v>
      </c>
      <c r="N92">
        <f t="shared" si="74"/>
        <v>2.9521640091116175</v>
      </c>
      <c r="O92">
        <f t="shared" si="68"/>
        <v>1783.0696387894579</v>
      </c>
      <c r="P92" t="str">
        <f t="shared" si="38"/>
        <v>91101,</v>
      </c>
      <c r="Q92" t="str">
        <f t="shared" si="64"/>
        <v>126,</v>
      </c>
      <c r="R92" t="str">
        <f t="shared" si="72"/>
        <v>(3,5)</v>
      </c>
      <c r="S92" t="str">
        <f t="shared" si="65"/>
        <v>3,</v>
      </c>
      <c r="T92" t="str">
        <f t="shared" si="66"/>
        <v>5,</v>
      </c>
    </row>
    <row r="93" spans="1:20" x14ac:dyDescent="0.15">
      <c r="A93" t="s">
        <v>38</v>
      </c>
      <c r="B93" t="str">
        <f t="shared" si="69"/>
        <v>稀有宝箱3普通抽</v>
      </c>
      <c r="C93">
        <v>91103</v>
      </c>
      <c r="D93">
        <v>126</v>
      </c>
      <c r="E93">
        <v>3</v>
      </c>
      <c r="F93">
        <v>5</v>
      </c>
      <c r="G93">
        <v>5</v>
      </c>
      <c r="H93" s="5">
        <f t="shared" si="67"/>
        <v>2.0501138952164009E-2</v>
      </c>
      <c r="I93" t="str">
        <f>VLOOKUP(C93,'名称-id-价值'!B:C,2,FALSE)</f>
        <v>T1MP3</v>
      </c>
      <c r="J93" t="str">
        <f t="shared" si="70"/>
        <v>T1部件</v>
      </c>
      <c r="K93">
        <f t="shared" si="73"/>
        <v>3</v>
      </c>
      <c r="L93">
        <f t="shared" si="71"/>
        <v>0.41002277904328022</v>
      </c>
      <c r="M93">
        <f>VLOOKUP(C93,'名称-id-价值'!B:M,K93+2,FALSE)</f>
        <v>36</v>
      </c>
      <c r="N93">
        <f t="shared" si="74"/>
        <v>2.9521640091116175</v>
      </c>
      <c r="O93">
        <f t="shared" si="68"/>
        <v>1783.0696387894579</v>
      </c>
      <c r="P93" t="str">
        <f t="shared" si="38"/>
        <v>91103,</v>
      </c>
      <c r="Q93" t="str">
        <f t="shared" si="64"/>
        <v>126,</v>
      </c>
      <c r="R93" t="str">
        <f t="shared" si="72"/>
        <v>(3,5)</v>
      </c>
      <c r="S93" t="str">
        <f t="shared" si="65"/>
        <v>3,</v>
      </c>
      <c r="T93" t="str">
        <f t="shared" si="66"/>
        <v>5,</v>
      </c>
    </row>
    <row r="94" spans="1:20" x14ac:dyDescent="0.15">
      <c r="A94" t="s">
        <v>38</v>
      </c>
      <c r="B94" t="str">
        <f t="shared" si="69"/>
        <v>稀有宝箱3普通抽</v>
      </c>
      <c r="C94">
        <v>91105</v>
      </c>
      <c r="D94">
        <v>126</v>
      </c>
      <c r="E94">
        <v>3</v>
      </c>
      <c r="F94">
        <v>5</v>
      </c>
      <c r="G94">
        <v>5</v>
      </c>
      <c r="H94" s="5">
        <f t="shared" si="67"/>
        <v>2.0501138952164009E-2</v>
      </c>
      <c r="I94" t="str">
        <f>VLOOKUP(C94,'名称-id-价值'!B:C,2,FALSE)</f>
        <v>T1MP5</v>
      </c>
      <c r="J94" t="str">
        <f t="shared" si="70"/>
        <v>T1部件</v>
      </c>
      <c r="K94">
        <f t="shared" si="73"/>
        <v>3</v>
      </c>
      <c r="L94">
        <f t="shared" si="71"/>
        <v>0.41002277904328022</v>
      </c>
      <c r="M94">
        <f>VLOOKUP(C94,'名称-id-价值'!B:M,K94+2,FALSE)</f>
        <v>36</v>
      </c>
      <c r="N94">
        <f t="shared" si="74"/>
        <v>2.9521640091116175</v>
      </c>
      <c r="O94">
        <f t="shared" si="68"/>
        <v>1783.0696387894579</v>
      </c>
      <c r="P94" t="str">
        <f t="shared" ref="P94:P160" si="94">C94&amp;","</f>
        <v>91105,</v>
      </c>
      <c r="Q94" t="str">
        <f t="shared" ref="Q94:Q95" si="95">D94&amp;","</f>
        <v>126,</v>
      </c>
      <c r="R94" t="str">
        <f t="shared" si="72"/>
        <v>(3,5)</v>
      </c>
      <c r="S94" t="str">
        <f t="shared" ref="S94:S95" si="96">E94&amp;","</f>
        <v>3,</v>
      </c>
      <c r="T94" t="str">
        <f t="shared" ref="T94:T95" si="97">F94&amp;","</f>
        <v>5,</v>
      </c>
    </row>
    <row r="95" spans="1:20" x14ac:dyDescent="0.15">
      <c r="A95" t="s">
        <v>38</v>
      </c>
      <c r="B95" t="str">
        <f t="shared" si="69"/>
        <v>稀有宝箱3普通抽</v>
      </c>
      <c r="C95">
        <v>91201</v>
      </c>
      <c r="D95">
        <v>126</v>
      </c>
      <c r="E95">
        <v>3</v>
      </c>
      <c r="F95">
        <v>5</v>
      </c>
      <c r="G95">
        <v>5</v>
      </c>
      <c r="H95" s="5">
        <f t="shared" si="67"/>
        <v>2.0501138952164009E-2</v>
      </c>
      <c r="I95" t="str">
        <f>VLOOKUP(C95,'名称-id-价值'!B:C,2,FALSE)</f>
        <v>T1HP1</v>
      </c>
      <c r="J95" t="str">
        <f t="shared" si="70"/>
        <v>T1部件</v>
      </c>
      <c r="K95">
        <f t="shared" si="73"/>
        <v>3</v>
      </c>
      <c r="L95">
        <f t="shared" si="71"/>
        <v>0.41002277904328022</v>
      </c>
      <c r="M95">
        <f>VLOOKUP(C95,'名称-id-价值'!B:M,K95+2,FALSE)</f>
        <v>36</v>
      </c>
      <c r="N95">
        <f t="shared" si="74"/>
        <v>2.9521640091116175</v>
      </c>
      <c r="O95">
        <f t="shared" si="68"/>
        <v>1783.0696387894579</v>
      </c>
      <c r="P95" t="str">
        <f t="shared" si="94"/>
        <v>91201,</v>
      </c>
      <c r="Q95" t="str">
        <f t="shared" si="95"/>
        <v>126,</v>
      </c>
      <c r="R95" t="str">
        <f t="shared" si="72"/>
        <v>(3,5)</v>
      </c>
      <c r="S95" t="str">
        <f t="shared" si="96"/>
        <v>3,</v>
      </c>
      <c r="T95" t="str">
        <f t="shared" si="97"/>
        <v>5,</v>
      </c>
    </row>
    <row r="96" spans="1:20" x14ac:dyDescent="0.15">
      <c r="A96" t="s">
        <v>38</v>
      </c>
      <c r="B96" t="str">
        <f t="shared" si="69"/>
        <v>稀有宝箱3普通抽</v>
      </c>
      <c r="C96">
        <v>91203</v>
      </c>
      <c r="D96">
        <v>126</v>
      </c>
      <c r="E96">
        <v>3</v>
      </c>
      <c r="F96">
        <v>5</v>
      </c>
      <c r="G96">
        <v>5</v>
      </c>
      <c r="H96" s="5">
        <f t="shared" si="67"/>
        <v>2.0501138952164009E-2</v>
      </c>
      <c r="I96" t="str">
        <f>VLOOKUP(C96,'名称-id-价值'!B:C,2,FALSE)</f>
        <v>T1HP3</v>
      </c>
      <c r="J96" t="str">
        <f t="shared" si="70"/>
        <v>T1部件</v>
      </c>
      <c r="K96">
        <f t="shared" si="73"/>
        <v>3</v>
      </c>
      <c r="L96">
        <f t="shared" si="71"/>
        <v>0.41002277904328022</v>
      </c>
      <c r="M96">
        <f>VLOOKUP(C96,'名称-id-价值'!B:M,K96+2,FALSE)</f>
        <v>36</v>
      </c>
      <c r="N96">
        <f t="shared" si="74"/>
        <v>2.9521640091116175</v>
      </c>
      <c r="O96">
        <f t="shared" si="68"/>
        <v>1783.0696387894579</v>
      </c>
      <c r="P96" t="str">
        <f t="shared" si="94"/>
        <v>91203,</v>
      </c>
      <c r="Q96" t="str">
        <f t="shared" ref="Q96:Q127" si="98">D96&amp;","</f>
        <v>126,</v>
      </c>
      <c r="R96" t="str">
        <f t="shared" si="72"/>
        <v>(3,5)</v>
      </c>
      <c r="S96" t="str">
        <f t="shared" ref="S96:S127" si="99">E96&amp;","</f>
        <v>3,</v>
      </c>
      <c r="T96" t="str">
        <f t="shared" ref="T96:T127" si="100">F96&amp;","</f>
        <v>5,</v>
      </c>
    </row>
    <row r="97" spans="1:20" x14ac:dyDescent="0.15">
      <c r="A97" t="s">
        <v>38</v>
      </c>
      <c r="B97" t="str">
        <f t="shared" si="69"/>
        <v>稀有宝箱3普通抽</v>
      </c>
      <c r="C97">
        <v>91205</v>
      </c>
      <c r="D97">
        <v>126</v>
      </c>
      <c r="E97">
        <v>3</v>
      </c>
      <c r="F97">
        <v>5</v>
      </c>
      <c r="G97">
        <v>5</v>
      </c>
      <c r="H97" s="5">
        <f t="shared" si="67"/>
        <v>2.0501138952164009E-2</v>
      </c>
      <c r="I97" t="str">
        <f>VLOOKUP(C97,'名称-id-价值'!B:C,2,FALSE)</f>
        <v>T1HP5</v>
      </c>
      <c r="J97" t="str">
        <f t="shared" si="70"/>
        <v>T1部件</v>
      </c>
      <c r="K97">
        <f t="shared" si="73"/>
        <v>3</v>
      </c>
      <c r="L97">
        <f t="shared" si="71"/>
        <v>0.41002277904328022</v>
      </c>
      <c r="M97">
        <f>VLOOKUP(C97,'名称-id-价值'!B:M,K97+2,FALSE)</f>
        <v>36</v>
      </c>
      <c r="N97">
        <f t="shared" si="74"/>
        <v>2.9521640091116175</v>
      </c>
      <c r="O97">
        <f t="shared" si="68"/>
        <v>1783.0696387894579</v>
      </c>
      <c r="P97" t="str">
        <f t="shared" si="94"/>
        <v>91205,</v>
      </c>
      <c r="Q97" t="str">
        <f t="shared" si="98"/>
        <v>126,</v>
      </c>
      <c r="R97" t="str">
        <f t="shared" si="72"/>
        <v>(3,5)</v>
      </c>
      <c r="S97" t="str">
        <f t="shared" si="99"/>
        <v>3,</v>
      </c>
      <c r="T97" t="str">
        <f t="shared" si="100"/>
        <v>5,</v>
      </c>
    </row>
    <row r="98" spans="1:20" x14ac:dyDescent="0.15">
      <c r="A98" t="s">
        <v>38</v>
      </c>
      <c r="B98" t="str">
        <f t="shared" si="69"/>
        <v>稀有宝箱3普通抽</v>
      </c>
      <c r="C98">
        <v>91002</v>
      </c>
      <c r="D98">
        <v>126</v>
      </c>
      <c r="E98">
        <v>3</v>
      </c>
      <c r="F98">
        <v>5</v>
      </c>
      <c r="G98">
        <v>5</v>
      </c>
      <c r="H98" s="5">
        <f t="shared" si="67"/>
        <v>2.0501138952164009E-2</v>
      </c>
      <c r="I98" t="str">
        <f>VLOOKUP(C98,'名称-id-价值'!B:C,2,FALSE)</f>
        <v>T1LP2</v>
      </c>
      <c r="J98" t="str">
        <f t="shared" si="70"/>
        <v>T1部件</v>
      </c>
      <c r="K98">
        <f t="shared" si="73"/>
        <v>3</v>
      </c>
      <c r="L98">
        <f t="shared" si="71"/>
        <v>0.41002277904328022</v>
      </c>
      <c r="M98">
        <f>VLOOKUP(C98,'名称-id-价值'!B:M,K98+2,FALSE)</f>
        <v>36</v>
      </c>
      <c r="N98">
        <f t="shared" si="74"/>
        <v>2.9521640091116175</v>
      </c>
      <c r="O98">
        <f t="shared" si="68"/>
        <v>1783.0696387894579</v>
      </c>
      <c r="P98" t="str">
        <f t="shared" si="94"/>
        <v>91002,</v>
      </c>
      <c r="Q98" t="str">
        <f t="shared" si="98"/>
        <v>126,</v>
      </c>
      <c r="R98" t="str">
        <f t="shared" si="72"/>
        <v>(3,5)</v>
      </c>
      <c r="S98" t="str">
        <f t="shared" si="99"/>
        <v>3,</v>
      </c>
      <c r="T98" t="str">
        <f t="shared" si="100"/>
        <v>5,</v>
      </c>
    </row>
    <row r="99" spans="1:20" x14ac:dyDescent="0.15">
      <c r="A99" t="s">
        <v>38</v>
      </c>
      <c r="B99" t="str">
        <f t="shared" si="69"/>
        <v>稀有宝箱3普通抽</v>
      </c>
      <c r="C99">
        <v>91004</v>
      </c>
      <c r="D99">
        <v>126</v>
      </c>
      <c r="E99">
        <v>3</v>
      </c>
      <c r="F99">
        <v>5</v>
      </c>
      <c r="G99">
        <v>5</v>
      </c>
      <c r="H99" s="5">
        <f t="shared" si="67"/>
        <v>2.0501138952164009E-2</v>
      </c>
      <c r="I99" t="str">
        <f>VLOOKUP(C99,'名称-id-价值'!B:C,2,FALSE)</f>
        <v>T1LP4</v>
      </c>
      <c r="J99" t="str">
        <f t="shared" si="70"/>
        <v>T1部件</v>
      </c>
      <c r="K99">
        <f t="shared" si="73"/>
        <v>3</v>
      </c>
      <c r="L99">
        <f t="shared" si="71"/>
        <v>0.41002277904328022</v>
      </c>
      <c r="M99">
        <f>VLOOKUP(C99,'名称-id-价值'!B:M,K99+2,FALSE)</f>
        <v>36</v>
      </c>
      <c r="N99">
        <f t="shared" si="74"/>
        <v>2.9521640091116175</v>
      </c>
      <c r="O99">
        <f t="shared" si="68"/>
        <v>1783.0696387894579</v>
      </c>
      <c r="P99" t="str">
        <f t="shared" si="94"/>
        <v>91004,</v>
      </c>
      <c r="Q99" t="str">
        <f t="shared" si="98"/>
        <v>126,</v>
      </c>
      <c r="R99" t="str">
        <f t="shared" si="72"/>
        <v>(3,5)</v>
      </c>
      <c r="S99" t="str">
        <f t="shared" si="99"/>
        <v>3,</v>
      </c>
      <c r="T99" t="str">
        <f t="shared" si="100"/>
        <v>5,</v>
      </c>
    </row>
    <row r="100" spans="1:20" x14ac:dyDescent="0.15">
      <c r="A100" t="s">
        <v>38</v>
      </c>
      <c r="B100" t="str">
        <f t="shared" si="69"/>
        <v>稀有宝箱3普通抽</v>
      </c>
      <c r="C100">
        <v>91006</v>
      </c>
      <c r="D100">
        <v>126</v>
      </c>
      <c r="E100">
        <v>3</v>
      </c>
      <c r="F100">
        <v>5</v>
      </c>
      <c r="G100">
        <v>5</v>
      </c>
      <c r="H100" s="5">
        <f t="shared" si="67"/>
        <v>2.0501138952164009E-2</v>
      </c>
      <c r="I100" t="str">
        <f>VLOOKUP(C100,'名称-id-价值'!B:C,2,FALSE)</f>
        <v>T1LP6</v>
      </c>
      <c r="J100" t="str">
        <f t="shared" si="70"/>
        <v>T1部件</v>
      </c>
      <c r="K100">
        <f t="shared" si="73"/>
        <v>3</v>
      </c>
      <c r="L100">
        <f t="shared" si="71"/>
        <v>0.41002277904328022</v>
      </c>
      <c r="M100">
        <f>VLOOKUP(C100,'名称-id-价值'!B:M,K100+2,FALSE)</f>
        <v>36</v>
      </c>
      <c r="N100">
        <f t="shared" si="74"/>
        <v>2.9521640091116175</v>
      </c>
      <c r="O100">
        <f t="shared" si="68"/>
        <v>1783.0696387894579</v>
      </c>
      <c r="P100" t="str">
        <f t="shared" si="94"/>
        <v>91006,</v>
      </c>
      <c r="Q100" t="str">
        <f t="shared" si="98"/>
        <v>126,</v>
      </c>
      <c r="R100" t="str">
        <f t="shared" si="72"/>
        <v>(3,5)</v>
      </c>
      <c r="S100" t="str">
        <f t="shared" si="99"/>
        <v>3,</v>
      </c>
      <c r="T100" t="str">
        <f t="shared" si="100"/>
        <v>5,</v>
      </c>
    </row>
    <row r="101" spans="1:20" x14ac:dyDescent="0.15">
      <c r="A101" t="s">
        <v>38</v>
      </c>
      <c r="B101" t="str">
        <f t="shared" si="69"/>
        <v>稀有宝箱3普通抽</v>
      </c>
      <c r="C101">
        <v>91102</v>
      </c>
      <c r="D101">
        <v>126</v>
      </c>
      <c r="E101">
        <v>3</v>
      </c>
      <c r="F101">
        <v>5</v>
      </c>
      <c r="G101">
        <v>5</v>
      </c>
      <c r="H101" s="5">
        <f t="shared" si="67"/>
        <v>2.0501138952164009E-2</v>
      </c>
      <c r="I101" t="str">
        <f>VLOOKUP(C101,'名称-id-价值'!B:C,2,FALSE)</f>
        <v>T1MP2</v>
      </c>
      <c r="J101" t="str">
        <f t="shared" si="70"/>
        <v>T1部件</v>
      </c>
      <c r="K101">
        <f t="shared" si="73"/>
        <v>3</v>
      </c>
      <c r="L101">
        <f t="shared" si="71"/>
        <v>0.41002277904328022</v>
      </c>
      <c r="M101">
        <f>VLOOKUP(C101,'名称-id-价值'!B:M,K101+2,FALSE)</f>
        <v>36</v>
      </c>
      <c r="N101">
        <f t="shared" si="74"/>
        <v>2.9521640091116175</v>
      </c>
      <c r="O101">
        <f t="shared" si="68"/>
        <v>1783.0696387894579</v>
      </c>
      <c r="P101" t="str">
        <f t="shared" si="94"/>
        <v>91102,</v>
      </c>
      <c r="Q101" t="str">
        <f t="shared" si="98"/>
        <v>126,</v>
      </c>
      <c r="R101" t="str">
        <f t="shared" si="72"/>
        <v>(3,5)</v>
      </c>
      <c r="S101" t="str">
        <f t="shared" si="99"/>
        <v>3,</v>
      </c>
      <c r="T101" t="str">
        <f t="shared" si="100"/>
        <v>5,</v>
      </c>
    </row>
    <row r="102" spans="1:20" x14ac:dyDescent="0.15">
      <c r="A102" t="s">
        <v>38</v>
      </c>
      <c r="B102" t="str">
        <f t="shared" si="69"/>
        <v>稀有宝箱3普通抽</v>
      </c>
      <c r="C102">
        <v>91104</v>
      </c>
      <c r="D102">
        <v>126</v>
      </c>
      <c r="E102">
        <v>3</v>
      </c>
      <c r="F102">
        <v>5</v>
      </c>
      <c r="G102">
        <v>5</v>
      </c>
      <c r="H102" s="5">
        <f t="shared" si="67"/>
        <v>2.0501138952164009E-2</v>
      </c>
      <c r="I102" t="str">
        <f>VLOOKUP(C102,'名称-id-价值'!B:C,2,FALSE)</f>
        <v>T1MP4</v>
      </c>
      <c r="J102" t="str">
        <f t="shared" si="70"/>
        <v>T1部件</v>
      </c>
      <c r="K102">
        <f t="shared" si="73"/>
        <v>3</v>
      </c>
      <c r="L102">
        <f t="shared" si="71"/>
        <v>0.41002277904328022</v>
      </c>
      <c r="M102">
        <f>VLOOKUP(C102,'名称-id-价值'!B:M,K102+2,FALSE)</f>
        <v>36</v>
      </c>
      <c r="N102">
        <f t="shared" si="74"/>
        <v>2.9521640091116175</v>
      </c>
      <c r="O102">
        <f t="shared" si="68"/>
        <v>1783.0696387894579</v>
      </c>
      <c r="P102" t="str">
        <f t="shared" si="94"/>
        <v>91104,</v>
      </c>
      <c r="Q102" t="str">
        <f t="shared" si="98"/>
        <v>126,</v>
      </c>
      <c r="R102" t="str">
        <f t="shared" si="72"/>
        <v>(3,5)</v>
      </c>
      <c r="S102" t="str">
        <f t="shared" si="99"/>
        <v>3,</v>
      </c>
      <c r="T102" t="str">
        <f t="shared" si="100"/>
        <v>5,</v>
      </c>
    </row>
    <row r="103" spans="1:20" x14ac:dyDescent="0.15">
      <c r="A103" t="s">
        <v>38</v>
      </c>
      <c r="B103" t="str">
        <f t="shared" si="69"/>
        <v>稀有宝箱3普通抽</v>
      </c>
      <c r="C103">
        <v>91106</v>
      </c>
      <c r="D103">
        <v>126</v>
      </c>
      <c r="E103">
        <v>3</v>
      </c>
      <c r="F103">
        <v>5</v>
      </c>
      <c r="G103">
        <v>5</v>
      </c>
      <c r="H103" s="5">
        <f t="shared" si="67"/>
        <v>2.0501138952164009E-2</v>
      </c>
      <c r="I103" t="str">
        <f>VLOOKUP(C103,'名称-id-价值'!B:C,2,FALSE)</f>
        <v>T1MP6</v>
      </c>
      <c r="J103" t="str">
        <f t="shared" si="70"/>
        <v>T1部件</v>
      </c>
      <c r="K103">
        <f t="shared" si="73"/>
        <v>3</v>
      </c>
      <c r="L103">
        <f t="shared" si="71"/>
        <v>0.41002277904328022</v>
      </c>
      <c r="M103">
        <f>VLOOKUP(C103,'名称-id-价值'!B:M,K103+2,FALSE)</f>
        <v>36</v>
      </c>
      <c r="N103">
        <f t="shared" si="74"/>
        <v>2.9521640091116175</v>
      </c>
      <c r="O103">
        <f t="shared" si="68"/>
        <v>1783.0696387894579</v>
      </c>
      <c r="P103" t="str">
        <f t="shared" si="94"/>
        <v>91106,</v>
      </c>
      <c r="Q103" t="str">
        <f t="shared" si="98"/>
        <v>126,</v>
      </c>
      <c r="R103" t="str">
        <f t="shared" si="72"/>
        <v>(3,5)</v>
      </c>
      <c r="S103" t="str">
        <f t="shared" si="99"/>
        <v>3,</v>
      </c>
      <c r="T103" t="str">
        <f t="shared" si="100"/>
        <v>5,</v>
      </c>
    </row>
    <row r="104" spans="1:20" x14ac:dyDescent="0.15">
      <c r="A104" t="s">
        <v>38</v>
      </c>
      <c r="B104" t="str">
        <f t="shared" si="69"/>
        <v>稀有宝箱3普通抽</v>
      </c>
      <c r="C104">
        <v>91202</v>
      </c>
      <c r="D104">
        <v>126</v>
      </c>
      <c r="E104">
        <v>3</v>
      </c>
      <c r="F104">
        <v>5</v>
      </c>
      <c r="G104">
        <v>5</v>
      </c>
      <c r="H104" s="5">
        <f t="shared" si="67"/>
        <v>2.0501138952164009E-2</v>
      </c>
      <c r="I104" t="str">
        <f>VLOOKUP(C104,'名称-id-价值'!B:C,2,FALSE)</f>
        <v>T1HP2</v>
      </c>
      <c r="J104" t="str">
        <f t="shared" si="70"/>
        <v>T1部件</v>
      </c>
      <c r="K104">
        <f t="shared" si="73"/>
        <v>3</v>
      </c>
      <c r="L104">
        <f t="shared" si="71"/>
        <v>0.41002277904328022</v>
      </c>
      <c r="M104">
        <f>VLOOKUP(C104,'名称-id-价值'!B:M,K104+2,FALSE)</f>
        <v>36</v>
      </c>
      <c r="N104">
        <f t="shared" si="74"/>
        <v>2.9521640091116175</v>
      </c>
      <c r="O104">
        <f t="shared" si="68"/>
        <v>1783.0696387894579</v>
      </c>
      <c r="P104" t="str">
        <f t="shared" si="94"/>
        <v>91202,</v>
      </c>
      <c r="Q104" t="str">
        <f t="shared" si="98"/>
        <v>126,</v>
      </c>
      <c r="R104" t="str">
        <f t="shared" si="72"/>
        <v>(3,5)</v>
      </c>
      <c r="S104" t="str">
        <f t="shared" si="99"/>
        <v>3,</v>
      </c>
      <c r="T104" t="str">
        <f t="shared" si="100"/>
        <v>5,</v>
      </c>
    </row>
    <row r="105" spans="1:20" x14ac:dyDescent="0.15">
      <c r="A105" t="s">
        <v>38</v>
      </c>
      <c r="B105" t="str">
        <f t="shared" si="69"/>
        <v>稀有宝箱3普通抽</v>
      </c>
      <c r="C105">
        <v>91204</v>
      </c>
      <c r="D105">
        <v>126</v>
      </c>
      <c r="E105">
        <v>3</v>
      </c>
      <c r="F105">
        <v>5</v>
      </c>
      <c r="G105">
        <v>5</v>
      </c>
      <c r="H105" s="5">
        <f t="shared" si="67"/>
        <v>2.0501138952164009E-2</v>
      </c>
      <c r="I105" t="str">
        <f>VLOOKUP(C105,'名称-id-价值'!B:C,2,FALSE)</f>
        <v>T1HP4</v>
      </c>
      <c r="J105" t="str">
        <f t="shared" si="70"/>
        <v>T1部件</v>
      </c>
      <c r="K105">
        <f t="shared" si="73"/>
        <v>3</v>
      </c>
      <c r="L105">
        <f t="shared" si="71"/>
        <v>0.41002277904328022</v>
      </c>
      <c r="M105">
        <f>VLOOKUP(C105,'名称-id-价值'!B:M,K105+2,FALSE)</f>
        <v>36</v>
      </c>
      <c r="N105">
        <f t="shared" si="74"/>
        <v>2.9521640091116175</v>
      </c>
      <c r="O105">
        <f t="shared" si="68"/>
        <v>1783.0696387894579</v>
      </c>
      <c r="P105" t="str">
        <f t="shared" si="94"/>
        <v>91204,</v>
      </c>
      <c r="Q105" t="str">
        <f t="shared" si="98"/>
        <v>126,</v>
      </c>
      <c r="R105" t="str">
        <f t="shared" si="72"/>
        <v>(3,5)</v>
      </c>
      <c r="S105" t="str">
        <f t="shared" si="99"/>
        <v>3,</v>
      </c>
      <c r="T105" t="str">
        <f t="shared" si="100"/>
        <v>5,</v>
      </c>
    </row>
    <row r="106" spans="1:20" x14ac:dyDescent="0.15">
      <c r="A106" t="s">
        <v>38</v>
      </c>
      <c r="B106" t="str">
        <f t="shared" si="69"/>
        <v>稀有宝箱3普通抽</v>
      </c>
      <c r="C106">
        <v>91206</v>
      </c>
      <c r="D106">
        <v>126</v>
      </c>
      <c r="E106">
        <v>3</v>
      </c>
      <c r="F106">
        <v>5</v>
      </c>
      <c r="G106">
        <v>5</v>
      </c>
      <c r="H106" s="5">
        <f t="shared" si="67"/>
        <v>2.0501138952164009E-2</v>
      </c>
      <c r="I106" t="str">
        <f>VLOOKUP(C106,'名称-id-价值'!B:C,2,FALSE)</f>
        <v>T1HP6</v>
      </c>
      <c r="J106" t="str">
        <f t="shared" si="70"/>
        <v>T1部件</v>
      </c>
      <c r="K106">
        <f t="shared" si="73"/>
        <v>3</v>
      </c>
      <c r="L106">
        <f t="shared" si="71"/>
        <v>0.41002277904328022</v>
      </c>
      <c r="M106">
        <f>VLOOKUP(C106,'名称-id-价值'!B:M,K106+2,FALSE)</f>
        <v>36</v>
      </c>
      <c r="N106">
        <f t="shared" si="74"/>
        <v>2.9521640091116175</v>
      </c>
      <c r="O106">
        <f t="shared" si="68"/>
        <v>1783.0696387894579</v>
      </c>
      <c r="P106" t="str">
        <f t="shared" si="94"/>
        <v>91206,</v>
      </c>
      <c r="Q106" t="str">
        <f t="shared" si="98"/>
        <v>126,</v>
      </c>
      <c r="R106" t="str">
        <f t="shared" si="72"/>
        <v>(3,5)</v>
      </c>
      <c r="S106" t="str">
        <f t="shared" si="99"/>
        <v>3,</v>
      </c>
      <c r="T106" t="str">
        <f t="shared" si="100"/>
        <v>5,</v>
      </c>
    </row>
    <row r="107" spans="1:20" x14ac:dyDescent="0.15">
      <c r="A107" t="s">
        <v>38</v>
      </c>
      <c r="B107" t="str">
        <f t="shared" si="69"/>
        <v>稀有宝箱3普通抽</v>
      </c>
      <c r="C107">
        <v>92001</v>
      </c>
      <c r="D107">
        <v>130</v>
      </c>
      <c r="E107">
        <v>1</v>
      </c>
      <c r="F107">
        <v>3</v>
      </c>
      <c r="G107">
        <v>5</v>
      </c>
      <c r="H107" s="5">
        <f t="shared" si="67"/>
        <v>2.1151968760169216E-2</v>
      </c>
      <c r="I107" t="str">
        <f>VLOOKUP(C107,'名称-id-价值'!B:C,2,FALSE)</f>
        <v>T2LP1</v>
      </c>
      <c r="J107" t="str">
        <f t="shared" si="70"/>
        <v>T2部件</v>
      </c>
      <c r="K107">
        <f t="shared" si="73"/>
        <v>3</v>
      </c>
      <c r="L107">
        <f t="shared" si="71"/>
        <v>0.21151968760169215</v>
      </c>
      <c r="M107">
        <f>VLOOKUP(C107,'名称-id-价值'!B:M,K107+2,FALSE)</f>
        <v>70</v>
      </c>
      <c r="N107">
        <f t="shared" si="74"/>
        <v>2.9612756264236904</v>
      </c>
      <c r="O107">
        <f t="shared" si="68"/>
        <v>1783.0696387894579</v>
      </c>
      <c r="P107" t="str">
        <f t="shared" si="94"/>
        <v>92001,</v>
      </c>
      <c r="Q107" t="str">
        <f t="shared" si="98"/>
        <v>130,</v>
      </c>
      <c r="R107" t="str">
        <f t="shared" si="72"/>
        <v>(1,3)</v>
      </c>
      <c r="S107" t="str">
        <f t="shared" si="99"/>
        <v>1,</v>
      </c>
      <c r="T107" t="str">
        <f t="shared" si="100"/>
        <v>3,</v>
      </c>
    </row>
    <row r="108" spans="1:20" x14ac:dyDescent="0.15">
      <c r="A108" t="s">
        <v>38</v>
      </c>
      <c r="B108" t="str">
        <f t="shared" si="69"/>
        <v>稀有宝箱3普通抽</v>
      </c>
      <c r="C108">
        <v>92003</v>
      </c>
      <c r="D108">
        <v>130</v>
      </c>
      <c r="E108">
        <v>1</v>
      </c>
      <c r="F108">
        <v>3</v>
      </c>
      <c r="G108">
        <v>5</v>
      </c>
      <c r="H108" s="5">
        <f t="shared" si="67"/>
        <v>2.1151968760169216E-2</v>
      </c>
      <c r="I108" t="str">
        <f>VLOOKUP(C108,'名称-id-价值'!B:C,2,FALSE)</f>
        <v>T2LP3</v>
      </c>
      <c r="J108" t="str">
        <f t="shared" si="70"/>
        <v>T2部件</v>
      </c>
      <c r="K108">
        <f t="shared" si="73"/>
        <v>3</v>
      </c>
      <c r="L108">
        <f t="shared" si="71"/>
        <v>0.21151968760169215</v>
      </c>
      <c r="M108">
        <f>VLOOKUP(C108,'名称-id-价值'!B:M,K108+2,FALSE)</f>
        <v>70</v>
      </c>
      <c r="N108">
        <f t="shared" si="74"/>
        <v>2.9612756264236904</v>
      </c>
      <c r="O108">
        <f t="shared" si="68"/>
        <v>1783.0696387894579</v>
      </c>
      <c r="P108" t="str">
        <f t="shared" si="94"/>
        <v>92003,</v>
      </c>
      <c r="Q108" t="str">
        <f t="shared" si="98"/>
        <v>130,</v>
      </c>
      <c r="R108" t="str">
        <f t="shared" si="72"/>
        <v>(1,3)</v>
      </c>
      <c r="S108" t="str">
        <f t="shared" si="99"/>
        <v>1,</v>
      </c>
      <c r="T108" t="str">
        <f t="shared" si="100"/>
        <v>3,</v>
      </c>
    </row>
    <row r="109" spans="1:20" x14ac:dyDescent="0.15">
      <c r="A109" t="s">
        <v>38</v>
      </c>
      <c r="B109" t="str">
        <f t="shared" si="69"/>
        <v>稀有宝箱3普通抽</v>
      </c>
      <c r="C109">
        <v>92005</v>
      </c>
      <c r="D109">
        <v>130</v>
      </c>
      <c r="E109">
        <v>1</v>
      </c>
      <c r="F109">
        <v>3</v>
      </c>
      <c r="G109">
        <v>5</v>
      </c>
      <c r="H109" s="5">
        <f t="shared" si="67"/>
        <v>2.1151968760169216E-2</v>
      </c>
      <c r="I109" t="str">
        <f>VLOOKUP(C109,'名称-id-价值'!B:C,2,FALSE)</f>
        <v>T2LP5</v>
      </c>
      <c r="J109" t="str">
        <f t="shared" si="70"/>
        <v>T2部件</v>
      </c>
      <c r="K109">
        <f t="shared" si="73"/>
        <v>3</v>
      </c>
      <c r="L109">
        <f t="shared" si="71"/>
        <v>0.21151968760169215</v>
      </c>
      <c r="M109">
        <f>VLOOKUP(C109,'名称-id-价值'!B:M,K109+2,FALSE)</f>
        <v>70</v>
      </c>
      <c r="N109">
        <f t="shared" si="74"/>
        <v>2.9612756264236904</v>
      </c>
      <c r="O109">
        <f t="shared" si="68"/>
        <v>1783.0696387894579</v>
      </c>
      <c r="P109" t="str">
        <f t="shared" si="94"/>
        <v>92005,</v>
      </c>
      <c r="Q109" t="str">
        <f t="shared" si="98"/>
        <v>130,</v>
      </c>
      <c r="R109" t="str">
        <f t="shared" si="72"/>
        <v>(1,3)</v>
      </c>
      <c r="S109" t="str">
        <f t="shared" si="99"/>
        <v>1,</v>
      </c>
      <c r="T109" t="str">
        <f t="shared" si="100"/>
        <v>3,</v>
      </c>
    </row>
    <row r="110" spans="1:20" x14ac:dyDescent="0.15">
      <c r="A110" t="s">
        <v>38</v>
      </c>
      <c r="B110" t="str">
        <f t="shared" si="69"/>
        <v>稀有宝箱3普通抽</v>
      </c>
      <c r="C110">
        <v>92101</v>
      </c>
      <c r="D110">
        <v>130</v>
      </c>
      <c r="E110">
        <v>1</v>
      </c>
      <c r="F110">
        <v>3</v>
      </c>
      <c r="G110">
        <v>5</v>
      </c>
      <c r="H110" s="5">
        <f t="shared" si="67"/>
        <v>2.1151968760169216E-2</v>
      </c>
      <c r="I110" t="str">
        <f>VLOOKUP(C110,'名称-id-价值'!B:C,2,FALSE)</f>
        <v>T2MP1</v>
      </c>
      <c r="J110" t="str">
        <f t="shared" si="70"/>
        <v>T2部件</v>
      </c>
      <c r="K110">
        <f t="shared" si="73"/>
        <v>3</v>
      </c>
      <c r="L110">
        <f t="shared" si="71"/>
        <v>0.21151968760169215</v>
      </c>
      <c r="M110">
        <f>VLOOKUP(C110,'名称-id-价值'!B:M,K110+2,FALSE)</f>
        <v>70</v>
      </c>
      <c r="N110">
        <f t="shared" si="74"/>
        <v>2.9612756264236904</v>
      </c>
      <c r="O110">
        <f t="shared" si="68"/>
        <v>1783.0696387894579</v>
      </c>
      <c r="P110" t="str">
        <f t="shared" si="94"/>
        <v>92101,</v>
      </c>
      <c r="Q110" t="str">
        <f t="shared" si="98"/>
        <v>130,</v>
      </c>
      <c r="R110" t="str">
        <f t="shared" si="72"/>
        <v>(1,3)</v>
      </c>
      <c r="S110" t="str">
        <f t="shared" si="99"/>
        <v>1,</v>
      </c>
      <c r="T110" t="str">
        <f t="shared" si="100"/>
        <v>3,</v>
      </c>
    </row>
    <row r="111" spans="1:20" x14ac:dyDescent="0.15">
      <c r="A111" t="s">
        <v>38</v>
      </c>
      <c r="B111" t="str">
        <f t="shared" si="69"/>
        <v>稀有宝箱3普通抽</v>
      </c>
      <c r="C111">
        <v>92103</v>
      </c>
      <c r="D111">
        <v>130</v>
      </c>
      <c r="E111">
        <v>1</v>
      </c>
      <c r="F111">
        <v>3</v>
      </c>
      <c r="G111">
        <v>5</v>
      </c>
      <c r="H111" s="5">
        <f t="shared" si="67"/>
        <v>2.1151968760169216E-2</v>
      </c>
      <c r="I111" t="str">
        <f>VLOOKUP(C111,'名称-id-价值'!B:C,2,FALSE)</f>
        <v>T2MP3</v>
      </c>
      <c r="J111" t="str">
        <f t="shared" si="70"/>
        <v>T2部件</v>
      </c>
      <c r="K111">
        <f t="shared" si="73"/>
        <v>3</v>
      </c>
      <c r="L111">
        <f t="shared" si="71"/>
        <v>0.21151968760169215</v>
      </c>
      <c r="M111">
        <f>VLOOKUP(C111,'名称-id-价值'!B:M,K111+2,FALSE)</f>
        <v>70</v>
      </c>
      <c r="N111">
        <f t="shared" si="74"/>
        <v>2.9612756264236904</v>
      </c>
      <c r="O111">
        <f t="shared" si="68"/>
        <v>1783.0696387894579</v>
      </c>
      <c r="P111" t="str">
        <f t="shared" si="94"/>
        <v>92103,</v>
      </c>
      <c r="Q111" t="str">
        <f t="shared" si="98"/>
        <v>130,</v>
      </c>
      <c r="R111" t="str">
        <f t="shared" si="72"/>
        <v>(1,3)</v>
      </c>
      <c r="S111" t="str">
        <f t="shared" si="99"/>
        <v>1,</v>
      </c>
      <c r="T111" t="str">
        <f t="shared" si="100"/>
        <v>3,</v>
      </c>
    </row>
    <row r="112" spans="1:20" x14ac:dyDescent="0.15">
      <c r="A112" t="s">
        <v>38</v>
      </c>
      <c r="B112" t="str">
        <f t="shared" si="69"/>
        <v>稀有宝箱3普通抽</v>
      </c>
      <c r="C112">
        <v>92105</v>
      </c>
      <c r="D112">
        <v>130</v>
      </c>
      <c r="E112">
        <v>1</v>
      </c>
      <c r="F112">
        <v>3</v>
      </c>
      <c r="G112">
        <v>5</v>
      </c>
      <c r="H112" s="5">
        <f t="shared" si="67"/>
        <v>2.1151968760169216E-2</v>
      </c>
      <c r="I112" t="str">
        <f>VLOOKUP(C112,'名称-id-价值'!B:C,2,FALSE)</f>
        <v>T2MP5</v>
      </c>
      <c r="J112" t="str">
        <f t="shared" si="70"/>
        <v>T2部件</v>
      </c>
      <c r="K112">
        <f t="shared" si="73"/>
        <v>3</v>
      </c>
      <c r="L112">
        <f t="shared" si="71"/>
        <v>0.21151968760169215</v>
      </c>
      <c r="M112">
        <f>VLOOKUP(C112,'名称-id-价值'!B:M,K112+2,FALSE)</f>
        <v>70</v>
      </c>
      <c r="N112">
        <f t="shared" si="74"/>
        <v>2.9612756264236904</v>
      </c>
      <c r="O112">
        <f t="shared" si="68"/>
        <v>1783.0696387894579</v>
      </c>
      <c r="P112" t="str">
        <f t="shared" si="94"/>
        <v>92105,</v>
      </c>
      <c r="Q112" t="str">
        <f t="shared" si="98"/>
        <v>130,</v>
      </c>
      <c r="R112" t="str">
        <f t="shared" si="72"/>
        <v>(1,3)</v>
      </c>
      <c r="S112" t="str">
        <f t="shared" si="99"/>
        <v>1,</v>
      </c>
      <c r="T112" t="str">
        <f t="shared" si="100"/>
        <v>3,</v>
      </c>
    </row>
    <row r="113" spans="1:20" x14ac:dyDescent="0.15">
      <c r="A113" t="s">
        <v>38</v>
      </c>
      <c r="B113" t="str">
        <f t="shared" si="69"/>
        <v>稀有宝箱3普通抽</v>
      </c>
      <c r="C113">
        <v>92201</v>
      </c>
      <c r="D113">
        <v>130</v>
      </c>
      <c r="E113">
        <v>1</v>
      </c>
      <c r="F113">
        <v>3</v>
      </c>
      <c r="G113">
        <v>5</v>
      </c>
      <c r="H113" s="5">
        <f t="shared" si="67"/>
        <v>2.1151968760169216E-2</v>
      </c>
      <c r="I113" t="str">
        <f>VLOOKUP(C113,'名称-id-价值'!B:C,2,FALSE)</f>
        <v>T2HP1</v>
      </c>
      <c r="J113" t="str">
        <f t="shared" si="70"/>
        <v>T2部件</v>
      </c>
      <c r="K113">
        <f t="shared" si="73"/>
        <v>3</v>
      </c>
      <c r="L113">
        <f t="shared" si="71"/>
        <v>0.21151968760169215</v>
      </c>
      <c r="M113">
        <f>VLOOKUP(C113,'名称-id-价值'!B:M,K113+2,FALSE)</f>
        <v>70</v>
      </c>
      <c r="N113">
        <f t="shared" si="74"/>
        <v>2.9612756264236904</v>
      </c>
      <c r="O113">
        <f t="shared" si="68"/>
        <v>1783.0696387894579</v>
      </c>
      <c r="P113" t="str">
        <f t="shared" si="94"/>
        <v>92201,</v>
      </c>
      <c r="Q113" t="str">
        <f t="shared" si="98"/>
        <v>130,</v>
      </c>
      <c r="R113" t="str">
        <f t="shared" si="72"/>
        <v>(1,3)</v>
      </c>
      <c r="S113" t="str">
        <f t="shared" si="99"/>
        <v>1,</v>
      </c>
      <c r="T113" t="str">
        <f t="shared" si="100"/>
        <v>3,</v>
      </c>
    </row>
    <row r="114" spans="1:20" x14ac:dyDescent="0.15">
      <c r="A114" t="s">
        <v>38</v>
      </c>
      <c r="B114" t="str">
        <f t="shared" si="69"/>
        <v>稀有宝箱3普通抽</v>
      </c>
      <c r="C114">
        <v>92203</v>
      </c>
      <c r="D114">
        <v>130</v>
      </c>
      <c r="E114">
        <v>1</v>
      </c>
      <c r="F114">
        <v>3</v>
      </c>
      <c r="G114">
        <v>5</v>
      </c>
      <c r="H114" s="5">
        <f t="shared" si="67"/>
        <v>2.1151968760169216E-2</v>
      </c>
      <c r="I114" t="str">
        <f>VLOOKUP(C114,'名称-id-价值'!B:C,2,FALSE)</f>
        <v>T2HP3</v>
      </c>
      <c r="J114" t="str">
        <f t="shared" si="70"/>
        <v>T2部件</v>
      </c>
      <c r="K114">
        <f t="shared" si="73"/>
        <v>3</v>
      </c>
      <c r="L114">
        <f t="shared" si="71"/>
        <v>0.21151968760169215</v>
      </c>
      <c r="M114">
        <f>VLOOKUP(C114,'名称-id-价值'!B:M,K114+2,FALSE)</f>
        <v>70</v>
      </c>
      <c r="N114">
        <f t="shared" si="74"/>
        <v>2.9612756264236904</v>
      </c>
      <c r="O114">
        <f t="shared" si="68"/>
        <v>1783.0696387894579</v>
      </c>
      <c r="P114" t="str">
        <f t="shared" si="94"/>
        <v>92203,</v>
      </c>
      <c r="Q114" t="str">
        <f t="shared" si="98"/>
        <v>130,</v>
      </c>
      <c r="R114" t="str">
        <f t="shared" si="72"/>
        <v>(1,3)</v>
      </c>
      <c r="S114" t="str">
        <f t="shared" si="99"/>
        <v>1,</v>
      </c>
      <c r="T114" t="str">
        <f t="shared" si="100"/>
        <v>3,</v>
      </c>
    </row>
    <row r="115" spans="1:20" x14ac:dyDescent="0.15">
      <c r="A115" t="s">
        <v>38</v>
      </c>
      <c r="B115" t="str">
        <f t="shared" si="69"/>
        <v>稀有宝箱3普通抽</v>
      </c>
      <c r="C115">
        <v>92205</v>
      </c>
      <c r="D115">
        <v>141</v>
      </c>
      <c r="E115">
        <v>1</v>
      </c>
      <c r="F115">
        <v>3</v>
      </c>
      <c r="G115">
        <v>5</v>
      </c>
      <c r="H115" s="5">
        <f t="shared" si="67"/>
        <v>2.2941750732183533E-2</v>
      </c>
      <c r="I115" t="str">
        <f>VLOOKUP(C115,'名称-id-价值'!B:C,2,FALSE)</f>
        <v>T2HP5</v>
      </c>
      <c r="J115" t="str">
        <f t="shared" si="70"/>
        <v>T2部件</v>
      </c>
      <c r="K115">
        <f t="shared" si="73"/>
        <v>3</v>
      </c>
      <c r="L115">
        <f t="shared" si="71"/>
        <v>0.22941750732183533</v>
      </c>
      <c r="M115">
        <f>VLOOKUP(C115,'名称-id-价值'!B:M,K115+2,FALSE)</f>
        <v>70</v>
      </c>
      <c r="N115">
        <f t="shared" si="74"/>
        <v>3.2118451025056944</v>
      </c>
      <c r="O115">
        <f t="shared" si="68"/>
        <v>1783.0696387894579</v>
      </c>
      <c r="P115" t="str">
        <f t="shared" si="94"/>
        <v>92205,</v>
      </c>
      <c r="Q115" t="str">
        <f t="shared" si="98"/>
        <v>141,</v>
      </c>
      <c r="R115" t="str">
        <f t="shared" si="72"/>
        <v>(1,3)</v>
      </c>
      <c r="S115" t="str">
        <f t="shared" si="99"/>
        <v>1,</v>
      </c>
      <c r="T115" t="str">
        <f t="shared" si="100"/>
        <v>3,</v>
      </c>
    </row>
    <row r="116" spans="1:20" x14ac:dyDescent="0.15">
      <c r="A116" t="s">
        <v>39</v>
      </c>
      <c r="B116" t="str">
        <f t="shared" si="69"/>
        <v>稀有宝箱4普通抽</v>
      </c>
      <c r="C116">
        <v>11211</v>
      </c>
      <c r="D116">
        <v>122</v>
      </c>
      <c r="E116">
        <v>1</v>
      </c>
      <c r="F116">
        <v>1</v>
      </c>
      <c r="G116">
        <v>5</v>
      </c>
      <c r="H116" s="5">
        <f t="shared" si="67"/>
        <v>1.8168279970215934E-2</v>
      </c>
      <c r="I116" t="str">
        <f>VLOOKUP(C116,'名称-id-价值'!B:C,2,FALSE)</f>
        <v>二号</v>
      </c>
      <c r="J116" t="str">
        <f t="shared" si="70"/>
        <v>T2坦克</v>
      </c>
      <c r="K116">
        <f t="shared" si="73"/>
        <v>4</v>
      </c>
      <c r="L116">
        <f t="shared" si="71"/>
        <v>9.0841399851079668E-2</v>
      </c>
      <c r="M116">
        <f>VLOOKUP(C116,'名称-id-价值'!B:M,K116+2,FALSE)</f>
        <v>528</v>
      </c>
      <c r="N116">
        <f t="shared" si="74"/>
        <v>9.5928518242740139</v>
      </c>
      <c r="O116">
        <f t="shared" si="68"/>
        <v>1793.3679821295591</v>
      </c>
      <c r="P116" t="str">
        <f t="shared" si="94"/>
        <v>11211,</v>
      </c>
      <c r="Q116" t="str">
        <f t="shared" si="98"/>
        <v>122,</v>
      </c>
      <c r="R116" t="str">
        <f t="shared" si="72"/>
        <v>(1,1)</v>
      </c>
      <c r="S116" t="str">
        <f t="shared" si="99"/>
        <v>1,</v>
      </c>
      <c r="T116" t="str">
        <f t="shared" si="100"/>
        <v>1,</v>
      </c>
    </row>
    <row r="117" spans="1:20" x14ac:dyDescent="0.15">
      <c r="A117" t="s">
        <v>39</v>
      </c>
      <c r="B117" t="str">
        <f t="shared" si="69"/>
        <v>稀有宝箱4普通抽</v>
      </c>
      <c r="C117">
        <v>12211</v>
      </c>
      <c r="D117">
        <v>122</v>
      </c>
      <c r="E117">
        <v>1</v>
      </c>
      <c r="F117">
        <v>1</v>
      </c>
      <c r="G117">
        <v>5</v>
      </c>
      <c r="H117" s="5">
        <f t="shared" si="67"/>
        <v>1.8168279970215934E-2</v>
      </c>
      <c r="I117" t="str">
        <f>VLOOKUP(C117,'名称-id-价值'!B:C,2,FALSE)</f>
        <v>T-34</v>
      </c>
      <c r="J117" t="str">
        <f t="shared" si="70"/>
        <v>T2坦克</v>
      </c>
      <c r="K117">
        <f t="shared" si="73"/>
        <v>4</v>
      </c>
      <c r="L117">
        <f t="shared" si="71"/>
        <v>9.0841399851079668E-2</v>
      </c>
      <c r="M117">
        <f>VLOOKUP(C117,'名称-id-价值'!B:M,K117+2,FALSE)</f>
        <v>528</v>
      </c>
      <c r="N117">
        <f t="shared" si="74"/>
        <v>9.5928518242740139</v>
      </c>
      <c r="O117">
        <f t="shared" si="68"/>
        <v>1793.3679821295591</v>
      </c>
      <c r="P117" t="str">
        <f t="shared" si="94"/>
        <v>12211,</v>
      </c>
      <c r="Q117" t="str">
        <f t="shared" si="98"/>
        <v>122,</v>
      </c>
      <c r="R117" t="str">
        <f t="shared" si="72"/>
        <v>(1,1)</v>
      </c>
      <c r="S117" t="str">
        <f t="shared" si="99"/>
        <v>1,</v>
      </c>
      <c r="T117" t="str">
        <f t="shared" si="100"/>
        <v>1,</v>
      </c>
    </row>
    <row r="118" spans="1:20" x14ac:dyDescent="0.15">
      <c r="A118" t="s">
        <v>39</v>
      </c>
      <c r="B118" t="str">
        <f t="shared" si="69"/>
        <v>稀有宝箱4普通抽</v>
      </c>
      <c r="C118">
        <v>13211</v>
      </c>
      <c r="D118">
        <v>122</v>
      </c>
      <c r="E118">
        <v>1</v>
      </c>
      <c r="F118">
        <v>1</v>
      </c>
      <c r="G118">
        <v>5</v>
      </c>
      <c r="H118" s="5">
        <f t="shared" si="67"/>
        <v>1.8168279970215934E-2</v>
      </c>
      <c r="I118" t="str">
        <f>VLOOKUP(C118,'名称-id-价值'!B:C,2,FALSE)</f>
        <v>KV-1</v>
      </c>
      <c r="J118" t="str">
        <f t="shared" si="70"/>
        <v>T2坦克</v>
      </c>
      <c r="K118">
        <f t="shared" si="73"/>
        <v>4</v>
      </c>
      <c r="L118">
        <f t="shared" si="71"/>
        <v>9.0841399851079668E-2</v>
      </c>
      <c r="M118">
        <f>VLOOKUP(C118,'名称-id-价值'!B:M,K118+2,FALSE)</f>
        <v>528</v>
      </c>
      <c r="N118">
        <f t="shared" si="74"/>
        <v>9.5928518242740139</v>
      </c>
      <c r="O118">
        <f t="shared" si="68"/>
        <v>1793.3679821295591</v>
      </c>
      <c r="P118" t="str">
        <f t="shared" si="94"/>
        <v>13211,</v>
      </c>
      <c r="Q118" t="str">
        <f t="shared" si="98"/>
        <v>122,</v>
      </c>
      <c r="R118" t="str">
        <f t="shared" si="72"/>
        <v>(1,1)</v>
      </c>
      <c r="S118" t="str">
        <f t="shared" si="99"/>
        <v>1,</v>
      </c>
      <c r="T118" t="str">
        <f t="shared" si="100"/>
        <v>1,</v>
      </c>
    </row>
    <row r="119" spans="1:20" x14ac:dyDescent="0.15">
      <c r="A119" t="s">
        <v>39</v>
      </c>
      <c r="B119" t="str">
        <f t="shared" si="69"/>
        <v>稀有宝箱4普通抽</v>
      </c>
      <c r="C119">
        <v>11221</v>
      </c>
      <c r="D119">
        <v>335</v>
      </c>
      <c r="E119">
        <v>1</v>
      </c>
      <c r="F119">
        <v>1</v>
      </c>
      <c r="G119">
        <v>5</v>
      </c>
      <c r="H119" s="5">
        <f t="shared" si="67"/>
        <v>4.9888309754281462E-2</v>
      </c>
      <c r="I119" t="str">
        <f>VLOOKUP(C119,'名称-id-价值'!B:C,2,FALSE)</f>
        <v>Puma</v>
      </c>
      <c r="J119" t="str">
        <f t="shared" si="70"/>
        <v>T2坦克</v>
      </c>
      <c r="K119">
        <f t="shared" si="73"/>
        <v>4</v>
      </c>
      <c r="L119">
        <f t="shared" si="71"/>
        <v>0.24944154877140731</v>
      </c>
      <c r="M119">
        <f>VLOOKUP(C119,'名称-id-价值'!B:M,K119+2,FALSE)</f>
        <v>768</v>
      </c>
      <c r="N119">
        <f t="shared" si="74"/>
        <v>38.314221891288163</v>
      </c>
      <c r="O119">
        <f t="shared" si="68"/>
        <v>1793.3679821295591</v>
      </c>
      <c r="P119" t="str">
        <f t="shared" si="94"/>
        <v>11221,</v>
      </c>
      <c r="Q119" t="str">
        <f t="shared" si="98"/>
        <v>335,</v>
      </c>
      <c r="R119" t="str">
        <f t="shared" si="72"/>
        <v>(1,1)</v>
      </c>
      <c r="S119" t="str">
        <f t="shared" si="99"/>
        <v>1,</v>
      </c>
      <c r="T119" t="str">
        <f t="shared" si="100"/>
        <v>1,</v>
      </c>
    </row>
    <row r="120" spans="1:20" x14ac:dyDescent="0.15">
      <c r="A120" t="s">
        <v>39</v>
      </c>
      <c r="B120" t="str">
        <f t="shared" si="69"/>
        <v>稀有宝箱4普通抽</v>
      </c>
      <c r="C120">
        <v>12221</v>
      </c>
      <c r="D120">
        <v>335</v>
      </c>
      <c r="E120">
        <v>1</v>
      </c>
      <c r="F120">
        <v>1</v>
      </c>
      <c r="G120">
        <v>5</v>
      </c>
      <c r="H120" s="5">
        <f t="shared" si="67"/>
        <v>4.9888309754281462E-2</v>
      </c>
      <c r="I120" t="str">
        <f>VLOOKUP(C120,'名称-id-价值'!B:C,2,FALSE)</f>
        <v>四号</v>
      </c>
      <c r="J120" t="str">
        <f t="shared" si="70"/>
        <v>T2坦克</v>
      </c>
      <c r="K120">
        <f t="shared" si="73"/>
        <v>4</v>
      </c>
      <c r="L120">
        <f t="shared" si="71"/>
        <v>0.24944154877140731</v>
      </c>
      <c r="M120">
        <f>VLOOKUP(C120,'名称-id-价值'!B:M,K120+2,FALSE)</f>
        <v>768</v>
      </c>
      <c r="N120">
        <f t="shared" si="74"/>
        <v>38.314221891288163</v>
      </c>
      <c r="O120">
        <f t="shared" si="68"/>
        <v>1793.3679821295591</v>
      </c>
      <c r="P120" t="str">
        <f t="shared" si="94"/>
        <v>12221,</v>
      </c>
      <c r="Q120" t="str">
        <f t="shared" si="98"/>
        <v>335,</v>
      </c>
      <c r="R120" t="str">
        <f t="shared" si="72"/>
        <v>(1,1)</v>
      </c>
      <c r="S120" t="str">
        <f t="shared" si="99"/>
        <v>1,</v>
      </c>
      <c r="T120" t="str">
        <f t="shared" si="100"/>
        <v>1,</v>
      </c>
    </row>
    <row r="121" spans="1:20" x14ac:dyDescent="0.15">
      <c r="A121" t="s">
        <v>39</v>
      </c>
      <c r="B121" t="str">
        <f t="shared" si="69"/>
        <v>稀有宝箱4普通抽</v>
      </c>
      <c r="C121">
        <v>13221</v>
      </c>
      <c r="D121">
        <v>335</v>
      </c>
      <c r="E121">
        <v>1</v>
      </c>
      <c r="F121">
        <v>1</v>
      </c>
      <c r="G121">
        <v>5</v>
      </c>
      <c r="H121" s="5">
        <f t="shared" si="67"/>
        <v>4.9888309754281462E-2</v>
      </c>
      <c r="I121" t="str">
        <f>VLOOKUP(C121,'名称-id-价值'!B:C,2,FALSE)</f>
        <v>丘吉尔</v>
      </c>
      <c r="J121" t="str">
        <f t="shared" si="70"/>
        <v>T2坦克</v>
      </c>
      <c r="K121">
        <f t="shared" si="73"/>
        <v>4</v>
      </c>
      <c r="L121">
        <f t="shared" si="71"/>
        <v>0.24944154877140731</v>
      </c>
      <c r="M121">
        <f>VLOOKUP(C121,'名称-id-价值'!B:M,K121+2,FALSE)</f>
        <v>768</v>
      </c>
      <c r="N121">
        <f t="shared" si="74"/>
        <v>38.314221891288163</v>
      </c>
      <c r="O121">
        <f t="shared" si="68"/>
        <v>1793.3679821295591</v>
      </c>
      <c r="P121" t="str">
        <f t="shared" si="94"/>
        <v>13221,</v>
      </c>
      <c r="Q121" t="str">
        <f t="shared" si="98"/>
        <v>335,</v>
      </c>
      <c r="R121" t="str">
        <f t="shared" si="72"/>
        <v>(1,1)</v>
      </c>
      <c r="S121" t="str">
        <f t="shared" si="99"/>
        <v>1,</v>
      </c>
      <c r="T121" t="str">
        <f t="shared" si="100"/>
        <v>1,</v>
      </c>
    </row>
    <row r="122" spans="1:20" x14ac:dyDescent="0.15">
      <c r="A122" t="s">
        <v>39</v>
      </c>
      <c r="B122" t="str">
        <f t="shared" si="69"/>
        <v>稀有宝箱4普通抽</v>
      </c>
      <c r="C122">
        <v>51211</v>
      </c>
      <c r="D122">
        <v>244</v>
      </c>
      <c r="E122">
        <v>7</v>
      </c>
      <c r="F122">
        <v>16</v>
      </c>
      <c r="G122">
        <v>5</v>
      </c>
      <c r="H122" s="5">
        <f t="shared" si="67"/>
        <v>3.6336559940431869E-2</v>
      </c>
      <c r="I122" t="str">
        <f>VLOOKUP(C122,'名称-id-价值'!B:C,2,FALSE)</f>
        <v>二号-碎片</v>
      </c>
      <c r="J122" t="str">
        <f t="shared" si="70"/>
        <v>T2碎片</v>
      </c>
      <c r="K122">
        <f t="shared" si="73"/>
        <v>4</v>
      </c>
      <c r="L122">
        <f t="shared" si="71"/>
        <v>2.0893521965748323</v>
      </c>
      <c r="M122">
        <f>VLOOKUP(C122,'名称-id-价值'!B:M,K122+2,FALSE)</f>
        <v>52.8</v>
      </c>
      <c r="N122">
        <f t="shared" si="74"/>
        <v>22.06355919583023</v>
      </c>
      <c r="O122">
        <f t="shared" si="68"/>
        <v>1793.3679821295591</v>
      </c>
      <c r="P122" t="str">
        <f t="shared" si="94"/>
        <v>51211,</v>
      </c>
      <c r="Q122" t="str">
        <f t="shared" si="98"/>
        <v>244,</v>
      </c>
      <c r="R122" t="str">
        <f t="shared" si="72"/>
        <v>(7,16)</v>
      </c>
      <c r="S122" t="str">
        <f t="shared" si="99"/>
        <v>7,</v>
      </c>
      <c r="T122" t="str">
        <f t="shared" si="100"/>
        <v>16,</v>
      </c>
    </row>
    <row r="123" spans="1:20" x14ac:dyDescent="0.15">
      <c r="A123" t="s">
        <v>39</v>
      </c>
      <c r="B123" t="str">
        <f t="shared" si="69"/>
        <v>稀有宝箱4普通抽</v>
      </c>
      <c r="C123">
        <v>52211</v>
      </c>
      <c r="D123">
        <v>244</v>
      </c>
      <c r="E123">
        <v>7</v>
      </c>
      <c r="F123">
        <v>16</v>
      </c>
      <c r="G123">
        <v>5</v>
      </c>
      <c r="H123" s="5">
        <f t="shared" si="67"/>
        <v>3.6336559940431869E-2</v>
      </c>
      <c r="I123" t="str">
        <f>VLOOKUP(C123,'名称-id-价值'!B:C,2,FALSE)</f>
        <v>T-34-碎片</v>
      </c>
      <c r="J123" t="str">
        <f t="shared" si="70"/>
        <v>T2碎片</v>
      </c>
      <c r="K123">
        <f t="shared" si="73"/>
        <v>4</v>
      </c>
      <c r="L123">
        <f t="shared" si="71"/>
        <v>2.0893521965748323</v>
      </c>
      <c r="M123">
        <f>VLOOKUP(C123,'名称-id-价值'!B:M,K123+2,FALSE)</f>
        <v>52.8</v>
      </c>
      <c r="N123">
        <f t="shared" si="74"/>
        <v>22.06355919583023</v>
      </c>
      <c r="O123">
        <f t="shared" si="68"/>
        <v>1793.3679821295591</v>
      </c>
      <c r="P123" t="str">
        <f t="shared" si="94"/>
        <v>52211,</v>
      </c>
      <c r="Q123" t="str">
        <f t="shared" si="98"/>
        <v>244,</v>
      </c>
      <c r="R123" t="str">
        <f t="shared" si="72"/>
        <v>(7,16)</v>
      </c>
      <c r="S123" t="str">
        <f t="shared" si="99"/>
        <v>7,</v>
      </c>
      <c r="T123" t="str">
        <f t="shared" si="100"/>
        <v>16,</v>
      </c>
    </row>
    <row r="124" spans="1:20" x14ac:dyDescent="0.15">
      <c r="A124" t="s">
        <v>39</v>
      </c>
      <c r="B124" t="str">
        <f t="shared" si="69"/>
        <v>稀有宝箱4普通抽</v>
      </c>
      <c r="C124">
        <v>53211</v>
      </c>
      <c r="D124">
        <v>244</v>
      </c>
      <c r="E124">
        <v>7</v>
      </c>
      <c r="F124">
        <v>16</v>
      </c>
      <c r="G124">
        <v>5</v>
      </c>
      <c r="H124" s="5">
        <f t="shared" si="67"/>
        <v>3.6336559940431869E-2</v>
      </c>
      <c r="I124" t="str">
        <f>VLOOKUP(C124,'名称-id-价值'!B:C,2,FALSE)</f>
        <v>KV-1-碎片</v>
      </c>
      <c r="J124" t="str">
        <f t="shared" si="70"/>
        <v>T2碎片</v>
      </c>
      <c r="K124">
        <f t="shared" si="73"/>
        <v>4</v>
      </c>
      <c r="L124">
        <f t="shared" si="71"/>
        <v>2.0893521965748323</v>
      </c>
      <c r="M124">
        <f>VLOOKUP(C124,'名称-id-价值'!B:M,K124+2,FALSE)</f>
        <v>52.8</v>
      </c>
      <c r="N124">
        <f t="shared" si="74"/>
        <v>22.06355919583023</v>
      </c>
      <c r="O124">
        <f t="shared" si="68"/>
        <v>1793.3679821295591</v>
      </c>
      <c r="P124" t="str">
        <f t="shared" si="94"/>
        <v>53211,</v>
      </c>
      <c r="Q124" t="str">
        <f t="shared" si="98"/>
        <v>244,</v>
      </c>
      <c r="R124" t="str">
        <f t="shared" si="72"/>
        <v>(7,16)</v>
      </c>
      <c r="S124" t="str">
        <f t="shared" si="99"/>
        <v>7,</v>
      </c>
      <c r="T124" t="str">
        <f t="shared" si="100"/>
        <v>16,</v>
      </c>
    </row>
    <row r="125" spans="1:20" x14ac:dyDescent="0.15">
      <c r="A125" t="s">
        <v>39</v>
      </c>
      <c r="B125" t="str">
        <f t="shared" si="69"/>
        <v>稀有宝箱4普通抽</v>
      </c>
      <c r="C125">
        <v>51221</v>
      </c>
      <c r="D125">
        <v>335</v>
      </c>
      <c r="E125">
        <v>1</v>
      </c>
      <c r="F125">
        <v>6</v>
      </c>
      <c r="G125">
        <v>5</v>
      </c>
      <c r="H125" s="5">
        <f t="shared" si="67"/>
        <v>4.9888309754281462E-2</v>
      </c>
      <c r="I125" t="str">
        <f>VLOOKUP(C125,'名称-id-价值'!B:C,2,FALSE)</f>
        <v>Puma-碎片</v>
      </c>
      <c r="J125" t="str">
        <f t="shared" si="70"/>
        <v>T2碎片</v>
      </c>
      <c r="K125">
        <f t="shared" si="73"/>
        <v>4</v>
      </c>
      <c r="L125">
        <f t="shared" si="71"/>
        <v>0.87304542069992552</v>
      </c>
      <c r="M125">
        <f>VLOOKUP(C125,'名称-id-价值'!B:M,K125+2,FALSE)</f>
        <v>76.8</v>
      </c>
      <c r="N125">
        <f t="shared" si="74"/>
        <v>13.409977661950856</v>
      </c>
      <c r="O125">
        <f t="shared" si="68"/>
        <v>1793.3679821295591</v>
      </c>
      <c r="P125" t="str">
        <f t="shared" si="94"/>
        <v>51221,</v>
      </c>
      <c r="Q125" t="str">
        <f t="shared" si="98"/>
        <v>335,</v>
      </c>
      <c r="R125" t="str">
        <f t="shared" si="72"/>
        <v>(1,6)</v>
      </c>
      <c r="S125" t="str">
        <f t="shared" si="99"/>
        <v>1,</v>
      </c>
      <c r="T125" t="str">
        <f t="shared" si="100"/>
        <v>6,</v>
      </c>
    </row>
    <row r="126" spans="1:20" x14ac:dyDescent="0.15">
      <c r="A126" t="s">
        <v>39</v>
      </c>
      <c r="B126" t="str">
        <f t="shared" si="69"/>
        <v>稀有宝箱4普通抽</v>
      </c>
      <c r="C126">
        <v>52221</v>
      </c>
      <c r="D126">
        <v>335</v>
      </c>
      <c r="E126">
        <v>1</v>
      </c>
      <c r="F126">
        <v>6</v>
      </c>
      <c r="G126">
        <v>5</v>
      </c>
      <c r="H126" s="5">
        <f t="shared" si="67"/>
        <v>4.9888309754281462E-2</v>
      </c>
      <c r="I126" t="str">
        <f>VLOOKUP(C126,'名称-id-价值'!B:C,2,FALSE)</f>
        <v>四号-碎片</v>
      </c>
      <c r="J126" t="str">
        <f t="shared" si="70"/>
        <v>T2碎片</v>
      </c>
      <c r="K126">
        <f t="shared" si="73"/>
        <v>4</v>
      </c>
      <c r="L126">
        <f t="shared" si="71"/>
        <v>0.87304542069992552</v>
      </c>
      <c r="M126">
        <f>VLOOKUP(C126,'名称-id-价值'!B:M,K126+2,FALSE)</f>
        <v>76.8</v>
      </c>
      <c r="N126">
        <f t="shared" si="74"/>
        <v>13.409977661950856</v>
      </c>
      <c r="O126">
        <f t="shared" si="68"/>
        <v>1793.3679821295591</v>
      </c>
      <c r="P126" t="str">
        <f t="shared" si="94"/>
        <v>52221,</v>
      </c>
      <c r="Q126" t="str">
        <f t="shared" si="98"/>
        <v>335,</v>
      </c>
      <c r="R126" t="str">
        <f t="shared" si="72"/>
        <v>(1,6)</v>
      </c>
      <c r="S126" t="str">
        <f t="shared" si="99"/>
        <v>1,</v>
      </c>
      <c r="T126" t="str">
        <f t="shared" si="100"/>
        <v>6,</v>
      </c>
    </row>
    <row r="127" spans="1:20" x14ac:dyDescent="0.15">
      <c r="A127" t="s">
        <v>39</v>
      </c>
      <c r="B127" t="str">
        <f t="shared" si="69"/>
        <v>稀有宝箱4普通抽</v>
      </c>
      <c r="C127">
        <v>53221</v>
      </c>
      <c r="D127">
        <v>335</v>
      </c>
      <c r="E127">
        <v>1</v>
      </c>
      <c r="F127">
        <v>6</v>
      </c>
      <c r="G127">
        <v>5</v>
      </c>
      <c r="H127" s="5">
        <f t="shared" si="67"/>
        <v>4.9888309754281462E-2</v>
      </c>
      <c r="I127" t="str">
        <f>VLOOKUP(C127,'名称-id-价值'!B:C,2,FALSE)</f>
        <v>丘吉尔-碎片</v>
      </c>
      <c r="J127" t="str">
        <f t="shared" si="70"/>
        <v>T2碎片</v>
      </c>
      <c r="K127">
        <f t="shared" si="73"/>
        <v>4</v>
      </c>
      <c r="L127">
        <f t="shared" si="71"/>
        <v>0.87304542069992552</v>
      </c>
      <c r="M127">
        <f>VLOOKUP(C127,'名称-id-价值'!B:M,K127+2,FALSE)</f>
        <v>76.8</v>
      </c>
      <c r="N127">
        <f t="shared" si="74"/>
        <v>13.409977661950856</v>
      </c>
      <c r="O127">
        <f t="shared" si="68"/>
        <v>1793.3679821295591</v>
      </c>
      <c r="P127" t="str">
        <f t="shared" si="94"/>
        <v>53221,</v>
      </c>
      <c r="Q127" t="str">
        <f t="shared" si="98"/>
        <v>335,</v>
      </c>
      <c r="R127" t="str">
        <f t="shared" si="72"/>
        <v>(1,6)</v>
      </c>
      <c r="S127" t="str">
        <f t="shared" si="99"/>
        <v>1,</v>
      </c>
      <c r="T127" t="str">
        <f t="shared" si="100"/>
        <v>6,</v>
      </c>
    </row>
    <row r="128" spans="1:20" x14ac:dyDescent="0.15">
      <c r="A128" t="s">
        <v>39</v>
      </c>
      <c r="B128" t="str">
        <f t="shared" si="69"/>
        <v>稀有宝箱4普通抽</v>
      </c>
      <c r="C128">
        <v>51311</v>
      </c>
      <c r="D128">
        <v>120</v>
      </c>
      <c r="E128">
        <v>1</v>
      </c>
      <c r="F128">
        <v>2</v>
      </c>
      <c r="G128">
        <v>5</v>
      </c>
      <c r="H128" s="5">
        <f t="shared" si="67"/>
        <v>1.7870439314966492E-2</v>
      </c>
      <c r="I128" t="str">
        <f>VLOOKUP(C128,'名称-id-价值'!B:C,2,FALSE)</f>
        <v>35(t)-碎片</v>
      </c>
      <c r="J128" t="str">
        <f t="shared" si="70"/>
        <v>T3碎片</v>
      </c>
      <c r="K128">
        <f t="shared" si="73"/>
        <v>4</v>
      </c>
      <c r="L128">
        <f t="shared" si="71"/>
        <v>0.13402829486224868</v>
      </c>
      <c r="M128">
        <f>VLOOKUP(C128,'名称-id-价值'!B:M,K128+2,FALSE)</f>
        <v>55</v>
      </c>
      <c r="N128">
        <f t="shared" si="74"/>
        <v>1.4743112434847356</v>
      </c>
      <c r="O128">
        <f t="shared" si="68"/>
        <v>1793.3679821295591</v>
      </c>
      <c r="P128" t="str">
        <f t="shared" si="94"/>
        <v>51311,</v>
      </c>
      <c r="Q128" t="str">
        <f t="shared" ref="Q128:Q160" si="101">D128&amp;","</f>
        <v>120,</v>
      </c>
      <c r="R128" t="str">
        <f t="shared" si="72"/>
        <v>(1,2)</v>
      </c>
      <c r="S128" t="str">
        <f t="shared" ref="S128:S160" si="102">E128&amp;","</f>
        <v>1,</v>
      </c>
      <c r="T128" t="str">
        <f t="shared" ref="T128:T160" si="103">F128&amp;","</f>
        <v>2,</v>
      </c>
    </row>
    <row r="129" spans="1:20" x14ac:dyDescent="0.15">
      <c r="A129" t="s">
        <v>39</v>
      </c>
      <c r="B129" t="str">
        <f t="shared" si="69"/>
        <v>稀有宝箱4普通抽</v>
      </c>
      <c r="C129">
        <v>51321</v>
      </c>
      <c r="D129">
        <v>68</v>
      </c>
      <c r="E129">
        <v>1</v>
      </c>
      <c r="F129">
        <v>2</v>
      </c>
      <c r="G129">
        <v>5</v>
      </c>
      <c r="H129" s="5">
        <f t="shared" si="67"/>
        <v>1.0126582278481013E-2</v>
      </c>
      <c r="I129" t="str">
        <f>VLOOKUP(C129,'名称-id-价值'!B:C,2,FALSE)</f>
        <v>十字军-碎片</v>
      </c>
      <c r="J129" t="str">
        <f t="shared" si="70"/>
        <v>T3碎片</v>
      </c>
      <c r="K129">
        <f t="shared" si="73"/>
        <v>4</v>
      </c>
      <c r="L129">
        <f t="shared" si="71"/>
        <v>7.5949367088607597E-2</v>
      </c>
      <c r="M129">
        <f>VLOOKUP(C129,'名称-id-价值'!B:M,K129+2,FALSE)</f>
        <v>70</v>
      </c>
      <c r="N129">
        <f t="shared" si="74"/>
        <v>1.0632911392405062</v>
      </c>
      <c r="O129">
        <f t="shared" si="68"/>
        <v>1793.3679821295591</v>
      </c>
      <c r="P129" t="str">
        <f t="shared" si="94"/>
        <v>51321,</v>
      </c>
      <c r="Q129" t="str">
        <f t="shared" si="101"/>
        <v>68,</v>
      </c>
      <c r="R129" t="str">
        <f t="shared" si="72"/>
        <v>(1,2)</v>
      </c>
      <c r="S129" t="str">
        <f t="shared" si="102"/>
        <v>1,</v>
      </c>
      <c r="T129" t="str">
        <f t="shared" si="103"/>
        <v>2,</v>
      </c>
    </row>
    <row r="130" spans="1:20" x14ac:dyDescent="0.15">
      <c r="A130" t="s">
        <v>39</v>
      </c>
      <c r="B130" t="str">
        <f t="shared" si="69"/>
        <v>稀有宝箱4普通抽</v>
      </c>
      <c r="C130">
        <v>52311</v>
      </c>
      <c r="D130">
        <v>120</v>
      </c>
      <c r="E130">
        <v>1</v>
      </c>
      <c r="F130">
        <v>2</v>
      </c>
      <c r="G130">
        <v>5</v>
      </c>
      <c r="H130" s="5">
        <f t="shared" ref="H130:H193" si="104">D130/SUMIFS(D:D,B:B,B130)</f>
        <v>1.7870439314966492E-2</v>
      </c>
      <c r="I130" t="str">
        <f>VLOOKUP(C130,'名称-id-价值'!B:C,2,FALSE)</f>
        <v>玛蒂尔达-碎片</v>
      </c>
      <c r="J130" t="str">
        <f t="shared" si="70"/>
        <v>T3碎片</v>
      </c>
      <c r="K130">
        <f t="shared" si="73"/>
        <v>4</v>
      </c>
      <c r="L130">
        <f t="shared" si="71"/>
        <v>0.13402829486224868</v>
      </c>
      <c r="M130">
        <f>VLOOKUP(C130,'名称-id-价值'!B:M,K130+2,FALSE)</f>
        <v>55</v>
      </c>
      <c r="N130">
        <f t="shared" si="74"/>
        <v>1.4743112434847356</v>
      </c>
      <c r="O130">
        <f t="shared" ref="O130:O193" si="105">SUMIFS(N:N,B:B,B130)*G130+VLOOKUP(K130,$U$1:$X$11,4,FALSE)</f>
        <v>1793.3679821295591</v>
      </c>
      <c r="P130" t="str">
        <f t="shared" si="94"/>
        <v>52311,</v>
      </c>
      <c r="Q130" t="str">
        <f t="shared" si="101"/>
        <v>120,</v>
      </c>
      <c r="R130" t="str">
        <f t="shared" si="72"/>
        <v>(1,2)</v>
      </c>
      <c r="S130" t="str">
        <f t="shared" si="102"/>
        <v>1,</v>
      </c>
      <c r="T130" t="str">
        <f t="shared" si="103"/>
        <v>2,</v>
      </c>
    </row>
    <row r="131" spans="1:20" x14ac:dyDescent="0.15">
      <c r="A131" t="s">
        <v>39</v>
      </c>
      <c r="B131" t="str">
        <f t="shared" si="69"/>
        <v>稀有宝箱4普通抽</v>
      </c>
      <c r="C131">
        <v>52321</v>
      </c>
      <c r="D131">
        <v>68</v>
      </c>
      <c r="E131">
        <v>1</v>
      </c>
      <c r="F131">
        <v>2</v>
      </c>
      <c r="G131">
        <v>5</v>
      </c>
      <c r="H131" s="5">
        <f t="shared" si="104"/>
        <v>1.0126582278481013E-2</v>
      </c>
      <c r="I131" t="str">
        <f>VLOOKUP(C131,'名称-id-价值'!B:C,2,FALSE)</f>
        <v>谢尔曼-碎片</v>
      </c>
      <c r="J131" t="str">
        <f t="shared" si="70"/>
        <v>T3碎片</v>
      </c>
      <c r="K131">
        <f t="shared" si="73"/>
        <v>4</v>
      </c>
      <c r="L131">
        <f t="shared" si="71"/>
        <v>7.5949367088607597E-2</v>
      </c>
      <c r="M131">
        <f>VLOOKUP(C131,'名称-id-价值'!B:M,K131+2,FALSE)</f>
        <v>70</v>
      </c>
      <c r="N131">
        <f t="shared" si="74"/>
        <v>1.0632911392405062</v>
      </c>
      <c r="O131">
        <f t="shared" si="105"/>
        <v>1793.3679821295591</v>
      </c>
      <c r="P131" t="str">
        <f t="shared" si="94"/>
        <v>52321,</v>
      </c>
      <c r="Q131" t="str">
        <f t="shared" si="101"/>
        <v>68,</v>
      </c>
      <c r="R131" t="str">
        <f t="shared" si="72"/>
        <v>(1,2)</v>
      </c>
      <c r="S131" t="str">
        <f t="shared" si="102"/>
        <v>1,</v>
      </c>
      <c r="T131" t="str">
        <f t="shared" si="103"/>
        <v>2,</v>
      </c>
    </row>
    <row r="132" spans="1:20" x14ac:dyDescent="0.15">
      <c r="A132" t="s">
        <v>39</v>
      </c>
      <c r="B132" t="str">
        <f t="shared" si="69"/>
        <v>稀有宝箱4普通抽</v>
      </c>
      <c r="C132">
        <v>53311</v>
      </c>
      <c r="D132">
        <v>120</v>
      </c>
      <c r="E132">
        <v>1</v>
      </c>
      <c r="F132">
        <v>2</v>
      </c>
      <c r="G132">
        <v>5</v>
      </c>
      <c r="H132" s="5">
        <f t="shared" si="104"/>
        <v>1.7870439314966492E-2</v>
      </c>
      <c r="I132" t="str">
        <f>VLOOKUP(C132,'名称-id-价值'!B:C,2,FALSE)</f>
        <v>黑豹-碎片</v>
      </c>
      <c r="J132" t="str">
        <f t="shared" si="70"/>
        <v>T3碎片</v>
      </c>
      <c r="K132">
        <f t="shared" si="73"/>
        <v>4</v>
      </c>
      <c r="L132">
        <f t="shared" si="71"/>
        <v>0.13402829486224868</v>
      </c>
      <c r="M132">
        <f>VLOOKUP(C132,'名称-id-价值'!B:M,K132+2,FALSE)</f>
        <v>55</v>
      </c>
      <c r="N132">
        <f t="shared" si="74"/>
        <v>1.4743112434847356</v>
      </c>
      <c r="O132">
        <f t="shared" si="105"/>
        <v>1793.3679821295591</v>
      </c>
      <c r="P132" t="str">
        <f t="shared" si="94"/>
        <v>53311,</v>
      </c>
      <c r="Q132" t="str">
        <f t="shared" si="101"/>
        <v>120,</v>
      </c>
      <c r="R132" t="str">
        <f t="shared" si="72"/>
        <v>(1,2)</v>
      </c>
      <c r="S132" t="str">
        <f t="shared" si="102"/>
        <v>1,</v>
      </c>
      <c r="T132" t="str">
        <f t="shared" si="103"/>
        <v>2,</v>
      </c>
    </row>
    <row r="133" spans="1:20" x14ac:dyDescent="0.15">
      <c r="A133" t="s">
        <v>39</v>
      </c>
      <c r="B133" t="str">
        <f t="shared" si="69"/>
        <v>稀有宝箱4普通抽</v>
      </c>
      <c r="C133">
        <v>53321</v>
      </c>
      <c r="D133">
        <v>68</v>
      </c>
      <c r="E133">
        <v>1</v>
      </c>
      <c r="F133">
        <v>2</v>
      </c>
      <c r="G133">
        <v>5</v>
      </c>
      <c r="H133" s="5">
        <f t="shared" si="104"/>
        <v>1.0126582278481013E-2</v>
      </c>
      <c r="I133" t="str">
        <f>VLOOKUP(C133,'名称-id-价值'!B:C,2,FALSE)</f>
        <v>虎式-碎片</v>
      </c>
      <c r="J133" t="str">
        <f t="shared" si="70"/>
        <v>T3碎片</v>
      </c>
      <c r="K133">
        <f t="shared" si="73"/>
        <v>4</v>
      </c>
      <c r="L133">
        <f t="shared" si="71"/>
        <v>7.5949367088607597E-2</v>
      </c>
      <c r="M133">
        <f>VLOOKUP(C133,'名称-id-价值'!B:M,K133+2,FALSE)</f>
        <v>70</v>
      </c>
      <c r="N133">
        <f t="shared" si="74"/>
        <v>1.0632911392405062</v>
      </c>
      <c r="O133">
        <f t="shared" si="105"/>
        <v>1793.3679821295591</v>
      </c>
      <c r="P133" t="str">
        <f t="shared" si="94"/>
        <v>53321,</v>
      </c>
      <c r="Q133" t="str">
        <f t="shared" si="101"/>
        <v>68,</v>
      </c>
      <c r="R133" t="str">
        <f t="shared" si="72"/>
        <v>(1,2)</v>
      </c>
      <c r="S133" t="str">
        <f t="shared" si="102"/>
        <v>1,</v>
      </c>
      <c r="T133" t="str">
        <f t="shared" si="103"/>
        <v>2,</v>
      </c>
    </row>
    <row r="134" spans="1:20" x14ac:dyDescent="0.15">
      <c r="A134" t="s">
        <v>39</v>
      </c>
      <c r="B134" t="str">
        <f t="shared" ref="B134:B200" si="106">A134&amp;"普通抽"</f>
        <v>稀有宝箱4普通抽</v>
      </c>
      <c r="C134">
        <v>53331</v>
      </c>
      <c r="D134">
        <v>45</v>
      </c>
      <c r="E134">
        <v>1</v>
      </c>
      <c r="F134">
        <v>2</v>
      </c>
      <c r="G134">
        <v>5</v>
      </c>
      <c r="H134" s="5">
        <f t="shared" si="104"/>
        <v>6.7014147431124346E-3</v>
      </c>
      <c r="I134" t="str">
        <f>VLOOKUP(C134,'名称-id-价值'!B:C,2,FALSE)</f>
        <v>KV-2-碎片</v>
      </c>
      <c r="J134" t="str">
        <f t="shared" ref="J134:J135" si="107">IF(LEFT(C134,1)+0=5,"T"&amp;MID(C134,3,1)&amp;"碎片",IF(LEFT(C134,1)+0=1,"T"&amp;MID(C134,3,1)&amp;"坦克",IF(LEFT(C134,1)+0=9,"T"&amp;MID(C134,2,1)&amp;"部件")))</f>
        <v>T3碎片</v>
      </c>
      <c r="K134">
        <f t="shared" ref="K134:K135" si="108">IF(RIGHT(A134,1)+0=0,10,RIGHT(A134,1)+0)</f>
        <v>4</v>
      </c>
      <c r="L134">
        <f t="shared" ref="L134:L135" si="109">AVERAGE(E134:F134)*H134*G134</f>
        <v>5.0260610573343259E-2</v>
      </c>
      <c r="M134">
        <f>VLOOKUP(C134,'名称-id-价值'!B:M,K134+2,FALSE)</f>
        <v>80</v>
      </c>
      <c r="N134">
        <f t="shared" ref="N134:N135" si="110">H134*M134*AVERAGE(E134:F134)</f>
        <v>0.80416976917349214</v>
      </c>
      <c r="O134">
        <f t="shared" si="105"/>
        <v>1793.3679821295591</v>
      </c>
      <c r="P134" t="str">
        <f t="shared" ref="P134:P135" si="111">C134&amp;","</f>
        <v>53331,</v>
      </c>
      <c r="Q134" t="str">
        <f t="shared" ref="Q134:Q135" si="112">D134&amp;","</f>
        <v>45,</v>
      </c>
      <c r="R134" t="str">
        <f t="shared" ref="R134:R135" si="113">"("&amp;LEFT(S134&amp;T134,LEN(S134&amp;T134)-1)&amp;")"</f>
        <v>(1,2)</v>
      </c>
      <c r="S134" t="str">
        <f t="shared" ref="S134:S135" si="114">E134&amp;","</f>
        <v>1,</v>
      </c>
      <c r="T134" t="str">
        <f t="shared" ref="T134:T135" si="115">F134&amp;","</f>
        <v>2,</v>
      </c>
    </row>
    <row r="135" spans="1:20" x14ac:dyDescent="0.15">
      <c r="A135" t="s">
        <v>39</v>
      </c>
      <c r="B135" t="str">
        <f t="shared" si="106"/>
        <v>稀有宝箱4普通抽</v>
      </c>
      <c r="C135">
        <v>52331</v>
      </c>
      <c r="D135">
        <v>45</v>
      </c>
      <c r="E135">
        <v>1</v>
      </c>
      <c r="F135">
        <v>2</v>
      </c>
      <c r="G135">
        <v>5</v>
      </c>
      <c r="H135" s="5">
        <f t="shared" si="104"/>
        <v>6.7014147431124346E-3</v>
      </c>
      <c r="I135" t="str">
        <f>VLOOKUP(C135,'名称-id-价值'!B:C,2,FALSE)</f>
        <v>彗星-碎片</v>
      </c>
      <c r="J135" t="str">
        <f t="shared" si="107"/>
        <v>T3碎片</v>
      </c>
      <c r="K135">
        <f t="shared" si="108"/>
        <v>4</v>
      </c>
      <c r="L135">
        <f t="shared" si="109"/>
        <v>5.0260610573343259E-2</v>
      </c>
      <c r="M135">
        <f>VLOOKUP(C135,'名称-id-价值'!B:M,K135+2,FALSE)</f>
        <v>80</v>
      </c>
      <c r="N135">
        <f t="shared" si="110"/>
        <v>0.80416976917349214</v>
      </c>
      <c r="O135">
        <f t="shared" si="105"/>
        <v>1793.3679821295591</v>
      </c>
      <c r="P135" t="str">
        <f t="shared" si="111"/>
        <v>52331,</v>
      </c>
      <c r="Q135" t="str">
        <f t="shared" si="112"/>
        <v>45,</v>
      </c>
      <c r="R135" t="str">
        <f t="shared" si="113"/>
        <v>(1,2)</v>
      </c>
      <c r="S135" t="str">
        <f t="shared" si="114"/>
        <v>1,</v>
      </c>
      <c r="T135" t="str">
        <f t="shared" si="115"/>
        <v>2,</v>
      </c>
    </row>
    <row r="136" spans="1:20" x14ac:dyDescent="0.15">
      <c r="A136" t="s">
        <v>39</v>
      </c>
      <c r="B136" t="str">
        <f t="shared" ref="B136" si="116">A136&amp;"普通抽"</f>
        <v>稀有宝箱4普通抽</v>
      </c>
      <c r="C136">
        <v>51341</v>
      </c>
      <c r="D136">
        <v>45</v>
      </c>
      <c r="E136">
        <v>1</v>
      </c>
      <c r="F136">
        <v>2</v>
      </c>
      <c r="G136">
        <v>5</v>
      </c>
      <c r="H136" s="5">
        <f t="shared" si="104"/>
        <v>6.7014147431124346E-3</v>
      </c>
      <c r="I136" t="str">
        <f>VLOOKUP(C136,'名称-id-价值'!B:C,2,FALSE)</f>
        <v>霞飞-碎片</v>
      </c>
      <c r="J136" t="str">
        <f t="shared" ref="J136" si="117">IF(LEFT(C136,1)+0=5,"T"&amp;MID(C136,3,1)&amp;"碎片",IF(LEFT(C136,1)+0=1,"T"&amp;MID(C136,3,1)&amp;"坦克",IF(LEFT(C136,1)+0=9,"T"&amp;MID(C136,2,1)&amp;"部件")))</f>
        <v>T3碎片</v>
      </c>
      <c r="K136">
        <f t="shared" ref="K136" si="118">IF(RIGHT(A136,1)+0=0,10,RIGHT(A136,1)+0)</f>
        <v>4</v>
      </c>
      <c r="L136">
        <f t="shared" ref="L136" si="119">AVERAGE(E136:F136)*H136*G136</f>
        <v>5.0260610573343259E-2</v>
      </c>
      <c r="M136">
        <f>VLOOKUP(C136,'名称-id-价值'!B:M,K136+2,FALSE)</f>
        <v>80</v>
      </c>
      <c r="N136">
        <f t="shared" ref="N136" si="120">H136*M136*AVERAGE(E136:F136)</f>
        <v>0.80416976917349214</v>
      </c>
      <c r="O136">
        <f t="shared" si="105"/>
        <v>1793.3679821295591</v>
      </c>
      <c r="P136" t="str">
        <f t="shared" ref="P136" si="121">C136&amp;","</f>
        <v>51341,</v>
      </c>
      <c r="Q136" t="str">
        <f t="shared" ref="Q136" si="122">D136&amp;","</f>
        <v>45,</v>
      </c>
      <c r="R136" t="str">
        <f t="shared" ref="R136" si="123">"("&amp;LEFT(S136&amp;T136,LEN(S136&amp;T136)-1)&amp;")"</f>
        <v>(1,2)</v>
      </c>
      <c r="S136" t="str">
        <f t="shared" ref="S136" si="124">E136&amp;","</f>
        <v>1,</v>
      </c>
      <c r="T136" t="str">
        <f t="shared" ref="T136" si="125">F136&amp;","</f>
        <v>2,</v>
      </c>
    </row>
    <row r="137" spans="1:20" x14ac:dyDescent="0.15">
      <c r="A137" t="s">
        <v>39</v>
      </c>
      <c r="B137" t="str">
        <f t="shared" si="106"/>
        <v>稀有宝箱4普通抽</v>
      </c>
      <c r="C137">
        <v>92001</v>
      </c>
      <c r="D137">
        <v>161</v>
      </c>
      <c r="E137">
        <v>1</v>
      </c>
      <c r="F137">
        <v>3</v>
      </c>
      <c r="G137">
        <v>5</v>
      </c>
      <c r="H137" s="5">
        <f t="shared" si="104"/>
        <v>2.3976172747580043E-2</v>
      </c>
      <c r="I137" t="str">
        <f>VLOOKUP(C137,'名称-id-价值'!B:C,2,FALSE)</f>
        <v>T2LP1</v>
      </c>
      <c r="J137" t="str">
        <f t="shared" si="70"/>
        <v>T2部件</v>
      </c>
      <c r="K137">
        <f t="shared" si="73"/>
        <v>4</v>
      </c>
      <c r="L137">
        <f t="shared" si="71"/>
        <v>0.23976172747580043</v>
      </c>
      <c r="M137">
        <f>VLOOKUP(C137,'名称-id-价值'!B:M,K137+2,FALSE)</f>
        <v>67.55</v>
      </c>
      <c r="N137">
        <f t="shared" si="74"/>
        <v>3.2391809381980639</v>
      </c>
      <c r="O137">
        <f t="shared" si="105"/>
        <v>1793.3679821295591</v>
      </c>
      <c r="P137" t="str">
        <f t="shared" si="94"/>
        <v>92001,</v>
      </c>
      <c r="Q137" t="str">
        <f t="shared" si="101"/>
        <v>161,</v>
      </c>
      <c r="R137" t="str">
        <f t="shared" si="72"/>
        <v>(1,3)</v>
      </c>
      <c r="S137" t="str">
        <f t="shared" si="102"/>
        <v>1,</v>
      </c>
      <c r="T137" t="str">
        <f t="shared" si="103"/>
        <v>3,</v>
      </c>
    </row>
    <row r="138" spans="1:20" x14ac:dyDescent="0.15">
      <c r="A138" t="s">
        <v>39</v>
      </c>
      <c r="B138" t="str">
        <f t="shared" si="106"/>
        <v>稀有宝箱4普通抽</v>
      </c>
      <c r="C138">
        <v>92003</v>
      </c>
      <c r="D138">
        <v>161</v>
      </c>
      <c r="E138">
        <v>1</v>
      </c>
      <c r="F138">
        <v>3</v>
      </c>
      <c r="G138">
        <v>5</v>
      </c>
      <c r="H138" s="5">
        <f t="shared" si="104"/>
        <v>2.3976172747580043E-2</v>
      </c>
      <c r="I138" t="str">
        <f>VLOOKUP(C138,'名称-id-价值'!B:C,2,FALSE)</f>
        <v>T2LP3</v>
      </c>
      <c r="J138" t="str">
        <f t="shared" si="70"/>
        <v>T2部件</v>
      </c>
      <c r="K138">
        <f t="shared" si="73"/>
        <v>4</v>
      </c>
      <c r="L138">
        <f t="shared" si="71"/>
        <v>0.23976172747580043</v>
      </c>
      <c r="M138">
        <f>VLOOKUP(C138,'名称-id-价值'!B:M,K138+2,FALSE)</f>
        <v>67.55</v>
      </c>
      <c r="N138">
        <f t="shared" si="74"/>
        <v>3.2391809381980639</v>
      </c>
      <c r="O138">
        <f t="shared" si="105"/>
        <v>1793.3679821295591</v>
      </c>
      <c r="P138" t="str">
        <f t="shared" si="94"/>
        <v>92003,</v>
      </c>
      <c r="Q138" t="str">
        <f t="shared" si="101"/>
        <v>161,</v>
      </c>
      <c r="R138" t="str">
        <f t="shared" si="72"/>
        <v>(1,3)</v>
      </c>
      <c r="S138" t="str">
        <f t="shared" si="102"/>
        <v>1,</v>
      </c>
      <c r="T138" t="str">
        <f t="shared" si="103"/>
        <v>3,</v>
      </c>
    </row>
    <row r="139" spans="1:20" x14ac:dyDescent="0.15">
      <c r="A139" t="s">
        <v>39</v>
      </c>
      <c r="B139" t="str">
        <f t="shared" si="106"/>
        <v>稀有宝箱4普通抽</v>
      </c>
      <c r="C139">
        <v>92005</v>
      </c>
      <c r="D139">
        <v>161</v>
      </c>
      <c r="E139">
        <v>1</v>
      </c>
      <c r="F139">
        <v>3</v>
      </c>
      <c r="G139">
        <v>5</v>
      </c>
      <c r="H139" s="5">
        <f t="shared" si="104"/>
        <v>2.3976172747580043E-2</v>
      </c>
      <c r="I139" t="str">
        <f>VLOOKUP(C139,'名称-id-价值'!B:C,2,FALSE)</f>
        <v>T2LP5</v>
      </c>
      <c r="J139" t="str">
        <f t="shared" si="70"/>
        <v>T2部件</v>
      </c>
      <c r="K139">
        <f t="shared" si="73"/>
        <v>4</v>
      </c>
      <c r="L139">
        <f t="shared" si="71"/>
        <v>0.23976172747580043</v>
      </c>
      <c r="M139">
        <f>VLOOKUP(C139,'名称-id-价值'!B:M,K139+2,FALSE)</f>
        <v>67.55</v>
      </c>
      <c r="N139">
        <f t="shared" si="74"/>
        <v>3.2391809381980639</v>
      </c>
      <c r="O139">
        <f t="shared" si="105"/>
        <v>1793.3679821295591</v>
      </c>
      <c r="P139" t="str">
        <f t="shared" si="94"/>
        <v>92005,</v>
      </c>
      <c r="Q139" t="str">
        <f t="shared" si="101"/>
        <v>161,</v>
      </c>
      <c r="R139" t="str">
        <f t="shared" si="72"/>
        <v>(1,3)</v>
      </c>
      <c r="S139" t="str">
        <f t="shared" si="102"/>
        <v>1,</v>
      </c>
      <c r="T139" t="str">
        <f t="shared" si="103"/>
        <v>3,</v>
      </c>
    </row>
    <row r="140" spans="1:20" x14ac:dyDescent="0.15">
      <c r="A140" t="s">
        <v>39</v>
      </c>
      <c r="B140" t="str">
        <f t="shared" si="106"/>
        <v>稀有宝箱4普通抽</v>
      </c>
      <c r="C140">
        <v>92101</v>
      </c>
      <c r="D140">
        <v>161</v>
      </c>
      <c r="E140">
        <v>1</v>
      </c>
      <c r="F140">
        <v>3</v>
      </c>
      <c r="G140">
        <v>5</v>
      </c>
      <c r="H140" s="5">
        <f t="shared" si="104"/>
        <v>2.3976172747580043E-2</v>
      </c>
      <c r="I140" t="str">
        <f>VLOOKUP(C140,'名称-id-价值'!B:C,2,FALSE)</f>
        <v>T2MP1</v>
      </c>
      <c r="J140" t="str">
        <f t="shared" si="70"/>
        <v>T2部件</v>
      </c>
      <c r="K140">
        <f t="shared" si="73"/>
        <v>4</v>
      </c>
      <c r="L140">
        <f t="shared" si="71"/>
        <v>0.23976172747580043</v>
      </c>
      <c r="M140">
        <f>VLOOKUP(C140,'名称-id-价值'!B:M,K140+2,FALSE)</f>
        <v>67.55</v>
      </c>
      <c r="N140">
        <f t="shared" si="74"/>
        <v>3.2391809381980639</v>
      </c>
      <c r="O140">
        <f t="shared" si="105"/>
        <v>1793.3679821295591</v>
      </c>
      <c r="P140" t="str">
        <f t="shared" si="94"/>
        <v>92101,</v>
      </c>
      <c r="Q140" t="str">
        <f t="shared" si="101"/>
        <v>161,</v>
      </c>
      <c r="R140" t="str">
        <f t="shared" si="72"/>
        <v>(1,3)</v>
      </c>
      <c r="S140" t="str">
        <f t="shared" si="102"/>
        <v>1,</v>
      </c>
      <c r="T140" t="str">
        <f t="shared" si="103"/>
        <v>3,</v>
      </c>
    </row>
    <row r="141" spans="1:20" x14ac:dyDescent="0.15">
      <c r="A141" t="s">
        <v>39</v>
      </c>
      <c r="B141" t="str">
        <f t="shared" si="106"/>
        <v>稀有宝箱4普通抽</v>
      </c>
      <c r="C141">
        <v>92103</v>
      </c>
      <c r="D141">
        <v>161</v>
      </c>
      <c r="E141">
        <v>1</v>
      </c>
      <c r="F141">
        <v>3</v>
      </c>
      <c r="G141">
        <v>5</v>
      </c>
      <c r="H141" s="5">
        <f t="shared" si="104"/>
        <v>2.3976172747580043E-2</v>
      </c>
      <c r="I141" t="str">
        <f>VLOOKUP(C141,'名称-id-价值'!B:C,2,FALSE)</f>
        <v>T2MP3</v>
      </c>
      <c r="J141" t="str">
        <f t="shared" si="70"/>
        <v>T2部件</v>
      </c>
      <c r="K141">
        <f t="shared" si="73"/>
        <v>4</v>
      </c>
      <c r="L141">
        <f t="shared" si="71"/>
        <v>0.23976172747580043</v>
      </c>
      <c r="M141">
        <f>VLOOKUP(C141,'名称-id-价值'!B:M,K141+2,FALSE)</f>
        <v>67.55</v>
      </c>
      <c r="N141">
        <f t="shared" si="74"/>
        <v>3.2391809381980639</v>
      </c>
      <c r="O141">
        <f t="shared" si="105"/>
        <v>1793.3679821295591</v>
      </c>
      <c r="P141" t="str">
        <f t="shared" si="94"/>
        <v>92103,</v>
      </c>
      <c r="Q141" t="str">
        <f t="shared" si="101"/>
        <v>161,</v>
      </c>
      <c r="R141" t="str">
        <f t="shared" si="72"/>
        <v>(1,3)</v>
      </c>
      <c r="S141" t="str">
        <f t="shared" si="102"/>
        <v>1,</v>
      </c>
      <c r="T141" t="str">
        <f t="shared" si="103"/>
        <v>3,</v>
      </c>
    </row>
    <row r="142" spans="1:20" x14ac:dyDescent="0.15">
      <c r="A142" t="s">
        <v>39</v>
      </c>
      <c r="B142" t="str">
        <f t="shared" si="106"/>
        <v>稀有宝箱4普通抽</v>
      </c>
      <c r="C142">
        <v>92105</v>
      </c>
      <c r="D142">
        <v>161</v>
      </c>
      <c r="E142">
        <v>1</v>
      </c>
      <c r="F142">
        <v>3</v>
      </c>
      <c r="G142">
        <v>5</v>
      </c>
      <c r="H142" s="5">
        <f t="shared" si="104"/>
        <v>2.3976172747580043E-2</v>
      </c>
      <c r="I142" t="str">
        <f>VLOOKUP(C142,'名称-id-价值'!B:C,2,FALSE)</f>
        <v>T2MP5</v>
      </c>
      <c r="J142" t="str">
        <f t="shared" si="70"/>
        <v>T2部件</v>
      </c>
      <c r="K142">
        <f t="shared" si="73"/>
        <v>4</v>
      </c>
      <c r="L142">
        <f t="shared" si="71"/>
        <v>0.23976172747580043</v>
      </c>
      <c r="M142">
        <f>VLOOKUP(C142,'名称-id-价值'!B:M,K142+2,FALSE)</f>
        <v>67.55</v>
      </c>
      <c r="N142">
        <f t="shared" si="74"/>
        <v>3.2391809381980639</v>
      </c>
      <c r="O142">
        <f t="shared" si="105"/>
        <v>1793.3679821295591</v>
      </c>
      <c r="P142" t="str">
        <f t="shared" si="94"/>
        <v>92105,</v>
      </c>
      <c r="Q142" t="str">
        <f t="shared" si="101"/>
        <v>161,</v>
      </c>
      <c r="R142" t="str">
        <f t="shared" si="72"/>
        <v>(1,3)</v>
      </c>
      <c r="S142" t="str">
        <f t="shared" si="102"/>
        <v>1,</v>
      </c>
      <c r="T142" t="str">
        <f t="shared" si="103"/>
        <v>3,</v>
      </c>
    </row>
    <row r="143" spans="1:20" x14ac:dyDescent="0.15">
      <c r="A143" t="s">
        <v>39</v>
      </c>
      <c r="B143" t="str">
        <f t="shared" si="106"/>
        <v>稀有宝箱4普通抽</v>
      </c>
      <c r="C143">
        <v>92201</v>
      </c>
      <c r="D143">
        <v>161</v>
      </c>
      <c r="E143">
        <v>1</v>
      </c>
      <c r="F143">
        <v>3</v>
      </c>
      <c r="G143">
        <v>5</v>
      </c>
      <c r="H143" s="5">
        <f t="shared" si="104"/>
        <v>2.3976172747580043E-2</v>
      </c>
      <c r="I143" t="str">
        <f>VLOOKUP(C143,'名称-id-价值'!B:C,2,FALSE)</f>
        <v>T2HP1</v>
      </c>
      <c r="J143" t="str">
        <f t="shared" ref="J143:J218" si="126">IF(LEFT(C143,1)+0=5,"T"&amp;MID(C143,3,1)&amp;"碎片",IF(LEFT(C143,1)+0=1,"T"&amp;MID(C143,3,1)&amp;"坦克",IF(LEFT(C143,1)+0=9,"T"&amp;MID(C143,2,1)&amp;"部件")))</f>
        <v>T2部件</v>
      </c>
      <c r="K143">
        <f t="shared" si="73"/>
        <v>4</v>
      </c>
      <c r="L143">
        <f t="shared" ref="L143:L218" si="127">AVERAGE(E143:F143)*H143*G143</f>
        <v>0.23976172747580043</v>
      </c>
      <c r="M143">
        <f>VLOOKUP(C143,'名称-id-价值'!B:M,K143+2,FALSE)</f>
        <v>67.55</v>
      </c>
      <c r="N143">
        <f t="shared" si="74"/>
        <v>3.2391809381980639</v>
      </c>
      <c r="O143">
        <f t="shared" si="105"/>
        <v>1793.3679821295591</v>
      </c>
      <c r="P143" t="str">
        <f t="shared" si="94"/>
        <v>92201,</v>
      </c>
      <c r="Q143" t="str">
        <f t="shared" si="101"/>
        <v>161,</v>
      </c>
      <c r="R143" t="str">
        <f t="shared" ref="R143:R218" si="128">"("&amp;LEFT(S143&amp;T143,LEN(S143&amp;T143)-1)&amp;")"</f>
        <v>(1,3)</v>
      </c>
      <c r="S143" t="str">
        <f t="shared" si="102"/>
        <v>1,</v>
      </c>
      <c r="T143" t="str">
        <f t="shared" si="103"/>
        <v>3,</v>
      </c>
    </row>
    <row r="144" spans="1:20" x14ac:dyDescent="0.15">
      <c r="A144" t="s">
        <v>39</v>
      </c>
      <c r="B144" t="str">
        <f t="shared" si="106"/>
        <v>稀有宝箱4普通抽</v>
      </c>
      <c r="C144">
        <v>92203</v>
      </c>
      <c r="D144">
        <v>161</v>
      </c>
      <c r="E144">
        <v>1</v>
      </c>
      <c r="F144">
        <v>3</v>
      </c>
      <c r="G144">
        <v>5</v>
      </c>
      <c r="H144" s="5">
        <f t="shared" si="104"/>
        <v>2.3976172747580043E-2</v>
      </c>
      <c r="I144" t="str">
        <f>VLOOKUP(C144,'名称-id-价值'!B:C,2,FALSE)</f>
        <v>T2HP3</v>
      </c>
      <c r="J144" t="str">
        <f t="shared" si="126"/>
        <v>T2部件</v>
      </c>
      <c r="K144">
        <f t="shared" si="73"/>
        <v>4</v>
      </c>
      <c r="L144">
        <f t="shared" si="127"/>
        <v>0.23976172747580043</v>
      </c>
      <c r="M144">
        <f>VLOOKUP(C144,'名称-id-价值'!B:M,K144+2,FALSE)</f>
        <v>67.55</v>
      </c>
      <c r="N144">
        <f t="shared" si="74"/>
        <v>3.2391809381980639</v>
      </c>
      <c r="O144">
        <f t="shared" si="105"/>
        <v>1793.3679821295591</v>
      </c>
      <c r="P144" t="str">
        <f t="shared" si="94"/>
        <v>92203,</v>
      </c>
      <c r="Q144" t="str">
        <f t="shared" si="101"/>
        <v>161,</v>
      </c>
      <c r="R144" t="str">
        <f t="shared" si="128"/>
        <v>(1,3)</v>
      </c>
      <c r="S144" t="str">
        <f t="shared" si="102"/>
        <v>1,</v>
      </c>
      <c r="T144" t="str">
        <f t="shared" si="103"/>
        <v>3,</v>
      </c>
    </row>
    <row r="145" spans="1:20" x14ac:dyDescent="0.15">
      <c r="A145" t="s">
        <v>39</v>
      </c>
      <c r="B145" t="str">
        <f t="shared" si="106"/>
        <v>稀有宝箱4普通抽</v>
      </c>
      <c r="C145">
        <v>92205</v>
      </c>
      <c r="D145">
        <v>161</v>
      </c>
      <c r="E145">
        <v>1</v>
      </c>
      <c r="F145">
        <v>3</v>
      </c>
      <c r="G145">
        <v>5</v>
      </c>
      <c r="H145" s="5">
        <f t="shared" si="104"/>
        <v>2.3976172747580043E-2</v>
      </c>
      <c r="I145" t="str">
        <f>VLOOKUP(C145,'名称-id-价值'!B:C,2,FALSE)</f>
        <v>T2HP5</v>
      </c>
      <c r="J145" t="str">
        <f t="shared" si="126"/>
        <v>T2部件</v>
      </c>
      <c r="K145">
        <f t="shared" si="73"/>
        <v>4</v>
      </c>
      <c r="L145">
        <f t="shared" si="127"/>
        <v>0.23976172747580043</v>
      </c>
      <c r="M145">
        <f>VLOOKUP(C145,'名称-id-价值'!B:M,K145+2,FALSE)</f>
        <v>67.55</v>
      </c>
      <c r="N145">
        <f t="shared" si="74"/>
        <v>3.2391809381980639</v>
      </c>
      <c r="O145">
        <f t="shared" si="105"/>
        <v>1793.3679821295591</v>
      </c>
      <c r="P145" t="str">
        <f t="shared" si="94"/>
        <v>92205,</v>
      </c>
      <c r="Q145" t="str">
        <f t="shared" si="101"/>
        <v>161,</v>
      </c>
      <c r="R145" t="str">
        <f t="shared" si="128"/>
        <v>(1,3)</v>
      </c>
      <c r="S145" t="str">
        <f t="shared" si="102"/>
        <v>1,</v>
      </c>
      <c r="T145" t="str">
        <f t="shared" si="103"/>
        <v>3,</v>
      </c>
    </row>
    <row r="146" spans="1:20" x14ac:dyDescent="0.15">
      <c r="A146" t="s">
        <v>39</v>
      </c>
      <c r="B146" t="str">
        <f t="shared" si="106"/>
        <v>稀有宝箱4普通抽</v>
      </c>
      <c r="C146">
        <v>92002</v>
      </c>
      <c r="D146">
        <v>161</v>
      </c>
      <c r="E146">
        <v>1</v>
      </c>
      <c r="F146">
        <v>3</v>
      </c>
      <c r="G146">
        <v>5</v>
      </c>
      <c r="H146" s="5">
        <f t="shared" si="104"/>
        <v>2.3976172747580043E-2</v>
      </c>
      <c r="I146" t="str">
        <f>VLOOKUP(C146,'名称-id-价值'!B:C,2,FALSE)</f>
        <v>T2LP2</v>
      </c>
      <c r="J146" t="str">
        <f t="shared" si="126"/>
        <v>T2部件</v>
      </c>
      <c r="K146">
        <f t="shared" si="73"/>
        <v>4</v>
      </c>
      <c r="L146">
        <f t="shared" si="127"/>
        <v>0.23976172747580043</v>
      </c>
      <c r="M146">
        <f>VLOOKUP(C146,'名称-id-价值'!B:M,K146+2,FALSE)</f>
        <v>67.55</v>
      </c>
      <c r="N146">
        <f t="shared" si="74"/>
        <v>3.2391809381980639</v>
      </c>
      <c r="O146">
        <f t="shared" si="105"/>
        <v>1793.3679821295591</v>
      </c>
      <c r="P146" t="str">
        <f t="shared" si="94"/>
        <v>92002,</v>
      </c>
      <c r="Q146" t="str">
        <f t="shared" si="101"/>
        <v>161,</v>
      </c>
      <c r="R146" t="str">
        <f t="shared" si="128"/>
        <v>(1,3)</v>
      </c>
      <c r="S146" t="str">
        <f t="shared" si="102"/>
        <v>1,</v>
      </c>
      <c r="T146" t="str">
        <f t="shared" si="103"/>
        <v>3,</v>
      </c>
    </row>
    <row r="147" spans="1:20" x14ac:dyDescent="0.15">
      <c r="A147" t="s">
        <v>39</v>
      </c>
      <c r="B147" t="str">
        <f t="shared" si="106"/>
        <v>稀有宝箱4普通抽</v>
      </c>
      <c r="C147">
        <v>92004</v>
      </c>
      <c r="D147">
        <v>161</v>
      </c>
      <c r="E147">
        <v>1</v>
      </c>
      <c r="F147">
        <v>3</v>
      </c>
      <c r="G147">
        <v>5</v>
      </c>
      <c r="H147" s="5">
        <f t="shared" si="104"/>
        <v>2.3976172747580043E-2</v>
      </c>
      <c r="I147" t="str">
        <f>VLOOKUP(C147,'名称-id-价值'!B:C,2,FALSE)</f>
        <v>T2LP4</v>
      </c>
      <c r="J147" t="str">
        <f t="shared" si="126"/>
        <v>T2部件</v>
      </c>
      <c r="K147">
        <f t="shared" ref="K147:K222" si="129">IF(RIGHT(A147,1)+0=0,10,RIGHT(A147,1)+0)</f>
        <v>4</v>
      </c>
      <c r="L147">
        <f t="shared" si="127"/>
        <v>0.23976172747580043</v>
      </c>
      <c r="M147">
        <f>VLOOKUP(C147,'名称-id-价值'!B:M,K147+2,FALSE)</f>
        <v>67.55</v>
      </c>
      <c r="N147">
        <f t="shared" ref="N147:N222" si="130">H147*M147*AVERAGE(E147:F147)</f>
        <v>3.2391809381980639</v>
      </c>
      <c r="O147">
        <f t="shared" si="105"/>
        <v>1793.3679821295591</v>
      </c>
      <c r="P147" t="str">
        <f t="shared" si="94"/>
        <v>92004,</v>
      </c>
      <c r="Q147" t="str">
        <f t="shared" si="101"/>
        <v>161,</v>
      </c>
      <c r="R147" t="str">
        <f t="shared" si="128"/>
        <v>(1,3)</v>
      </c>
      <c r="S147" t="str">
        <f t="shared" si="102"/>
        <v>1,</v>
      </c>
      <c r="T147" t="str">
        <f t="shared" si="103"/>
        <v>3,</v>
      </c>
    </row>
    <row r="148" spans="1:20" x14ac:dyDescent="0.15">
      <c r="A148" t="s">
        <v>39</v>
      </c>
      <c r="B148" t="str">
        <f t="shared" si="106"/>
        <v>稀有宝箱4普通抽</v>
      </c>
      <c r="C148">
        <v>92006</v>
      </c>
      <c r="D148">
        <v>161</v>
      </c>
      <c r="E148">
        <v>1</v>
      </c>
      <c r="F148">
        <v>3</v>
      </c>
      <c r="G148">
        <v>5</v>
      </c>
      <c r="H148" s="5">
        <f t="shared" si="104"/>
        <v>2.3976172747580043E-2</v>
      </c>
      <c r="I148" t="str">
        <f>VLOOKUP(C148,'名称-id-价值'!B:C,2,FALSE)</f>
        <v>T2LP6</v>
      </c>
      <c r="J148" t="str">
        <f t="shared" si="126"/>
        <v>T2部件</v>
      </c>
      <c r="K148">
        <f t="shared" si="129"/>
        <v>4</v>
      </c>
      <c r="L148">
        <f t="shared" si="127"/>
        <v>0.23976172747580043</v>
      </c>
      <c r="M148">
        <f>VLOOKUP(C148,'名称-id-价值'!B:M,K148+2,FALSE)</f>
        <v>67.55</v>
      </c>
      <c r="N148">
        <f t="shared" si="130"/>
        <v>3.2391809381980639</v>
      </c>
      <c r="O148">
        <f t="shared" si="105"/>
        <v>1793.3679821295591</v>
      </c>
      <c r="P148" t="str">
        <f t="shared" si="94"/>
        <v>92006,</v>
      </c>
      <c r="Q148" t="str">
        <f t="shared" si="101"/>
        <v>161,</v>
      </c>
      <c r="R148" t="str">
        <f t="shared" si="128"/>
        <v>(1,3)</v>
      </c>
      <c r="S148" t="str">
        <f t="shared" si="102"/>
        <v>1,</v>
      </c>
      <c r="T148" t="str">
        <f t="shared" si="103"/>
        <v>3,</v>
      </c>
    </row>
    <row r="149" spans="1:20" x14ac:dyDescent="0.15">
      <c r="A149" t="s">
        <v>39</v>
      </c>
      <c r="B149" t="str">
        <f t="shared" si="106"/>
        <v>稀有宝箱4普通抽</v>
      </c>
      <c r="C149">
        <v>92102</v>
      </c>
      <c r="D149">
        <v>161</v>
      </c>
      <c r="E149">
        <v>1</v>
      </c>
      <c r="F149">
        <v>3</v>
      </c>
      <c r="G149">
        <v>5</v>
      </c>
      <c r="H149" s="5">
        <f t="shared" si="104"/>
        <v>2.3976172747580043E-2</v>
      </c>
      <c r="I149" t="str">
        <f>VLOOKUP(C149,'名称-id-价值'!B:C,2,FALSE)</f>
        <v>T2MP2</v>
      </c>
      <c r="J149" t="str">
        <f t="shared" si="126"/>
        <v>T2部件</v>
      </c>
      <c r="K149">
        <f t="shared" si="129"/>
        <v>4</v>
      </c>
      <c r="L149">
        <f t="shared" si="127"/>
        <v>0.23976172747580043</v>
      </c>
      <c r="M149">
        <f>VLOOKUP(C149,'名称-id-价值'!B:M,K149+2,FALSE)</f>
        <v>67.55</v>
      </c>
      <c r="N149">
        <f t="shared" si="130"/>
        <v>3.2391809381980639</v>
      </c>
      <c r="O149">
        <f t="shared" si="105"/>
        <v>1793.3679821295591</v>
      </c>
      <c r="P149" t="str">
        <f t="shared" si="94"/>
        <v>92102,</v>
      </c>
      <c r="Q149" t="str">
        <f t="shared" si="101"/>
        <v>161,</v>
      </c>
      <c r="R149" t="str">
        <f t="shared" si="128"/>
        <v>(1,3)</v>
      </c>
      <c r="S149" t="str">
        <f t="shared" si="102"/>
        <v>1,</v>
      </c>
      <c r="T149" t="str">
        <f t="shared" si="103"/>
        <v>3,</v>
      </c>
    </row>
    <row r="150" spans="1:20" x14ac:dyDescent="0.15">
      <c r="A150" t="s">
        <v>39</v>
      </c>
      <c r="B150" t="str">
        <f t="shared" si="106"/>
        <v>稀有宝箱4普通抽</v>
      </c>
      <c r="C150">
        <v>92104</v>
      </c>
      <c r="D150">
        <v>161</v>
      </c>
      <c r="E150">
        <v>1</v>
      </c>
      <c r="F150">
        <v>3</v>
      </c>
      <c r="G150">
        <v>5</v>
      </c>
      <c r="H150" s="5">
        <f t="shared" si="104"/>
        <v>2.3976172747580043E-2</v>
      </c>
      <c r="I150" t="str">
        <f>VLOOKUP(C150,'名称-id-价值'!B:C,2,FALSE)</f>
        <v>T2MP4</v>
      </c>
      <c r="J150" t="str">
        <f t="shared" si="126"/>
        <v>T2部件</v>
      </c>
      <c r="K150">
        <f t="shared" si="129"/>
        <v>4</v>
      </c>
      <c r="L150">
        <f t="shared" si="127"/>
        <v>0.23976172747580043</v>
      </c>
      <c r="M150">
        <f>VLOOKUP(C150,'名称-id-价值'!B:M,K150+2,FALSE)</f>
        <v>67.55</v>
      </c>
      <c r="N150">
        <f t="shared" si="130"/>
        <v>3.2391809381980639</v>
      </c>
      <c r="O150">
        <f t="shared" si="105"/>
        <v>1793.3679821295591</v>
      </c>
      <c r="P150" t="str">
        <f t="shared" si="94"/>
        <v>92104,</v>
      </c>
      <c r="Q150" t="str">
        <f t="shared" si="101"/>
        <v>161,</v>
      </c>
      <c r="R150" t="str">
        <f t="shared" si="128"/>
        <v>(1,3)</v>
      </c>
      <c r="S150" t="str">
        <f t="shared" si="102"/>
        <v>1,</v>
      </c>
      <c r="T150" t="str">
        <f t="shared" si="103"/>
        <v>3,</v>
      </c>
    </row>
    <row r="151" spans="1:20" x14ac:dyDescent="0.15">
      <c r="A151" t="s">
        <v>39</v>
      </c>
      <c r="B151" t="str">
        <f t="shared" si="106"/>
        <v>稀有宝箱4普通抽</v>
      </c>
      <c r="C151">
        <v>92106</v>
      </c>
      <c r="D151">
        <v>161</v>
      </c>
      <c r="E151">
        <v>1</v>
      </c>
      <c r="F151">
        <v>3</v>
      </c>
      <c r="G151">
        <v>5</v>
      </c>
      <c r="H151" s="5">
        <f t="shared" si="104"/>
        <v>2.3976172747580043E-2</v>
      </c>
      <c r="I151" t="str">
        <f>VLOOKUP(C151,'名称-id-价值'!B:C,2,FALSE)</f>
        <v>T2MP6</v>
      </c>
      <c r="J151" t="str">
        <f t="shared" si="126"/>
        <v>T2部件</v>
      </c>
      <c r="K151">
        <f t="shared" si="129"/>
        <v>4</v>
      </c>
      <c r="L151">
        <f t="shared" si="127"/>
        <v>0.23976172747580043</v>
      </c>
      <c r="M151">
        <f>VLOOKUP(C151,'名称-id-价值'!B:M,K151+2,FALSE)</f>
        <v>67.55</v>
      </c>
      <c r="N151">
        <f t="shared" si="130"/>
        <v>3.2391809381980639</v>
      </c>
      <c r="O151">
        <f t="shared" si="105"/>
        <v>1793.3679821295591</v>
      </c>
      <c r="P151" t="str">
        <f t="shared" si="94"/>
        <v>92106,</v>
      </c>
      <c r="Q151" t="str">
        <f t="shared" si="101"/>
        <v>161,</v>
      </c>
      <c r="R151" t="str">
        <f t="shared" si="128"/>
        <v>(1,3)</v>
      </c>
      <c r="S151" t="str">
        <f t="shared" si="102"/>
        <v>1,</v>
      </c>
      <c r="T151" t="str">
        <f t="shared" si="103"/>
        <v>3,</v>
      </c>
    </row>
    <row r="152" spans="1:20" x14ac:dyDescent="0.15">
      <c r="A152" t="s">
        <v>39</v>
      </c>
      <c r="B152" t="str">
        <f t="shared" si="106"/>
        <v>稀有宝箱4普通抽</v>
      </c>
      <c r="C152">
        <v>92202</v>
      </c>
      <c r="D152">
        <v>161</v>
      </c>
      <c r="E152">
        <v>1</v>
      </c>
      <c r="F152">
        <v>3</v>
      </c>
      <c r="G152">
        <v>5</v>
      </c>
      <c r="H152" s="5">
        <f t="shared" si="104"/>
        <v>2.3976172747580043E-2</v>
      </c>
      <c r="I152" t="str">
        <f>VLOOKUP(C152,'名称-id-价值'!B:C,2,FALSE)</f>
        <v>T2HP2</v>
      </c>
      <c r="J152" t="str">
        <f t="shared" si="126"/>
        <v>T2部件</v>
      </c>
      <c r="K152">
        <f t="shared" si="129"/>
        <v>4</v>
      </c>
      <c r="L152">
        <f t="shared" si="127"/>
        <v>0.23976172747580043</v>
      </c>
      <c r="M152">
        <f>VLOOKUP(C152,'名称-id-价值'!B:M,K152+2,FALSE)</f>
        <v>67.55</v>
      </c>
      <c r="N152">
        <f t="shared" si="130"/>
        <v>3.2391809381980639</v>
      </c>
      <c r="O152">
        <f t="shared" si="105"/>
        <v>1793.3679821295591</v>
      </c>
      <c r="P152" t="str">
        <f t="shared" si="94"/>
        <v>92202,</v>
      </c>
      <c r="Q152" t="str">
        <f t="shared" si="101"/>
        <v>161,</v>
      </c>
      <c r="R152" t="str">
        <f t="shared" si="128"/>
        <v>(1,3)</v>
      </c>
      <c r="S152" t="str">
        <f t="shared" si="102"/>
        <v>1,</v>
      </c>
      <c r="T152" t="str">
        <f t="shared" si="103"/>
        <v>3,</v>
      </c>
    </row>
    <row r="153" spans="1:20" x14ac:dyDescent="0.15">
      <c r="A153" t="s">
        <v>39</v>
      </c>
      <c r="B153" t="str">
        <f t="shared" si="106"/>
        <v>稀有宝箱4普通抽</v>
      </c>
      <c r="C153">
        <v>92204</v>
      </c>
      <c r="D153">
        <v>161</v>
      </c>
      <c r="E153">
        <v>1</v>
      </c>
      <c r="F153">
        <v>3</v>
      </c>
      <c r="G153">
        <v>5</v>
      </c>
      <c r="H153" s="5">
        <f t="shared" si="104"/>
        <v>2.3976172747580043E-2</v>
      </c>
      <c r="I153" t="str">
        <f>VLOOKUP(C153,'名称-id-价值'!B:C,2,FALSE)</f>
        <v>T2HP4</v>
      </c>
      <c r="J153" t="str">
        <f t="shared" si="126"/>
        <v>T2部件</v>
      </c>
      <c r="K153">
        <f t="shared" si="129"/>
        <v>4</v>
      </c>
      <c r="L153">
        <f t="shared" si="127"/>
        <v>0.23976172747580043</v>
      </c>
      <c r="M153">
        <f>VLOOKUP(C153,'名称-id-价值'!B:M,K153+2,FALSE)</f>
        <v>67.55</v>
      </c>
      <c r="N153">
        <f t="shared" si="130"/>
        <v>3.2391809381980639</v>
      </c>
      <c r="O153">
        <f t="shared" si="105"/>
        <v>1793.3679821295591</v>
      </c>
      <c r="P153" t="str">
        <f t="shared" si="94"/>
        <v>92204,</v>
      </c>
      <c r="Q153" t="str">
        <f t="shared" si="101"/>
        <v>161,</v>
      </c>
      <c r="R153" t="str">
        <f t="shared" si="128"/>
        <v>(1,3)</v>
      </c>
      <c r="S153" t="str">
        <f t="shared" si="102"/>
        <v>1,</v>
      </c>
      <c r="T153" t="str">
        <f t="shared" si="103"/>
        <v>3,</v>
      </c>
    </row>
    <row r="154" spans="1:20" x14ac:dyDescent="0.15">
      <c r="A154" t="s">
        <v>39</v>
      </c>
      <c r="B154" t="str">
        <f t="shared" si="106"/>
        <v>稀有宝箱4普通抽</v>
      </c>
      <c r="C154">
        <v>92206</v>
      </c>
      <c r="D154">
        <v>171</v>
      </c>
      <c r="E154">
        <v>1</v>
      </c>
      <c r="F154">
        <v>3</v>
      </c>
      <c r="G154">
        <v>5</v>
      </c>
      <c r="H154" s="5">
        <f t="shared" si="104"/>
        <v>2.5465376023827254E-2</v>
      </c>
      <c r="I154" t="str">
        <f>VLOOKUP(C154,'名称-id-价值'!B:C,2,FALSE)</f>
        <v>T2HP6</v>
      </c>
      <c r="J154" t="str">
        <f t="shared" si="126"/>
        <v>T2部件</v>
      </c>
      <c r="K154">
        <f t="shared" si="129"/>
        <v>4</v>
      </c>
      <c r="L154">
        <f t="shared" si="127"/>
        <v>0.25465376023827252</v>
      </c>
      <c r="M154">
        <f>VLOOKUP(C154,'名称-id-价值'!B:M,K154+2,FALSE)</f>
        <v>67.55</v>
      </c>
      <c r="N154">
        <f t="shared" si="130"/>
        <v>3.4403723008190621</v>
      </c>
      <c r="O154">
        <f t="shared" si="105"/>
        <v>1793.3679821295591</v>
      </c>
      <c r="P154" t="str">
        <f t="shared" si="94"/>
        <v>92206,</v>
      </c>
      <c r="Q154" t="str">
        <f t="shared" si="101"/>
        <v>171,</v>
      </c>
      <c r="R154" t="str">
        <f t="shared" si="128"/>
        <v>(1,3)</v>
      </c>
      <c r="S154" t="str">
        <f t="shared" si="102"/>
        <v>1,</v>
      </c>
      <c r="T154" t="str">
        <f t="shared" si="103"/>
        <v>3,</v>
      </c>
    </row>
    <row r="155" spans="1:20" x14ac:dyDescent="0.15">
      <c r="A155" t="s">
        <v>40</v>
      </c>
      <c r="B155" t="str">
        <f t="shared" si="106"/>
        <v>稀有宝箱5普通抽</v>
      </c>
      <c r="C155">
        <v>11221</v>
      </c>
      <c r="D155">
        <v>280</v>
      </c>
      <c r="E155">
        <v>1</v>
      </c>
      <c r="F155">
        <v>1</v>
      </c>
      <c r="G155">
        <v>5</v>
      </c>
      <c r="H155" s="5">
        <f t="shared" si="104"/>
        <v>3.4636318654131616E-2</v>
      </c>
      <c r="I155" t="str">
        <f>VLOOKUP(C155,'名称-id-价值'!B:C,2,FALSE)</f>
        <v>Puma</v>
      </c>
      <c r="J155" t="str">
        <f t="shared" si="126"/>
        <v>T2坦克</v>
      </c>
      <c r="K155">
        <f t="shared" si="129"/>
        <v>5</v>
      </c>
      <c r="L155">
        <f t="shared" si="127"/>
        <v>0.17318159327065807</v>
      </c>
      <c r="M155">
        <f>VLOOKUP(C155,'名称-id-价值'!B:M,K155+2,FALSE)</f>
        <v>736</v>
      </c>
      <c r="N155">
        <f t="shared" si="130"/>
        <v>25.492330529440871</v>
      </c>
      <c r="O155">
        <f t="shared" si="105"/>
        <v>1850.1106506679844</v>
      </c>
      <c r="P155" t="str">
        <f t="shared" si="94"/>
        <v>11221,</v>
      </c>
      <c r="Q155" t="str">
        <f t="shared" si="101"/>
        <v>280,</v>
      </c>
      <c r="R155" t="str">
        <f t="shared" si="128"/>
        <v>(1,1)</v>
      </c>
      <c r="S155" t="str">
        <f t="shared" si="102"/>
        <v>1,</v>
      </c>
      <c r="T155" t="str">
        <f t="shared" si="103"/>
        <v>1,</v>
      </c>
    </row>
    <row r="156" spans="1:20" x14ac:dyDescent="0.15">
      <c r="A156" t="s">
        <v>40</v>
      </c>
      <c r="B156" t="str">
        <f t="shared" si="106"/>
        <v>稀有宝箱5普通抽</v>
      </c>
      <c r="C156">
        <v>12221</v>
      </c>
      <c r="D156">
        <v>280</v>
      </c>
      <c r="E156">
        <v>1</v>
      </c>
      <c r="F156">
        <v>1</v>
      </c>
      <c r="G156">
        <v>5</v>
      </c>
      <c r="H156" s="5">
        <f t="shared" si="104"/>
        <v>3.4636318654131616E-2</v>
      </c>
      <c r="I156" t="str">
        <f>VLOOKUP(C156,'名称-id-价值'!B:C,2,FALSE)</f>
        <v>四号</v>
      </c>
      <c r="J156" t="str">
        <f t="shared" si="126"/>
        <v>T2坦克</v>
      </c>
      <c r="K156">
        <f t="shared" si="129"/>
        <v>5</v>
      </c>
      <c r="L156">
        <f t="shared" si="127"/>
        <v>0.17318159327065807</v>
      </c>
      <c r="M156">
        <f>VLOOKUP(C156,'名称-id-价值'!B:M,K156+2,FALSE)</f>
        <v>736</v>
      </c>
      <c r="N156">
        <f t="shared" si="130"/>
        <v>25.492330529440871</v>
      </c>
      <c r="O156">
        <f t="shared" si="105"/>
        <v>1850.1106506679844</v>
      </c>
      <c r="P156" t="str">
        <f t="shared" si="94"/>
        <v>12221,</v>
      </c>
      <c r="Q156" t="str">
        <f t="shared" si="101"/>
        <v>280,</v>
      </c>
      <c r="R156" t="str">
        <f t="shared" si="128"/>
        <v>(1,1)</v>
      </c>
      <c r="S156" t="str">
        <f t="shared" si="102"/>
        <v>1,</v>
      </c>
      <c r="T156" t="str">
        <f t="shared" si="103"/>
        <v>1,</v>
      </c>
    </row>
    <row r="157" spans="1:20" x14ac:dyDescent="0.15">
      <c r="A157" t="s">
        <v>40</v>
      </c>
      <c r="B157" t="str">
        <f t="shared" si="106"/>
        <v>稀有宝箱5普通抽</v>
      </c>
      <c r="C157">
        <v>13221</v>
      </c>
      <c r="D157">
        <v>280</v>
      </c>
      <c r="E157">
        <v>1</v>
      </c>
      <c r="F157">
        <v>1</v>
      </c>
      <c r="G157">
        <v>5</v>
      </c>
      <c r="H157" s="5">
        <f t="shared" si="104"/>
        <v>3.4636318654131616E-2</v>
      </c>
      <c r="I157" t="str">
        <f>VLOOKUP(C157,'名称-id-价值'!B:C,2,FALSE)</f>
        <v>丘吉尔</v>
      </c>
      <c r="J157" t="str">
        <f t="shared" si="126"/>
        <v>T2坦克</v>
      </c>
      <c r="K157">
        <f t="shared" si="129"/>
        <v>5</v>
      </c>
      <c r="L157">
        <f t="shared" si="127"/>
        <v>0.17318159327065807</v>
      </c>
      <c r="M157">
        <f>VLOOKUP(C157,'名称-id-价值'!B:M,K157+2,FALSE)</f>
        <v>736</v>
      </c>
      <c r="N157">
        <f t="shared" si="130"/>
        <v>25.492330529440871</v>
      </c>
      <c r="O157">
        <f t="shared" si="105"/>
        <v>1850.1106506679844</v>
      </c>
      <c r="P157" t="str">
        <f t="shared" si="94"/>
        <v>13221,</v>
      </c>
      <c r="Q157" t="str">
        <f t="shared" si="101"/>
        <v>280,</v>
      </c>
      <c r="R157" t="str">
        <f t="shared" si="128"/>
        <v>(1,1)</v>
      </c>
      <c r="S157" t="str">
        <f t="shared" si="102"/>
        <v>1,</v>
      </c>
      <c r="T157" t="str">
        <f t="shared" si="103"/>
        <v>1,</v>
      </c>
    </row>
    <row r="158" spans="1:20" x14ac:dyDescent="0.15">
      <c r="A158" t="s">
        <v>40</v>
      </c>
      <c r="B158" t="str">
        <f t="shared" si="106"/>
        <v>稀有宝箱5普通抽</v>
      </c>
      <c r="C158">
        <v>11311</v>
      </c>
      <c r="D158">
        <v>94</v>
      </c>
      <c r="E158">
        <v>1</v>
      </c>
      <c r="F158">
        <v>1</v>
      </c>
      <c r="G158">
        <v>5</v>
      </c>
      <c r="H158" s="5">
        <f t="shared" si="104"/>
        <v>1.1627906976744186E-2</v>
      </c>
      <c r="I158" t="str">
        <f>VLOOKUP(C158,'名称-id-价值'!B:C,2,FALSE)</f>
        <v>35(t)</v>
      </c>
      <c r="J158" t="str">
        <f t="shared" si="126"/>
        <v>T3坦克</v>
      </c>
      <c r="K158">
        <f t="shared" si="129"/>
        <v>5</v>
      </c>
      <c r="L158">
        <f t="shared" si="127"/>
        <v>5.8139534883720929E-2</v>
      </c>
      <c r="M158">
        <f>VLOOKUP(C158,'名称-id-价值'!B:M,K158+2,FALSE)</f>
        <v>1650</v>
      </c>
      <c r="N158">
        <f t="shared" si="130"/>
        <v>19.186046511627907</v>
      </c>
      <c r="O158">
        <f t="shared" si="105"/>
        <v>1850.1106506679844</v>
      </c>
      <c r="P158" t="str">
        <f t="shared" si="94"/>
        <v>11311,</v>
      </c>
      <c r="Q158" t="str">
        <f t="shared" si="101"/>
        <v>94,</v>
      </c>
      <c r="R158" t="str">
        <f t="shared" si="128"/>
        <v>(1,1)</v>
      </c>
      <c r="S158" t="str">
        <f t="shared" si="102"/>
        <v>1,</v>
      </c>
      <c r="T158" t="str">
        <f t="shared" si="103"/>
        <v>1,</v>
      </c>
    </row>
    <row r="159" spans="1:20" x14ac:dyDescent="0.15">
      <c r="A159" t="s">
        <v>40</v>
      </c>
      <c r="B159" t="str">
        <f t="shared" si="106"/>
        <v>稀有宝箱5普通抽</v>
      </c>
      <c r="C159">
        <v>12311</v>
      </c>
      <c r="D159">
        <v>94</v>
      </c>
      <c r="E159">
        <v>1</v>
      </c>
      <c r="F159">
        <v>1</v>
      </c>
      <c r="G159">
        <v>5</v>
      </c>
      <c r="H159" s="5">
        <f t="shared" si="104"/>
        <v>1.1627906976744186E-2</v>
      </c>
      <c r="I159" t="str">
        <f>VLOOKUP(C159,'名称-id-价值'!B:C,2,FALSE)</f>
        <v>玛蒂尔达</v>
      </c>
      <c r="J159" t="str">
        <f t="shared" si="126"/>
        <v>T3坦克</v>
      </c>
      <c r="K159">
        <f t="shared" si="129"/>
        <v>5</v>
      </c>
      <c r="L159">
        <f t="shared" si="127"/>
        <v>5.8139534883720929E-2</v>
      </c>
      <c r="M159">
        <f>VLOOKUP(C159,'名称-id-价值'!B:M,K159+2,FALSE)</f>
        <v>1650</v>
      </c>
      <c r="N159">
        <f t="shared" si="130"/>
        <v>19.186046511627907</v>
      </c>
      <c r="O159">
        <f t="shared" si="105"/>
        <v>1850.1106506679844</v>
      </c>
      <c r="P159" t="str">
        <f t="shared" si="94"/>
        <v>12311,</v>
      </c>
      <c r="Q159" t="str">
        <f t="shared" si="101"/>
        <v>94,</v>
      </c>
      <c r="R159" t="str">
        <f t="shared" si="128"/>
        <v>(1,1)</v>
      </c>
      <c r="S159" t="str">
        <f t="shared" si="102"/>
        <v>1,</v>
      </c>
      <c r="T159" t="str">
        <f t="shared" si="103"/>
        <v>1,</v>
      </c>
    </row>
    <row r="160" spans="1:20" x14ac:dyDescent="0.15">
      <c r="A160" t="s">
        <v>40</v>
      </c>
      <c r="B160" t="str">
        <f t="shared" si="106"/>
        <v>稀有宝箱5普通抽</v>
      </c>
      <c r="C160">
        <v>13311</v>
      </c>
      <c r="D160">
        <v>94</v>
      </c>
      <c r="E160">
        <v>1</v>
      </c>
      <c r="F160">
        <v>1</v>
      </c>
      <c r="G160">
        <v>5</v>
      </c>
      <c r="H160" s="5">
        <f t="shared" si="104"/>
        <v>1.1627906976744186E-2</v>
      </c>
      <c r="I160" t="str">
        <f>VLOOKUP(C160,'名称-id-价值'!B:C,2,FALSE)</f>
        <v>黑豹</v>
      </c>
      <c r="J160" t="str">
        <f t="shared" si="126"/>
        <v>T3坦克</v>
      </c>
      <c r="K160">
        <f t="shared" si="129"/>
        <v>5</v>
      </c>
      <c r="L160">
        <f t="shared" si="127"/>
        <v>5.8139534883720929E-2</v>
      </c>
      <c r="M160">
        <f>VLOOKUP(C160,'名称-id-价值'!B:M,K160+2,FALSE)</f>
        <v>1650</v>
      </c>
      <c r="N160">
        <f t="shared" si="130"/>
        <v>19.186046511627907</v>
      </c>
      <c r="O160">
        <f t="shared" si="105"/>
        <v>1850.1106506679844</v>
      </c>
      <c r="P160" t="str">
        <f t="shared" si="94"/>
        <v>13311,</v>
      </c>
      <c r="Q160" t="str">
        <f t="shared" si="101"/>
        <v>94,</v>
      </c>
      <c r="R160" t="str">
        <f t="shared" si="128"/>
        <v>(1,1)</v>
      </c>
      <c r="S160" t="str">
        <f t="shared" si="102"/>
        <v>1,</v>
      </c>
      <c r="T160" t="str">
        <f t="shared" si="103"/>
        <v>1,</v>
      </c>
    </row>
    <row r="161" spans="1:20" x14ac:dyDescent="0.15">
      <c r="A161" t="s">
        <v>40</v>
      </c>
      <c r="B161" t="str">
        <f t="shared" si="106"/>
        <v>稀有宝箱5普通抽</v>
      </c>
      <c r="C161">
        <v>11321</v>
      </c>
      <c r="D161">
        <v>55</v>
      </c>
      <c r="E161">
        <v>1</v>
      </c>
      <c r="F161">
        <v>1</v>
      </c>
      <c r="G161">
        <v>5</v>
      </c>
      <c r="H161" s="5">
        <f t="shared" si="104"/>
        <v>6.8035625927758536E-3</v>
      </c>
      <c r="I161" t="str">
        <f>VLOOKUP(C161,'名称-id-价值'!B:C,2,FALSE)</f>
        <v>十字军</v>
      </c>
      <c r="J161" t="str">
        <f t="shared" si="126"/>
        <v>T3坦克</v>
      </c>
      <c r="K161">
        <f t="shared" si="129"/>
        <v>5</v>
      </c>
      <c r="L161">
        <f t="shared" si="127"/>
        <v>3.401781296387927E-2</v>
      </c>
      <c r="M161">
        <f>VLOOKUP(C161,'名称-id-价值'!B:M,K161+2,FALSE)</f>
        <v>2100</v>
      </c>
      <c r="N161">
        <f t="shared" si="130"/>
        <v>14.287481444829293</v>
      </c>
      <c r="O161">
        <f t="shared" si="105"/>
        <v>1850.1106506679844</v>
      </c>
      <c r="P161" t="str">
        <f t="shared" ref="P161:P236" si="131">C161&amp;","</f>
        <v>11321,</v>
      </c>
      <c r="Q161" t="str">
        <f t="shared" ref="Q161:Q162" si="132">D161&amp;","</f>
        <v>55,</v>
      </c>
      <c r="R161" t="str">
        <f t="shared" si="128"/>
        <v>(1,1)</v>
      </c>
      <c r="S161" t="str">
        <f t="shared" ref="S161:S162" si="133">E161&amp;","</f>
        <v>1,</v>
      </c>
      <c r="T161" t="str">
        <f t="shared" ref="T161:T162" si="134">F161&amp;","</f>
        <v>1,</v>
      </c>
    </row>
    <row r="162" spans="1:20" x14ac:dyDescent="0.15">
      <c r="A162" t="s">
        <v>40</v>
      </c>
      <c r="B162" t="str">
        <f t="shared" si="106"/>
        <v>稀有宝箱5普通抽</v>
      </c>
      <c r="C162">
        <v>12321</v>
      </c>
      <c r="D162">
        <v>55</v>
      </c>
      <c r="E162">
        <v>1</v>
      </c>
      <c r="F162">
        <v>1</v>
      </c>
      <c r="G162">
        <v>5</v>
      </c>
      <c r="H162" s="5">
        <f t="shared" si="104"/>
        <v>6.8035625927758536E-3</v>
      </c>
      <c r="I162" t="str">
        <f>VLOOKUP(C162,'名称-id-价值'!B:C,2,FALSE)</f>
        <v>谢尔曼</v>
      </c>
      <c r="J162" t="str">
        <f t="shared" si="126"/>
        <v>T3坦克</v>
      </c>
      <c r="K162">
        <f t="shared" si="129"/>
        <v>5</v>
      </c>
      <c r="L162">
        <f t="shared" si="127"/>
        <v>3.401781296387927E-2</v>
      </c>
      <c r="M162">
        <f>VLOOKUP(C162,'名称-id-价值'!B:M,K162+2,FALSE)</f>
        <v>2100</v>
      </c>
      <c r="N162">
        <f t="shared" si="130"/>
        <v>14.287481444829293</v>
      </c>
      <c r="O162">
        <f t="shared" si="105"/>
        <v>1850.1106506679844</v>
      </c>
      <c r="P162" t="str">
        <f t="shared" si="131"/>
        <v>12321,</v>
      </c>
      <c r="Q162" t="str">
        <f t="shared" si="132"/>
        <v>55,</v>
      </c>
      <c r="R162" t="str">
        <f t="shared" si="128"/>
        <v>(1,1)</v>
      </c>
      <c r="S162" t="str">
        <f t="shared" si="133"/>
        <v>1,</v>
      </c>
      <c r="T162" t="str">
        <f t="shared" si="134"/>
        <v>1,</v>
      </c>
    </row>
    <row r="163" spans="1:20" x14ac:dyDescent="0.15">
      <c r="A163" t="s">
        <v>40</v>
      </c>
      <c r="B163" t="str">
        <f t="shared" si="106"/>
        <v>稀有宝箱5普通抽</v>
      </c>
      <c r="C163">
        <v>13321</v>
      </c>
      <c r="D163">
        <v>55</v>
      </c>
      <c r="E163">
        <v>1</v>
      </c>
      <c r="F163">
        <v>1</v>
      </c>
      <c r="G163">
        <v>5</v>
      </c>
      <c r="H163" s="5">
        <f t="shared" si="104"/>
        <v>6.8035625927758536E-3</v>
      </c>
      <c r="I163" t="str">
        <f>VLOOKUP(C163,'名称-id-价值'!B:C,2,FALSE)</f>
        <v>虎式</v>
      </c>
      <c r="J163" t="str">
        <f t="shared" si="126"/>
        <v>T3坦克</v>
      </c>
      <c r="K163">
        <f t="shared" si="129"/>
        <v>5</v>
      </c>
      <c r="L163">
        <f t="shared" si="127"/>
        <v>3.401781296387927E-2</v>
      </c>
      <c r="M163">
        <f>VLOOKUP(C163,'名称-id-价值'!B:M,K163+2,FALSE)</f>
        <v>2100</v>
      </c>
      <c r="N163">
        <f t="shared" si="130"/>
        <v>14.287481444829293</v>
      </c>
      <c r="O163">
        <f t="shared" si="105"/>
        <v>1850.1106506679844</v>
      </c>
      <c r="P163" t="str">
        <f t="shared" si="131"/>
        <v>13321,</v>
      </c>
      <c r="Q163" t="str">
        <f t="shared" ref="Q163:Q200" si="135">D163&amp;","</f>
        <v>55,</v>
      </c>
      <c r="R163" t="str">
        <f t="shared" si="128"/>
        <v>(1,1)</v>
      </c>
      <c r="S163" t="str">
        <f t="shared" ref="S163:S200" si="136">E163&amp;","</f>
        <v>1,</v>
      </c>
      <c r="T163" t="str">
        <f t="shared" ref="T163:T200" si="137">F163&amp;","</f>
        <v>1,</v>
      </c>
    </row>
    <row r="164" spans="1:20" x14ac:dyDescent="0.15">
      <c r="A164" t="s">
        <v>40</v>
      </c>
      <c r="B164" t="str">
        <f t="shared" si="106"/>
        <v>稀有宝箱5普通抽</v>
      </c>
      <c r="C164">
        <v>13331</v>
      </c>
      <c r="D164">
        <v>37</v>
      </c>
      <c r="E164">
        <v>1</v>
      </c>
      <c r="F164">
        <v>1</v>
      </c>
      <c r="G164">
        <v>5</v>
      </c>
      <c r="H164" s="5">
        <f t="shared" si="104"/>
        <v>4.5769421078673926E-3</v>
      </c>
      <c r="I164" t="str">
        <f>VLOOKUP(C164,'名称-id-价值'!B:C,2,FALSE)</f>
        <v>KV-2</v>
      </c>
      <c r="J164" t="str">
        <f t="shared" ref="J164" si="138">IF(LEFT(C164,1)+0=5,"T"&amp;MID(C164,3,1)&amp;"碎片",IF(LEFT(C164,1)+0=1,"T"&amp;MID(C164,3,1)&amp;"坦克",IF(LEFT(C164,1)+0=9,"T"&amp;MID(C164,2,1)&amp;"部件")))</f>
        <v>T3坦克</v>
      </c>
      <c r="K164">
        <f t="shared" ref="K164" si="139">IF(RIGHT(A164,1)+0=0,10,RIGHT(A164,1)+0)</f>
        <v>5</v>
      </c>
      <c r="L164">
        <f t="shared" ref="L164" si="140">AVERAGE(E164:F164)*H164*G164</f>
        <v>2.2884710539336963E-2</v>
      </c>
      <c r="M164">
        <f>VLOOKUP(C164,'名称-id-价值'!B:M,K164+2,FALSE)</f>
        <v>2400</v>
      </c>
      <c r="N164">
        <f t="shared" ref="N164" si="141">H164*M164*AVERAGE(E164:F164)</f>
        <v>10.984661058881743</v>
      </c>
      <c r="O164">
        <f t="shared" si="105"/>
        <v>1850.1106506679844</v>
      </c>
      <c r="P164" t="str">
        <f t="shared" ref="P164" si="142">C164&amp;","</f>
        <v>13331,</v>
      </c>
      <c r="Q164" t="str">
        <f t="shared" ref="Q164" si="143">D164&amp;","</f>
        <v>37,</v>
      </c>
      <c r="R164" t="str">
        <f t="shared" ref="R164" si="144">"("&amp;LEFT(S164&amp;T164,LEN(S164&amp;T164)-1)&amp;")"</f>
        <v>(1,1)</v>
      </c>
      <c r="S164" t="str">
        <f t="shared" ref="S164" si="145">E164&amp;","</f>
        <v>1,</v>
      </c>
      <c r="T164" t="str">
        <f t="shared" ref="T164" si="146">F164&amp;","</f>
        <v>1,</v>
      </c>
    </row>
    <row r="165" spans="1:20" x14ac:dyDescent="0.15">
      <c r="A165" t="s">
        <v>40</v>
      </c>
      <c r="B165" t="str">
        <f t="shared" si="106"/>
        <v>稀有宝箱5普通抽</v>
      </c>
      <c r="C165">
        <v>12331</v>
      </c>
      <c r="D165">
        <v>37</v>
      </c>
      <c r="E165">
        <v>1</v>
      </c>
      <c r="F165">
        <v>1</v>
      </c>
      <c r="G165">
        <v>5</v>
      </c>
      <c r="H165" s="5">
        <f t="shared" si="104"/>
        <v>4.5769421078673926E-3</v>
      </c>
      <c r="I165" t="str">
        <f>VLOOKUP(C165,'名称-id-价值'!B:C,2,FALSE)</f>
        <v>彗星</v>
      </c>
      <c r="J165" t="str">
        <f t="shared" ref="J165" si="147">IF(LEFT(C165,1)+0=5,"T"&amp;MID(C165,3,1)&amp;"碎片",IF(LEFT(C165,1)+0=1,"T"&amp;MID(C165,3,1)&amp;"坦克",IF(LEFT(C165,1)+0=9,"T"&amp;MID(C165,2,1)&amp;"部件")))</f>
        <v>T3坦克</v>
      </c>
      <c r="K165">
        <f t="shared" ref="K165" si="148">IF(RIGHT(A165,1)+0=0,10,RIGHT(A165,1)+0)</f>
        <v>5</v>
      </c>
      <c r="L165">
        <f t="shared" ref="L165" si="149">AVERAGE(E165:F165)*H165*G165</f>
        <v>2.2884710539336963E-2</v>
      </c>
      <c r="M165">
        <f>VLOOKUP(C165,'名称-id-价值'!B:M,K165+2,FALSE)</f>
        <v>2400</v>
      </c>
      <c r="N165">
        <f t="shared" ref="N165" si="150">H165*M165*AVERAGE(E165:F165)</f>
        <v>10.984661058881743</v>
      </c>
      <c r="O165">
        <f t="shared" si="105"/>
        <v>1850.1106506679844</v>
      </c>
      <c r="P165" t="str">
        <f t="shared" ref="P165" si="151">C165&amp;","</f>
        <v>12331,</v>
      </c>
      <c r="Q165" t="str">
        <f t="shared" ref="Q165" si="152">D165&amp;","</f>
        <v>37,</v>
      </c>
      <c r="R165" t="str">
        <f t="shared" ref="R165" si="153">"("&amp;LEFT(S165&amp;T165,LEN(S165&amp;T165)-1)&amp;")"</f>
        <v>(1,1)</v>
      </c>
      <c r="S165" t="str">
        <f t="shared" ref="S165" si="154">E165&amp;","</f>
        <v>1,</v>
      </c>
      <c r="T165" t="str">
        <f t="shared" ref="T165" si="155">F165&amp;","</f>
        <v>1,</v>
      </c>
    </row>
    <row r="166" spans="1:20" x14ac:dyDescent="0.15">
      <c r="A166" t="s">
        <v>40</v>
      </c>
      <c r="B166" t="str">
        <f t="shared" ref="B166" si="156">A166&amp;"普通抽"</f>
        <v>稀有宝箱5普通抽</v>
      </c>
      <c r="C166">
        <v>11341</v>
      </c>
      <c r="D166">
        <v>37</v>
      </c>
      <c r="E166">
        <v>1</v>
      </c>
      <c r="F166">
        <v>1</v>
      </c>
      <c r="G166">
        <v>5</v>
      </c>
      <c r="H166" s="5">
        <f t="shared" si="104"/>
        <v>4.5769421078673926E-3</v>
      </c>
      <c r="I166" t="str">
        <f>VLOOKUP(C166,'名称-id-价值'!B:C,2,FALSE)</f>
        <v>霞飞</v>
      </c>
      <c r="J166" t="str">
        <f t="shared" ref="J166" si="157">IF(LEFT(C166,1)+0=5,"T"&amp;MID(C166,3,1)&amp;"碎片",IF(LEFT(C166,1)+0=1,"T"&amp;MID(C166,3,1)&amp;"坦克",IF(LEFT(C166,1)+0=9,"T"&amp;MID(C166,2,1)&amp;"部件")))</f>
        <v>T3坦克</v>
      </c>
      <c r="K166">
        <f t="shared" ref="K166" si="158">IF(RIGHT(A166,1)+0=0,10,RIGHT(A166,1)+0)</f>
        <v>5</v>
      </c>
      <c r="L166">
        <f t="shared" ref="L166" si="159">AVERAGE(E166:F166)*H166*G166</f>
        <v>2.2884710539336963E-2</v>
      </c>
      <c r="M166">
        <f>VLOOKUP(C166,'名称-id-价值'!B:M,K166+2,FALSE)</f>
        <v>2400</v>
      </c>
      <c r="N166">
        <f t="shared" ref="N166" si="160">H166*M166*AVERAGE(E166:F166)</f>
        <v>10.984661058881743</v>
      </c>
      <c r="O166">
        <f t="shared" si="105"/>
        <v>1850.1106506679844</v>
      </c>
      <c r="P166" t="str">
        <f t="shared" ref="P166" si="161">C166&amp;","</f>
        <v>11341,</v>
      </c>
      <c r="Q166" t="str">
        <f t="shared" ref="Q166" si="162">D166&amp;","</f>
        <v>37,</v>
      </c>
      <c r="R166" t="str">
        <f t="shared" ref="R166" si="163">"("&amp;LEFT(S166&amp;T166,LEN(S166&amp;T166)-1)&amp;")"</f>
        <v>(1,1)</v>
      </c>
      <c r="S166" t="str">
        <f t="shared" ref="S166" si="164">E166&amp;","</f>
        <v>1,</v>
      </c>
      <c r="T166" t="str">
        <f t="shared" ref="T166" si="165">F166&amp;","</f>
        <v>1,</v>
      </c>
    </row>
    <row r="167" spans="1:20" x14ac:dyDescent="0.15">
      <c r="A167" t="s">
        <v>40</v>
      </c>
      <c r="B167" t="str">
        <f t="shared" si="106"/>
        <v>稀有宝箱5普通抽</v>
      </c>
      <c r="C167">
        <v>51221</v>
      </c>
      <c r="D167">
        <v>165</v>
      </c>
      <c r="E167">
        <v>5</v>
      </c>
      <c r="F167">
        <v>7</v>
      </c>
      <c r="G167">
        <v>5</v>
      </c>
      <c r="H167" s="5">
        <f t="shared" si="104"/>
        <v>2.0410687778327559E-2</v>
      </c>
      <c r="I167" t="str">
        <f>VLOOKUP(C167,'名称-id-价值'!B:C,2,FALSE)</f>
        <v>Puma-碎片</v>
      </c>
      <c r="J167" t="str">
        <f t="shared" si="126"/>
        <v>T2碎片</v>
      </c>
      <c r="K167">
        <f t="shared" si="129"/>
        <v>5</v>
      </c>
      <c r="L167">
        <f t="shared" si="127"/>
        <v>0.61232063334982678</v>
      </c>
      <c r="M167">
        <f>VLOOKUP(C167,'名称-id-价值'!B:M,K167+2,FALSE)</f>
        <v>73.600000000000009</v>
      </c>
      <c r="N167">
        <f t="shared" si="130"/>
        <v>9.0133597229094509</v>
      </c>
      <c r="O167">
        <f t="shared" si="105"/>
        <v>1850.1106506679844</v>
      </c>
      <c r="P167" t="str">
        <f t="shared" si="131"/>
        <v>51221,</v>
      </c>
      <c r="Q167" t="str">
        <f t="shared" si="135"/>
        <v>165,</v>
      </c>
      <c r="R167" t="str">
        <f t="shared" si="128"/>
        <v>(5,7)</v>
      </c>
      <c r="S167" t="str">
        <f t="shared" si="136"/>
        <v>5,</v>
      </c>
      <c r="T167" t="str">
        <f t="shared" si="137"/>
        <v>7,</v>
      </c>
    </row>
    <row r="168" spans="1:20" x14ac:dyDescent="0.15">
      <c r="A168" t="s">
        <v>40</v>
      </c>
      <c r="B168" t="str">
        <f t="shared" si="106"/>
        <v>稀有宝箱5普通抽</v>
      </c>
      <c r="C168">
        <v>52221</v>
      </c>
      <c r="D168">
        <v>165</v>
      </c>
      <c r="E168">
        <v>5</v>
      </c>
      <c r="F168">
        <v>7</v>
      </c>
      <c r="G168">
        <v>5</v>
      </c>
      <c r="H168" s="5">
        <f t="shared" si="104"/>
        <v>2.0410687778327559E-2</v>
      </c>
      <c r="I168" t="str">
        <f>VLOOKUP(C168,'名称-id-价值'!B:C,2,FALSE)</f>
        <v>四号-碎片</v>
      </c>
      <c r="J168" t="str">
        <f t="shared" si="126"/>
        <v>T2碎片</v>
      </c>
      <c r="K168">
        <f t="shared" si="129"/>
        <v>5</v>
      </c>
      <c r="L168">
        <f t="shared" si="127"/>
        <v>0.61232063334982678</v>
      </c>
      <c r="M168">
        <f>VLOOKUP(C168,'名称-id-价值'!B:M,K168+2,FALSE)</f>
        <v>73.600000000000009</v>
      </c>
      <c r="N168">
        <f t="shared" si="130"/>
        <v>9.0133597229094509</v>
      </c>
      <c r="O168">
        <f t="shared" si="105"/>
        <v>1850.1106506679844</v>
      </c>
      <c r="P168" t="str">
        <f t="shared" si="131"/>
        <v>52221,</v>
      </c>
      <c r="Q168" t="str">
        <f t="shared" si="135"/>
        <v>165,</v>
      </c>
      <c r="R168" t="str">
        <f t="shared" si="128"/>
        <v>(5,7)</v>
      </c>
      <c r="S168" t="str">
        <f t="shared" si="136"/>
        <v>5,</v>
      </c>
      <c r="T168" t="str">
        <f t="shared" si="137"/>
        <v>7,</v>
      </c>
    </row>
    <row r="169" spans="1:20" x14ac:dyDescent="0.15">
      <c r="A169" t="s">
        <v>40</v>
      </c>
      <c r="B169" t="str">
        <f t="shared" si="106"/>
        <v>稀有宝箱5普通抽</v>
      </c>
      <c r="C169">
        <v>53221</v>
      </c>
      <c r="D169">
        <v>165</v>
      </c>
      <c r="E169">
        <v>5</v>
      </c>
      <c r="F169">
        <v>7</v>
      </c>
      <c r="G169">
        <v>5</v>
      </c>
      <c r="H169" s="5">
        <f t="shared" si="104"/>
        <v>2.0410687778327559E-2</v>
      </c>
      <c r="I169" t="str">
        <f>VLOOKUP(C169,'名称-id-价值'!B:C,2,FALSE)</f>
        <v>丘吉尔-碎片</v>
      </c>
      <c r="J169" t="str">
        <f t="shared" si="126"/>
        <v>T2碎片</v>
      </c>
      <c r="K169">
        <f t="shared" si="129"/>
        <v>5</v>
      </c>
      <c r="L169">
        <f t="shared" si="127"/>
        <v>0.61232063334982678</v>
      </c>
      <c r="M169">
        <f>VLOOKUP(C169,'名称-id-价值'!B:M,K169+2,FALSE)</f>
        <v>73.600000000000009</v>
      </c>
      <c r="N169">
        <f t="shared" si="130"/>
        <v>9.0133597229094509</v>
      </c>
      <c r="O169">
        <f t="shared" si="105"/>
        <v>1850.1106506679844</v>
      </c>
      <c r="P169" t="str">
        <f t="shared" si="131"/>
        <v>53221,</v>
      </c>
      <c r="Q169" t="str">
        <f t="shared" si="135"/>
        <v>165,</v>
      </c>
      <c r="R169" t="str">
        <f t="shared" si="128"/>
        <v>(5,7)</v>
      </c>
      <c r="S169" t="str">
        <f t="shared" si="136"/>
        <v>5,</v>
      </c>
      <c r="T169" t="str">
        <f t="shared" si="137"/>
        <v>7,</v>
      </c>
    </row>
    <row r="170" spans="1:20" x14ac:dyDescent="0.15">
      <c r="A170" t="s">
        <v>40</v>
      </c>
      <c r="B170" t="str">
        <f t="shared" si="106"/>
        <v>稀有宝箱5普通抽</v>
      </c>
      <c r="C170">
        <v>51311</v>
      </c>
      <c r="D170">
        <v>315</v>
      </c>
      <c r="E170">
        <v>2</v>
      </c>
      <c r="F170">
        <v>3</v>
      </c>
      <c r="G170">
        <v>5</v>
      </c>
      <c r="H170" s="5">
        <f t="shared" si="104"/>
        <v>3.8965858485898071E-2</v>
      </c>
      <c r="I170" t="str">
        <f>VLOOKUP(C170,'名称-id-价值'!B:C,2,FALSE)</f>
        <v>35(t)-碎片</v>
      </c>
      <c r="J170" t="str">
        <f t="shared" si="126"/>
        <v>T3碎片</v>
      </c>
      <c r="K170">
        <f t="shared" si="129"/>
        <v>5</v>
      </c>
      <c r="L170">
        <f t="shared" si="127"/>
        <v>0.48707323107372585</v>
      </c>
      <c r="M170">
        <f>VLOOKUP(C170,'名称-id-价值'!B:M,K170+2,FALSE)</f>
        <v>55</v>
      </c>
      <c r="N170">
        <f t="shared" si="130"/>
        <v>5.3578055418109845</v>
      </c>
      <c r="O170">
        <f t="shared" si="105"/>
        <v>1850.1106506679844</v>
      </c>
      <c r="P170" t="str">
        <f t="shared" si="131"/>
        <v>51311,</v>
      </c>
      <c r="Q170" t="str">
        <f t="shared" si="135"/>
        <v>315,</v>
      </c>
      <c r="R170" t="str">
        <f t="shared" si="128"/>
        <v>(2,3)</v>
      </c>
      <c r="S170" t="str">
        <f t="shared" si="136"/>
        <v>2,</v>
      </c>
      <c r="T170" t="str">
        <f t="shared" si="137"/>
        <v>3,</v>
      </c>
    </row>
    <row r="171" spans="1:20" x14ac:dyDescent="0.15">
      <c r="A171" t="s">
        <v>40</v>
      </c>
      <c r="B171" t="str">
        <f t="shared" si="106"/>
        <v>稀有宝箱5普通抽</v>
      </c>
      <c r="C171">
        <v>52311</v>
      </c>
      <c r="D171">
        <v>315</v>
      </c>
      <c r="E171">
        <v>2</v>
      </c>
      <c r="F171">
        <v>3</v>
      </c>
      <c r="G171">
        <v>5</v>
      </c>
      <c r="H171" s="5">
        <f t="shared" si="104"/>
        <v>3.8965858485898071E-2</v>
      </c>
      <c r="I171" t="str">
        <f>VLOOKUP(C171,'名称-id-价值'!B:C,2,FALSE)</f>
        <v>玛蒂尔达-碎片</v>
      </c>
      <c r="J171" t="str">
        <f t="shared" si="126"/>
        <v>T3碎片</v>
      </c>
      <c r="K171">
        <f t="shared" si="129"/>
        <v>5</v>
      </c>
      <c r="L171">
        <f t="shared" si="127"/>
        <v>0.48707323107372585</v>
      </c>
      <c r="M171">
        <f>VLOOKUP(C171,'名称-id-价值'!B:M,K171+2,FALSE)</f>
        <v>55</v>
      </c>
      <c r="N171">
        <f t="shared" si="130"/>
        <v>5.3578055418109845</v>
      </c>
      <c r="O171">
        <f t="shared" si="105"/>
        <v>1850.1106506679844</v>
      </c>
      <c r="P171" t="str">
        <f t="shared" si="131"/>
        <v>52311,</v>
      </c>
      <c r="Q171" t="str">
        <f t="shared" si="135"/>
        <v>315,</v>
      </c>
      <c r="R171" t="str">
        <f t="shared" si="128"/>
        <v>(2,3)</v>
      </c>
      <c r="S171" t="str">
        <f t="shared" si="136"/>
        <v>2,</v>
      </c>
      <c r="T171" t="str">
        <f t="shared" si="137"/>
        <v>3,</v>
      </c>
    </row>
    <row r="172" spans="1:20" x14ac:dyDescent="0.15">
      <c r="A172" t="s">
        <v>40</v>
      </c>
      <c r="B172" t="str">
        <f t="shared" si="106"/>
        <v>稀有宝箱5普通抽</v>
      </c>
      <c r="C172">
        <v>53311</v>
      </c>
      <c r="D172">
        <v>315</v>
      </c>
      <c r="E172">
        <v>2</v>
      </c>
      <c r="F172">
        <v>3</v>
      </c>
      <c r="G172">
        <v>5</v>
      </c>
      <c r="H172" s="5">
        <f t="shared" si="104"/>
        <v>3.8965858485898071E-2</v>
      </c>
      <c r="I172" t="str">
        <f>VLOOKUP(C172,'名称-id-价值'!B:C,2,FALSE)</f>
        <v>黑豹-碎片</v>
      </c>
      <c r="J172" t="str">
        <f t="shared" si="126"/>
        <v>T3碎片</v>
      </c>
      <c r="K172">
        <f t="shared" si="129"/>
        <v>5</v>
      </c>
      <c r="L172">
        <f t="shared" si="127"/>
        <v>0.48707323107372585</v>
      </c>
      <c r="M172">
        <f>VLOOKUP(C172,'名称-id-价值'!B:M,K172+2,FALSE)</f>
        <v>55</v>
      </c>
      <c r="N172">
        <f t="shared" si="130"/>
        <v>5.3578055418109845</v>
      </c>
      <c r="O172">
        <f t="shared" si="105"/>
        <v>1850.1106506679844</v>
      </c>
      <c r="P172" t="str">
        <f t="shared" si="131"/>
        <v>53311,</v>
      </c>
      <c r="Q172" t="str">
        <f t="shared" si="135"/>
        <v>315,</v>
      </c>
      <c r="R172" t="str">
        <f t="shared" si="128"/>
        <v>(2,3)</v>
      </c>
      <c r="S172" t="str">
        <f t="shared" si="136"/>
        <v>2,</v>
      </c>
      <c r="T172" t="str">
        <f t="shared" si="137"/>
        <v>3,</v>
      </c>
    </row>
    <row r="173" spans="1:20" x14ac:dyDescent="0.15">
      <c r="A173" t="s">
        <v>40</v>
      </c>
      <c r="B173" t="str">
        <f t="shared" si="106"/>
        <v>稀有宝箱5普通抽</v>
      </c>
      <c r="C173">
        <v>51321</v>
      </c>
      <c r="D173">
        <v>200</v>
      </c>
      <c r="E173">
        <v>1</v>
      </c>
      <c r="F173">
        <v>3</v>
      </c>
      <c r="G173">
        <v>5</v>
      </c>
      <c r="H173" s="5">
        <f t="shared" si="104"/>
        <v>2.4740227610094014E-2</v>
      </c>
      <c r="I173" t="str">
        <f>VLOOKUP(C173,'名称-id-价值'!B:C,2,FALSE)</f>
        <v>十字军-碎片</v>
      </c>
      <c r="J173" t="str">
        <f t="shared" si="126"/>
        <v>T3碎片</v>
      </c>
      <c r="K173">
        <f t="shared" si="129"/>
        <v>5</v>
      </c>
      <c r="L173">
        <f t="shared" si="127"/>
        <v>0.24740227610094012</v>
      </c>
      <c r="M173">
        <f>VLOOKUP(C173,'名称-id-价值'!B:M,K173+2,FALSE)</f>
        <v>70</v>
      </c>
      <c r="N173">
        <f t="shared" si="130"/>
        <v>3.4636318654131619</v>
      </c>
      <c r="O173">
        <f t="shared" si="105"/>
        <v>1850.1106506679844</v>
      </c>
      <c r="P173" t="str">
        <f t="shared" si="131"/>
        <v>51321,</v>
      </c>
      <c r="Q173" t="str">
        <f t="shared" si="135"/>
        <v>200,</v>
      </c>
      <c r="R173" t="str">
        <f t="shared" si="128"/>
        <v>(1,3)</v>
      </c>
      <c r="S173" t="str">
        <f t="shared" si="136"/>
        <v>1,</v>
      </c>
      <c r="T173" t="str">
        <f t="shared" si="137"/>
        <v>3,</v>
      </c>
    </row>
    <row r="174" spans="1:20" x14ac:dyDescent="0.15">
      <c r="A174" t="s">
        <v>40</v>
      </c>
      <c r="B174" t="str">
        <f t="shared" si="106"/>
        <v>稀有宝箱5普通抽</v>
      </c>
      <c r="C174">
        <v>52321</v>
      </c>
      <c r="D174">
        <v>200</v>
      </c>
      <c r="E174">
        <v>1</v>
      </c>
      <c r="F174">
        <v>3</v>
      </c>
      <c r="G174">
        <v>5</v>
      </c>
      <c r="H174" s="5">
        <f t="shared" si="104"/>
        <v>2.4740227610094014E-2</v>
      </c>
      <c r="I174" t="str">
        <f>VLOOKUP(C174,'名称-id-价值'!B:C,2,FALSE)</f>
        <v>谢尔曼-碎片</v>
      </c>
      <c r="J174" t="str">
        <f t="shared" si="126"/>
        <v>T3碎片</v>
      </c>
      <c r="K174">
        <f t="shared" si="129"/>
        <v>5</v>
      </c>
      <c r="L174">
        <f t="shared" si="127"/>
        <v>0.24740227610094012</v>
      </c>
      <c r="M174">
        <f>VLOOKUP(C174,'名称-id-价值'!B:M,K174+2,FALSE)</f>
        <v>70</v>
      </c>
      <c r="N174">
        <f t="shared" si="130"/>
        <v>3.4636318654131619</v>
      </c>
      <c r="O174">
        <f t="shared" si="105"/>
        <v>1850.1106506679844</v>
      </c>
      <c r="P174" t="str">
        <f t="shared" si="131"/>
        <v>52321,</v>
      </c>
      <c r="Q174" t="str">
        <f t="shared" si="135"/>
        <v>200,</v>
      </c>
      <c r="R174" t="str">
        <f t="shared" si="128"/>
        <v>(1,3)</v>
      </c>
      <c r="S174" t="str">
        <f t="shared" si="136"/>
        <v>1,</v>
      </c>
      <c r="T174" t="str">
        <f t="shared" si="137"/>
        <v>3,</v>
      </c>
    </row>
    <row r="175" spans="1:20" x14ac:dyDescent="0.15">
      <c r="A175" t="s">
        <v>40</v>
      </c>
      <c r="B175" t="str">
        <f t="shared" si="106"/>
        <v>稀有宝箱5普通抽</v>
      </c>
      <c r="C175">
        <v>53321</v>
      </c>
      <c r="D175">
        <v>200</v>
      </c>
      <c r="E175">
        <v>1</v>
      </c>
      <c r="F175">
        <v>3</v>
      </c>
      <c r="G175">
        <v>5</v>
      </c>
      <c r="H175" s="5">
        <f t="shared" si="104"/>
        <v>2.4740227610094014E-2</v>
      </c>
      <c r="I175" t="str">
        <f>VLOOKUP(C175,'名称-id-价值'!B:C,2,FALSE)</f>
        <v>虎式-碎片</v>
      </c>
      <c r="J175" t="str">
        <f t="shared" si="126"/>
        <v>T3碎片</v>
      </c>
      <c r="K175">
        <f t="shared" si="129"/>
        <v>5</v>
      </c>
      <c r="L175">
        <f t="shared" si="127"/>
        <v>0.24740227610094012</v>
      </c>
      <c r="M175">
        <f>VLOOKUP(C175,'名称-id-价值'!B:M,K175+2,FALSE)</f>
        <v>70</v>
      </c>
      <c r="N175">
        <f t="shared" si="130"/>
        <v>3.4636318654131619</v>
      </c>
      <c r="O175">
        <f t="shared" si="105"/>
        <v>1850.1106506679844</v>
      </c>
      <c r="P175" t="str">
        <f t="shared" si="131"/>
        <v>53321,</v>
      </c>
      <c r="Q175" t="str">
        <f t="shared" si="135"/>
        <v>200,</v>
      </c>
      <c r="R175" t="str">
        <f t="shared" si="128"/>
        <v>(1,3)</v>
      </c>
      <c r="S175" t="str">
        <f t="shared" si="136"/>
        <v>1,</v>
      </c>
      <c r="T175" t="str">
        <f t="shared" si="137"/>
        <v>3,</v>
      </c>
    </row>
    <row r="176" spans="1:20" x14ac:dyDescent="0.15">
      <c r="A176" t="s">
        <v>40</v>
      </c>
      <c r="B176" t="str">
        <f t="shared" si="106"/>
        <v>稀有宝箱5普通抽</v>
      </c>
      <c r="C176">
        <v>53331</v>
      </c>
      <c r="D176">
        <v>110</v>
      </c>
      <c r="E176">
        <v>1</v>
      </c>
      <c r="F176">
        <v>3</v>
      </c>
      <c r="G176">
        <v>5</v>
      </c>
      <c r="H176" s="5">
        <f t="shared" si="104"/>
        <v>1.3607125185551707E-2</v>
      </c>
      <c r="I176" t="str">
        <f>VLOOKUP(C176,'名称-id-价值'!B:C,2,FALSE)</f>
        <v>KV-2-碎片</v>
      </c>
      <c r="J176" t="str">
        <f t="shared" ref="J176" si="166">IF(LEFT(C176,1)+0=5,"T"&amp;MID(C176,3,1)&amp;"碎片",IF(LEFT(C176,1)+0=1,"T"&amp;MID(C176,3,1)&amp;"坦克",IF(LEFT(C176,1)+0=9,"T"&amp;MID(C176,2,1)&amp;"部件")))</f>
        <v>T3碎片</v>
      </c>
      <c r="K176">
        <f t="shared" ref="K176" si="167">IF(RIGHT(A176,1)+0=0,10,RIGHT(A176,1)+0)</f>
        <v>5</v>
      </c>
      <c r="L176">
        <f t="shared" ref="L176" si="168">AVERAGE(E176:F176)*H176*G176</f>
        <v>0.13607125185551708</v>
      </c>
      <c r="M176">
        <f>VLOOKUP(C176,'名称-id-价值'!B:M,K176+2,FALSE)</f>
        <v>80</v>
      </c>
      <c r="N176">
        <f t="shared" ref="N176" si="169">H176*M176*AVERAGE(E176:F176)</f>
        <v>2.1771400296882732</v>
      </c>
      <c r="O176">
        <f t="shared" si="105"/>
        <v>1850.1106506679844</v>
      </c>
      <c r="P176" t="str">
        <f t="shared" ref="P176" si="170">C176&amp;","</f>
        <v>53331,</v>
      </c>
      <c r="Q176" t="str">
        <f t="shared" ref="Q176" si="171">D176&amp;","</f>
        <v>110,</v>
      </c>
      <c r="R176" t="str">
        <f t="shared" ref="R176" si="172">"("&amp;LEFT(S176&amp;T176,LEN(S176&amp;T176)-1)&amp;")"</f>
        <v>(1,3)</v>
      </c>
      <c r="S176" t="str">
        <f t="shared" ref="S176" si="173">E176&amp;","</f>
        <v>1,</v>
      </c>
      <c r="T176" t="str">
        <f t="shared" ref="T176" si="174">F176&amp;","</f>
        <v>3,</v>
      </c>
    </row>
    <row r="177" spans="1:20" x14ac:dyDescent="0.15">
      <c r="A177" t="s">
        <v>40</v>
      </c>
      <c r="B177" t="str">
        <f t="shared" si="106"/>
        <v>稀有宝箱5普通抽</v>
      </c>
      <c r="C177">
        <v>52331</v>
      </c>
      <c r="D177">
        <v>110</v>
      </c>
      <c r="E177">
        <v>1</v>
      </c>
      <c r="F177">
        <v>3</v>
      </c>
      <c r="G177">
        <v>5</v>
      </c>
      <c r="H177" s="5">
        <f t="shared" si="104"/>
        <v>1.3607125185551707E-2</v>
      </c>
      <c r="I177" t="str">
        <f>VLOOKUP(C177,'名称-id-价值'!B:C,2,FALSE)</f>
        <v>彗星-碎片</v>
      </c>
      <c r="J177" t="str">
        <f t="shared" ref="J177" si="175">IF(LEFT(C177,1)+0=5,"T"&amp;MID(C177,3,1)&amp;"碎片",IF(LEFT(C177,1)+0=1,"T"&amp;MID(C177,3,1)&amp;"坦克",IF(LEFT(C177,1)+0=9,"T"&amp;MID(C177,2,1)&amp;"部件")))</f>
        <v>T3碎片</v>
      </c>
      <c r="K177">
        <f t="shared" ref="K177" si="176">IF(RIGHT(A177,1)+0=0,10,RIGHT(A177,1)+0)</f>
        <v>5</v>
      </c>
      <c r="L177">
        <f t="shared" ref="L177" si="177">AVERAGE(E177:F177)*H177*G177</f>
        <v>0.13607125185551708</v>
      </c>
      <c r="M177">
        <f>VLOOKUP(C177,'名称-id-价值'!B:M,K177+2,FALSE)</f>
        <v>80</v>
      </c>
      <c r="N177">
        <f t="shared" ref="N177" si="178">H177*M177*AVERAGE(E177:F177)</f>
        <v>2.1771400296882732</v>
      </c>
      <c r="O177">
        <f t="shared" si="105"/>
        <v>1850.1106506679844</v>
      </c>
      <c r="P177" t="str">
        <f t="shared" ref="P177" si="179">C177&amp;","</f>
        <v>52331,</v>
      </c>
      <c r="Q177" t="str">
        <f t="shared" ref="Q177" si="180">D177&amp;","</f>
        <v>110,</v>
      </c>
      <c r="R177" t="str">
        <f t="shared" ref="R177" si="181">"("&amp;LEFT(S177&amp;T177,LEN(S177&amp;T177)-1)&amp;")"</f>
        <v>(1,3)</v>
      </c>
      <c r="S177" t="str">
        <f t="shared" ref="S177" si="182">E177&amp;","</f>
        <v>1,</v>
      </c>
      <c r="T177" t="str">
        <f t="shared" ref="T177" si="183">F177&amp;","</f>
        <v>3,</v>
      </c>
    </row>
    <row r="178" spans="1:20" x14ac:dyDescent="0.15">
      <c r="A178" t="s">
        <v>40</v>
      </c>
      <c r="B178" t="str">
        <f t="shared" ref="B178" si="184">A178&amp;"普通抽"</f>
        <v>稀有宝箱5普通抽</v>
      </c>
      <c r="C178">
        <v>51341</v>
      </c>
      <c r="D178">
        <v>110</v>
      </c>
      <c r="E178">
        <v>1</v>
      </c>
      <c r="F178">
        <v>3</v>
      </c>
      <c r="G178">
        <v>5</v>
      </c>
      <c r="H178" s="5">
        <f t="shared" si="104"/>
        <v>1.3607125185551707E-2</v>
      </c>
      <c r="I178" t="str">
        <f>VLOOKUP(C178,'名称-id-价值'!B:C,2,FALSE)</f>
        <v>霞飞-碎片</v>
      </c>
      <c r="J178" t="str">
        <f t="shared" ref="J178" si="185">IF(LEFT(C178,1)+0=5,"T"&amp;MID(C178,3,1)&amp;"碎片",IF(LEFT(C178,1)+0=1,"T"&amp;MID(C178,3,1)&amp;"坦克",IF(LEFT(C178,1)+0=9,"T"&amp;MID(C178,2,1)&amp;"部件")))</f>
        <v>T3碎片</v>
      </c>
      <c r="K178">
        <f t="shared" ref="K178" si="186">IF(RIGHT(A178,1)+0=0,10,RIGHT(A178,1)+0)</f>
        <v>5</v>
      </c>
      <c r="L178">
        <f t="shared" ref="L178" si="187">AVERAGE(E178:F178)*H178*G178</f>
        <v>0.13607125185551708</v>
      </c>
      <c r="M178">
        <f>VLOOKUP(C178,'名称-id-价值'!B:M,K178+2,FALSE)</f>
        <v>80</v>
      </c>
      <c r="N178">
        <f t="shared" ref="N178" si="188">H178*M178*AVERAGE(E178:F178)</f>
        <v>2.1771400296882732</v>
      </c>
      <c r="O178">
        <f t="shared" si="105"/>
        <v>1850.1106506679844</v>
      </c>
      <c r="P178" t="str">
        <f t="shared" ref="P178" si="189">C178&amp;","</f>
        <v>51341,</v>
      </c>
      <c r="Q178" t="str">
        <f t="shared" ref="Q178" si="190">D178&amp;","</f>
        <v>110,</v>
      </c>
      <c r="R178" t="str">
        <f t="shared" ref="R178" si="191">"("&amp;LEFT(S178&amp;T178,LEN(S178&amp;T178)-1)&amp;")"</f>
        <v>(1,3)</v>
      </c>
      <c r="S178" t="str">
        <f t="shared" ref="S178" si="192">E178&amp;","</f>
        <v>1,</v>
      </c>
      <c r="T178" t="str">
        <f t="shared" ref="T178" si="193">F178&amp;","</f>
        <v>3,</v>
      </c>
    </row>
    <row r="179" spans="1:20" x14ac:dyDescent="0.15">
      <c r="A179" t="s">
        <v>40</v>
      </c>
      <c r="B179" t="str">
        <f t="shared" si="106"/>
        <v>稀有宝箱5普通抽</v>
      </c>
      <c r="C179">
        <v>92001</v>
      </c>
      <c r="D179">
        <v>239</v>
      </c>
      <c r="E179">
        <v>1</v>
      </c>
      <c r="F179">
        <v>2</v>
      </c>
      <c r="G179">
        <v>5</v>
      </c>
      <c r="H179" s="5">
        <f t="shared" si="104"/>
        <v>2.9564571994062344E-2</v>
      </c>
      <c r="I179" t="str">
        <f>VLOOKUP(C179,'名称-id-价值'!B:C,2,FALSE)</f>
        <v>T2LP1</v>
      </c>
      <c r="J179" t="str">
        <f t="shared" si="126"/>
        <v>T2部件</v>
      </c>
      <c r="K179">
        <f t="shared" si="129"/>
        <v>5</v>
      </c>
      <c r="L179">
        <f t="shared" si="127"/>
        <v>0.22173428995546757</v>
      </c>
      <c r="M179">
        <f>VLOOKUP(C179,'名称-id-价值'!B:M,K179+2,FALSE)</f>
        <v>65.100000000000009</v>
      </c>
      <c r="N179">
        <f t="shared" si="130"/>
        <v>2.8869804552201881</v>
      </c>
      <c r="O179">
        <f t="shared" si="105"/>
        <v>1850.1106506679844</v>
      </c>
      <c r="P179" t="str">
        <f t="shared" si="131"/>
        <v>92001,</v>
      </c>
      <c r="Q179" t="str">
        <f t="shared" si="135"/>
        <v>239,</v>
      </c>
      <c r="R179" t="str">
        <f t="shared" si="128"/>
        <v>(1,2)</v>
      </c>
      <c r="S179" t="str">
        <f t="shared" si="136"/>
        <v>1,</v>
      </c>
      <c r="T179" t="str">
        <f t="shared" si="137"/>
        <v>2,</v>
      </c>
    </row>
    <row r="180" spans="1:20" x14ac:dyDescent="0.15">
      <c r="A180" t="s">
        <v>40</v>
      </c>
      <c r="B180" t="str">
        <f t="shared" si="106"/>
        <v>稀有宝箱5普通抽</v>
      </c>
      <c r="C180">
        <v>92003</v>
      </c>
      <c r="D180">
        <v>239</v>
      </c>
      <c r="E180">
        <v>1</v>
      </c>
      <c r="F180">
        <v>2</v>
      </c>
      <c r="G180">
        <v>5</v>
      </c>
      <c r="H180" s="5">
        <f t="shared" si="104"/>
        <v>2.9564571994062344E-2</v>
      </c>
      <c r="I180" t="str">
        <f>VLOOKUP(C180,'名称-id-价值'!B:C,2,FALSE)</f>
        <v>T2LP3</v>
      </c>
      <c r="J180" t="str">
        <f t="shared" si="126"/>
        <v>T2部件</v>
      </c>
      <c r="K180">
        <f t="shared" si="129"/>
        <v>5</v>
      </c>
      <c r="L180">
        <f t="shared" si="127"/>
        <v>0.22173428995546757</v>
      </c>
      <c r="M180">
        <f>VLOOKUP(C180,'名称-id-价值'!B:M,K180+2,FALSE)</f>
        <v>65.099999999999994</v>
      </c>
      <c r="N180">
        <f t="shared" si="130"/>
        <v>2.8869804552201876</v>
      </c>
      <c r="O180">
        <f t="shared" si="105"/>
        <v>1850.1106506679844</v>
      </c>
      <c r="P180" t="str">
        <f t="shared" si="131"/>
        <v>92003,</v>
      </c>
      <c r="Q180" t="str">
        <f t="shared" si="135"/>
        <v>239,</v>
      </c>
      <c r="R180" t="str">
        <f t="shared" si="128"/>
        <v>(1,2)</v>
      </c>
      <c r="S180" t="str">
        <f t="shared" si="136"/>
        <v>1,</v>
      </c>
      <c r="T180" t="str">
        <f t="shared" si="137"/>
        <v>2,</v>
      </c>
    </row>
    <row r="181" spans="1:20" x14ac:dyDescent="0.15">
      <c r="A181" t="s">
        <v>40</v>
      </c>
      <c r="B181" t="str">
        <f t="shared" si="106"/>
        <v>稀有宝箱5普通抽</v>
      </c>
      <c r="C181">
        <v>92005</v>
      </c>
      <c r="D181">
        <v>239</v>
      </c>
      <c r="E181">
        <v>1</v>
      </c>
      <c r="F181">
        <v>2</v>
      </c>
      <c r="G181">
        <v>5</v>
      </c>
      <c r="H181" s="5">
        <f t="shared" si="104"/>
        <v>2.9564571994062344E-2</v>
      </c>
      <c r="I181" t="str">
        <f>VLOOKUP(C181,'名称-id-价值'!B:C,2,FALSE)</f>
        <v>T2LP5</v>
      </c>
      <c r="J181" t="str">
        <f t="shared" si="126"/>
        <v>T2部件</v>
      </c>
      <c r="K181">
        <f t="shared" si="129"/>
        <v>5</v>
      </c>
      <c r="L181">
        <f t="shared" si="127"/>
        <v>0.22173428995546757</v>
      </c>
      <c r="M181">
        <f>VLOOKUP(C181,'名称-id-价值'!B:M,K181+2,FALSE)</f>
        <v>65.099999999999994</v>
      </c>
      <c r="N181">
        <f t="shared" si="130"/>
        <v>2.8869804552201876</v>
      </c>
      <c r="O181">
        <f t="shared" si="105"/>
        <v>1850.1106506679844</v>
      </c>
      <c r="P181" t="str">
        <f t="shared" si="131"/>
        <v>92005,</v>
      </c>
      <c r="Q181" t="str">
        <f t="shared" si="135"/>
        <v>239,</v>
      </c>
      <c r="R181" t="str">
        <f t="shared" si="128"/>
        <v>(1,2)</v>
      </c>
      <c r="S181" t="str">
        <f t="shared" si="136"/>
        <v>1,</v>
      </c>
      <c r="T181" t="str">
        <f t="shared" si="137"/>
        <v>2,</v>
      </c>
    </row>
    <row r="182" spans="1:20" x14ac:dyDescent="0.15">
      <c r="A182" t="s">
        <v>40</v>
      </c>
      <c r="B182" t="str">
        <f t="shared" si="106"/>
        <v>稀有宝箱5普通抽</v>
      </c>
      <c r="C182">
        <v>92101</v>
      </c>
      <c r="D182">
        <v>239</v>
      </c>
      <c r="E182">
        <v>1</v>
      </c>
      <c r="F182">
        <v>2</v>
      </c>
      <c r="G182">
        <v>5</v>
      </c>
      <c r="H182" s="5">
        <f t="shared" si="104"/>
        <v>2.9564571994062344E-2</v>
      </c>
      <c r="I182" t="str">
        <f>VLOOKUP(C182,'名称-id-价值'!B:C,2,FALSE)</f>
        <v>T2MP1</v>
      </c>
      <c r="J182" t="str">
        <f t="shared" si="126"/>
        <v>T2部件</v>
      </c>
      <c r="K182">
        <f t="shared" si="129"/>
        <v>5</v>
      </c>
      <c r="L182">
        <f t="shared" si="127"/>
        <v>0.22173428995546757</v>
      </c>
      <c r="M182">
        <f>VLOOKUP(C182,'名称-id-价值'!B:M,K182+2,FALSE)</f>
        <v>65.099999999999994</v>
      </c>
      <c r="N182">
        <f t="shared" si="130"/>
        <v>2.8869804552201876</v>
      </c>
      <c r="O182">
        <f t="shared" si="105"/>
        <v>1850.1106506679844</v>
      </c>
      <c r="P182" t="str">
        <f t="shared" si="131"/>
        <v>92101,</v>
      </c>
      <c r="Q182" t="str">
        <f t="shared" si="135"/>
        <v>239,</v>
      </c>
      <c r="R182" t="str">
        <f t="shared" si="128"/>
        <v>(1,2)</v>
      </c>
      <c r="S182" t="str">
        <f t="shared" si="136"/>
        <v>1,</v>
      </c>
      <c r="T182" t="str">
        <f t="shared" si="137"/>
        <v>2,</v>
      </c>
    </row>
    <row r="183" spans="1:20" x14ac:dyDescent="0.15">
      <c r="A183" t="s">
        <v>40</v>
      </c>
      <c r="B183" t="str">
        <f t="shared" si="106"/>
        <v>稀有宝箱5普通抽</v>
      </c>
      <c r="C183">
        <v>92103</v>
      </c>
      <c r="D183">
        <v>239</v>
      </c>
      <c r="E183">
        <v>1</v>
      </c>
      <c r="F183">
        <v>2</v>
      </c>
      <c r="G183">
        <v>5</v>
      </c>
      <c r="H183" s="5">
        <f t="shared" si="104"/>
        <v>2.9564571994062344E-2</v>
      </c>
      <c r="I183" t="str">
        <f>VLOOKUP(C183,'名称-id-价值'!B:C,2,FALSE)</f>
        <v>T2MP3</v>
      </c>
      <c r="J183" t="str">
        <f t="shared" si="126"/>
        <v>T2部件</v>
      </c>
      <c r="K183">
        <f t="shared" si="129"/>
        <v>5</v>
      </c>
      <c r="L183">
        <f t="shared" si="127"/>
        <v>0.22173428995546757</v>
      </c>
      <c r="M183">
        <f>VLOOKUP(C183,'名称-id-价值'!B:M,K183+2,FALSE)</f>
        <v>65.099999999999994</v>
      </c>
      <c r="N183">
        <f t="shared" si="130"/>
        <v>2.8869804552201876</v>
      </c>
      <c r="O183">
        <f t="shared" si="105"/>
        <v>1850.1106506679844</v>
      </c>
      <c r="P183" t="str">
        <f t="shared" si="131"/>
        <v>92103,</v>
      </c>
      <c r="Q183" t="str">
        <f t="shared" si="135"/>
        <v>239,</v>
      </c>
      <c r="R183" t="str">
        <f t="shared" si="128"/>
        <v>(1,2)</v>
      </c>
      <c r="S183" t="str">
        <f t="shared" si="136"/>
        <v>1,</v>
      </c>
      <c r="T183" t="str">
        <f t="shared" si="137"/>
        <v>2,</v>
      </c>
    </row>
    <row r="184" spans="1:20" x14ac:dyDescent="0.15">
      <c r="A184" t="s">
        <v>40</v>
      </c>
      <c r="B184" t="str">
        <f t="shared" si="106"/>
        <v>稀有宝箱5普通抽</v>
      </c>
      <c r="C184">
        <v>92105</v>
      </c>
      <c r="D184">
        <v>239</v>
      </c>
      <c r="E184">
        <v>1</v>
      </c>
      <c r="F184">
        <v>2</v>
      </c>
      <c r="G184">
        <v>5</v>
      </c>
      <c r="H184" s="5">
        <f t="shared" si="104"/>
        <v>2.9564571994062344E-2</v>
      </c>
      <c r="I184" t="str">
        <f>VLOOKUP(C184,'名称-id-价值'!B:C,2,FALSE)</f>
        <v>T2MP5</v>
      </c>
      <c r="J184" t="str">
        <f t="shared" si="126"/>
        <v>T2部件</v>
      </c>
      <c r="K184">
        <f t="shared" si="129"/>
        <v>5</v>
      </c>
      <c r="L184">
        <f t="shared" si="127"/>
        <v>0.22173428995546757</v>
      </c>
      <c r="M184">
        <f>VLOOKUP(C184,'名称-id-价值'!B:M,K184+2,FALSE)</f>
        <v>65.099999999999994</v>
      </c>
      <c r="N184">
        <f t="shared" si="130"/>
        <v>2.8869804552201876</v>
      </c>
      <c r="O184">
        <f t="shared" si="105"/>
        <v>1850.1106506679844</v>
      </c>
      <c r="P184" t="str">
        <f t="shared" si="131"/>
        <v>92105,</v>
      </c>
      <c r="Q184" t="str">
        <f t="shared" si="135"/>
        <v>239,</v>
      </c>
      <c r="R184" t="str">
        <f t="shared" si="128"/>
        <v>(1,2)</v>
      </c>
      <c r="S184" t="str">
        <f t="shared" si="136"/>
        <v>1,</v>
      </c>
      <c r="T184" t="str">
        <f t="shared" si="137"/>
        <v>2,</v>
      </c>
    </row>
    <row r="185" spans="1:20" x14ac:dyDescent="0.15">
      <c r="A185" t="s">
        <v>40</v>
      </c>
      <c r="B185" t="str">
        <f t="shared" si="106"/>
        <v>稀有宝箱5普通抽</v>
      </c>
      <c r="C185">
        <v>92201</v>
      </c>
      <c r="D185">
        <v>239</v>
      </c>
      <c r="E185">
        <v>1</v>
      </c>
      <c r="F185">
        <v>2</v>
      </c>
      <c r="G185">
        <v>5</v>
      </c>
      <c r="H185" s="5">
        <f t="shared" si="104"/>
        <v>2.9564571994062344E-2</v>
      </c>
      <c r="I185" t="str">
        <f>VLOOKUP(C185,'名称-id-价值'!B:C,2,FALSE)</f>
        <v>T2HP1</v>
      </c>
      <c r="J185" t="str">
        <f t="shared" si="126"/>
        <v>T2部件</v>
      </c>
      <c r="K185">
        <f t="shared" si="129"/>
        <v>5</v>
      </c>
      <c r="L185">
        <f t="shared" si="127"/>
        <v>0.22173428995546757</v>
      </c>
      <c r="M185">
        <f>VLOOKUP(C185,'名称-id-价值'!B:M,K185+2,FALSE)</f>
        <v>65.099999999999994</v>
      </c>
      <c r="N185">
        <f t="shared" si="130"/>
        <v>2.8869804552201876</v>
      </c>
      <c r="O185">
        <f t="shared" si="105"/>
        <v>1850.1106506679844</v>
      </c>
      <c r="P185" t="str">
        <f t="shared" si="131"/>
        <v>92201,</v>
      </c>
      <c r="Q185" t="str">
        <f t="shared" si="135"/>
        <v>239,</v>
      </c>
      <c r="R185" t="str">
        <f t="shared" si="128"/>
        <v>(1,2)</v>
      </c>
      <c r="S185" t="str">
        <f t="shared" si="136"/>
        <v>1,</v>
      </c>
      <c r="T185" t="str">
        <f t="shared" si="137"/>
        <v>2,</v>
      </c>
    </row>
    <row r="186" spans="1:20" x14ac:dyDescent="0.15">
      <c r="A186" t="s">
        <v>40</v>
      </c>
      <c r="B186" t="str">
        <f t="shared" si="106"/>
        <v>稀有宝箱5普通抽</v>
      </c>
      <c r="C186">
        <v>92203</v>
      </c>
      <c r="D186">
        <v>239</v>
      </c>
      <c r="E186">
        <v>1</v>
      </c>
      <c r="F186">
        <v>2</v>
      </c>
      <c r="G186">
        <v>5</v>
      </c>
      <c r="H186" s="5">
        <f t="shared" si="104"/>
        <v>2.9564571994062344E-2</v>
      </c>
      <c r="I186" t="str">
        <f>VLOOKUP(C186,'名称-id-价值'!B:C,2,FALSE)</f>
        <v>T2HP3</v>
      </c>
      <c r="J186" t="str">
        <f t="shared" si="126"/>
        <v>T2部件</v>
      </c>
      <c r="K186">
        <f t="shared" si="129"/>
        <v>5</v>
      </c>
      <c r="L186">
        <f t="shared" si="127"/>
        <v>0.22173428995546757</v>
      </c>
      <c r="M186">
        <f>VLOOKUP(C186,'名称-id-价值'!B:M,K186+2,FALSE)</f>
        <v>65.099999999999994</v>
      </c>
      <c r="N186">
        <f t="shared" si="130"/>
        <v>2.8869804552201876</v>
      </c>
      <c r="O186">
        <f t="shared" si="105"/>
        <v>1850.1106506679844</v>
      </c>
      <c r="P186" t="str">
        <f t="shared" si="131"/>
        <v>92203,</v>
      </c>
      <c r="Q186" t="str">
        <f t="shared" si="135"/>
        <v>239,</v>
      </c>
      <c r="R186" t="str">
        <f t="shared" si="128"/>
        <v>(1,2)</v>
      </c>
      <c r="S186" t="str">
        <f t="shared" si="136"/>
        <v>1,</v>
      </c>
      <c r="T186" t="str">
        <f t="shared" si="137"/>
        <v>2,</v>
      </c>
    </row>
    <row r="187" spans="1:20" x14ac:dyDescent="0.15">
      <c r="A187" t="s">
        <v>40</v>
      </c>
      <c r="B187" t="str">
        <f t="shared" si="106"/>
        <v>稀有宝箱5普通抽</v>
      </c>
      <c r="C187">
        <v>92205</v>
      </c>
      <c r="D187">
        <v>239</v>
      </c>
      <c r="E187">
        <v>1</v>
      </c>
      <c r="F187">
        <v>2</v>
      </c>
      <c r="G187">
        <v>5</v>
      </c>
      <c r="H187" s="5">
        <f t="shared" si="104"/>
        <v>2.9564571994062344E-2</v>
      </c>
      <c r="I187" t="str">
        <f>VLOOKUP(C187,'名称-id-价值'!B:C,2,FALSE)</f>
        <v>T2HP5</v>
      </c>
      <c r="J187" t="str">
        <f t="shared" si="126"/>
        <v>T2部件</v>
      </c>
      <c r="K187">
        <f t="shared" si="129"/>
        <v>5</v>
      </c>
      <c r="L187">
        <f t="shared" si="127"/>
        <v>0.22173428995546757</v>
      </c>
      <c r="M187">
        <f>VLOOKUP(C187,'名称-id-价值'!B:M,K187+2,FALSE)</f>
        <v>65.099999999999994</v>
      </c>
      <c r="N187">
        <f t="shared" si="130"/>
        <v>2.8869804552201876</v>
      </c>
      <c r="O187">
        <f t="shared" si="105"/>
        <v>1850.1106506679844</v>
      </c>
      <c r="P187" t="str">
        <f t="shared" si="131"/>
        <v>92205,</v>
      </c>
      <c r="Q187" t="str">
        <f t="shared" si="135"/>
        <v>239,</v>
      </c>
      <c r="R187" t="str">
        <f t="shared" si="128"/>
        <v>(1,2)</v>
      </c>
      <c r="S187" t="str">
        <f t="shared" si="136"/>
        <v>1,</v>
      </c>
      <c r="T187" t="str">
        <f t="shared" si="137"/>
        <v>2,</v>
      </c>
    </row>
    <row r="188" spans="1:20" x14ac:dyDescent="0.15">
      <c r="A188" t="s">
        <v>40</v>
      </c>
      <c r="B188" t="str">
        <f t="shared" si="106"/>
        <v>稀有宝箱5普通抽</v>
      </c>
      <c r="C188">
        <v>92002</v>
      </c>
      <c r="D188">
        <v>239</v>
      </c>
      <c r="E188">
        <v>1</v>
      </c>
      <c r="F188">
        <v>2</v>
      </c>
      <c r="G188">
        <v>5</v>
      </c>
      <c r="H188" s="5">
        <f t="shared" si="104"/>
        <v>2.9564571994062344E-2</v>
      </c>
      <c r="I188" t="str">
        <f>VLOOKUP(C188,'名称-id-价值'!B:C,2,FALSE)</f>
        <v>T2LP2</v>
      </c>
      <c r="J188" t="str">
        <f t="shared" si="126"/>
        <v>T2部件</v>
      </c>
      <c r="K188">
        <f t="shared" si="129"/>
        <v>5</v>
      </c>
      <c r="L188">
        <f t="shared" si="127"/>
        <v>0.22173428995546757</v>
      </c>
      <c r="M188">
        <f>VLOOKUP(C188,'名称-id-价值'!B:M,K188+2,FALSE)</f>
        <v>65.100000000000009</v>
      </c>
      <c r="N188">
        <f t="shared" si="130"/>
        <v>2.8869804552201881</v>
      </c>
      <c r="O188">
        <f t="shared" si="105"/>
        <v>1850.1106506679844</v>
      </c>
      <c r="P188" t="str">
        <f t="shared" si="131"/>
        <v>92002,</v>
      </c>
      <c r="Q188" t="str">
        <f t="shared" si="135"/>
        <v>239,</v>
      </c>
      <c r="R188" t="str">
        <f t="shared" si="128"/>
        <v>(1,2)</v>
      </c>
      <c r="S188" t="str">
        <f t="shared" si="136"/>
        <v>1,</v>
      </c>
      <c r="T188" t="str">
        <f t="shared" si="137"/>
        <v>2,</v>
      </c>
    </row>
    <row r="189" spans="1:20" x14ac:dyDescent="0.15">
      <c r="A189" t="s">
        <v>40</v>
      </c>
      <c r="B189" t="str">
        <f t="shared" si="106"/>
        <v>稀有宝箱5普通抽</v>
      </c>
      <c r="C189">
        <v>92004</v>
      </c>
      <c r="D189">
        <v>239</v>
      </c>
      <c r="E189">
        <v>1</v>
      </c>
      <c r="F189">
        <v>2</v>
      </c>
      <c r="G189">
        <v>5</v>
      </c>
      <c r="H189" s="5">
        <f t="shared" si="104"/>
        <v>2.9564571994062344E-2</v>
      </c>
      <c r="I189" t="str">
        <f>VLOOKUP(C189,'名称-id-价值'!B:C,2,FALSE)</f>
        <v>T2LP4</v>
      </c>
      <c r="J189" t="str">
        <f t="shared" si="126"/>
        <v>T2部件</v>
      </c>
      <c r="K189">
        <f t="shared" si="129"/>
        <v>5</v>
      </c>
      <c r="L189">
        <f t="shared" si="127"/>
        <v>0.22173428995546757</v>
      </c>
      <c r="M189">
        <f>VLOOKUP(C189,'名称-id-价值'!B:M,K189+2,FALSE)</f>
        <v>65.099999999999994</v>
      </c>
      <c r="N189">
        <f t="shared" si="130"/>
        <v>2.8869804552201876</v>
      </c>
      <c r="O189">
        <f t="shared" si="105"/>
        <v>1850.1106506679844</v>
      </c>
      <c r="P189" t="str">
        <f t="shared" si="131"/>
        <v>92004,</v>
      </c>
      <c r="Q189" t="str">
        <f t="shared" si="135"/>
        <v>239,</v>
      </c>
      <c r="R189" t="str">
        <f t="shared" si="128"/>
        <v>(1,2)</v>
      </c>
      <c r="S189" t="str">
        <f t="shared" si="136"/>
        <v>1,</v>
      </c>
      <c r="T189" t="str">
        <f t="shared" si="137"/>
        <v>2,</v>
      </c>
    </row>
    <row r="190" spans="1:20" x14ac:dyDescent="0.15">
      <c r="A190" t="s">
        <v>40</v>
      </c>
      <c r="B190" t="str">
        <f t="shared" si="106"/>
        <v>稀有宝箱5普通抽</v>
      </c>
      <c r="C190">
        <v>92006</v>
      </c>
      <c r="D190">
        <v>239</v>
      </c>
      <c r="E190">
        <v>1</v>
      </c>
      <c r="F190">
        <v>2</v>
      </c>
      <c r="G190">
        <v>5</v>
      </c>
      <c r="H190" s="5">
        <f t="shared" si="104"/>
        <v>2.9564571994062344E-2</v>
      </c>
      <c r="I190" t="str">
        <f>VLOOKUP(C190,'名称-id-价值'!B:C,2,FALSE)</f>
        <v>T2LP6</v>
      </c>
      <c r="J190" t="str">
        <f t="shared" si="126"/>
        <v>T2部件</v>
      </c>
      <c r="K190">
        <f t="shared" si="129"/>
        <v>5</v>
      </c>
      <c r="L190">
        <f t="shared" si="127"/>
        <v>0.22173428995546757</v>
      </c>
      <c r="M190">
        <f>VLOOKUP(C190,'名称-id-价值'!B:M,K190+2,FALSE)</f>
        <v>65.099999999999994</v>
      </c>
      <c r="N190">
        <f t="shared" si="130"/>
        <v>2.8869804552201876</v>
      </c>
      <c r="O190">
        <f t="shared" si="105"/>
        <v>1850.1106506679844</v>
      </c>
      <c r="P190" t="str">
        <f t="shared" si="131"/>
        <v>92006,</v>
      </c>
      <c r="Q190" t="str">
        <f t="shared" si="135"/>
        <v>239,</v>
      </c>
      <c r="R190" t="str">
        <f t="shared" si="128"/>
        <v>(1,2)</v>
      </c>
      <c r="S190" t="str">
        <f t="shared" si="136"/>
        <v>1,</v>
      </c>
      <c r="T190" t="str">
        <f t="shared" si="137"/>
        <v>2,</v>
      </c>
    </row>
    <row r="191" spans="1:20" x14ac:dyDescent="0.15">
      <c r="A191" t="s">
        <v>40</v>
      </c>
      <c r="B191" t="str">
        <f t="shared" si="106"/>
        <v>稀有宝箱5普通抽</v>
      </c>
      <c r="C191">
        <v>92102</v>
      </c>
      <c r="D191">
        <v>239</v>
      </c>
      <c r="E191">
        <v>1</v>
      </c>
      <c r="F191">
        <v>2</v>
      </c>
      <c r="G191">
        <v>5</v>
      </c>
      <c r="H191" s="5">
        <f t="shared" si="104"/>
        <v>2.9564571994062344E-2</v>
      </c>
      <c r="I191" t="str">
        <f>VLOOKUP(C191,'名称-id-价值'!B:C,2,FALSE)</f>
        <v>T2MP2</v>
      </c>
      <c r="J191" t="str">
        <f t="shared" si="126"/>
        <v>T2部件</v>
      </c>
      <c r="K191">
        <f t="shared" si="129"/>
        <v>5</v>
      </c>
      <c r="L191">
        <f t="shared" si="127"/>
        <v>0.22173428995546757</v>
      </c>
      <c r="M191">
        <f>VLOOKUP(C191,'名称-id-价值'!B:M,K191+2,FALSE)</f>
        <v>65.099999999999994</v>
      </c>
      <c r="N191">
        <f t="shared" si="130"/>
        <v>2.8869804552201876</v>
      </c>
      <c r="O191">
        <f t="shared" si="105"/>
        <v>1850.1106506679844</v>
      </c>
      <c r="P191" t="str">
        <f t="shared" si="131"/>
        <v>92102,</v>
      </c>
      <c r="Q191" t="str">
        <f t="shared" si="135"/>
        <v>239,</v>
      </c>
      <c r="R191" t="str">
        <f t="shared" si="128"/>
        <v>(1,2)</v>
      </c>
      <c r="S191" t="str">
        <f t="shared" si="136"/>
        <v>1,</v>
      </c>
      <c r="T191" t="str">
        <f t="shared" si="137"/>
        <v>2,</v>
      </c>
    </row>
    <row r="192" spans="1:20" x14ac:dyDescent="0.15">
      <c r="A192" t="s">
        <v>40</v>
      </c>
      <c r="B192" t="str">
        <f t="shared" si="106"/>
        <v>稀有宝箱5普通抽</v>
      </c>
      <c r="C192">
        <v>92104</v>
      </c>
      <c r="D192">
        <v>239</v>
      </c>
      <c r="E192">
        <v>1</v>
      </c>
      <c r="F192">
        <v>2</v>
      </c>
      <c r="G192">
        <v>5</v>
      </c>
      <c r="H192" s="5">
        <f t="shared" si="104"/>
        <v>2.9564571994062344E-2</v>
      </c>
      <c r="I192" t="str">
        <f>VLOOKUP(C192,'名称-id-价值'!B:C,2,FALSE)</f>
        <v>T2MP4</v>
      </c>
      <c r="J192" t="str">
        <f t="shared" si="126"/>
        <v>T2部件</v>
      </c>
      <c r="K192">
        <f t="shared" si="129"/>
        <v>5</v>
      </c>
      <c r="L192">
        <f t="shared" si="127"/>
        <v>0.22173428995546757</v>
      </c>
      <c r="M192">
        <f>VLOOKUP(C192,'名称-id-价值'!B:M,K192+2,FALSE)</f>
        <v>65.099999999999994</v>
      </c>
      <c r="N192">
        <f t="shared" si="130"/>
        <v>2.8869804552201876</v>
      </c>
      <c r="O192">
        <f t="shared" si="105"/>
        <v>1850.1106506679844</v>
      </c>
      <c r="P192" t="str">
        <f t="shared" si="131"/>
        <v>92104,</v>
      </c>
      <c r="Q192" t="str">
        <f t="shared" si="135"/>
        <v>239,</v>
      </c>
      <c r="R192" t="str">
        <f t="shared" si="128"/>
        <v>(1,2)</v>
      </c>
      <c r="S192" t="str">
        <f t="shared" si="136"/>
        <v>1,</v>
      </c>
      <c r="T192" t="str">
        <f t="shared" si="137"/>
        <v>2,</v>
      </c>
    </row>
    <row r="193" spans="1:20" x14ac:dyDescent="0.15">
      <c r="A193" t="s">
        <v>40</v>
      </c>
      <c r="B193" t="str">
        <f t="shared" si="106"/>
        <v>稀有宝箱5普通抽</v>
      </c>
      <c r="C193">
        <v>92106</v>
      </c>
      <c r="D193">
        <v>239</v>
      </c>
      <c r="E193">
        <v>1</v>
      </c>
      <c r="F193">
        <v>2</v>
      </c>
      <c r="G193">
        <v>5</v>
      </c>
      <c r="H193" s="5">
        <f t="shared" si="104"/>
        <v>2.9564571994062344E-2</v>
      </c>
      <c r="I193" t="str">
        <f>VLOOKUP(C193,'名称-id-价值'!B:C,2,FALSE)</f>
        <v>T2MP6</v>
      </c>
      <c r="J193" t="str">
        <f t="shared" si="126"/>
        <v>T2部件</v>
      </c>
      <c r="K193">
        <f t="shared" si="129"/>
        <v>5</v>
      </c>
      <c r="L193">
        <f t="shared" si="127"/>
        <v>0.22173428995546757</v>
      </c>
      <c r="M193">
        <f>VLOOKUP(C193,'名称-id-价值'!B:M,K193+2,FALSE)</f>
        <v>65.099999999999994</v>
      </c>
      <c r="N193">
        <f t="shared" si="130"/>
        <v>2.8869804552201876</v>
      </c>
      <c r="O193">
        <f t="shared" si="105"/>
        <v>1850.1106506679844</v>
      </c>
      <c r="P193" t="str">
        <f t="shared" si="131"/>
        <v>92106,</v>
      </c>
      <c r="Q193" t="str">
        <f t="shared" si="135"/>
        <v>239,</v>
      </c>
      <c r="R193" t="str">
        <f t="shared" si="128"/>
        <v>(1,2)</v>
      </c>
      <c r="S193" t="str">
        <f t="shared" si="136"/>
        <v>1,</v>
      </c>
      <c r="T193" t="str">
        <f t="shared" si="137"/>
        <v>2,</v>
      </c>
    </row>
    <row r="194" spans="1:20" x14ac:dyDescent="0.15">
      <c r="A194" t="s">
        <v>40</v>
      </c>
      <c r="B194" t="str">
        <f t="shared" si="106"/>
        <v>稀有宝箱5普通抽</v>
      </c>
      <c r="C194">
        <v>92202</v>
      </c>
      <c r="D194">
        <v>239</v>
      </c>
      <c r="E194">
        <v>1</v>
      </c>
      <c r="F194">
        <v>2</v>
      </c>
      <c r="G194">
        <v>5</v>
      </c>
      <c r="H194" s="5">
        <f t="shared" ref="H194:H257" si="194">D194/SUMIFS(D:D,B:B,B194)</f>
        <v>2.9564571994062344E-2</v>
      </c>
      <c r="I194" t="str">
        <f>VLOOKUP(C194,'名称-id-价值'!B:C,2,FALSE)</f>
        <v>T2HP2</v>
      </c>
      <c r="J194" t="str">
        <f t="shared" si="126"/>
        <v>T2部件</v>
      </c>
      <c r="K194">
        <f t="shared" si="129"/>
        <v>5</v>
      </c>
      <c r="L194">
        <f t="shared" si="127"/>
        <v>0.22173428995546757</v>
      </c>
      <c r="M194">
        <f>VLOOKUP(C194,'名称-id-价值'!B:M,K194+2,FALSE)</f>
        <v>65.099999999999994</v>
      </c>
      <c r="N194">
        <f t="shared" si="130"/>
        <v>2.8869804552201876</v>
      </c>
      <c r="O194">
        <f t="shared" ref="O194:O257" si="195">SUMIFS(N:N,B:B,B194)*G194+VLOOKUP(K194,$U$1:$X$11,4,FALSE)</f>
        <v>1850.1106506679844</v>
      </c>
      <c r="P194" t="str">
        <f t="shared" si="131"/>
        <v>92202,</v>
      </c>
      <c r="Q194" t="str">
        <f t="shared" si="135"/>
        <v>239,</v>
      </c>
      <c r="R194" t="str">
        <f t="shared" si="128"/>
        <v>(1,2)</v>
      </c>
      <c r="S194" t="str">
        <f t="shared" si="136"/>
        <v>1,</v>
      </c>
      <c r="T194" t="str">
        <f t="shared" si="137"/>
        <v>2,</v>
      </c>
    </row>
    <row r="195" spans="1:20" x14ac:dyDescent="0.15">
      <c r="A195" t="s">
        <v>40</v>
      </c>
      <c r="B195" t="str">
        <f t="shared" si="106"/>
        <v>稀有宝箱5普通抽</v>
      </c>
      <c r="C195">
        <v>92204</v>
      </c>
      <c r="D195">
        <v>239</v>
      </c>
      <c r="E195">
        <v>1</v>
      </c>
      <c r="F195">
        <v>2</v>
      </c>
      <c r="G195">
        <v>5</v>
      </c>
      <c r="H195" s="5">
        <f t="shared" si="194"/>
        <v>2.9564571994062344E-2</v>
      </c>
      <c r="I195" t="str">
        <f>VLOOKUP(C195,'名称-id-价值'!B:C,2,FALSE)</f>
        <v>T2HP4</v>
      </c>
      <c r="J195" t="str">
        <f t="shared" si="126"/>
        <v>T2部件</v>
      </c>
      <c r="K195">
        <f t="shared" si="129"/>
        <v>5</v>
      </c>
      <c r="L195">
        <f t="shared" si="127"/>
        <v>0.22173428995546757</v>
      </c>
      <c r="M195">
        <f>VLOOKUP(C195,'名称-id-价值'!B:M,K195+2,FALSE)</f>
        <v>65.099999999999994</v>
      </c>
      <c r="N195">
        <f t="shared" si="130"/>
        <v>2.8869804552201876</v>
      </c>
      <c r="O195">
        <f t="shared" si="195"/>
        <v>1850.1106506679844</v>
      </c>
      <c r="P195" t="str">
        <f t="shared" si="131"/>
        <v>92204,</v>
      </c>
      <c r="Q195" t="str">
        <f t="shared" si="135"/>
        <v>239,</v>
      </c>
      <c r="R195" t="str">
        <f t="shared" si="128"/>
        <v>(1,2)</v>
      </c>
      <c r="S195" t="str">
        <f t="shared" si="136"/>
        <v>1,</v>
      </c>
      <c r="T195" t="str">
        <f t="shared" si="137"/>
        <v>2,</v>
      </c>
    </row>
    <row r="196" spans="1:20" x14ac:dyDescent="0.15">
      <c r="A196" t="s">
        <v>40</v>
      </c>
      <c r="B196" t="str">
        <f t="shared" si="106"/>
        <v>稀有宝箱5普通抽</v>
      </c>
      <c r="C196">
        <v>92206</v>
      </c>
      <c r="D196">
        <v>253</v>
      </c>
      <c r="E196">
        <v>1</v>
      </c>
      <c r="F196">
        <v>2</v>
      </c>
      <c r="G196">
        <v>5</v>
      </c>
      <c r="H196" s="5">
        <f t="shared" si="194"/>
        <v>3.1296387926768927E-2</v>
      </c>
      <c r="I196" t="str">
        <f>VLOOKUP(C196,'名称-id-价值'!B:C,2,FALSE)</f>
        <v>T2HP6</v>
      </c>
      <c r="J196" t="str">
        <f t="shared" si="126"/>
        <v>T2部件</v>
      </c>
      <c r="K196">
        <f t="shared" si="129"/>
        <v>5</v>
      </c>
      <c r="L196">
        <f t="shared" si="127"/>
        <v>0.23472290945076696</v>
      </c>
      <c r="M196">
        <f>VLOOKUP(C196,'名称-id-价值'!B:M,K196+2,FALSE)</f>
        <v>65.099999999999994</v>
      </c>
      <c r="N196">
        <f t="shared" si="130"/>
        <v>3.0560922810489854</v>
      </c>
      <c r="O196">
        <f t="shared" si="195"/>
        <v>1850.1106506679844</v>
      </c>
      <c r="P196" t="str">
        <f t="shared" si="131"/>
        <v>92206,</v>
      </c>
      <c r="Q196" t="str">
        <f t="shared" si="135"/>
        <v>253,</v>
      </c>
      <c r="R196" t="str">
        <f t="shared" si="128"/>
        <v>(1,2)</v>
      </c>
      <c r="S196" t="str">
        <f t="shared" si="136"/>
        <v>1,</v>
      </c>
      <c r="T196" t="str">
        <f t="shared" si="137"/>
        <v>2,</v>
      </c>
    </row>
    <row r="197" spans="1:20" x14ac:dyDescent="0.15">
      <c r="A197" t="s">
        <v>41</v>
      </c>
      <c r="B197" t="str">
        <f t="shared" si="106"/>
        <v>稀有宝箱6普通抽</v>
      </c>
      <c r="C197">
        <v>11311</v>
      </c>
      <c r="D197">
        <v>149</v>
      </c>
      <c r="E197">
        <v>1</v>
      </c>
      <c r="F197">
        <v>1</v>
      </c>
      <c r="G197">
        <v>5</v>
      </c>
      <c r="H197" s="5">
        <f t="shared" si="194"/>
        <v>1.4239296636085627E-2</v>
      </c>
      <c r="I197" t="str">
        <f>VLOOKUP(C197,'名称-id-价值'!B:C,2,FALSE)</f>
        <v>35(t)</v>
      </c>
      <c r="J197" t="str">
        <f t="shared" si="126"/>
        <v>T3坦克</v>
      </c>
      <c r="K197">
        <f t="shared" si="129"/>
        <v>6</v>
      </c>
      <c r="L197">
        <f t="shared" si="127"/>
        <v>7.1196483180428136E-2</v>
      </c>
      <c r="M197">
        <f>VLOOKUP(C197,'名称-id-价值'!B:M,K197+2,FALSE)</f>
        <v>1551</v>
      </c>
      <c r="N197">
        <f t="shared" si="130"/>
        <v>22.085149082568808</v>
      </c>
      <c r="O197">
        <f t="shared" si="195"/>
        <v>1855.9226395259943</v>
      </c>
      <c r="P197" t="str">
        <f t="shared" si="131"/>
        <v>11311,</v>
      </c>
      <c r="Q197" t="str">
        <f t="shared" si="135"/>
        <v>149,</v>
      </c>
      <c r="R197" t="str">
        <f t="shared" si="128"/>
        <v>(1,1)</v>
      </c>
      <c r="S197" t="str">
        <f t="shared" si="136"/>
        <v>1,</v>
      </c>
      <c r="T197" t="str">
        <f t="shared" si="137"/>
        <v>1,</v>
      </c>
    </row>
    <row r="198" spans="1:20" x14ac:dyDescent="0.15">
      <c r="A198" t="s">
        <v>41</v>
      </c>
      <c r="B198" t="str">
        <f t="shared" si="106"/>
        <v>稀有宝箱6普通抽</v>
      </c>
      <c r="C198">
        <v>12311</v>
      </c>
      <c r="D198">
        <v>149</v>
      </c>
      <c r="E198">
        <v>1</v>
      </c>
      <c r="F198">
        <v>1</v>
      </c>
      <c r="G198">
        <v>5</v>
      </c>
      <c r="H198" s="5">
        <f t="shared" si="194"/>
        <v>1.4239296636085627E-2</v>
      </c>
      <c r="I198" t="str">
        <f>VLOOKUP(C198,'名称-id-价值'!B:C,2,FALSE)</f>
        <v>玛蒂尔达</v>
      </c>
      <c r="J198" t="str">
        <f t="shared" si="126"/>
        <v>T3坦克</v>
      </c>
      <c r="K198">
        <f t="shared" si="129"/>
        <v>6</v>
      </c>
      <c r="L198">
        <f t="shared" si="127"/>
        <v>7.1196483180428136E-2</v>
      </c>
      <c r="M198">
        <f>VLOOKUP(C198,'名称-id-价值'!B:M,K198+2,FALSE)</f>
        <v>1551</v>
      </c>
      <c r="N198">
        <f t="shared" si="130"/>
        <v>22.085149082568808</v>
      </c>
      <c r="O198">
        <f t="shared" si="195"/>
        <v>1855.9226395259943</v>
      </c>
      <c r="P198" t="str">
        <f t="shared" si="131"/>
        <v>12311,</v>
      </c>
      <c r="Q198" t="str">
        <f t="shared" si="135"/>
        <v>149,</v>
      </c>
      <c r="R198" t="str">
        <f t="shared" si="128"/>
        <v>(1,1)</v>
      </c>
      <c r="S198" t="str">
        <f t="shared" si="136"/>
        <v>1,</v>
      </c>
      <c r="T198" t="str">
        <f t="shared" si="137"/>
        <v>1,</v>
      </c>
    </row>
    <row r="199" spans="1:20" x14ac:dyDescent="0.15">
      <c r="A199" t="s">
        <v>41</v>
      </c>
      <c r="B199" t="str">
        <f t="shared" si="106"/>
        <v>稀有宝箱6普通抽</v>
      </c>
      <c r="C199">
        <v>13311</v>
      </c>
      <c r="D199">
        <v>149</v>
      </c>
      <c r="E199">
        <v>1</v>
      </c>
      <c r="F199">
        <v>1</v>
      </c>
      <c r="G199">
        <v>5</v>
      </c>
      <c r="H199" s="5">
        <f t="shared" si="194"/>
        <v>1.4239296636085627E-2</v>
      </c>
      <c r="I199" t="str">
        <f>VLOOKUP(C199,'名称-id-价值'!B:C,2,FALSE)</f>
        <v>黑豹</v>
      </c>
      <c r="J199" t="str">
        <f t="shared" si="126"/>
        <v>T3坦克</v>
      </c>
      <c r="K199">
        <f t="shared" si="129"/>
        <v>6</v>
      </c>
      <c r="L199">
        <f t="shared" si="127"/>
        <v>7.1196483180428136E-2</v>
      </c>
      <c r="M199">
        <f>VLOOKUP(C199,'名称-id-价值'!B:M,K199+2,FALSE)</f>
        <v>1551</v>
      </c>
      <c r="N199">
        <f t="shared" si="130"/>
        <v>22.085149082568808</v>
      </c>
      <c r="O199">
        <f t="shared" si="195"/>
        <v>1855.9226395259943</v>
      </c>
      <c r="P199" t="str">
        <f t="shared" si="131"/>
        <v>13311,</v>
      </c>
      <c r="Q199" t="str">
        <f t="shared" si="135"/>
        <v>149,</v>
      </c>
      <c r="R199" t="str">
        <f t="shared" si="128"/>
        <v>(1,1)</v>
      </c>
      <c r="S199" t="str">
        <f t="shared" si="136"/>
        <v>1,</v>
      </c>
      <c r="T199" t="str">
        <f t="shared" si="137"/>
        <v>1,</v>
      </c>
    </row>
    <row r="200" spans="1:20" x14ac:dyDescent="0.15">
      <c r="A200" t="s">
        <v>41</v>
      </c>
      <c r="B200" t="str">
        <f t="shared" si="106"/>
        <v>稀有宝箱6普通抽</v>
      </c>
      <c r="C200">
        <v>11321</v>
      </c>
      <c r="D200">
        <v>86</v>
      </c>
      <c r="E200">
        <v>1</v>
      </c>
      <c r="F200">
        <v>1</v>
      </c>
      <c r="G200">
        <v>5</v>
      </c>
      <c r="H200" s="5">
        <f t="shared" si="194"/>
        <v>8.2186544342507644E-3</v>
      </c>
      <c r="I200" t="str">
        <f>VLOOKUP(C200,'名称-id-价值'!B:C,2,FALSE)</f>
        <v>十字军</v>
      </c>
      <c r="J200" t="str">
        <f t="shared" si="126"/>
        <v>T3坦克</v>
      </c>
      <c r="K200">
        <f t="shared" si="129"/>
        <v>6</v>
      </c>
      <c r="L200">
        <f t="shared" si="127"/>
        <v>4.1093272171253824E-2</v>
      </c>
      <c r="M200">
        <f>VLOOKUP(C200,'名称-id-价值'!B:M,K200+2,FALSE)</f>
        <v>2016</v>
      </c>
      <c r="N200">
        <f t="shared" si="130"/>
        <v>16.568807339449542</v>
      </c>
      <c r="O200">
        <f t="shared" si="195"/>
        <v>1855.9226395259943</v>
      </c>
      <c r="P200" t="str">
        <f t="shared" si="131"/>
        <v>11321,</v>
      </c>
      <c r="Q200" t="str">
        <f t="shared" si="135"/>
        <v>86,</v>
      </c>
      <c r="R200" t="str">
        <f t="shared" si="128"/>
        <v>(1,1)</v>
      </c>
      <c r="S200" t="str">
        <f t="shared" si="136"/>
        <v>1,</v>
      </c>
      <c r="T200" t="str">
        <f t="shared" si="137"/>
        <v>1,</v>
      </c>
    </row>
    <row r="201" spans="1:20" x14ac:dyDescent="0.15">
      <c r="A201" t="s">
        <v>41</v>
      </c>
      <c r="B201" t="str">
        <f t="shared" ref="B201:B268" si="196">A201&amp;"普通抽"</f>
        <v>稀有宝箱6普通抽</v>
      </c>
      <c r="C201">
        <v>12321</v>
      </c>
      <c r="D201">
        <v>86</v>
      </c>
      <c r="E201">
        <v>1</v>
      </c>
      <c r="F201">
        <v>1</v>
      </c>
      <c r="G201">
        <v>5</v>
      </c>
      <c r="H201" s="5">
        <f t="shared" si="194"/>
        <v>8.2186544342507644E-3</v>
      </c>
      <c r="I201" t="str">
        <f>VLOOKUP(C201,'名称-id-价值'!B:C,2,FALSE)</f>
        <v>谢尔曼</v>
      </c>
      <c r="J201" t="str">
        <f t="shared" si="126"/>
        <v>T3坦克</v>
      </c>
      <c r="K201">
        <f t="shared" si="129"/>
        <v>6</v>
      </c>
      <c r="L201">
        <f t="shared" si="127"/>
        <v>4.1093272171253824E-2</v>
      </c>
      <c r="M201">
        <f>VLOOKUP(C201,'名称-id-价值'!B:M,K201+2,FALSE)</f>
        <v>2016</v>
      </c>
      <c r="N201">
        <f t="shared" si="130"/>
        <v>16.568807339449542</v>
      </c>
      <c r="O201">
        <f t="shared" si="195"/>
        <v>1855.9226395259943</v>
      </c>
      <c r="P201" t="str">
        <f t="shared" si="131"/>
        <v>12321,</v>
      </c>
      <c r="Q201" t="str">
        <f t="shared" ref="Q201:Q236" si="197">D201&amp;","</f>
        <v>86,</v>
      </c>
      <c r="R201" t="str">
        <f t="shared" si="128"/>
        <v>(1,1)</v>
      </c>
      <c r="S201" t="str">
        <f t="shared" ref="S201:S236" si="198">E201&amp;","</f>
        <v>1,</v>
      </c>
      <c r="T201" t="str">
        <f t="shared" ref="T201:T236" si="199">F201&amp;","</f>
        <v>1,</v>
      </c>
    </row>
    <row r="202" spans="1:20" x14ac:dyDescent="0.15">
      <c r="A202" t="s">
        <v>41</v>
      </c>
      <c r="B202" t="str">
        <f t="shared" si="196"/>
        <v>稀有宝箱6普通抽</v>
      </c>
      <c r="C202">
        <v>13321</v>
      </c>
      <c r="D202">
        <v>86</v>
      </c>
      <c r="E202">
        <v>1</v>
      </c>
      <c r="F202">
        <v>1</v>
      </c>
      <c r="G202">
        <v>5</v>
      </c>
      <c r="H202" s="5">
        <f t="shared" si="194"/>
        <v>8.2186544342507644E-3</v>
      </c>
      <c r="I202" t="str">
        <f>VLOOKUP(C202,'名称-id-价值'!B:C,2,FALSE)</f>
        <v>虎式</v>
      </c>
      <c r="J202" t="str">
        <f t="shared" si="126"/>
        <v>T3坦克</v>
      </c>
      <c r="K202">
        <f t="shared" si="129"/>
        <v>6</v>
      </c>
      <c r="L202">
        <f t="shared" si="127"/>
        <v>4.1093272171253824E-2</v>
      </c>
      <c r="M202">
        <f>VLOOKUP(C202,'名称-id-价值'!B:M,K202+2,FALSE)</f>
        <v>2016</v>
      </c>
      <c r="N202">
        <f t="shared" si="130"/>
        <v>16.568807339449542</v>
      </c>
      <c r="O202">
        <f t="shared" si="195"/>
        <v>1855.9226395259943</v>
      </c>
      <c r="P202" t="str">
        <f t="shared" si="131"/>
        <v>13321,</v>
      </c>
      <c r="Q202" t="str">
        <f t="shared" si="197"/>
        <v>86,</v>
      </c>
      <c r="R202" t="str">
        <f t="shared" si="128"/>
        <v>(1,1)</v>
      </c>
      <c r="S202" t="str">
        <f t="shared" si="198"/>
        <v>1,</v>
      </c>
      <c r="T202" t="str">
        <f t="shared" si="199"/>
        <v>1,</v>
      </c>
    </row>
    <row r="203" spans="1:20" x14ac:dyDescent="0.15">
      <c r="A203" t="s">
        <v>41</v>
      </c>
      <c r="B203" t="str">
        <f t="shared" si="196"/>
        <v>稀有宝箱6普通抽</v>
      </c>
      <c r="C203">
        <v>13331</v>
      </c>
      <c r="D203">
        <v>57</v>
      </c>
      <c r="E203">
        <v>1</v>
      </c>
      <c r="F203">
        <v>1</v>
      </c>
      <c r="G203">
        <v>5</v>
      </c>
      <c r="H203" s="5">
        <f t="shared" si="194"/>
        <v>5.4472477064220187E-3</v>
      </c>
      <c r="I203" t="str">
        <f>VLOOKUP(C203,'名称-id-价值'!B:C,2,FALSE)</f>
        <v>KV-2</v>
      </c>
      <c r="J203" t="str">
        <f t="shared" ref="J203" si="200">IF(LEFT(C203,1)+0=5,"T"&amp;MID(C203,3,1)&amp;"碎片",IF(LEFT(C203,1)+0=1,"T"&amp;MID(C203,3,1)&amp;"坦克",IF(LEFT(C203,1)+0=9,"T"&amp;MID(C203,2,1)&amp;"部件")))</f>
        <v>T3坦克</v>
      </c>
      <c r="K203">
        <f t="shared" ref="K203" si="201">IF(RIGHT(A203,1)+0=0,10,RIGHT(A203,1)+0)</f>
        <v>6</v>
      </c>
      <c r="L203">
        <f t="shared" ref="L203" si="202">AVERAGE(E203:F203)*H203*G203</f>
        <v>2.7236238532110095E-2</v>
      </c>
      <c r="M203">
        <f>VLOOKUP(C203,'名称-id-价值'!B:M,K203+2,FALSE)</f>
        <v>2304</v>
      </c>
      <c r="N203">
        <f t="shared" ref="N203" si="203">H203*M203*AVERAGE(E203:F203)</f>
        <v>12.550458715596331</v>
      </c>
      <c r="O203">
        <f t="shared" si="195"/>
        <v>1855.9226395259943</v>
      </c>
      <c r="P203" t="str">
        <f t="shared" ref="P203" si="204">C203&amp;","</f>
        <v>13331,</v>
      </c>
      <c r="Q203" t="str">
        <f t="shared" ref="Q203" si="205">D203&amp;","</f>
        <v>57,</v>
      </c>
      <c r="R203" t="str">
        <f t="shared" ref="R203" si="206">"("&amp;LEFT(S203&amp;T203,LEN(S203&amp;T203)-1)&amp;")"</f>
        <v>(1,1)</v>
      </c>
      <c r="S203" t="str">
        <f t="shared" ref="S203" si="207">E203&amp;","</f>
        <v>1,</v>
      </c>
      <c r="T203" t="str">
        <f t="shared" ref="T203" si="208">F203&amp;","</f>
        <v>1,</v>
      </c>
    </row>
    <row r="204" spans="1:20" x14ac:dyDescent="0.15">
      <c r="A204" t="s">
        <v>41</v>
      </c>
      <c r="B204" t="str">
        <f t="shared" si="196"/>
        <v>稀有宝箱6普通抽</v>
      </c>
      <c r="C204">
        <v>12331</v>
      </c>
      <c r="D204">
        <v>57</v>
      </c>
      <c r="E204">
        <v>1</v>
      </c>
      <c r="F204">
        <v>1</v>
      </c>
      <c r="G204">
        <v>5</v>
      </c>
      <c r="H204" s="5">
        <f t="shared" si="194"/>
        <v>5.4472477064220187E-3</v>
      </c>
      <c r="I204" t="str">
        <f>VLOOKUP(C204,'名称-id-价值'!B:C,2,FALSE)</f>
        <v>彗星</v>
      </c>
      <c r="J204" t="str">
        <f t="shared" ref="J204" si="209">IF(LEFT(C204,1)+0=5,"T"&amp;MID(C204,3,1)&amp;"碎片",IF(LEFT(C204,1)+0=1,"T"&amp;MID(C204,3,1)&amp;"坦克",IF(LEFT(C204,1)+0=9,"T"&amp;MID(C204,2,1)&amp;"部件")))</f>
        <v>T3坦克</v>
      </c>
      <c r="K204">
        <f t="shared" ref="K204" si="210">IF(RIGHT(A204,1)+0=0,10,RIGHT(A204,1)+0)</f>
        <v>6</v>
      </c>
      <c r="L204">
        <f t="shared" ref="L204" si="211">AVERAGE(E204:F204)*H204*G204</f>
        <v>2.7236238532110095E-2</v>
      </c>
      <c r="M204">
        <f>VLOOKUP(C204,'名称-id-价值'!B:M,K204+2,FALSE)</f>
        <v>2304</v>
      </c>
      <c r="N204">
        <f t="shared" ref="N204" si="212">H204*M204*AVERAGE(E204:F204)</f>
        <v>12.550458715596331</v>
      </c>
      <c r="O204">
        <f t="shared" si="195"/>
        <v>1855.9226395259943</v>
      </c>
      <c r="P204" t="str">
        <f t="shared" ref="P204" si="213">C204&amp;","</f>
        <v>12331,</v>
      </c>
      <c r="Q204" t="str">
        <f t="shared" ref="Q204" si="214">D204&amp;","</f>
        <v>57,</v>
      </c>
      <c r="R204" t="str">
        <f t="shared" ref="R204" si="215">"("&amp;LEFT(S204&amp;T204,LEN(S204&amp;T204)-1)&amp;")"</f>
        <v>(1,1)</v>
      </c>
      <c r="S204" t="str">
        <f t="shared" ref="S204" si="216">E204&amp;","</f>
        <v>1,</v>
      </c>
      <c r="T204" t="str">
        <f t="shared" ref="T204" si="217">F204&amp;","</f>
        <v>1,</v>
      </c>
    </row>
    <row r="205" spans="1:20" x14ac:dyDescent="0.15">
      <c r="A205" t="s">
        <v>41</v>
      </c>
      <c r="B205" t="str">
        <f t="shared" ref="B205" si="218">A205&amp;"普通抽"</f>
        <v>稀有宝箱6普通抽</v>
      </c>
      <c r="C205">
        <v>11341</v>
      </c>
      <c r="D205">
        <v>57</v>
      </c>
      <c r="E205">
        <v>1</v>
      </c>
      <c r="F205">
        <v>1</v>
      </c>
      <c r="G205">
        <v>5</v>
      </c>
      <c r="H205" s="5">
        <f t="shared" si="194"/>
        <v>5.4472477064220187E-3</v>
      </c>
      <c r="I205" t="str">
        <f>VLOOKUP(C205,'名称-id-价值'!B:C,2,FALSE)</f>
        <v>霞飞</v>
      </c>
      <c r="J205" t="str">
        <f t="shared" ref="J205" si="219">IF(LEFT(C205,1)+0=5,"T"&amp;MID(C205,3,1)&amp;"碎片",IF(LEFT(C205,1)+0=1,"T"&amp;MID(C205,3,1)&amp;"坦克",IF(LEFT(C205,1)+0=9,"T"&amp;MID(C205,2,1)&amp;"部件")))</f>
        <v>T3坦克</v>
      </c>
      <c r="K205">
        <f t="shared" ref="K205" si="220">IF(RIGHT(A205,1)+0=0,10,RIGHT(A205,1)+0)</f>
        <v>6</v>
      </c>
      <c r="L205">
        <f t="shared" ref="L205" si="221">AVERAGE(E205:F205)*H205*G205</f>
        <v>2.7236238532110095E-2</v>
      </c>
      <c r="M205">
        <f>VLOOKUP(C205,'名称-id-价值'!B:M,K205+2,FALSE)</f>
        <v>2304</v>
      </c>
      <c r="N205">
        <f t="shared" ref="N205" si="222">H205*M205*AVERAGE(E205:F205)</f>
        <v>12.550458715596331</v>
      </c>
      <c r="O205">
        <f t="shared" si="195"/>
        <v>1855.9226395259943</v>
      </c>
      <c r="P205" t="str">
        <f t="shared" ref="P205" si="223">C205&amp;","</f>
        <v>11341,</v>
      </c>
      <c r="Q205" t="str">
        <f t="shared" ref="Q205" si="224">D205&amp;","</f>
        <v>57,</v>
      </c>
      <c r="R205" t="str">
        <f t="shared" ref="R205" si="225">"("&amp;LEFT(S205&amp;T205,LEN(S205&amp;T205)-1)&amp;")"</f>
        <v>(1,1)</v>
      </c>
      <c r="S205" t="str">
        <f t="shared" ref="S205" si="226">E205&amp;","</f>
        <v>1,</v>
      </c>
      <c r="T205" t="str">
        <f t="shared" ref="T205" si="227">F205&amp;","</f>
        <v>1,</v>
      </c>
    </row>
    <row r="206" spans="1:20" x14ac:dyDescent="0.15">
      <c r="A206" t="s">
        <v>41</v>
      </c>
      <c r="B206" t="str">
        <f t="shared" si="196"/>
        <v>稀有宝箱6普通抽</v>
      </c>
      <c r="C206">
        <v>51311</v>
      </c>
      <c r="D206">
        <v>373</v>
      </c>
      <c r="E206">
        <v>3</v>
      </c>
      <c r="F206">
        <v>7</v>
      </c>
      <c r="G206">
        <v>5</v>
      </c>
      <c r="H206" s="5">
        <f t="shared" si="194"/>
        <v>3.5646024464831803E-2</v>
      </c>
      <c r="I206" t="str">
        <f>VLOOKUP(C206,'名称-id-价值'!B:C,2,FALSE)</f>
        <v>35(t)-碎片</v>
      </c>
      <c r="J206" t="str">
        <f t="shared" si="126"/>
        <v>T3碎片</v>
      </c>
      <c r="K206">
        <f t="shared" si="129"/>
        <v>6</v>
      </c>
      <c r="L206">
        <f t="shared" si="127"/>
        <v>0.89115061162079512</v>
      </c>
      <c r="M206">
        <f>VLOOKUP(C206,'名称-id-价值'!B:M,K206+2,FALSE)</f>
        <v>51.699999999999996</v>
      </c>
      <c r="N206">
        <f t="shared" si="130"/>
        <v>9.2144973241590193</v>
      </c>
      <c r="O206">
        <f t="shared" si="195"/>
        <v>1855.9226395259943</v>
      </c>
      <c r="P206" t="str">
        <f t="shared" si="131"/>
        <v>51311,</v>
      </c>
      <c r="Q206" t="str">
        <f t="shared" si="197"/>
        <v>373,</v>
      </c>
      <c r="R206" t="str">
        <f t="shared" si="128"/>
        <v>(3,7)</v>
      </c>
      <c r="S206" t="str">
        <f t="shared" si="198"/>
        <v>3,</v>
      </c>
      <c r="T206" t="str">
        <f t="shared" si="199"/>
        <v>7,</v>
      </c>
    </row>
    <row r="207" spans="1:20" x14ac:dyDescent="0.15">
      <c r="A207" t="s">
        <v>41</v>
      </c>
      <c r="B207" t="str">
        <f t="shared" si="196"/>
        <v>稀有宝箱6普通抽</v>
      </c>
      <c r="C207">
        <v>52311</v>
      </c>
      <c r="D207">
        <v>373</v>
      </c>
      <c r="E207">
        <v>3</v>
      </c>
      <c r="F207">
        <v>7</v>
      </c>
      <c r="G207">
        <v>5</v>
      </c>
      <c r="H207" s="5">
        <f t="shared" si="194"/>
        <v>3.5646024464831803E-2</v>
      </c>
      <c r="I207" t="str">
        <f>VLOOKUP(C207,'名称-id-价值'!B:C,2,FALSE)</f>
        <v>玛蒂尔达-碎片</v>
      </c>
      <c r="J207" t="str">
        <f t="shared" si="126"/>
        <v>T3碎片</v>
      </c>
      <c r="K207">
        <f t="shared" si="129"/>
        <v>6</v>
      </c>
      <c r="L207">
        <f t="shared" si="127"/>
        <v>0.89115061162079512</v>
      </c>
      <c r="M207">
        <f>VLOOKUP(C207,'名称-id-价值'!B:M,K207+2,FALSE)</f>
        <v>51.699999999999996</v>
      </c>
      <c r="N207">
        <f t="shared" si="130"/>
        <v>9.2144973241590193</v>
      </c>
      <c r="O207">
        <f t="shared" si="195"/>
        <v>1855.9226395259943</v>
      </c>
      <c r="P207" t="str">
        <f t="shared" si="131"/>
        <v>52311,</v>
      </c>
      <c r="Q207" t="str">
        <f t="shared" si="197"/>
        <v>373,</v>
      </c>
      <c r="R207" t="str">
        <f t="shared" si="128"/>
        <v>(3,7)</v>
      </c>
      <c r="S207" t="str">
        <f t="shared" si="198"/>
        <v>3,</v>
      </c>
      <c r="T207" t="str">
        <f t="shared" si="199"/>
        <v>7,</v>
      </c>
    </row>
    <row r="208" spans="1:20" x14ac:dyDescent="0.15">
      <c r="A208" t="s">
        <v>41</v>
      </c>
      <c r="B208" t="str">
        <f t="shared" si="196"/>
        <v>稀有宝箱6普通抽</v>
      </c>
      <c r="C208">
        <v>53311</v>
      </c>
      <c r="D208">
        <v>373</v>
      </c>
      <c r="E208">
        <v>3</v>
      </c>
      <c r="F208">
        <v>7</v>
      </c>
      <c r="G208">
        <v>5</v>
      </c>
      <c r="H208" s="5">
        <f t="shared" si="194"/>
        <v>3.5646024464831803E-2</v>
      </c>
      <c r="I208" t="str">
        <f>VLOOKUP(C208,'名称-id-价值'!B:C,2,FALSE)</f>
        <v>黑豹-碎片</v>
      </c>
      <c r="J208" t="str">
        <f t="shared" si="126"/>
        <v>T3碎片</v>
      </c>
      <c r="K208">
        <f t="shared" si="129"/>
        <v>6</v>
      </c>
      <c r="L208">
        <f t="shared" si="127"/>
        <v>0.89115061162079512</v>
      </c>
      <c r="M208">
        <f>VLOOKUP(C208,'名称-id-价值'!B:M,K208+2,FALSE)</f>
        <v>51.699999999999996</v>
      </c>
      <c r="N208">
        <f t="shared" si="130"/>
        <v>9.2144973241590193</v>
      </c>
      <c r="O208">
        <f t="shared" si="195"/>
        <v>1855.9226395259943</v>
      </c>
      <c r="P208" t="str">
        <f t="shared" si="131"/>
        <v>53311,</v>
      </c>
      <c r="Q208" t="str">
        <f t="shared" si="197"/>
        <v>373,</v>
      </c>
      <c r="R208" t="str">
        <f t="shared" si="128"/>
        <v>(3,7)</v>
      </c>
      <c r="S208" t="str">
        <f t="shared" si="198"/>
        <v>3,</v>
      </c>
      <c r="T208" t="str">
        <f t="shared" si="199"/>
        <v>7,</v>
      </c>
    </row>
    <row r="209" spans="1:20" x14ac:dyDescent="0.15">
      <c r="A209" t="s">
        <v>41</v>
      </c>
      <c r="B209" t="str">
        <f t="shared" si="196"/>
        <v>稀有宝箱6普通抽</v>
      </c>
      <c r="C209">
        <v>51321</v>
      </c>
      <c r="D209">
        <v>280</v>
      </c>
      <c r="E209">
        <v>2</v>
      </c>
      <c r="F209">
        <v>6</v>
      </c>
      <c r="G209">
        <v>5</v>
      </c>
      <c r="H209" s="5">
        <f t="shared" si="194"/>
        <v>2.6758409785932722E-2</v>
      </c>
      <c r="I209" t="str">
        <f>VLOOKUP(C209,'名称-id-价值'!B:C,2,FALSE)</f>
        <v>十字军-碎片</v>
      </c>
      <c r="J209" t="str">
        <f t="shared" si="126"/>
        <v>T3碎片</v>
      </c>
      <c r="K209">
        <f t="shared" si="129"/>
        <v>6</v>
      </c>
      <c r="L209">
        <f t="shared" si="127"/>
        <v>0.53516819571865448</v>
      </c>
      <c r="M209">
        <f>VLOOKUP(C209,'名称-id-价值'!B:M,K209+2,FALSE)</f>
        <v>67.2</v>
      </c>
      <c r="N209">
        <f t="shared" si="130"/>
        <v>7.192660550458716</v>
      </c>
      <c r="O209">
        <f t="shared" si="195"/>
        <v>1855.9226395259943</v>
      </c>
      <c r="P209" t="str">
        <f t="shared" si="131"/>
        <v>51321,</v>
      </c>
      <c r="Q209" t="str">
        <f t="shared" si="197"/>
        <v>280,</v>
      </c>
      <c r="R209" t="str">
        <f t="shared" si="128"/>
        <v>(2,6)</v>
      </c>
      <c r="S209" t="str">
        <f t="shared" si="198"/>
        <v>2,</v>
      </c>
      <c r="T209" t="str">
        <f t="shared" si="199"/>
        <v>6,</v>
      </c>
    </row>
    <row r="210" spans="1:20" x14ac:dyDescent="0.15">
      <c r="A210" t="s">
        <v>41</v>
      </c>
      <c r="B210" t="str">
        <f t="shared" si="196"/>
        <v>稀有宝箱6普通抽</v>
      </c>
      <c r="C210">
        <v>52321</v>
      </c>
      <c r="D210">
        <v>280</v>
      </c>
      <c r="E210">
        <v>2</v>
      </c>
      <c r="F210">
        <v>6</v>
      </c>
      <c r="G210">
        <v>5</v>
      </c>
      <c r="H210" s="5">
        <f t="shared" si="194"/>
        <v>2.6758409785932722E-2</v>
      </c>
      <c r="I210" t="str">
        <f>VLOOKUP(C210,'名称-id-价值'!B:C,2,FALSE)</f>
        <v>谢尔曼-碎片</v>
      </c>
      <c r="J210" t="str">
        <f t="shared" si="126"/>
        <v>T3碎片</v>
      </c>
      <c r="K210">
        <f t="shared" si="129"/>
        <v>6</v>
      </c>
      <c r="L210">
        <f t="shared" si="127"/>
        <v>0.53516819571865448</v>
      </c>
      <c r="M210">
        <f>VLOOKUP(C210,'名称-id-价值'!B:M,K210+2,FALSE)</f>
        <v>67.2</v>
      </c>
      <c r="N210">
        <f t="shared" si="130"/>
        <v>7.192660550458716</v>
      </c>
      <c r="O210">
        <f t="shared" si="195"/>
        <v>1855.9226395259943</v>
      </c>
      <c r="P210" t="str">
        <f t="shared" si="131"/>
        <v>52321,</v>
      </c>
      <c r="Q210" t="str">
        <f t="shared" si="197"/>
        <v>280,</v>
      </c>
      <c r="R210" t="str">
        <f t="shared" si="128"/>
        <v>(2,6)</v>
      </c>
      <c r="S210" t="str">
        <f t="shared" si="198"/>
        <v>2,</v>
      </c>
      <c r="T210" t="str">
        <f t="shared" si="199"/>
        <v>6,</v>
      </c>
    </row>
    <row r="211" spans="1:20" x14ac:dyDescent="0.15">
      <c r="A211" t="s">
        <v>41</v>
      </c>
      <c r="B211" t="str">
        <f t="shared" si="196"/>
        <v>稀有宝箱6普通抽</v>
      </c>
      <c r="C211">
        <v>53321</v>
      </c>
      <c r="D211">
        <v>280</v>
      </c>
      <c r="E211">
        <v>2</v>
      </c>
      <c r="F211">
        <v>6</v>
      </c>
      <c r="G211">
        <v>5</v>
      </c>
      <c r="H211" s="5">
        <f t="shared" si="194"/>
        <v>2.6758409785932722E-2</v>
      </c>
      <c r="I211" t="str">
        <f>VLOOKUP(C211,'名称-id-价值'!B:C,2,FALSE)</f>
        <v>虎式-碎片</v>
      </c>
      <c r="J211" t="str">
        <f t="shared" si="126"/>
        <v>T3碎片</v>
      </c>
      <c r="K211">
        <f t="shared" si="129"/>
        <v>6</v>
      </c>
      <c r="L211">
        <f t="shared" si="127"/>
        <v>0.53516819571865448</v>
      </c>
      <c r="M211">
        <f>VLOOKUP(C211,'名称-id-价值'!B:M,K211+2,FALSE)</f>
        <v>67.2</v>
      </c>
      <c r="N211">
        <f t="shared" si="130"/>
        <v>7.192660550458716</v>
      </c>
      <c r="O211">
        <f t="shared" si="195"/>
        <v>1855.9226395259943</v>
      </c>
      <c r="P211" t="str">
        <f t="shared" si="131"/>
        <v>53321,</v>
      </c>
      <c r="Q211" t="str">
        <f t="shared" si="197"/>
        <v>280,</v>
      </c>
      <c r="R211" t="str">
        <f t="shared" si="128"/>
        <v>(2,6)</v>
      </c>
      <c r="S211" t="str">
        <f t="shared" si="198"/>
        <v>2,</v>
      </c>
      <c r="T211" t="str">
        <f t="shared" si="199"/>
        <v>6,</v>
      </c>
    </row>
    <row r="212" spans="1:20" x14ac:dyDescent="0.15">
      <c r="A212" t="s">
        <v>41</v>
      </c>
      <c r="B212" t="str">
        <f t="shared" si="196"/>
        <v>稀有宝箱6普通抽</v>
      </c>
      <c r="C212">
        <v>53331</v>
      </c>
      <c r="D212">
        <v>140</v>
      </c>
      <c r="E212">
        <v>2</v>
      </c>
      <c r="F212">
        <v>6</v>
      </c>
      <c r="G212">
        <v>5</v>
      </c>
      <c r="H212" s="5">
        <f t="shared" si="194"/>
        <v>1.3379204892966361E-2</v>
      </c>
      <c r="I212" t="str">
        <f>VLOOKUP(C212,'名称-id-价值'!B:C,2,FALSE)</f>
        <v>KV-2-碎片</v>
      </c>
      <c r="J212" t="str">
        <f t="shared" ref="J212" si="228">IF(LEFT(C212,1)+0=5,"T"&amp;MID(C212,3,1)&amp;"碎片",IF(LEFT(C212,1)+0=1,"T"&amp;MID(C212,3,1)&amp;"坦克",IF(LEFT(C212,1)+0=9,"T"&amp;MID(C212,2,1)&amp;"部件")))</f>
        <v>T3碎片</v>
      </c>
      <c r="K212">
        <f t="shared" ref="K212" si="229">IF(RIGHT(A212,1)+0=0,10,RIGHT(A212,1)+0)</f>
        <v>6</v>
      </c>
      <c r="L212">
        <f t="shared" ref="L212" si="230">AVERAGE(E212:F212)*H212*G212</f>
        <v>0.26758409785932724</v>
      </c>
      <c r="M212">
        <f>VLOOKUP(C212,'名称-id-价值'!B:M,K212+2,FALSE)</f>
        <v>76.8</v>
      </c>
      <c r="N212">
        <f t="shared" ref="N212" si="231">H212*M212*AVERAGE(E212:F212)</f>
        <v>4.1100917431192663</v>
      </c>
      <c r="O212">
        <f t="shared" si="195"/>
        <v>1855.9226395259943</v>
      </c>
      <c r="P212" t="str">
        <f t="shared" ref="P212" si="232">C212&amp;","</f>
        <v>53331,</v>
      </c>
      <c r="Q212" t="str">
        <f t="shared" ref="Q212" si="233">D212&amp;","</f>
        <v>140,</v>
      </c>
      <c r="R212" t="str">
        <f t="shared" ref="R212" si="234">"("&amp;LEFT(S212&amp;T212,LEN(S212&amp;T212)-1)&amp;")"</f>
        <v>(2,6)</v>
      </c>
      <c r="S212" t="str">
        <f t="shared" ref="S212" si="235">E212&amp;","</f>
        <v>2,</v>
      </c>
      <c r="T212" t="str">
        <f t="shared" ref="T212" si="236">F212&amp;","</f>
        <v>6,</v>
      </c>
    </row>
    <row r="213" spans="1:20" x14ac:dyDescent="0.15">
      <c r="A213" t="s">
        <v>41</v>
      </c>
      <c r="B213" t="str">
        <f t="shared" si="196"/>
        <v>稀有宝箱6普通抽</v>
      </c>
      <c r="C213">
        <v>52331</v>
      </c>
      <c r="D213">
        <v>140</v>
      </c>
      <c r="E213">
        <v>2</v>
      </c>
      <c r="F213">
        <v>6</v>
      </c>
      <c r="G213">
        <v>5</v>
      </c>
      <c r="H213" s="5">
        <f t="shared" si="194"/>
        <v>1.3379204892966361E-2</v>
      </c>
      <c r="I213" t="str">
        <f>VLOOKUP(C213,'名称-id-价值'!B:C,2,FALSE)</f>
        <v>彗星-碎片</v>
      </c>
      <c r="J213" t="str">
        <f t="shared" ref="J213" si="237">IF(LEFT(C213,1)+0=5,"T"&amp;MID(C213,3,1)&amp;"碎片",IF(LEFT(C213,1)+0=1,"T"&amp;MID(C213,3,1)&amp;"坦克",IF(LEFT(C213,1)+0=9,"T"&amp;MID(C213,2,1)&amp;"部件")))</f>
        <v>T3碎片</v>
      </c>
      <c r="K213">
        <f t="shared" ref="K213" si="238">IF(RIGHT(A213,1)+0=0,10,RIGHT(A213,1)+0)</f>
        <v>6</v>
      </c>
      <c r="L213">
        <f t="shared" ref="L213" si="239">AVERAGE(E213:F213)*H213*G213</f>
        <v>0.26758409785932724</v>
      </c>
      <c r="M213">
        <f>VLOOKUP(C213,'名称-id-价值'!B:M,K213+2,FALSE)</f>
        <v>76.8</v>
      </c>
      <c r="N213">
        <f t="shared" ref="N213" si="240">H213*M213*AVERAGE(E213:F213)</f>
        <v>4.1100917431192663</v>
      </c>
      <c r="O213">
        <f t="shared" si="195"/>
        <v>1855.9226395259943</v>
      </c>
      <c r="P213" t="str">
        <f t="shared" ref="P213" si="241">C213&amp;","</f>
        <v>52331,</v>
      </c>
      <c r="Q213" t="str">
        <f t="shared" ref="Q213" si="242">D213&amp;","</f>
        <v>140,</v>
      </c>
      <c r="R213" t="str">
        <f t="shared" ref="R213" si="243">"("&amp;LEFT(S213&amp;T213,LEN(S213&amp;T213)-1)&amp;")"</f>
        <v>(2,6)</v>
      </c>
      <c r="S213" t="str">
        <f t="shared" ref="S213" si="244">E213&amp;","</f>
        <v>2,</v>
      </c>
      <c r="T213" t="str">
        <f t="shared" ref="T213" si="245">F213&amp;","</f>
        <v>6,</v>
      </c>
    </row>
    <row r="214" spans="1:20" x14ac:dyDescent="0.15">
      <c r="A214" t="s">
        <v>41</v>
      </c>
      <c r="B214" t="str">
        <f t="shared" ref="B214" si="246">A214&amp;"普通抽"</f>
        <v>稀有宝箱6普通抽</v>
      </c>
      <c r="C214">
        <v>51341</v>
      </c>
      <c r="D214">
        <v>140</v>
      </c>
      <c r="E214">
        <v>2</v>
      </c>
      <c r="F214">
        <v>6</v>
      </c>
      <c r="G214">
        <v>5</v>
      </c>
      <c r="H214" s="5">
        <f t="shared" si="194"/>
        <v>1.3379204892966361E-2</v>
      </c>
      <c r="I214" t="str">
        <f>VLOOKUP(C214,'名称-id-价值'!B:C,2,FALSE)</f>
        <v>霞飞-碎片</v>
      </c>
      <c r="J214" t="str">
        <f t="shared" ref="J214" si="247">IF(LEFT(C214,1)+0=5,"T"&amp;MID(C214,3,1)&amp;"碎片",IF(LEFT(C214,1)+0=1,"T"&amp;MID(C214,3,1)&amp;"坦克",IF(LEFT(C214,1)+0=9,"T"&amp;MID(C214,2,1)&amp;"部件")))</f>
        <v>T3碎片</v>
      </c>
      <c r="K214">
        <f t="shared" ref="K214" si="248">IF(RIGHT(A214,1)+0=0,10,RIGHT(A214,1)+0)</f>
        <v>6</v>
      </c>
      <c r="L214">
        <f t="shared" ref="L214" si="249">AVERAGE(E214:F214)*H214*G214</f>
        <v>0.26758409785932724</v>
      </c>
      <c r="M214">
        <f>VLOOKUP(C214,'名称-id-价值'!B:M,K214+2,FALSE)</f>
        <v>76.8</v>
      </c>
      <c r="N214">
        <f t="shared" ref="N214" si="250">H214*M214*AVERAGE(E214:F214)</f>
        <v>4.1100917431192663</v>
      </c>
      <c r="O214">
        <f t="shared" si="195"/>
        <v>1855.9226395259943</v>
      </c>
      <c r="P214" t="str">
        <f t="shared" ref="P214" si="251">C214&amp;","</f>
        <v>51341,</v>
      </c>
      <c r="Q214" t="str">
        <f t="shared" ref="Q214" si="252">D214&amp;","</f>
        <v>140,</v>
      </c>
      <c r="R214" t="str">
        <f t="shared" ref="R214" si="253">"("&amp;LEFT(S214&amp;T214,LEN(S214&amp;T214)-1)&amp;")"</f>
        <v>(2,6)</v>
      </c>
      <c r="S214" t="str">
        <f t="shared" ref="S214" si="254">E214&amp;","</f>
        <v>2,</v>
      </c>
      <c r="T214" t="str">
        <f t="shared" ref="T214" si="255">F214&amp;","</f>
        <v>6,</v>
      </c>
    </row>
    <row r="215" spans="1:20" x14ac:dyDescent="0.15">
      <c r="A215" t="s">
        <v>41</v>
      </c>
      <c r="B215" t="str">
        <f t="shared" si="196"/>
        <v>稀有宝箱6普通抽</v>
      </c>
      <c r="C215">
        <v>92001</v>
      </c>
      <c r="D215">
        <v>200</v>
      </c>
      <c r="E215">
        <v>1</v>
      </c>
      <c r="F215">
        <v>4</v>
      </c>
      <c r="G215">
        <v>5</v>
      </c>
      <c r="H215" s="5">
        <f t="shared" si="194"/>
        <v>1.91131498470948E-2</v>
      </c>
      <c r="I215" t="str">
        <f>VLOOKUP(C215,'名称-id-价值'!B:C,2,FALSE)</f>
        <v>T2LP1</v>
      </c>
      <c r="J215" t="str">
        <f t="shared" si="126"/>
        <v>T2部件</v>
      </c>
      <c r="K215">
        <f t="shared" si="129"/>
        <v>6</v>
      </c>
      <c r="L215">
        <f t="shared" si="127"/>
        <v>0.23891437308868502</v>
      </c>
      <c r="M215">
        <f>VLOOKUP(C215,'名称-id-价值'!B:M,K215+2,FALSE)</f>
        <v>62.65</v>
      </c>
      <c r="N215">
        <f t="shared" si="130"/>
        <v>2.9935970948012232</v>
      </c>
      <c r="O215">
        <f t="shared" si="195"/>
        <v>1855.9226395259943</v>
      </c>
      <c r="P215" t="str">
        <f t="shared" si="131"/>
        <v>92001,</v>
      </c>
      <c r="Q215" t="str">
        <f t="shared" si="197"/>
        <v>200,</v>
      </c>
      <c r="R215" t="str">
        <f t="shared" si="128"/>
        <v>(1,4)</v>
      </c>
      <c r="S215" t="str">
        <f t="shared" si="198"/>
        <v>1,</v>
      </c>
      <c r="T215" t="str">
        <f t="shared" si="199"/>
        <v>4,</v>
      </c>
    </row>
    <row r="216" spans="1:20" x14ac:dyDescent="0.15">
      <c r="A216" t="s">
        <v>41</v>
      </c>
      <c r="B216" t="str">
        <f t="shared" si="196"/>
        <v>稀有宝箱6普通抽</v>
      </c>
      <c r="C216">
        <v>92003</v>
      </c>
      <c r="D216">
        <v>200</v>
      </c>
      <c r="E216">
        <v>1</v>
      </c>
      <c r="F216">
        <v>4</v>
      </c>
      <c r="G216">
        <v>5</v>
      </c>
      <c r="H216" s="5">
        <f t="shared" si="194"/>
        <v>1.91131498470948E-2</v>
      </c>
      <c r="I216" t="str">
        <f>VLOOKUP(C216,'名称-id-价值'!B:C,2,FALSE)</f>
        <v>T2LP3</v>
      </c>
      <c r="J216" t="str">
        <f t="shared" si="126"/>
        <v>T2部件</v>
      </c>
      <c r="K216">
        <f t="shared" si="129"/>
        <v>6</v>
      </c>
      <c r="L216">
        <f t="shared" si="127"/>
        <v>0.23891437308868502</v>
      </c>
      <c r="M216">
        <f>VLOOKUP(C216,'名称-id-价值'!B:M,K216+2,FALSE)</f>
        <v>62.65</v>
      </c>
      <c r="N216">
        <f t="shared" si="130"/>
        <v>2.9935970948012232</v>
      </c>
      <c r="O216">
        <f t="shared" si="195"/>
        <v>1855.9226395259943</v>
      </c>
      <c r="P216" t="str">
        <f t="shared" si="131"/>
        <v>92003,</v>
      </c>
      <c r="Q216" t="str">
        <f t="shared" si="197"/>
        <v>200,</v>
      </c>
      <c r="R216" t="str">
        <f t="shared" si="128"/>
        <v>(1,4)</v>
      </c>
      <c r="S216" t="str">
        <f t="shared" si="198"/>
        <v>1,</v>
      </c>
      <c r="T216" t="str">
        <f t="shared" si="199"/>
        <v>4,</v>
      </c>
    </row>
    <row r="217" spans="1:20" x14ac:dyDescent="0.15">
      <c r="A217" t="s">
        <v>41</v>
      </c>
      <c r="B217" t="str">
        <f t="shared" si="196"/>
        <v>稀有宝箱6普通抽</v>
      </c>
      <c r="C217">
        <v>92005</v>
      </c>
      <c r="D217">
        <v>200</v>
      </c>
      <c r="E217">
        <v>1</v>
      </c>
      <c r="F217">
        <v>4</v>
      </c>
      <c r="G217">
        <v>5</v>
      </c>
      <c r="H217" s="5">
        <f t="shared" si="194"/>
        <v>1.91131498470948E-2</v>
      </c>
      <c r="I217" t="str">
        <f>VLOOKUP(C217,'名称-id-价值'!B:C,2,FALSE)</f>
        <v>T2LP5</v>
      </c>
      <c r="J217" t="str">
        <f t="shared" si="126"/>
        <v>T2部件</v>
      </c>
      <c r="K217">
        <f t="shared" si="129"/>
        <v>6</v>
      </c>
      <c r="L217">
        <f t="shared" si="127"/>
        <v>0.23891437308868502</v>
      </c>
      <c r="M217">
        <f>VLOOKUP(C217,'名称-id-价值'!B:M,K217+2,FALSE)</f>
        <v>62.65</v>
      </c>
      <c r="N217">
        <f t="shared" si="130"/>
        <v>2.9935970948012232</v>
      </c>
      <c r="O217">
        <f t="shared" si="195"/>
        <v>1855.9226395259943</v>
      </c>
      <c r="P217" t="str">
        <f t="shared" si="131"/>
        <v>92005,</v>
      </c>
      <c r="Q217" t="str">
        <f t="shared" si="197"/>
        <v>200,</v>
      </c>
      <c r="R217" t="str">
        <f t="shared" si="128"/>
        <v>(1,4)</v>
      </c>
      <c r="S217" t="str">
        <f t="shared" si="198"/>
        <v>1,</v>
      </c>
      <c r="T217" t="str">
        <f t="shared" si="199"/>
        <v>4,</v>
      </c>
    </row>
    <row r="218" spans="1:20" x14ac:dyDescent="0.15">
      <c r="A218" t="s">
        <v>41</v>
      </c>
      <c r="B218" t="str">
        <f t="shared" si="196"/>
        <v>稀有宝箱6普通抽</v>
      </c>
      <c r="C218">
        <v>92101</v>
      </c>
      <c r="D218">
        <v>200</v>
      </c>
      <c r="E218">
        <v>1</v>
      </c>
      <c r="F218">
        <v>4</v>
      </c>
      <c r="G218">
        <v>5</v>
      </c>
      <c r="H218" s="5">
        <f t="shared" si="194"/>
        <v>1.91131498470948E-2</v>
      </c>
      <c r="I218" t="str">
        <f>VLOOKUP(C218,'名称-id-价值'!B:C,2,FALSE)</f>
        <v>T2MP1</v>
      </c>
      <c r="J218" t="str">
        <f t="shared" si="126"/>
        <v>T2部件</v>
      </c>
      <c r="K218">
        <f t="shared" si="129"/>
        <v>6</v>
      </c>
      <c r="L218">
        <f t="shared" si="127"/>
        <v>0.23891437308868502</v>
      </c>
      <c r="M218">
        <f>VLOOKUP(C218,'名称-id-价值'!B:M,K218+2,FALSE)</f>
        <v>62.65</v>
      </c>
      <c r="N218">
        <f t="shared" si="130"/>
        <v>2.9935970948012232</v>
      </c>
      <c r="O218">
        <f t="shared" si="195"/>
        <v>1855.9226395259943</v>
      </c>
      <c r="P218" t="str">
        <f t="shared" si="131"/>
        <v>92101,</v>
      </c>
      <c r="Q218" t="str">
        <f t="shared" si="197"/>
        <v>200,</v>
      </c>
      <c r="R218" t="str">
        <f t="shared" si="128"/>
        <v>(1,4)</v>
      </c>
      <c r="S218" t="str">
        <f t="shared" si="198"/>
        <v>1,</v>
      </c>
      <c r="T218" t="str">
        <f t="shared" si="199"/>
        <v>4,</v>
      </c>
    </row>
    <row r="219" spans="1:20" x14ac:dyDescent="0.15">
      <c r="A219" t="s">
        <v>41</v>
      </c>
      <c r="B219" t="str">
        <f t="shared" si="196"/>
        <v>稀有宝箱6普通抽</v>
      </c>
      <c r="C219">
        <v>92103</v>
      </c>
      <c r="D219">
        <v>200</v>
      </c>
      <c r="E219">
        <v>1</v>
      </c>
      <c r="F219">
        <v>4</v>
      </c>
      <c r="G219">
        <v>5</v>
      </c>
      <c r="H219" s="5">
        <f t="shared" si="194"/>
        <v>1.91131498470948E-2</v>
      </c>
      <c r="I219" t="str">
        <f>VLOOKUP(C219,'名称-id-价值'!B:C,2,FALSE)</f>
        <v>T2MP3</v>
      </c>
      <c r="J219" t="str">
        <f t="shared" ref="J219:J290" si="256">IF(LEFT(C219,1)+0=5,"T"&amp;MID(C219,3,1)&amp;"碎片",IF(LEFT(C219,1)+0=1,"T"&amp;MID(C219,3,1)&amp;"坦克",IF(LEFT(C219,1)+0=9,"T"&amp;MID(C219,2,1)&amp;"部件")))</f>
        <v>T2部件</v>
      </c>
      <c r="K219">
        <f t="shared" si="129"/>
        <v>6</v>
      </c>
      <c r="L219">
        <f t="shared" ref="L219:L290" si="257">AVERAGE(E219:F219)*H219*G219</f>
        <v>0.23891437308868502</v>
      </c>
      <c r="M219">
        <f>VLOOKUP(C219,'名称-id-价值'!B:M,K219+2,FALSE)</f>
        <v>62.65</v>
      </c>
      <c r="N219">
        <f t="shared" si="130"/>
        <v>2.9935970948012232</v>
      </c>
      <c r="O219">
        <f t="shared" si="195"/>
        <v>1855.9226395259943</v>
      </c>
      <c r="P219" t="str">
        <f t="shared" si="131"/>
        <v>92103,</v>
      </c>
      <c r="Q219" t="str">
        <f t="shared" si="197"/>
        <v>200,</v>
      </c>
      <c r="R219" t="str">
        <f t="shared" ref="R219:R290" si="258">"("&amp;LEFT(S219&amp;T219,LEN(S219&amp;T219)-1)&amp;")"</f>
        <v>(1,4)</v>
      </c>
      <c r="S219" t="str">
        <f t="shared" si="198"/>
        <v>1,</v>
      </c>
      <c r="T219" t="str">
        <f t="shared" si="199"/>
        <v>4,</v>
      </c>
    </row>
    <row r="220" spans="1:20" x14ac:dyDescent="0.15">
      <c r="A220" t="s">
        <v>41</v>
      </c>
      <c r="B220" t="str">
        <f t="shared" si="196"/>
        <v>稀有宝箱6普通抽</v>
      </c>
      <c r="C220">
        <v>92105</v>
      </c>
      <c r="D220">
        <v>200</v>
      </c>
      <c r="E220">
        <v>1</v>
      </c>
      <c r="F220">
        <v>4</v>
      </c>
      <c r="G220">
        <v>5</v>
      </c>
      <c r="H220" s="5">
        <f t="shared" si="194"/>
        <v>1.91131498470948E-2</v>
      </c>
      <c r="I220" t="str">
        <f>VLOOKUP(C220,'名称-id-价值'!B:C,2,FALSE)</f>
        <v>T2MP5</v>
      </c>
      <c r="J220" t="str">
        <f t="shared" si="256"/>
        <v>T2部件</v>
      </c>
      <c r="K220">
        <f t="shared" si="129"/>
        <v>6</v>
      </c>
      <c r="L220">
        <f t="shared" si="257"/>
        <v>0.23891437308868502</v>
      </c>
      <c r="M220">
        <f>VLOOKUP(C220,'名称-id-价值'!B:M,K220+2,FALSE)</f>
        <v>62.65</v>
      </c>
      <c r="N220">
        <f t="shared" si="130"/>
        <v>2.9935970948012232</v>
      </c>
      <c r="O220">
        <f t="shared" si="195"/>
        <v>1855.9226395259943</v>
      </c>
      <c r="P220" t="str">
        <f t="shared" si="131"/>
        <v>92105,</v>
      </c>
      <c r="Q220" t="str">
        <f t="shared" si="197"/>
        <v>200,</v>
      </c>
      <c r="R220" t="str">
        <f t="shared" si="258"/>
        <v>(1,4)</v>
      </c>
      <c r="S220" t="str">
        <f t="shared" si="198"/>
        <v>1,</v>
      </c>
      <c r="T220" t="str">
        <f t="shared" si="199"/>
        <v>4,</v>
      </c>
    </row>
    <row r="221" spans="1:20" x14ac:dyDescent="0.15">
      <c r="A221" t="s">
        <v>41</v>
      </c>
      <c r="B221" t="str">
        <f t="shared" si="196"/>
        <v>稀有宝箱6普通抽</v>
      </c>
      <c r="C221">
        <v>92201</v>
      </c>
      <c r="D221">
        <v>200</v>
      </c>
      <c r="E221">
        <v>1</v>
      </c>
      <c r="F221">
        <v>4</v>
      </c>
      <c r="G221">
        <v>5</v>
      </c>
      <c r="H221" s="5">
        <f t="shared" si="194"/>
        <v>1.91131498470948E-2</v>
      </c>
      <c r="I221" t="str">
        <f>VLOOKUP(C221,'名称-id-价值'!B:C,2,FALSE)</f>
        <v>T2HP1</v>
      </c>
      <c r="J221" t="str">
        <f t="shared" si="256"/>
        <v>T2部件</v>
      </c>
      <c r="K221">
        <f t="shared" si="129"/>
        <v>6</v>
      </c>
      <c r="L221">
        <f t="shared" si="257"/>
        <v>0.23891437308868502</v>
      </c>
      <c r="M221">
        <f>VLOOKUP(C221,'名称-id-价值'!B:M,K221+2,FALSE)</f>
        <v>62.65</v>
      </c>
      <c r="N221">
        <f t="shared" si="130"/>
        <v>2.9935970948012232</v>
      </c>
      <c r="O221">
        <f t="shared" si="195"/>
        <v>1855.9226395259943</v>
      </c>
      <c r="P221" t="str">
        <f t="shared" si="131"/>
        <v>92201,</v>
      </c>
      <c r="Q221" t="str">
        <f t="shared" si="197"/>
        <v>200,</v>
      </c>
      <c r="R221" t="str">
        <f t="shared" si="258"/>
        <v>(1,4)</v>
      </c>
      <c r="S221" t="str">
        <f t="shared" si="198"/>
        <v>1,</v>
      </c>
      <c r="T221" t="str">
        <f t="shared" si="199"/>
        <v>4,</v>
      </c>
    </row>
    <row r="222" spans="1:20" x14ac:dyDescent="0.15">
      <c r="A222" t="s">
        <v>41</v>
      </c>
      <c r="B222" t="str">
        <f t="shared" si="196"/>
        <v>稀有宝箱6普通抽</v>
      </c>
      <c r="C222">
        <v>92203</v>
      </c>
      <c r="D222">
        <v>200</v>
      </c>
      <c r="E222">
        <v>1</v>
      </c>
      <c r="F222">
        <v>4</v>
      </c>
      <c r="G222">
        <v>5</v>
      </c>
      <c r="H222" s="5">
        <f t="shared" si="194"/>
        <v>1.91131498470948E-2</v>
      </c>
      <c r="I222" t="str">
        <f>VLOOKUP(C222,'名称-id-价值'!B:C,2,FALSE)</f>
        <v>T2HP3</v>
      </c>
      <c r="J222" t="str">
        <f t="shared" si="256"/>
        <v>T2部件</v>
      </c>
      <c r="K222">
        <f t="shared" si="129"/>
        <v>6</v>
      </c>
      <c r="L222">
        <f t="shared" si="257"/>
        <v>0.23891437308868502</v>
      </c>
      <c r="M222">
        <f>VLOOKUP(C222,'名称-id-价值'!B:M,K222+2,FALSE)</f>
        <v>62.65</v>
      </c>
      <c r="N222">
        <f t="shared" si="130"/>
        <v>2.9935970948012232</v>
      </c>
      <c r="O222">
        <f t="shared" si="195"/>
        <v>1855.9226395259943</v>
      </c>
      <c r="P222" t="str">
        <f t="shared" si="131"/>
        <v>92203,</v>
      </c>
      <c r="Q222" t="str">
        <f t="shared" si="197"/>
        <v>200,</v>
      </c>
      <c r="R222" t="str">
        <f t="shared" si="258"/>
        <v>(1,4)</v>
      </c>
      <c r="S222" t="str">
        <f t="shared" si="198"/>
        <v>1,</v>
      </c>
      <c r="T222" t="str">
        <f t="shared" si="199"/>
        <v>4,</v>
      </c>
    </row>
    <row r="223" spans="1:20" x14ac:dyDescent="0.15">
      <c r="A223" t="s">
        <v>41</v>
      </c>
      <c r="B223" t="str">
        <f t="shared" si="196"/>
        <v>稀有宝箱6普通抽</v>
      </c>
      <c r="C223">
        <v>92205</v>
      </c>
      <c r="D223">
        <v>200</v>
      </c>
      <c r="E223">
        <v>1</v>
      </c>
      <c r="F223">
        <v>4</v>
      </c>
      <c r="G223">
        <v>5</v>
      </c>
      <c r="H223" s="5">
        <f t="shared" si="194"/>
        <v>1.91131498470948E-2</v>
      </c>
      <c r="I223" t="str">
        <f>VLOOKUP(C223,'名称-id-价值'!B:C,2,FALSE)</f>
        <v>T2HP5</v>
      </c>
      <c r="J223" t="str">
        <f t="shared" si="256"/>
        <v>T2部件</v>
      </c>
      <c r="K223">
        <f t="shared" ref="K223:K294" si="259">IF(RIGHT(A223,1)+0=0,10,RIGHT(A223,1)+0)</f>
        <v>6</v>
      </c>
      <c r="L223">
        <f t="shared" si="257"/>
        <v>0.23891437308868502</v>
      </c>
      <c r="M223">
        <f>VLOOKUP(C223,'名称-id-价值'!B:M,K223+2,FALSE)</f>
        <v>62.65</v>
      </c>
      <c r="N223">
        <f t="shared" ref="N223:N294" si="260">H223*M223*AVERAGE(E223:F223)</f>
        <v>2.9935970948012232</v>
      </c>
      <c r="O223">
        <f t="shared" si="195"/>
        <v>1855.9226395259943</v>
      </c>
      <c r="P223" t="str">
        <f t="shared" si="131"/>
        <v>92205,</v>
      </c>
      <c r="Q223" t="str">
        <f t="shared" si="197"/>
        <v>200,</v>
      </c>
      <c r="R223" t="str">
        <f t="shared" si="258"/>
        <v>(1,4)</v>
      </c>
      <c r="S223" t="str">
        <f t="shared" si="198"/>
        <v>1,</v>
      </c>
      <c r="T223" t="str">
        <f t="shared" si="199"/>
        <v>4,</v>
      </c>
    </row>
    <row r="224" spans="1:20" x14ac:dyDescent="0.15">
      <c r="A224" t="s">
        <v>41</v>
      </c>
      <c r="B224" t="str">
        <f t="shared" si="196"/>
        <v>稀有宝箱6普通抽</v>
      </c>
      <c r="C224">
        <v>92002</v>
      </c>
      <c r="D224">
        <v>200</v>
      </c>
      <c r="E224">
        <v>1</v>
      </c>
      <c r="F224">
        <v>4</v>
      </c>
      <c r="G224">
        <v>5</v>
      </c>
      <c r="H224" s="5">
        <f t="shared" si="194"/>
        <v>1.91131498470948E-2</v>
      </c>
      <c r="I224" t="str">
        <f>VLOOKUP(C224,'名称-id-价值'!B:C,2,FALSE)</f>
        <v>T2LP2</v>
      </c>
      <c r="J224" t="str">
        <f t="shared" si="256"/>
        <v>T2部件</v>
      </c>
      <c r="K224">
        <f t="shared" si="259"/>
        <v>6</v>
      </c>
      <c r="L224">
        <f t="shared" si="257"/>
        <v>0.23891437308868502</v>
      </c>
      <c r="M224">
        <f>VLOOKUP(C224,'名称-id-价值'!B:M,K224+2,FALSE)</f>
        <v>62.65</v>
      </c>
      <c r="N224">
        <f t="shared" si="260"/>
        <v>2.9935970948012232</v>
      </c>
      <c r="O224">
        <f t="shared" si="195"/>
        <v>1855.9226395259943</v>
      </c>
      <c r="P224" t="str">
        <f t="shared" si="131"/>
        <v>92002,</v>
      </c>
      <c r="Q224" t="str">
        <f t="shared" si="197"/>
        <v>200,</v>
      </c>
      <c r="R224" t="str">
        <f t="shared" si="258"/>
        <v>(1,4)</v>
      </c>
      <c r="S224" t="str">
        <f t="shared" si="198"/>
        <v>1,</v>
      </c>
      <c r="T224" t="str">
        <f t="shared" si="199"/>
        <v>4,</v>
      </c>
    </row>
    <row r="225" spans="1:20" x14ac:dyDescent="0.15">
      <c r="A225" t="s">
        <v>41</v>
      </c>
      <c r="B225" t="str">
        <f t="shared" si="196"/>
        <v>稀有宝箱6普通抽</v>
      </c>
      <c r="C225">
        <v>92004</v>
      </c>
      <c r="D225">
        <v>200</v>
      </c>
      <c r="E225">
        <v>1</v>
      </c>
      <c r="F225">
        <v>4</v>
      </c>
      <c r="G225">
        <v>5</v>
      </c>
      <c r="H225" s="5">
        <f t="shared" si="194"/>
        <v>1.91131498470948E-2</v>
      </c>
      <c r="I225" t="str">
        <f>VLOOKUP(C225,'名称-id-价值'!B:C,2,FALSE)</f>
        <v>T2LP4</v>
      </c>
      <c r="J225" t="str">
        <f t="shared" si="256"/>
        <v>T2部件</v>
      </c>
      <c r="K225">
        <f t="shared" si="259"/>
        <v>6</v>
      </c>
      <c r="L225">
        <f t="shared" si="257"/>
        <v>0.23891437308868502</v>
      </c>
      <c r="M225">
        <f>VLOOKUP(C225,'名称-id-价值'!B:M,K225+2,FALSE)</f>
        <v>62.65</v>
      </c>
      <c r="N225">
        <f t="shared" si="260"/>
        <v>2.9935970948012232</v>
      </c>
      <c r="O225">
        <f t="shared" si="195"/>
        <v>1855.9226395259943</v>
      </c>
      <c r="P225" t="str">
        <f t="shared" si="131"/>
        <v>92004,</v>
      </c>
      <c r="Q225" t="str">
        <f t="shared" si="197"/>
        <v>200,</v>
      </c>
      <c r="R225" t="str">
        <f t="shared" si="258"/>
        <v>(1,4)</v>
      </c>
      <c r="S225" t="str">
        <f t="shared" si="198"/>
        <v>1,</v>
      </c>
      <c r="T225" t="str">
        <f t="shared" si="199"/>
        <v>4,</v>
      </c>
    </row>
    <row r="226" spans="1:20" x14ac:dyDescent="0.15">
      <c r="A226" t="s">
        <v>41</v>
      </c>
      <c r="B226" t="str">
        <f t="shared" si="196"/>
        <v>稀有宝箱6普通抽</v>
      </c>
      <c r="C226">
        <v>92006</v>
      </c>
      <c r="D226">
        <v>200</v>
      </c>
      <c r="E226">
        <v>1</v>
      </c>
      <c r="F226">
        <v>4</v>
      </c>
      <c r="G226">
        <v>5</v>
      </c>
      <c r="H226" s="5">
        <f t="shared" si="194"/>
        <v>1.91131498470948E-2</v>
      </c>
      <c r="I226" t="str">
        <f>VLOOKUP(C226,'名称-id-价值'!B:C,2,FALSE)</f>
        <v>T2LP6</v>
      </c>
      <c r="J226" t="str">
        <f t="shared" si="256"/>
        <v>T2部件</v>
      </c>
      <c r="K226">
        <f t="shared" si="259"/>
        <v>6</v>
      </c>
      <c r="L226">
        <f t="shared" si="257"/>
        <v>0.23891437308868502</v>
      </c>
      <c r="M226">
        <f>VLOOKUP(C226,'名称-id-价值'!B:M,K226+2,FALSE)</f>
        <v>62.65</v>
      </c>
      <c r="N226">
        <f t="shared" si="260"/>
        <v>2.9935970948012232</v>
      </c>
      <c r="O226">
        <f t="shared" si="195"/>
        <v>1855.9226395259943</v>
      </c>
      <c r="P226" t="str">
        <f t="shared" si="131"/>
        <v>92006,</v>
      </c>
      <c r="Q226" t="str">
        <f t="shared" si="197"/>
        <v>200,</v>
      </c>
      <c r="R226" t="str">
        <f t="shared" si="258"/>
        <v>(1,4)</v>
      </c>
      <c r="S226" t="str">
        <f t="shared" si="198"/>
        <v>1,</v>
      </c>
      <c r="T226" t="str">
        <f t="shared" si="199"/>
        <v>4,</v>
      </c>
    </row>
    <row r="227" spans="1:20" x14ac:dyDescent="0.15">
      <c r="A227" t="s">
        <v>41</v>
      </c>
      <c r="B227" t="str">
        <f t="shared" si="196"/>
        <v>稀有宝箱6普通抽</v>
      </c>
      <c r="C227">
        <v>92102</v>
      </c>
      <c r="D227">
        <v>200</v>
      </c>
      <c r="E227">
        <v>1</v>
      </c>
      <c r="F227">
        <v>4</v>
      </c>
      <c r="G227">
        <v>5</v>
      </c>
      <c r="H227" s="5">
        <f t="shared" si="194"/>
        <v>1.91131498470948E-2</v>
      </c>
      <c r="I227" t="str">
        <f>VLOOKUP(C227,'名称-id-价值'!B:C,2,FALSE)</f>
        <v>T2MP2</v>
      </c>
      <c r="J227" t="str">
        <f t="shared" si="256"/>
        <v>T2部件</v>
      </c>
      <c r="K227">
        <f t="shared" si="259"/>
        <v>6</v>
      </c>
      <c r="L227">
        <f t="shared" si="257"/>
        <v>0.23891437308868502</v>
      </c>
      <c r="M227">
        <f>VLOOKUP(C227,'名称-id-价值'!B:M,K227+2,FALSE)</f>
        <v>62.65</v>
      </c>
      <c r="N227">
        <f t="shared" si="260"/>
        <v>2.9935970948012232</v>
      </c>
      <c r="O227">
        <f t="shared" si="195"/>
        <v>1855.9226395259943</v>
      </c>
      <c r="P227" t="str">
        <f t="shared" si="131"/>
        <v>92102,</v>
      </c>
      <c r="Q227" t="str">
        <f t="shared" si="197"/>
        <v>200,</v>
      </c>
      <c r="R227" t="str">
        <f t="shared" si="258"/>
        <v>(1,4)</v>
      </c>
      <c r="S227" t="str">
        <f t="shared" si="198"/>
        <v>1,</v>
      </c>
      <c r="T227" t="str">
        <f t="shared" si="199"/>
        <v>4,</v>
      </c>
    </row>
    <row r="228" spans="1:20" x14ac:dyDescent="0.15">
      <c r="A228" t="s">
        <v>41</v>
      </c>
      <c r="B228" t="str">
        <f t="shared" si="196"/>
        <v>稀有宝箱6普通抽</v>
      </c>
      <c r="C228">
        <v>92104</v>
      </c>
      <c r="D228">
        <v>200</v>
      </c>
      <c r="E228">
        <v>1</v>
      </c>
      <c r="F228">
        <v>4</v>
      </c>
      <c r="G228">
        <v>5</v>
      </c>
      <c r="H228" s="5">
        <f t="shared" si="194"/>
        <v>1.91131498470948E-2</v>
      </c>
      <c r="I228" t="str">
        <f>VLOOKUP(C228,'名称-id-价值'!B:C,2,FALSE)</f>
        <v>T2MP4</v>
      </c>
      <c r="J228" t="str">
        <f t="shared" si="256"/>
        <v>T2部件</v>
      </c>
      <c r="K228">
        <f t="shared" si="259"/>
        <v>6</v>
      </c>
      <c r="L228">
        <f t="shared" si="257"/>
        <v>0.23891437308868502</v>
      </c>
      <c r="M228">
        <f>VLOOKUP(C228,'名称-id-价值'!B:M,K228+2,FALSE)</f>
        <v>62.65</v>
      </c>
      <c r="N228">
        <f t="shared" si="260"/>
        <v>2.9935970948012232</v>
      </c>
      <c r="O228">
        <f t="shared" si="195"/>
        <v>1855.9226395259943</v>
      </c>
      <c r="P228" t="str">
        <f t="shared" si="131"/>
        <v>92104,</v>
      </c>
      <c r="Q228" t="str">
        <f t="shared" si="197"/>
        <v>200,</v>
      </c>
      <c r="R228" t="str">
        <f t="shared" si="258"/>
        <v>(1,4)</v>
      </c>
      <c r="S228" t="str">
        <f t="shared" si="198"/>
        <v>1,</v>
      </c>
      <c r="T228" t="str">
        <f t="shared" si="199"/>
        <v>4,</v>
      </c>
    </row>
    <row r="229" spans="1:20" x14ac:dyDescent="0.15">
      <c r="A229" t="s">
        <v>41</v>
      </c>
      <c r="B229" t="str">
        <f t="shared" si="196"/>
        <v>稀有宝箱6普通抽</v>
      </c>
      <c r="C229">
        <v>92106</v>
      </c>
      <c r="D229">
        <v>200</v>
      </c>
      <c r="E229">
        <v>1</v>
      </c>
      <c r="F229">
        <v>4</v>
      </c>
      <c r="G229">
        <v>5</v>
      </c>
      <c r="H229" s="5">
        <f t="shared" si="194"/>
        <v>1.91131498470948E-2</v>
      </c>
      <c r="I229" t="str">
        <f>VLOOKUP(C229,'名称-id-价值'!B:C,2,FALSE)</f>
        <v>T2MP6</v>
      </c>
      <c r="J229" t="str">
        <f t="shared" si="256"/>
        <v>T2部件</v>
      </c>
      <c r="K229">
        <f t="shared" si="259"/>
        <v>6</v>
      </c>
      <c r="L229">
        <f t="shared" si="257"/>
        <v>0.23891437308868502</v>
      </c>
      <c r="M229">
        <f>VLOOKUP(C229,'名称-id-价值'!B:M,K229+2,FALSE)</f>
        <v>62.65</v>
      </c>
      <c r="N229">
        <f t="shared" si="260"/>
        <v>2.9935970948012232</v>
      </c>
      <c r="O229">
        <f t="shared" si="195"/>
        <v>1855.9226395259943</v>
      </c>
      <c r="P229" t="str">
        <f t="shared" si="131"/>
        <v>92106,</v>
      </c>
      <c r="Q229" t="str">
        <f t="shared" si="197"/>
        <v>200,</v>
      </c>
      <c r="R229" t="str">
        <f t="shared" si="258"/>
        <v>(1,4)</v>
      </c>
      <c r="S229" t="str">
        <f t="shared" si="198"/>
        <v>1,</v>
      </c>
      <c r="T229" t="str">
        <f t="shared" si="199"/>
        <v>4,</v>
      </c>
    </row>
    <row r="230" spans="1:20" x14ac:dyDescent="0.15">
      <c r="A230" t="s">
        <v>41</v>
      </c>
      <c r="B230" t="str">
        <f t="shared" si="196"/>
        <v>稀有宝箱6普通抽</v>
      </c>
      <c r="C230">
        <v>92202</v>
      </c>
      <c r="D230">
        <v>200</v>
      </c>
      <c r="E230">
        <v>1</v>
      </c>
      <c r="F230">
        <v>4</v>
      </c>
      <c r="G230">
        <v>5</v>
      </c>
      <c r="H230" s="5">
        <f t="shared" si="194"/>
        <v>1.91131498470948E-2</v>
      </c>
      <c r="I230" t="str">
        <f>VLOOKUP(C230,'名称-id-价值'!B:C,2,FALSE)</f>
        <v>T2HP2</v>
      </c>
      <c r="J230" t="str">
        <f t="shared" si="256"/>
        <v>T2部件</v>
      </c>
      <c r="K230">
        <f t="shared" si="259"/>
        <v>6</v>
      </c>
      <c r="L230">
        <f t="shared" si="257"/>
        <v>0.23891437308868502</v>
      </c>
      <c r="M230">
        <f>VLOOKUP(C230,'名称-id-价值'!B:M,K230+2,FALSE)</f>
        <v>62.65</v>
      </c>
      <c r="N230">
        <f t="shared" si="260"/>
        <v>2.9935970948012232</v>
      </c>
      <c r="O230">
        <f t="shared" si="195"/>
        <v>1855.9226395259943</v>
      </c>
      <c r="P230" t="str">
        <f t="shared" si="131"/>
        <v>92202,</v>
      </c>
      <c r="Q230" t="str">
        <f t="shared" si="197"/>
        <v>200,</v>
      </c>
      <c r="R230" t="str">
        <f t="shared" si="258"/>
        <v>(1,4)</v>
      </c>
      <c r="S230" t="str">
        <f t="shared" si="198"/>
        <v>1,</v>
      </c>
      <c r="T230" t="str">
        <f t="shared" si="199"/>
        <v>4,</v>
      </c>
    </row>
    <row r="231" spans="1:20" x14ac:dyDescent="0.15">
      <c r="A231" t="s">
        <v>41</v>
      </c>
      <c r="B231" t="str">
        <f t="shared" si="196"/>
        <v>稀有宝箱6普通抽</v>
      </c>
      <c r="C231">
        <v>92204</v>
      </c>
      <c r="D231">
        <v>200</v>
      </c>
      <c r="E231">
        <v>1</v>
      </c>
      <c r="F231">
        <v>4</v>
      </c>
      <c r="G231">
        <v>5</v>
      </c>
      <c r="H231" s="5">
        <f t="shared" si="194"/>
        <v>1.91131498470948E-2</v>
      </c>
      <c r="I231" t="str">
        <f>VLOOKUP(C231,'名称-id-价值'!B:C,2,FALSE)</f>
        <v>T2HP4</v>
      </c>
      <c r="J231" t="str">
        <f t="shared" si="256"/>
        <v>T2部件</v>
      </c>
      <c r="K231">
        <f t="shared" si="259"/>
        <v>6</v>
      </c>
      <c r="L231">
        <f t="shared" si="257"/>
        <v>0.23891437308868502</v>
      </c>
      <c r="M231">
        <f>VLOOKUP(C231,'名称-id-价值'!B:M,K231+2,FALSE)</f>
        <v>62.65</v>
      </c>
      <c r="N231">
        <f t="shared" si="260"/>
        <v>2.9935970948012232</v>
      </c>
      <c r="O231">
        <f t="shared" si="195"/>
        <v>1855.9226395259943</v>
      </c>
      <c r="P231" t="str">
        <f t="shared" si="131"/>
        <v>92204,</v>
      </c>
      <c r="Q231" t="str">
        <f t="shared" si="197"/>
        <v>200,</v>
      </c>
      <c r="R231" t="str">
        <f t="shared" si="258"/>
        <v>(1,4)</v>
      </c>
      <c r="S231" t="str">
        <f t="shared" si="198"/>
        <v>1,</v>
      </c>
      <c r="T231" t="str">
        <f t="shared" si="199"/>
        <v>4,</v>
      </c>
    </row>
    <row r="232" spans="1:20" x14ac:dyDescent="0.15">
      <c r="A232" t="s">
        <v>41</v>
      </c>
      <c r="B232" t="str">
        <f t="shared" si="196"/>
        <v>稀有宝箱6普通抽</v>
      </c>
      <c r="C232">
        <v>92206</v>
      </c>
      <c r="D232">
        <v>200</v>
      </c>
      <c r="E232">
        <v>1</v>
      </c>
      <c r="F232">
        <v>4</v>
      </c>
      <c r="G232">
        <v>5</v>
      </c>
      <c r="H232" s="5">
        <f t="shared" si="194"/>
        <v>1.91131498470948E-2</v>
      </c>
      <c r="I232" t="str">
        <f>VLOOKUP(C232,'名称-id-价值'!B:C,2,FALSE)</f>
        <v>T2HP6</v>
      </c>
      <c r="J232" t="str">
        <f t="shared" si="256"/>
        <v>T2部件</v>
      </c>
      <c r="K232">
        <f t="shared" si="259"/>
        <v>6</v>
      </c>
      <c r="L232">
        <f t="shared" si="257"/>
        <v>0.23891437308868502</v>
      </c>
      <c r="M232">
        <f>VLOOKUP(C232,'名称-id-价值'!B:M,K232+2,FALSE)</f>
        <v>62.65</v>
      </c>
      <c r="N232">
        <f t="shared" si="260"/>
        <v>2.9935970948012232</v>
      </c>
      <c r="O232">
        <f t="shared" si="195"/>
        <v>1855.9226395259943</v>
      </c>
      <c r="P232" t="str">
        <f t="shared" si="131"/>
        <v>92206,</v>
      </c>
      <c r="Q232" t="str">
        <f t="shared" si="197"/>
        <v>200,</v>
      </c>
      <c r="R232" t="str">
        <f t="shared" si="258"/>
        <v>(1,4)</v>
      </c>
      <c r="S232" t="str">
        <f t="shared" si="198"/>
        <v>1,</v>
      </c>
      <c r="T232" t="str">
        <f t="shared" si="199"/>
        <v>4,</v>
      </c>
    </row>
    <row r="233" spans="1:20" x14ac:dyDescent="0.15">
      <c r="A233" t="s">
        <v>41</v>
      </c>
      <c r="B233" t="str">
        <f t="shared" si="196"/>
        <v>稀有宝箱6普通抽</v>
      </c>
      <c r="C233">
        <v>93001</v>
      </c>
      <c r="D233">
        <v>384</v>
      </c>
      <c r="E233">
        <v>1</v>
      </c>
      <c r="F233">
        <v>1</v>
      </c>
      <c r="G233">
        <v>5</v>
      </c>
      <c r="H233" s="5">
        <f t="shared" si="194"/>
        <v>3.669724770642202E-2</v>
      </c>
      <c r="I233" t="str">
        <f>VLOOKUP(C233,'名称-id-价值'!B:C,2,FALSE)</f>
        <v>T3LP1</v>
      </c>
      <c r="J233" t="str">
        <f t="shared" si="256"/>
        <v>T3部件</v>
      </c>
      <c r="K233">
        <f t="shared" si="259"/>
        <v>6</v>
      </c>
      <c r="L233">
        <f t="shared" si="257"/>
        <v>0.1834862385321101</v>
      </c>
      <c r="M233">
        <f>VLOOKUP(C233,'名称-id-价值'!B:M,K233+2,FALSE)</f>
        <v>117.6</v>
      </c>
      <c r="N233">
        <f t="shared" si="260"/>
        <v>4.3155963302752296</v>
      </c>
      <c r="O233">
        <f t="shared" si="195"/>
        <v>1855.9226395259943</v>
      </c>
      <c r="P233" t="str">
        <f t="shared" si="131"/>
        <v>93001,</v>
      </c>
      <c r="Q233" t="str">
        <f t="shared" si="197"/>
        <v>384,</v>
      </c>
      <c r="R233" t="str">
        <f t="shared" si="258"/>
        <v>(1,1)</v>
      </c>
      <c r="S233" t="str">
        <f t="shared" si="198"/>
        <v>1,</v>
      </c>
      <c r="T233" t="str">
        <f t="shared" si="199"/>
        <v>1,</v>
      </c>
    </row>
    <row r="234" spans="1:20" x14ac:dyDescent="0.15">
      <c r="A234" t="s">
        <v>41</v>
      </c>
      <c r="B234" t="str">
        <f t="shared" si="196"/>
        <v>稀有宝箱6普通抽</v>
      </c>
      <c r="C234">
        <v>93003</v>
      </c>
      <c r="D234">
        <v>384</v>
      </c>
      <c r="E234">
        <v>1</v>
      </c>
      <c r="F234">
        <v>1</v>
      </c>
      <c r="G234">
        <v>5</v>
      </c>
      <c r="H234" s="5">
        <f t="shared" si="194"/>
        <v>3.669724770642202E-2</v>
      </c>
      <c r="I234" t="str">
        <f>VLOOKUP(C234,'名称-id-价值'!B:C,2,FALSE)</f>
        <v>T3LP3</v>
      </c>
      <c r="J234" t="str">
        <f t="shared" si="256"/>
        <v>T3部件</v>
      </c>
      <c r="K234">
        <f t="shared" si="259"/>
        <v>6</v>
      </c>
      <c r="L234">
        <f t="shared" si="257"/>
        <v>0.1834862385321101</v>
      </c>
      <c r="M234">
        <f>VLOOKUP(C234,'名称-id-价值'!B:M,K234+2,FALSE)</f>
        <v>117.6</v>
      </c>
      <c r="N234">
        <f t="shared" si="260"/>
        <v>4.3155963302752296</v>
      </c>
      <c r="O234">
        <f t="shared" si="195"/>
        <v>1855.9226395259943</v>
      </c>
      <c r="P234" t="str">
        <f t="shared" si="131"/>
        <v>93003,</v>
      </c>
      <c r="Q234" t="str">
        <f t="shared" si="197"/>
        <v>384,</v>
      </c>
      <c r="R234" t="str">
        <f t="shared" si="258"/>
        <v>(1,1)</v>
      </c>
      <c r="S234" t="str">
        <f t="shared" si="198"/>
        <v>1,</v>
      </c>
      <c r="T234" t="str">
        <f t="shared" si="199"/>
        <v>1,</v>
      </c>
    </row>
    <row r="235" spans="1:20" x14ac:dyDescent="0.15">
      <c r="A235" t="s">
        <v>41</v>
      </c>
      <c r="B235" t="str">
        <f t="shared" si="196"/>
        <v>稀有宝箱6普通抽</v>
      </c>
      <c r="C235">
        <v>93005</v>
      </c>
      <c r="D235">
        <v>384</v>
      </c>
      <c r="E235">
        <v>1</v>
      </c>
      <c r="F235">
        <v>1</v>
      </c>
      <c r="G235">
        <v>5</v>
      </c>
      <c r="H235" s="5">
        <f t="shared" si="194"/>
        <v>3.669724770642202E-2</v>
      </c>
      <c r="I235" t="str">
        <f>VLOOKUP(C235,'名称-id-价值'!B:C,2,FALSE)</f>
        <v>T3LP5</v>
      </c>
      <c r="J235" t="str">
        <f t="shared" si="256"/>
        <v>T3部件</v>
      </c>
      <c r="K235">
        <f t="shared" si="259"/>
        <v>6</v>
      </c>
      <c r="L235">
        <f t="shared" si="257"/>
        <v>0.1834862385321101</v>
      </c>
      <c r="M235">
        <f>VLOOKUP(C235,'名称-id-价值'!B:M,K235+2,FALSE)</f>
        <v>117.6</v>
      </c>
      <c r="N235">
        <f t="shared" si="260"/>
        <v>4.3155963302752296</v>
      </c>
      <c r="O235">
        <f t="shared" si="195"/>
        <v>1855.9226395259943</v>
      </c>
      <c r="P235" t="str">
        <f t="shared" si="131"/>
        <v>93005,</v>
      </c>
      <c r="Q235" t="str">
        <f t="shared" si="197"/>
        <v>384,</v>
      </c>
      <c r="R235" t="str">
        <f t="shared" si="258"/>
        <v>(1,1)</v>
      </c>
      <c r="S235" t="str">
        <f t="shared" si="198"/>
        <v>1,</v>
      </c>
      <c r="T235" t="str">
        <f t="shared" si="199"/>
        <v>1,</v>
      </c>
    </row>
    <row r="236" spans="1:20" x14ac:dyDescent="0.15">
      <c r="A236" t="s">
        <v>41</v>
      </c>
      <c r="B236" t="str">
        <f t="shared" si="196"/>
        <v>稀有宝箱6普通抽</v>
      </c>
      <c r="C236">
        <v>93101</v>
      </c>
      <c r="D236">
        <v>384</v>
      </c>
      <c r="E236">
        <v>1</v>
      </c>
      <c r="F236">
        <v>1</v>
      </c>
      <c r="G236">
        <v>5</v>
      </c>
      <c r="H236" s="5">
        <f t="shared" si="194"/>
        <v>3.669724770642202E-2</v>
      </c>
      <c r="I236" t="str">
        <f>VLOOKUP(C236,'名称-id-价值'!B:C,2,FALSE)</f>
        <v>T3MP1</v>
      </c>
      <c r="J236" t="str">
        <f t="shared" si="256"/>
        <v>T3部件</v>
      </c>
      <c r="K236">
        <f t="shared" si="259"/>
        <v>6</v>
      </c>
      <c r="L236">
        <f t="shared" si="257"/>
        <v>0.1834862385321101</v>
      </c>
      <c r="M236">
        <f>VLOOKUP(C236,'名称-id-价值'!B:M,K236+2,FALSE)</f>
        <v>117.6</v>
      </c>
      <c r="N236">
        <f t="shared" si="260"/>
        <v>4.3155963302752296</v>
      </c>
      <c r="O236">
        <f t="shared" si="195"/>
        <v>1855.9226395259943</v>
      </c>
      <c r="P236" t="str">
        <f t="shared" si="131"/>
        <v>93101,</v>
      </c>
      <c r="Q236" t="str">
        <f t="shared" si="197"/>
        <v>384,</v>
      </c>
      <c r="R236" t="str">
        <f t="shared" si="258"/>
        <v>(1,1)</v>
      </c>
      <c r="S236" t="str">
        <f t="shared" si="198"/>
        <v>1,</v>
      </c>
      <c r="T236" t="str">
        <f t="shared" si="199"/>
        <v>1,</v>
      </c>
    </row>
    <row r="237" spans="1:20" x14ac:dyDescent="0.15">
      <c r="A237" t="s">
        <v>41</v>
      </c>
      <c r="B237" t="str">
        <f t="shared" si="196"/>
        <v>稀有宝箱6普通抽</v>
      </c>
      <c r="C237">
        <v>93103</v>
      </c>
      <c r="D237">
        <v>384</v>
      </c>
      <c r="E237">
        <v>1</v>
      </c>
      <c r="F237">
        <v>1</v>
      </c>
      <c r="G237">
        <v>5</v>
      </c>
      <c r="H237" s="5">
        <f t="shared" si="194"/>
        <v>3.669724770642202E-2</v>
      </c>
      <c r="I237" t="str">
        <f>VLOOKUP(C237,'名称-id-价值'!B:C,2,FALSE)</f>
        <v>T3MP3</v>
      </c>
      <c r="J237" t="str">
        <f t="shared" si="256"/>
        <v>T3部件</v>
      </c>
      <c r="K237">
        <f t="shared" si="259"/>
        <v>6</v>
      </c>
      <c r="L237">
        <f t="shared" si="257"/>
        <v>0.1834862385321101</v>
      </c>
      <c r="M237">
        <f>VLOOKUP(C237,'名称-id-价值'!B:M,K237+2,FALSE)</f>
        <v>117.6</v>
      </c>
      <c r="N237">
        <f t="shared" si="260"/>
        <v>4.3155963302752296</v>
      </c>
      <c r="O237">
        <f t="shared" si="195"/>
        <v>1855.9226395259943</v>
      </c>
      <c r="P237" t="str">
        <f t="shared" ref="P237:P313" si="261">C237&amp;","</f>
        <v>93103,</v>
      </c>
      <c r="Q237" t="str">
        <f t="shared" ref="Q237:Q238" si="262">D237&amp;","</f>
        <v>384,</v>
      </c>
      <c r="R237" t="str">
        <f t="shared" si="258"/>
        <v>(1,1)</v>
      </c>
      <c r="S237" t="str">
        <f t="shared" ref="S237:S238" si="263">E237&amp;","</f>
        <v>1,</v>
      </c>
      <c r="T237" t="str">
        <f t="shared" ref="T237:T238" si="264">F237&amp;","</f>
        <v>1,</v>
      </c>
    </row>
    <row r="238" spans="1:20" x14ac:dyDescent="0.15">
      <c r="A238" t="s">
        <v>41</v>
      </c>
      <c r="B238" t="str">
        <f t="shared" si="196"/>
        <v>稀有宝箱6普通抽</v>
      </c>
      <c r="C238">
        <v>93105</v>
      </c>
      <c r="D238">
        <v>384</v>
      </c>
      <c r="E238">
        <v>1</v>
      </c>
      <c r="F238">
        <v>1</v>
      </c>
      <c r="G238">
        <v>5</v>
      </c>
      <c r="H238" s="5">
        <f t="shared" si="194"/>
        <v>3.669724770642202E-2</v>
      </c>
      <c r="I238" t="str">
        <f>VLOOKUP(C238,'名称-id-价值'!B:C,2,FALSE)</f>
        <v>T3MP5</v>
      </c>
      <c r="J238" t="str">
        <f t="shared" si="256"/>
        <v>T3部件</v>
      </c>
      <c r="K238">
        <f t="shared" si="259"/>
        <v>6</v>
      </c>
      <c r="L238">
        <f t="shared" si="257"/>
        <v>0.1834862385321101</v>
      </c>
      <c r="M238">
        <f>VLOOKUP(C238,'名称-id-价值'!B:M,K238+2,FALSE)</f>
        <v>117.6</v>
      </c>
      <c r="N238">
        <f t="shared" si="260"/>
        <v>4.3155963302752296</v>
      </c>
      <c r="O238">
        <f t="shared" si="195"/>
        <v>1855.9226395259943</v>
      </c>
      <c r="P238" t="str">
        <f t="shared" si="261"/>
        <v>93105,</v>
      </c>
      <c r="Q238" t="str">
        <f t="shared" si="262"/>
        <v>384,</v>
      </c>
      <c r="R238" t="str">
        <f t="shared" si="258"/>
        <v>(1,1)</v>
      </c>
      <c r="S238" t="str">
        <f t="shared" si="263"/>
        <v>1,</v>
      </c>
      <c r="T238" t="str">
        <f t="shared" si="264"/>
        <v>1,</v>
      </c>
    </row>
    <row r="239" spans="1:20" x14ac:dyDescent="0.15">
      <c r="A239" t="s">
        <v>41</v>
      </c>
      <c r="B239" t="str">
        <f t="shared" si="196"/>
        <v>稀有宝箱6普通抽</v>
      </c>
      <c r="C239">
        <v>93201</v>
      </c>
      <c r="D239">
        <v>384</v>
      </c>
      <c r="E239">
        <v>1</v>
      </c>
      <c r="F239">
        <v>1</v>
      </c>
      <c r="G239">
        <v>5</v>
      </c>
      <c r="H239" s="5">
        <f t="shared" si="194"/>
        <v>3.669724770642202E-2</v>
      </c>
      <c r="I239" t="str">
        <f>VLOOKUP(C239,'名称-id-价值'!B:C,2,FALSE)</f>
        <v>T3HP1</v>
      </c>
      <c r="J239" t="str">
        <f t="shared" si="256"/>
        <v>T3部件</v>
      </c>
      <c r="K239">
        <f t="shared" si="259"/>
        <v>6</v>
      </c>
      <c r="L239">
        <f t="shared" si="257"/>
        <v>0.1834862385321101</v>
      </c>
      <c r="M239">
        <f>VLOOKUP(C239,'名称-id-价值'!B:M,K239+2,FALSE)</f>
        <v>117.6</v>
      </c>
      <c r="N239">
        <f t="shared" si="260"/>
        <v>4.3155963302752296</v>
      </c>
      <c r="O239">
        <f t="shared" si="195"/>
        <v>1855.9226395259943</v>
      </c>
      <c r="P239" t="str">
        <f t="shared" si="261"/>
        <v>93201,</v>
      </c>
      <c r="Q239" t="str">
        <f t="shared" ref="Q239:Q278" si="265">D239&amp;","</f>
        <v>384,</v>
      </c>
      <c r="R239" t="str">
        <f t="shared" si="258"/>
        <v>(1,1)</v>
      </c>
      <c r="S239" t="str">
        <f t="shared" ref="S239:S278" si="266">E239&amp;","</f>
        <v>1,</v>
      </c>
      <c r="T239" t="str">
        <f t="shared" ref="T239:T278" si="267">F239&amp;","</f>
        <v>1,</v>
      </c>
    </row>
    <row r="240" spans="1:20" x14ac:dyDescent="0.15">
      <c r="A240" t="s">
        <v>41</v>
      </c>
      <c r="B240" t="str">
        <f t="shared" si="196"/>
        <v>稀有宝箱6普通抽</v>
      </c>
      <c r="C240">
        <v>93203</v>
      </c>
      <c r="D240">
        <v>384</v>
      </c>
      <c r="E240">
        <v>1</v>
      </c>
      <c r="F240">
        <v>1</v>
      </c>
      <c r="G240">
        <v>5</v>
      </c>
      <c r="H240" s="5">
        <f t="shared" si="194"/>
        <v>3.669724770642202E-2</v>
      </c>
      <c r="I240" t="str">
        <f>VLOOKUP(C240,'名称-id-价值'!B:C,2,FALSE)</f>
        <v>T3HP3</v>
      </c>
      <c r="J240" t="str">
        <f t="shared" si="256"/>
        <v>T3部件</v>
      </c>
      <c r="K240">
        <f t="shared" si="259"/>
        <v>6</v>
      </c>
      <c r="L240">
        <f t="shared" si="257"/>
        <v>0.1834862385321101</v>
      </c>
      <c r="M240">
        <f>VLOOKUP(C240,'名称-id-价值'!B:M,K240+2,FALSE)</f>
        <v>117.6</v>
      </c>
      <c r="N240">
        <f t="shared" si="260"/>
        <v>4.3155963302752296</v>
      </c>
      <c r="O240">
        <f t="shared" si="195"/>
        <v>1855.9226395259943</v>
      </c>
      <c r="P240" t="str">
        <f t="shared" si="261"/>
        <v>93203,</v>
      </c>
      <c r="Q240" t="str">
        <f t="shared" si="265"/>
        <v>384,</v>
      </c>
      <c r="R240" t="str">
        <f t="shared" si="258"/>
        <v>(1,1)</v>
      </c>
      <c r="S240" t="str">
        <f t="shared" si="266"/>
        <v>1,</v>
      </c>
      <c r="T240" t="str">
        <f t="shared" si="267"/>
        <v>1,</v>
      </c>
    </row>
    <row r="241" spans="1:20" x14ac:dyDescent="0.15">
      <c r="A241" t="s">
        <v>41</v>
      </c>
      <c r="B241" t="str">
        <f t="shared" si="196"/>
        <v>稀有宝箱6普通抽</v>
      </c>
      <c r="C241">
        <v>93205</v>
      </c>
      <c r="D241">
        <v>337</v>
      </c>
      <c r="E241">
        <v>1</v>
      </c>
      <c r="F241">
        <v>1</v>
      </c>
      <c r="G241">
        <v>5</v>
      </c>
      <c r="H241" s="5">
        <f t="shared" si="194"/>
        <v>3.2205657492354739E-2</v>
      </c>
      <c r="I241" t="str">
        <f>VLOOKUP(C241,'名称-id-价值'!B:C,2,FALSE)</f>
        <v>T3HP5</v>
      </c>
      <c r="J241" t="str">
        <f t="shared" si="256"/>
        <v>T3部件</v>
      </c>
      <c r="K241">
        <f t="shared" si="259"/>
        <v>6</v>
      </c>
      <c r="L241">
        <f t="shared" si="257"/>
        <v>0.16102828746177369</v>
      </c>
      <c r="M241">
        <f>VLOOKUP(C241,'名称-id-价值'!B:M,K241+2,FALSE)</f>
        <v>117.6</v>
      </c>
      <c r="N241">
        <f t="shared" si="260"/>
        <v>3.787385321100917</v>
      </c>
      <c r="O241">
        <f t="shared" si="195"/>
        <v>1855.9226395259943</v>
      </c>
      <c r="P241" t="str">
        <f t="shared" si="261"/>
        <v>93205,</v>
      </c>
      <c r="Q241" t="str">
        <f t="shared" si="265"/>
        <v>337,</v>
      </c>
      <c r="R241" t="str">
        <f t="shared" si="258"/>
        <v>(1,1)</v>
      </c>
      <c r="S241" t="str">
        <f t="shared" si="266"/>
        <v>1,</v>
      </c>
      <c r="T241" t="str">
        <f t="shared" si="267"/>
        <v>1,</v>
      </c>
    </row>
    <row r="242" spans="1:20" x14ac:dyDescent="0.15">
      <c r="A242" t="s">
        <v>41</v>
      </c>
      <c r="B242" t="str">
        <f t="shared" si="196"/>
        <v>稀有宝箱6普通抽</v>
      </c>
      <c r="C242">
        <v>94003</v>
      </c>
      <c r="D242">
        <v>100</v>
      </c>
      <c r="E242">
        <v>1</v>
      </c>
      <c r="F242">
        <v>1</v>
      </c>
      <c r="G242">
        <v>5</v>
      </c>
      <c r="H242" s="5">
        <f t="shared" si="194"/>
        <v>9.5565749235474E-3</v>
      </c>
      <c r="I242" t="str">
        <f>VLOOKUP(C242,'名称-id-价值'!B:C,2,FALSE)</f>
        <v>T4LP3</v>
      </c>
      <c r="J242" t="str">
        <f t="shared" ref="J242" si="268">IF(LEFT(C242,1)+0=5,"T"&amp;MID(C242,3,1)&amp;"碎片",IF(LEFT(C242,1)+0=1,"T"&amp;MID(C242,3,1)&amp;"坦克",IF(LEFT(C242,1)+0=9,"T"&amp;MID(C242,2,1)&amp;"部件")))</f>
        <v>T4部件</v>
      </c>
      <c r="K242">
        <f t="shared" ref="K242" si="269">IF(RIGHT(A242,1)+0=0,10,RIGHT(A242,1)+0)</f>
        <v>6</v>
      </c>
      <c r="L242">
        <f t="shared" ref="L242" si="270">AVERAGE(E242:F242)*H242*G242</f>
        <v>4.7782874617737003E-2</v>
      </c>
      <c r="M242">
        <f>VLOOKUP(C242,'名称-id-价值'!B:M,K242+2,FALSE)</f>
        <v>200</v>
      </c>
      <c r="N242">
        <f t="shared" ref="N242" si="271">H242*M242*AVERAGE(E242:F242)</f>
        <v>1.9113149847094799</v>
      </c>
      <c r="O242">
        <f t="shared" si="195"/>
        <v>1855.9226395259943</v>
      </c>
      <c r="P242" t="str">
        <f t="shared" ref="P242" si="272">C242&amp;","</f>
        <v>94003,</v>
      </c>
      <c r="Q242" t="str">
        <f t="shared" ref="Q242" si="273">D242&amp;","</f>
        <v>100,</v>
      </c>
      <c r="R242" t="str">
        <f t="shared" ref="R242" si="274">"("&amp;LEFT(S242&amp;T242,LEN(S242&amp;T242)-1)&amp;")"</f>
        <v>(1,1)</v>
      </c>
      <c r="S242" t="str">
        <f t="shared" ref="S242" si="275">E242&amp;","</f>
        <v>1,</v>
      </c>
      <c r="T242" t="str">
        <f t="shared" ref="T242" si="276">F242&amp;","</f>
        <v>1,</v>
      </c>
    </row>
    <row r="243" spans="1:20" x14ac:dyDescent="0.15">
      <c r="A243" t="s">
        <v>41</v>
      </c>
      <c r="B243" t="str">
        <f t="shared" si="196"/>
        <v>稀有宝箱6普通抽</v>
      </c>
      <c r="C243">
        <v>94103</v>
      </c>
      <c r="D243">
        <v>100</v>
      </c>
      <c r="E243">
        <v>1</v>
      </c>
      <c r="F243">
        <v>1</v>
      </c>
      <c r="G243">
        <v>5</v>
      </c>
      <c r="H243" s="5">
        <f t="shared" si="194"/>
        <v>9.5565749235474E-3</v>
      </c>
      <c r="I243" t="str">
        <f>VLOOKUP(C243,'名称-id-价值'!B:C,2,FALSE)</f>
        <v>T4MP3</v>
      </c>
      <c r="J243" t="str">
        <f t="shared" ref="J243" si="277">IF(LEFT(C243,1)+0=5,"T"&amp;MID(C243,3,1)&amp;"碎片",IF(LEFT(C243,1)+0=1,"T"&amp;MID(C243,3,1)&amp;"坦克",IF(LEFT(C243,1)+0=9,"T"&amp;MID(C243,2,1)&amp;"部件")))</f>
        <v>T4部件</v>
      </c>
      <c r="K243">
        <f t="shared" ref="K243" si="278">IF(RIGHT(A243,1)+0=0,10,RIGHT(A243,1)+0)</f>
        <v>6</v>
      </c>
      <c r="L243">
        <f t="shared" ref="L243" si="279">AVERAGE(E243:F243)*H243*G243</f>
        <v>4.7782874617737003E-2</v>
      </c>
      <c r="M243">
        <f>VLOOKUP(C243,'名称-id-价值'!B:M,K243+2,FALSE)</f>
        <v>200</v>
      </c>
      <c r="N243">
        <f t="shared" ref="N243" si="280">H243*M243*AVERAGE(E243:F243)</f>
        <v>1.9113149847094799</v>
      </c>
      <c r="O243">
        <f t="shared" si="195"/>
        <v>1855.9226395259943</v>
      </c>
      <c r="P243" t="str">
        <f t="shared" ref="P243" si="281">C243&amp;","</f>
        <v>94103,</v>
      </c>
      <c r="Q243" t="str">
        <f t="shared" ref="Q243" si="282">D243&amp;","</f>
        <v>100,</v>
      </c>
      <c r="R243" t="str">
        <f t="shared" ref="R243" si="283">"("&amp;LEFT(S243&amp;T243,LEN(S243&amp;T243)-1)&amp;")"</f>
        <v>(1,1)</v>
      </c>
      <c r="S243" t="str">
        <f t="shared" ref="S243" si="284">E243&amp;","</f>
        <v>1,</v>
      </c>
      <c r="T243" t="str">
        <f t="shared" ref="T243" si="285">F243&amp;","</f>
        <v>1,</v>
      </c>
    </row>
    <row r="244" spans="1:20" x14ac:dyDescent="0.15">
      <c r="A244" t="s">
        <v>42</v>
      </c>
      <c r="B244" t="str">
        <f t="shared" si="196"/>
        <v>稀有宝箱7普通抽</v>
      </c>
      <c r="C244">
        <v>11311</v>
      </c>
      <c r="D244">
        <v>177</v>
      </c>
      <c r="E244">
        <v>1</v>
      </c>
      <c r="F244">
        <v>1</v>
      </c>
      <c r="G244">
        <v>5</v>
      </c>
      <c r="H244" s="5">
        <f t="shared" si="194"/>
        <v>1.8946692357096982E-2</v>
      </c>
      <c r="I244" t="str">
        <f>VLOOKUP(C244,'名称-id-价值'!B:C,2,FALSE)</f>
        <v>35(t)</v>
      </c>
      <c r="J244" t="str">
        <f t="shared" si="256"/>
        <v>T3坦克</v>
      </c>
      <c r="K244">
        <f t="shared" si="259"/>
        <v>7</v>
      </c>
      <c r="L244">
        <f t="shared" si="257"/>
        <v>9.4733461785484904E-2</v>
      </c>
      <c r="M244">
        <f>VLOOKUP(C244,'名称-id-价值'!B:M,K244+2,FALSE)</f>
        <v>1452</v>
      </c>
      <c r="N244">
        <f t="shared" si="260"/>
        <v>27.510597302504816</v>
      </c>
      <c r="O244">
        <f t="shared" si="195"/>
        <v>1994.1665596232106</v>
      </c>
      <c r="P244" t="str">
        <f t="shared" si="261"/>
        <v>11311,</v>
      </c>
      <c r="Q244" t="str">
        <f t="shared" si="265"/>
        <v>177,</v>
      </c>
      <c r="R244" t="str">
        <f t="shared" si="258"/>
        <v>(1,1)</v>
      </c>
      <c r="S244" t="str">
        <f t="shared" si="266"/>
        <v>1,</v>
      </c>
      <c r="T244" t="str">
        <f t="shared" si="267"/>
        <v>1,</v>
      </c>
    </row>
    <row r="245" spans="1:20" x14ac:dyDescent="0.15">
      <c r="A245" t="s">
        <v>42</v>
      </c>
      <c r="B245" t="str">
        <f t="shared" si="196"/>
        <v>稀有宝箱7普通抽</v>
      </c>
      <c r="C245">
        <v>12311</v>
      </c>
      <c r="D245">
        <v>177</v>
      </c>
      <c r="E245">
        <v>1</v>
      </c>
      <c r="F245">
        <v>1</v>
      </c>
      <c r="G245">
        <v>5</v>
      </c>
      <c r="H245" s="5">
        <f t="shared" si="194"/>
        <v>1.8946692357096982E-2</v>
      </c>
      <c r="I245" t="str">
        <f>VLOOKUP(C245,'名称-id-价值'!B:C,2,FALSE)</f>
        <v>玛蒂尔达</v>
      </c>
      <c r="J245" t="str">
        <f t="shared" si="256"/>
        <v>T3坦克</v>
      </c>
      <c r="K245">
        <f t="shared" si="259"/>
        <v>7</v>
      </c>
      <c r="L245">
        <f t="shared" si="257"/>
        <v>9.4733461785484904E-2</v>
      </c>
      <c r="M245">
        <f>VLOOKUP(C245,'名称-id-价值'!B:M,K245+2,FALSE)</f>
        <v>1452</v>
      </c>
      <c r="N245">
        <f t="shared" si="260"/>
        <v>27.510597302504816</v>
      </c>
      <c r="O245">
        <f t="shared" si="195"/>
        <v>1994.1665596232106</v>
      </c>
      <c r="P245" t="str">
        <f t="shared" si="261"/>
        <v>12311,</v>
      </c>
      <c r="Q245" t="str">
        <f t="shared" si="265"/>
        <v>177,</v>
      </c>
      <c r="R245" t="str">
        <f t="shared" si="258"/>
        <v>(1,1)</v>
      </c>
      <c r="S245" t="str">
        <f t="shared" si="266"/>
        <v>1,</v>
      </c>
      <c r="T245" t="str">
        <f t="shared" si="267"/>
        <v>1,</v>
      </c>
    </row>
    <row r="246" spans="1:20" x14ac:dyDescent="0.15">
      <c r="A246" t="s">
        <v>42</v>
      </c>
      <c r="B246" t="str">
        <f t="shared" si="196"/>
        <v>稀有宝箱7普通抽</v>
      </c>
      <c r="C246">
        <v>13311</v>
      </c>
      <c r="D246">
        <v>177</v>
      </c>
      <c r="E246">
        <v>1</v>
      </c>
      <c r="F246">
        <v>1</v>
      </c>
      <c r="G246">
        <v>5</v>
      </c>
      <c r="H246" s="5">
        <f t="shared" si="194"/>
        <v>1.8946692357096982E-2</v>
      </c>
      <c r="I246" t="str">
        <f>VLOOKUP(C246,'名称-id-价值'!B:C,2,FALSE)</f>
        <v>黑豹</v>
      </c>
      <c r="J246" t="str">
        <f t="shared" si="256"/>
        <v>T3坦克</v>
      </c>
      <c r="K246">
        <f t="shared" si="259"/>
        <v>7</v>
      </c>
      <c r="L246">
        <f t="shared" si="257"/>
        <v>9.4733461785484904E-2</v>
      </c>
      <c r="M246">
        <f>VLOOKUP(C246,'名称-id-价值'!B:M,K246+2,FALSE)</f>
        <v>1452</v>
      </c>
      <c r="N246">
        <f t="shared" si="260"/>
        <v>27.510597302504816</v>
      </c>
      <c r="O246">
        <f t="shared" si="195"/>
        <v>1994.1665596232106</v>
      </c>
      <c r="P246" t="str">
        <f t="shared" si="261"/>
        <v>13311,</v>
      </c>
      <c r="Q246" t="str">
        <f t="shared" si="265"/>
        <v>177,</v>
      </c>
      <c r="R246" t="str">
        <f t="shared" si="258"/>
        <v>(1,1)</v>
      </c>
      <c r="S246" t="str">
        <f t="shared" si="266"/>
        <v>1,</v>
      </c>
      <c r="T246" t="str">
        <f t="shared" si="267"/>
        <v>1,</v>
      </c>
    </row>
    <row r="247" spans="1:20" x14ac:dyDescent="0.15">
      <c r="A247" t="s">
        <v>42</v>
      </c>
      <c r="B247" t="str">
        <f t="shared" si="196"/>
        <v>稀有宝箱7普通抽</v>
      </c>
      <c r="C247">
        <v>11321</v>
      </c>
      <c r="D247">
        <v>99</v>
      </c>
      <c r="E247">
        <v>1</v>
      </c>
      <c r="F247">
        <v>1</v>
      </c>
      <c r="G247">
        <v>5</v>
      </c>
      <c r="H247" s="5">
        <f t="shared" si="194"/>
        <v>1.0597302504816955E-2</v>
      </c>
      <c r="I247" t="str">
        <f>VLOOKUP(C247,'名称-id-价值'!B:C,2,FALSE)</f>
        <v>十字军</v>
      </c>
      <c r="J247" t="str">
        <f t="shared" si="256"/>
        <v>T3坦克</v>
      </c>
      <c r="K247">
        <f t="shared" si="259"/>
        <v>7</v>
      </c>
      <c r="L247">
        <f t="shared" si="257"/>
        <v>5.2986512524084775E-2</v>
      </c>
      <c r="M247">
        <f>VLOOKUP(C247,'名称-id-价值'!B:M,K247+2,FALSE)</f>
        <v>1932</v>
      </c>
      <c r="N247">
        <f t="shared" si="260"/>
        <v>20.473988439306357</v>
      </c>
      <c r="O247">
        <f t="shared" si="195"/>
        <v>1994.1665596232106</v>
      </c>
      <c r="P247" t="str">
        <f t="shared" si="261"/>
        <v>11321,</v>
      </c>
      <c r="Q247" t="str">
        <f t="shared" si="265"/>
        <v>99,</v>
      </c>
      <c r="R247" t="str">
        <f t="shared" si="258"/>
        <v>(1,1)</v>
      </c>
      <c r="S247" t="str">
        <f t="shared" si="266"/>
        <v>1,</v>
      </c>
      <c r="T247" t="str">
        <f t="shared" si="267"/>
        <v>1,</v>
      </c>
    </row>
    <row r="248" spans="1:20" x14ac:dyDescent="0.15">
      <c r="A248" t="s">
        <v>42</v>
      </c>
      <c r="B248" t="str">
        <f t="shared" si="196"/>
        <v>稀有宝箱7普通抽</v>
      </c>
      <c r="C248">
        <v>12321</v>
      </c>
      <c r="D248">
        <v>99</v>
      </c>
      <c r="E248">
        <v>1</v>
      </c>
      <c r="F248">
        <v>1</v>
      </c>
      <c r="G248">
        <v>5</v>
      </c>
      <c r="H248" s="5">
        <f t="shared" si="194"/>
        <v>1.0597302504816955E-2</v>
      </c>
      <c r="I248" t="str">
        <f>VLOOKUP(C248,'名称-id-价值'!B:C,2,FALSE)</f>
        <v>谢尔曼</v>
      </c>
      <c r="J248" t="str">
        <f t="shared" si="256"/>
        <v>T3坦克</v>
      </c>
      <c r="K248">
        <f t="shared" si="259"/>
        <v>7</v>
      </c>
      <c r="L248">
        <f t="shared" si="257"/>
        <v>5.2986512524084775E-2</v>
      </c>
      <c r="M248">
        <f>VLOOKUP(C248,'名称-id-价值'!B:M,K248+2,FALSE)</f>
        <v>1932</v>
      </c>
      <c r="N248">
        <f t="shared" si="260"/>
        <v>20.473988439306357</v>
      </c>
      <c r="O248">
        <f t="shared" si="195"/>
        <v>1994.1665596232106</v>
      </c>
      <c r="P248" t="str">
        <f t="shared" si="261"/>
        <v>12321,</v>
      </c>
      <c r="Q248" t="str">
        <f t="shared" si="265"/>
        <v>99,</v>
      </c>
      <c r="R248" t="str">
        <f t="shared" si="258"/>
        <v>(1,1)</v>
      </c>
      <c r="S248" t="str">
        <f t="shared" si="266"/>
        <v>1,</v>
      </c>
      <c r="T248" t="str">
        <f t="shared" si="267"/>
        <v>1,</v>
      </c>
    </row>
    <row r="249" spans="1:20" x14ac:dyDescent="0.15">
      <c r="A249" t="s">
        <v>42</v>
      </c>
      <c r="B249" t="str">
        <f t="shared" si="196"/>
        <v>稀有宝箱7普通抽</v>
      </c>
      <c r="C249">
        <v>13321</v>
      </c>
      <c r="D249">
        <v>99</v>
      </c>
      <c r="E249">
        <v>1</v>
      </c>
      <c r="F249">
        <v>1</v>
      </c>
      <c r="G249">
        <v>5</v>
      </c>
      <c r="H249" s="5">
        <f t="shared" si="194"/>
        <v>1.0597302504816955E-2</v>
      </c>
      <c r="I249" t="str">
        <f>VLOOKUP(C249,'名称-id-价值'!B:C,2,FALSE)</f>
        <v>虎式</v>
      </c>
      <c r="J249" t="str">
        <f t="shared" si="256"/>
        <v>T3坦克</v>
      </c>
      <c r="K249">
        <f t="shared" si="259"/>
        <v>7</v>
      </c>
      <c r="L249">
        <f t="shared" si="257"/>
        <v>5.2986512524084775E-2</v>
      </c>
      <c r="M249">
        <f>VLOOKUP(C249,'名称-id-价值'!B:M,K249+2,FALSE)</f>
        <v>1932</v>
      </c>
      <c r="N249">
        <f t="shared" si="260"/>
        <v>20.473988439306357</v>
      </c>
      <c r="O249">
        <f t="shared" si="195"/>
        <v>1994.1665596232106</v>
      </c>
      <c r="P249" t="str">
        <f t="shared" si="261"/>
        <v>13321,</v>
      </c>
      <c r="Q249" t="str">
        <f t="shared" si="265"/>
        <v>99,</v>
      </c>
      <c r="R249" t="str">
        <f t="shared" si="258"/>
        <v>(1,1)</v>
      </c>
      <c r="S249" t="str">
        <f t="shared" si="266"/>
        <v>1,</v>
      </c>
      <c r="T249" t="str">
        <f t="shared" si="267"/>
        <v>1,</v>
      </c>
    </row>
    <row r="250" spans="1:20" x14ac:dyDescent="0.15">
      <c r="A250" t="s">
        <v>42</v>
      </c>
      <c r="B250" t="str">
        <f t="shared" si="196"/>
        <v>稀有宝箱7普通抽</v>
      </c>
      <c r="C250">
        <v>13331</v>
      </c>
      <c r="D250">
        <v>66</v>
      </c>
      <c r="E250">
        <v>1</v>
      </c>
      <c r="F250">
        <v>1</v>
      </c>
      <c r="G250">
        <v>5</v>
      </c>
      <c r="H250" s="5">
        <f t="shared" si="194"/>
        <v>7.064868336544637E-3</v>
      </c>
      <c r="I250" t="str">
        <f>VLOOKUP(C250,'名称-id-价值'!B:C,2,FALSE)</f>
        <v>KV-2</v>
      </c>
      <c r="J250" t="str">
        <f t="shared" ref="J250" si="286">IF(LEFT(C250,1)+0=5,"T"&amp;MID(C250,3,1)&amp;"碎片",IF(LEFT(C250,1)+0=1,"T"&amp;MID(C250,3,1)&amp;"坦克",IF(LEFT(C250,1)+0=9,"T"&amp;MID(C250,2,1)&amp;"部件")))</f>
        <v>T3坦克</v>
      </c>
      <c r="K250">
        <f t="shared" ref="K250" si="287">IF(RIGHT(A250,1)+0=0,10,RIGHT(A250,1)+0)</f>
        <v>7</v>
      </c>
      <c r="L250">
        <f t="shared" ref="L250" si="288">AVERAGE(E250:F250)*H250*G250</f>
        <v>3.5324341682723186E-2</v>
      </c>
      <c r="M250">
        <f>VLOOKUP(C250,'名称-id-价值'!B:M,K250+2,FALSE)</f>
        <v>2208</v>
      </c>
      <c r="N250">
        <f t="shared" ref="N250" si="289">H250*M250*AVERAGE(E250:F250)</f>
        <v>15.599229287090559</v>
      </c>
      <c r="O250">
        <f t="shared" si="195"/>
        <v>1994.1665596232106</v>
      </c>
      <c r="P250" t="str">
        <f t="shared" ref="P250" si="290">C250&amp;","</f>
        <v>13331,</v>
      </c>
      <c r="Q250" t="str">
        <f t="shared" ref="Q250" si="291">D250&amp;","</f>
        <v>66,</v>
      </c>
      <c r="R250" t="str">
        <f t="shared" ref="R250" si="292">"("&amp;LEFT(S250&amp;T250,LEN(S250&amp;T250)-1)&amp;")"</f>
        <v>(1,1)</v>
      </c>
      <c r="S250" t="str">
        <f t="shared" ref="S250" si="293">E250&amp;","</f>
        <v>1,</v>
      </c>
      <c r="T250" t="str">
        <f t="shared" ref="T250" si="294">F250&amp;","</f>
        <v>1,</v>
      </c>
    </row>
    <row r="251" spans="1:20" x14ac:dyDescent="0.15">
      <c r="A251" t="s">
        <v>42</v>
      </c>
      <c r="B251" t="str">
        <f t="shared" si="196"/>
        <v>稀有宝箱7普通抽</v>
      </c>
      <c r="C251">
        <v>12331</v>
      </c>
      <c r="D251">
        <v>66</v>
      </c>
      <c r="E251">
        <v>1</v>
      </c>
      <c r="F251">
        <v>1</v>
      </c>
      <c r="G251">
        <v>5</v>
      </c>
      <c r="H251" s="5">
        <f t="shared" si="194"/>
        <v>7.064868336544637E-3</v>
      </c>
      <c r="I251" t="str">
        <f>VLOOKUP(C251,'名称-id-价值'!B:C,2,FALSE)</f>
        <v>彗星</v>
      </c>
      <c r="J251" t="str">
        <f t="shared" ref="J251" si="295">IF(LEFT(C251,1)+0=5,"T"&amp;MID(C251,3,1)&amp;"碎片",IF(LEFT(C251,1)+0=1,"T"&amp;MID(C251,3,1)&amp;"坦克",IF(LEFT(C251,1)+0=9,"T"&amp;MID(C251,2,1)&amp;"部件")))</f>
        <v>T3坦克</v>
      </c>
      <c r="K251">
        <f t="shared" ref="K251" si="296">IF(RIGHT(A251,1)+0=0,10,RIGHT(A251,1)+0)</f>
        <v>7</v>
      </c>
      <c r="L251">
        <f t="shared" ref="L251" si="297">AVERAGE(E251:F251)*H251*G251</f>
        <v>3.5324341682723186E-2</v>
      </c>
      <c r="M251">
        <f>VLOOKUP(C251,'名称-id-价值'!B:M,K251+2,FALSE)</f>
        <v>2208</v>
      </c>
      <c r="N251">
        <f t="shared" ref="N251" si="298">H251*M251*AVERAGE(E251:F251)</f>
        <v>15.599229287090559</v>
      </c>
      <c r="O251">
        <f t="shared" si="195"/>
        <v>1994.1665596232106</v>
      </c>
      <c r="P251" t="str">
        <f t="shared" ref="P251" si="299">C251&amp;","</f>
        <v>12331,</v>
      </c>
      <c r="Q251" t="str">
        <f t="shared" ref="Q251" si="300">D251&amp;","</f>
        <v>66,</v>
      </c>
      <c r="R251" t="str">
        <f t="shared" ref="R251" si="301">"("&amp;LEFT(S251&amp;T251,LEN(S251&amp;T251)-1)&amp;")"</f>
        <v>(1,1)</v>
      </c>
      <c r="S251" t="str">
        <f t="shared" ref="S251" si="302">E251&amp;","</f>
        <v>1,</v>
      </c>
      <c r="T251" t="str">
        <f t="shared" ref="T251" si="303">F251&amp;","</f>
        <v>1,</v>
      </c>
    </row>
    <row r="252" spans="1:20" x14ac:dyDescent="0.15">
      <c r="A252" t="s">
        <v>42</v>
      </c>
      <c r="B252" t="str">
        <f t="shared" ref="B252" si="304">A252&amp;"普通抽"</f>
        <v>稀有宝箱7普通抽</v>
      </c>
      <c r="C252">
        <v>11341</v>
      </c>
      <c r="D252">
        <v>66</v>
      </c>
      <c r="E252">
        <v>1</v>
      </c>
      <c r="F252">
        <v>1</v>
      </c>
      <c r="G252">
        <v>5</v>
      </c>
      <c r="H252" s="5">
        <f t="shared" si="194"/>
        <v>7.064868336544637E-3</v>
      </c>
      <c r="I252" t="str">
        <f>VLOOKUP(C252,'名称-id-价值'!B:C,2,FALSE)</f>
        <v>霞飞</v>
      </c>
      <c r="J252" t="str">
        <f t="shared" ref="J252" si="305">IF(LEFT(C252,1)+0=5,"T"&amp;MID(C252,3,1)&amp;"碎片",IF(LEFT(C252,1)+0=1,"T"&amp;MID(C252,3,1)&amp;"坦克",IF(LEFT(C252,1)+0=9,"T"&amp;MID(C252,2,1)&amp;"部件")))</f>
        <v>T3坦克</v>
      </c>
      <c r="K252">
        <f t="shared" ref="K252" si="306">IF(RIGHT(A252,1)+0=0,10,RIGHT(A252,1)+0)</f>
        <v>7</v>
      </c>
      <c r="L252">
        <f t="shared" ref="L252" si="307">AVERAGE(E252:F252)*H252*G252</f>
        <v>3.5324341682723186E-2</v>
      </c>
      <c r="M252">
        <f>VLOOKUP(C252,'名称-id-价值'!B:M,K252+2,FALSE)</f>
        <v>2208</v>
      </c>
      <c r="N252">
        <f t="shared" ref="N252" si="308">H252*M252*AVERAGE(E252:F252)</f>
        <v>15.599229287090559</v>
      </c>
      <c r="O252">
        <f t="shared" si="195"/>
        <v>1994.1665596232106</v>
      </c>
      <c r="P252" t="str">
        <f t="shared" ref="P252" si="309">C252&amp;","</f>
        <v>11341,</v>
      </c>
      <c r="Q252" t="str">
        <f t="shared" ref="Q252" si="310">D252&amp;","</f>
        <v>66,</v>
      </c>
      <c r="R252" t="str">
        <f t="shared" ref="R252" si="311">"("&amp;LEFT(S252&amp;T252,LEN(S252&amp;T252)-1)&amp;")"</f>
        <v>(1,1)</v>
      </c>
      <c r="S252" t="str">
        <f t="shared" ref="S252" si="312">E252&amp;","</f>
        <v>1,</v>
      </c>
      <c r="T252" t="str">
        <f t="shared" ref="T252" si="313">F252&amp;","</f>
        <v>1,</v>
      </c>
    </row>
    <row r="253" spans="1:20" x14ac:dyDescent="0.15">
      <c r="A253" t="s">
        <v>42</v>
      </c>
      <c r="B253" t="str">
        <f t="shared" si="196"/>
        <v>稀有宝箱7普通抽</v>
      </c>
      <c r="C253">
        <v>51311</v>
      </c>
      <c r="D253">
        <v>444</v>
      </c>
      <c r="E253">
        <v>3</v>
      </c>
      <c r="F253">
        <v>7</v>
      </c>
      <c r="G253">
        <v>5</v>
      </c>
      <c r="H253" s="5">
        <f t="shared" si="194"/>
        <v>4.7527296082209375E-2</v>
      </c>
      <c r="I253" t="str">
        <f>VLOOKUP(C253,'名称-id-价值'!B:C,2,FALSE)</f>
        <v>35(t)-碎片</v>
      </c>
      <c r="J253" t="str">
        <f t="shared" si="256"/>
        <v>T3碎片</v>
      </c>
      <c r="K253">
        <f t="shared" si="259"/>
        <v>7</v>
      </c>
      <c r="L253">
        <f t="shared" si="257"/>
        <v>1.1881824020552343</v>
      </c>
      <c r="M253">
        <f>VLOOKUP(C253,'名称-id-价值'!B:M,K253+2,FALSE)</f>
        <v>48.4</v>
      </c>
      <c r="N253">
        <f t="shared" si="260"/>
        <v>11.501605651894668</v>
      </c>
      <c r="O253">
        <f t="shared" si="195"/>
        <v>1994.1665596232106</v>
      </c>
      <c r="P253" t="str">
        <f t="shared" si="261"/>
        <v>51311,</v>
      </c>
      <c r="Q253" t="str">
        <f t="shared" si="265"/>
        <v>444,</v>
      </c>
      <c r="R253" t="str">
        <f t="shared" si="258"/>
        <v>(3,7)</v>
      </c>
      <c r="S253" t="str">
        <f t="shared" si="266"/>
        <v>3,</v>
      </c>
      <c r="T253" t="str">
        <f t="shared" si="267"/>
        <v>7,</v>
      </c>
    </row>
    <row r="254" spans="1:20" x14ac:dyDescent="0.15">
      <c r="A254" t="s">
        <v>42</v>
      </c>
      <c r="B254" t="str">
        <f t="shared" si="196"/>
        <v>稀有宝箱7普通抽</v>
      </c>
      <c r="C254">
        <v>52311</v>
      </c>
      <c r="D254">
        <v>444</v>
      </c>
      <c r="E254">
        <v>3</v>
      </c>
      <c r="F254">
        <v>7</v>
      </c>
      <c r="G254">
        <v>5</v>
      </c>
      <c r="H254" s="5">
        <f t="shared" si="194"/>
        <v>4.7527296082209375E-2</v>
      </c>
      <c r="I254" t="str">
        <f>VLOOKUP(C254,'名称-id-价值'!B:C,2,FALSE)</f>
        <v>玛蒂尔达-碎片</v>
      </c>
      <c r="J254" t="str">
        <f t="shared" si="256"/>
        <v>T3碎片</v>
      </c>
      <c r="K254">
        <f t="shared" si="259"/>
        <v>7</v>
      </c>
      <c r="L254">
        <f t="shared" si="257"/>
        <v>1.1881824020552343</v>
      </c>
      <c r="M254">
        <f>VLOOKUP(C254,'名称-id-价值'!B:M,K254+2,FALSE)</f>
        <v>48.4</v>
      </c>
      <c r="N254">
        <f t="shared" si="260"/>
        <v>11.501605651894668</v>
      </c>
      <c r="O254">
        <f t="shared" si="195"/>
        <v>1994.1665596232106</v>
      </c>
      <c r="P254" t="str">
        <f t="shared" si="261"/>
        <v>52311,</v>
      </c>
      <c r="Q254" t="str">
        <f t="shared" si="265"/>
        <v>444,</v>
      </c>
      <c r="R254" t="str">
        <f t="shared" si="258"/>
        <v>(3,7)</v>
      </c>
      <c r="S254" t="str">
        <f t="shared" si="266"/>
        <v>3,</v>
      </c>
      <c r="T254" t="str">
        <f t="shared" si="267"/>
        <v>7,</v>
      </c>
    </row>
    <row r="255" spans="1:20" x14ac:dyDescent="0.15">
      <c r="A255" t="s">
        <v>42</v>
      </c>
      <c r="B255" t="str">
        <f t="shared" si="196"/>
        <v>稀有宝箱7普通抽</v>
      </c>
      <c r="C255">
        <v>53311</v>
      </c>
      <c r="D255">
        <v>444</v>
      </c>
      <c r="E255">
        <v>3</v>
      </c>
      <c r="F255">
        <v>7</v>
      </c>
      <c r="G255">
        <v>5</v>
      </c>
      <c r="H255" s="5">
        <f t="shared" si="194"/>
        <v>4.7527296082209375E-2</v>
      </c>
      <c r="I255" t="str">
        <f>VLOOKUP(C255,'名称-id-价值'!B:C,2,FALSE)</f>
        <v>黑豹-碎片</v>
      </c>
      <c r="J255" t="str">
        <f t="shared" si="256"/>
        <v>T3碎片</v>
      </c>
      <c r="K255">
        <f t="shared" si="259"/>
        <v>7</v>
      </c>
      <c r="L255">
        <f t="shared" si="257"/>
        <v>1.1881824020552343</v>
      </c>
      <c r="M255">
        <f>VLOOKUP(C255,'名称-id-价值'!B:M,K255+2,FALSE)</f>
        <v>48.4</v>
      </c>
      <c r="N255">
        <f t="shared" si="260"/>
        <v>11.501605651894668</v>
      </c>
      <c r="O255">
        <f t="shared" si="195"/>
        <v>1994.1665596232106</v>
      </c>
      <c r="P255" t="str">
        <f t="shared" si="261"/>
        <v>53311,</v>
      </c>
      <c r="Q255" t="str">
        <f t="shared" si="265"/>
        <v>444,</v>
      </c>
      <c r="R255" t="str">
        <f t="shared" si="258"/>
        <v>(3,7)</v>
      </c>
      <c r="S255" t="str">
        <f t="shared" si="266"/>
        <v>3,</v>
      </c>
      <c r="T255" t="str">
        <f t="shared" si="267"/>
        <v>7,</v>
      </c>
    </row>
    <row r="256" spans="1:20" x14ac:dyDescent="0.15">
      <c r="A256" t="s">
        <v>42</v>
      </c>
      <c r="B256" t="str">
        <f t="shared" si="196"/>
        <v>稀有宝箱7普通抽</v>
      </c>
      <c r="C256">
        <v>51321</v>
      </c>
      <c r="D256">
        <v>260</v>
      </c>
      <c r="E256">
        <v>2</v>
      </c>
      <c r="F256">
        <v>6</v>
      </c>
      <c r="G256">
        <v>5</v>
      </c>
      <c r="H256" s="5">
        <f t="shared" si="194"/>
        <v>2.7831299507600087E-2</v>
      </c>
      <c r="I256" t="str">
        <f>VLOOKUP(C256,'名称-id-价值'!B:C,2,FALSE)</f>
        <v>十字军-碎片</v>
      </c>
      <c r="J256" t="str">
        <f t="shared" si="256"/>
        <v>T3碎片</v>
      </c>
      <c r="K256">
        <f t="shared" si="259"/>
        <v>7</v>
      </c>
      <c r="L256">
        <f t="shared" si="257"/>
        <v>0.55662599015200176</v>
      </c>
      <c r="M256">
        <f>VLOOKUP(C256,'名称-id-价值'!B:M,K256+2,FALSE)</f>
        <v>64.400000000000006</v>
      </c>
      <c r="N256">
        <f t="shared" si="260"/>
        <v>7.1693427531577827</v>
      </c>
      <c r="O256">
        <f t="shared" si="195"/>
        <v>1994.1665596232106</v>
      </c>
      <c r="P256" t="str">
        <f t="shared" si="261"/>
        <v>51321,</v>
      </c>
      <c r="Q256" t="str">
        <f t="shared" si="265"/>
        <v>260,</v>
      </c>
      <c r="R256" t="str">
        <f t="shared" si="258"/>
        <v>(2,6)</v>
      </c>
      <c r="S256" t="str">
        <f t="shared" si="266"/>
        <v>2,</v>
      </c>
      <c r="T256" t="str">
        <f t="shared" si="267"/>
        <v>6,</v>
      </c>
    </row>
    <row r="257" spans="1:20" x14ac:dyDescent="0.15">
      <c r="A257" t="s">
        <v>42</v>
      </c>
      <c r="B257" t="str">
        <f t="shared" si="196"/>
        <v>稀有宝箱7普通抽</v>
      </c>
      <c r="C257">
        <v>52321</v>
      </c>
      <c r="D257">
        <v>260</v>
      </c>
      <c r="E257">
        <v>2</v>
      </c>
      <c r="F257">
        <v>6</v>
      </c>
      <c r="G257">
        <v>5</v>
      </c>
      <c r="H257" s="5">
        <f t="shared" si="194"/>
        <v>2.7831299507600087E-2</v>
      </c>
      <c r="I257" t="str">
        <f>VLOOKUP(C257,'名称-id-价值'!B:C,2,FALSE)</f>
        <v>谢尔曼-碎片</v>
      </c>
      <c r="J257" t="str">
        <f t="shared" si="256"/>
        <v>T3碎片</v>
      </c>
      <c r="K257">
        <f t="shared" si="259"/>
        <v>7</v>
      </c>
      <c r="L257">
        <f t="shared" si="257"/>
        <v>0.55662599015200176</v>
      </c>
      <c r="M257">
        <f>VLOOKUP(C257,'名称-id-价值'!B:M,K257+2,FALSE)</f>
        <v>64.400000000000006</v>
      </c>
      <c r="N257">
        <f t="shared" si="260"/>
        <v>7.1693427531577827</v>
      </c>
      <c r="O257">
        <f t="shared" si="195"/>
        <v>1994.1665596232106</v>
      </c>
      <c r="P257" t="str">
        <f t="shared" si="261"/>
        <v>52321,</v>
      </c>
      <c r="Q257" t="str">
        <f t="shared" si="265"/>
        <v>260,</v>
      </c>
      <c r="R257" t="str">
        <f t="shared" si="258"/>
        <v>(2,6)</v>
      </c>
      <c r="S257" t="str">
        <f t="shared" si="266"/>
        <v>2,</v>
      </c>
      <c r="T257" t="str">
        <f t="shared" si="267"/>
        <v>6,</v>
      </c>
    </row>
    <row r="258" spans="1:20" x14ac:dyDescent="0.15">
      <c r="A258" t="s">
        <v>42</v>
      </c>
      <c r="B258" t="str">
        <f t="shared" si="196"/>
        <v>稀有宝箱7普通抽</v>
      </c>
      <c r="C258">
        <v>53321</v>
      </c>
      <c r="D258">
        <v>260</v>
      </c>
      <c r="E258">
        <v>2</v>
      </c>
      <c r="F258">
        <v>6</v>
      </c>
      <c r="G258">
        <v>5</v>
      </c>
      <c r="H258" s="5">
        <f t="shared" ref="H258:H321" si="314">D258/SUMIFS(D:D,B:B,B258)</f>
        <v>2.7831299507600087E-2</v>
      </c>
      <c r="I258" t="str">
        <f>VLOOKUP(C258,'名称-id-价值'!B:C,2,FALSE)</f>
        <v>虎式-碎片</v>
      </c>
      <c r="J258" t="str">
        <f t="shared" si="256"/>
        <v>T3碎片</v>
      </c>
      <c r="K258">
        <f t="shared" si="259"/>
        <v>7</v>
      </c>
      <c r="L258">
        <f t="shared" si="257"/>
        <v>0.55662599015200176</v>
      </c>
      <c r="M258">
        <f>VLOOKUP(C258,'名称-id-价值'!B:M,K258+2,FALSE)</f>
        <v>64.400000000000006</v>
      </c>
      <c r="N258">
        <f t="shared" si="260"/>
        <v>7.1693427531577827</v>
      </c>
      <c r="O258">
        <f t="shared" ref="O258:O321" si="315">SUMIFS(N:N,B:B,B258)*G258+VLOOKUP(K258,$U$1:$X$11,4,FALSE)</f>
        <v>1994.1665596232106</v>
      </c>
      <c r="P258" t="str">
        <f t="shared" si="261"/>
        <v>53321,</v>
      </c>
      <c r="Q258" t="str">
        <f t="shared" si="265"/>
        <v>260,</v>
      </c>
      <c r="R258" t="str">
        <f t="shared" si="258"/>
        <v>(2,6)</v>
      </c>
      <c r="S258" t="str">
        <f t="shared" si="266"/>
        <v>2,</v>
      </c>
      <c r="T258" t="str">
        <f t="shared" si="267"/>
        <v>6,</v>
      </c>
    </row>
    <row r="259" spans="1:20" x14ac:dyDescent="0.15">
      <c r="A259" t="s">
        <v>42</v>
      </c>
      <c r="B259" t="str">
        <f t="shared" si="196"/>
        <v>稀有宝箱7普通抽</v>
      </c>
      <c r="C259">
        <v>53331</v>
      </c>
      <c r="D259">
        <v>144</v>
      </c>
      <c r="E259">
        <v>2</v>
      </c>
      <c r="F259">
        <v>6</v>
      </c>
      <c r="G259">
        <v>5</v>
      </c>
      <c r="H259" s="5">
        <f t="shared" si="314"/>
        <v>1.5414258188824663E-2</v>
      </c>
      <c r="I259" t="str">
        <f>VLOOKUP(C259,'名称-id-价值'!B:C,2,FALSE)</f>
        <v>KV-2-碎片</v>
      </c>
      <c r="J259" t="str">
        <f t="shared" ref="J259" si="316">IF(LEFT(C259,1)+0=5,"T"&amp;MID(C259,3,1)&amp;"碎片",IF(LEFT(C259,1)+0=1,"T"&amp;MID(C259,3,1)&amp;"坦克",IF(LEFT(C259,1)+0=9,"T"&amp;MID(C259,2,1)&amp;"部件")))</f>
        <v>T3碎片</v>
      </c>
      <c r="K259">
        <f t="shared" ref="K259" si="317">IF(RIGHT(A259,1)+0=0,10,RIGHT(A259,1)+0)</f>
        <v>7</v>
      </c>
      <c r="L259">
        <f t="shared" ref="L259" si="318">AVERAGE(E259:F259)*H259*G259</f>
        <v>0.30828516377649323</v>
      </c>
      <c r="M259">
        <f>VLOOKUP(C259,'名称-id-价值'!B:M,K259+2,FALSE)</f>
        <v>73.600000000000009</v>
      </c>
      <c r="N259">
        <f t="shared" ref="N259" si="319">H259*M259*AVERAGE(E259:F259)</f>
        <v>4.5379576107899808</v>
      </c>
      <c r="O259">
        <f t="shared" si="315"/>
        <v>1994.1665596232106</v>
      </c>
      <c r="P259" t="str">
        <f t="shared" ref="P259" si="320">C259&amp;","</f>
        <v>53331,</v>
      </c>
      <c r="Q259" t="str">
        <f t="shared" ref="Q259" si="321">D259&amp;","</f>
        <v>144,</v>
      </c>
      <c r="R259" t="str">
        <f t="shared" ref="R259" si="322">"("&amp;LEFT(S259&amp;T259,LEN(S259&amp;T259)-1)&amp;")"</f>
        <v>(2,6)</v>
      </c>
      <c r="S259" t="str">
        <f t="shared" ref="S259" si="323">E259&amp;","</f>
        <v>2,</v>
      </c>
      <c r="T259" t="str">
        <f t="shared" ref="T259" si="324">F259&amp;","</f>
        <v>6,</v>
      </c>
    </row>
    <row r="260" spans="1:20" x14ac:dyDescent="0.15">
      <c r="A260" t="s">
        <v>42</v>
      </c>
      <c r="B260" t="str">
        <f t="shared" si="196"/>
        <v>稀有宝箱7普通抽</v>
      </c>
      <c r="C260">
        <v>52331</v>
      </c>
      <c r="D260">
        <v>144</v>
      </c>
      <c r="E260">
        <v>2</v>
      </c>
      <c r="F260">
        <v>6</v>
      </c>
      <c r="G260">
        <v>5</v>
      </c>
      <c r="H260" s="5">
        <f t="shared" si="314"/>
        <v>1.5414258188824663E-2</v>
      </c>
      <c r="I260" t="str">
        <f>VLOOKUP(C260,'名称-id-价值'!B:C,2,FALSE)</f>
        <v>彗星-碎片</v>
      </c>
      <c r="J260" t="str">
        <f t="shared" ref="J260" si="325">IF(LEFT(C260,1)+0=5,"T"&amp;MID(C260,3,1)&amp;"碎片",IF(LEFT(C260,1)+0=1,"T"&amp;MID(C260,3,1)&amp;"坦克",IF(LEFT(C260,1)+0=9,"T"&amp;MID(C260,2,1)&amp;"部件")))</f>
        <v>T3碎片</v>
      </c>
      <c r="K260">
        <f t="shared" ref="K260" si="326">IF(RIGHT(A260,1)+0=0,10,RIGHT(A260,1)+0)</f>
        <v>7</v>
      </c>
      <c r="L260">
        <f t="shared" ref="L260" si="327">AVERAGE(E260:F260)*H260*G260</f>
        <v>0.30828516377649323</v>
      </c>
      <c r="M260">
        <f>VLOOKUP(C260,'名称-id-价值'!B:M,K260+2,FALSE)</f>
        <v>73.600000000000009</v>
      </c>
      <c r="N260">
        <f t="shared" ref="N260" si="328">H260*M260*AVERAGE(E260:F260)</f>
        <v>4.5379576107899808</v>
      </c>
      <c r="O260">
        <f t="shared" si="315"/>
        <v>1994.1665596232106</v>
      </c>
      <c r="P260" t="str">
        <f t="shared" ref="P260" si="329">C260&amp;","</f>
        <v>52331,</v>
      </c>
      <c r="Q260" t="str">
        <f t="shared" ref="Q260" si="330">D260&amp;","</f>
        <v>144,</v>
      </c>
      <c r="R260" t="str">
        <f t="shared" ref="R260" si="331">"("&amp;LEFT(S260&amp;T260,LEN(S260&amp;T260)-1)&amp;")"</f>
        <v>(2,6)</v>
      </c>
      <c r="S260" t="str">
        <f t="shared" ref="S260" si="332">E260&amp;","</f>
        <v>2,</v>
      </c>
      <c r="T260" t="str">
        <f t="shared" ref="T260" si="333">F260&amp;","</f>
        <v>6,</v>
      </c>
    </row>
    <row r="261" spans="1:20" x14ac:dyDescent="0.15">
      <c r="A261" t="s">
        <v>42</v>
      </c>
      <c r="B261" t="str">
        <f>A261&amp;"普通抽"</f>
        <v>稀有宝箱7普通抽</v>
      </c>
      <c r="C261">
        <v>51341</v>
      </c>
      <c r="D261">
        <v>144</v>
      </c>
      <c r="E261">
        <v>2</v>
      </c>
      <c r="F261">
        <v>6</v>
      </c>
      <c r="G261">
        <v>5</v>
      </c>
      <c r="H261" s="5">
        <f t="shared" si="314"/>
        <v>1.5414258188824663E-2</v>
      </c>
      <c r="I261" t="str">
        <f>VLOOKUP(C261,'名称-id-价值'!B:C,2,FALSE)</f>
        <v>霞飞-碎片</v>
      </c>
      <c r="J261" t="str">
        <f t="shared" ref="J261" si="334">IF(LEFT(C261,1)+0=5,"T"&amp;MID(C261,3,1)&amp;"碎片",IF(LEFT(C261,1)+0=1,"T"&amp;MID(C261,3,1)&amp;"坦克",IF(LEFT(C261,1)+0=9,"T"&amp;MID(C261,2,1)&amp;"部件")))</f>
        <v>T3碎片</v>
      </c>
      <c r="K261">
        <f t="shared" ref="K261" si="335">IF(RIGHT(A261,1)+0=0,10,RIGHT(A261,1)+0)</f>
        <v>7</v>
      </c>
      <c r="L261">
        <f t="shared" ref="L261" si="336">AVERAGE(E261:F261)*H261*G261</f>
        <v>0.30828516377649323</v>
      </c>
      <c r="M261">
        <f>VLOOKUP(C261,'名称-id-价值'!B:M,K261+2,FALSE)</f>
        <v>73.600000000000009</v>
      </c>
      <c r="N261">
        <f t="shared" ref="N261" si="337">H261*M261*AVERAGE(E261:F261)</f>
        <v>4.5379576107899808</v>
      </c>
      <c r="O261">
        <f t="shared" si="315"/>
        <v>1994.1665596232106</v>
      </c>
      <c r="P261" t="str">
        <f t="shared" ref="P261" si="338">C261&amp;","</f>
        <v>51341,</v>
      </c>
      <c r="Q261" t="str">
        <f t="shared" ref="Q261" si="339">D261&amp;","</f>
        <v>144,</v>
      </c>
      <c r="R261" t="str">
        <f t="shared" ref="R261" si="340">"("&amp;LEFT(S261&amp;T261,LEN(S261&amp;T261)-1)&amp;")"</f>
        <v>(2,6)</v>
      </c>
      <c r="S261" t="str">
        <f t="shared" ref="S261" si="341">E261&amp;","</f>
        <v>2,</v>
      </c>
      <c r="T261" t="str">
        <f t="shared" ref="T261" si="342">F261&amp;","</f>
        <v>6,</v>
      </c>
    </row>
    <row r="262" spans="1:20" x14ac:dyDescent="0.15">
      <c r="A262" t="s">
        <v>42</v>
      </c>
      <c r="B262" t="str">
        <f t="shared" si="196"/>
        <v>稀有宝箱7普通抽</v>
      </c>
      <c r="C262">
        <v>92001</v>
      </c>
      <c r="D262">
        <v>146</v>
      </c>
      <c r="E262">
        <v>1</v>
      </c>
      <c r="F262">
        <v>3</v>
      </c>
      <c r="G262">
        <v>5</v>
      </c>
      <c r="H262" s="5">
        <f t="shared" si="314"/>
        <v>1.5628345108113895E-2</v>
      </c>
      <c r="I262" t="str">
        <f>VLOOKUP(C262,'名称-id-价值'!B:C,2,FALSE)</f>
        <v>T2LP1</v>
      </c>
      <c r="J262" t="str">
        <f t="shared" si="256"/>
        <v>T2部件</v>
      </c>
      <c r="K262">
        <f t="shared" si="259"/>
        <v>7</v>
      </c>
      <c r="L262">
        <f t="shared" si="257"/>
        <v>0.15628345108113895</v>
      </c>
      <c r="M262">
        <f>VLOOKUP(C262,'名称-id-价值'!B:M,K262+2,FALSE)</f>
        <v>60.199999999999996</v>
      </c>
      <c r="N262">
        <f t="shared" si="260"/>
        <v>1.8816527510169128</v>
      </c>
      <c r="O262">
        <f t="shared" si="315"/>
        <v>1994.1665596232106</v>
      </c>
      <c r="P262" t="str">
        <f t="shared" si="261"/>
        <v>92001,</v>
      </c>
      <c r="Q262" t="str">
        <f t="shared" si="265"/>
        <v>146,</v>
      </c>
      <c r="R262" t="str">
        <f t="shared" si="258"/>
        <v>(1,3)</v>
      </c>
      <c r="S262" t="str">
        <f t="shared" si="266"/>
        <v>1,</v>
      </c>
      <c r="T262" t="str">
        <f t="shared" si="267"/>
        <v>3,</v>
      </c>
    </row>
    <row r="263" spans="1:20" x14ac:dyDescent="0.15">
      <c r="A263" t="s">
        <v>42</v>
      </c>
      <c r="B263" t="str">
        <f t="shared" si="196"/>
        <v>稀有宝箱7普通抽</v>
      </c>
      <c r="C263">
        <v>92003</v>
      </c>
      <c r="D263">
        <v>146</v>
      </c>
      <c r="E263">
        <v>1</v>
      </c>
      <c r="F263">
        <v>3</v>
      </c>
      <c r="G263">
        <v>5</v>
      </c>
      <c r="H263" s="5">
        <f t="shared" si="314"/>
        <v>1.5628345108113895E-2</v>
      </c>
      <c r="I263" t="str">
        <f>VLOOKUP(C263,'名称-id-价值'!B:C,2,FALSE)</f>
        <v>T2LP3</v>
      </c>
      <c r="J263" t="str">
        <f t="shared" si="256"/>
        <v>T2部件</v>
      </c>
      <c r="K263">
        <f t="shared" si="259"/>
        <v>7</v>
      </c>
      <c r="L263">
        <f t="shared" si="257"/>
        <v>0.15628345108113895</v>
      </c>
      <c r="M263">
        <f>VLOOKUP(C263,'名称-id-价值'!B:M,K263+2,FALSE)</f>
        <v>60.2</v>
      </c>
      <c r="N263">
        <f t="shared" si="260"/>
        <v>1.881652751016913</v>
      </c>
      <c r="O263">
        <f t="shared" si="315"/>
        <v>1994.1665596232106</v>
      </c>
      <c r="P263" t="str">
        <f t="shared" si="261"/>
        <v>92003,</v>
      </c>
      <c r="Q263" t="str">
        <f t="shared" si="265"/>
        <v>146,</v>
      </c>
      <c r="R263" t="str">
        <f t="shared" si="258"/>
        <v>(1,3)</v>
      </c>
      <c r="S263" t="str">
        <f t="shared" si="266"/>
        <v>1,</v>
      </c>
      <c r="T263" t="str">
        <f t="shared" si="267"/>
        <v>3,</v>
      </c>
    </row>
    <row r="264" spans="1:20" x14ac:dyDescent="0.15">
      <c r="A264" t="s">
        <v>42</v>
      </c>
      <c r="B264" t="str">
        <f t="shared" si="196"/>
        <v>稀有宝箱7普通抽</v>
      </c>
      <c r="C264">
        <v>92005</v>
      </c>
      <c r="D264">
        <v>146</v>
      </c>
      <c r="E264">
        <v>1</v>
      </c>
      <c r="F264">
        <v>3</v>
      </c>
      <c r="G264">
        <v>5</v>
      </c>
      <c r="H264" s="5">
        <f t="shared" si="314"/>
        <v>1.5628345108113895E-2</v>
      </c>
      <c r="I264" t="str">
        <f>VLOOKUP(C264,'名称-id-价值'!B:C,2,FALSE)</f>
        <v>T2LP5</v>
      </c>
      <c r="J264" t="str">
        <f t="shared" si="256"/>
        <v>T2部件</v>
      </c>
      <c r="K264">
        <f t="shared" si="259"/>
        <v>7</v>
      </c>
      <c r="L264">
        <f t="shared" si="257"/>
        <v>0.15628345108113895</v>
      </c>
      <c r="M264">
        <f>VLOOKUP(C264,'名称-id-价值'!B:M,K264+2,FALSE)</f>
        <v>60.2</v>
      </c>
      <c r="N264">
        <f t="shared" si="260"/>
        <v>1.881652751016913</v>
      </c>
      <c r="O264">
        <f t="shared" si="315"/>
        <v>1994.1665596232106</v>
      </c>
      <c r="P264" t="str">
        <f t="shared" si="261"/>
        <v>92005,</v>
      </c>
      <c r="Q264" t="str">
        <f t="shared" si="265"/>
        <v>146,</v>
      </c>
      <c r="R264" t="str">
        <f t="shared" si="258"/>
        <v>(1,3)</v>
      </c>
      <c r="S264" t="str">
        <f t="shared" si="266"/>
        <v>1,</v>
      </c>
      <c r="T264" t="str">
        <f t="shared" si="267"/>
        <v>3,</v>
      </c>
    </row>
    <row r="265" spans="1:20" x14ac:dyDescent="0.15">
      <c r="A265" t="s">
        <v>42</v>
      </c>
      <c r="B265" t="str">
        <f t="shared" si="196"/>
        <v>稀有宝箱7普通抽</v>
      </c>
      <c r="C265">
        <v>92101</v>
      </c>
      <c r="D265">
        <v>146</v>
      </c>
      <c r="E265">
        <v>1</v>
      </c>
      <c r="F265">
        <v>3</v>
      </c>
      <c r="G265">
        <v>5</v>
      </c>
      <c r="H265" s="5">
        <f t="shared" si="314"/>
        <v>1.5628345108113895E-2</v>
      </c>
      <c r="I265" t="str">
        <f>VLOOKUP(C265,'名称-id-价值'!B:C,2,FALSE)</f>
        <v>T2MP1</v>
      </c>
      <c r="J265" t="str">
        <f t="shared" si="256"/>
        <v>T2部件</v>
      </c>
      <c r="K265">
        <f t="shared" si="259"/>
        <v>7</v>
      </c>
      <c r="L265">
        <f t="shared" si="257"/>
        <v>0.15628345108113895</v>
      </c>
      <c r="M265">
        <f>VLOOKUP(C265,'名称-id-价值'!B:M,K265+2,FALSE)</f>
        <v>60.2</v>
      </c>
      <c r="N265">
        <f t="shared" si="260"/>
        <v>1.881652751016913</v>
      </c>
      <c r="O265">
        <f t="shared" si="315"/>
        <v>1994.1665596232106</v>
      </c>
      <c r="P265" t="str">
        <f t="shared" si="261"/>
        <v>92101,</v>
      </c>
      <c r="Q265" t="str">
        <f t="shared" si="265"/>
        <v>146,</v>
      </c>
      <c r="R265" t="str">
        <f t="shared" si="258"/>
        <v>(1,3)</v>
      </c>
      <c r="S265" t="str">
        <f t="shared" si="266"/>
        <v>1,</v>
      </c>
      <c r="T265" t="str">
        <f t="shared" si="267"/>
        <v>3,</v>
      </c>
    </row>
    <row r="266" spans="1:20" x14ac:dyDescent="0.15">
      <c r="A266" t="s">
        <v>42</v>
      </c>
      <c r="B266" t="str">
        <f t="shared" si="196"/>
        <v>稀有宝箱7普通抽</v>
      </c>
      <c r="C266">
        <v>92103</v>
      </c>
      <c r="D266">
        <v>146</v>
      </c>
      <c r="E266">
        <v>1</v>
      </c>
      <c r="F266">
        <v>3</v>
      </c>
      <c r="G266">
        <v>5</v>
      </c>
      <c r="H266" s="5">
        <f t="shared" si="314"/>
        <v>1.5628345108113895E-2</v>
      </c>
      <c r="I266" t="str">
        <f>VLOOKUP(C266,'名称-id-价值'!B:C,2,FALSE)</f>
        <v>T2MP3</v>
      </c>
      <c r="J266" t="str">
        <f t="shared" si="256"/>
        <v>T2部件</v>
      </c>
      <c r="K266">
        <f t="shared" si="259"/>
        <v>7</v>
      </c>
      <c r="L266">
        <f t="shared" si="257"/>
        <v>0.15628345108113895</v>
      </c>
      <c r="M266">
        <f>VLOOKUP(C266,'名称-id-价值'!B:M,K266+2,FALSE)</f>
        <v>60.2</v>
      </c>
      <c r="N266">
        <f t="shared" si="260"/>
        <v>1.881652751016913</v>
      </c>
      <c r="O266">
        <f t="shared" si="315"/>
        <v>1994.1665596232106</v>
      </c>
      <c r="P266" t="str">
        <f t="shared" si="261"/>
        <v>92103,</v>
      </c>
      <c r="Q266" t="str">
        <f t="shared" si="265"/>
        <v>146,</v>
      </c>
      <c r="R266" t="str">
        <f t="shared" si="258"/>
        <v>(1,3)</v>
      </c>
      <c r="S266" t="str">
        <f t="shared" si="266"/>
        <v>1,</v>
      </c>
      <c r="T266" t="str">
        <f t="shared" si="267"/>
        <v>3,</v>
      </c>
    </row>
    <row r="267" spans="1:20" x14ac:dyDescent="0.15">
      <c r="A267" t="s">
        <v>42</v>
      </c>
      <c r="B267" t="str">
        <f t="shared" si="196"/>
        <v>稀有宝箱7普通抽</v>
      </c>
      <c r="C267">
        <v>92105</v>
      </c>
      <c r="D267">
        <v>146</v>
      </c>
      <c r="E267">
        <v>1</v>
      </c>
      <c r="F267">
        <v>3</v>
      </c>
      <c r="G267">
        <v>5</v>
      </c>
      <c r="H267" s="5">
        <f t="shared" si="314"/>
        <v>1.5628345108113895E-2</v>
      </c>
      <c r="I267" t="str">
        <f>VLOOKUP(C267,'名称-id-价值'!B:C,2,FALSE)</f>
        <v>T2MP5</v>
      </c>
      <c r="J267" t="str">
        <f t="shared" si="256"/>
        <v>T2部件</v>
      </c>
      <c r="K267">
        <f t="shared" si="259"/>
        <v>7</v>
      </c>
      <c r="L267">
        <f t="shared" si="257"/>
        <v>0.15628345108113895</v>
      </c>
      <c r="M267">
        <f>VLOOKUP(C267,'名称-id-价值'!B:M,K267+2,FALSE)</f>
        <v>60.2</v>
      </c>
      <c r="N267">
        <f t="shared" si="260"/>
        <v>1.881652751016913</v>
      </c>
      <c r="O267">
        <f t="shared" si="315"/>
        <v>1994.1665596232106</v>
      </c>
      <c r="P267" t="str">
        <f t="shared" si="261"/>
        <v>92105,</v>
      </c>
      <c r="Q267" t="str">
        <f t="shared" si="265"/>
        <v>146,</v>
      </c>
      <c r="R267" t="str">
        <f t="shared" si="258"/>
        <v>(1,3)</v>
      </c>
      <c r="S267" t="str">
        <f t="shared" si="266"/>
        <v>1,</v>
      </c>
      <c r="T267" t="str">
        <f t="shared" si="267"/>
        <v>3,</v>
      </c>
    </row>
    <row r="268" spans="1:20" x14ac:dyDescent="0.15">
      <c r="A268" t="s">
        <v>42</v>
      </c>
      <c r="B268" t="str">
        <f t="shared" si="196"/>
        <v>稀有宝箱7普通抽</v>
      </c>
      <c r="C268">
        <v>92201</v>
      </c>
      <c r="D268">
        <v>146</v>
      </c>
      <c r="E268">
        <v>1</v>
      </c>
      <c r="F268">
        <v>3</v>
      </c>
      <c r="G268">
        <v>5</v>
      </c>
      <c r="H268" s="5">
        <f t="shared" si="314"/>
        <v>1.5628345108113895E-2</v>
      </c>
      <c r="I268" t="str">
        <f>VLOOKUP(C268,'名称-id-价值'!B:C,2,FALSE)</f>
        <v>T2HP1</v>
      </c>
      <c r="J268" t="str">
        <f t="shared" si="256"/>
        <v>T2部件</v>
      </c>
      <c r="K268">
        <f t="shared" si="259"/>
        <v>7</v>
      </c>
      <c r="L268">
        <f t="shared" si="257"/>
        <v>0.15628345108113895</v>
      </c>
      <c r="M268">
        <f>VLOOKUP(C268,'名称-id-价值'!B:M,K268+2,FALSE)</f>
        <v>60.2</v>
      </c>
      <c r="N268">
        <f t="shared" si="260"/>
        <v>1.881652751016913</v>
      </c>
      <c r="O268">
        <f t="shared" si="315"/>
        <v>1994.1665596232106</v>
      </c>
      <c r="P268" t="str">
        <f t="shared" si="261"/>
        <v>92201,</v>
      </c>
      <c r="Q268" t="str">
        <f t="shared" si="265"/>
        <v>146,</v>
      </c>
      <c r="R268" t="str">
        <f t="shared" si="258"/>
        <v>(1,3)</v>
      </c>
      <c r="S268" t="str">
        <f t="shared" si="266"/>
        <v>1,</v>
      </c>
      <c r="T268" t="str">
        <f t="shared" si="267"/>
        <v>3,</v>
      </c>
    </row>
    <row r="269" spans="1:20" x14ac:dyDescent="0.15">
      <c r="A269" t="s">
        <v>42</v>
      </c>
      <c r="B269" t="str">
        <f t="shared" ref="B269:B334" si="343">A269&amp;"普通抽"</f>
        <v>稀有宝箱7普通抽</v>
      </c>
      <c r="C269">
        <v>92203</v>
      </c>
      <c r="D269">
        <v>146</v>
      </c>
      <c r="E269">
        <v>1</v>
      </c>
      <c r="F269">
        <v>3</v>
      </c>
      <c r="G269">
        <v>5</v>
      </c>
      <c r="H269" s="5">
        <f t="shared" si="314"/>
        <v>1.5628345108113895E-2</v>
      </c>
      <c r="I269" t="str">
        <f>VLOOKUP(C269,'名称-id-价值'!B:C,2,FALSE)</f>
        <v>T2HP3</v>
      </c>
      <c r="J269" t="str">
        <f t="shared" si="256"/>
        <v>T2部件</v>
      </c>
      <c r="K269">
        <f t="shared" si="259"/>
        <v>7</v>
      </c>
      <c r="L269">
        <f t="shared" si="257"/>
        <v>0.15628345108113895</v>
      </c>
      <c r="M269">
        <f>VLOOKUP(C269,'名称-id-价值'!B:M,K269+2,FALSE)</f>
        <v>60.2</v>
      </c>
      <c r="N269">
        <f t="shared" si="260"/>
        <v>1.881652751016913</v>
      </c>
      <c r="O269">
        <f t="shared" si="315"/>
        <v>1994.1665596232106</v>
      </c>
      <c r="P269" t="str">
        <f t="shared" si="261"/>
        <v>92203,</v>
      </c>
      <c r="Q269" t="str">
        <f t="shared" si="265"/>
        <v>146,</v>
      </c>
      <c r="R269" t="str">
        <f t="shared" si="258"/>
        <v>(1,3)</v>
      </c>
      <c r="S269" t="str">
        <f t="shared" si="266"/>
        <v>1,</v>
      </c>
      <c r="T269" t="str">
        <f t="shared" si="267"/>
        <v>3,</v>
      </c>
    </row>
    <row r="270" spans="1:20" x14ac:dyDescent="0.15">
      <c r="A270" t="s">
        <v>42</v>
      </c>
      <c r="B270" t="str">
        <f t="shared" si="343"/>
        <v>稀有宝箱7普通抽</v>
      </c>
      <c r="C270">
        <v>92205</v>
      </c>
      <c r="D270">
        <v>146</v>
      </c>
      <c r="E270">
        <v>1</v>
      </c>
      <c r="F270">
        <v>3</v>
      </c>
      <c r="G270">
        <v>5</v>
      </c>
      <c r="H270" s="5">
        <f t="shared" si="314"/>
        <v>1.5628345108113895E-2</v>
      </c>
      <c r="I270" t="str">
        <f>VLOOKUP(C270,'名称-id-价值'!B:C,2,FALSE)</f>
        <v>T2HP5</v>
      </c>
      <c r="J270" t="str">
        <f t="shared" si="256"/>
        <v>T2部件</v>
      </c>
      <c r="K270">
        <f t="shared" si="259"/>
        <v>7</v>
      </c>
      <c r="L270">
        <f t="shared" si="257"/>
        <v>0.15628345108113895</v>
      </c>
      <c r="M270">
        <f>VLOOKUP(C270,'名称-id-价值'!B:M,K270+2,FALSE)</f>
        <v>60.2</v>
      </c>
      <c r="N270">
        <f t="shared" si="260"/>
        <v>1.881652751016913</v>
      </c>
      <c r="O270">
        <f t="shared" si="315"/>
        <v>1994.1665596232106</v>
      </c>
      <c r="P270" t="str">
        <f t="shared" si="261"/>
        <v>92205,</v>
      </c>
      <c r="Q270" t="str">
        <f t="shared" si="265"/>
        <v>146,</v>
      </c>
      <c r="R270" t="str">
        <f t="shared" si="258"/>
        <v>(1,3)</v>
      </c>
      <c r="S270" t="str">
        <f t="shared" si="266"/>
        <v>1,</v>
      </c>
      <c r="T270" t="str">
        <f t="shared" si="267"/>
        <v>3,</v>
      </c>
    </row>
    <row r="271" spans="1:20" x14ac:dyDescent="0.15">
      <c r="A271" t="s">
        <v>42</v>
      </c>
      <c r="B271" t="str">
        <f t="shared" si="343"/>
        <v>稀有宝箱7普通抽</v>
      </c>
      <c r="C271">
        <v>92002</v>
      </c>
      <c r="D271">
        <v>146</v>
      </c>
      <c r="E271">
        <v>1</v>
      </c>
      <c r="F271">
        <v>3</v>
      </c>
      <c r="G271">
        <v>5</v>
      </c>
      <c r="H271" s="5">
        <f t="shared" si="314"/>
        <v>1.5628345108113895E-2</v>
      </c>
      <c r="I271" t="str">
        <f>VLOOKUP(C271,'名称-id-价值'!B:C,2,FALSE)</f>
        <v>T2LP2</v>
      </c>
      <c r="J271" t="str">
        <f t="shared" si="256"/>
        <v>T2部件</v>
      </c>
      <c r="K271">
        <f t="shared" si="259"/>
        <v>7</v>
      </c>
      <c r="L271">
        <f t="shared" si="257"/>
        <v>0.15628345108113895</v>
      </c>
      <c r="M271">
        <f>VLOOKUP(C271,'名称-id-价值'!B:M,K271+2,FALSE)</f>
        <v>60.199999999999996</v>
      </c>
      <c r="N271">
        <f t="shared" si="260"/>
        <v>1.8816527510169128</v>
      </c>
      <c r="O271">
        <f t="shared" si="315"/>
        <v>1994.1665596232106</v>
      </c>
      <c r="P271" t="str">
        <f t="shared" si="261"/>
        <v>92002,</v>
      </c>
      <c r="Q271" t="str">
        <f t="shared" si="265"/>
        <v>146,</v>
      </c>
      <c r="R271" t="str">
        <f t="shared" si="258"/>
        <v>(1,3)</v>
      </c>
      <c r="S271" t="str">
        <f t="shared" si="266"/>
        <v>1,</v>
      </c>
      <c r="T271" t="str">
        <f t="shared" si="267"/>
        <v>3,</v>
      </c>
    </row>
    <row r="272" spans="1:20" x14ac:dyDescent="0.15">
      <c r="A272" t="s">
        <v>42</v>
      </c>
      <c r="B272" t="str">
        <f t="shared" si="343"/>
        <v>稀有宝箱7普通抽</v>
      </c>
      <c r="C272">
        <v>92004</v>
      </c>
      <c r="D272">
        <v>146</v>
      </c>
      <c r="E272">
        <v>1</v>
      </c>
      <c r="F272">
        <v>3</v>
      </c>
      <c r="G272">
        <v>5</v>
      </c>
      <c r="H272" s="5">
        <f t="shared" si="314"/>
        <v>1.5628345108113895E-2</v>
      </c>
      <c r="I272" t="str">
        <f>VLOOKUP(C272,'名称-id-价值'!B:C,2,FALSE)</f>
        <v>T2LP4</v>
      </c>
      <c r="J272" t="str">
        <f t="shared" si="256"/>
        <v>T2部件</v>
      </c>
      <c r="K272">
        <f t="shared" si="259"/>
        <v>7</v>
      </c>
      <c r="L272">
        <f t="shared" si="257"/>
        <v>0.15628345108113895</v>
      </c>
      <c r="M272">
        <f>VLOOKUP(C272,'名称-id-价值'!B:M,K272+2,FALSE)</f>
        <v>60.2</v>
      </c>
      <c r="N272">
        <f t="shared" si="260"/>
        <v>1.881652751016913</v>
      </c>
      <c r="O272">
        <f t="shared" si="315"/>
        <v>1994.1665596232106</v>
      </c>
      <c r="P272" t="str">
        <f t="shared" si="261"/>
        <v>92004,</v>
      </c>
      <c r="Q272" t="str">
        <f t="shared" si="265"/>
        <v>146,</v>
      </c>
      <c r="R272" t="str">
        <f t="shared" si="258"/>
        <v>(1,3)</v>
      </c>
      <c r="S272" t="str">
        <f t="shared" si="266"/>
        <v>1,</v>
      </c>
      <c r="T272" t="str">
        <f t="shared" si="267"/>
        <v>3,</v>
      </c>
    </row>
    <row r="273" spans="1:20" x14ac:dyDescent="0.15">
      <c r="A273" t="s">
        <v>42</v>
      </c>
      <c r="B273" t="str">
        <f t="shared" si="343"/>
        <v>稀有宝箱7普通抽</v>
      </c>
      <c r="C273">
        <v>92006</v>
      </c>
      <c r="D273">
        <v>146</v>
      </c>
      <c r="E273">
        <v>1</v>
      </c>
      <c r="F273">
        <v>3</v>
      </c>
      <c r="G273">
        <v>5</v>
      </c>
      <c r="H273" s="5">
        <f t="shared" si="314"/>
        <v>1.5628345108113895E-2</v>
      </c>
      <c r="I273" t="str">
        <f>VLOOKUP(C273,'名称-id-价值'!B:C,2,FALSE)</f>
        <v>T2LP6</v>
      </c>
      <c r="J273" t="str">
        <f t="shared" si="256"/>
        <v>T2部件</v>
      </c>
      <c r="K273">
        <f t="shared" si="259"/>
        <v>7</v>
      </c>
      <c r="L273">
        <f t="shared" si="257"/>
        <v>0.15628345108113895</v>
      </c>
      <c r="M273">
        <f>VLOOKUP(C273,'名称-id-价值'!B:M,K273+2,FALSE)</f>
        <v>60.2</v>
      </c>
      <c r="N273">
        <f t="shared" si="260"/>
        <v>1.881652751016913</v>
      </c>
      <c r="O273">
        <f t="shared" si="315"/>
        <v>1994.1665596232106</v>
      </c>
      <c r="P273" t="str">
        <f t="shared" si="261"/>
        <v>92006,</v>
      </c>
      <c r="Q273" t="str">
        <f t="shared" si="265"/>
        <v>146,</v>
      </c>
      <c r="R273" t="str">
        <f t="shared" si="258"/>
        <v>(1,3)</v>
      </c>
      <c r="S273" t="str">
        <f t="shared" si="266"/>
        <v>1,</v>
      </c>
      <c r="T273" t="str">
        <f t="shared" si="267"/>
        <v>3,</v>
      </c>
    </row>
    <row r="274" spans="1:20" x14ac:dyDescent="0.15">
      <c r="A274" t="s">
        <v>42</v>
      </c>
      <c r="B274" t="str">
        <f t="shared" si="343"/>
        <v>稀有宝箱7普通抽</v>
      </c>
      <c r="C274">
        <v>92102</v>
      </c>
      <c r="D274">
        <v>146</v>
      </c>
      <c r="E274">
        <v>1</v>
      </c>
      <c r="F274">
        <v>3</v>
      </c>
      <c r="G274">
        <v>5</v>
      </c>
      <c r="H274" s="5">
        <f t="shared" si="314"/>
        <v>1.5628345108113895E-2</v>
      </c>
      <c r="I274" t="str">
        <f>VLOOKUP(C274,'名称-id-价值'!B:C,2,FALSE)</f>
        <v>T2MP2</v>
      </c>
      <c r="J274" t="str">
        <f t="shared" si="256"/>
        <v>T2部件</v>
      </c>
      <c r="K274">
        <f t="shared" si="259"/>
        <v>7</v>
      </c>
      <c r="L274">
        <f t="shared" si="257"/>
        <v>0.15628345108113895</v>
      </c>
      <c r="M274">
        <f>VLOOKUP(C274,'名称-id-价值'!B:M,K274+2,FALSE)</f>
        <v>60.2</v>
      </c>
      <c r="N274">
        <f t="shared" si="260"/>
        <v>1.881652751016913</v>
      </c>
      <c r="O274">
        <f t="shared" si="315"/>
        <v>1994.1665596232106</v>
      </c>
      <c r="P274" t="str">
        <f t="shared" si="261"/>
        <v>92102,</v>
      </c>
      <c r="Q274" t="str">
        <f t="shared" si="265"/>
        <v>146,</v>
      </c>
      <c r="R274" t="str">
        <f t="shared" si="258"/>
        <v>(1,3)</v>
      </c>
      <c r="S274" t="str">
        <f t="shared" si="266"/>
        <v>1,</v>
      </c>
      <c r="T274" t="str">
        <f t="shared" si="267"/>
        <v>3,</v>
      </c>
    </row>
    <row r="275" spans="1:20" x14ac:dyDescent="0.15">
      <c r="A275" t="s">
        <v>42</v>
      </c>
      <c r="B275" t="str">
        <f t="shared" si="343"/>
        <v>稀有宝箱7普通抽</v>
      </c>
      <c r="C275">
        <v>92104</v>
      </c>
      <c r="D275">
        <v>146</v>
      </c>
      <c r="E275">
        <v>1</v>
      </c>
      <c r="F275">
        <v>3</v>
      </c>
      <c r="G275">
        <v>5</v>
      </c>
      <c r="H275" s="5">
        <f t="shared" si="314"/>
        <v>1.5628345108113895E-2</v>
      </c>
      <c r="I275" t="str">
        <f>VLOOKUP(C275,'名称-id-价值'!B:C,2,FALSE)</f>
        <v>T2MP4</v>
      </c>
      <c r="J275" t="str">
        <f t="shared" si="256"/>
        <v>T2部件</v>
      </c>
      <c r="K275">
        <f t="shared" si="259"/>
        <v>7</v>
      </c>
      <c r="L275">
        <f t="shared" si="257"/>
        <v>0.15628345108113895</v>
      </c>
      <c r="M275">
        <f>VLOOKUP(C275,'名称-id-价值'!B:M,K275+2,FALSE)</f>
        <v>60.2</v>
      </c>
      <c r="N275">
        <f t="shared" si="260"/>
        <v>1.881652751016913</v>
      </c>
      <c r="O275">
        <f t="shared" si="315"/>
        <v>1994.1665596232106</v>
      </c>
      <c r="P275" t="str">
        <f t="shared" si="261"/>
        <v>92104,</v>
      </c>
      <c r="Q275" t="str">
        <f t="shared" si="265"/>
        <v>146,</v>
      </c>
      <c r="R275" t="str">
        <f t="shared" si="258"/>
        <v>(1,3)</v>
      </c>
      <c r="S275" t="str">
        <f t="shared" si="266"/>
        <v>1,</v>
      </c>
      <c r="T275" t="str">
        <f t="shared" si="267"/>
        <v>3,</v>
      </c>
    </row>
    <row r="276" spans="1:20" x14ac:dyDescent="0.15">
      <c r="A276" t="s">
        <v>42</v>
      </c>
      <c r="B276" t="str">
        <f t="shared" si="343"/>
        <v>稀有宝箱7普通抽</v>
      </c>
      <c r="C276">
        <v>92106</v>
      </c>
      <c r="D276">
        <v>146</v>
      </c>
      <c r="E276">
        <v>1</v>
      </c>
      <c r="F276">
        <v>3</v>
      </c>
      <c r="G276">
        <v>5</v>
      </c>
      <c r="H276" s="5">
        <f t="shared" si="314"/>
        <v>1.5628345108113895E-2</v>
      </c>
      <c r="I276" t="str">
        <f>VLOOKUP(C276,'名称-id-价值'!B:C,2,FALSE)</f>
        <v>T2MP6</v>
      </c>
      <c r="J276" t="str">
        <f t="shared" si="256"/>
        <v>T2部件</v>
      </c>
      <c r="K276">
        <f t="shared" si="259"/>
        <v>7</v>
      </c>
      <c r="L276">
        <f t="shared" si="257"/>
        <v>0.15628345108113895</v>
      </c>
      <c r="M276">
        <f>VLOOKUP(C276,'名称-id-价值'!B:M,K276+2,FALSE)</f>
        <v>60.2</v>
      </c>
      <c r="N276">
        <f t="shared" si="260"/>
        <v>1.881652751016913</v>
      </c>
      <c r="O276">
        <f t="shared" si="315"/>
        <v>1994.1665596232106</v>
      </c>
      <c r="P276" t="str">
        <f t="shared" si="261"/>
        <v>92106,</v>
      </c>
      <c r="Q276" t="str">
        <f t="shared" si="265"/>
        <v>146,</v>
      </c>
      <c r="R276" t="str">
        <f t="shared" si="258"/>
        <v>(1,3)</v>
      </c>
      <c r="S276" t="str">
        <f t="shared" si="266"/>
        <v>1,</v>
      </c>
      <c r="T276" t="str">
        <f t="shared" si="267"/>
        <v>3,</v>
      </c>
    </row>
    <row r="277" spans="1:20" x14ac:dyDescent="0.15">
      <c r="A277" t="s">
        <v>42</v>
      </c>
      <c r="B277" t="str">
        <f t="shared" si="343"/>
        <v>稀有宝箱7普通抽</v>
      </c>
      <c r="C277">
        <v>92202</v>
      </c>
      <c r="D277">
        <v>146</v>
      </c>
      <c r="E277">
        <v>1</v>
      </c>
      <c r="F277">
        <v>3</v>
      </c>
      <c r="G277">
        <v>5</v>
      </c>
      <c r="H277" s="5">
        <f t="shared" si="314"/>
        <v>1.5628345108113895E-2</v>
      </c>
      <c r="I277" t="str">
        <f>VLOOKUP(C277,'名称-id-价值'!B:C,2,FALSE)</f>
        <v>T2HP2</v>
      </c>
      <c r="J277" t="str">
        <f t="shared" si="256"/>
        <v>T2部件</v>
      </c>
      <c r="K277">
        <f t="shared" si="259"/>
        <v>7</v>
      </c>
      <c r="L277">
        <f t="shared" si="257"/>
        <v>0.15628345108113895</v>
      </c>
      <c r="M277">
        <f>VLOOKUP(C277,'名称-id-价值'!B:M,K277+2,FALSE)</f>
        <v>60.2</v>
      </c>
      <c r="N277">
        <f t="shared" si="260"/>
        <v>1.881652751016913</v>
      </c>
      <c r="O277">
        <f t="shared" si="315"/>
        <v>1994.1665596232106</v>
      </c>
      <c r="P277" t="str">
        <f t="shared" si="261"/>
        <v>92202,</v>
      </c>
      <c r="Q277" t="str">
        <f t="shared" si="265"/>
        <v>146,</v>
      </c>
      <c r="R277" t="str">
        <f t="shared" si="258"/>
        <v>(1,3)</v>
      </c>
      <c r="S277" t="str">
        <f t="shared" si="266"/>
        <v>1,</v>
      </c>
      <c r="T277" t="str">
        <f t="shared" si="267"/>
        <v>3,</v>
      </c>
    </row>
    <row r="278" spans="1:20" x14ac:dyDescent="0.15">
      <c r="A278" t="s">
        <v>42</v>
      </c>
      <c r="B278" t="str">
        <f t="shared" si="343"/>
        <v>稀有宝箱7普通抽</v>
      </c>
      <c r="C278">
        <v>92204</v>
      </c>
      <c r="D278">
        <v>146</v>
      </c>
      <c r="E278">
        <v>1</v>
      </c>
      <c r="F278">
        <v>3</v>
      </c>
      <c r="G278">
        <v>5</v>
      </c>
      <c r="H278" s="5">
        <f t="shared" si="314"/>
        <v>1.5628345108113895E-2</v>
      </c>
      <c r="I278" t="str">
        <f>VLOOKUP(C278,'名称-id-价值'!B:C,2,FALSE)</f>
        <v>T2HP4</v>
      </c>
      <c r="J278" t="str">
        <f t="shared" si="256"/>
        <v>T2部件</v>
      </c>
      <c r="K278">
        <f t="shared" si="259"/>
        <v>7</v>
      </c>
      <c r="L278">
        <f t="shared" si="257"/>
        <v>0.15628345108113895</v>
      </c>
      <c r="M278">
        <f>VLOOKUP(C278,'名称-id-价值'!B:M,K278+2,FALSE)</f>
        <v>60.2</v>
      </c>
      <c r="N278">
        <f t="shared" si="260"/>
        <v>1.881652751016913</v>
      </c>
      <c r="O278">
        <f t="shared" si="315"/>
        <v>1994.1665596232106</v>
      </c>
      <c r="P278" t="str">
        <f t="shared" si="261"/>
        <v>92204,</v>
      </c>
      <c r="Q278" t="str">
        <f t="shared" si="265"/>
        <v>146,</v>
      </c>
      <c r="R278" t="str">
        <f t="shared" si="258"/>
        <v>(1,3)</v>
      </c>
      <c r="S278" t="str">
        <f t="shared" si="266"/>
        <v>1,</v>
      </c>
      <c r="T278" t="str">
        <f t="shared" si="267"/>
        <v>3,</v>
      </c>
    </row>
    <row r="279" spans="1:20" x14ac:dyDescent="0.15">
      <c r="A279" t="s">
        <v>42</v>
      </c>
      <c r="B279" t="str">
        <f t="shared" si="343"/>
        <v>稀有宝箱7普通抽</v>
      </c>
      <c r="C279">
        <v>92206</v>
      </c>
      <c r="D279">
        <v>146</v>
      </c>
      <c r="E279">
        <v>1</v>
      </c>
      <c r="F279">
        <v>3</v>
      </c>
      <c r="G279">
        <v>5</v>
      </c>
      <c r="H279" s="5">
        <f t="shared" si="314"/>
        <v>1.5628345108113895E-2</v>
      </c>
      <c r="I279" t="str">
        <f>VLOOKUP(C279,'名称-id-价值'!B:C,2,FALSE)</f>
        <v>T2HP6</v>
      </c>
      <c r="J279" t="str">
        <f t="shared" si="256"/>
        <v>T2部件</v>
      </c>
      <c r="K279">
        <f t="shared" si="259"/>
        <v>7</v>
      </c>
      <c r="L279">
        <f t="shared" si="257"/>
        <v>0.15628345108113895</v>
      </c>
      <c r="M279">
        <f>VLOOKUP(C279,'名称-id-价值'!B:M,K279+2,FALSE)</f>
        <v>60.2</v>
      </c>
      <c r="N279">
        <f t="shared" si="260"/>
        <v>1.881652751016913</v>
      </c>
      <c r="O279">
        <f t="shared" si="315"/>
        <v>1994.1665596232106</v>
      </c>
      <c r="P279" t="str">
        <f t="shared" si="261"/>
        <v>92206,</v>
      </c>
      <c r="Q279" t="str">
        <f t="shared" ref="Q279:Q313" si="344">D279&amp;","</f>
        <v>146,</v>
      </c>
      <c r="R279" t="str">
        <f t="shared" si="258"/>
        <v>(1,3)</v>
      </c>
      <c r="S279" t="str">
        <f t="shared" ref="S279:S313" si="345">E279&amp;","</f>
        <v>1,</v>
      </c>
      <c r="T279" t="str">
        <f t="shared" ref="T279:T313" si="346">F279&amp;","</f>
        <v>3,</v>
      </c>
    </row>
    <row r="280" spans="1:20" x14ac:dyDescent="0.15">
      <c r="A280" t="s">
        <v>42</v>
      </c>
      <c r="B280" t="str">
        <f t="shared" si="343"/>
        <v>稀有宝箱7普通抽</v>
      </c>
      <c r="C280">
        <v>93001</v>
      </c>
      <c r="D280">
        <v>153</v>
      </c>
      <c r="E280">
        <v>1</v>
      </c>
      <c r="F280">
        <v>1</v>
      </c>
      <c r="G280">
        <v>5</v>
      </c>
      <c r="H280" s="5">
        <f t="shared" si="314"/>
        <v>1.6377649325626204E-2</v>
      </c>
      <c r="I280" t="str">
        <f>VLOOKUP(C280,'名称-id-价值'!B:C,2,FALSE)</f>
        <v>T3LP1</v>
      </c>
      <c r="J280" t="str">
        <f t="shared" si="256"/>
        <v>T3部件</v>
      </c>
      <c r="K280">
        <f t="shared" si="259"/>
        <v>7</v>
      </c>
      <c r="L280">
        <f t="shared" si="257"/>
        <v>8.1888246628131017E-2</v>
      </c>
      <c r="M280">
        <f>VLOOKUP(C280,'名称-id-价值'!B:M,K280+2,FALSE)</f>
        <v>115.19999999999999</v>
      </c>
      <c r="N280">
        <f t="shared" si="260"/>
        <v>1.8867052023121385</v>
      </c>
      <c r="O280">
        <f t="shared" si="315"/>
        <v>1994.1665596232106</v>
      </c>
      <c r="P280" t="str">
        <f t="shared" si="261"/>
        <v>93001,</v>
      </c>
      <c r="Q280" t="str">
        <f t="shared" si="344"/>
        <v>153,</v>
      </c>
      <c r="R280" t="str">
        <f t="shared" si="258"/>
        <v>(1,1)</v>
      </c>
      <c r="S280" t="str">
        <f t="shared" si="345"/>
        <v>1,</v>
      </c>
      <c r="T280" t="str">
        <f t="shared" si="346"/>
        <v>1,</v>
      </c>
    </row>
    <row r="281" spans="1:20" x14ac:dyDescent="0.15">
      <c r="A281" t="s">
        <v>42</v>
      </c>
      <c r="B281" t="str">
        <f t="shared" si="343"/>
        <v>稀有宝箱7普通抽</v>
      </c>
      <c r="C281">
        <v>93003</v>
      </c>
      <c r="D281">
        <v>153</v>
      </c>
      <c r="E281">
        <v>1</v>
      </c>
      <c r="F281">
        <v>1</v>
      </c>
      <c r="G281">
        <v>5</v>
      </c>
      <c r="H281" s="5">
        <f t="shared" si="314"/>
        <v>1.6377649325626204E-2</v>
      </c>
      <c r="I281" t="str">
        <f>VLOOKUP(C281,'名称-id-价值'!B:C,2,FALSE)</f>
        <v>T3LP3</v>
      </c>
      <c r="J281" t="str">
        <f t="shared" si="256"/>
        <v>T3部件</v>
      </c>
      <c r="K281">
        <f t="shared" si="259"/>
        <v>7</v>
      </c>
      <c r="L281">
        <f t="shared" si="257"/>
        <v>8.1888246628131017E-2</v>
      </c>
      <c r="M281">
        <f>VLOOKUP(C281,'名称-id-价值'!B:M,K281+2,FALSE)</f>
        <v>115.2</v>
      </c>
      <c r="N281">
        <f t="shared" si="260"/>
        <v>1.8867052023121387</v>
      </c>
      <c r="O281">
        <f t="shared" si="315"/>
        <v>1994.1665596232106</v>
      </c>
      <c r="P281" t="str">
        <f t="shared" si="261"/>
        <v>93003,</v>
      </c>
      <c r="Q281" t="str">
        <f t="shared" si="344"/>
        <v>153,</v>
      </c>
      <c r="R281" t="str">
        <f t="shared" si="258"/>
        <v>(1,1)</v>
      </c>
      <c r="S281" t="str">
        <f t="shared" si="345"/>
        <v>1,</v>
      </c>
      <c r="T281" t="str">
        <f t="shared" si="346"/>
        <v>1,</v>
      </c>
    </row>
    <row r="282" spans="1:20" x14ac:dyDescent="0.15">
      <c r="A282" t="s">
        <v>42</v>
      </c>
      <c r="B282" t="str">
        <f t="shared" si="343"/>
        <v>稀有宝箱7普通抽</v>
      </c>
      <c r="C282">
        <v>93005</v>
      </c>
      <c r="D282">
        <v>153</v>
      </c>
      <c r="E282">
        <v>1</v>
      </c>
      <c r="F282">
        <v>1</v>
      </c>
      <c r="G282">
        <v>5</v>
      </c>
      <c r="H282" s="5">
        <f t="shared" si="314"/>
        <v>1.6377649325626204E-2</v>
      </c>
      <c r="I282" t="str">
        <f>VLOOKUP(C282,'名称-id-价值'!B:C,2,FALSE)</f>
        <v>T3LP5</v>
      </c>
      <c r="J282" t="str">
        <f t="shared" si="256"/>
        <v>T3部件</v>
      </c>
      <c r="K282">
        <f t="shared" si="259"/>
        <v>7</v>
      </c>
      <c r="L282">
        <f t="shared" si="257"/>
        <v>8.1888246628131017E-2</v>
      </c>
      <c r="M282">
        <f>VLOOKUP(C282,'名称-id-价值'!B:M,K282+2,FALSE)</f>
        <v>115.2</v>
      </c>
      <c r="N282">
        <f t="shared" si="260"/>
        <v>1.8867052023121387</v>
      </c>
      <c r="O282">
        <f t="shared" si="315"/>
        <v>1994.1665596232106</v>
      </c>
      <c r="P282" t="str">
        <f t="shared" si="261"/>
        <v>93005,</v>
      </c>
      <c r="Q282" t="str">
        <f t="shared" si="344"/>
        <v>153,</v>
      </c>
      <c r="R282" t="str">
        <f t="shared" si="258"/>
        <v>(1,1)</v>
      </c>
      <c r="S282" t="str">
        <f t="shared" si="345"/>
        <v>1,</v>
      </c>
      <c r="T282" t="str">
        <f t="shared" si="346"/>
        <v>1,</v>
      </c>
    </row>
    <row r="283" spans="1:20" x14ac:dyDescent="0.15">
      <c r="A283" t="s">
        <v>42</v>
      </c>
      <c r="B283" t="str">
        <f t="shared" si="343"/>
        <v>稀有宝箱7普通抽</v>
      </c>
      <c r="C283">
        <v>93101</v>
      </c>
      <c r="D283">
        <v>153</v>
      </c>
      <c r="E283">
        <v>1</v>
      </c>
      <c r="F283">
        <v>1</v>
      </c>
      <c r="G283">
        <v>5</v>
      </c>
      <c r="H283" s="5">
        <f t="shared" si="314"/>
        <v>1.6377649325626204E-2</v>
      </c>
      <c r="I283" t="str">
        <f>VLOOKUP(C283,'名称-id-价值'!B:C,2,FALSE)</f>
        <v>T3MP1</v>
      </c>
      <c r="J283" t="str">
        <f t="shared" si="256"/>
        <v>T3部件</v>
      </c>
      <c r="K283">
        <f t="shared" si="259"/>
        <v>7</v>
      </c>
      <c r="L283">
        <f t="shared" si="257"/>
        <v>8.1888246628131017E-2</v>
      </c>
      <c r="M283">
        <f>VLOOKUP(C283,'名称-id-价值'!B:M,K283+2,FALSE)</f>
        <v>115.2</v>
      </c>
      <c r="N283">
        <f t="shared" si="260"/>
        <v>1.8867052023121387</v>
      </c>
      <c r="O283">
        <f t="shared" si="315"/>
        <v>1994.1665596232106</v>
      </c>
      <c r="P283" t="str">
        <f t="shared" si="261"/>
        <v>93101,</v>
      </c>
      <c r="Q283" t="str">
        <f t="shared" si="344"/>
        <v>153,</v>
      </c>
      <c r="R283" t="str">
        <f t="shared" si="258"/>
        <v>(1,1)</v>
      </c>
      <c r="S283" t="str">
        <f t="shared" si="345"/>
        <v>1,</v>
      </c>
      <c r="T283" t="str">
        <f t="shared" si="346"/>
        <v>1,</v>
      </c>
    </row>
    <row r="284" spans="1:20" x14ac:dyDescent="0.15">
      <c r="A284" t="s">
        <v>42</v>
      </c>
      <c r="B284" t="str">
        <f t="shared" si="343"/>
        <v>稀有宝箱7普通抽</v>
      </c>
      <c r="C284">
        <v>93103</v>
      </c>
      <c r="D284">
        <v>153</v>
      </c>
      <c r="E284">
        <v>1</v>
      </c>
      <c r="F284">
        <v>1</v>
      </c>
      <c r="G284">
        <v>5</v>
      </c>
      <c r="H284" s="5">
        <f t="shared" si="314"/>
        <v>1.6377649325626204E-2</v>
      </c>
      <c r="I284" t="str">
        <f>VLOOKUP(C284,'名称-id-价值'!B:C,2,FALSE)</f>
        <v>T3MP3</v>
      </c>
      <c r="J284" t="str">
        <f t="shared" si="256"/>
        <v>T3部件</v>
      </c>
      <c r="K284">
        <f t="shared" si="259"/>
        <v>7</v>
      </c>
      <c r="L284">
        <f t="shared" si="257"/>
        <v>8.1888246628131017E-2</v>
      </c>
      <c r="M284">
        <f>VLOOKUP(C284,'名称-id-价值'!B:M,K284+2,FALSE)</f>
        <v>115.2</v>
      </c>
      <c r="N284">
        <f t="shared" si="260"/>
        <v>1.8867052023121387</v>
      </c>
      <c r="O284">
        <f t="shared" si="315"/>
        <v>1994.1665596232106</v>
      </c>
      <c r="P284" t="str">
        <f t="shared" si="261"/>
        <v>93103,</v>
      </c>
      <c r="Q284" t="str">
        <f t="shared" si="344"/>
        <v>153,</v>
      </c>
      <c r="R284" t="str">
        <f t="shared" si="258"/>
        <v>(1,1)</v>
      </c>
      <c r="S284" t="str">
        <f t="shared" si="345"/>
        <v>1,</v>
      </c>
      <c r="T284" t="str">
        <f t="shared" si="346"/>
        <v>1,</v>
      </c>
    </row>
    <row r="285" spans="1:20" x14ac:dyDescent="0.15">
      <c r="A285" t="s">
        <v>42</v>
      </c>
      <c r="B285" t="str">
        <f t="shared" si="343"/>
        <v>稀有宝箱7普通抽</v>
      </c>
      <c r="C285">
        <v>93105</v>
      </c>
      <c r="D285">
        <v>153</v>
      </c>
      <c r="E285">
        <v>1</v>
      </c>
      <c r="F285">
        <v>1</v>
      </c>
      <c r="G285">
        <v>5</v>
      </c>
      <c r="H285" s="5">
        <f t="shared" si="314"/>
        <v>1.6377649325626204E-2</v>
      </c>
      <c r="I285" t="str">
        <f>VLOOKUP(C285,'名称-id-价值'!B:C,2,FALSE)</f>
        <v>T3MP5</v>
      </c>
      <c r="J285" t="str">
        <f t="shared" si="256"/>
        <v>T3部件</v>
      </c>
      <c r="K285">
        <f t="shared" si="259"/>
        <v>7</v>
      </c>
      <c r="L285">
        <f t="shared" si="257"/>
        <v>8.1888246628131017E-2</v>
      </c>
      <c r="M285">
        <f>VLOOKUP(C285,'名称-id-价值'!B:M,K285+2,FALSE)</f>
        <v>115.2</v>
      </c>
      <c r="N285">
        <f t="shared" si="260"/>
        <v>1.8867052023121387</v>
      </c>
      <c r="O285">
        <f t="shared" si="315"/>
        <v>1994.1665596232106</v>
      </c>
      <c r="P285" t="str">
        <f t="shared" si="261"/>
        <v>93105,</v>
      </c>
      <c r="Q285" t="str">
        <f t="shared" si="344"/>
        <v>153,</v>
      </c>
      <c r="R285" t="str">
        <f t="shared" si="258"/>
        <v>(1,1)</v>
      </c>
      <c r="S285" t="str">
        <f t="shared" si="345"/>
        <v>1,</v>
      </c>
      <c r="T285" t="str">
        <f t="shared" si="346"/>
        <v>1,</v>
      </c>
    </row>
    <row r="286" spans="1:20" x14ac:dyDescent="0.15">
      <c r="A286" t="s">
        <v>42</v>
      </c>
      <c r="B286" t="str">
        <f t="shared" si="343"/>
        <v>稀有宝箱7普通抽</v>
      </c>
      <c r="C286">
        <v>93201</v>
      </c>
      <c r="D286">
        <v>172</v>
      </c>
      <c r="E286">
        <v>1</v>
      </c>
      <c r="F286">
        <v>1</v>
      </c>
      <c r="G286">
        <v>5</v>
      </c>
      <c r="H286" s="5">
        <f t="shared" si="314"/>
        <v>1.8411475058873902E-2</v>
      </c>
      <c r="I286" t="str">
        <f>VLOOKUP(C286,'名称-id-价值'!B:C,2,FALSE)</f>
        <v>T3HP1</v>
      </c>
      <c r="J286" t="str">
        <f t="shared" si="256"/>
        <v>T3部件</v>
      </c>
      <c r="K286">
        <f t="shared" si="259"/>
        <v>7</v>
      </c>
      <c r="L286">
        <f t="shared" si="257"/>
        <v>9.2057375294369512E-2</v>
      </c>
      <c r="M286">
        <f>VLOOKUP(C286,'名称-id-价值'!B:M,K286+2,FALSE)</f>
        <v>115.2</v>
      </c>
      <c r="N286">
        <f t="shared" si="260"/>
        <v>2.1210019267822737</v>
      </c>
      <c r="O286">
        <f t="shared" si="315"/>
        <v>1994.1665596232106</v>
      </c>
      <c r="P286" t="str">
        <f t="shared" si="261"/>
        <v>93201,</v>
      </c>
      <c r="Q286" t="str">
        <f t="shared" si="344"/>
        <v>172,</v>
      </c>
      <c r="R286" t="str">
        <f t="shared" si="258"/>
        <v>(1,1)</v>
      </c>
      <c r="S286" t="str">
        <f t="shared" si="345"/>
        <v>1,</v>
      </c>
      <c r="T286" t="str">
        <f t="shared" si="346"/>
        <v>1,</v>
      </c>
    </row>
    <row r="287" spans="1:20" x14ac:dyDescent="0.15">
      <c r="A287" t="s">
        <v>42</v>
      </c>
      <c r="B287" t="str">
        <f t="shared" si="343"/>
        <v>稀有宝箱7普通抽</v>
      </c>
      <c r="C287">
        <v>93203</v>
      </c>
      <c r="D287">
        <v>172</v>
      </c>
      <c r="E287">
        <v>1</v>
      </c>
      <c r="F287">
        <v>1</v>
      </c>
      <c r="G287">
        <v>5</v>
      </c>
      <c r="H287" s="5">
        <f t="shared" si="314"/>
        <v>1.8411475058873902E-2</v>
      </c>
      <c r="I287" t="str">
        <f>VLOOKUP(C287,'名称-id-价值'!B:C,2,FALSE)</f>
        <v>T3HP3</v>
      </c>
      <c r="J287" t="str">
        <f t="shared" si="256"/>
        <v>T3部件</v>
      </c>
      <c r="K287">
        <f t="shared" si="259"/>
        <v>7</v>
      </c>
      <c r="L287">
        <f t="shared" si="257"/>
        <v>9.2057375294369512E-2</v>
      </c>
      <c r="M287">
        <f>VLOOKUP(C287,'名称-id-价值'!B:M,K287+2,FALSE)</f>
        <v>115.2</v>
      </c>
      <c r="N287">
        <f t="shared" si="260"/>
        <v>2.1210019267822737</v>
      </c>
      <c r="O287">
        <f t="shared" si="315"/>
        <v>1994.1665596232106</v>
      </c>
      <c r="P287" t="str">
        <f t="shared" si="261"/>
        <v>93203,</v>
      </c>
      <c r="Q287" t="str">
        <f t="shared" si="344"/>
        <v>172,</v>
      </c>
      <c r="R287" t="str">
        <f t="shared" si="258"/>
        <v>(1,1)</v>
      </c>
      <c r="S287" t="str">
        <f t="shared" si="345"/>
        <v>1,</v>
      </c>
      <c r="T287" t="str">
        <f t="shared" si="346"/>
        <v>1,</v>
      </c>
    </row>
    <row r="288" spans="1:20" x14ac:dyDescent="0.15">
      <c r="A288" t="s">
        <v>42</v>
      </c>
      <c r="B288" t="str">
        <f t="shared" si="343"/>
        <v>稀有宝箱7普通抽</v>
      </c>
      <c r="C288">
        <v>93205</v>
      </c>
      <c r="D288">
        <v>172</v>
      </c>
      <c r="E288">
        <v>1</v>
      </c>
      <c r="F288">
        <v>1</v>
      </c>
      <c r="G288">
        <v>5</v>
      </c>
      <c r="H288" s="5">
        <f t="shared" si="314"/>
        <v>1.8411475058873902E-2</v>
      </c>
      <c r="I288" t="str">
        <f>VLOOKUP(C288,'名称-id-价值'!B:C,2,FALSE)</f>
        <v>T3HP5</v>
      </c>
      <c r="J288" t="str">
        <f t="shared" si="256"/>
        <v>T3部件</v>
      </c>
      <c r="K288">
        <f t="shared" si="259"/>
        <v>7</v>
      </c>
      <c r="L288">
        <f t="shared" si="257"/>
        <v>9.2057375294369512E-2</v>
      </c>
      <c r="M288">
        <f>VLOOKUP(C288,'名称-id-价值'!B:M,K288+2,FALSE)</f>
        <v>115.2</v>
      </c>
      <c r="N288">
        <f t="shared" si="260"/>
        <v>2.1210019267822737</v>
      </c>
      <c r="O288">
        <f t="shared" si="315"/>
        <v>1994.1665596232106</v>
      </c>
      <c r="P288" t="str">
        <f t="shared" si="261"/>
        <v>93205,</v>
      </c>
      <c r="Q288" t="str">
        <f t="shared" si="344"/>
        <v>172,</v>
      </c>
      <c r="R288" t="str">
        <f t="shared" si="258"/>
        <v>(1,1)</v>
      </c>
      <c r="S288" t="str">
        <f t="shared" si="345"/>
        <v>1,</v>
      </c>
      <c r="T288" t="str">
        <f t="shared" si="346"/>
        <v>1,</v>
      </c>
    </row>
    <row r="289" spans="1:20" x14ac:dyDescent="0.15">
      <c r="A289" t="s">
        <v>42</v>
      </c>
      <c r="B289" t="str">
        <f t="shared" si="343"/>
        <v>稀有宝箱7普通抽</v>
      </c>
      <c r="C289">
        <v>93002</v>
      </c>
      <c r="D289">
        <v>172</v>
      </c>
      <c r="E289">
        <v>1</v>
      </c>
      <c r="F289">
        <v>1</v>
      </c>
      <c r="G289">
        <v>5</v>
      </c>
      <c r="H289" s="5">
        <f t="shared" si="314"/>
        <v>1.8411475058873902E-2</v>
      </c>
      <c r="I289" t="str">
        <f>VLOOKUP(C289,'名称-id-价值'!B:C,2,FALSE)</f>
        <v>T3LP2</v>
      </c>
      <c r="J289" t="str">
        <f t="shared" si="256"/>
        <v>T3部件</v>
      </c>
      <c r="K289">
        <f t="shared" si="259"/>
        <v>7</v>
      </c>
      <c r="L289">
        <f t="shared" si="257"/>
        <v>9.2057375294369512E-2</v>
      </c>
      <c r="M289">
        <f>VLOOKUP(C289,'名称-id-价值'!B:M,K289+2,FALSE)</f>
        <v>115.19999999999999</v>
      </c>
      <c r="N289">
        <f t="shared" si="260"/>
        <v>2.1210019267822733</v>
      </c>
      <c r="O289">
        <f t="shared" si="315"/>
        <v>1994.1665596232106</v>
      </c>
      <c r="P289" t="str">
        <f t="shared" si="261"/>
        <v>93002,</v>
      </c>
      <c r="Q289" t="str">
        <f t="shared" si="344"/>
        <v>172,</v>
      </c>
      <c r="R289" t="str">
        <f t="shared" si="258"/>
        <v>(1,1)</v>
      </c>
      <c r="S289" t="str">
        <f t="shared" si="345"/>
        <v>1,</v>
      </c>
      <c r="T289" t="str">
        <f t="shared" si="346"/>
        <v>1,</v>
      </c>
    </row>
    <row r="290" spans="1:20" x14ac:dyDescent="0.15">
      <c r="A290" t="s">
        <v>42</v>
      </c>
      <c r="B290" t="str">
        <f t="shared" si="343"/>
        <v>稀有宝箱7普通抽</v>
      </c>
      <c r="C290">
        <v>93004</v>
      </c>
      <c r="D290">
        <v>172</v>
      </c>
      <c r="E290">
        <v>1</v>
      </c>
      <c r="F290">
        <v>1</v>
      </c>
      <c r="G290">
        <v>5</v>
      </c>
      <c r="H290" s="5">
        <f t="shared" si="314"/>
        <v>1.8411475058873902E-2</v>
      </c>
      <c r="I290" t="str">
        <f>VLOOKUP(C290,'名称-id-价值'!B:C,2,FALSE)</f>
        <v>T3LP4</v>
      </c>
      <c r="J290" t="str">
        <f t="shared" si="256"/>
        <v>T3部件</v>
      </c>
      <c r="K290">
        <f t="shared" si="259"/>
        <v>7</v>
      </c>
      <c r="L290">
        <f t="shared" si="257"/>
        <v>9.2057375294369512E-2</v>
      </c>
      <c r="M290">
        <f>VLOOKUP(C290,'名称-id-价值'!B:M,K290+2,FALSE)</f>
        <v>115.2</v>
      </c>
      <c r="N290">
        <f t="shared" si="260"/>
        <v>2.1210019267822737</v>
      </c>
      <c r="O290">
        <f t="shared" si="315"/>
        <v>1994.1665596232106</v>
      </c>
      <c r="P290" t="str">
        <f t="shared" si="261"/>
        <v>93004,</v>
      </c>
      <c r="Q290" t="str">
        <f t="shared" si="344"/>
        <v>172,</v>
      </c>
      <c r="R290" t="str">
        <f t="shared" si="258"/>
        <v>(1,1)</v>
      </c>
      <c r="S290" t="str">
        <f t="shared" si="345"/>
        <v>1,</v>
      </c>
      <c r="T290" t="str">
        <f t="shared" si="346"/>
        <v>1,</v>
      </c>
    </row>
    <row r="291" spans="1:20" x14ac:dyDescent="0.15">
      <c r="A291" t="s">
        <v>42</v>
      </c>
      <c r="B291" t="str">
        <f t="shared" si="343"/>
        <v>稀有宝箱7普通抽</v>
      </c>
      <c r="C291">
        <v>93006</v>
      </c>
      <c r="D291">
        <v>172</v>
      </c>
      <c r="E291">
        <v>1</v>
      </c>
      <c r="F291">
        <v>1</v>
      </c>
      <c r="G291">
        <v>5</v>
      </c>
      <c r="H291" s="5">
        <f t="shared" si="314"/>
        <v>1.8411475058873902E-2</v>
      </c>
      <c r="I291" t="str">
        <f>VLOOKUP(C291,'名称-id-价值'!B:C,2,FALSE)</f>
        <v>T3LP6</v>
      </c>
      <c r="J291" t="str">
        <f t="shared" ref="J291:J367" si="347">IF(LEFT(C291,1)+0=5,"T"&amp;MID(C291,3,1)&amp;"碎片",IF(LEFT(C291,1)+0=1,"T"&amp;MID(C291,3,1)&amp;"坦克",IF(LEFT(C291,1)+0=9,"T"&amp;MID(C291,2,1)&amp;"部件")))</f>
        <v>T3部件</v>
      </c>
      <c r="K291">
        <f t="shared" si="259"/>
        <v>7</v>
      </c>
      <c r="L291">
        <f t="shared" ref="L291:L367" si="348">AVERAGE(E291:F291)*H291*G291</f>
        <v>9.2057375294369512E-2</v>
      </c>
      <c r="M291">
        <f>VLOOKUP(C291,'名称-id-价值'!B:M,K291+2,FALSE)</f>
        <v>115.2</v>
      </c>
      <c r="N291">
        <f t="shared" si="260"/>
        <v>2.1210019267822737</v>
      </c>
      <c r="O291">
        <f t="shared" si="315"/>
        <v>1994.1665596232106</v>
      </c>
      <c r="P291" t="str">
        <f t="shared" si="261"/>
        <v>93006,</v>
      </c>
      <c r="Q291" t="str">
        <f t="shared" si="344"/>
        <v>172,</v>
      </c>
      <c r="R291" t="str">
        <f t="shared" ref="R291:R367" si="349">"("&amp;LEFT(S291&amp;T291,LEN(S291&amp;T291)-1)&amp;")"</f>
        <v>(1,1)</v>
      </c>
      <c r="S291" t="str">
        <f t="shared" si="345"/>
        <v>1,</v>
      </c>
      <c r="T291" t="str">
        <f t="shared" si="346"/>
        <v>1,</v>
      </c>
    </row>
    <row r="292" spans="1:20" x14ac:dyDescent="0.15">
      <c r="A292" t="s">
        <v>42</v>
      </c>
      <c r="B292" t="str">
        <f t="shared" si="343"/>
        <v>稀有宝箱7普通抽</v>
      </c>
      <c r="C292">
        <v>93102</v>
      </c>
      <c r="D292">
        <v>172</v>
      </c>
      <c r="E292">
        <v>1</v>
      </c>
      <c r="F292">
        <v>1</v>
      </c>
      <c r="G292">
        <v>5</v>
      </c>
      <c r="H292" s="5">
        <f t="shared" si="314"/>
        <v>1.8411475058873902E-2</v>
      </c>
      <c r="I292" t="str">
        <f>VLOOKUP(C292,'名称-id-价值'!B:C,2,FALSE)</f>
        <v>T3MP2</v>
      </c>
      <c r="J292" t="str">
        <f t="shared" si="347"/>
        <v>T3部件</v>
      </c>
      <c r="K292">
        <f t="shared" si="259"/>
        <v>7</v>
      </c>
      <c r="L292">
        <f t="shared" si="348"/>
        <v>9.2057375294369512E-2</v>
      </c>
      <c r="M292">
        <f>VLOOKUP(C292,'名称-id-价值'!B:M,K292+2,FALSE)</f>
        <v>115.2</v>
      </c>
      <c r="N292">
        <f t="shared" si="260"/>
        <v>2.1210019267822737</v>
      </c>
      <c r="O292">
        <f t="shared" si="315"/>
        <v>1994.1665596232106</v>
      </c>
      <c r="P292" t="str">
        <f t="shared" si="261"/>
        <v>93102,</v>
      </c>
      <c r="Q292" t="str">
        <f t="shared" si="344"/>
        <v>172,</v>
      </c>
      <c r="R292" t="str">
        <f t="shared" si="349"/>
        <v>(1,1)</v>
      </c>
      <c r="S292" t="str">
        <f t="shared" si="345"/>
        <v>1,</v>
      </c>
      <c r="T292" t="str">
        <f t="shared" si="346"/>
        <v>1,</v>
      </c>
    </row>
    <row r="293" spans="1:20" x14ac:dyDescent="0.15">
      <c r="A293" t="s">
        <v>42</v>
      </c>
      <c r="B293" t="str">
        <f t="shared" si="343"/>
        <v>稀有宝箱7普通抽</v>
      </c>
      <c r="C293">
        <v>93104</v>
      </c>
      <c r="D293">
        <v>172</v>
      </c>
      <c r="E293">
        <v>1</v>
      </c>
      <c r="F293">
        <v>1</v>
      </c>
      <c r="G293">
        <v>5</v>
      </c>
      <c r="H293" s="5">
        <f t="shared" si="314"/>
        <v>1.8411475058873902E-2</v>
      </c>
      <c r="I293" t="str">
        <f>VLOOKUP(C293,'名称-id-价值'!B:C,2,FALSE)</f>
        <v>T3MP4</v>
      </c>
      <c r="J293" t="str">
        <f t="shared" si="347"/>
        <v>T3部件</v>
      </c>
      <c r="K293">
        <f t="shared" si="259"/>
        <v>7</v>
      </c>
      <c r="L293">
        <f t="shared" si="348"/>
        <v>9.2057375294369512E-2</v>
      </c>
      <c r="M293">
        <f>VLOOKUP(C293,'名称-id-价值'!B:M,K293+2,FALSE)</f>
        <v>115.2</v>
      </c>
      <c r="N293">
        <f t="shared" si="260"/>
        <v>2.1210019267822737</v>
      </c>
      <c r="O293">
        <f t="shared" si="315"/>
        <v>1994.1665596232106</v>
      </c>
      <c r="P293" t="str">
        <f t="shared" si="261"/>
        <v>93104,</v>
      </c>
      <c r="Q293" t="str">
        <f t="shared" si="344"/>
        <v>172,</v>
      </c>
      <c r="R293" t="str">
        <f t="shared" si="349"/>
        <v>(1,1)</v>
      </c>
      <c r="S293" t="str">
        <f t="shared" si="345"/>
        <v>1,</v>
      </c>
      <c r="T293" t="str">
        <f t="shared" si="346"/>
        <v>1,</v>
      </c>
    </row>
    <row r="294" spans="1:20" x14ac:dyDescent="0.15">
      <c r="A294" t="s">
        <v>42</v>
      </c>
      <c r="B294" t="str">
        <f t="shared" si="343"/>
        <v>稀有宝箱7普通抽</v>
      </c>
      <c r="C294">
        <v>93106</v>
      </c>
      <c r="D294">
        <v>172</v>
      </c>
      <c r="E294">
        <v>1</v>
      </c>
      <c r="F294">
        <v>1</v>
      </c>
      <c r="G294">
        <v>5</v>
      </c>
      <c r="H294" s="5">
        <f t="shared" si="314"/>
        <v>1.8411475058873902E-2</v>
      </c>
      <c r="I294" t="str">
        <f>VLOOKUP(C294,'名称-id-价值'!B:C,2,FALSE)</f>
        <v>T3MP6</v>
      </c>
      <c r="J294" t="str">
        <f t="shared" si="347"/>
        <v>T3部件</v>
      </c>
      <c r="K294">
        <f t="shared" si="259"/>
        <v>7</v>
      </c>
      <c r="L294">
        <f t="shared" si="348"/>
        <v>9.2057375294369512E-2</v>
      </c>
      <c r="M294">
        <f>VLOOKUP(C294,'名称-id-价值'!B:M,K294+2,FALSE)</f>
        <v>115.2</v>
      </c>
      <c r="N294">
        <f t="shared" si="260"/>
        <v>2.1210019267822737</v>
      </c>
      <c r="O294">
        <f t="shared" si="315"/>
        <v>1994.1665596232106</v>
      </c>
      <c r="P294" t="str">
        <f t="shared" si="261"/>
        <v>93106,</v>
      </c>
      <c r="Q294" t="str">
        <f t="shared" si="344"/>
        <v>172,</v>
      </c>
      <c r="R294" t="str">
        <f t="shared" si="349"/>
        <v>(1,1)</v>
      </c>
      <c r="S294" t="str">
        <f t="shared" si="345"/>
        <v>1,</v>
      </c>
      <c r="T294" t="str">
        <f t="shared" si="346"/>
        <v>1,</v>
      </c>
    </row>
    <row r="295" spans="1:20" x14ac:dyDescent="0.15">
      <c r="A295" t="s">
        <v>42</v>
      </c>
      <c r="B295" t="str">
        <f t="shared" si="343"/>
        <v>稀有宝箱7普通抽</v>
      </c>
      <c r="C295">
        <v>93202</v>
      </c>
      <c r="D295">
        <v>172</v>
      </c>
      <c r="E295">
        <v>1</v>
      </c>
      <c r="F295">
        <v>1</v>
      </c>
      <c r="G295">
        <v>5</v>
      </c>
      <c r="H295" s="5">
        <f t="shared" si="314"/>
        <v>1.8411475058873902E-2</v>
      </c>
      <c r="I295" t="str">
        <f>VLOOKUP(C295,'名称-id-价值'!B:C,2,FALSE)</f>
        <v>T3HP2</v>
      </c>
      <c r="J295" t="str">
        <f t="shared" si="347"/>
        <v>T3部件</v>
      </c>
      <c r="K295">
        <f t="shared" ref="K295:K374" si="350">IF(RIGHT(A295,1)+0=0,10,RIGHT(A295,1)+0)</f>
        <v>7</v>
      </c>
      <c r="L295">
        <f t="shared" si="348"/>
        <v>9.2057375294369512E-2</v>
      </c>
      <c r="M295">
        <f>VLOOKUP(C295,'名称-id-价值'!B:M,K295+2,FALSE)</f>
        <v>115.2</v>
      </c>
      <c r="N295">
        <f t="shared" ref="N295:N374" si="351">H295*M295*AVERAGE(E295:F295)</f>
        <v>2.1210019267822737</v>
      </c>
      <c r="O295">
        <f t="shared" si="315"/>
        <v>1994.1665596232106</v>
      </c>
      <c r="P295" t="str">
        <f t="shared" si="261"/>
        <v>93202,</v>
      </c>
      <c r="Q295" t="str">
        <f t="shared" si="344"/>
        <v>172,</v>
      </c>
      <c r="R295" t="str">
        <f t="shared" si="349"/>
        <v>(1,1)</v>
      </c>
      <c r="S295" t="str">
        <f t="shared" si="345"/>
        <v>1,</v>
      </c>
      <c r="T295" t="str">
        <f t="shared" si="346"/>
        <v>1,</v>
      </c>
    </row>
    <row r="296" spans="1:20" x14ac:dyDescent="0.15">
      <c r="A296" t="s">
        <v>42</v>
      </c>
      <c r="B296" t="str">
        <f t="shared" si="343"/>
        <v>稀有宝箱7普通抽</v>
      </c>
      <c r="C296">
        <v>93204</v>
      </c>
      <c r="D296">
        <v>172</v>
      </c>
      <c r="E296">
        <v>1</v>
      </c>
      <c r="F296">
        <v>1</v>
      </c>
      <c r="G296">
        <v>5</v>
      </c>
      <c r="H296" s="5">
        <f t="shared" si="314"/>
        <v>1.8411475058873902E-2</v>
      </c>
      <c r="I296" t="str">
        <f>VLOOKUP(C296,'名称-id-价值'!B:C,2,FALSE)</f>
        <v>T3HP4</v>
      </c>
      <c r="J296" t="str">
        <f t="shared" si="347"/>
        <v>T3部件</v>
      </c>
      <c r="K296">
        <f t="shared" si="350"/>
        <v>7</v>
      </c>
      <c r="L296">
        <f t="shared" si="348"/>
        <v>9.2057375294369512E-2</v>
      </c>
      <c r="M296">
        <f>VLOOKUP(C296,'名称-id-价值'!B:M,K296+2,FALSE)</f>
        <v>115.2</v>
      </c>
      <c r="N296">
        <f t="shared" si="351"/>
        <v>2.1210019267822737</v>
      </c>
      <c r="O296">
        <f t="shared" si="315"/>
        <v>1994.1665596232106</v>
      </c>
      <c r="P296" t="str">
        <f t="shared" si="261"/>
        <v>93204,</v>
      </c>
      <c r="Q296" t="str">
        <f t="shared" si="344"/>
        <v>172,</v>
      </c>
      <c r="R296" t="str">
        <f t="shared" si="349"/>
        <v>(1,1)</v>
      </c>
      <c r="S296" t="str">
        <f t="shared" si="345"/>
        <v>1,</v>
      </c>
      <c r="T296" t="str">
        <f t="shared" si="346"/>
        <v>1,</v>
      </c>
    </row>
    <row r="297" spans="1:20" x14ac:dyDescent="0.15">
      <c r="A297" t="s">
        <v>42</v>
      </c>
      <c r="B297" t="str">
        <f t="shared" si="343"/>
        <v>稀有宝箱7普通抽</v>
      </c>
      <c r="C297">
        <v>93206</v>
      </c>
      <c r="D297">
        <v>134</v>
      </c>
      <c r="E297">
        <v>1</v>
      </c>
      <c r="F297">
        <v>1</v>
      </c>
      <c r="G297">
        <v>5</v>
      </c>
      <c r="H297" s="5">
        <f t="shared" si="314"/>
        <v>1.4343823592378506E-2</v>
      </c>
      <c r="I297" t="str">
        <f>VLOOKUP(C297,'名称-id-价值'!B:C,2,FALSE)</f>
        <v>T3HP6</v>
      </c>
      <c r="J297" t="str">
        <f t="shared" si="347"/>
        <v>T3部件</v>
      </c>
      <c r="K297">
        <f t="shared" si="350"/>
        <v>7</v>
      </c>
      <c r="L297">
        <f t="shared" si="348"/>
        <v>7.1719117961892537E-2</v>
      </c>
      <c r="M297">
        <f>VLOOKUP(C297,'名称-id-价值'!B:M,K297+2,FALSE)</f>
        <v>115.2</v>
      </c>
      <c r="N297">
        <f t="shared" si="351"/>
        <v>1.6524084778420038</v>
      </c>
      <c r="O297">
        <f t="shared" si="315"/>
        <v>1994.1665596232106</v>
      </c>
      <c r="P297" t="str">
        <f t="shared" si="261"/>
        <v>93206,</v>
      </c>
      <c r="Q297" t="str">
        <f t="shared" si="344"/>
        <v>134,</v>
      </c>
      <c r="R297" t="str">
        <f t="shared" si="349"/>
        <v>(1,1)</v>
      </c>
      <c r="S297" t="str">
        <f t="shared" si="345"/>
        <v>1,</v>
      </c>
      <c r="T297" t="str">
        <f t="shared" si="346"/>
        <v>1,</v>
      </c>
    </row>
    <row r="298" spans="1:20" x14ac:dyDescent="0.15">
      <c r="A298" t="s">
        <v>42</v>
      </c>
      <c r="B298" t="str">
        <f t="shared" si="343"/>
        <v>稀有宝箱7普通抽</v>
      </c>
      <c r="C298">
        <v>94003</v>
      </c>
      <c r="D298">
        <v>100</v>
      </c>
      <c r="E298">
        <v>1</v>
      </c>
      <c r="F298">
        <v>1</v>
      </c>
      <c r="G298">
        <v>5</v>
      </c>
      <c r="H298" s="5">
        <f t="shared" si="314"/>
        <v>1.0704345964461572E-2</v>
      </c>
      <c r="I298" t="str">
        <f>VLOOKUP(C298,'名称-id-价值'!B:C,2,FALSE)</f>
        <v>T4LP3</v>
      </c>
      <c r="J298" t="str">
        <f t="shared" ref="J298:J299" si="352">IF(LEFT(C298,1)+0=5,"T"&amp;MID(C298,3,1)&amp;"碎片",IF(LEFT(C298,1)+0=1,"T"&amp;MID(C298,3,1)&amp;"坦克",IF(LEFT(C298,1)+0=9,"T"&amp;MID(C298,2,1)&amp;"部件")))</f>
        <v>T4部件</v>
      </c>
      <c r="K298">
        <f t="shared" si="350"/>
        <v>7</v>
      </c>
      <c r="L298">
        <f t="shared" ref="L298:L299" si="353">AVERAGE(E298:F298)*H298*G298</f>
        <v>5.3521729822307858E-2</v>
      </c>
      <c r="M298">
        <f>VLOOKUP(C298,'名称-id-价值'!B:M,K298+2,FALSE)</f>
        <v>200</v>
      </c>
      <c r="N298">
        <f t="shared" si="351"/>
        <v>2.1408691928923145</v>
      </c>
      <c r="O298">
        <f t="shared" si="315"/>
        <v>1994.1665596232106</v>
      </c>
      <c r="P298" t="str">
        <f t="shared" ref="P298:P299" si="354">C298&amp;","</f>
        <v>94003,</v>
      </c>
      <c r="Q298" t="str">
        <f t="shared" ref="Q298:Q299" si="355">D298&amp;","</f>
        <v>100,</v>
      </c>
      <c r="R298" t="str">
        <f t="shared" ref="R298:R299" si="356">"("&amp;LEFT(S298&amp;T298,LEN(S298&amp;T298)-1)&amp;")"</f>
        <v>(1,1)</v>
      </c>
      <c r="S298" t="str">
        <f t="shared" ref="S298:S299" si="357">E298&amp;","</f>
        <v>1,</v>
      </c>
      <c r="T298" t="str">
        <f t="shared" ref="T298:T299" si="358">F298&amp;","</f>
        <v>1,</v>
      </c>
    </row>
    <row r="299" spans="1:20" x14ac:dyDescent="0.15">
      <c r="A299" t="s">
        <v>42</v>
      </c>
      <c r="B299" t="str">
        <f t="shared" si="343"/>
        <v>稀有宝箱7普通抽</v>
      </c>
      <c r="C299">
        <v>94103</v>
      </c>
      <c r="D299">
        <v>100</v>
      </c>
      <c r="E299">
        <v>1</v>
      </c>
      <c r="F299">
        <v>1</v>
      </c>
      <c r="G299">
        <v>5</v>
      </c>
      <c r="H299" s="5">
        <f t="shared" si="314"/>
        <v>1.0704345964461572E-2</v>
      </c>
      <c r="I299" t="str">
        <f>VLOOKUP(C299,'名称-id-价值'!B:C,2,FALSE)</f>
        <v>T4MP3</v>
      </c>
      <c r="J299" t="str">
        <f t="shared" si="352"/>
        <v>T4部件</v>
      </c>
      <c r="K299">
        <f t="shared" si="350"/>
        <v>7</v>
      </c>
      <c r="L299">
        <f t="shared" si="353"/>
        <v>5.3521729822307858E-2</v>
      </c>
      <c r="M299">
        <f>VLOOKUP(C299,'名称-id-价值'!B:M,K299+2,FALSE)</f>
        <v>200</v>
      </c>
      <c r="N299">
        <f t="shared" si="351"/>
        <v>2.1408691928923145</v>
      </c>
      <c r="O299">
        <f t="shared" si="315"/>
        <v>1994.1665596232106</v>
      </c>
      <c r="P299" t="str">
        <f t="shared" si="354"/>
        <v>94103,</v>
      </c>
      <c r="Q299" t="str">
        <f t="shared" si="355"/>
        <v>100,</v>
      </c>
      <c r="R299" t="str">
        <f t="shared" si="356"/>
        <v>(1,1)</v>
      </c>
      <c r="S299" t="str">
        <f t="shared" si="357"/>
        <v>1,</v>
      </c>
      <c r="T299" t="str">
        <f t="shared" si="358"/>
        <v>1,</v>
      </c>
    </row>
    <row r="300" spans="1:20" x14ac:dyDescent="0.15">
      <c r="A300" t="s">
        <v>43</v>
      </c>
      <c r="B300" t="str">
        <f t="shared" si="343"/>
        <v>稀有宝箱8普通抽</v>
      </c>
      <c r="C300">
        <v>11311</v>
      </c>
      <c r="D300">
        <v>177</v>
      </c>
      <c r="E300">
        <v>1</v>
      </c>
      <c r="F300">
        <v>1</v>
      </c>
      <c r="G300">
        <v>5</v>
      </c>
      <c r="H300" s="5">
        <f t="shared" si="314"/>
        <v>1.8946692357096982E-2</v>
      </c>
      <c r="I300" t="str">
        <f>VLOOKUP(C300,'名称-id-价值'!B:C,2,FALSE)</f>
        <v>35(t)</v>
      </c>
      <c r="J300" t="str">
        <f t="shared" si="347"/>
        <v>T3坦克</v>
      </c>
      <c r="K300">
        <f t="shared" si="350"/>
        <v>8</v>
      </c>
      <c r="L300">
        <f t="shared" si="348"/>
        <v>9.4733461785484904E-2</v>
      </c>
      <c r="M300">
        <f>VLOOKUP(C300,'名称-id-价值'!B:M,K300+2,FALSE)</f>
        <v>1353</v>
      </c>
      <c r="N300">
        <f t="shared" si="351"/>
        <v>25.634874759152215</v>
      </c>
      <c r="O300">
        <f t="shared" si="315"/>
        <v>1989.5056733033618</v>
      </c>
      <c r="P300" t="str">
        <f t="shared" si="261"/>
        <v>11311,</v>
      </c>
      <c r="Q300" t="str">
        <f t="shared" si="344"/>
        <v>177,</v>
      </c>
      <c r="R300" t="str">
        <f t="shared" si="349"/>
        <v>(1,1)</v>
      </c>
      <c r="S300" t="str">
        <f t="shared" si="345"/>
        <v>1,</v>
      </c>
      <c r="T300" t="str">
        <f t="shared" si="346"/>
        <v>1,</v>
      </c>
    </row>
    <row r="301" spans="1:20" x14ac:dyDescent="0.15">
      <c r="A301" t="s">
        <v>43</v>
      </c>
      <c r="B301" t="str">
        <f t="shared" si="343"/>
        <v>稀有宝箱8普通抽</v>
      </c>
      <c r="C301">
        <v>12311</v>
      </c>
      <c r="D301">
        <v>177</v>
      </c>
      <c r="E301">
        <v>1</v>
      </c>
      <c r="F301">
        <v>1</v>
      </c>
      <c r="G301">
        <v>5</v>
      </c>
      <c r="H301" s="5">
        <f t="shared" si="314"/>
        <v>1.8946692357096982E-2</v>
      </c>
      <c r="I301" t="str">
        <f>VLOOKUP(C301,'名称-id-价值'!B:C,2,FALSE)</f>
        <v>玛蒂尔达</v>
      </c>
      <c r="J301" t="str">
        <f t="shared" si="347"/>
        <v>T3坦克</v>
      </c>
      <c r="K301">
        <f t="shared" si="350"/>
        <v>8</v>
      </c>
      <c r="L301">
        <f t="shared" si="348"/>
        <v>9.4733461785484904E-2</v>
      </c>
      <c r="M301">
        <f>VLOOKUP(C301,'名称-id-价值'!B:M,K301+2,FALSE)</f>
        <v>1353</v>
      </c>
      <c r="N301">
        <f t="shared" si="351"/>
        <v>25.634874759152215</v>
      </c>
      <c r="O301">
        <f t="shared" si="315"/>
        <v>1989.5056733033618</v>
      </c>
      <c r="P301" t="str">
        <f t="shared" si="261"/>
        <v>12311,</v>
      </c>
      <c r="Q301" t="str">
        <f t="shared" si="344"/>
        <v>177,</v>
      </c>
      <c r="R301" t="str">
        <f t="shared" si="349"/>
        <v>(1,1)</v>
      </c>
      <c r="S301" t="str">
        <f t="shared" si="345"/>
        <v>1,</v>
      </c>
      <c r="T301" t="str">
        <f t="shared" si="346"/>
        <v>1,</v>
      </c>
    </row>
    <row r="302" spans="1:20" x14ac:dyDescent="0.15">
      <c r="A302" t="s">
        <v>43</v>
      </c>
      <c r="B302" t="str">
        <f t="shared" si="343"/>
        <v>稀有宝箱8普通抽</v>
      </c>
      <c r="C302">
        <v>13311</v>
      </c>
      <c r="D302">
        <v>177</v>
      </c>
      <c r="E302">
        <v>1</v>
      </c>
      <c r="F302">
        <v>1</v>
      </c>
      <c r="G302">
        <v>5</v>
      </c>
      <c r="H302" s="5">
        <f t="shared" si="314"/>
        <v>1.8946692357096982E-2</v>
      </c>
      <c r="I302" t="str">
        <f>VLOOKUP(C302,'名称-id-价值'!B:C,2,FALSE)</f>
        <v>黑豹</v>
      </c>
      <c r="J302" t="str">
        <f t="shared" si="347"/>
        <v>T3坦克</v>
      </c>
      <c r="K302">
        <f t="shared" si="350"/>
        <v>8</v>
      </c>
      <c r="L302">
        <f t="shared" si="348"/>
        <v>9.4733461785484904E-2</v>
      </c>
      <c r="M302">
        <f>VLOOKUP(C302,'名称-id-价值'!B:M,K302+2,FALSE)</f>
        <v>1353</v>
      </c>
      <c r="N302">
        <f t="shared" si="351"/>
        <v>25.634874759152215</v>
      </c>
      <c r="O302">
        <f t="shared" si="315"/>
        <v>1989.5056733033618</v>
      </c>
      <c r="P302" t="str">
        <f t="shared" si="261"/>
        <v>13311,</v>
      </c>
      <c r="Q302" t="str">
        <f t="shared" si="344"/>
        <v>177,</v>
      </c>
      <c r="R302" t="str">
        <f t="shared" si="349"/>
        <v>(1,1)</v>
      </c>
      <c r="S302" t="str">
        <f t="shared" si="345"/>
        <v>1,</v>
      </c>
      <c r="T302" t="str">
        <f t="shared" si="346"/>
        <v>1,</v>
      </c>
    </row>
    <row r="303" spans="1:20" x14ac:dyDescent="0.15">
      <c r="A303" t="s">
        <v>43</v>
      </c>
      <c r="B303" t="str">
        <f t="shared" si="343"/>
        <v>稀有宝箱8普通抽</v>
      </c>
      <c r="C303">
        <v>11321</v>
      </c>
      <c r="D303">
        <v>99</v>
      </c>
      <c r="E303">
        <v>1</v>
      </c>
      <c r="F303">
        <v>1</v>
      </c>
      <c r="G303">
        <v>5</v>
      </c>
      <c r="H303" s="5">
        <f t="shared" si="314"/>
        <v>1.0597302504816955E-2</v>
      </c>
      <c r="I303" t="str">
        <f>VLOOKUP(C303,'名称-id-价值'!B:C,2,FALSE)</f>
        <v>十字军</v>
      </c>
      <c r="J303" t="str">
        <f t="shared" si="347"/>
        <v>T3坦克</v>
      </c>
      <c r="K303">
        <f t="shared" si="350"/>
        <v>8</v>
      </c>
      <c r="L303">
        <f t="shared" si="348"/>
        <v>5.2986512524084775E-2</v>
      </c>
      <c r="M303">
        <f>VLOOKUP(C303,'名称-id-价值'!B:M,K303+2,FALSE)</f>
        <v>1848</v>
      </c>
      <c r="N303">
        <f t="shared" si="351"/>
        <v>19.583815028901732</v>
      </c>
      <c r="O303">
        <f t="shared" si="315"/>
        <v>1989.5056733033618</v>
      </c>
      <c r="P303" t="str">
        <f t="shared" si="261"/>
        <v>11321,</v>
      </c>
      <c r="Q303" t="str">
        <f t="shared" si="344"/>
        <v>99,</v>
      </c>
      <c r="R303" t="str">
        <f t="shared" si="349"/>
        <v>(1,1)</v>
      </c>
      <c r="S303" t="str">
        <f t="shared" si="345"/>
        <v>1,</v>
      </c>
      <c r="T303" t="str">
        <f t="shared" si="346"/>
        <v>1,</v>
      </c>
    </row>
    <row r="304" spans="1:20" x14ac:dyDescent="0.15">
      <c r="A304" t="s">
        <v>43</v>
      </c>
      <c r="B304" t="str">
        <f t="shared" si="343"/>
        <v>稀有宝箱8普通抽</v>
      </c>
      <c r="C304">
        <v>12321</v>
      </c>
      <c r="D304">
        <v>99</v>
      </c>
      <c r="E304">
        <v>1</v>
      </c>
      <c r="F304">
        <v>1</v>
      </c>
      <c r="G304">
        <v>5</v>
      </c>
      <c r="H304" s="5">
        <f t="shared" si="314"/>
        <v>1.0597302504816955E-2</v>
      </c>
      <c r="I304" t="str">
        <f>VLOOKUP(C304,'名称-id-价值'!B:C,2,FALSE)</f>
        <v>谢尔曼</v>
      </c>
      <c r="J304" t="str">
        <f t="shared" si="347"/>
        <v>T3坦克</v>
      </c>
      <c r="K304">
        <f t="shared" si="350"/>
        <v>8</v>
      </c>
      <c r="L304">
        <f t="shared" si="348"/>
        <v>5.2986512524084775E-2</v>
      </c>
      <c r="M304">
        <f>VLOOKUP(C304,'名称-id-价值'!B:M,K304+2,FALSE)</f>
        <v>1848</v>
      </c>
      <c r="N304">
        <f t="shared" si="351"/>
        <v>19.583815028901732</v>
      </c>
      <c r="O304">
        <f t="shared" si="315"/>
        <v>1989.5056733033618</v>
      </c>
      <c r="P304" t="str">
        <f t="shared" si="261"/>
        <v>12321,</v>
      </c>
      <c r="Q304" t="str">
        <f t="shared" si="344"/>
        <v>99,</v>
      </c>
      <c r="R304" t="str">
        <f t="shared" si="349"/>
        <v>(1,1)</v>
      </c>
      <c r="S304" t="str">
        <f t="shared" si="345"/>
        <v>1,</v>
      </c>
      <c r="T304" t="str">
        <f t="shared" si="346"/>
        <v>1,</v>
      </c>
    </row>
    <row r="305" spans="1:20" x14ac:dyDescent="0.15">
      <c r="A305" t="s">
        <v>43</v>
      </c>
      <c r="B305" t="str">
        <f t="shared" si="343"/>
        <v>稀有宝箱8普通抽</v>
      </c>
      <c r="C305">
        <v>13321</v>
      </c>
      <c r="D305">
        <v>99</v>
      </c>
      <c r="E305">
        <v>1</v>
      </c>
      <c r="F305">
        <v>1</v>
      </c>
      <c r="G305">
        <v>5</v>
      </c>
      <c r="H305" s="5">
        <f t="shared" si="314"/>
        <v>1.0597302504816955E-2</v>
      </c>
      <c r="I305" t="str">
        <f>VLOOKUP(C305,'名称-id-价值'!B:C,2,FALSE)</f>
        <v>虎式</v>
      </c>
      <c r="J305" t="str">
        <f t="shared" si="347"/>
        <v>T3坦克</v>
      </c>
      <c r="K305">
        <f t="shared" si="350"/>
        <v>8</v>
      </c>
      <c r="L305">
        <f t="shared" si="348"/>
        <v>5.2986512524084775E-2</v>
      </c>
      <c r="M305">
        <f>VLOOKUP(C305,'名称-id-价值'!B:M,K305+2,FALSE)</f>
        <v>1848</v>
      </c>
      <c r="N305">
        <f t="shared" si="351"/>
        <v>19.583815028901732</v>
      </c>
      <c r="O305">
        <f t="shared" si="315"/>
        <v>1989.5056733033618</v>
      </c>
      <c r="P305" t="str">
        <f t="shared" si="261"/>
        <v>13321,</v>
      </c>
      <c r="Q305" t="str">
        <f t="shared" si="344"/>
        <v>99,</v>
      </c>
      <c r="R305" t="str">
        <f t="shared" si="349"/>
        <v>(1,1)</v>
      </c>
      <c r="S305" t="str">
        <f t="shared" si="345"/>
        <v>1,</v>
      </c>
      <c r="T305" t="str">
        <f t="shared" si="346"/>
        <v>1,</v>
      </c>
    </row>
    <row r="306" spans="1:20" x14ac:dyDescent="0.15">
      <c r="A306" t="s">
        <v>43</v>
      </c>
      <c r="B306" t="str">
        <f t="shared" si="343"/>
        <v>稀有宝箱8普通抽</v>
      </c>
      <c r="C306">
        <v>13331</v>
      </c>
      <c r="D306">
        <v>66</v>
      </c>
      <c r="E306">
        <v>1</v>
      </c>
      <c r="F306">
        <v>1</v>
      </c>
      <c r="G306">
        <v>5</v>
      </c>
      <c r="H306" s="5">
        <f t="shared" si="314"/>
        <v>7.064868336544637E-3</v>
      </c>
      <c r="I306" t="str">
        <f>VLOOKUP(C306,'名称-id-价值'!B:C,2,FALSE)</f>
        <v>KV-2</v>
      </c>
      <c r="J306" t="str">
        <f t="shared" ref="J306" si="359">IF(LEFT(C306,1)+0=5,"T"&amp;MID(C306,3,1)&amp;"碎片",IF(LEFT(C306,1)+0=1,"T"&amp;MID(C306,3,1)&amp;"坦克",IF(LEFT(C306,1)+0=9,"T"&amp;MID(C306,2,1)&amp;"部件")))</f>
        <v>T3坦克</v>
      </c>
      <c r="K306">
        <f t="shared" ref="K306" si="360">IF(RIGHT(A306,1)+0=0,10,RIGHT(A306,1)+0)</f>
        <v>8</v>
      </c>
      <c r="L306">
        <f t="shared" ref="L306" si="361">AVERAGE(E306:F306)*H306*G306</f>
        <v>3.5324341682723186E-2</v>
      </c>
      <c r="M306">
        <f>VLOOKUP(C306,'名称-id-价值'!B:M,K306+2,FALSE)</f>
        <v>2112</v>
      </c>
      <c r="N306">
        <f t="shared" ref="N306" si="362">H306*M306*AVERAGE(E306:F306)</f>
        <v>14.921001926782273</v>
      </c>
      <c r="O306">
        <f t="shared" si="315"/>
        <v>1989.5056733033618</v>
      </c>
      <c r="P306" t="str">
        <f t="shared" ref="P306" si="363">C306&amp;","</f>
        <v>13331,</v>
      </c>
      <c r="Q306" t="str">
        <f t="shared" ref="Q306" si="364">D306&amp;","</f>
        <v>66,</v>
      </c>
      <c r="R306" t="str">
        <f t="shared" ref="R306" si="365">"("&amp;LEFT(S306&amp;T306,LEN(S306&amp;T306)-1)&amp;")"</f>
        <v>(1,1)</v>
      </c>
      <c r="S306" t="str">
        <f t="shared" ref="S306" si="366">E306&amp;","</f>
        <v>1,</v>
      </c>
      <c r="T306" t="str">
        <f t="shared" ref="T306" si="367">F306&amp;","</f>
        <v>1,</v>
      </c>
    </row>
    <row r="307" spans="1:20" x14ac:dyDescent="0.15">
      <c r="A307" t="s">
        <v>43</v>
      </c>
      <c r="B307" t="str">
        <f t="shared" si="343"/>
        <v>稀有宝箱8普通抽</v>
      </c>
      <c r="C307">
        <v>12331</v>
      </c>
      <c r="D307">
        <v>66</v>
      </c>
      <c r="E307">
        <v>1</v>
      </c>
      <c r="F307">
        <v>1</v>
      </c>
      <c r="G307">
        <v>5</v>
      </c>
      <c r="H307" s="5">
        <f t="shared" si="314"/>
        <v>7.064868336544637E-3</v>
      </c>
      <c r="I307" t="str">
        <f>VLOOKUP(C307,'名称-id-价值'!B:C,2,FALSE)</f>
        <v>彗星</v>
      </c>
      <c r="J307" t="str">
        <f t="shared" ref="J307" si="368">IF(LEFT(C307,1)+0=5,"T"&amp;MID(C307,3,1)&amp;"碎片",IF(LEFT(C307,1)+0=1,"T"&amp;MID(C307,3,1)&amp;"坦克",IF(LEFT(C307,1)+0=9,"T"&amp;MID(C307,2,1)&amp;"部件")))</f>
        <v>T3坦克</v>
      </c>
      <c r="K307">
        <f t="shared" ref="K307" si="369">IF(RIGHT(A307,1)+0=0,10,RIGHT(A307,1)+0)</f>
        <v>8</v>
      </c>
      <c r="L307">
        <f t="shared" ref="L307" si="370">AVERAGE(E307:F307)*H307*G307</f>
        <v>3.5324341682723186E-2</v>
      </c>
      <c r="M307">
        <f>VLOOKUP(C307,'名称-id-价值'!B:M,K307+2,FALSE)</f>
        <v>2112</v>
      </c>
      <c r="N307">
        <f t="shared" ref="N307" si="371">H307*M307*AVERAGE(E307:F307)</f>
        <v>14.921001926782273</v>
      </c>
      <c r="O307">
        <f t="shared" si="315"/>
        <v>1989.5056733033618</v>
      </c>
      <c r="P307" t="str">
        <f t="shared" ref="P307" si="372">C307&amp;","</f>
        <v>12331,</v>
      </c>
      <c r="Q307" t="str">
        <f t="shared" ref="Q307" si="373">D307&amp;","</f>
        <v>66,</v>
      </c>
      <c r="R307" t="str">
        <f t="shared" ref="R307" si="374">"("&amp;LEFT(S307&amp;T307,LEN(S307&amp;T307)-1)&amp;")"</f>
        <v>(1,1)</v>
      </c>
      <c r="S307" t="str">
        <f t="shared" ref="S307" si="375">E307&amp;","</f>
        <v>1,</v>
      </c>
      <c r="T307" t="str">
        <f t="shared" ref="T307" si="376">F307&amp;","</f>
        <v>1,</v>
      </c>
    </row>
    <row r="308" spans="1:20" x14ac:dyDescent="0.15">
      <c r="A308" t="s">
        <v>43</v>
      </c>
      <c r="B308" t="str">
        <f t="shared" ref="B308" si="377">A308&amp;"普通抽"</f>
        <v>稀有宝箱8普通抽</v>
      </c>
      <c r="C308">
        <v>11341</v>
      </c>
      <c r="D308">
        <v>66</v>
      </c>
      <c r="E308">
        <v>1</v>
      </c>
      <c r="F308">
        <v>1</v>
      </c>
      <c r="G308">
        <v>5</v>
      </c>
      <c r="H308" s="5">
        <f t="shared" si="314"/>
        <v>7.064868336544637E-3</v>
      </c>
      <c r="I308" t="str">
        <f>VLOOKUP(C308,'名称-id-价值'!B:C,2,FALSE)</f>
        <v>霞飞</v>
      </c>
      <c r="J308" t="str">
        <f t="shared" ref="J308" si="378">IF(LEFT(C308,1)+0=5,"T"&amp;MID(C308,3,1)&amp;"碎片",IF(LEFT(C308,1)+0=1,"T"&amp;MID(C308,3,1)&amp;"坦克",IF(LEFT(C308,1)+0=9,"T"&amp;MID(C308,2,1)&amp;"部件")))</f>
        <v>T3坦克</v>
      </c>
      <c r="K308">
        <f t="shared" ref="K308" si="379">IF(RIGHT(A308,1)+0=0,10,RIGHT(A308,1)+0)</f>
        <v>8</v>
      </c>
      <c r="L308">
        <f t="shared" ref="L308" si="380">AVERAGE(E308:F308)*H308*G308</f>
        <v>3.5324341682723186E-2</v>
      </c>
      <c r="M308">
        <f>VLOOKUP(C308,'名称-id-价值'!B:M,K308+2,FALSE)</f>
        <v>2112</v>
      </c>
      <c r="N308">
        <f t="shared" ref="N308" si="381">H308*M308*AVERAGE(E308:F308)</f>
        <v>14.921001926782273</v>
      </c>
      <c r="O308">
        <f t="shared" si="315"/>
        <v>1989.5056733033618</v>
      </c>
      <c r="P308" t="str">
        <f t="shared" ref="P308" si="382">C308&amp;","</f>
        <v>11341,</v>
      </c>
      <c r="Q308" t="str">
        <f t="shared" ref="Q308" si="383">D308&amp;","</f>
        <v>66,</v>
      </c>
      <c r="R308" t="str">
        <f t="shared" ref="R308" si="384">"("&amp;LEFT(S308&amp;T308,LEN(S308&amp;T308)-1)&amp;")"</f>
        <v>(1,1)</v>
      </c>
      <c r="S308" t="str">
        <f t="shared" ref="S308" si="385">E308&amp;","</f>
        <v>1,</v>
      </c>
      <c r="T308" t="str">
        <f t="shared" ref="T308" si="386">F308&amp;","</f>
        <v>1,</v>
      </c>
    </row>
    <row r="309" spans="1:20" x14ac:dyDescent="0.15">
      <c r="A309" t="s">
        <v>43</v>
      </c>
      <c r="B309" t="str">
        <f t="shared" si="343"/>
        <v>稀有宝箱8普通抽</v>
      </c>
      <c r="C309">
        <v>51311</v>
      </c>
      <c r="D309">
        <v>444</v>
      </c>
      <c r="E309">
        <v>3</v>
      </c>
      <c r="F309">
        <v>8</v>
      </c>
      <c r="G309">
        <v>5</v>
      </c>
      <c r="H309" s="5">
        <f t="shared" si="314"/>
        <v>4.7527296082209375E-2</v>
      </c>
      <c r="I309" t="str">
        <f>VLOOKUP(C309,'名称-id-价值'!B:C,2,FALSE)</f>
        <v>35(t)-碎片</v>
      </c>
      <c r="J309" t="str">
        <f t="shared" si="347"/>
        <v>T3碎片</v>
      </c>
      <c r="K309">
        <f t="shared" si="350"/>
        <v>8</v>
      </c>
      <c r="L309">
        <f t="shared" si="348"/>
        <v>1.3070006422607579</v>
      </c>
      <c r="M309">
        <f>VLOOKUP(C309,'名称-id-价值'!B:M,K309+2,FALSE)</f>
        <v>45.099999999999994</v>
      </c>
      <c r="N309">
        <f t="shared" si="351"/>
        <v>11.789145793192034</v>
      </c>
      <c r="O309">
        <f t="shared" si="315"/>
        <v>1989.5056733033618</v>
      </c>
      <c r="P309" t="str">
        <f t="shared" si="261"/>
        <v>51311,</v>
      </c>
      <c r="Q309" t="str">
        <f t="shared" si="344"/>
        <v>444,</v>
      </c>
      <c r="R309" t="str">
        <f t="shared" si="349"/>
        <v>(3,8)</v>
      </c>
      <c r="S309" t="str">
        <f t="shared" si="345"/>
        <v>3,</v>
      </c>
      <c r="T309" t="str">
        <f t="shared" si="346"/>
        <v>8,</v>
      </c>
    </row>
    <row r="310" spans="1:20" x14ac:dyDescent="0.15">
      <c r="A310" t="s">
        <v>43</v>
      </c>
      <c r="B310" t="str">
        <f t="shared" si="343"/>
        <v>稀有宝箱8普通抽</v>
      </c>
      <c r="C310">
        <v>52311</v>
      </c>
      <c r="D310">
        <v>444</v>
      </c>
      <c r="E310">
        <v>3</v>
      </c>
      <c r="F310">
        <v>8</v>
      </c>
      <c r="G310">
        <v>5</v>
      </c>
      <c r="H310" s="5">
        <f t="shared" si="314"/>
        <v>4.7527296082209375E-2</v>
      </c>
      <c r="I310" t="str">
        <f>VLOOKUP(C310,'名称-id-价值'!B:C,2,FALSE)</f>
        <v>玛蒂尔达-碎片</v>
      </c>
      <c r="J310" t="str">
        <f t="shared" si="347"/>
        <v>T3碎片</v>
      </c>
      <c r="K310">
        <f t="shared" si="350"/>
        <v>8</v>
      </c>
      <c r="L310">
        <f t="shared" si="348"/>
        <v>1.3070006422607579</v>
      </c>
      <c r="M310">
        <f>VLOOKUP(C310,'名称-id-价值'!B:M,K310+2,FALSE)</f>
        <v>45.099999999999994</v>
      </c>
      <c r="N310">
        <f t="shared" si="351"/>
        <v>11.789145793192034</v>
      </c>
      <c r="O310">
        <f t="shared" si="315"/>
        <v>1989.5056733033618</v>
      </c>
      <c r="P310" t="str">
        <f t="shared" si="261"/>
        <v>52311,</v>
      </c>
      <c r="Q310" t="str">
        <f t="shared" si="344"/>
        <v>444,</v>
      </c>
      <c r="R310" t="str">
        <f t="shared" si="349"/>
        <v>(3,8)</v>
      </c>
      <c r="S310" t="str">
        <f t="shared" si="345"/>
        <v>3,</v>
      </c>
      <c r="T310" t="str">
        <f t="shared" si="346"/>
        <v>8,</v>
      </c>
    </row>
    <row r="311" spans="1:20" x14ac:dyDescent="0.15">
      <c r="A311" t="s">
        <v>43</v>
      </c>
      <c r="B311" t="str">
        <f t="shared" si="343"/>
        <v>稀有宝箱8普通抽</v>
      </c>
      <c r="C311">
        <v>53311</v>
      </c>
      <c r="D311">
        <v>444</v>
      </c>
      <c r="E311">
        <v>3</v>
      </c>
      <c r="F311">
        <v>8</v>
      </c>
      <c r="G311">
        <v>5</v>
      </c>
      <c r="H311" s="5">
        <f t="shared" si="314"/>
        <v>4.7527296082209375E-2</v>
      </c>
      <c r="I311" t="str">
        <f>VLOOKUP(C311,'名称-id-价值'!B:C,2,FALSE)</f>
        <v>黑豹-碎片</v>
      </c>
      <c r="J311" t="str">
        <f t="shared" si="347"/>
        <v>T3碎片</v>
      </c>
      <c r="K311">
        <f t="shared" si="350"/>
        <v>8</v>
      </c>
      <c r="L311">
        <f t="shared" si="348"/>
        <v>1.3070006422607579</v>
      </c>
      <c r="M311">
        <f>VLOOKUP(C311,'名称-id-价值'!B:M,K311+2,FALSE)</f>
        <v>45.099999999999994</v>
      </c>
      <c r="N311">
        <f t="shared" si="351"/>
        <v>11.789145793192034</v>
      </c>
      <c r="O311">
        <f t="shared" si="315"/>
        <v>1989.5056733033618</v>
      </c>
      <c r="P311" t="str">
        <f t="shared" si="261"/>
        <v>53311,</v>
      </c>
      <c r="Q311" t="str">
        <f t="shared" si="344"/>
        <v>444,</v>
      </c>
      <c r="R311" t="str">
        <f t="shared" si="349"/>
        <v>(3,8)</v>
      </c>
      <c r="S311" t="str">
        <f t="shared" si="345"/>
        <v>3,</v>
      </c>
      <c r="T311" t="str">
        <f t="shared" si="346"/>
        <v>8,</v>
      </c>
    </row>
    <row r="312" spans="1:20" x14ac:dyDescent="0.15">
      <c r="A312" t="s">
        <v>43</v>
      </c>
      <c r="B312" t="str">
        <f t="shared" si="343"/>
        <v>稀有宝箱8普通抽</v>
      </c>
      <c r="C312">
        <v>51321</v>
      </c>
      <c r="D312">
        <v>260</v>
      </c>
      <c r="E312">
        <v>2</v>
      </c>
      <c r="F312">
        <v>7</v>
      </c>
      <c r="G312">
        <v>5</v>
      </c>
      <c r="H312" s="5">
        <f t="shared" si="314"/>
        <v>2.7831299507600087E-2</v>
      </c>
      <c r="I312" t="str">
        <f>VLOOKUP(C312,'名称-id-价值'!B:C,2,FALSE)</f>
        <v>十字军-碎片</v>
      </c>
      <c r="J312" t="str">
        <f t="shared" si="347"/>
        <v>T3碎片</v>
      </c>
      <c r="K312">
        <f t="shared" si="350"/>
        <v>8</v>
      </c>
      <c r="L312">
        <f t="shared" si="348"/>
        <v>0.62620423892100197</v>
      </c>
      <c r="M312">
        <f>VLOOKUP(C312,'名称-id-价值'!B:M,K312+2,FALSE)</f>
        <v>61.6</v>
      </c>
      <c r="N312">
        <f t="shared" si="351"/>
        <v>7.7148362235067447</v>
      </c>
      <c r="O312">
        <f t="shared" si="315"/>
        <v>1989.5056733033618</v>
      </c>
      <c r="P312" t="str">
        <f t="shared" si="261"/>
        <v>51321,</v>
      </c>
      <c r="Q312" t="str">
        <f t="shared" si="344"/>
        <v>260,</v>
      </c>
      <c r="R312" t="str">
        <f t="shared" si="349"/>
        <v>(2,7)</v>
      </c>
      <c r="S312" t="str">
        <f t="shared" si="345"/>
        <v>2,</v>
      </c>
      <c r="T312" t="str">
        <f t="shared" si="346"/>
        <v>7,</v>
      </c>
    </row>
    <row r="313" spans="1:20" x14ac:dyDescent="0.15">
      <c r="A313" t="s">
        <v>43</v>
      </c>
      <c r="B313" t="str">
        <f t="shared" si="343"/>
        <v>稀有宝箱8普通抽</v>
      </c>
      <c r="C313">
        <v>52321</v>
      </c>
      <c r="D313">
        <v>260</v>
      </c>
      <c r="E313">
        <v>2</v>
      </c>
      <c r="F313">
        <v>7</v>
      </c>
      <c r="G313">
        <v>5</v>
      </c>
      <c r="H313" s="5">
        <f t="shared" si="314"/>
        <v>2.7831299507600087E-2</v>
      </c>
      <c r="I313" t="str">
        <f>VLOOKUP(C313,'名称-id-价值'!B:C,2,FALSE)</f>
        <v>谢尔曼-碎片</v>
      </c>
      <c r="J313" t="str">
        <f t="shared" si="347"/>
        <v>T3碎片</v>
      </c>
      <c r="K313">
        <f t="shared" si="350"/>
        <v>8</v>
      </c>
      <c r="L313">
        <f t="shared" si="348"/>
        <v>0.62620423892100197</v>
      </c>
      <c r="M313">
        <f>VLOOKUP(C313,'名称-id-价值'!B:M,K313+2,FALSE)</f>
        <v>61.6</v>
      </c>
      <c r="N313">
        <f t="shared" si="351"/>
        <v>7.7148362235067447</v>
      </c>
      <c r="O313">
        <f t="shared" si="315"/>
        <v>1989.5056733033618</v>
      </c>
      <c r="P313" t="str">
        <f t="shared" si="261"/>
        <v>52321,</v>
      </c>
      <c r="Q313" t="str">
        <f t="shared" si="344"/>
        <v>260,</v>
      </c>
      <c r="R313" t="str">
        <f t="shared" si="349"/>
        <v>(2,7)</v>
      </c>
      <c r="S313" t="str">
        <f t="shared" si="345"/>
        <v>2,</v>
      </c>
      <c r="T313" t="str">
        <f t="shared" si="346"/>
        <v>7,</v>
      </c>
    </row>
    <row r="314" spans="1:20" x14ac:dyDescent="0.15">
      <c r="A314" t="s">
        <v>43</v>
      </c>
      <c r="B314" t="str">
        <f t="shared" si="343"/>
        <v>稀有宝箱8普通抽</v>
      </c>
      <c r="C314">
        <v>53321</v>
      </c>
      <c r="D314">
        <v>260</v>
      </c>
      <c r="E314">
        <v>2</v>
      </c>
      <c r="F314">
        <v>7</v>
      </c>
      <c r="G314">
        <v>5</v>
      </c>
      <c r="H314" s="5">
        <f t="shared" si="314"/>
        <v>2.7831299507600087E-2</v>
      </c>
      <c r="I314" t="str">
        <f>VLOOKUP(C314,'名称-id-价值'!B:C,2,FALSE)</f>
        <v>虎式-碎片</v>
      </c>
      <c r="J314" t="str">
        <f t="shared" si="347"/>
        <v>T3碎片</v>
      </c>
      <c r="K314">
        <f t="shared" si="350"/>
        <v>8</v>
      </c>
      <c r="L314">
        <f t="shared" si="348"/>
        <v>0.62620423892100197</v>
      </c>
      <c r="M314">
        <f>VLOOKUP(C314,'名称-id-价值'!B:M,K314+2,FALSE)</f>
        <v>61.6</v>
      </c>
      <c r="N314">
        <f t="shared" si="351"/>
        <v>7.7148362235067447</v>
      </c>
      <c r="O314">
        <f t="shared" si="315"/>
        <v>1989.5056733033618</v>
      </c>
      <c r="P314" t="str">
        <f t="shared" ref="P314:P388" si="387">C314&amp;","</f>
        <v>53321,</v>
      </c>
      <c r="Q314" t="str">
        <f t="shared" ref="Q314:Q318" si="388">D314&amp;","</f>
        <v>260,</v>
      </c>
      <c r="R314" t="str">
        <f t="shared" si="349"/>
        <v>(2,7)</v>
      </c>
      <c r="S314" t="str">
        <f t="shared" ref="S314:S318" si="389">E314&amp;","</f>
        <v>2,</v>
      </c>
      <c r="T314" t="str">
        <f t="shared" ref="T314:T318" si="390">F314&amp;","</f>
        <v>7,</v>
      </c>
    </row>
    <row r="315" spans="1:20" x14ac:dyDescent="0.15">
      <c r="A315" t="s">
        <v>43</v>
      </c>
      <c r="B315" t="str">
        <f t="shared" si="343"/>
        <v>稀有宝箱8普通抽</v>
      </c>
      <c r="C315">
        <v>53331</v>
      </c>
      <c r="D315">
        <v>144</v>
      </c>
      <c r="E315">
        <v>2</v>
      </c>
      <c r="F315">
        <v>7</v>
      </c>
      <c r="G315">
        <v>5</v>
      </c>
      <c r="H315" s="5">
        <f t="shared" si="314"/>
        <v>1.5414258188824663E-2</v>
      </c>
      <c r="I315" t="str">
        <f>VLOOKUP(C315,'名称-id-价值'!B:C,2,FALSE)</f>
        <v>KV-2-碎片</v>
      </c>
      <c r="J315" t="str">
        <f t="shared" ref="J315" si="391">IF(LEFT(C315,1)+0=5,"T"&amp;MID(C315,3,1)&amp;"碎片",IF(LEFT(C315,1)+0=1,"T"&amp;MID(C315,3,1)&amp;"坦克",IF(LEFT(C315,1)+0=9,"T"&amp;MID(C315,2,1)&amp;"部件")))</f>
        <v>T3碎片</v>
      </c>
      <c r="K315">
        <f t="shared" ref="K315" si="392">IF(RIGHT(A315,1)+0=0,10,RIGHT(A315,1)+0)</f>
        <v>8</v>
      </c>
      <c r="L315">
        <f t="shared" ref="L315" si="393">AVERAGE(E315:F315)*H315*G315</f>
        <v>0.34682080924855485</v>
      </c>
      <c r="M315">
        <f>VLOOKUP(C315,'名称-id-价值'!B:M,K315+2,FALSE)</f>
        <v>70.400000000000006</v>
      </c>
      <c r="N315">
        <f t="shared" ref="N315" si="394">H315*M315*AVERAGE(E315:F315)</f>
        <v>4.8832369942196534</v>
      </c>
      <c r="O315">
        <f t="shared" si="315"/>
        <v>1989.5056733033618</v>
      </c>
      <c r="P315" t="str">
        <f t="shared" ref="P315" si="395">C315&amp;","</f>
        <v>53331,</v>
      </c>
      <c r="Q315" t="str">
        <f t="shared" ref="Q315" si="396">D315&amp;","</f>
        <v>144,</v>
      </c>
      <c r="R315" t="str">
        <f t="shared" ref="R315" si="397">"("&amp;LEFT(S315&amp;T315,LEN(S315&amp;T315)-1)&amp;")"</f>
        <v>(2,7)</v>
      </c>
      <c r="S315" t="str">
        <f t="shared" ref="S315" si="398">E315&amp;","</f>
        <v>2,</v>
      </c>
      <c r="T315" t="str">
        <f t="shared" ref="T315" si="399">F315&amp;","</f>
        <v>7,</v>
      </c>
    </row>
    <row r="316" spans="1:20" x14ac:dyDescent="0.15">
      <c r="A316" t="s">
        <v>43</v>
      </c>
      <c r="B316" t="str">
        <f t="shared" si="343"/>
        <v>稀有宝箱8普通抽</v>
      </c>
      <c r="C316">
        <v>52331</v>
      </c>
      <c r="D316">
        <v>144</v>
      </c>
      <c r="E316">
        <v>2</v>
      </c>
      <c r="F316">
        <v>7</v>
      </c>
      <c r="G316">
        <v>5</v>
      </c>
      <c r="H316" s="5">
        <f t="shared" si="314"/>
        <v>1.5414258188824663E-2</v>
      </c>
      <c r="I316" t="str">
        <f>VLOOKUP(C316,'名称-id-价值'!B:C,2,FALSE)</f>
        <v>彗星-碎片</v>
      </c>
      <c r="J316" t="str">
        <f t="shared" ref="J316" si="400">IF(LEFT(C316,1)+0=5,"T"&amp;MID(C316,3,1)&amp;"碎片",IF(LEFT(C316,1)+0=1,"T"&amp;MID(C316,3,1)&amp;"坦克",IF(LEFT(C316,1)+0=9,"T"&amp;MID(C316,2,1)&amp;"部件")))</f>
        <v>T3碎片</v>
      </c>
      <c r="K316">
        <f t="shared" ref="K316" si="401">IF(RIGHT(A316,1)+0=0,10,RIGHT(A316,1)+0)</f>
        <v>8</v>
      </c>
      <c r="L316">
        <f t="shared" ref="L316" si="402">AVERAGE(E316:F316)*H316*G316</f>
        <v>0.34682080924855485</v>
      </c>
      <c r="M316">
        <f>VLOOKUP(C316,'名称-id-价值'!B:M,K316+2,FALSE)</f>
        <v>70.400000000000006</v>
      </c>
      <c r="N316">
        <f t="shared" ref="N316" si="403">H316*M316*AVERAGE(E316:F316)</f>
        <v>4.8832369942196534</v>
      </c>
      <c r="O316">
        <f t="shared" si="315"/>
        <v>1989.5056733033618</v>
      </c>
      <c r="P316" t="str">
        <f t="shared" ref="P316" si="404">C316&amp;","</f>
        <v>52331,</v>
      </c>
      <c r="Q316" t="str">
        <f t="shared" ref="Q316" si="405">D316&amp;","</f>
        <v>144,</v>
      </c>
      <c r="R316" t="str">
        <f t="shared" ref="R316" si="406">"("&amp;LEFT(S316&amp;T316,LEN(S316&amp;T316)-1)&amp;")"</f>
        <v>(2,7)</v>
      </c>
      <c r="S316" t="str">
        <f t="shared" ref="S316" si="407">E316&amp;","</f>
        <v>2,</v>
      </c>
      <c r="T316" t="str">
        <f t="shared" ref="T316" si="408">F316&amp;","</f>
        <v>7,</v>
      </c>
    </row>
    <row r="317" spans="1:20" x14ac:dyDescent="0.15">
      <c r="A317" t="s">
        <v>43</v>
      </c>
      <c r="B317" t="str">
        <f t="shared" ref="B317" si="409">A317&amp;"普通抽"</f>
        <v>稀有宝箱8普通抽</v>
      </c>
      <c r="C317">
        <v>51341</v>
      </c>
      <c r="D317">
        <v>144</v>
      </c>
      <c r="E317">
        <v>2</v>
      </c>
      <c r="F317">
        <v>7</v>
      </c>
      <c r="G317">
        <v>5</v>
      </c>
      <c r="H317" s="5">
        <f t="shared" si="314"/>
        <v>1.5414258188824663E-2</v>
      </c>
      <c r="I317" t="str">
        <f>VLOOKUP(C317,'名称-id-价值'!B:C,2,FALSE)</f>
        <v>霞飞-碎片</v>
      </c>
      <c r="J317" t="str">
        <f t="shared" ref="J317" si="410">IF(LEFT(C317,1)+0=5,"T"&amp;MID(C317,3,1)&amp;"碎片",IF(LEFT(C317,1)+0=1,"T"&amp;MID(C317,3,1)&amp;"坦克",IF(LEFT(C317,1)+0=9,"T"&amp;MID(C317,2,1)&amp;"部件")))</f>
        <v>T3碎片</v>
      </c>
      <c r="K317">
        <f t="shared" ref="K317" si="411">IF(RIGHT(A317,1)+0=0,10,RIGHT(A317,1)+0)</f>
        <v>8</v>
      </c>
      <c r="L317">
        <f t="shared" ref="L317" si="412">AVERAGE(E317:F317)*H317*G317</f>
        <v>0.34682080924855485</v>
      </c>
      <c r="M317">
        <f>VLOOKUP(C317,'名称-id-价值'!B:M,K317+2,FALSE)</f>
        <v>70.400000000000006</v>
      </c>
      <c r="N317">
        <f t="shared" ref="N317" si="413">H317*M317*AVERAGE(E317:F317)</f>
        <v>4.8832369942196534</v>
      </c>
      <c r="O317">
        <f t="shared" si="315"/>
        <v>1989.5056733033618</v>
      </c>
      <c r="P317" t="str">
        <f t="shared" ref="P317" si="414">C317&amp;","</f>
        <v>51341,</v>
      </c>
      <c r="Q317" t="str">
        <f t="shared" ref="Q317" si="415">D317&amp;","</f>
        <v>144,</v>
      </c>
      <c r="R317" t="str">
        <f t="shared" ref="R317" si="416">"("&amp;LEFT(S317&amp;T317,LEN(S317&amp;T317)-1)&amp;")"</f>
        <v>(2,7)</v>
      </c>
      <c r="S317" t="str">
        <f t="shared" ref="S317" si="417">E317&amp;","</f>
        <v>2,</v>
      </c>
      <c r="T317" t="str">
        <f t="shared" ref="T317" si="418">F317&amp;","</f>
        <v>7,</v>
      </c>
    </row>
    <row r="318" spans="1:20" x14ac:dyDescent="0.15">
      <c r="A318" t="s">
        <v>43</v>
      </c>
      <c r="B318" t="str">
        <f t="shared" si="343"/>
        <v>稀有宝箱8普通抽</v>
      </c>
      <c r="C318">
        <v>92001</v>
      </c>
      <c r="D318">
        <v>146</v>
      </c>
      <c r="E318">
        <v>1</v>
      </c>
      <c r="F318">
        <v>3</v>
      </c>
      <c r="G318">
        <v>5</v>
      </c>
      <c r="H318" s="5">
        <f t="shared" si="314"/>
        <v>1.5628345108113895E-2</v>
      </c>
      <c r="I318" t="str">
        <f>VLOOKUP(C318,'名称-id-价值'!B:C,2,FALSE)</f>
        <v>T2LP1</v>
      </c>
      <c r="J318" t="str">
        <f t="shared" si="347"/>
        <v>T2部件</v>
      </c>
      <c r="K318">
        <f t="shared" si="350"/>
        <v>8</v>
      </c>
      <c r="L318">
        <f t="shared" si="348"/>
        <v>0.15628345108113895</v>
      </c>
      <c r="M318">
        <f>VLOOKUP(C318,'名称-id-价值'!B:M,K318+2,FALSE)</f>
        <v>57.75</v>
      </c>
      <c r="N318">
        <f t="shared" si="351"/>
        <v>1.8050738599871547</v>
      </c>
      <c r="O318">
        <f t="shared" si="315"/>
        <v>1989.5056733033618</v>
      </c>
      <c r="P318" t="str">
        <f t="shared" si="387"/>
        <v>92001,</v>
      </c>
      <c r="Q318" t="str">
        <f t="shared" si="388"/>
        <v>146,</v>
      </c>
      <c r="R318" t="str">
        <f t="shared" si="349"/>
        <v>(1,3)</v>
      </c>
      <c r="S318" t="str">
        <f t="shared" si="389"/>
        <v>1,</v>
      </c>
      <c r="T318" t="str">
        <f t="shared" si="390"/>
        <v>3,</v>
      </c>
    </row>
    <row r="319" spans="1:20" x14ac:dyDescent="0.15">
      <c r="A319" t="s">
        <v>43</v>
      </c>
      <c r="B319" t="str">
        <f t="shared" si="343"/>
        <v>稀有宝箱8普通抽</v>
      </c>
      <c r="C319">
        <v>92003</v>
      </c>
      <c r="D319">
        <v>146</v>
      </c>
      <c r="E319">
        <v>1</v>
      </c>
      <c r="F319">
        <v>3</v>
      </c>
      <c r="G319">
        <v>5</v>
      </c>
      <c r="H319" s="5">
        <f t="shared" si="314"/>
        <v>1.5628345108113895E-2</v>
      </c>
      <c r="I319" t="str">
        <f>VLOOKUP(C319,'名称-id-价值'!B:C,2,FALSE)</f>
        <v>T2LP3</v>
      </c>
      <c r="J319" t="str">
        <f t="shared" si="347"/>
        <v>T2部件</v>
      </c>
      <c r="K319">
        <f t="shared" si="350"/>
        <v>8</v>
      </c>
      <c r="L319">
        <f t="shared" si="348"/>
        <v>0.15628345108113895</v>
      </c>
      <c r="M319">
        <f>VLOOKUP(C319,'名称-id-价值'!B:M,K319+2,FALSE)</f>
        <v>57.75</v>
      </c>
      <c r="N319">
        <f t="shared" si="351"/>
        <v>1.8050738599871547</v>
      </c>
      <c r="O319">
        <f t="shared" si="315"/>
        <v>1989.5056733033618</v>
      </c>
      <c r="P319" t="str">
        <f t="shared" si="387"/>
        <v>92003,</v>
      </c>
      <c r="Q319" t="str">
        <f t="shared" ref="Q319:Q350" si="419">D319&amp;","</f>
        <v>146,</v>
      </c>
      <c r="R319" t="str">
        <f t="shared" si="349"/>
        <v>(1,3)</v>
      </c>
      <c r="S319" t="str">
        <f t="shared" ref="S319:S350" si="420">E319&amp;","</f>
        <v>1,</v>
      </c>
      <c r="T319" t="str">
        <f t="shared" ref="T319:T350" si="421">F319&amp;","</f>
        <v>3,</v>
      </c>
    </row>
    <row r="320" spans="1:20" x14ac:dyDescent="0.15">
      <c r="A320" t="s">
        <v>43</v>
      </c>
      <c r="B320" t="str">
        <f t="shared" si="343"/>
        <v>稀有宝箱8普通抽</v>
      </c>
      <c r="C320">
        <v>92005</v>
      </c>
      <c r="D320">
        <v>146</v>
      </c>
      <c r="E320">
        <v>1</v>
      </c>
      <c r="F320">
        <v>3</v>
      </c>
      <c r="G320">
        <v>5</v>
      </c>
      <c r="H320" s="5">
        <f t="shared" si="314"/>
        <v>1.5628345108113895E-2</v>
      </c>
      <c r="I320" t="str">
        <f>VLOOKUP(C320,'名称-id-价值'!B:C,2,FALSE)</f>
        <v>T2LP5</v>
      </c>
      <c r="J320" t="str">
        <f t="shared" si="347"/>
        <v>T2部件</v>
      </c>
      <c r="K320">
        <f t="shared" si="350"/>
        <v>8</v>
      </c>
      <c r="L320">
        <f t="shared" si="348"/>
        <v>0.15628345108113895</v>
      </c>
      <c r="M320">
        <f>VLOOKUP(C320,'名称-id-价值'!B:M,K320+2,FALSE)</f>
        <v>57.75</v>
      </c>
      <c r="N320">
        <f t="shared" si="351"/>
        <v>1.8050738599871547</v>
      </c>
      <c r="O320">
        <f t="shared" si="315"/>
        <v>1989.5056733033618</v>
      </c>
      <c r="P320" t="str">
        <f t="shared" si="387"/>
        <v>92005,</v>
      </c>
      <c r="Q320" t="str">
        <f t="shared" si="419"/>
        <v>146,</v>
      </c>
      <c r="R320" t="str">
        <f t="shared" si="349"/>
        <v>(1,3)</v>
      </c>
      <c r="S320" t="str">
        <f t="shared" si="420"/>
        <v>1,</v>
      </c>
      <c r="T320" t="str">
        <f t="shared" si="421"/>
        <v>3,</v>
      </c>
    </row>
    <row r="321" spans="1:20" x14ac:dyDescent="0.15">
      <c r="A321" t="s">
        <v>43</v>
      </c>
      <c r="B321" t="str">
        <f t="shared" si="343"/>
        <v>稀有宝箱8普通抽</v>
      </c>
      <c r="C321">
        <v>92101</v>
      </c>
      <c r="D321">
        <v>146</v>
      </c>
      <c r="E321">
        <v>1</v>
      </c>
      <c r="F321">
        <v>3</v>
      </c>
      <c r="G321">
        <v>5</v>
      </c>
      <c r="H321" s="5">
        <f t="shared" si="314"/>
        <v>1.5628345108113895E-2</v>
      </c>
      <c r="I321" t="str">
        <f>VLOOKUP(C321,'名称-id-价值'!B:C,2,FALSE)</f>
        <v>T2MP1</v>
      </c>
      <c r="J321" t="str">
        <f t="shared" si="347"/>
        <v>T2部件</v>
      </c>
      <c r="K321">
        <f t="shared" si="350"/>
        <v>8</v>
      </c>
      <c r="L321">
        <f t="shared" si="348"/>
        <v>0.15628345108113895</v>
      </c>
      <c r="M321">
        <f>VLOOKUP(C321,'名称-id-价值'!B:M,K321+2,FALSE)</f>
        <v>57.75</v>
      </c>
      <c r="N321">
        <f t="shared" si="351"/>
        <v>1.8050738599871547</v>
      </c>
      <c r="O321">
        <f t="shared" si="315"/>
        <v>1989.5056733033618</v>
      </c>
      <c r="P321" t="str">
        <f t="shared" si="387"/>
        <v>92101,</v>
      </c>
      <c r="Q321" t="str">
        <f t="shared" si="419"/>
        <v>146,</v>
      </c>
      <c r="R321" t="str">
        <f t="shared" si="349"/>
        <v>(1,3)</v>
      </c>
      <c r="S321" t="str">
        <f t="shared" si="420"/>
        <v>1,</v>
      </c>
      <c r="T321" t="str">
        <f t="shared" si="421"/>
        <v>3,</v>
      </c>
    </row>
    <row r="322" spans="1:20" x14ac:dyDescent="0.15">
      <c r="A322" t="s">
        <v>43</v>
      </c>
      <c r="B322" t="str">
        <f t="shared" si="343"/>
        <v>稀有宝箱8普通抽</v>
      </c>
      <c r="C322">
        <v>92103</v>
      </c>
      <c r="D322">
        <v>146</v>
      </c>
      <c r="E322">
        <v>1</v>
      </c>
      <c r="F322">
        <v>3</v>
      </c>
      <c r="G322">
        <v>5</v>
      </c>
      <c r="H322" s="5">
        <f t="shared" ref="H322:H385" si="422">D322/SUMIFS(D:D,B:B,B322)</f>
        <v>1.5628345108113895E-2</v>
      </c>
      <c r="I322" t="str">
        <f>VLOOKUP(C322,'名称-id-价值'!B:C,2,FALSE)</f>
        <v>T2MP3</v>
      </c>
      <c r="J322" t="str">
        <f t="shared" si="347"/>
        <v>T2部件</v>
      </c>
      <c r="K322">
        <f t="shared" si="350"/>
        <v>8</v>
      </c>
      <c r="L322">
        <f t="shared" si="348"/>
        <v>0.15628345108113895</v>
      </c>
      <c r="M322">
        <f>VLOOKUP(C322,'名称-id-价值'!B:M,K322+2,FALSE)</f>
        <v>57.75</v>
      </c>
      <c r="N322">
        <f t="shared" si="351"/>
        <v>1.8050738599871547</v>
      </c>
      <c r="O322">
        <f t="shared" ref="O322:O385" si="423">SUMIFS(N:N,B:B,B322)*G322+VLOOKUP(K322,$U$1:$X$11,4,FALSE)</f>
        <v>1989.5056733033618</v>
      </c>
      <c r="P322" t="str">
        <f t="shared" si="387"/>
        <v>92103,</v>
      </c>
      <c r="Q322" t="str">
        <f t="shared" si="419"/>
        <v>146,</v>
      </c>
      <c r="R322" t="str">
        <f t="shared" si="349"/>
        <v>(1,3)</v>
      </c>
      <c r="S322" t="str">
        <f t="shared" si="420"/>
        <v>1,</v>
      </c>
      <c r="T322" t="str">
        <f t="shared" si="421"/>
        <v>3,</v>
      </c>
    </row>
    <row r="323" spans="1:20" x14ac:dyDescent="0.15">
      <c r="A323" t="s">
        <v>43</v>
      </c>
      <c r="B323" t="str">
        <f t="shared" si="343"/>
        <v>稀有宝箱8普通抽</v>
      </c>
      <c r="C323">
        <v>92105</v>
      </c>
      <c r="D323">
        <v>146</v>
      </c>
      <c r="E323">
        <v>1</v>
      </c>
      <c r="F323">
        <v>3</v>
      </c>
      <c r="G323">
        <v>5</v>
      </c>
      <c r="H323" s="5">
        <f t="shared" si="422"/>
        <v>1.5628345108113895E-2</v>
      </c>
      <c r="I323" t="str">
        <f>VLOOKUP(C323,'名称-id-价值'!B:C,2,FALSE)</f>
        <v>T2MP5</v>
      </c>
      <c r="J323" t="str">
        <f t="shared" si="347"/>
        <v>T2部件</v>
      </c>
      <c r="K323">
        <f t="shared" si="350"/>
        <v>8</v>
      </c>
      <c r="L323">
        <f t="shared" si="348"/>
        <v>0.15628345108113895</v>
      </c>
      <c r="M323">
        <f>VLOOKUP(C323,'名称-id-价值'!B:M,K323+2,FALSE)</f>
        <v>57.75</v>
      </c>
      <c r="N323">
        <f t="shared" si="351"/>
        <v>1.8050738599871547</v>
      </c>
      <c r="O323">
        <f t="shared" si="423"/>
        <v>1989.5056733033618</v>
      </c>
      <c r="P323" t="str">
        <f t="shared" si="387"/>
        <v>92105,</v>
      </c>
      <c r="Q323" t="str">
        <f t="shared" si="419"/>
        <v>146,</v>
      </c>
      <c r="R323" t="str">
        <f t="shared" si="349"/>
        <v>(1,3)</v>
      </c>
      <c r="S323" t="str">
        <f t="shared" si="420"/>
        <v>1,</v>
      </c>
      <c r="T323" t="str">
        <f t="shared" si="421"/>
        <v>3,</v>
      </c>
    </row>
    <row r="324" spans="1:20" x14ac:dyDescent="0.15">
      <c r="A324" t="s">
        <v>43</v>
      </c>
      <c r="B324" t="str">
        <f t="shared" si="343"/>
        <v>稀有宝箱8普通抽</v>
      </c>
      <c r="C324">
        <v>92201</v>
      </c>
      <c r="D324">
        <v>146</v>
      </c>
      <c r="E324">
        <v>1</v>
      </c>
      <c r="F324">
        <v>3</v>
      </c>
      <c r="G324">
        <v>5</v>
      </c>
      <c r="H324" s="5">
        <f t="shared" si="422"/>
        <v>1.5628345108113895E-2</v>
      </c>
      <c r="I324" t="str">
        <f>VLOOKUP(C324,'名称-id-价值'!B:C,2,FALSE)</f>
        <v>T2HP1</v>
      </c>
      <c r="J324" t="str">
        <f t="shared" si="347"/>
        <v>T2部件</v>
      </c>
      <c r="K324">
        <f t="shared" si="350"/>
        <v>8</v>
      </c>
      <c r="L324">
        <f t="shared" si="348"/>
        <v>0.15628345108113895</v>
      </c>
      <c r="M324">
        <f>VLOOKUP(C324,'名称-id-价值'!B:M,K324+2,FALSE)</f>
        <v>57.75</v>
      </c>
      <c r="N324">
        <f t="shared" si="351"/>
        <v>1.8050738599871547</v>
      </c>
      <c r="O324">
        <f t="shared" si="423"/>
        <v>1989.5056733033618</v>
      </c>
      <c r="P324" t="str">
        <f t="shared" si="387"/>
        <v>92201,</v>
      </c>
      <c r="Q324" t="str">
        <f t="shared" si="419"/>
        <v>146,</v>
      </c>
      <c r="R324" t="str">
        <f t="shared" si="349"/>
        <v>(1,3)</v>
      </c>
      <c r="S324" t="str">
        <f t="shared" si="420"/>
        <v>1,</v>
      </c>
      <c r="T324" t="str">
        <f t="shared" si="421"/>
        <v>3,</v>
      </c>
    </row>
    <row r="325" spans="1:20" x14ac:dyDescent="0.15">
      <c r="A325" t="s">
        <v>43</v>
      </c>
      <c r="B325" t="str">
        <f t="shared" si="343"/>
        <v>稀有宝箱8普通抽</v>
      </c>
      <c r="C325">
        <v>92203</v>
      </c>
      <c r="D325">
        <v>146</v>
      </c>
      <c r="E325">
        <v>1</v>
      </c>
      <c r="F325">
        <v>3</v>
      </c>
      <c r="G325">
        <v>5</v>
      </c>
      <c r="H325" s="5">
        <f t="shared" si="422"/>
        <v>1.5628345108113895E-2</v>
      </c>
      <c r="I325" t="str">
        <f>VLOOKUP(C325,'名称-id-价值'!B:C,2,FALSE)</f>
        <v>T2HP3</v>
      </c>
      <c r="J325" t="str">
        <f t="shared" si="347"/>
        <v>T2部件</v>
      </c>
      <c r="K325">
        <f t="shared" si="350"/>
        <v>8</v>
      </c>
      <c r="L325">
        <f t="shared" si="348"/>
        <v>0.15628345108113895</v>
      </c>
      <c r="M325">
        <f>VLOOKUP(C325,'名称-id-价值'!B:M,K325+2,FALSE)</f>
        <v>57.75</v>
      </c>
      <c r="N325">
        <f t="shared" si="351"/>
        <v>1.8050738599871547</v>
      </c>
      <c r="O325">
        <f t="shared" si="423"/>
        <v>1989.5056733033618</v>
      </c>
      <c r="P325" t="str">
        <f t="shared" si="387"/>
        <v>92203,</v>
      </c>
      <c r="Q325" t="str">
        <f t="shared" si="419"/>
        <v>146,</v>
      </c>
      <c r="R325" t="str">
        <f t="shared" si="349"/>
        <v>(1,3)</v>
      </c>
      <c r="S325" t="str">
        <f t="shared" si="420"/>
        <v>1,</v>
      </c>
      <c r="T325" t="str">
        <f t="shared" si="421"/>
        <v>3,</v>
      </c>
    </row>
    <row r="326" spans="1:20" x14ac:dyDescent="0.15">
      <c r="A326" t="s">
        <v>43</v>
      </c>
      <c r="B326" t="str">
        <f t="shared" si="343"/>
        <v>稀有宝箱8普通抽</v>
      </c>
      <c r="C326">
        <v>92205</v>
      </c>
      <c r="D326">
        <v>146</v>
      </c>
      <c r="E326">
        <v>1</v>
      </c>
      <c r="F326">
        <v>3</v>
      </c>
      <c r="G326">
        <v>5</v>
      </c>
      <c r="H326" s="5">
        <f t="shared" si="422"/>
        <v>1.5628345108113895E-2</v>
      </c>
      <c r="I326" t="str">
        <f>VLOOKUP(C326,'名称-id-价值'!B:C,2,FALSE)</f>
        <v>T2HP5</v>
      </c>
      <c r="J326" t="str">
        <f t="shared" si="347"/>
        <v>T2部件</v>
      </c>
      <c r="K326">
        <f t="shared" si="350"/>
        <v>8</v>
      </c>
      <c r="L326">
        <f t="shared" si="348"/>
        <v>0.15628345108113895</v>
      </c>
      <c r="M326">
        <f>VLOOKUP(C326,'名称-id-价值'!B:M,K326+2,FALSE)</f>
        <v>57.75</v>
      </c>
      <c r="N326">
        <f t="shared" si="351"/>
        <v>1.8050738599871547</v>
      </c>
      <c r="O326">
        <f t="shared" si="423"/>
        <v>1989.5056733033618</v>
      </c>
      <c r="P326" t="str">
        <f t="shared" si="387"/>
        <v>92205,</v>
      </c>
      <c r="Q326" t="str">
        <f t="shared" si="419"/>
        <v>146,</v>
      </c>
      <c r="R326" t="str">
        <f t="shared" si="349"/>
        <v>(1,3)</v>
      </c>
      <c r="S326" t="str">
        <f t="shared" si="420"/>
        <v>1,</v>
      </c>
      <c r="T326" t="str">
        <f t="shared" si="421"/>
        <v>3,</v>
      </c>
    </row>
    <row r="327" spans="1:20" x14ac:dyDescent="0.15">
      <c r="A327" t="s">
        <v>43</v>
      </c>
      <c r="B327" t="str">
        <f t="shared" si="343"/>
        <v>稀有宝箱8普通抽</v>
      </c>
      <c r="C327">
        <v>92002</v>
      </c>
      <c r="D327">
        <v>146</v>
      </c>
      <c r="E327">
        <v>1</v>
      </c>
      <c r="F327">
        <v>3</v>
      </c>
      <c r="G327">
        <v>5</v>
      </c>
      <c r="H327" s="5">
        <f t="shared" si="422"/>
        <v>1.5628345108113895E-2</v>
      </c>
      <c r="I327" t="str">
        <f>VLOOKUP(C327,'名称-id-价值'!B:C,2,FALSE)</f>
        <v>T2LP2</v>
      </c>
      <c r="J327" t="str">
        <f t="shared" si="347"/>
        <v>T2部件</v>
      </c>
      <c r="K327">
        <f t="shared" si="350"/>
        <v>8</v>
      </c>
      <c r="L327">
        <f t="shared" si="348"/>
        <v>0.15628345108113895</v>
      </c>
      <c r="M327">
        <f>VLOOKUP(C327,'名称-id-价值'!B:M,K327+2,FALSE)</f>
        <v>57.75</v>
      </c>
      <c r="N327">
        <f t="shared" si="351"/>
        <v>1.8050738599871547</v>
      </c>
      <c r="O327">
        <f t="shared" si="423"/>
        <v>1989.5056733033618</v>
      </c>
      <c r="P327" t="str">
        <f t="shared" si="387"/>
        <v>92002,</v>
      </c>
      <c r="Q327" t="str">
        <f t="shared" si="419"/>
        <v>146,</v>
      </c>
      <c r="R327" t="str">
        <f t="shared" si="349"/>
        <v>(1,3)</v>
      </c>
      <c r="S327" t="str">
        <f t="shared" si="420"/>
        <v>1,</v>
      </c>
      <c r="T327" t="str">
        <f t="shared" si="421"/>
        <v>3,</v>
      </c>
    </row>
    <row r="328" spans="1:20" x14ac:dyDescent="0.15">
      <c r="A328" t="s">
        <v>43</v>
      </c>
      <c r="B328" t="str">
        <f t="shared" si="343"/>
        <v>稀有宝箱8普通抽</v>
      </c>
      <c r="C328">
        <v>92004</v>
      </c>
      <c r="D328">
        <v>146</v>
      </c>
      <c r="E328">
        <v>1</v>
      </c>
      <c r="F328">
        <v>3</v>
      </c>
      <c r="G328">
        <v>5</v>
      </c>
      <c r="H328" s="5">
        <f t="shared" si="422"/>
        <v>1.5628345108113895E-2</v>
      </c>
      <c r="I328" t="str">
        <f>VLOOKUP(C328,'名称-id-价值'!B:C,2,FALSE)</f>
        <v>T2LP4</v>
      </c>
      <c r="J328" t="str">
        <f t="shared" si="347"/>
        <v>T2部件</v>
      </c>
      <c r="K328">
        <f t="shared" si="350"/>
        <v>8</v>
      </c>
      <c r="L328">
        <f t="shared" si="348"/>
        <v>0.15628345108113895</v>
      </c>
      <c r="M328">
        <f>VLOOKUP(C328,'名称-id-价值'!B:M,K328+2,FALSE)</f>
        <v>57.75</v>
      </c>
      <c r="N328">
        <f t="shared" si="351"/>
        <v>1.8050738599871547</v>
      </c>
      <c r="O328">
        <f t="shared" si="423"/>
        <v>1989.5056733033618</v>
      </c>
      <c r="P328" t="str">
        <f t="shared" si="387"/>
        <v>92004,</v>
      </c>
      <c r="Q328" t="str">
        <f t="shared" si="419"/>
        <v>146,</v>
      </c>
      <c r="R328" t="str">
        <f t="shared" si="349"/>
        <v>(1,3)</v>
      </c>
      <c r="S328" t="str">
        <f t="shared" si="420"/>
        <v>1,</v>
      </c>
      <c r="T328" t="str">
        <f t="shared" si="421"/>
        <v>3,</v>
      </c>
    </row>
    <row r="329" spans="1:20" x14ac:dyDescent="0.15">
      <c r="A329" t="s">
        <v>43</v>
      </c>
      <c r="B329" t="str">
        <f t="shared" si="343"/>
        <v>稀有宝箱8普通抽</v>
      </c>
      <c r="C329">
        <v>92006</v>
      </c>
      <c r="D329">
        <v>146</v>
      </c>
      <c r="E329">
        <v>1</v>
      </c>
      <c r="F329">
        <v>3</v>
      </c>
      <c r="G329">
        <v>5</v>
      </c>
      <c r="H329" s="5">
        <f t="shared" si="422"/>
        <v>1.5628345108113895E-2</v>
      </c>
      <c r="I329" t="str">
        <f>VLOOKUP(C329,'名称-id-价值'!B:C,2,FALSE)</f>
        <v>T2LP6</v>
      </c>
      <c r="J329" t="str">
        <f t="shared" si="347"/>
        <v>T2部件</v>
      </c>
      <c r="K329">
        <f t="shared" si="350"/>
        <v>8</v>
      </c>
      <c r="L329">
        <f t="shared" si="348"/>
        <v>0.15628345108113895</v>
      </c>
      <c r="M329">
        <f>VLOOKUP(C329,'名称-id-价值'!B:M,K329+2,FALSE)</f>
        <v>57.75</v>
      </c>
      <c r="N329">
        <f t="shared" si="351"/>
        <v>1.8050738599871547</v>
      </c>
      <c r="O329">
        <f t="shared" si="423"/>
        <v>1989.5056733033618</v>
      </c>
      <c r="P329" t="str">
        <f t="shared" si="387"/>
        <v>92006,</v>
      </c>
      <c r="Q329" t="str">
        <f t="shared" si="419"/>
        <v>146,</v>
      </c>
      <c r="R329" t="str">
        <f t="shared" si="349"/>
        <v>(1,3)</v>
      </c>
      <c r="S329" t="str">
        <f t="shared" si="420"/>
        <v>1,</v>
      </c>
      <c r="T329" t="str">
        <f t="shared" si="421"/>
        <v>3,</v>
      </c>
    </row>
    <row r="330" spans="1:20" x14ac:dyDescent="0.15">
      <c r="A330" t="s">
        <v>43</v>
      </c>
      <c r="B330" t="str">
        <f t="shared" si="343"/>
        <v>稀有宝箱8普通抽</v>
      </c>
      <c r="C330">
        <v>92102</v>
      </c>
      <c r="D330">
        <v>146</v>
      </c>
      <c r="E330">
        <v>1</v>
      </c>
      <c r="F330">
        <v>3</v>
      </c>
      <c r="G330">
        <v>5</v>
      </c>
      <c r="H330" s="5">
        <f t="shared" si="422"/>
        <v>1.5628345108113895E-2</v>
      </c>
      <c r="I330" t="str">
        <f>VLOOKUP(C330,'名称-id-价值'!B:C,2,FALSE)</f>
        <v>T2MP2</v>
      </c>
      <c r="J330" t="str">
        <f t="shared" si="347"/>
        <v>T2部件</v>
      </c>
      <c r="K330">
        <f t="shared" si="350"/>
        <v>8</v>
      </c>
      <c r="L330">
        <f t="shared" si="348"/>
        <v>0.15628345108113895</v>
      </c>
      <c r="M330">
        <f>VLOOKUP(C330,'名称-id-价值'!B:M,K330+2,FALSE)</f>
        <v>57.75</v>
      </c>
      <c r="N330">
        <f t="shared" si="351"/>
        <v>1.8050738599871547</v>
      </c>
      <c r="O330">
        <f t="shared" si="423"/>
        <v>1989.5056733033618</v>
      </c>
      <c r="P330" t="str">
        <f t="shared" si="387"/>
        <v>92102,</v>
      </c>
      <c r="Q330" t="str">
        <f t="shared" si="419"/>
        <v>146,</v>
      </c>
      <c r="R330" t="str">
        <f t="shared" si="349"/>
        <v>(1,3)</v>
      </c>
      <c r="S330" t="str">
        <f t="shared" si="420"/>
        <v>1,</v>
      </c>
      <c r="T330" t="str">
        <f t="shared" si="421"/>
        <v>3,</v>
      </c>
    </row>
    <row r="331" spans="1:20" x14ac:dyDescent="0.15">
      <c r="A331" t="s">
        <v>43</v>
      </c>
      <c r="B331" t="str">
        <f t="shared" si="343"/>
        <v>稀有宝箱8普通抽</v>
      </c>
      <c r="C331">
        <v>92104</v>
      </c>
      <c r="D331">
        <v>146</v>
      </c>
      <c r="E331">
        <v>1</v>
      </c>
      <c r="F331">
        <v>3</v>
      </c>
      <c r="G331">
        <v>5</v>
      </c>
      <c r="H331" s="5">
        <f t="shared" si="422"/>
        <v>1.5628345108113895E-2</v>
      </c>
      <c r="I331" t="str">
        <f>VLOOKUP(C331,'名称-id-价值'!B:C,2,FALSE)</f>
        <v>T2MP4</v>
      </c>
      <c r="J331" t="str">
        <f t="shared" si="347"/>
        <v>T2部件</v>
      </c>
      <c r="K331">
        <f t="shared" si="350"/>
        <v>8</v>
      </c>
      <c r="L331">
        <f t="shared" si="348"/>
        <v>0.15628345108113895</v>
      </c>
      <c r="M331">
        <f>VLOOKUP(C331,'名称-id-价值'!B:M,K331+2,FALSE)</f>
        <v>57.75</v>
      </c>
      <c r="N331">
        <f t="shared" si="351"/>
        <v>1.8050738599871547</v>
      </c>
      <c r="O331">
        <f t="shared" si="423"/>
        <v>1989.5056733033618</v>
      </c>
      <c r="P331" t="str">
        <f t="shared" si="387"/>
        <v>92104,</v>
      </c>
      <c r="Q331" t="str">
        <f t="shared" si="419"/>
        <v>146,</v>
      </c>
      <c r="R331" t="str">
        <f t="shared" si="349"/>
        <v>(1,3)</v>
      </c>
      <c r="S331" t="str">
        <f t="shared" si="420"/>
        <v>1,</v>
      </c>
      <c r="T331" t="str">
        <f t="shared" si="421"/>
        <v>3,</v>
      </c>
    </row>
    <row r="332" spans="1:20" x14ac:dyDescent="0.15">
      <c r="A332" t="s">
        <v>43</v>
      </c>
      <c r="B332" t="str">
        <f t="shared" si="343"/>
        <v>稀有宝箱8普通抽</v>
      </c>
      <c r="C332">
        <v>92106</v>
      </c>
      <c r="D332">
        <v>146</v>
      </c>
      <c r="E332">
        <v>1</v>
      </c>
      <c r="F332">
        <v>3</v>
      </c>
      <c r="G332">
        <v>5</v>
      </c>
      <c r="H332" s="5">
        <f t="shared" si="422"/>
        <v>1.5628345108113895E-2</v>
      </c>
      <c r="I332" t="str">
        <f>VLOOKUP(C332,'名称-id-价值'!B:C,2,FALSE)</f>
        <v>T2MP6</v>
      </c>
      <c r="J332" t="str">
        <f t="shared" si="347"/>
        <v>T2部件</v>
      </c>
      <c r="K332">
        <f t="shared" si="350"/>
        <v>8</v>
      </c>
      <c r="L332">
        <f t="shared" si="348"/>
        <v>0.15628345108113895</v>
      </c>
      <c r="M332">
        <f>VLOOKUP(C332,'名称-id-价值'!B:M,K332+2,FALSE)</f>
        <v>57.75</v>
      </c>
      <c r="N332">
        <f t="shared" si="351"/>
        <v>1.8050738599871547</v>
      </c>
      <c r="O332">
        <f t="shared" si="423"/>
        <v>1989.5056733033618</v>
      </c>
      <c r="P332" t="str">
        <f t="shared" si="387"/>
        <v>92106,</v>
      </c>
      <c r="Q332" t="str">
        <f t="shared" si="419"/>
        <v>146,</v>
      </c>
      <c r="R332" t="str">
        <f t="shared" si="349"/>
        <v>(1,3)</v>
      </c>
      <c r="S332" t="str">
        <f t="shared" si="420"/>
        <v>1,</v>
      </c>
      <c r="T332" t="str">
        <f t="shared" si="421"/>
        <v>3,</v>
      </c>
    </row>
    <row r="333" spans="1:20" x14ac:dyDescent="0.15">
      <c r="A333" t="s">
        <v>43</v>
      </c>
      <c r="B333" t="str">
        <f t="shared" si="343"/>
        <v>稀有宝箱8普通抽</v>
      </c>
      <c r="C333">
        <v>92202</v>
      </c>
      <c r="D333">
        <v>146</v>
      </c>
      <c r="E333">
        <v>1</v>
      </c>
      <c r="F333">
        <v>3</v>
      </c>
      <c r="G333">
        <v>5</v>
      </c>
      <c r="H333" s="5">
        <f t="shared" si="422"/>
        <v>1.5628345108113895E-2</v>
      </c>
      <c r="I333" t="str">
        <f>VLOOKUP(C333,'名称-id-价值'!B:C,2,FALSE)</f>
        <v>T2HP2</v>
      </c>
      <c r="J333" t="str">
        <f t="shared" si="347"/>
        <v>T2部件</v>
      </c>
      <c r="K333">
        <f t="shared" si="350"/>
        <v>8</v>
      </c>
      <c r="L333">
        <f t="shared" si="348"/>
        <v>0.15628345108113895</v>
      </c>
      <c r="M333">
        <f>VLOOKUP(C333,'名称-id-价值'!B:M,K333+2,FALSE)</f>
        <v>57.75</v>
      </c>
      <c r="N333">
        <f t="shared" si="351"/>
        <v>1.8050738599871547</v>
      </c>
      <c r="O333">
        <f t="shared" si="423"/>
        <v>1989.5056733033618</v>
      </c>
      <c r="P333" t="str">
        <f t="shared" si="387"/>
        <v>92202,</v>
      </c>
      <c r="Q333" t="str">
        <f t="shared" si="419"/>
        <v>146,</v>
      </c>
      <c r="R333" t="str">
        <f t="shared" si="349"/>
        <v>(1,3)</v>
      </c>
      <c r="S333" t="str">
        <f t="shared" si="420"/>
        <v>1,</v>
      </c>
      <c r="T333" t="str">
        <f t="shared" si="421"/>
        <v>3,</v>
      </c>
    </row>
    <row r="334" spans="1:20" x14ac:dyDescent="0.15">
      <c r="A334" t="s">
        <v>43</v>
      </c>
      <c r="B334" t="str">
        <f t="shared" si="343"/>
        <v>稀有宝箱8普通抽</v>
      </c>
      <c r="C334">
        <v>92204</v>
      </c>
      <c r="D334">
        <v>146</v>
      </c>
      <c r="E334">
        <v>1</v>
      </c>
      <c r="F334">
        <v>3</v>
      </c>
      <c r="G334">
        <v>5</v>
      </c>
      <c r="H334" s="5">
        <f t="shared" si="422"/>
        <v>1.5628345108113895E-2</v>
      </c>
      <c r="I334" t="str">
        <f>VLOOKUP(C334,'名称-id-价值'!B:C,2,FALSE)</f>
        <v>T2HP4</v>
      </c>
      <c r="J334" t="str">
        <f t="shared" si="347"/>
        <v>T2部件</v>
      </c>
      <c r="K334">
        <f t="shared" si="350"/>
        <v>8</v>
      </c>
      <c r="L334">
        <f t="shared" si="348"/>
        <v>0.15628345108113895</v>
      </c>
      <c r="M334">
        <f>VLOOKUP(C334,'名称-id-价值'!B:M,K334+2,FALSE)</f>
        <v>57.75</v>
      </c>
      <c r="N334">
        <f t="shared" si="351"/>
        <v>1.8050738599871547</v>
      </c>
      <c r="O334">
        <f t="shared" si="423"/>
        <v>1989.5056733033618</v>
      </c>
      <c r="P334" t="str">
        <f t="shared" si="387"/>
        <v>92204,</v>
      </c>
      <c r="Q334" t="str">
        <f t="shared" si="419"/>
        <v>146,</v>
      </c>
      <c r="R334" t="str">
        <f t="shared" si="349"/>
        <v>(1,3)</v>
      </c>
      <c r="S334" t="str">
        <f t="shared" si="420"/>
        <v>1,</v>
      </c>
      <c r="T334" t="str">
        <f t="shared" si="421"/>
        <v>3,</v>
      </c>
    </row>
    <row r="335" spans="1:20" x14ac:dyDescent="0.15">
      <c r="A335" t="s">
        <v>43</v>
      </c>
      <c r="B335" t="str">
        <f t="shared" ref="B335:B400" si="424">A335&amp;"普通抽"</f>
        <v>稀有宝箱8普通抽</v>
      </c>
      <c r="C335">
        <v>92206</v>
      </c>
      <c r="D335">
        <v>146</v>
      </c>
      <c r="E335">
        <v>1</v>
      </c>
      <c r="F335">
        <v>3</v>
      </c>
      <c r="G335">
        <v>5</v>
      </c>
      <c r="H335" s="5">
        <f t="shared" si="422"/>
        <v>1.5628345108113895E-2</v>
      </c>
      <c r="I335" t="str">
        <f>VLOOKUP(C335,'名称-id-价值'!B:C,2,FALSE)</f>
        <v>T2HP6</v>
      </c>
      <c r="J335" t="str">
        <f t="shared" si="347"/>
        <v>T2部件</v>
      </c>
      <c r="K335">
        <f t="shared" si="350"/>
        <v>8</v>
      </c>
      <c r="L335">
        <f t="shared" si="348"/>
        <v>0.15628345108113895</v>
      </c>
      <c r="M335">
        <f>VLOOKUP(C335,'名称-id-价值'!B:M,K335+2,FALSE)</f>
        <v>57.75</v>
      </c>
      <c r="N335">
        <f t="shared" si="351"/>
        <v>1.8050738599871547</v>
      </c>
      <c r="O335">
        <f t="shared" si="423"/>
        <v>1989.5056733033618</v>
      </c>
      <c r="P335" t="str">
        <f t="shared" si="387"/>
        <v>92206,</v>
      </c>
      <c r="Q335" t="str">
        <f t="shared" si="419"/>
        <v>146,</v>
      </c>
      <c r="R335" t="str">
        <f t="shared" si="349"/>
        <v>(1,3)</v>
      </c>
      <c r="S335" t="str">
        <f t="shared" si="420"/>
        <v>1,</v>
      </c>
      <c r="T335" t="str">
        <f t="shared" si="421"/>
        <v>3,</v>
      </c>
    </row>
    <row r="336" spans="1:20" x14ac:dyDescent="0.15">
      <c r="A336" t="s">
        <v>43</v>
      </c>
      <c r="B336" t="str">
        <f t="shared" si="424"/>
        <v>稀有宝箱8普通抽</v>
      </c>
      <c r="C336">
        <v>93001</v>
      </c>
      <c r="D336">
        <v>153</v>
      </c>
      <c r="E336">
        <v>1</v>
      </c>
      <c r="F336">
        <v>1</v>
      </c>
      <c r="G336">
        <v>5</v>
      </c>
      <c r="H336" s="5">
        <f t="shared" si="422"/>
        <v>1.6377649325626204E-2</v>
      </c>
      <c r="I336" t="str">
        <f>VLOOKUP(C336,'名称-id-价值'!B:C,2,FALSE)</f>
        <v>T3LP1</v>
      </c>
      <c r="J336" t="str">
        <f t="shared" si="347"/>
        <v>T3部件</v>
      </c>
      <c r="K336">
        <f t="shared" si="350"/>
        <v>8</v>
      </c>
      <c r="L336">
        <f t="shared" si="348"/>
        <v>8.1888246628131017E-2</v>
      </c>
      <c r="M336">
        <f>VLOOKUP(C336,'名称-id-价值'!B:M,K336+2,FALSE)</f>
        <v>112.8</v>
      </c>
      <c r="N336">
        <f t="shared" si="351"/>
        <v>1.8473988439306357</v>
      </c>
      <c r="O336">
        <f t="shared" si="423"/>
        <v>1989.5056733033618</v>
      </c>
      <c r="P336" t="str">
        <f t="shared" si="387"/>
        <v>93001,</v>
      </c>
      <c r="Q336" t="str">
        <f t="shared" si="419"/>
        <v>153,</v>
      </c>
      <c r="R336" t="str">
        <f t="shared" si="349"/>
        <v>(1,1)</v>
      </c>
      <c r="S336" t="str">
        <f t="shared" si="420"/>
        <v>1,</v>
      </c>
      <c r="T336" t="str">
        <f t="shared" si="421"/>
        <v>1,</v>
      </c>
    </row>
    <row r="337" spans="1:20" x14ac:dyDescent="0.15">
      <c r="A337" t="s">
        <v>43</v>
      </c>
      <c r="B337" t="str">
        <f t="shared" si="424"/>
        <v>稀有宝箱8普通抽</v>
      </c>
      <c r="C337">
        <v>93003</v>
      </c>
      <c r="D337">
        <v>153</v>
      </c>
      <c r="E337">
        <v>1</v>
      </c>
      <c r="F337">
        <v>1</v>
      </c>
      <c r="G337">
        <v>5</v>
      </c>
      <c r="H337" s="5">
        <f t="shared" si="422"/>
        <v>1.6377649325626204E-2</v>
      </c>
      <c r="I337" t="str">
        <f>VLOOKUP(C337,'名称-id-价值'!B:C,2,FALSE)</f>
        <v>T3LP3</v>
      </c>
      <c r="J337" t="str">
        <f t="shared" si="347"/>
        <v>T3部件</v>
      </c>
      <c r="K337">
        <f t="shared" si="350"/>
        <v>8</v>
      </c>
      <c r="L337">
        <f t="shared" si="348"/>
        <v>8.1888246628131017E-2</v>
      </c>
      <c r="M337">
        <f>VLOOKUP(C337,'名称-id-价值'!B:M,K337+2,FALSE)</f>
        <v>112.8</v>
      </c>
      <c r="N337">
        <f t="shared" si="351"/>
        <v>1.8473988439306357</v>
      </c>
      <c r="O337">
        <f t="shared" si="423"/>
        <v>1989.5056733033618</v>
      </c>
      <c r="P337" t="str">
        <f t="shared" si="387"/>
        <v>93003,</v>
      </c>
      <c r="Q337" t="str">
        <f t="shared" si="419"/>
        <v>153,</v>
      </c>
      <c r="R337" t="str">
        <f t="shared" si="349"/>
        <v>(1,1)</v>
      </c>
      <c r="S337" t="str">
        <f t="shared" si="420"/>
        <v>1,</v>
      </c>
      <c r="T337" t="str">
        <f t="shared" si="421"/>
        <v>1,</v>
      </c>
    </row>
    <row r="338" spans="1:20" x14ac:dyDescent="0.15">
      <c r="A338" t="s">
        <v>43</v>
      </c>
      <c r="B338" t="str">
        <f t="shared" si="424"/>
        <v>稀有宝箱8普通抽</v>
      </c>
      <c r="C338">
        <v>93005</v>
      </c>
      <c r="D338">
        <v>153</v>
      </c>
      <c r="E338">
        <v>1</v>
      </c>
      <c r="F338">
        <v>1</v>
      </c>
      <c r="G338">
        <v>5</v>
      </c>
      <c r="H338" s="5">
        <f t="shared" si="422"/>
        <v>1.6377649325626204E-2</v>
      </c>
      <c r="I338" t="str">
        <f>VLOOKUP(C338,'名称-id-价值'!B:C,2,FALSE)</f>
        <v>T3LP5</v>
      </c>
      <c r="J338" t="str">
        <f t="shared" si="347"/>
        <v>T3部件</v>
      </c>
      <c r="K338">
        <f t="shared" si="350"/>
        <v>8</v>
      </c>
      <c r="L338">
        <f t="shared" si="348"/>
        <v>8.1888246628131017E-2</v>
      </c>
      <c r="M338">
        <f>VLOOKUP(C338,'名称-id-价值'!B:M,K338+2,FALSE)</f>
        <v>112.8</v>
      </c>
      <c r="N338">
        <f t="shared" si="351"/>
        <v>1.8473988439306357</v>
      </c>
      <c r="O338">
        <f t="shared" si="423"/>
        <v>1989.5056733033618</v>
      </c>
      <c r="P338" t="str">
        <f t="shared" si="387"/>
        <v>93005,</v>
      </c>
      <c r="Q338" t="str">
        <f t="shared" si="419"/>
        <v>153,</v>
      </c>
      <c r="R338" t="str">
        <f t="shared" si="349"/>
        <v>(1,1)</v>
      </c>
      <c r="S338" t="str">
        <f t="shared" si="420"/>
        <v>1,</v>
      </c>
      <c r="T338" t="str">
        <f t="shared" si="421"/>
        <v>1,</v>
      </c>
    </row>
    <row r="339" spans="1:20" x14ac:dyDescent="0.15">
      <c r="A339" t="s">
        <v>43</v>
      </c>
      <c r="B339" t="str">
        <f t="shared" si="424"/>
        <v>稀有宝箱8普通抽</v>
      </c>
      <c r="C339">
        <v>93101</v>
      </c>
      <c r="D339">
        <v>153</v>
      </c>
      <c r="E339">
        <v>1</v>
      </c>
      <c r="F339">
        <v>1</v>
      </c>
      <c r="G339">
        <v>5</v>
      </c>
      <c r="H339" s="5">
        <f t="shared" si="422"/>
        <v>1.6377649325626204E-2</v>
      </c>
      <c r="I339" t="str">
        <f>VLOOKUP(C339,'名称-id-价值'!B:C,2,FALSE)</f>
        <v>T3MP1</v>
      </c>
      <c r="J339" t="str">
        <f t="shared" si="347"/>
        <v>T3部件</v>
      </c>
      <c r="K339">
        <f t="shared" si="350"/>
        <v>8</v>
      </c>
      <c r="L339">
        <f t="shared" si="348"/>
        <v>8.1888246628131017E-2</v>
      </c>
      <c r="M339">
        <f>VLOOKUP(C339,'名称-id-价值'!B:M,K339+2,FALSE)</f>
        <v>112.8</v>
      </c>
      <c r="N339">
        <f t="shared" si="351"/>
        <v>1.8473988439306357</v>
      </c>
      <c r="O339">
        <f t="shared" si="423"/>
        <v>1989.5056733033618</v>
      </c>
      <c r="P339" t="str">
        <f t="shared" si="387"/>
        <v>93101,</v>
      </c>
      <c r="Q339" t="str">
        <f t="shared" si="419"/>
        <v>153,</v>
      </c>
      <c r="R339" t="str">
        <f t="shared" si="349"/>
        <v>(1,1)</v>
      </c>
      <c r="S339" t="str">
        <f t="shared" si="420"/>
        <v>1,</v>
      </c>
      <c r="T339" t="str">
        <f t="shared" si="421"/>
        <v>1,</v>
      </c>
    </row>
    <row r="340" spans="1:20" x14ac:dyDescent="0.15">
      <c r="A340" t="s">
        <v>43</v>
      </c>
      <c r="B340" t="str">
        <f t="shared" si="424"/>
        <v>稀有宝箱8普通抽</v>
      </c>
      <c r="C340">
        <v>93103</v>
      </c>
      <c r="D340">
        <v>153</v>
      </c>
      <c r="E340">
        <v>1</v>
      </c>
      <c r="F340">
        <v>1</v>
      </c>
      <c r="G340">
        <v>5</v>
      </c>
      <c r="H340" s="5">
        <f t="shared" si="422"/>
        <v>1.6377649325626204E-2</v>
      </c>
      <c r="I340" t="str">
        <f>VLOOKUP(C340,'名称-id-价值'!B:C,2,FALSE)</f>
        <v>T3MP3</v>
      </c>
      <c r="J340" t="str">
        <f t="shared" si="347"/>
        <v>T3部件</v>
      </c>
      <c r="K340">
        <f t="shared" si="350"/>
        <v>8</v>
      </c>
      <c r="L340">
        <f t="shared" si="348"/>
        <v>8.1888246628131017E-2</v>
      </c>
      <c r="M340">
        <f>VLOOKUP(C340,'名称-id-价值'!B:M,K340+2,FALSE)</f>
        <v>112.8</v>
      </c>
      <c r="N340">
        <f t="shared" si="351"/>
        <v>1.8473988439306357</v>
      </c>
      <c r="O340">
        <f t="shared" si="423"/>
        <v>1989.5056733033618</v>
      </c>
      <c r="P340" t="str">
        <f t="shared" si="387"/>
        <v>93103,</v>
      </c>
      <c r="Q340" t="str">
        <f t="shared" si="419"/>
        <v>153,</v>
      </c>
      <c r="R340" t="str">
        <f t="shared" si="349"/>
        <v>(1,1)</v>
      </c>
      <c r="S340" t="str">
        <f t="shared" si="420"/>
        <v>1,</v>
      </c>
      <c r="T340" t="str">
        <f t="shared" si="421"/>
        <v>1,</v>
      </c>
    </row>
    <row r="341" spans="1:20" x14ac:dyDescent="0.15">
      <c r="A341" t="s">
        <v>43</v>
      </c>
      <c r="B341" t="str">
        <f t="shared" si="424"/>
        <v>稀有宝箱8普通抽</v>
      </c>
      <c r="C341">
        <v>93105</v>
      </c>
      <c r="D341">
        <v>153</v>
      </c>
      <c r="E341">
        <v>1</v>
      </c>
      <c r="F341">
        <v>1</v>
      </c>
      <c r="G341">
        <v>5</v>
      </c>
      <c r="H341" s="5">
        <f t="shared" si="422"/>
        <v>1.6377649325626204E-2</v>
      </c>
      <c r="I341" t="str">
        <f>VLOOKUP(C341,'名称-id-价值'!B:C,2,FALSE)</f>
        <v>T3MP5</v>
      </c>
      <c r="J341" t="str">
        <f t="shared" si="347"/>
        <v>T3部件</v>
      </c>
      <c r="K341">
        <f t="shared" si="350"/>
        <v>8</v>
      </c>
      <c r="L341">
        <f t="shared" si="348"/>
        <v>8.1888246628131017E-2</v>
      </c>
      <c r="M341">
        <f>VLOOKUP(C341,'名称-id-价值'!B:M,K341+2,FALSE)</f>
        <v>112.8</v>
      </c>
      <c r="N341">
        <f t="shared" si="351"/>
        <v>1.8473988439306357</v>
      </c>
      <c r="O341">
        <f t="shared" si="423"/>
        <v>1989.5056733033618</v>
      </c>
      <c r="P341" t="str">
        <f t="shared" si="387"/>
        <v>93105,</v>
      </c>
      <c r="Q341" t="str">
        <f t="shared" si="419"/>
        <v>153,</v>
      </c>
      <c r="R341" t="str">
        <f t="shared" si="349"/>
        <v>(1,1)</v>
      </c>
      <c r="S341" t="str">
        <f t="shared" si="420"/>
        <v>1,</v>
      </c>
      <c r="T341" t="str">
        <f t="shared" si="421"/>
        <v>1,</v>
      </c>
    </row>
    <row r="342" spans="1:20" x14ac:dyDescent="0.15">
      <c r="A342" t="s">
        <v>43</v>
      </c>
      <c r="B342" t="str">
        <f t="shared" si="424"/>
        <v>稀有宝箱8普通抽</v>
      </c>
      <c r="C342">
        <v>93201</v>
      </c>
      <c r="D342">
        <v>172</v>
      </c>
      <c r="E342">
        <v>1</v>
      </c>
      <c r="F342">
        <v>1</v>
      </c>
      <c r="G342">
        <v>5</v>
      </c>
      <c r="H342" s="5">
        <f t="shared" si="422"/>
        <v>1.8411475058873902E-2</v>
      </c>
      <c r="I342" t="str">
        <f>VLOOKUP(C342,'名称-id-价值'!B:C,2,FALSE)</f>
        <v>T3HP1</v>
      </c>
      <c r="J342" t="str">
        <f t="shared" si="347"/>
        <v>T3部件</v>
      </c>
      <c r="K342">
        <f t="shared" si="350"/>
        <v>8</v>
      </c>
      <c r="L342">
        <f t="shared" si="348"/>
        <v>9.2057375294369512E-2</v>
      </c>
      <c r="M342">
        <f>VLOOKUP(C342,'名称-id-价值'!B:M,K342+2,FALSE)</f>
        <v>112.8</v>
      </c>
      <c r="N342">
        <f t="shared" si="351"/>
        <v>2.0768143866409763</v>
      </c>
      <c r="O342">
        <f t="shared" si="423"/>
        <v>1989.5056733033618</v>
      </c>
      <c r="P342" t="str">
        <f t="shared" si="387"/>
        <v>93201,</v>
      </c>
      <c r="Q342" t="str">
        <f t="shared" si="419"/>
        <v>172,</v>
      </c>
      <c r="R342" t="str">
        <f t="shared" si="349"/>
        <v>(1,1)</v>
      </c>
      <c r="S342" t="str">
        <f t="shared" si="420"/>
        <v>1,</v>
      </c>
      <c r="T342" t="str">
        <f t="shared" si="421"/>
        <v>1,</v>
      </c>
    </row>
    <row r="343" spans="1:20" x14ac:dyDescent="0.15">
      <c r="A343" t="s">
        <v>43</v>
      </c>
      <c r="B343" t="str">
        <f t="shared" si="424"/>
        <v>稀有宝箱8普通抽</v>
      </c>
      <c r="C343">
        <v>93203</v>
      </c>
      <c r="D343">
        <v>172</v>
      </c>
      <c r="E343">
        <v>1</v>
      </c>
      <c r="F343">
        <v>1</v>
      </c>
      <c r="G343">
        <v>5</v>
      </c>
      <c r="H343" s="5">
        <f t="shared" si="422"/>
        <v>1.8411475058873902E-2</v>
      </c>
      <c r="I343" t="str">
        <f>VLOOKUP(C343,'名称-id-价值'!B:C,2,FALSE)</f>
        <v>T3HP3</v>
      </c>
      <c r="J343" t="str">
        <f t="shared" si="347"/>
        <v>T3部件</v>
      </c>
      <c r="K343">
        <f t="shared" si="350"/>
        <v>8</v>
      </c>
      <c r="L343">
        <f t="shared" si="348"/>
        <v>9.2057375294369512E-2</v>
      </c>
      <c r="M343">
        <f>VLOOKUP(C343,'名称-id-价值'!B:M,K343+2,FALSE)</f>
        <v>112.8</v>
      </c>
      <c r="N343">
        <f t="shared" si="351"/>
        <v>2.0768143866409763</v>
      </c>
      <c r="O343">
        <f t="shared" si="423"/>
        <v>1989.5056733033618</v>
      </c>
      <c r="P343" t="str">
        <f t="shared" si="387"/>
        <v>93203,</v>
      </c>
      <c r="Q343" t="str">
        <f t="shared" si="419"/>
        <v>172,</v>
      </c>
      <c r="R343" t="str">
        <f t="shared" si="349"/>
        <v>(1,1)</v>
      </c>
      <c r="S343" t="str">
        <f t="shared" si="420"/>
        <v>1,</v>
      </c>
      <c r="T343" t="str">
        <f t="shared" si="421"/>
        <v>1,</v>
      </c>
    </row>
    <row r="344" spans="1:20" x14ac:dyDescent="0.15">
      <c r="A344" t="s">
        <v>43</v>
      </c>
      <c r="B344" t="str">
        <f t="shared" si="424"/>
        <v>稀有宝箱8普通抽</v>
      </c>
      <c r="C344">
        <v>93205</v>
      </c>
      <c r="D344">
        <v>172</v>
      </c>
      <c r="E344">
        <v>1</v>
      </c>
      <c r="F344">
        <v>1</v>
      </c>
      <c r="G344">
        <v>5</v>
      </c>
      <c r="H344" s="5">
        <f t="shared" si="422"/>
        <v>1.8411475058873902E-2</v>
      </c>
      <c r="I344" t="str">
        <f>VLOOKUP(C344,'名称-id-价值'!B:C,2,FALSE)</f>
        <v>T3HP5</v>
      </c>
      <c r="J344" t="str">
        <f t="shared" si="347"/>
        <v>T3部件</v>
      </c>
      <c r="K344">
        <f t="shared" si="350"/>
        <v>8</v>
      </c>
      <c r="L344">
        <f t="shared" si="348"/>
        <v>9.2057375294369512E-2</v>
      </c>
      <c r="M344">
        <f>VLOOKUP(C344,'名称-id-价值'!B:M,K344+2,FALSE)</f>
        <v>112.8</v>
      </c>
      <c r="N344">
        <f t="shared" si="351"/>
        <v>2.0768143866409763</v>
      </c>
      <c r="O344">
        <f t="shared" si="423"/>
        <v>1989.5056733033618</v>
      </c>
      <c r="P344" t="str">
        <f t="shared" si="387"/>
        <v>93205,</v>
      </c>
      <c r="Q344" t="str">
        <f t="shared" si="419"/>
        <v>172,</v>
      </c>
      <c r="R344" t="str">
        <f t="shared" si="349"/>
        <v>(1,1)</v>
      </c>
      <c r="S344" t="str">
        <f t="shared" si="420"/>
        <v>1,</v>
      </c>
      <c r="T344" t="str">
        <f t="shared" si="421"/>
        <v>1,</v>
      </c>
    </row>
    <row r="345" spans="1:20" x14ac:dyDescent="0.15">
      <c r="A345" t="s">
        <v>43</v>
      </c>
      <c r="B345" t="str">
        <f t="shared" si="424"/>
        <v>稀有宝箱8普通抽</v>
      </c>
      <c r="C345">
        <v>93002</v>
      </c>
      <c r="D345">
        <v>172</v>
      </c>
      <c r="E345">
        <v>1</v>
      </c>
      <c r="F345">
        <v>1</v>
      </c>
      <c r="G345">
        <v>5</v>
      </c>
      <c r="H345" s="5">
        <f t="shared" si="422"/>
        <v>1.8411475058873902E-2</v>
      </c>
      <c r="I345" t="str">
        <f>VLOOKUP(C345,'名称-id-价值'!B:C,2,FALSE)</f>
        <v>T3LP2</v>
      </c>
      <c r="J345" t="str">
        <f t="shared" si="347"/>
        <v>T3部件</v>
      </c>
      <c r="K345">
        <f t="shared" si="350"/>
        <v>8</v>
      </c>
      <c r="L345">
        <f t="shared" si="348"/>
        <v>9.2057375294369512E-2</v>
      </c>
      <c r="M345">
        <f>VLOOKUP(C345,'名称-id-价值'!B:M,K345+2,FALSE)</f>
        <v>112.8</v>
      </c>
      <c r="N345">
        <f t="shared" si="351"/>
        <v>2.0768143866409763</v>
      </c>
      <c r="O345">
        <f t="shared" si="423"/>
        <v>1989.5056733033618</v>
      </c>
      <c r="P345" t="str">
        <f t="shared" si="387"/>
        <v>93002,</v>
      </c>
      <c r="Q345" t="str">
        <f t="shared" si="419"/>
        <v>172,</v>
      </c>
      <c r="R345" t="str">
        <f t="shared" si="349"/>
        <v>(1,1)</v>
      </c>
      <c r="S345" t="str">
        <f t="shared" si="420"/>
        <v>1,</v>
      </c>
      <c r="T345" t="str">
        <f t="shared" si="421"/>
        <v>1,</v>
      </c>
    </row>
    <row r="346" spans="1:20" x14ac:dyDescent="0.15">
      <c r="A346" t="s">
        <v>43</v>
      </c>
      <c r="B346" t="str">
        <f t="shared" si="424"/>
        <v>稀有宝箱8普通抽</v>
      </c>
      <c r="C346">
        <v>93004</v>
      </c>
      <c r="D346">
        <v>172</v>
      </c>
      <c r="E346">
        <v>1</v>
      </c>
      <c r="F346">
        <v>1</v>
      </c>
      <c r="G346">
        <v>5</v>
      </c>
      <c r="H346" s="5">
        <f t="shared" si="422"/>
        <v>1.8411475058873902E-2</v>
      </c>
      <c r="I346" t="str">
        <f>VLOOKUP(C346,'名称-id-价值'!B:C,2,FALSE)</f>
        <v>T3LP4</v>
      </c>
      <c r="J346" t="str">
        <f t="shared" si="347"/>
        <v>T3部件</v>
      </c>
      <c r="K346">
        <f t="shared" si="350"/>
        <v>8</v>
      </c>
      <c r="L346">
        <f t="shared" si="348"/>
        <v>9.2057375294369512E-2</v>
      </c>
      <c r="M346">
        <f>VLOOKUP(C346,'名称-id-价值'!B:M,K346+2,FALSE)</f>
        <v>112.8</v>
      </c>
      <c r="N346">
        <f t="shared" si="351"/>
        <v>2.0768143866409763</v>
      </c>
      <c r="O346">
        <f t="shared" si="423"/>
        <v>1989.5056733033618</v>
      </c>
      <c r="P346" t="str">
        <f t="shared" si="387"/>
        <v>93004,</v>
      </c>
      <c r="Q346" t="str">
        <f t="shared" si="419"/>
        <v>172,</v>
      </c>
      <c r="R346" t="str">
        <f t="shared" si="349"/>
        <v>(1,1)</v>
      </c>
      <c r="S346" t="str">
        <f t="shared" si="420"/>
        <v>1,</v>
      </c>
      <c r="T346" t="str">
        <f t="shared" si="421"/>
        <v>1,</v>
      </c>
    </row>
    <row r="347" spans="1:20" x14ac:dyDescent="0.15">
      <c r="A347" t="s">
        <v>43</v>
      </c>
      <c r="B347" t="str">
        <f t="shared" si="424"/>
        <v>稀有宝箱8普通抽</v>
      </c>
      <c r="C347">
        <v>93006</v>
      </c>
      <c r="D347">
        <v>172</v>
      </c>
      <c r="E347">
        <v>1</v>
      </c>
      <c r="F347">
        <v>1</v>
      </c>
      <c r="G347">
        <v>5</v>
      </c>
      <c r="H347" s="5">
        <f t="shared" si="422"/>
        <v>1.8411475058873902E-2</v>
      </c>
      <c r="I347" t="str">
        <f>VLOOKUP(C347,'名称-id-价值'!B:C,2,FALSE)</f>
        <v>T3LP6</v>
      </c>
      <c r="J347" t="str">
        <f t="shared" si="347"/>
        <v>T3部件</v>
      </c>
      <c r="K347">
        <f t="shared" si="350"/>
        <v>8</v>
      </c>
      <c r="L347">
        <f t="shared" si="348"/>
        <v>9.2057375294369512E-2</v>
      </c>
      <c r="M347">
        <f>VLOOKUP(C347,'名称-id-价值'!B:M,K347+2,FALSE)</f>
        <v>112.8</v>
      </c>
      <c r="N347">
        <f t="shared" si="351"/>
        <v>2.0768143866409763</v>
      </c>
      <c r="O347">
        <f t="shared" si="423"/>
        <v>1989.5056733033618</v>
      </c>
      <c r="P347" t="str">
        <f t="shared" si="387"/>
        <v>93006,</v>
      </c>
      <c r="Q347" t="str">
        <f t="shared" si="419"/>
        <v>172,</v>
      </c>
      <c r="R347" t="str">
        <f t="shared" si="349"/>
        <v>(1,1)</v>
      </c>
      <c r="S347" t="str">
        <f t="shared" si="420"/>
        <v>1,</v>
      </c>
      <c r="T347" t="str">
        <f t="shared" si="421"/>
        <v>1,</v>
      </c>
    </row>
    <row r="348" spans="1:20" x14ac:dyDescent="0.15">
      <c r="A348" t="s">
        <v>43</v>
      </c>
      <c r="B348" t="str">
        <f t="shared" si="424"/>
        <v>稀有宝箱8普通抽</v>
      </c>
      <c r="C348">
        <v>93102</v>
      </c>
      <c r="D348">
        <v>172</v>
      </c>
      <c r="E348">
        <v>1</v>
      </c>
      <c r="F348">
        <v>1</v>
      </c>
      <c r="G348">
        <v>5</v>
      </c>
      <c r="H348" s="5">
        <f t="shared" si="422"/>
        <v>1.8411475058873902E-2</v>
      </c>
      <c r="I348" t="str">
        <f>VLOOKUP(C348,'名称-id-价值'!B:C,2,FALSE)</f>
        <v>T3MP2</v>
      </c>
      <c r="J348" t="str">
        <f t="shared" si="347"/>
        <v>T3部件</v>
      </c>
      <c r="K348">
        <f t="shared" si="350"/>
        <v>8</v>
      </c>
      <c r="L348">
        <f t="shared" si="348"/>
        <v>9.2057375294369512E-2</v>
      </c>
      <c r="M348">
        <f>VLOOKUP(C348,'名称-id-价值'!B:M,K348+2,FALSE)</f>
        <v>112.8</v>
      </c>
      <c r="N348">
        <f t="shared" si="351"/>
        <v>2.0768143866409763</v>
      </c>
      <c r="O348">
        <f t="shared" si="423"/>
        <v>1989.5056733033618</v>
      </c>
      <c r="P348" t="str">
        <f t="shared" si="387"/>
        <v>93102,</v>
      </c>
      <c r="Q348" t="str">
        <f t="shared" si="419"/>
        <v>172,</v>
      </c>
      <c r="R348" t="str">
        <f t="shared" si="349"/>
        <v>(1,1)</v>
      </c>
      <c r="S348" t="str">
        <f t="shared" si="420"/>
        <v>1,</v>
      </c>
      <c r="T348" t="str">
        <f t="shared" si="421"/>
        <v>1,</v>
      </c>
    </row>
    <row r="349" spans="1:20" x14ac:dyDescent="0.15">
      <c r="A349" t="s">
        <v>43</v>
      </c>
      <c r="B349" t="str">
        <f t="shared" si="424"/>
        <v>稀有宝箱8普通抽</v>
      </c>
      <c r="C349">
        <v>93104</v>
      </c>
      <c r="D349">
        <v>172</v>
      </c>
      <c r="E349">
        <v>1</v>
      </c>
      <c r="F349">
        <v>1</v>
      </c>
      <c r="G349">
        <v>5</v>
      </c>
      <c r="H349" s="5">
        <f t="shared" si="422"/>
        <v>1.8411475058873902E-2</v>
      </c>
      <c r="I349" t="str">
        <f>VLOOKUP(C349,'名称-id-价值'!B:C,2,FALSE)</f>
        <v>T3MP4</v>
      </c>
      <c r="J349" t="str">
        <f t="shared" si="347"/>
        <v>T3部件</v>
      </c>
      <c r="K349">
        <f t="shared" si="350"/>
        <v>8</v>
      </c>
      <c r="L349">
        <f t="shared" si="348"/>
        <v>9.2057375294369512E-2</v>
      </c>
      <c r="M349">
        <f>VLOOKUP(C349,'名称-id-价值'!B:M,K349+2,FALSE)</f>
        <v>112.8</v>
      </c>
      <c r="N349">
        <f t="shared" si="351"/>
        <v>2.0768143866409763</v>
      </c>
      <c r="O349">
        <f t="shared" si="423"/>
        <v>1989.5056733033618</v>
      </c>
      <c r="P349" t="str">
        <f t="shared" si="387"/>
        <v>93104,</v>
      </c>
      <c r="Q349" t="str">
        <f t="shared" si="419"/>
        <v>172,</v>
      </c>
      <c r="R349" t="str">
        <f t="shared" si="349"/>
        <v>(1,1)</v>
      </c>
      <c r="S349" t="str">
        <f t="shared" si="420"/>
        <v>1,</v>
      </c>
      <c r="T349" t="str">
        <f t="shared" si="421"/>
        <v>1,</v>
      </c>
    </row>
    <row r="350" spans="1:20" x14ac:dyDescent="0.15">
      <c r="A350" t="s">
        <v>43</v>
      </c>
      <c r="B350" t="str">
        <f t="shared" si="424"/>
        <v>稀有宝箱8普通抽</v>
      </c>
      <c r="C350">
        <v>93106</v>
      </c>
      <c r="D350">
        <v>172</v>
      </c>
      <c r="E350">
        <v>1</v>
      </c>
      <c r="F350">
        <v>1</v>
      </c>
      <c r="G350">
        <v>5</v>
      </c>
      <c r="H350" s="5">
        <f t="shared" si="422"/>
        <v>1.8411475058873902E-2</v>
      </c>
      <c r="I350" t="str">
        <f>VLOOKUP(C350,'名称-id-价值'!B:C,2,FALSE)</f>
        <v>T3MP6</v>
      </c>
      <c r="J350" t="str">
        <f t="shared" si="347"/>
        <v>T3部件</v>
      </c>
      <c r="K350">
        <f t="shared" si="350"/>
        <v>8</v>
      </c>
      <c r="L350">
        <f t="shared" si="348"/>
        <v>9.2057375294369512E-2</v>
      </c>
      <c r="M350">
        <f>VLOOKUP(C350,'名称-id-价值'!B:M,K350+2,FALSE)</f>
        <v>112.8</v>
      </c>
      <c r="N350">
        <f t="shared" si="351"/>
        <v>2.0768143866409763</v>
      </c>
      <c r="O350">
        <f t="shared" si="423"/>
        <v>1989.5056733033618</v>
      </c>
      <c r="P350" t="str">
        <f t="shared" si="387"/>
        <v>93106,</v>
      </c>
      <c r="Q350" t="str">
        <f t="shared" si="419"/>
        <v>172,</v>
      </c>
      <c r="R350" t="str">
        <f t="shared" si="349"/>
        <v>(1,1)</v>
      </c>
      <c r="S350" t="str">
        <f t="shared" si="420"/>
        <v>1,</v>
      </c>
      <c r="T350" t="str">
        <f t="shared" si="421"/>
        <v>1,</v>
      </c>
    </row>
    <row r="351" spans="1:20" x14ac:dyDescent="0.15">
      <c r="A351" t="s">
        <v>43</v>
      </c>
      <c r="B351" t="str">
        <f t="shared" si="424"/>
        <v>稀有宝箱8普通抽</v>
      </c>
      <c r="C351">
        <v>93202</v>
      </c>
      <c r="D351">
        <v>172</v>
      </c>
      <c r="E351">
        <v>1</v>
      </c>
      <c r="F351">
        <v>1</v>
      </c>
      <c r="G351">
        <v>5</v>
      </c>
      <c r="H351" s="5">
        <f t="shared" si="422"/>
        <v>1.8411475058873902E-2</v>
      </c>
      <c r="I351" t="str">
        <f>VLOOKUP(C351,'名称-id-价值'!B:C,2,FALSE)</f>
        <v>T3HP2</v>
      </c>
      <c r="J351" t="str">
        <f t="shared" si="347"/>
        <v>T3部件</v>
      </c>
      <c r="K351">
        <f t="shared" si="350"/>
        <v>8</v>
      </c>
      <c r="L351">
        <f t="shared" si="348"/>
        <v>9.2057375294369512E-2</v>
      </c>
      <c r="M351">
        <f>VLOOKUP(C351,'名称-id-价值'!B:M,K351+2,FALSE)</f>
        <v>112.8</v>
      </c>
      <c r="N351">
        <f t="shared" si="351"/>
        <v>2.0768143866409763</v>
      </c>
      <c r="O351">
        <f t="shared" si="423"/>
        <v>1989.5056733033618</v>
      </c>
      <c r="P351" t="str">
        <f t="shared" si="387"/>
        <v>93202,</v>
      </c>
      <c r="Q351" t="str">
        <f t="shared" ref="Q351:Q388" si="425">D351&amp;","</f>
        <v>172,</v>
      </c>
      <c r="R351" t="str">
        <f t="shared" si="349"/>
        <v>(1,1)</v>
      </c>
      <c r="S351" t="str">
        <f t="shared" ref="S351:S388" si="426">E351&amp;","</f>
        <v>1,</v>
      </c>
      <c r="T351" t="str">
        <f t="shared" ref="T351:T388" si="427">F351&amp;","</f>
        <v>1,</v>
      </c>
    </row>
    <row r="352" spans="1:20" x14ac:dyDescent="0.15">
      <c r="A352" t="s">
        <v>43</v>
      </c>
      <c r="B352" t="str">
        <f t="shared" si="424"/>
        <v>稀有宝箱8普通抽</v>
      </c>
      <c r="C352">
        <v>93204</v>
      </c>
      <c r="D352">
        <v>172</v>
      </c>
      <c r="E352">
        <v>1</v>
      </c>
      <c r="F352">
        <v>1</v>
      </c>
      <c r="G352">
        <v>5</v>
      </c>
      <c r="H352" s="5">
        <f t="shared" si="422"/>
        <v>1.8411475058873902E-2</v>
      </c>
      <c r="I352" t="str">
        <f>VLOOKUP(C352,'名称-id-价值'!B:C,2,FALSE)</f>
        <v>T3HP4</v>
      </c>
      <c r="J352" t="str">
        <f t="shared" si="347"/>
        <v>T3部件</v>
      </c>
      <c r="K352">
        <f t="shared" si="350"/>
        <v>8</v>
      </c>
      <c r="L352">
        <f t="shared" si="348"/>
        <v>9.2057375294369512E-2</v>
      </c>
      <c r="M352">
        <f>VLOOKUP(C352,'名称-id-价值'!B:M,K352+2,FALSE)</f>
        <v>112.8</v>
      </c>
      <c r="N352">
        <f t="shared" si="351"/>
        <v>2.0768143866409763</v>
      </c>
      <c r="O352">
        <f t="shared" si="423"/>
        <v>1989.5056733033618</v>
      </c>
      <c r="P352" t="str">
        <f t="shared" si="387"/>
        <v>93204,</v>
      </c>
      <c r="Q352" t="str">
        <f t="shared" si="425"/>
        <v>172,</v>
      </c>
      <c r="R352" t="str">
        <f t="shared" si="349"/>
        <v>(1,1)</v>
      </c>
      <c r="S352" t="str">
        <f t="shared" si="426"/>
        <v>1,</v>
      </c>
      <c r="T352" t="str">
        <f t="shared" si="427"/>
        <v>1,</v>
      </c>
    </row>
    <row r="353" spans="1:20" x14ac:dyDescent="0.15">
      <c r="A353" t="s">
        <v>43</v>
      </c>
      <c r="B353" t="str">
        <f t="shared" si="424"/>
        <v>稀有宝箱8普通抽</v>
      </c>
      <c r="C353">
        <v>93206</v>
      </c>
      <c r="D353">
        <v>134</v>
      </c>
      <c r="E353">
        <v>1</v>
      </c>
      <c r="F353">
        <v>1</v>
      </c>
      <c r="G353">
        <v>5</v>
      </c>
      <c r="H353" s="5">
        <f t="shared" si="422"/>
        <v>1.4343823592378506E-2</v>
      </c>
      <c r="I353" t="str">
        <f>VLOOKUP(C353,'名称-id-价值'!B:C,2,FALSE)</f>
        <v>T3HP6</v>
      </c>
      <c r="J353" t="str">
        <f t="shared" si="347"/>
        <v>T3部件</v>
      </c>
      <c r="K353">
        <f t="shared" si="350"/>
        <v>8</v>
      </c>
      <c r="L353">
        <f t="shared" si="348"/>
        <v>7.1719117961892537E-2</v>
      </c>
      <c r="M353">
        <f>VLOOKUP(C353,'名称-id-价值'!B:M,K353+2,FALSE)</f>
        <v>112.8</v>
      </c>
      <c r="N353">
        <f t="shared" si="351"/>
        <v>1.6179833012202953</v>
      </c>
      <c r="O353">
        <f t="shared" si="423"/>
        <v>1989.5056733033618</v>
      </c>
      <c r="P353" t="str">
        <f t="shared" si="387"/>
        <v>93206,</v>
      </c>
      <c r="Q353" t="str">
        <f t="shared" si="425"/>
        <v>134,</v>
      </c>
      <c r="R353" t="str">
        <f t="shared" si="349"/>
        <v>(1,1)</v>
      </c>
      <c r="S353" t="str">
        <f t="shared" si="426"/>
        <v>1,</v>
      </c>
      <c r="T353" t="str">
        <f t="shared" si="427"/>
        <v>1,</v>
      </c>
    </row>
    <row r="354" spans="1:20" x14ac:dyDescent="0.15">
      <c r="A354" t="s">
        <v>43</v>
      </c>
      <c r="B354" t="str">
        <f t="shared" si="424"/>
        <v>稀有宝箱8普通抽</v>
      </c>
      <c r="C354">
        <v>94003</v>
      </c>
      <c r="D354">
        <v>100</v>
      </c>
      <c r="E354">
        <v>1</v>
      </c>
      <c r="F354">
        <v>1</v>
      </c>
      <c r="G354">
        <v>5</v>
      </c>
      <c r="H354" s="5">
        <f t="shared" si="422"/>
        <v>1.0704345964461572E-2</v>
      </c>
      <c r="I354" t="str">
        <f>VLOOKUP(C354,'名称-id-价值'!B:C,2,FALSE)</f>
        <v>T4LP3</v>
      </c>
      <c r="J354" t="str">
        <f t="shared" ref="J354:J355" si="428">IF(LEFT(C354,1)+0=5,"T"&amp;MID(C354,3,1)&amp;"碎片",IF(LEFT(C354,1)+0=1,"T"&amp;MID(C354,3,1)&amp;"坦克",IF(LEFT(C354,1)+0=9,"T"&amp;MID(C354,2,1)&amp;"部件")))</f>
        <v>T4部件</v>
      </c>
      <c r="K354">
        <f t="shared" ref="K354:K355" si="429">IF(RIGHT(A354,1)+0=0,10,RIGHT(A354,1)+0)</f>
        <v>8</v>
      </c>
      <c r="L354">
        <f t="shared" ref="L354:L355" si="430">AVERAGE(E354:F354)*H354*G354</f>
        <v>5.3521729822307858E-2</v>
      </c>
      <c r="M354">
        <f>VLOOKUP(C354,'名称-id-价值'!B:M,K354+2,FALSE)</f>
        <v>200</v>
      </c>
      <c r="N354">
        <f t="shared" ref="N354:N355" si="431">H354*M354*AVERAGE(E354:F354)</f>
        <v>2.1408691928923145</v>
      </c>
      <c r="O354">
        <f t="shared" si="423"/>
        <v>1989.5056733033618</v>
      </c>
      <c r="P354" t="str">
        <f t="shared" ref="P354:P355" si="432">C354&amp;","</f>
        <v>94003,</v>
      </c>
      <c r="Q354" t="str">
        <f t="shared" si="425"/>
        <v>100,</v>
      </c>
      <c r="R354" t="str">
        <f t="shared" ref="R354:R355" si="433">"("&amp;LEFT(S354&amp;T354,LEN(S354&amp;T354)-1)&amp;")"</f>
        <v>(1,1)</v>
      </c>
      <c r="S354" t="str">
        <f t="shared" si="426"/>
        <v>1,</v>
      </c>
      <c r="T354" t="str">
        <f t="shared" si="427"/>
        <v>1,</v>
      </c>
    </row>
    <row r="355" spans="1:20" x14ac:dyDescent="0.15">
      <c r="A355" t="s">
        <v>43</v>
      </c>
      <c r="B355" t="str">
        <f t="shared" si="424"/>
        <v>稀有宝箱8普通抽</v>
      </c>
      <c r="C355">
        <v>94103</v>
      </c>
      <c r="D355">
        <v>100</v>
      </c>
      <c r="E355">
        <v>1</v>
      </c>
      <c r="F355">
        <v>1</v>
      </c>
      <c r="G355">
        <v>5</v>
      </c>
      <c r="H355" s="5">
        <f t="shared" si="422"/>
        <v>1.0704345964461572E-2</v>
      </c>
      <c r="I355" t="str">
        <f>VLOOKUP(C355,'名称-id-价值'!B:C,2,FALSE)</f>
        <v>T4MP3</v>
      </c>
      <c r="J355" t="str">
        <f t="shared" si="428"/>
        <v>T4部件</v>
      </c>
      <c r="K355">
        <f t="shared" si="429"/>
        <v>8</v>
      </c>
      <c r="L355">
        <f t="shared" si="430"/>
        <v>5.3521729822307858E-2</v>
      </c>
      <c r="M355">
        <f>VLOOKUP(C355,'名称-id-价值'!B:M,K355+2,FALSE)</f>
        <v>200</v>
      </c>
      <c r="N355">
        <f t="shared" si="431"/>
        <v>2.1408691928923145</v>
      </c>
      <c r="O355">
        <f t="shared" si="423"/>
        <v>1989.5056733033618</v>
      </c>
      <c r="P355" t="str">
        <f t="shared" si="432"/>
        <v>94103,</v>
      </c>
      <c r="Q355" t="str">
        <f t="shared" si="425"/>
        <v>100,</v>
      </c>
      <c r="R355" t="str">
        <f t="shared" si="433"/>
        <v>(1,1)</v>
      </c>
      <c r="S355" t="str">
        <f t="shared" si="426"/>
        <v>1,</v>
      </c>
      <c r="T355" t="str">
        <f t="shared" si="427"/>
        <v>1,</v>
      </c>
    </row>
    <row r="356" spans="1:20" x14ac:dyDescent="0.15">
      <c r="A356" t="s">
        <v>44</v>
      </c>
      <c r="B356" t="str">
        <f t="shared" si="424"/>
        <v>稀有宝箱9普通抽</v>
      </c>
      <c r="C356">
        <v>11311</v>
      </c>
      <c r="D356">
        <v>177</v>
      </c>
      <c r="E356">
        <v>1</v>
      </c>
      <c r="F356">
        <v>1</v>
      </c>
      <c r="G356">
        <v>5</v>
      </c>
      <c r="H356" s="5">
        <f t="shared" si="422"/>
        <v>1.8946692357096982E-2</v>
      </c>
      <c r="I356" t="str">
        <f>VLOOKUP(C356,'名称-id-价值'!B:C,2,FALSE)</f>
        <v>35(t)</v>
      </c>
      <c r="J356" t="str">
        <f t="shared" si="347"/>
        <v>T3坦克</v>
      </c>
      <c r="K356">
        <f t="shared" si="350"/>
        <v>9</v>
      </c>
      <c r="L356">
        <f t="shared" si="348"/>
        <v>9.4733461785484904E-2</v>
      </c>
      <c r="M356">
        <f>VLOOKUP(C356,'名称-id-价值'!B:M,K356+2,FALSE)</f>
        <v>1254</v>
      </c>
      <c r="N356">
        <f t="shared" si="351"/>
        <v>23.759152215799613</v>
      </c>
      <c r="O356">
        <f t="shared" si="423"/>
        <v>1990.4253907086299</v>
      </c>
      <c r="P356" t="str">
        <f t="shared" si="387"/>
        <v>11311,</v>
      </c>
      <c r="Q356" t="str">
        <f t="shared" si="425"/>
        <v>177,</v>
      </c>
      <c r="R356" t="str">
        <f t="shared" si="349"/>
        <v>(1,1)</v>
      </c>
      <c r="S356" t="str">
        <f t="shared" si="426"/>
        <v>1,</v>
      </c>
      <c r="T356" t="str">
        <f t="shared" si="427"/>
        <v>1,</v>
      </c>
    </row>
    <row r="357" spans="1:20" x14ac:dyDescent="0.15">
      <c r="A357" t="s">
        <v>44</v>
      </c>
      <c r="B357" t="str">
        <f t="shared" si="424"/>
        <v>稀有宝箱9普通抽</v>
      </c>
      <c r="C357">
        <v>12311</v>
      </c>
      <c r="D357">
        <v>177</v>
      </c>
      <c r="E357">
        <v>1</v>
      </c>
      <c r="F357">
        <v>1</v>
      </c>
      <c r="G357">
        <v>5</v>
      </c>
      <c r="H357" s="5">
        <f t="shared" si="422"/>
        <v>1.8946692357096982E-2</v>
      </c>
      <c r="I357" t="str">
        <f>VLOOKUP(C357,'名称-id-价值'!B:C,2,FALSE)</f>
        <v>玛蒂尔达</v>
      </c>
      <c r="J357" t="str">
        <f t="shared" si="347"/>
        <v>T3坦克</v>
      </c>
      <c r="K357">
        <f t="shared" si="350"/>
        <v>9</v>
      </c>
      <c r="L357">
        <f t="shared" si="348"/>
        <v>9.4733461785484904E-2</v>
      </c>
      <c r="M357">
        <f>VLOOKUP(C357,'名称-id-价值'!B:M,K357+2,FALSE)</f>
        <v>1254</v>
      </c>
      <c r="N357">
        <f t="shared" si="351"/>
        <v>23.759152215799613</v>
      </c>
      <c r="O357">
        <f t="shared" si="423"/>
        <v>1990.4253907086299</v>
      </c>
      <c r="P357" t="str">
        <f t="shared" si="387"/>
        <v>12311,</v>
      </c>
      <c r="Q357" t="str">
        <f t="shared" si="425"/>
        <v>177,</v>
      </c>
      <c r="R357" t="str">
        <f t="shared" si="349"/>
        <v>(1,1)</v>
      </c>
      <c r="S357" t="str">
        <f t="shared" si="426"/>
        <v>1,</v>
      </c>
      <c r="T357" t="str">
        <f t="shared" si="427"/>
        <v>1,</v>
      </c>
    </row>
    <row r="358" spans="1:20" x14ac:dyDescent="0.15">
      <c r="A358" t="s">
        <v>44</v>
      </c>
      <c r="B358" t="str">
        <f t="shared" si="424"/>
        <v>稀有宝箱9普通抽</v>
      </c>
      <c r="C358">
        <v>13311</v>
      </c>
      <c r="D358">
        <v>177</v>
      </c>
      <c r="E358">
        <v>1</v>
      </c>
      <c r="F358">
        <v>1</v>
      </c>
      <c r="G358">
        <v>5</v>
      </c>
      <c r="H358" s="5">
        <f t="shared" si="422"/>
        <v>1.8946692357096982E-2</v>
      </c>
      <c r="I358" t="str">
        <f>VLOOKUP(C358,'名称-id-价值'!B:C,2,FALSE)</f>
        <v>黑豹</v>
      </c>
      <c r="J358" t="str">
        <f t="shared" si="347"/>
        <v>T3坦克</v>
      </c>
      <c r="K358">
        <f t="shared" si="350"/>
        <v>9</v>
      </c>
      <c r="L358">
        <f t="shared" si="348"/>
        <v>9.4733461785484904E-2</v>
      </c>
      <c r="M358">
        <f>VLOOKUP(C358,'名称-id-价值'!B:M,K358+2,FALSE)</f>
        <v>1254</v>
      </c>
      <c r="N358">
        <f t="shared" si="351"/>
        <v>23.759152215799613</v>
      </c>
      <c r="O358">
        <f t="shared" si="423"/>
        <v>1990.4253907086299</v>
      </c>
      <c r="P358" t="str">
        <f t="shared" si="387"/>
        <v>13311,</v>
      </c>
      <c r="Q358" t="str">
        <f t="shared" si="425"/>
        <v>177,</v>
      </c>
      <c r="R358" t="str">
        <f t="shared" si="349"/>
        <v>(1,1)</v>
      </c>
      <c r="S358" t="str">
        <f t="shared" si="426"/>
        <v>1,</v>
      </c>
      <c r="T358" t="str">
        <f t="shared" si="427"/>
        <v>1,</v>
      </c>
    </row>
    <row r="359" spans="1:20" x14ac:dyDescent="0.15">
      <c r="A359" t="s">
        <v>44</v>
      </c>
      <c r="B359" t="str">
        <f t="shared" si="424"/>
        <v>稀有宝箱9普通抽</v>
      </c>
      <c r="C359">
        <v>11321</v>
      </c>
      <c r="D359">
        <v>99</v>
      </c>
      <c r="E359">
        <v>1</v>
      </c>
      <c r="F359">
        <v>1</v>
      </c>
      <c r="G359">
        <v>5</v>
      </c>
      <c r="H359" s="5">
        <f t="shared" si="422"/>
        <v>1.0597302504816955E-2</v>
      </c>
      <c r="I359" t="str">
        <f>VLOOKUP(C359,'名称-id-价值'!B:C,2,FALSE)</f>
        <v>十字军</v>
      </c>
      <c r="J359" t="str">
        <f t="shared" si="347"/>
        <v>T3坦克</v>
      </c>
      <c r="K359">
        <f t="shared" si="350"/>
        <v>9</v>
      </c>
      <c r="L359">
        <f t="shared" si="348"/>
        <v>5.2986512524084775E-2</v>
      </c>
      <c r="M359">
        <f>VLOOKUP(C359,'名称-id-价值'!B:M,K359+2,FALSE)</f>
        <v>1764</v>
      </c>
      <c r="N359">
        <f t="shared" si="351"/>
        <v>18.693641618497107</v>
      </c>
      <c r="O359">
        <f t="shared" si="423"/>
        <v>1990.4253907086299</v>
      </c>
      <c r="P359" t="str">
        <f t="shared" si="387"/>
        <v>11321,</v>
      </c>
      <c r="Q359" t="str">
        <f t="shared" si="425"/>
        <v>99,</v>
      </c>
      <c r="R359" t="str">
        <f t="shared" si="349"/>
        <v>(1,1)</v>
      </c>
      <c r="S359" t="str">
        <f t="shared" si="426"/>
        <v>1,</v>
      </c>
      <c r="T359" t="str">
        <f t="shared" si="427"/>
        <v>1,</v>
      </c>
    </row>
    <row r="360" spans="1:20" x14ac:dyDescent="0.15">
      <c r="A360" t="s">
        <v>44</v>
      </c>
      <c r="B360" t="str">
        <f t="shared" si="424"/>
        <v>稀有宝箱9普通抽</v>
      </c>
      <c r="C360">
        <v>12321</v>
      </c>
      <c r="D360">
        <v>99</v>
      </c>
      <c r="E360">
        <v>1</v>
      </c>
      <c r="F360">
        <v>1</v>
      </c>
      <c r="G360">
        <v>5</v>
      </c>
      <c r="H360" s="5">
        <f t="shared" si="422"/>
        <v>1.0597302504816955E-2</v>
      </c>
      <c r="I360" t="str">
        <f>VLOOKUP(C360,'名称-id-价值'!B:C,2,FALSE)</f>
        <v>谢尔曼</v>
      </c>
      <c r="J360" t="str">
        <f t="shared" si="347"/>
        <v>T3坦克</v>
      </c>
      <c r="K360">
        <f t="shared" si="350"/>
        <v>9</v>
      </c>
      <c r="L360">
        <f t="shared" si="348"/>
        <v>5.2986512524084775E-2</v>
      </c>
      <c r="M360">
        <f>VLOOKUP(C360,'名称-id-价值'!B:M,K360+2,FALSE)</f>
        <v>1764</v>
      </c>
      <c r="N360">
        <f t="shared" si="351"/>
        <v>18.693641618497107</v>
      </c>
      <c r="O360">
        <f t="shared" si="423"/>
        <v>1990.4253907086299</v>
      </c>
      <c r="P360" t="str">
        <f t="shared" si="387"/>
        <v>12321,</v>
      </c>
      <c r="Q360" t="str">
        <f t="shared" si="425"/>
        <v>99,</v>
      </c>
      <c r="R360" t="str">
        <f t="shared" si="349"/>
        <v>(1,1)</v>
      </c>
      <c r="S360" t="str">
        <f t="shared" si="426"/>
        <v>1,</v>
      </c>
      <c r="T360" t="str">
        <f t="shared" si="427"/>
        <v>1,</v>
      </c>
    </row>
    <row r="361" spans="1:20" x14ac:dyDescent="0.15">
      <c r="A361" t="s">
        <v>44</v>
      </c>
      <c r="B361" t="str">
        <f t="shared" si="424"/>
        <v>稀有宝箱9普通抽</v>
      </c>
      <c r="C361">
        <v>13321</v>
      </c>
      <c r="D361">
        <v>99</v>
      </c>
      <c r="E361">
        <v>1</v>
      </c>
      <c r="F361">
        <v>1</v>
      </c>
      <c r="G361">
        <v>5</v>
      </c>
      <c r="H361" s="5">
        <f t="shared" si="422"/>
        <v>1.0597302504816955E-2</v>
      </c>
      <c r="I361" t="str">
        <f>VLOOKUP(C361,'名称-id-价值'!B:C,2,FALSE)</f>
        <v>虎式</v>
      </c>
      <c r="J361" t="str">
        <f t="shared" si="347"/>
        <v>T3坦克</v>
      </c>
      <c r="K361">
        <f t="shared" si="350"/>
        <v>9</v>
      </c>
      <c r="L361">
        <f t="shared" si="348"/>
        <v>5.2986512524084775E-2</v>
      </c>
      <c r="M361">
        <f>VLOOKUP(C361,'名称-id-价值'!B:M,K361+2,FALSE)</f>
        <v>1764</v>
      </c>
      <c r="N361">
        <f t="shared" si="351"/>
        <v>18.693641618497107</v>
      </c>
      <c r="O361">
        <f t="shared" si="423"/>
        <v>1990.4253907086299</v>
      </c>
      <c r="P361" t="str">
        <f t="shared" si="387"/>
        <v>13321,</v>
      </c>
      <c r="Q361" t="str">
        <f t="shared" si="425"/>
        <v>99,</v>
      </c>
      <c r="R361" t="str">
        <f t="shared" si="349"/>
        <v>(1,1)</v>
      </c>
      <c r="S361" t="str">
        <f t="shared" si="426"/>
        <v>1,</v>
      </c>
      <c r="T361" t="str">
        <f t="shared" si="427"/>
        <v>1,</v>
      </c>
    </row>
    <row r="362" spans="1:20" x14ac:dyDescent="0.15">
      <c r="A362" t="s">
        <v>44</v>
      </c>
      <c r="B362" t="str">
        <f t="shared" si="424"/>
        <v>稀有宝箱9普通抽</v>
      </c>
      <c r="C362">
        <v>13331</v>
      </c>
      <c r="D362">
        <v>66</v>
      </c>
      <c r="E362">
        <v>1</v>
      </c>
      <c r="F362">
        <v>1</v>
      </c>
      <c r="G362">
        <v>5</v>
      </c>
      <c r="H362" s="5">
        <f t="shared" si="422"/>
        <v>7.064868336544637E-3</v>
      </c>
      <c r="I362" t="str">
        <f>VLOOKUP(C362,'名称-id-价值'!B:C,2,FALSE)</f>
        <v>KV-2</v>
      </c>
      <c r="J362" t="str">
        <f t="shared" ref="J362" si="434">IF(LEFT(C362,1)+0=5,"T"&amp;MID(C362,3,1)&amp;"碎片",IF(LEFT(C362,1)+0=1,"T"&amp;MID(C362,3,1)&amp;"坦克",IF(LEFT(C362,1)+0=9,"T"&amp;MID(C362,2,1)&amp;"部件")))</f>
        <v>T3坦克</v>
      </c>
      <c r="K362">
        <f t="shared" ref="K362" si="435">IF(RIGHT(A362,1)+0=0,10,RIGHT(A362,1)+0)</f>
        <v>9</v>
      </c>
      <c r="L362">
        <f t="shared" ref="L362" si="436">AVERAGE(E362:F362)*H362*G362</f>
        <v>3.5324341682723186E-2</v>
      </c>
      <c r="M362">
        <f>VLOOKUP(C362,'名称-id-价值'!B:M,K362+2,FALSE)</f>
        <v>2016</v>
      </c>
      <c r="N362">
        <f t="shared" ref="N362" si="437">H362*M362*AVERAGE(E362:F362)</f>
        <v>14.242774566473988</v>
      </c>
      <c r="O362">
        <f t="shared" si="423"/>
        <v>1990.4253907086299</v>
      </c>
      <c r="P362" t="str">
        <f t="shared" ref="P362" si="438">C362&amp;","</f>
        <v>13331,</v>
      </c>
      <c r="Q362" t="str">
        <f t="shared" ref="Q362" si="439">D362&amp;","</f>
        <v>66,</v>
      </c>
      <c r="R362" t="str">
        <f t="shared" ref="R362" si="440">"("&amp;LEFT(S362&amp;T362,LEN(S362&amp;T362)-1)&amp;")"</f>
        <v>(1,1)</v>
      </c>
      <c r="S362" t="str">
        <f t="shared" ref="S362" si="441">E362&amp;","</f>
        <v>1,</v>
      </c>
      <c r="T362" t="str">
        <f t="shared" ref="T362" si="442">F362&amp;","</f>
        <v>1,</v>
      </c>
    </row>
    <row r="363" spans="1:20" x14ac:dyDescent="0.15">
      <c r="A363" t="s">
        <v>44</v>
      </c>
      <c r="B363" t="str">
        <f t="shared" si="424"/>
        <v>稀有宝箱9普通抽</v>
      </c>
      <c r="C363">
        <v>12331</v>
      </c>
      <c r="D363">
        <v>66</v>
      </c>
      <c r="E363">
        <v>1</v>
      </c>
      <c r="F363">
        <v>1</v>
      </c>
      <c r="G363">
        <v>5</v>
      </c>
      <c r="H363" s="5">
        <f t="shared" si="422"/>
        <v>7.064868336544637E-3</v>
      </c>
      <c r="I363" t="str">
        <f>VLOOKUP(C363,'名称-id-价值'!B:C,2,FALSE)</f>
        <v>彗星</v>
      </c>
      <c r="J363" t="str">
        <f t="shared" ref="J363" si="443">IF(LEFT(C363,1)+0=5,"T"&amp;MID(C363,3,1)&amp;"碎片",IF(LEFT(C363,1)+0=1,"T"&amp;MID(C363,3,1)&amp;"坦克",IF(LEFT(C363,1)+0=9,"T"&amp;MID(C363,2,1)&amp;"部件")))</f>
        <v>T3坦克</v>
      </c>
      <c r="K363">
        <f t="shared" ref="K363" si="444">IF(RIGHT(A363,1)+0=0,10,RIGHT(A363,1)+0)</f>
        <v>9</v>
      </c>
      <c r="L363">
        <f t="shared" ref="L363" si="445">AVERAGE(E363:F363)*H363*G363</f>
        <v>3.5324341682723186E-2</v>
      </c>
      <c r="M363">
        <f>VLOOKUP(C363,'名称-id-价值'!B:M,K363+2,FALSE)</f>
        <v>2016</v>
      </c>
      <c r="N363">
        <f t="shared" ref="N363" si="446">H363*M363*AVERAGE(E363:F363)</f>
        <v>14.242774566473988</v>
      </c>
      <c r="O363">
        <f t="shared" si="423"/>
        <v>1990.4253907086299</v>
      </c>
      <c r="P363" t="str">
        <f t="shared" ref="P363" si="447">C363&amp;","</f>
        <v>12331,</v>
      </c>
      <c r="Q363" t="str">
        <f t="shared" ref="Q363" si="448">D363&amp;","</f>
        <v>66,</v>
      </c>
      <c r="R363" t="str">
        <f t="shared" ref="R363" si="449">"("&amp;LEFT(S363&amp;T363,LEN(S363&amp;T363)-1)&amp;")"</f>
        <v>(1,1)</v>
      </c>
      <c r="S363" t="str">
        <f t="shared" ref="S363" si="450">E363&amp;","</f>
        <v>1,</v>
      </c>
      <c r="T363" t="str">
        <f t="shared" ref="T363" si="451">F363&amp;","</f>
        <v>1,</v>
      </c>
    </row>
    <row r="364" spans="1:20" x14ac:dyDescent="0.15">
      <c r="A364" t="s">
        <v>44</v>
      </c>
      <c r="B364" t="str">
        <f t="shared" ref="B364" si="452">A364&amp;"普通抽"</f>
        <v>稀有宝箱9普通抽</v>
      </c>
      <c r="C364">
        <v>11341</v>
      </c>
      <c r="D364">
        <v>66</v>
      </c>
      <c r="E364">
        <v>1</v>
      </c>
      <c r="F364">
        <v>1</v>
      </c>
      <c r="G364">
        <v>5</v>
      </c>
      <c r="H364" s="5">
        <f t="shared" si="422"/>
        <v>7.064868336544637E-3</v>
      </c>
      <c r="I364" t="str">
        <f>VLOOKUP(C364,'名称-id-价值'!B:C,2,FALSE)</f>
        <v>霞飞</v>
      </c>
      <c r="J364" t="str">
        <f t="shared" ref="J364" si="453">IF(LEFT(C364,1)+0=5,"T"&amp;MID(C364,3,1)&amp;"碎片",IF(LEFT(C364,1)+0=1,"T"&amp;MID(C364,3,1)&amp;"坦克",IF(LEFT(C364,1)+0=9,"T"&amp;MID(C364,2,1)&amp;"部件")))</f>
        <v>T3坦克</v>
      </c>
      <c r="K364">
        <f t="shared" ref="K364" si="454">IF(RIGHT(A364,1)+0=0,10,RIGHT(A364,1)+0)</f>
        <v>9</v>
      </c>
      <c r="L364">
        <f t="shared" ref="L364" si="455">AVERAGE(E364:F364)*H364*G364</f>
        <v>3.5324341682723186E-2</v>
      </c>
      <c r="M364">
        <f>VLOOKUP(C364,'名称-id-价值'!B:M,K364+2,FALSE)</f>
        <v>2016</v>
      </c>
      <c r="N364">
        <f t="shared" ref="N364" si="456">H364*M364*AVERAGE(E364:F364)</f>
        <v>14.242774566473988</v>
      </c>
      <c r="O364">
        <f t="shared" si="423"/>
        <v>1990.4253907086299</v>
      </c>
      <c r="P364" t="str">
        <f t="shared" ref="P364" si="457">C364&amp;","</f>
        <v>11341,</v>
      </c>
      <c r="Q364" t="str">
        <f t="shared" ref="Q364" si="458">D364&amp;","</f>
        <v>66,</v>
      </c>
      <c r="R364" t="str">
        <f t="shared" ref="R364" si="459">"("&amp;LEFT(S364&amp;T364,LEN(S364&amp;T364)-1)&amp;")"</f>
        <v>(1,1)</v>
      </c>
      <c r="S364" t="str">
        <f t="shared" ref="S364" si="460">E364&amp;","</f>
        <v>1,</v>
      </c>
      <c r="T364" t="str">
        <f t="shared" ref="T364" si="461">F364&amp;","</f>
        <v>1,</v>
      </c>
    </row>
    <row r="365" spans="1:20" x14ac:dyDescent="0.15">
      <c r="A365" t="s">
        <v>44</v>
      </c>
      <c r="B365" t="str">
        <f t="shared" si="424"/>
        <v>稀有宝箱9普通抽</v>
      </c>
      <c r="C365">
        <v>51311</v>
      </c>
      <c r="D365">
        <v>444</v>
      </c>
      <c r="E365">
        <v>4</v>
      </c>
      <c r="F365">
        <v>10</v>
      </c>
      <c r="G365">
        <v>5</v>
      </c>
      <c r="H365" s="5">
        <f t="shared" si="422"/>
        <v>4.7527296082209375E-2</v>
      </c>
      <c r="I365" t="str">
        <f>VLOOKUP(C365,'名称-id-价值'!B:C,2,FALSE)</f>
        <v>35(t)-碎片</v>
      </c>
      <c r="J365" t="str">
        <f t="shared" si="347"/>
        <v>T3碎片</v>
      </c>
      <c r="K365">
        <f t="shared" si="350"/>
        <v>9</v>
      </c>
      <c r="L365">
        <f t="shared" si="348"/>
        <v>1.6634553628773281</v>
      </c>
      <c r="M365">
        <f>VLOOKUP(C365,'名称-id-价值'!B:M,K365+2,FALSE)</f>
        <v>41.8</v>
      </c>
      <c r="N365">
        <f t="shared" si="351"/>
        <v>13.906486833654462</v>
      </c>
      <c r="O365">
        <f t="shared" si="423"/>
        <v>1990.4253907086299</v>
      </c>
      <c r="P365" t="str">
        <f t="shared" si="387"/>
        <v>51311,</v>
      </c>
      <c r="Q365" t="str">
        <f t="shared" si="425"/>
        <v>444,</v>
      </c>
      <c r="R365" t="str">
        <f t="shared" si="349"/>
        <v>(4,10)</v>
      </c>
      <c r="S365" t="str">
        <f t="shared" si="426"/>
        <v>4,</v>
      </c>
      <c r="T365" t="str">
        <f t="shared" si="427"/>
        <v>10,</v>
      </c>
    </row>
    <row r="366" spans="1:20" x14ac:dyDescent="0.15">
      <c r="A366" t="s">
        <v>44</v>
      </c>
      <c r="B366" t="str">
        <f t="shared" si="424"/>
        <v>稀有宝箱9普通抽</v>
      </c>
      <c r="C366">
        <v>52311</v>
      </c>
      <c r="D366">
        <v>444</v>
      </c>
      <c r="E366">
        <v>4</v>
      </c>
      <c r="F366">
        <v>10</v>
      </c>
      <c r="G366">
        <v>5</v>
      </c>
      <c r="H366" s="5">
        <f t="shared" si="422"/>
        <v>4.7527296082209375E-2</v>
      </c>
      <c r="I366" t="str">
        <f>VLOOKUP(C366,'名称-id-价值'!B:C,2,FALSE)</f>
        <v>玛蒂尔达-碎片</v>
      </c>
      <c r="J366" t="str">
        <f t="shared" si="347"/>
        <v>T3碎片</v>
      </c>
      <c r="K366">
        <f t="shared" si="350"/>
        <v>9</v>
      </c>
      <c r="L366">
        <f t="shared" si="348"/>
        <v>1.6634553628773281</v>
      </c>
      <c r="M366">
        <f>VLOOKUP(C366,'名称-id-价值'!B:M,K366+2,FALSE)</f>
        <v>41.8</v>
      </c>
      <c r="N366">
        <f t="shared" si="351"/>
        <v>13.906486833654462</v>
      </c>
      <c r="O366">
        <f t="shared" si="423"/>
        <v>1990.4253907086299</v>
      </c>
      <c r="P366" t="str">
        <f t="shared" si="387"/>
        <v>52311,</v>
      </c>
      <c r="Q366" t="str">
        <f t="shared" si="425"/>
        <v>444,</v>
      </c>
      <c r="R366" t="str">
        <f t="shared" si="349"/>
        <v>(4,10)</v>
      </c>
      <c r="S366" t="str">
        <f t="shared" si="426"/>
        <v>4,</v>
      </c>
      <c r="T366" t="str">
        <f t="shared" si="427"/>
        <v>10,</v>
      </c>
    </row>
    <row r="367" spans="1:20" x14ac:dyDescent="0.15">
      <c r="A367" t="s">
        <v>44</v>
      </c>
      <c r="B367" t="str">
        <f t="shared" si="424"/>
        <v>稀有宝箱9普通抽</v>
      </c>
      <c r="C367">
        <v>53311</v>
      </c>
      <c r="D367">
        <v>444</v>
      </c>
      <c r="E367">
        <v>4</v>
      </c>
      <c r="F367">
        <v>10</v>
      </c>
      <c r="G367">
        <v>5</v>
      </c>
      <c r="H367" s="5">
        <f t="shared" si="422"/>
        <v>4.7527296082209375E-2</v>
      </c>
      <c r="I367" t="str">
        <f>VLOOKUP(C367,'名称-id-价值'!B:C,2,FALSE)</f>
        <v>黑豹-碎片</v>
      </c>
      <c r="J367" t="str">
        <f t="shared" si="347"/>
        <v>T3碎片</v>
      </c>
      <c r="K367">
        <f t="shared" si="350"/>
        <v>9</v>
      </c>
      <c r="L367">
        <f t="shared" si="348"/>
        <v>1.6634553628773281</v>
      </c>
      <c r="M367">
        <f>VLOOKUP(C367,'名称-id-价值'!B:M,K367+2,FALSE)</f>
        <v>41.8</v>
      </c>
      <c r="N367">
        <f t="shared" si="351"/>
        <v>13.906486833654462</v>
      </c>
      <c r="O367">
        <f t="shared" si="423"/>
        <v>1990.4253907086299</v>
      </c>
      <c r="P367" t="str">
        <f t="shared" si="387"/>
        <v>53311,</v>
      </c>
      <c r="Q367" t="str">
        <f t="shared" si="425"/>
        <v>444,</v>
      </c>
      <c r="R367" t="str">
        <f t="shared" si="349"/>
        <v>(4,10)</v>
      </c>
      <c r="S367" t="str">
        <f t="shared" si="426"/>
        <v>4,</v>
      </c>
      <c r="T367" t="str">
        <f t="shared" si="427"/>
        <v>10,</v>
      </c>
    </row>
    <row r="368" spans="1:20" x14ac:dyDescent="0.15">
      <c r="A368" t="s">
        <v>44</v>
      </c>
      <c r="B368" t="str">
        <f t="shared" si="424"/>
        <v>稀有宝箱9普通抽</v>
      </c>
      <c r="C368">
        <v>51321</v>
      </c>
      <c r="D368">
        <v>260</v>
      </c>
      <c r="E368">
        <v>3</v>
      </c>
      <c r="F368">
        <v>8</v>
      </c>
      <c r="G368">
        <v>5</v>
      </c>
      <c r="H368" s="5">
        <f t="shared" si="422"/>
        <v>2.7831299507600087E-2</v>
      </c>
      <c r="I368" t="str">
        <f>VLOOKUP(C368,'名称-id-价值'!B:C,2,FALSE)</f>
        <v>十字军-碎片</v>
      </c>
      <c r="J368" t="str">
        <f t="shared" ref="J368:J442" si="462">IF(LEFT(C368,1)+0=5,"T"&amp;MID(C368,3,1)&amp;"碎片",IF(LEFT(C368,1)+0=1,"T"&amp;MID(C368,3,1)&amp;"坦克",IF(LEFT(C368,1)+0=9,"T"&amp;MID(C368,2,1)&amp;"部件")))</f>
        <v>T3碎片</v>
      </c>
      <c r="K368">
        <f t="shared" si="350"/>
        <v>9</v>
      </c>
      <c r="L368">
        <f t="shared" ref="L368:L442" si="463">AVERAGE(E368:F368)*H368*G368</f>
        <v>0.76536073645900249</v>
      </c>
      <c r="M368">
        <f>VLOOKUP(C368,'名称-id-价值'!B:M,K368+2,FALSE)</f>
        <v>58.8</v>
      </c>
      <c r="N368">
        <f t="shared" si="351"/>
        <v>9.0006422607578678</v>
      </c>
      <c r="O368">
        <f t="shared" si="423"/>
        <v>1990.4253907086299</v>
      </c>
      <c r="P368" t="str">
        <f t="shared" si="387"/>
        <v>51321,</v>
      </c>
      <c r="Q368" t="str">
        <f t="shared" si="425"/>
        <v>260,</v>
      </c>
      <c r="R368" t="str">
        <f t="shared" ref="R368:R442" si="464">"("&amp;LEFT(S368&amp;T368,LEN(S368&amp;T368)-1)&amp;")"</f>
        <v>(3,8)</v>
      </c>
      <c r="S368" t="str">
        <f t="shared" si="426"/>
        <v>3,</v>
      </c>
      <c r="T368" t="str">
        <f t="shared" si="427"/>
        <v>8,</v>
      </c>
    </row>
    <row r="369" spans="1:20" x14ac:dyDescent="0.15">
      <c r="A369" t="s">
        <v>44</v>
      </c>
      <c r="B369" t="str">
        <f t="shared" si="424"/>
        <v>稀有宝箱9普通抽</v>
      </c>
      <c r="C369">
        <v>52321</v>
      </c>
      <c r="D369">
        <v>260</v>
      </c>
      <c r="E369">
        <v>3</v>
      </c>
      <c r="F369">
        <v>8</v>
      </c>
      <c r="G369">
        <v>5</v>
      </c>
      <c r="H369" s="5">
        <f t="shared" si="422"/>
        <v>2.7831299507600087E-2</v>
      </c>
      <c r="I369" t="str">
        <f>VLOOKUP(C369,'名称-id-价值'!B:C,2,FALSE)</f>
        <v>谢尔曼-碎片</v>
      </c>
      <c r="J369" t="str">
        <f t="shared" si="462"/>
        <v>T3碎片</v>
      </c>
      <c r="K369">
        <f t="shared" si="350"/>
        <v>9</v>
      </c>
      <c r="L369">
        <f t="shared" si="463"/>
        <v>0.76536073645900249</v>
      </c>
      <c r="M369">
        <f>VLOOKUP(C369,'名称-id-价值'!B:M,K369+2,FALSE)</f>
        <v>58.8</v>
      </c>
      <c r="N369">
        <f t="shared" si="351"/>
        <v>9.0006422607578678</v>
      </c>
      <c r="O369">
        <f t="shared" si="423"/>
        <v>1990.4253907086299</v>
      </c>
      <c r="P369" t="str">
        <f t="shared" si="387"/>
        <v>52321,</v>
      </c>
      <c r="Q369" t="str">
        <f t="shared" si="425"/>
        <v>260,</v>
      </c>
      <c r="R369" t="str">
        <f t="shared" si="464"/>
        <v>(3,8)</v>
      </c>
      <c r="S369" t="str">
        <f t="shared" si="426"/>
        <v>3,</v>
      </c>
      <c r="T369" t="str">
        <f t="shared" si="427"/>
        <v>8,</v>
      </c>
    </row>
    <row r="370" spans="1:20" x14ac:dyDescent="0.15">
      <c r="A370" t="s">
        <v>44</v>
      </c>
      <c r="B370" t="str">
        <f t="shared" si="424"/>
        <v>稀有宝箱9普通抽</v>
      </c>
      <c r="C370">
        <v>53321</v>
      </c>
      <c r="D370">
        <v>260</v>
      </c>
      <c r="E370">
        <v>3</v>
      </c>
      <c r="F370">
        <v>8</v>
      </c>
      <c r="G370">
        <v>5</v>
      </c>
      <c r="H370" s="5">
        <f t="shared" si="422"/>
        <v>2.7831299507600087E-2</v>
      </c>
      <c r="I370" t="str">
        <f>VLOOKUP(C370,'名称-id-价值'!B:C,2,FALSE)</f>
        <v>虎式-碎片</v>
      </c>
      <c r="J370" t="str">
        <f t="shared" si="462"/>
        <v>T3碎片</v>
      </c>
      <c r="K370">
        <f t="shared" si="350"/>
        <v>9</v>
      </c>
      <c r="L370">
        <f t="shared" si="463"/>
        <v>0.76536073645900249</v>
      </c>
      <c r="M370">
        <f>VLOOKUP(C370,'名称-id-价值'!B:M,K370+2,FALSE)</f>
        <v>58.8</v>
      </c>
      <c r="N370">
        <f t="shared" si="351"/>
        <v>9.0006422607578678</v>
      </c>
      <c r="O370">
        <f t="shared" si="423"/>
        <v>1990.4253907086299</v>
      </c>
      <c r="P370" t="str">
        <f t="shared" si="387"/>
        <v>53321,</v>
      </c>
      <c r="Q370" t="str">
        <f t="shared" si="425"/>
        <v>260,</v>
      </c>
      <c r="R370" t="str">
        <f t="shared" si="464"/>
        <v>(3,8)</v>
      </c>
      <c r="S370" t="str">
        <f t="shared" si="426"/>
        <v>3,</v>
      </c>
      <c r="T370" t="str">
        <f t="shared" si="427"/>
        <v>8,</v>
      </c>
    </row>
    <row r="371" spans="1:20" x14ac:dyDescent="0.15">
      <c r="A371" t="s">
        <v>44</v>
      </c>
      <c r="B371" t="str">
        <f t="shared" si="424"/>
        <v>稀有宝箱9普通抽</v>
      </c>
      <c r="C371">
        <v>53331</v>
      </c>
      <c r="D371">
        <v>144</v>
      </c>
      <c r="E371">
        <v>3</v>
      </c>
      <c r="F371">
        <v>8</v>
      </c>
      <c r="G371">
        <v>5</v>
      </c>
      <c r="H371" s="5">
        <f t="shared" si="422"/>
        <v>1.5414258188824663E-2</v>
      </c>
      <c r="I371" t="str">
        <f>VLOOKUP(C371,'名称-id-价值'!B:C,2,FALSE)</f>
        <v>KV-2-碎片</v>
      </c>
      <c r="J371" t="str">
        <f t="shared" ref="J371" si="465">IF(LEFT(C371,1)+0=5,"T"&amp;MID(C371,3,1)&amp;"碎片",IF(LEFT(C371,1)+0=1,"T"&amp;MID(C371,3,1)&amp;"坦克",IF(LEFT(C371,1)+0=9,"T"&amp;MID(C371,2,1)&amp;"部件")))</f>
        <v>T3碎片</v>
      </c>
      <c r="K371">
        <f t="shared" ref="K371" si="466">IF(RIGHT(A371,1)+0=0,10,RIGHT(A371,1)+0)</f>
        <v>9</v>
      </c>
      <c r="L371">
        <f t="shared" ref="L371" si="467">AVERAGE(E371:F371)*H371*G371</f>
        <v>0.4238921001926782</v>
      </c>
      <c r="M371">
        <f>VLOOKUP(C371,'名称-id-价值'!B:M,K371+2,FALSE)</f>
        <v>67.2</v>
      </c>
      <c r="N371">
        <f t="shared" ref="N371" si="468">H371*M371*AVERAGE(E371:F371)</f>
        <v>5.6971098265895952</v>
      </c>
      <c r="O371">
        <f t="shared" si="423"/>
        <v>1990.4253907086299</v>
      </c>
      <c r="P371" t="str">
        <f t="shared" ref="P371" si="469">C371&amp;","</f>
        <v>53331,</v>
      </c>
      <c r="Q371" t="str">
        <f t="shared" ref="Q371" si="470">D371&amp;","</f>
        <v>144,</v>
      </c>
      <c r="R371" t="str">
        <f t="shared" ref="R371" si="471">"("&amp;LEFT(S371&amp;T371,LEN(S371&amp;T371)-1)&amp;")"</f>
        <v>(3,8)</v>
      </c>
      <c r="S371" t="str">
        <f t="shared" ref="S371" si="472">E371&amp;","</f>
        <v>3,</v>
      </c>
      <c r="T371" t="str">
        <f t="shared" ref="T371" si="473">F371&amp;","</f>
        <v>8,</v>
      </c>
    </row>
    <row r="372" spans="1:20" x14ac:dyDescent="0.15">
      <c r="A372" t="s">
        <v>44</v>
      </c>
      <c r="B372" t="str">
        <f t="shared" si="424"/>
        <v>稀有宝箱9普通抽</v>
      </c>
      <c r="C372">
        <v>52331</v>
      </c>
      <c r="D372">
        <v>144</v>
      </c>
      <c r="E372">
        <v>3</v>
      </c>
      <c r="F372">
        <v>8</v>
      </c>
      <c r="G372">
        <v>5</v>
      </c>
      <c r="H372" s="5">
        <f t="shared" si="422"/>
        <v>1.5414258188824663E-2</v>
      </c>
      <c r="I372" t="str">
        <f>VLOOKUP(C372,'名称-id-价值'!B:C,2,FALSE)</f>
        <v>彗星-碎片</v>
      </c>
      <c r="J372" t="str">
        <f t="shared" ref="J372" si="474">IF(LEFT(C372,1)+0=5,"T"&amp;MID(C372,3,1)&amp;"碎片",IF(LEFT(C372,1)+0=1,"T"&amp;MID(C372,3,1)&amp;"坦克",IF(LEFT(C372,1)+0=9,"T"&amp;MID(C372,2,1)&amp;"部件")))</f>
        <v>T3碎片</v>
      </c>
      <c r="K372">
        <f t="shared" ref="K372" si="475">IF(RIGHT(A372,1)+0=0,10,RIGHT(A372,1)+0)</f>
        <v>9</v>
      </c>
      <c r="L372">
        <f t="shared" ref="L372" si="476">AVERAGE(E372:F372)*H372*G372</f>
        <v>0.4238921001926782</v>
      </c>
      <c r="M372">
        <f>VLOOKUP(C372,'名称-id-价值'!B:M,K372+2,FALSE)</f>
        <v>67.2</v>
      </c>
      <c r="N372">
        <f t="shared" ref="N372" si="477">H372*M372*AVERAGE(E372:F372)</f>
        <v>5.6971098265895952</v>
      </c>
      <c r="O372">
        <f t="shared" si="423"/>
        <v>1990.4253907086299</v>
      </c>
      <c r="P372" t="str">
        <f t="shared" ref="P372" si="478">C372&amp;","</f>
        <v>52331,</v>
      </c>
      <c r="Q372" t="str">
        <f t="shared" ref="Q372" si="479">D372&amp;","</f>
        <v>144,</v>
      </c>
      <c r="R372" t="str">
        <f t="shared" ref="R372" si="480">"("&amp;LEFT(S372&amp;T372,LEN(S372&amp;T372)-1)&amp;")"</f>
        <v>(3,8)</v>
      </c>
      <c r="S372" t="str">
        <f t="shared" ref="S372" si="481">E372&amp;","</f>
        <v>3,</v>
      </c>
      <c r="T372" t="str">
        <f t="shared" ref="T372" si="482">F372&amp;","</f>
        <v>8,</v>
      </c>
    </row>
    <row r="373" spans="1:20" x14ac:dyDescent="0.15">
      <c r="A373" t="s">
        <v>44</v>
      </c>
      <c r="B373" t="str">
        <f t="shared" ref="B373" si="483">A373&amp;"普通抽"</f>
        <v>稀有宝箱9普通抽</v>
      </c>
      <c r="C373">
        <v>51341</v>
      </c>
      <c r="D373">
        <v>144</v>
      </c>
      <c r="E373">
        <v>3</v>
      </c>
      <c r="F373">
        <v>8</v>
      </c>
      <c r="G373">
        <v>5</v>
      </c>
      <c r="H373" s="5">
        <f t="shared" si="422"/>
        <v>1.5414258188824663E-2</v>
      </c>
      <c r="I373" t="str">
        <f>VLOOKUP(C373,'名称-id-价值'!B:C,2,FALSE)</f>
        <v>霞飞-碎片</v>
      </c>
      <c r="J373" t="str">
        <f t="shared" ref="J373" si="484">IF(LEFT(C373,1)+0=5,"T"&amp;MID(C373,3,1)&amp;"碎片",IF(LEFT(C373,1)+0=1,"T"&amp;MID(C373,3,1)&amp;"坦克",IF(LEFT(C373,1)+0=9,"T"&amp;MID(C373,2,1)&amp;"部件")))</f>
        <v>T3碎片</v>
      </c>
      <c r="K373">
        <f t="shared" ref="K373" si="485">IF(RIGHT(A373,1)+0=0,10,RIGHT(A373,1)+0)</f>
        <v>9</v>
      </c>
      <c r="L373">
        <f t="shared" ref="L373" si="486">AVERAGE(E373:F373)*H373*G373</f>
        <v>0.4238921001926782</v>
      </c>
      <c r="M373">
        <f>VLOOKUP(C373,'名称-id-价值'!B:M,K373+2,FALSE)</f>
        <v>67.2</v>
      </c>
      <c r="N373">
        <f t="shared" ref="N373" si="487">H373*M373*AVERAGE(E373:F373)</f>
        <v>5.6971098265895952</v>
      </c>
      <c r="O373">
        <f t="shared" si="423"/>
        <v>1990.4253907086299</v>
      </c>
      <c r="P373" t="str">
        <f t="shared" ref="P373" si="488">C373&amp;","</f>
        <v>51341,</v>
      </c>
      <c r="Q373" t="str">
        <f t="shared" ref="Q373" si="489">D373&amp;","</f>
        <v>144,</v>
      </c>
      <c r="R373" t="str">
        <f t="shared" ref="R373" si="490">"("&amp;LEFT(S373&amp;T373,LEN(S373&amp;T373)-1)&amp;")"</f>
        <v>(3,8)</v>
      </c>
      <c r="S373" t="str">
        <f t="shared" ref="S373" si="491">E373&amp;","</f>
        <v>3,</v>
      </c>
      <c r="T373" t="str">
        <f t="shared" ref="T373" si="492">F373&amp;","</f>
        <v>8,</v>
      </c>
    </row>
    <row r="374" spans="1:20" x14ac:dyDescent="0.15">
      <c r="A374" t="s">
        <v>44</v>
      </c>
      <c r="B374" t="str">
        <f t="shared" si="424"/>
        <v>稀有宝箱9普通抽</v>
      </c>
      <c r="C374">
        <v>92001</v>
      </c>
      <c r="D374">
        <v>146</v>
      </c>
      <c r="E374">
        <v>1</v>
      </c>
      <c r="F374">
        <v>3</v>
      </c>
      <c r="G374">
        <v>5</v>
      </c>
      <c r="H374" s="5">
        <f t="shared" si="422"/>
        <v>1.5628345108113895E-2</v>
      </c>
      <c r="I374" t="str">
        <f>VLOOKUP(C374,'名称-id-价值'!B:C,2,FALSE)</f>
        <v>T2LP1</v>
      </c>
      <c r="J374" t="str">
        <f t="shared" si="462"/>
        <v>T2部件</v>
      </c>
      <c r="K374">
        <f t="shared" si="350"/>
        <v>9</v>
      </c>
      <c r="L374">
        <f t="shared" si="463"/>
        <v>0.15628345108113895</v>
      </c>
      <c r="M374">
        <f>VLOOKUP(C374,'名称-id-价值'!B:M,K374+2,FALSE)</f>
        <v>55.300000000000004</v>
      </c>
      <c r="N374">
        <f t="shared" si="351"/>
        <v>1.728494968957397</v>
      </c>
      <c r="O374">
        <f t="shared" si="423"/>
        <v>1990.4253907086299</v>
      </c>
      <c r="P374" t="str">
        <f t="shared" si="387"/>
        <v>92001,</v>
      </c>
      <c r="Q374" t="str">
        <f t="shared" si="425"/>
        <v>146,</v>
      </c>
      <c r="R374" t="str">
        <f t="shared" si="464"/>
        <v>(1,3)</v>
      </c>
      <c r="S374" t="str">
        <f t="shared" si="426"/>
        <v>1,</v>
      </c>
      <c r="T374" t="str">
        <f t="shared" si="427"/>
        <v>3,</v>
      </c>
    </row>
    <row r="375" spans="1:20" x14ac:dyDescent="0.15">
      <c r="A375" t="s">
        <v>44</v>
      </c>
      <c r="B375" t="str">
        <f t="shared" si="424"/>
        <v>稀有宝箱9普通抽</v>
      </c>
      <c r="C375">
        <v>92003</v>
      </c>
      <c r="D375">
        <v>146</v>
      </c>
      <c r="E375">
        <v>1</v>
      </c>
      <c r="F375">
        <v>3</v>
      </c>
      <c r="G375">
        <v>5</v>
      </c>
      <c r="H375" s="5">
        <f t="shared" si="422"/>
        <v>1.5628345108113895E-2</v>
      </c>
      <c r="I375" t="str">
        <f>VLOOKUP(C375,'名称-id-价值'!B:C,2,FALSE)</f>
        <v>T2LP3</v>
      </c>
      <c r="J375" t="str">
        <f t="shared" si="462"/>
        <v>T2部件</v>
      </c>
      <c r="K375">
        <f t="shared" ref="K375:K446" si="493">IF(RIGHT(A375,1)+0=0,10,RIGHT(A375,1)+0)</f>
        <v>9</v>
      </c>
      <c r="L375">
        <f t="shared" si="463"/>
        <v>0.15628345108113895</v>
      </c>
      <c r="M375">
        <f>VLOOKUP(C375,'名称-id-价值'!B:M,K375+2,FALSE)</f>
        <v>55.3</v>
      </c>
      <c r="N375">
        <f t="shared" ref="N375:N446" si="494">H375*M375*AVERAGE(E375:F375)</f>
        <v>1.7284949689573967</v>
      </c>
      <c r="O375">
        <f t="shared" si="423"/>
        <v>1990.4253907086299</v>
      </c>
      <c r="P375" t="str">
        <f t="shared" si="387"/>
        <v>92003,</v>
      </c>
      <c r="Q375" t="str">
        <f t="shared" si="425"/>
        <v>146,</v>
      </c>
      <c r="R375" t="str">
        <f t="shared" si="464"/>
        <v>(1,3)</v>
      </c>
      <c r="S375" t="str">
        <f t="shared" si="426"/>
        <v>1,</v>
      </c>
      <c r="T375" t="str">
        <f t="shared" si="427"/>
        <v>3,</v>
      </c>
    </row>
    <row r="376" spans="1:20" x14ac:dyDescent="0.15">
      <c r="A376" t="s">
        <v>44</v>
      </c>
      <c r="B376" t="str">
        <f t="shared" si="424"/>
        <v>稀有宝箱9普通抽</v>
      </c>
      <c r="C376">
        <v>92005</v>
      </c>
      <c r="D376">
        <v>146</v>
      </c>
      <c r="E376">
        <v>1</v>
      </c>
      <c r="F376">
        <v>3</v>
      </c>
      <c r="G376">
        <v>5</v>
      </c>
      <c r="H376" s="5">
        <f t="shared" si="422"/>
        <v>1.5628345108113895E-2</v>
      </c>
      <c r="I376" t="str">
        <f>VLOOKUP(C376,'名称-id-价值'!B:C,2,FALSE)</f>
        <v>T2LP5</v>
      </c>
      <c r="J376" t="str">
        <f t="shared" si="462"/>
        <v>T2部件</v>
      </c>
      <c r="K376">
        <f t="shared" si="493"/>
        <v>9</v>
      </c>
      <c r="L376">
        <f t="shared" si="463"/>
        <v>0.15628345108113895</v>
      </c>
      <c r="M376">
        <f>VLOOKUP(C376,'名称-id-价值'!B:M,K376+2,FALSE)</f>
        <v>55.3</v>
      </c>
      <c r="N376">
        <f t="shared" si="494"/>
        <v>1.7284949689573967</v>
      </c>
      <c r="O376">
        <f t="shared" si="423"/>
        <v>1990.4253907086299</v>
      </c>
      <c r="P376" t="str">
        <f t="shared" si="387"/>
        <v>92005,</v>
      </c>
      <c r="Q376" t="str">
        <f t="shared" si="425"/>
        <v>146,</v>
      </c>
      <c r="R376" t="str">
        <f t="shared" si="464"/>
        <v>(1,3)</v>
      </c>
      <c r="S376" t="str">
        <f t="shared" si="426"/>
        <v>1,</v>
      </c>
      <c r="T376" t="str">
        <f t="shared" si="427"/>
        <v>3,</v>
      </c>
    </row>
    <row r="377" spans="1:20" x14ac:dyDescent="0.15">
      <c r="A377" t="s">
        <v>44</v>
      </c>
      <c r="B377" t="str">
        <f t="shared" si="424"/>
        <v>稀有宝箱9普通抽</v>
      </c>
      <c r="C377">
        <v>92101</v>
      </c>
      <c r="D377">
        <v>146</v>
      </c>
      <c r="E377">
        <v>1</v>
      </c>
      <c r="F377">
        <v>3</v>
      </c>
      <c r="G377">
        <v>5</v>
      </c>
      <c r="H377" s="5">
        <f t="shared" si="422"/>
        <v>1.5628345108113895E-2</v>
      </c>
      <c r="I377" t="str">
        <f>VLOOKUP(C377,'名称-id-价值'!B:C,2,FALSE)</f>
        <v>T2MP1</v>
      </c>
      <c r="J377" t="str">
        <f t="shared" si="462"/>
        <v>T2部件</v>
      </c>
      <c r="K377">
        <f t="shared" si="493"/>
        <v>9</v>
      </c>
      <c r="L377">
        <f t="shared" si="463"/>
        <v>0.15628345108113895</v>
      </c>
      <c r="M377">
        <f>VLOOKUP(C377,'名称-id-价值'!B:M,K377+2,FALSE)</f>
        <v>55.3</v>
      </c>
      <c r="N377">
        <f t="shared" si="494"/>
        <v>1.7284949689573967</v>
      </c>
      <c r="O377">
        <f t="shared" si="423"/>
        <v>1990.4253907086299</v>
      </c>
      <c r="P377" t="str">
        <f t="shared" si="387"/>
        <v>92101,</v>
      </c>
      <c r="Q377" t="str">
        <f t="shared" si="425"/>
        <v>146,</v>
      </c>
      <c r="R377" t="str">
        <f t="shared" si="464"/>
        <v>(1,3)</v>
      </c>
      <c r="S377" t="str">
        <f t="shared" si="426"/>
        <v>1,</v>
      </c>
      <c r="T377" t="str">
        <f t="shared" si="427"/>
        <v>3,</v>
      </c>
    </row>
    <row r="378" spans="1:20" x14ac:dyDescent="0.15">
      <c r="A378" t="s">
        <v>44</v>
      </c>
      <c r="B378" t="str">
        <f t="shared" si="424"/>
        <v>稀有宝箱9普通抽</v>
      </c>
      <c r="C378">
        <v>92103</v>
      </c>
      <c r="D378">
        <v>146</v>
      </c>
      <c r="E378">
        <v>1</v>
      </c>
      <c r="F378">
        <v>3</v>
      </c>
      <c r="G378">
        <v>5</v>
      </c>
      <c r="H378" s="5">
        <f t="shared" si="422"/>
        <v>1.5628345108113895E-2</v>
      </c>
      <c r="I378" t="str">
        <f>VLOOKUP(C378,'名称-id-价值'!B:C,2,FALSE)</f>
        <v>T2MP3</v>
      </c>
      <c r="J378" t="str">
        <f t="shared" si="462"/>
        <v>T2部件</v>
      </c>
      <c r="K378">
        <f t="shared" si="493"/>
        <v>9</v>
      </c>
      <c r="L378">
        <f t="shared" si="463"/>
        <v>0.15628345108113895</v>
      </c>
      <c r="M378">
        <f>VLOOKUP(C378,'名称-id-价值'!B:M,K378+2,FALSE)</f>
        <v>55.3</v>
      </c>
      <c r="N378">
        <f t="shared" si="494"/>
        <v>1.7284949689573967</v>
      </c>
      <c r="O378">
        <f t="shared" si="423"/>
        <v>1990.4253907086299</v>
      </c>
      <c r="P378" t="str">
        <f t="shared" si="387"/>
        <v>92103,</v>
      </c>
      <c r="Q378" t="str">
        <f t="shared" si="425"/>
        <v>146,</v>
      </c>
      <c r="R378" t="str">
        <f t="shared" si="464"/>
        <v>(1,3)</v>
      </c>
      <c r="S378" t="str">
        <f t="shared" si="426"/>
        <v>1,</v>
      </c>
      <c r="T378" t="str">
        <f t="shared" si="427"/>
        <v>3,</v>
      </c>
    </row>
    <row r="379" spans="1:20" x14ac:dyDescent="0.15">
      <c r="A379" t="s">
        <v>44</v>
      </c>
      <c r="B379" t="str">
        <f t="shared" si="424"/>
        <v>稀有宝箱9普通抽</v>
      </c>
      <c r="C379">
        <v>92105</v>
      </c>
      <c r="D379">
        <v>146</v>
      </c>
      <c r="E379">
        <v>1</v>
      </c>
      <c r="F379">
        <v>3</v>
      </c>
      <c r="G379">
        <v>5</v>
      </c>
      <c r="H379" s="5">
        <f t="shared" si="422"/>
        <v>1.5628345108113895E-2</v>
      </c>
      <c r="I379" t="str">
        <f>VLOOKUP(C379,'名称-id-价值'!B:C,2,FALSE)</f>
        <v>T2MP5</v>
      </c>
      <c r="J379" t="str">
        <f t="shared" si="462"/>
        <v>T2部件</v>
      </c>
      <c r="K379">
        <f t="shared" si="493"/>
        <v>9</v>
      </c>
      <c r="L379">
        <f t="shared" si="463"/>
        <v>0.15628345108113895</v>
      </c>
      <c r="M379">
        <f>VLOOKUP(C379,'名称-id-价值'!B:M,K379+2,FALSE)</f>
        <v>55.3</v>
      </c>
      <c r="N379">
        <f t="shared" si="494"/>
        <v>1.7284949689573967</v>
      </c>
      <c r="O379">
        <f t="shared" si="423"/>
        <v>1990.4253907086299</v>
      </c>
      <c r="P379" t="str">
        <f t="shared" si="387"/>
        <v>92105,</v>
      </c>
      <c r="Q379" t="str">
        <f t="shared" si="425"/>
        <v>146,</v>
      </c>
      <c r="R379" t="str">
        <f t="shared" si="464"/>
        <v>(1,3)</v>
      </c>
      <c r="S379" t="str">
        <f t="shared" si="426"/>
        <v>1,</v>
      </c>
      <c r="T379" t="str">
        <f t="shared" si="427"/>
        <v>3,</v>
      </c>
    </row>
    <row r="380" spans="1:20" x14ac:dyDescent="0.15">
      <c r="A380" t="s">
        <v>44</v>
      </c>
      <c r="B380" t="str">
        <f t="shared" si="424"/>
        <v>稀有宝箱9普通抽</v>
      </c>
      <c r="C380">
        <v>92201</v>
      </c>
      <c r="D380">
        <v>146</v>
      </c>
      <c r="E380">
        <v>1</v>
      </c>
      <c r="F380">
        <v>3</v>
      </c>
      <c r="G380">
        <v>5</v>
      </c>
      <c r="H380" s="5">
        <f t="shared" si="422"/>
        <v>1.5628345108113895E-2</v>
      </c>
      <c r="I380" t="str">
        <f>VLOOKUP(C380,'名称-id-价值'!B:C,2,FALSE)</f>
        <v>T2HP1</v>
      </c>
      <c r="J380" t="str">
        <f t="shared" si="462"/>
        <v>T2部件</v>
      </c>
      <c r="K380">
        <f t="shared" si="493"/>
        <v>9</v>
      </c>
      <c r="L380">
        <f t="shared" si="463"/>
        <v>0.15628345108113895</v>
      </c>
      <c r="M380">
        <f>VLOOKUP(C380,'名称-id-价值'!B:M,K380+2,FALSE)</f>
        <v>55.3</v>
      </c>
      <c r="N380">
        <f t="shared" si="494"/>
        <v>1.7284949689573967</v>
      </c>
      <c r="O380">
        <f t="shared" si="423"/>
        <v>1990.4253907086299</v>
      </c>
      <c r="P380" t="str">
        <f t="shared" si="387"/>
        <v>92201,</v>
      </c>
      <c r="Q380" t="str">
        <f t="shared" si="425"/>
        <v>146,</v>
      </c>
      <c r="R380" t="str">
        <f t="shared" si="464"/>
        <v>(1,3)</v>
      </c>
      <c r="S380" t="str">
        <f t="shared" si="426"/>
        <v>1,</v>
      </c>
      <c r="T380" t="str">
        <f t="shared" si="427"/>
        <v>3,</v>
      </c>
    </row>
    <row r="381" spans="1:20" x14ac:dyDescent="0.15">
      <c r="A381" t="s">
        <v>44</v>
      </c>
      <c r="B381" t="str">
        <f t="shared" si="424"/>
        <v>稀有宝箱9普通抽</v>
      </c>
      <c r="C381">
        <v>92203</v>
      </c>
      <c r="D381">
        <v>146</v>
      </c>
      <c r="E381">
        <v>1</v>
      </c>
      <c r="F381">
        <v>3</v>
      </c>
      <c r="G381">
        <v>5</v>
      </c>
      <c r="H381" s="5">
        <f t="shared" si="422"/>
        <v>1.5628345108113895E-2</v>
      </c>
      <c r="I381" t="str">
        <f>VLOOKUP(C381,'名称-id-价值'!B:C,2,FALSE)</f>
        <v>T2HP3</v>
      </c>
      <c r="J381" t="str">
        <f t="shared" si="462"/>
        <v>T2部件</v>
      </c>
      <c r="K381">
        <f t="shared" si="493"/>
        <v>9</v>
      </c>
      <c r="L381">
        <f t="shared" si="463"/>
        <v>0.15628345108113895</v>
      </c>
      <c r="M381">
        <f>VLOOKUP(C381,'名称-id-价值'!B:M,K381+2,FALSE)</f>
        <v>55.3</v>
      </c>
      <c r="N381">
        <f t="shared" si="494"/>
        <v>1.7284949689573967</v>
      </c>
      <c r="O381">
        <f t="shared" si="423"/>
        <v>1990.4253907086299</v>
      </c>
      <c r="P381" t="str">
        <f t="shared" si="387"/>
        <v>92203,</v>
      </c>
      <c r="Q381" t="str">
        <f t="shared" si="425"/>
        <v>146,</v>
      </c>
      <c r="R381" t="str">
        <f t="shared" si="464"/>
        <v>(1,3)</v>
      </c>
      <c r="S381" t="str">
        <f t="shared" si="426"/>
        <v>1,</v>
      </c>
      <c r="T381" t="str">
        <f t="shared" si="427"/>
        <v>3,</v>
      </c>
    </row>
    <row r="382" spans="1:20" x14ac:dyDescent="0.15">
      <c r="A382" t="s">
        <v>44</v>
      </c>
      <c r="B382" t="str">
        <f t="shared" si="424"/>
        <v>稀有宝箱9普通抽</v>
      </c>
      <c r="C382">
        <v>92205</v>
      </c>
      <c r="D382">
        <v>146</v>
      </c>
      <c r="E382">
        <v>1</v>
      </c>
      <c r="F382">
        <v>3</v>
      </c>
      <c r="G382">
        <v>5</v>
      </c>
      <c r="H382" s="5">
        <f t="shared" si="422"/>
        <v>1.5628345108113895E-2</v>
      </c>
      <c r="I382" t="str">
        <f>VLOOKUP(C382,'名称-id-价值'!B:C,2,FALSE)</f>
        <v>T2HP5</v>
      </c>
      <c r="J382" t="str">
        <f t="shared" si="462"/>
        <v>T2部件</v>
      </c>
      <c r="K382">
        <f t="shared" si="493"/>
        <v>9</v>
      </c>
      <c r="L382">
        <f t="shared" si="463"/>
        <v>0.15628345108113895</v>
      </c>
      <c r="M382">
        <f>VLOOKUP(C382,'名称-id-价值'!B:M,K382+2,FALSE)</f>
        <v>55.3</v>
      </c>
      <c r="N382">
        <f t="shared" si="494"/>
        <v>1.7284949689573967</v>
      </c>
      <c r="O382">
        <f t="shared" si="423"/>
        <v>1990.4253907086299</v>
      </c>
      <c r="P382" t="str">
        <f t="shared" si="387"/>
        <v>92205,</v>
      </c>
      <c r="Q382" t="str">
        <f t="shared" si="425"/>
        <v>146,</v>
      </c>
      <c r="R382" t="str">
        <f t="shared" si="464"/>
        <v>(1,3)</v>
      </c>
      <c r="S382" t="str">
        <f t="shared" si="426"/>
        <v>1,</v>
      </c>
      <c r="T382" t="str">
        <f t="shared" si="427"/>
        <v>3,</v>
      </c>
    </row>
    <row r="383" spans="1:20" x14ac:dyDescent="0.15">
      <c r="A383" t="s">
        <v>44</v>
      </c>
      <c r="B383" t="str">
        <f t="shared" si="424"/>
        <v>稀有宝箱9普通抽</v>
      </c>
      <c r="C383">
        <v>92002</v>
      </c>
      <c r="D383">
        <v>146</v>
      </c>
      <c r="E383">
        <v>1</v>
      </c>
      <c r="F383">
        <v>3</v>
      </c>
      <c r="G383">
        <v>5</v>
      </c>
      <c r="H383" s="5">
        <f t="shared" si="422"/>
        <v>1.5628345108113895E-2</v>
      </c>
      <c r="I383" t="str">
        <f>VLOOKUP(C383,'名称-id-价值'!B:C,2,FALSE)</f>
        <v>T2LP2</v>
      </c>
      <c r="J383" t="str">
        <f t="shared" si="462"/>
        <v>T2部件</v>
      </c>
      <c r="K383">
        <f t="shared" si="493"/>
        <v>9</v>
      </c>
      <c r="L383">
        <f t="shared" si="463"/>
        <v>0.15628345108113895</v>
      </c>
      <c r="M383">
        <f>VLOOKUP(C383,'名称-id-价值'!B:M,K383+2,FALSE)</f>
        <v>55.300000000000004</v>
      </c>
      <c r="N383">
        <f t="shared" si="494"/>
        <v>1.728494968957397</v>
      </c>
      <c r="O383">
        <f t="shared" si="423"/>
        <v>1990.4253907086299</v>
      </c>
      <c r="P383" t="str">
        <f t="shared" si="387"/>
        <v>92002,</v>
      </c>
      <c r="Q383" t="str">
        <f t="shared" si="425"/>
        <v>146,</v>
      </c>
      <c r="R383" t="str">
        <f t="shared" si="464"/>
        <v>(1,3)</v>
      </c>
      <c r="S383" t="str">
        <f t="shared" si="426"/>
        <v>1,</v>
      </c>
      <c r="T383" t="str">
        <f t="shared" si="427"/>
        <v>3,</v>
      </c>
    </row>
    <row r="384" spans="1:20" x14ac:dyDescent="0.15">
      <c r="A384" t="s">
        <v>44</v>
      </c>
      <c r="B384" t="str">
        <f t="shared" si="424"/>
        <v>稀有宝箱9普通抽</v>
      </c>
      <c r="C384">
        <v>92004</v>
      </c>
      <c r="D384">
        <v>146</v>
      </c>
      <c r="E384">
        <v>1</v>
      </c>
      <c r="F384">
        <v>3</v>
      </c>
      <c r="G384">
        <v>5</v>
      </c>
      <c r="H384" s="5">
        <f t="shared" si="422"/>
        <v>1.5628345108113895E-2</v>
      </c>
      <c r="I384" t="str">
        <f>VLOOKUP(C384,'名称-id-价值'!B:C,2,FALSE)</f>
        <v>T2LP4</v>
      </c>
      <c r="J384" t="str">
        <f t="shared" si="462"/>
        <v>T2部件</v>
      </c>
      <c r="K384">
        <f t="shared" si="493"/>
        <v>9</v>
      </c>
      <c r="L384">
        <f t="shared" si="463"/>
        <v>0.15628345108113895</v>
      </c>
      <c r="M384">
        <f>VLOOKUP(C384,'名称-id-价值'!B:M,K384+2,FALSE)</f>
        <v>55.3</v>
      </c>
      <c r="N384">
        <f t="shared" si="494"/>
        <v>1.7284949689573967</v>
      </c>
      <c r="O384">
        <f t="shared" si="423"/>
        <v>1990.4253907086299</v>
      </c>
      <c r="P384" t="str">
        <f t="shared" si="387"/>
        <v>92004,</v>
      </c>
      <c r="Q384" t="str">
        <f t="shared" si="425"/>
        <v>146,</v>
      </c>
      <c r="R384" t="str">
        <f t="shared" si="464"/>
        <v>(1,3)</v>
      </c>
      <c r="S384" t="str">
        <f t="shared" si="426"/>
        <v>1,</v>
      </c>
      <c r="T384" t="str">
        <f t="shared" si="427"/>
        <v>3,</v>
      </c>
    </row>
    <row r="385" spans="1:20" x14ac:dyDescent="0.15">
      <c r="A385" t="s">
        <v>44</v>
      </c>
      <c r="B385" t="str">
        <f t="shared" si="424"/>
        <v>稀有宝箱9普通抽</v>
      </c>
      <c r="C385">
        <v>92006</v>
      </c>
      <c r="D385">
        <v>146</v>
      </c>
      <c r="E385">
        <v>1</v>
      </c>
      <c r="F385">
        <v>3</v>
      </c>
      <c r="G385">
        <v>5</v>
      </c>
      <c r="H385" s="5">
        <f t="shared" si="422"/>
        <v>1.5628345108113895E-2</v>
      </c>
      <c r="I385" t="str">
        <f>VLOOKUP(C385,'名称-id-价值'!B:C,2,FALSE)</f>
        <v>T2LP6</v>
      </c>
      <c r="J385" t="str">
        <f t="shared" si="462"/>
        <v>T2部件</v>
      </c>
      <c r="K385">
        <f t="shared" si="493"/>
        <v>9</v>
      </c>
      <c r="L385">
        <f t="shared" si="463"/>
        <v>0.15628345108113895</v>
      </c>
      <c r="M385">
        <f>VLOOKUP(C385,'名称-id-价值'!B:M,K385+2,FALSE)</f>
        <v>55.3</v>
      </c>
      <c r="N385">
        <f t="shared" si="494"/>
        <v>1.7284949689573967</v>
      </c>
      <c r="O385">
        <f t="shared" si="423"/>
        <v>1990.4253907086299</v>
      </c>
      <c r="P385" t="str">
        <f t="shared" si="387"/>
        <v>92006,</v>
      </c>
      <c r="Q385" t="str">
        <f t="shared" si="425"/>
        <v>146,</v>
      </c>
      <c r="R385" t="str">
        <f t="shared" si="464"/>
        <v>(1,3)</v>
      </c>
      <c r="S385" t="str">
        <f t="shared" si="426"/>
        <v>1,</v>
      </c>
      <c r="T385" t="str">
        <f t="shared" si="427"/>
        <v>3,</v>
      </c>
    </row>
    <row r="386" spans="1:20" x14ac:dyDescent="0.15">
      <c r="A386" t="s">
        <v>44</v>
      </c>
      <c r="B386" t="str">
        <f t="shared" si="424"/>
        <v>稀有宝箱9普通抽</v>
      </c>
      <c r="C386">
        <v>92102</v>
      </c>
      <c r="D386">
        <v>146</v>
      </c>
      <c r="E386">
        <v>1</v>
      </c>
      <c r="F386">
        <v>3</v>
      </c>
      <c r="G386">
        <v>5</v>
      </c>
      <c r="H386" s="5">
        <f t="shared" ref="H386:H449" si="495">D386/SUMIFS(D:D,B:B,B386)</f>
        <v>1.5628345108113895E-2</v>
      </c>
      <c r="I386" t="str">
        <f>VLOOKUP(C386,'名称-id-价值'!B:C,2,FALSE)</f>
        <v>T2MP2</v>
      </c>
      <c r="J386" t="str">
        <f t="shared" si="462"/>
        <v>T2部件</v>
      </c>
      <c r="K386">
        <f t="shared" si="493"/>
        <v>9</v>
      </c>
      <c r="L386">
        <f t="shared" si="463"/>
        <v>0.15628345108113895</v>
      </c>
      <c r="M386">
        <f>VLOOKUP(C386,'名称-id-价值'!B:M,K386+2,FALSE)</f>
        <v>55.3</v>
      </c>
      <c r="N386">
        <f t="shared" si="494"/>
        <v>1.7284949689573967</v>
      </c>
      <c r="O386">
        <f t="shared" ref="O386:O449" si="496">SUMIFS(N:N,B:B,B386)*G386+VLOOKUP(K386,$U$1:$X$11,4,FALSE)</f>
        <v>1990.4253907086299</v>
      </c>
      <c r="P386" t="str">
        <f t="shared" si="387"/>
        <v>92102,</v>
      </c>
      <c r="Q386" t="str">
        <f t="shared" si="425"/>
        <v>146,</v>
      </c>
      <c r="R386" t="str">
        <f t="shared" si="464"/>
        <v>(1,3)</v>
      </c>
      <c r="S386" t="str">
        <f t="shared" si="426"/>
        <v>1,</v>
      </c>
      <c r="T386" t="str">
        <f t="shared" si="427"/>
        <v>3,</v>
      </c>
    </row>
    <row r="387" spans="1:20" x14ac:dyDescent="0.15">
      <c r="A387" t="s">
        <v>44</v>
      </c>
      <c r="B387" t="str">
        <f t="shared" si="424"/>
        <v>稀有宝箱9普通抽</v>
      </c>
      <c r="C387">
        <v>92104</v>
      </c>
      <c r="D387">
        <v>146</v>
      </c>
      <c r="E387">
        <v>1</v>
      </c>
      <c r="F387">
        <v>3</v>
      </c>
      <c r="G387">
        <v>5</v>
      </c>
      <c r="H387" s="5">
        <f t="shared" si="495"/>
        <v>1.5628345108113895E-2</v>
      </c>
      <c r="I387" t="str">
        <f>VLOOKUP(C387,'名称-id-价值'!B:C,2,FALSE)</f>
        <v>T2MP4</v>
      </c>
      <c r="J387" t="str">
        <f t="shared" si="462"/>
        <v>T2部件</v>
      </c>
      <c r="K387">
        <f t="shared" si="493"/>
        <v>9</v>
      </c>
      <c r="L387">
        <f t="shared" si="463"/>
        <v>0.15628345108113895</v>
      </c>
      <c r="M387">
        <f>VLOOKUP(C387,'名称-id-价值'!B:M,K387+2,FALSE)</f>
        <v>55.3</v>
      </c>
      <c r="N387">
        <f t="shared" si="494"/>
        <v>1.7284949689573967</v>
      </c>
      <c r="O387">
        <f t="shared" si="496"/>
        <v>1990.4253907086299</v>
      </c>
      <c r="P387" t="str">
        <f t="shared" si="387"/>
        <v>92104,</v>
      </c>
      <c r="Q387" t="str">
        <f t="shared" si="425"/>
        <v>146,</v>
      </c>
      <c r="R387" t="str">
        <f t="shared" si="464"/>
        <v>(1,3)</v>
      </c>
      <c r="S387" t="str">
        <f t="shared" si="426"/>
        <v>1,</v>
      </c>
      <c r="T387" t="str">
        <f t="shared" si="427"/>
        <v>3,</v>
      </c>
    </row>
    <row r="388" spans="1:20" x14ac:dyDescent="0.15">
      <c r="A388" t="s">
        <v>44</v>
      </c>
      <c r="B388" t="str">
        <f t="shared" si="424"/>
        <v>稀有宝箱9普通抽</v>
      </c>
      <c r="C388">
        <v>92106</v>
      </c>
      <c r="D388">
        <v>146</v>
      </c>
      <c r="E388">
        <v>1</v>
      </c>
      <c r="F388">
        <v>3</v>
      </c>
      <c r="G388">
        <v>5</v>
      </c>
      <c r="H388" s="5">
        <f t="shared" si="495"/>
        <v>1.5628345108113895E-2</v>
      </c>
      <c r="I388" t="str">
        <f>VLOOKUP(C388,'名称-id-价值'!B:C,2,FALSE)</f>
        <v>T2MP6</v>
      </c>
      <c r="J388" t="str">
        <f t="shared" si="462"/>
        <v>T2部件</v>
      </c>
      <c r="K388">
        <f t="shared" si="493"/>
        <v>9</v>
      </c>
      <c r="L388">
        <f t="shared" si="463"/>
        <v>0.15628345108113895</v>
      </c>
      <c r="M388">
        <f>VLOOKUP(C388,'名称-id-价值'!B:M,K388+2,FALSE)</f>
        <v>55.3</v>
      </c>
      <c r="N388">
        <f t="shared" si="494"/>
        <v>1.7284949689573967</v>
      </c>
      <c r="O388">
        <f t="shared" si="496"/>
        <v>1990.4253907086299</v>
      </c>
      <c r="P388" t="str">
        <f t="shared" si="387"/>
        <v>92106,</v>
      </c>
      <c r="Q388" t="str">
        <f t="shared" si="425"/>
        <v>146,</v>
      </c>
      <c r="R388" t="str">
        <f t="shared" si="464"/>
        <v>(1,3)</v>
      </c>
      <c r="S388" t="str">
        <f t="shared" si="426"/>
        <v>1,</v>
      </c>
      <c r="T388" t="str">
        <f t="shared" si="427"/>
        <v>3,</v>
      </c>
    </row>
    <row r="389" spans="1:20" x14ac:dyDescent="0.15">
      <c r="A389" t="s">
        <v>44</v>
      </c>
      <c r="B389" t="str">
        <f t="shared" si="424"/>
        <v>稀有宝箱9普通抽</v>
      </c>
      <c r="C389">
        <v>92202</v>
      </c>
      <c r="D389">
        <v>146</v>
      </c>
      <c r="E389">
        <v>1</v>
      </c>
      <c r="F389">
        <v>3</v>
      </c>
      <c r="G389">
        <v>5</v>
      </c>
      <c r="H389" s="5">
        <f t="shared" si="495"/>
        <v>1.5628345108113895E-2</v>
      </c>
      <c r="I389" t="str">
        <f>VLOOKUP(C389,'名称-id-价值'!B:C,2,FALSE)</f>
        <v>T2HP2</v>
      </c>
      <c r="J389" t="str">
        <f t="shared" si="462"/>
        <v>T2部件</v>
      </c>
      <c r="K389">
        <f t="shared" si="493"/>
        <v>9</v>
      </c>
      <c r="L389">
        <f t="shared" si="463"/>
        <v>0.15628345108113895</v>
      </c>
      <c r="M389">
        <f>VLOOKUP(C389,'名称-id-价值'!B:M,K389+2,FALSE)</f>
        <v>55.3</v>
      </c>
      <c r="N389">
        <f t="shared" si="494"/>
        <v>1.7284949689573967</v>
      </c>
      <c r="O389">
        <f t="shared" si="496"/>
        <v>1990.4253907086299</v>
      </c>
      <c r="P389" t="str">
        <f t="shared" ref="P389:P460" si="497">C389&amp;","</f>
        <v>92202,</v>
      </c>
      <c r="Q389" t="str">
        <f t="shared" ref="Q389:Q390" si="498">D389&amp;","</f>
        <v>146,</v>
      </c>
      <c r="R389" t="str">
        <f t="shared" si="464"/>
        <v>(1,3)</v>
      </c>
      <c r="S389" t="str">
        <f t="shared" ref="S389:S390" si="499">E389&amp;","</f>
        <v>1,</v>
      </c>
      <c r="T389" t="str">
        <f t="shared" ref="T389:T390" si="500">F389&amp;","</f>
        <v>3,</v>
      </c>
    </row>
    <row r="390" spans="1:20" x14ac:dyDescent="0.15">
      <c r="A390" t="s">
        <v>44</v>
      </c>
      <c r="B390" t="str">
        <f t="shared" si="424"/>
        <v>稀有宝箱9普通抽</v>
      </c>
      <c r="C390">
        <v>92204</v>
      </c>
      <c r="D390">
        <v>146</v>
      </c>
      <c r="E390">
        <v>1</v>
      </c>
      <c r="F390">
        <v>3</v>
      </c>
      <c r="G390">
        <v>5</v>
      </c>
      <c r="H390" s="5">
        <f t="shared" si="495"/>
        <v>1.5628345108113895E-2</v>
      </c>
      <c r="I390" t="str">
        <f>VLOOKUP(C390,'名称-id-价值'!B:C,2,FALSE)</f>
        <v>T2HP4</v>
      </c>
      <c r="J390" t="str">
        <f t="shared" si="462"/>
        <v>T2部件</v>
      </c>
      <c r="K390">
        <f t="shared" si="493"/>
        <v>9</v>
      </c>
      <c r="L390">
        <f t="shared" si="463"/>
        <v>0.15628345108113895</v>
      </c>
      <c r="M390">
        <f>VLOOKUP(C390,'名称-id-价值'!B:M,K390+2,FALSE)</f>
        <v>55.3</v>
      </c>
      <c r="N390">
        <f t="shared" si="494"/>
        <v>1.7284949689573967</v>
      </c>
      <c r="O390">
        <f t="shared" si="496"/>
        <v>1990.4253907086299</v>
      </c>
      <c r="P390" t="str">
        <f t="shared" si="497"/>
        <v>92204,</v>
      </c>
      <c r="Q390" t="str">
        <f t="shared" si="498"/>
        <v>146,</v>
      </c>
      <c r="R390" t="str">
        <f t="shared" si="464"/>
        <v>(1,3)</v>
      </c>
      <c r="S390" t="str">
        <f t="shared" si="499"/>
        <v>1,</v>
      </c>
      <c r="T390" t="str">
        <f t="shared" si="500"/>
        <v>3,</v>
      </c>
    </row>
    <row r="391" spans="1:20" x14ac:dyDescent="0.15">
      <c r="A391" t="s">
        <v>44</v>
      </c>
      <c r="B391" t="str">
        <f t="shared" si="424"/>
        <v>稀有宝箱9普通抽</v>
      </c>
      <c r="C391">
        <v>92206</v>
      </c>
      <c r="D391">
        <v>146</v>
      </c>
      <c r="E391">
        <v>1</v>
      </c>
      <c r="F391">
        <v>3</v>
      </c>
      <c r="G391">
        <v>5</v>
      </c>
      <c r="H391" s="5">
        <f t="shared" si="495"/>
        <v>1.5628345108113895E-2</v>
      </c>
      <c r="I391" t="str">
        <f>VLOOKUP(C391,'名称-id-价值'!B:C,2,FALSE)</f>
        <v>T2HP6</v>
      </c>
      <c r="J391" t="str">
        <f t="shared" si="462"/>
        <v>T2部件</v>
      </c>
      <c r="K391">
        <f t="shared" si="493"/>
        <v>9</v>
      </c>
      <c r="L391">
        <f t="shared" si="463"/>
        <v>0.15628345108113895</v>
      </c>
      <c r="M391">
        <f>VLOOKUP(C391,'名称-id-价值'!B:M,K391+2,FALSE)</f>
        <v>55.3</v>
      </c>
      <c r="N391">
        <f t="shared" si="494"/>
        <v>1.7284949689573967</v>
      </c>
      <c r="O391">
        <f t="shared" si="496"/>
        <v>1990.4253907086299</v>
      </c>
      <c r="P391" t="str">
        <f t="shared" si="497"/>
        <v>92206,</v>
      </c>
      <c r="Q391" t="str">
        <f t="shared" ref="Q391:Q430" si="501">D391&amp;","</f>
        <v>146,</v>
      </c>
      <c r="R391" t="str">
        <f t="shared" si="464"/>
        <v>(1,3)</v>
      </c>
      <c r="S391" t="str">
        <f t="shared" ref="S391:S430" si="502">E391&amp;","</f>
        <v>1,</v>
      </c>
      <c r="T391" t="str">
        <f t="shared" ref="T391:T430" si="503">F391&amp;","</f>
        <v>3,</v>
      </c>
    </row>
    <row r="392" spans="1:20" x14ac:dyDescent="0.15">
      <c r="A392" t="s">
        <v>44</v>
      </c>
      <c r="B392" t="str">
        <f t="shared" si="424"/>
        <v>稀有宝箱9普通抽</v>
      </c>
      <c r="C392">
        <v>93001</v>
      </c>
      <c r="D392">
        <v>153</v>
      </c>
      <c r="E392">
        <v>1</v>
      </c>
      <c r="F392">
        <v>1</v>
      </c>
      <c r="G392">
        <v>5</v>
      </c>
      <c r="H392" s="5">
        <f t="shared" si="495"/>
        <v>1.6377649325626204E-2</v>
      </c>
      <c r="I392" t="str">
        <f>VLOOKUP(C392,'名称-id-价值'!B:C,2,FALSE)</f>
        <v>T3LP1</v>
      </c>
      <c r="J392" t="str">
        <f t="shared" si="462"/>
        <v>T3部件</v>
      </c>
      <c r="K392">
        <f t="shared" si="493"/>
        <v>9</v>
      </c>
      <c r="L392">
        <f t="shared" si="463"/>
        <v>8.1888246628131017E-2</v>
      </c>
      <c r="M392">
        <f>VLOOKUP(C392,'名称-id-价值'!B:M,K392+2,FALSE)</f>
        <v>110.4</v>
      </c>
      <c r="N392">
        <f t="shared" si="494"/>
        <v>1.8080924855491329</v>
      </c>
      <c r="O392">
        <f t="shared" si="496"/>
        <v>1990.4253907086299</v>
      </c>
      <c r="P392" t="str">
        <f t="shared" si="497"/>
        <v>93001,</v>
      </c>
      <c r="Q392" t="str">
        <f t="shared" si="501"/>
        <v>153,</v>
      </c>
      <c r="R392" t="str">
        <f t="shared" si="464"/>
        <v>(1,1)</v>
      </c>
      <c r="S392" t="str">
        <f t="shared" si="502"/>
        <v>1,</v>
      </c>
      <c r="T392" t="str">
        <f t="shared" si="503"/>
        <v>1,</v>
      </c>
    </row>
    <row r="393" spans="1:20" x14ac:dyDescent="0.15">
      <c r="A393" t="s">
        <v>44</v>
      </c>
      <c r="B393" t="str">
        <f t="shared" si="424"/>
        <v>稀有宝箱9普通抽</v>
      </c>
      <c r="C393">
        <v>93003</v>
      </c>
      <c r="D393">
        <v>153</v>
      </c>
      <c r="E393">
        <v>1</v>
      </c>
      <c r="F393">
        <v>1</v>
      </c>
      <c r="G393">
        <v>5</v>
      </c>
      <c r="H393" s="5">
        <f t="shared" si="495"/>
        <v>1.6377649325626204E-2</v>
      </c>
      <c r="I393" t="str">
        <f>VLOOKUP(C393,'名称-id-价值'!B:C,2,FALSE)</f>
        <v>T3LP3</v>
      </c>
      <c r="J393" t="str">
        <f t="shared" si="462"/>
        <v>T3部件</v>
      </c>
      <c r="K393">
        <f t="shared" si="493"/>
        <v>9</v>
      </c>
      <c r="L393">
        <f t="shared" si="463"/>
        <v>8.1888246628131017E-2</v>
      </c>
      <c r="M393">
        <f>VLOOKUP(C393,'名称-id-价值'!B:M,K393+2,FALSE)</f>
        <v>110.4</v>
      </c>
      <c r="N393">
        <f t="shared" si="494"/>
        <v>1.8080924855491329</v>
      </c>
      <c r="O393">
        <f t="shared" si="496"/>
        <v>1990.4253907086299</v>
      </c>
      <c r="P393" t="str">
        <f t="shared" si="497"/>
        <v>93003,</v>
      </c>
      <c r="Q393" t="str">
        <f t="shared" si="501"/>
        <v>153,</v>
      </c>
      <c r="R393" t="str">
        <f t="shared" si="464"/>
        <v>(1,1)</v>
      </c>
      <c r="S393" t="str">
        <f t="shared" si="502"/>
        <v>1,</v>
      </c>
      <c r="T393" t="str">
        <f t="shared" si="503"/>
        <v>1,</v>
      </c>
    </row>
    <row r="394" spans="1:20" x14ac:dyDescent="0.15">
      <c r="A394" t="s">
        <v>44</v>
      </c>
      <c r="B394" t="str">
        <f t="shared" si="424"/>
        <v>稀有宝箱9普通抽</v>
      </c>
      <c r="C394">
        <v>93005</v>
      </c>
      <c r="D394">
        <v>153</v>
      </c>
      <c r="E394">
        <v>1</v>
      </c>
      <c r="F394">
        <v>1</v>
      </c>
      <c r="G394">
        <v>5</v>
      </c>
      <c r="H394" s="5">
        <f t="shared" si="495"/>
        <v>1.6377649325626204E-2</v>
      </c>
      <c r="I394" t="str">
        <f>VLOOKUP(C394,'名称-id-价值'!B:C,2,FALSE)</f>
        <v>T3LP5</v>
      </c>
      <c r="J394" t="str">
        <f t="shared" si="462"/>
        <v>T3部件</v>
      </c>
      <c r="K394">
        <f t="shared" si="493"/>
        <v>9</v>
      </c>
      <c r="L394">
        <f t="shared" si="463"/>
        <v>8.1888246628131017E-2</v>
      </c>
      <c r="M394">
        <f>VLOOKUP(C394,'名称-id-价值'!B:M,K394+2,FALSE)</f>
        <v>110.4</v>
      </c>
      <c r="N394">
        <f t="shared" si="494"/>
        <v>1.8080924855491329</v>
      </c>
      <c r="O394">
        <f t="shared" si="496"/>
        <v>1990.4253907086299</v>
      </c>
      <c r="P394" t="str">
        <f t="shared" si="497"/>
        <v>93005,</v>
      </c>
      <c r="Q394" t="str">
        <f t="shared" si="501"/>
        <v>153,</v>
      </c>
      <c r="R394" t="str">
        <f t="shared" si="464"/>
        <v>(1,1)</v>
      </c>
      <c r="S394" t="str">
        <f t="shared" si="502"/>
        <v>1,</v>
      </c>
      <c r="T394" t="str">
        <f t="shared" si="503"/>
        <v>1,</v>
      </c>
    </row>
    <row r="395" spans="1:20" x14ac:dyDescent="0.15">
      <c r="A395" t="s">
        <v>44</v>
      </c>
      <c r="B395" t="str">
        <f t="shared" si="424"/>
        <v>稀有宝箱9普通抽</v>
      </c>
      <c r="C395">
        <v>93101</v>
      </c>
      <c r="D395">
        <v>153</v>
      </c>
      <c r="E395">
        <v>1</v>
      </c>
      <c r="F395">
        <v>1</v>
      </c>
      <c r="G395">
        <v>5</v>
      </c>
      <c r="H395" s="5">
        <f t="shared" si="495"/>
        <v>1.6377649325626204E-2</v>
      </c>
      <c r="I395" t="str">
        <f>VLOOKUP(C395,'名称-id-价值'!B:C,2,FALSE)</f>
        <v>T3MP1</v>
      </c>
      <c r="J395" t="str">
        <f t="shared" si="462"/>
        <v>T3部件</v>
      </c>
      <c r="K395">
        <f t="shared" si="493"/>
        <v>9</v>
      </c>
      <c r="L395">
        <f t="shared" si="463"/>
        <v>8.1888246628131017E-2</v>
      </c>
      <c r="M395">
        <f>VLOOKUP(C395,'名称-id-价值'!B:M,K395+2,FALSE)</f>
        <v>110.4</v>
      </c>
      <c r="N395">
        <f t="shared" si="494"/>
        <v>1.8080924855491329</v>
      </c>
      <c r="O395">
        <f t="shared" si="496"/>
        <v>1990.4253907086299</v>
      </c>
      <c r="P395" t="str">
        <f t="shared" si="497"/>
        <v>93101,</v>
      </c>
      <c r="Q395" t="str">
        <f t="shared" si="501"/>
        <v>153,</v>
      </c>
      <c r="R395" t="str">
        <f t="shared" si="464"/>
        <v>(1,1)</v>
      </c>
      <c r="S395" t="str">
        <f t="shared" si="502"/>
        <v>1,</v>
      </c>
      <c r="T395" t="str">
        <f t="shared" si="503"/>
        <v>1,</v>
      </c>
    </row>
    <row r="396" spans="1:20" x14ac:dyDescent="0.15">
      <c r="A396" t="s">
        <v>44</v>
      </c>
      <c r="B396" t="str">
        <f t="shared" si="424"/>
        <v>稀有宝箱9普通抽</v>
      </c>
      <c r="C396">
        <v>93103</v>
      </c>
      <c r="D396">
        <v>153</v>
      </c>
      <c r="E396">
        <v>1</v>
      </c>
      <c r="F396">
        <v>1</v>
      </c>
      <c r="G396">
        <v>5</v>
      </c>
      <c r="H396" s="5">
        <f t="shared" si="495"/>
        <v>1.6377649325626204E-2</v>
      </c>
      <c r="I396" t="str">
        <f>VLOOKUP(C396,'名称-id-价值'!B:C,2,FALSE)</f>
        <v>T3MP3</v>
      </c>
      <c r="J396" t="str">
        <f t="shared" si="462"/>
        <v>T3部件</v>
      </c>
      <c r="K396">
        <f t="shared" si="493"/>
        <v>9</v>
      </c>
      <c r="L396">
        <f t="shared" si="463"/>
        <v>8.1888246628131017E-2</v>
      </c>
      <c r="M396">
        <f>VLOOKUP(C396,'名称-id-价值'!B:M,K396+2,FALSE)</f>
        <v>110.4</v>
      </c>
      <c r="N396">
        <f t="shared" si="494"/>
        <v>1.8080924855491329</v>
      </c>
      <c r="O396">
        <f t="shared" si="496"/>
        <v>1990.4253907086299</v>
      </c>
      <c r="P396" t="str">
        <f t="shared" si="497"/>
        <v>93103,</v>
      </c>
      <c r="Q396" t="str">
        <f t="shared" si="501"/>
        <v>153,</v>
      </c>
      <c r="R396" t="str">
        <f t="shared" si="464"/>
        <v>(1,1)</v>
      </c>
      <c r="S396" t="str">
        <f t="shared" si="502"/>
        <v>1,</v>
      </c>
      <c r="T396" t="str">
        <f t="shared" si="503"/>
        <v>1,</v>
      </c>
    </row>
    <row r="397" spans="1:20" x14ac:dyDescent="0.15">
      <c r="A397" t="s">
        <v>44</v>
      </c>
      <c r="B397" t="str">
        <f t="shared" si="424"/>
        <v>稀有宝箱9普通抽</v>
      </c>
      <c r="C397">
        <v>93105</v>
      </c>
      <c r="D397">
        <v>153</v>
      </c>
      <c r="E397">
        <v>1</v>
      </c>
      <c r="F397">
        <v>1</v>
      </c>
      <c r="G397">
        <v>5</v>
      </c>
      <c r="H397" s="5">
        <f t="shared" si="495"/>
        <v>1.6377649325626204E-2</v>
      </c>
      <c r="I397" t="str">
        <f>VLOOKUP(C397,'名称-id-价值'!B:C,2,FALSE)</f>
        <v>T3MP5</v>
      </c>
      <c r="J397" t="str">
        <f t="shared" si="462"/>
        <v>T3部件</v>
      </c>
      <c r="K397">
        <f t="shared" si="493"/>
        <v>9</v>
      </c>
      <c r="L397">
        <f t="shared" si="463"/>
        <v>8.1888246628131017E-2</v>
      </c>
      <c r="M397">
        <f>VLOOKUP(C397,'名称-id-价值'!B:M,K397+2,FALSE)</f>
        <v>110.4</v>
      </c>
      <c r="N397">
        <f t="shared" si="494"/>
        <v>1.8080924855491329</v>
      </c>
      <c r="O397">
        <f t="shared" si="496"/>
        <v>1990.4253907086299</v>
      </c>
      <c r="P397" t="str">
        <f t="shared" si="497"/>
        <v>93105,</v>
      </c>
      <c r="Q397" t="str">
        <f t="shared" si="501"/>
        <v>153,</v>
      </c>
      <c r="R397" t="str">
        <f t="shared" si="464"/>
        <v>(1,1)</v>
      </c>
      <c r="S397" t="str">
        <f t="shared" si="502"/>
        <v>1,</v>
      </c>
      <c r="T397" t="str">
        <f t="shared" si="503"/>
        <v>1,</v>
      </c>
    </row>
    <row r="398" spans="1:20" x14ac:dyDescent="0.15">
      <c r="A398" t="s">
        <v>44</v>
      </c>
      <c r="B398" t="str">
        <f t="shared" si="424"/>
        <v>稀有宝箱9普通抽</v>
      </c>
      <c r="C398">
        <v>93201</v>
      </c>
      <c r="D398">
        <v>172</v>
      </c>
      <c r="E398">
        <v>1</v>
      </c>
      <c r="F398">
        <v>1</v>
      </c>
      <c r="G398">
        <v>5</v>
      </c>
      <c r="H398" s="5">
        <f t="shared" si="495"/>
        <v>1.8411475058873902E-2</v>
      </c>
      <c r="I398" t="str">
        <f>VLOOKUP(C398,'名称-id-价值'!B:C,2,FALSE)</f>
        <v>T3HP1</v>
      </c>
      <c r="J398" t="str">
        <f t="shared" si="462"/>
        <v>T3部件</v>
      </c>
      <c r="K398">
        <f t="shared" si="493"/>
        <v>9</v>
      </c>
      <c r="L398">
        <f t="shared" si="463"/>
        <v>9.2057375294369512E-2</v>
      </c>
      <c r="M398">
        <f>VLOOKUP(C398,'名称-id-价值'!B:M,K398+2,FALSE)</f>
        <v>110.4</v>
      </c>
      <c r="N398">
        <f t="shared" si="494"/>
        <v>2.0326268464996788</v>
      </c>
      <c r="O398">
        <f t="shared" si="496"/>
        <v>1990.4253907086299</v>
      </c>
      <c r="P398" t="str">
        <f t="shared" si="497"/>
        <v>93201,</v>
      </c>
      <c r="Q398" t="str">
        <f t="shared" si="501"/>
        <v>172,</v>
      </c>
      <c r="R398" t="str">
        <f t="shared" si="464"/>
        <v>(1,1)</v>
      </c>
      <c r="S398" t="str">
        <f t="shared" si="502"/>
        <v>1,</v>
      </c>
      <c r="T398" t="str">
        <f t="shared" si="503"/>
        <v>1,</v>
      </c>
    </row>
    <row r="399" spans="1:20" x14ac:dyDescent="0.15">
      <c r="A399" t="s">
        <v>44</v>
      </c>
      <c r="B399" t="str">
        <f t="shared" si="424"/>
        <v>稀有宝箱9普通抽</v>
      </c>
      <c r="C399">
        <v>93203</v>
      </c>
      <c r="D399">
        <v>172</v>
      </c>
      <c r="E399">
        <v>1</v>
      </c>
      <c r="F399">
        <v>1</v>
      </c>
      <c r="G399">
        <v>5</v>
      </c>
      <c r="H399" s="5">
        <f t="shared" si="495"/>
        <v>1.8411475058873902E-2</v>
      </c>
      <c r="I399" t="str">
        <f>VLOOKUP(C399,'名称-id-价值'!B:C,2,FALSE)</f>
        <v>T3HP3</v>
      </c>
      <c r="J399" t="str">
        <f t="shared" si="462"/>
        <v>T3部件</v>
      </c>
      <c r="K399">
        <f t="shared" si="493"/>
        <v>9</v>
      </c>
      <c r="L399">
        <f t="shared" si="463"/>
        <v>9.2057375294369512E-2</v>
      </c>
      <c r="M399">
        <f>VLOOKUP(C399,'名称-id-价值'!B:M,K399+2,FALSE)</f>
        <v>110.4</v>
      </c>
      <c r="N399">
        <f t="shared" si="494"/>
        <v>2.0326268464996788</v>
      </c>
      <c r="O399">
        <f t="shared" si="496"/>
        <v>1990.4253907086299</v>
      </c>
      <c r="P399" t="str">
        <f t="shared" si="497"/>
        <v>93203,</v>
      </c>
      <c r="Q399" t="str">
        <f t="shared" si="501"/>
        <v>172,</v>
      </c>
      <c r="R399" t="str">
        <f t="shared" si="464"/>
        <v>(1,1)</v>
      </c>
      <c r="S399" t="str">
        <f t="shared" si="502"/>
        <v>1,</v>
      </c>
      <c r="T399" t="str">
        <f t="shared" si="503"/>
        <v>1,</v>
      </c>
    </row>
    <row r="400" spans="1:20" x14ac:dyDescent="0.15">
      <c r="A400" t="s">
        <v>44</v>
      </c>
      <c r="B400" t="str">
        <f t="shared" si="424"/>
        <v>稀有宝箱9普通抽</v>
      </c>
      <c r="C400">
        <v>93205</v>
      </c>
      <c r="D400">
        <v>172</v>
      </c>
      <c r="E400">
        <v>1</v>
      </c>
      <c r="F400">
        <v>1</v>
      </c>
      <c r="G400">
        <v>5</v>
      </c>
      <c r="H400" s="5">
        <f t="shared" si="495"/>
        <v>1.8411475058873902E-2</v>
      </c>
      <c r="I400" t="str">
        <f>VLOOKUP(C400,'名称-id-价值'!B:C,2,FALSE)</f>
        <v>T3HP5</v>
      </c>
      <c r="J400" t="str">
        <f t="shared" si="462"/>
        <v>T3部件</v>
      </c>
      <c r="K400">
        <f t="shared" si="493"/>
        <v>9</v>
      </c>
      <c r="L400">
        <f t="shared" si="463"/>
        <v>9.2057375294369512E-2</v>
      </c>
      <c r="M400">
        <f>VLOOKUP(C400,'名称-id-价值'!B:M,K400+2,FALSE)</f>
        <v>110.4</v>
      </c>
      <c r="N400">
        <f t="shared" si="494"/>
        <v>2.0326268464996788</v>
      </c>
      <c r="O400">
        <f t="shared" si="496"/>
        <v>1990.4253907086299</v>
      </c>
      <c r="P400" t="str">
        <f t="shared" si="497"/>
        <v>93205,</v>
      </c>
      <c r="Q400" t="str">
        <f t="shared" si="501"/>
        <v>172,</v>
      </c>
      <c r="R400" t="str">
        <f t="shared" si="464"/>
        <v>(1,1)</v>
      </c>
      <c r="S400" t="str">
        <f t="shared" si="502"/>
        <v>1,</v>
      </c>
      <c r="T400" t="str">
        <f t="shared" si="503"/>
        <v>1,</v>
      </c>
    </row>
    <row r="401" spans="1:20" x14ac:dyDescent="0.15">
      <c r="A401" t="s">
        <v>44</v>
      </c>
      <c r="B401" t="str">
        <f t="shared" ref="B401:B466" si="504">A401&amp;"普通抽"</f>
        <v>稀有宝箱9普通抽</v>
      </c>
      <c r="C401">
        <v>93002</v>
      </c>
      <c r="D401">
        <v>172</v>
      </c>
      <c r="E401">
        <v>1</v>
      </c>
      <c r="F401">
        <v>1</v>
      </c>
      <c r="G401">
        <v>5</v>
      </c>
      <c r="H401" s="5">
        <f t="shared" si="495"/>
        <v>1.8411475058873902E-2</v>
      </c>
      <c r="I401" t="str">
        <f>VLOOKUP(C401,'名称-id-价值'!B:C,2,FALSE)</f>
        <v>T3LP2</v>
      </c>
      <c r="J401" t="str">
        <f t="shared" si="462"/>
        <v>T3部件</v>
      </c>
      <c r="K401">
        <f t="shared" si="493"/>
        <v>9</v>
      </c>
      <c r="L401">
        <f t="shared" si="463"/>
        <v>9.2057375294369512E-2</v>
      </c>
      <c r="M401">
        <f>VLOOKUP(C401,'名称-id-价值'!B:M,K401+2,FALSE)</f>
        <v>110.4</v>
      </c>
      <c r="N401">
        <f t="shared" si="494"/>
        <v>2.0326268464996788</v>
      </c>
      <c r="O401">
        <f t="shared" si="496"/>
        <v>1990.4253907086299</v>
      </c>
      <c r="P401" t="str">
        <f t="shared" si="497"/>
        <v>93002,</v>
      </c>
      <c r="Q401" t="str">
        <f t="shared" si="501"/>
        <v>172,</v>
      </c>
      <c r="R401" t="str">
        <f t="shared" si="464"/>
        <v>(1,1)</v>
      </c>
      <c r="S401" t="str">
        <f t="shared" si="502"/>
        <v>1,</v>
      </c>
      <c r="T401" t="str">
        <f t="shared" si="503"/>
        <v>1,</v>
      </c>
    </row>
    <row r="402" spans="1:20" x14ac:dyDescent="0.15">
      <c r="A402" t="s">
        <v>44</v>
      </c>
      <c r="B402" t="str">
        <f t="shared" si="504"/>
        <v>稀有宝箱9普通抽</v>
      </c>
      <c r="C402">
        <v>93004</v>
      </c>
      <c r="D402">
        <v>172</v>
      </c>
      <c r="E402">
        <v>1</v>
      </c>
      <c r="F402">
        <v>1</v>
      </c>
      <c r="G402">
        <v>5</v>
      </c>
      <c r="H402" s="5">
        <f t="shared" si="495"/>
        <v>1.8411475058873902E-2</v>
      </c>
      <c r="I402" t="str">
        <f>VLOOKUP(C402,'名称-id-价值'!B:C,2,FALSE)</f>
        <v>T3LP4</v>
      </c>
      <c r="J402" t="str">
        <f t="shared" si="462"/>
        <v>T3部件</v>
      </c>
      <c r="K402">
        <f t="shared" si="493"/>
        <v>9</v>
      </c>
      <c r="L402">
        <f t="shared" si="463"/>
        <v>9.2057375294369512E-2</v>
      </c>
      <c r="M402">
        <f>VLOOKUP(C402,'名称-id-价值'!B:M,K402+2,FALSE)</f>
        <v>110.4</v>
      </c>
      <c r="N402">
        <f t="shared" si="494"/>
        <v>2.0326268464996788</v>
      </c>
      <c r="O402">
        <f t="shared" si="496"/>
        <v>1990.4253907086299</v>
      </c>
      <c r="P402" t="str">
        <f t="shared" si="497"/>
        <v>93004,</v>
      </c>
      <c r="Q402" t="str">
        <f t="shared" si="501"/>
        <v>172,</v>
      </c>
      <c r="R402" t="str">
        <f t="shared" si="464"/>
        <v>(1,1)</v>
      </c>
      <c r="S402" t="str">
        <f t="shared" si="502"/>
        <v>1,</v>
      </c>
      <c r="T402" t="str">
        <f t="shared" si="503"/>
        <v>1,</v>
      </c>
    </row>
    <row r="403" spans="1:20" x14ac:dyDescent="0.15">
      <c r="A403" t="s">
        <v>44</v>
      </c>
      <c r="B403" t="str">
        <f t="shared" si="504"/>
        <v>稀有宝箱9普通抽</v>
      </c>
      <c r="C403">
        <v>93006</v>
      </c>
      <c r="D403">
        <v>172</v>
      </c>
      <c r="E403">
        <v>1</v>
      </c>
      <c r="F403">
        <v>1</v>
      </c>
      <c r="G403">
        <v>5</v>
      </c>
      <c r="H403" s="5">
        <f t="shared" si="495"/>
        <v>1.8411475058873902E-2</v>
      </c>
      <c r="I403" t="str">
        <f>VLOOKUP(C403,'名称-id-价值'!B:C,2,FALSE)</f>
        <v>T3LP6</v>
      </c>
      <c r="J403" t="str">
        <f t="shared" si="462"/>
        <v>T3部件</v>
      </c>
      <c r="K403">
        <f t="shared" si="493"/>
        <v>9</v>
      </c>
      <c r="L403">
        <f t="shared" si="463"/>
        <v>9.2057375294369512E-2</v>
      </c>
      <c r="M403">
        <f>VLOOKUP(C403,'名称-id-价值'!B:M,K403+2,FALSE)</f>
        <v>110.4</v>
      </c>
      <c r="N403">
        <f t="shared" si="494"/>
        <v>2.0326268464996788</v>
      </c>
      <c r="O403">
        <f t="shared" si="496"/>
        <v>1990.4253907086299</v>
      </c>
      <c r="P403" t="str">
        <f t="shared" si="497"/>
        <v>93006,</v>
      </c>
      <c r="Q403" t="str">
        <f t="shared" si="501"/>
        <v>172,</v>
      </c>
      <c r="R403" t="str">
        <f t="shared" si="464"/>
        <v>(1,1)</v>
      </c>
      <c r="S403" t="str">
        <f t="shared" si="502"/>
        <v>1,</v>
      </c>
      <c r="T403" t="str">
        <f t="shared" si="503"/>
        <v>1,</v>
      </c>
    </row>
    <row r="404" spans="1:20" x14ac:dyDescent="0.15">
      <c r="A404" t="s">
        <v>44</v>
      </c>
      <c r="B404" t="str">
        <f t="shared" si="504"/>
        <v>稀有宝箱9普通抽</v>
      </c>
      <c r="C404">
        <v>93102</v>
      </c>
      <c r="D404">
        <v>172</v>
      </c>
      <c r="E404">
        <v>1</v>
      </c>
      <c r="F404">
        <v>1</v>
      </c>
      <c r="G404">
        <v>5</v>
      </c>
      <c r="H404" s="5">
        <f t="shared" si="495"/>
        <v>1.8411475058873902E-2</v>
      </c>
      <c r="I404" t="str">
        <f>VLOOKUP(C404,'名称-id-价值'!B:C,2,FALSE)</f>
        <v>T3MP2</v>
      </c>
      <c r="J404" t="str">
        <f t="shared" si="462"/>
        <v>T3部件</v>
      </c>
      <c r="K404">
        <f t="shared" si="493"/>
        <v>9</v>
      </c>
      <c r="L404">
        <f t="shared" si="463"/>
        <v>9.2057375294369512E-2</v>
      </c>
      <c r="M404">
        <f>VLOOKUP(C404,'名称-id-价值'!B:M,K404+2,FALSE)</f>
        <v>110.4</v>
      </c>
      <c r="N404">
        <f t="shared" si="494"/>
        <v>2.0326268464996788</v>
      </c>
      <c r="O404">
        <f t="shared" si="496"/>
        <v>1990.4253907086299</v>
      </c>
      <c r="P404" t="str">
        <f t="shared" si="497"/>
        <v>93102,</v>
      </c>
      <c r="Q404" t="str">
        <f t="shared" si="501"/>
        <v>172,</v>
      </c>
      <c r="R404" t="str">
        <f t="shared" si="464"/>
        <v>(1,1)</v>
      </c>
      <c r="S404" t="str">
        <f t="shared" si="502"/>
        <v>1,</v>
      </c>
      <c r="T404" t="str">
        <f t="shared" si="503"/>
        <v>1,</v>
      </c>
    </row>
    <row r="405" spans="1:20" x14ac:dyDescent="0.15">
      <c r="A405" t="s">
        <v>44</v>
      </c>
      <c r="B405" t="str">
        <f t="shared" si="504"/>
        <v>稀有宝箱9普通抽</v>
      </c>
      <c r="C405">
        <v>93104</v>
      </c>
      <c r="D405">
        <v>172</v>
      </c>
      <c r="E405">
        <v>1</v>
      </c>
      <c r="F405">
        <v>1</v>
      </c>
      <c r="G405">
        <v>5</v>
      </c>
      <c r="H405" s="5">
        <f t="shared" si="495"/>
        <v>1.8411475058873902E-2</v>
      </c>
      <c r="I405" t="str">
        <f>VLOOKUP(C405,'名称-id-价值'!B:C,2,FALSE)</f>
        <v>T3MP4</v>
      </c>
      <c r="J405" t="str">
        <f t="shared" si="462"/>
        <v>T3部件</v>
      </c>
      <c r="K405">
        <f t="shared" si="493"/>
        <v>9</v>
      </c>
      <c r="L405">
        <f t="shared" si="463"/>
        <v>9.2057375294369512E-2</v>
      </c>
      <c r="M405">
        <f>VLOOKUP(C405,'名称-id-价值'!B:M,K405+2,FALSE)</f>
        <v>110.4</v>
      </c>
      <c r="N405">
        <f t="shared" si="494"/>
        <v>2.0326268464996788</v>
      </c>
      <c r="O405">
        <f t="shared" si="496"/>
        <v>1990.4253907086299</v>
      </c>
      <c r="P405" t="str">
        <f t="shared" si="497"/>
        <v>93104,</v>
      </c>
      <c r="Q405" t="str">
        <f t="shared" si="501"/>
        <v>172,</v>
      </c>
      <c r="R405" t="str">
        <f t="shared" si="464"/>
        <v>(1,1)</v>
      </c>
      <c r="S405" t="str">
        <f t="shared" si="502"/>
        <v>1,</v>
      </c>
      <c r="T405" t="str">
        <f t="shared" si="503"/>
        <v>1,</v>
      </c>
    </row>
    <row r="406" spans="1:20" x14ac:dyDescent="0.15">
      <c r="A406" t="s">
        <v>44</v>
      </c>
      <c r="B406" t="str">
        <f t="shared" si="504"/>
        <v>稀有宝箱9普通抽</v>
      </c>
      <c r="C406">
        <v>93106</v>
      </c>
      <c r="D406">
        <v>172</v>
      </c>
      <c r="E406">
        <v>1</v>
      </c>
      <c r="F406">
        <v>1</v>
      </c>
      <c r="G406">
        <v>5</v>
      </c>
      <c r="H406" s="5">
        <f t="shared" si="495"/>
        <v>1.8411475058873902E-2</v>
      </c>
      <c r="I406" t="str">
        <f>VLOOKUP(C406,'名称-id-价值'!B:C,2,FALSE)</f>
        <v>T3MP6</v>
      </c>
      <c r="J406" t="str">
        <f t="shared" si="462"/>
        <v>T3部件</v>
      </c>
      <c r="K406">
        <f t="shared" si="493"/>
        <v>9</v>
      </c>
      <c r="L406">
        <f t="shared" si="463"/>
        <v>9.2057375294369512E-2</v>
      </c>
      <c r="M406">
        <f>VLOOKUP(C406,'名称-id-价值'!B:M,K406+2,FALSE)</f>
        <v>110.4</v>
      </c>
      <c r="N406">
        <f t="shared" si="494"/>
        <v>2.0326268464996788</v>
      </c>
      <c r="O406">
        <f t="shared" si="496"/>
        <v>1990.4253907086299</v>
      </c>
      <c r="P406" t="str">
        <f t="shared" si="497"/>
        <v>93106,</v>
      </c>
      <c r="Q406" t="str">
        <f t="shared" si="501"/>
        <v>172,</v>
      </c>
      <c r="R406" t="str">
        <f t="shared" si="464"/>
        <v>(1,1)</v>
      </c>
      <c r="S406" t="str">
        <f t="shared" si="502"/>
        <v>1,</v>
      </c>
      <c r="T406" t="str">
        <f t="shared" si="503"/>
        <v>1,</v>
      </c>
    </row>
    <row r="407" spans="1:20" x14ac:dyDescent="0.15">
      <c r="A407" t="s">
        <v>44</v>
      </c>
      <c r="B407" t="str">
        <f t="shared" si="504"/>
        <v>稀有宝箱9普通抽</v>
      </c>
      <c r="C407">
        <v>93202</v>
      </c>
      <c r="D407">
        <v>172</v>
      </c>
      <c r="E407">
        <v>1</v>
      </c>
      <c r="F407">
        <v>1</v>
      </c>
      <c r="G407">
        <v>5</v>
      </c>
      <c r="H407" s="5">
        <f t="shared" si="495"/>
        <v>1.8411475058873902E-2</v>
      </c>
      <c r="I407" t="str">
        <f>VLOOKUP(C407,'名称-id-价值'!B:C,2,FALSE)</f>
        <v>T3HP2</v>
      </c>
      <c r="J407" t="str">
        <f t="shared" si="462"/>
        <v>T3部件</v>
      </c>
      <c r="K407">
        <f t="shared" si="493"/>
        <v>9</v>
      </c>
      <c r="L407">
        <f t="shared" si="463"/>
        <v>9.2057375294369512E-2</v>
      </c>
      <c r="M407">
        <f>VLOOKUP(C407,'名称-id-价值'!B:M,K407+2,FALSE)</f>
        <v>110.4</v>
      </c>
      <c r="N407">
        <f t="shared" si="494"/>
        <v>2.0326268464996788</v>
      </c>
      <c r="O407">
        <f t="shared" si="496"/>
        <v>1990.4253907086299</v>
      </c>
      <c r="P407" t="str">
        <f t="shared" si="497"/>
        <v>93202,</v>
      </c>
      <c r="Q407" t="str">
        <f t="shared" si="501"/>
        <v>172,</v>
      </c>
      <c r="R407" t="str">
        <f t="shared" si="464"/>
        <v>(1,1)</v>
      </c>
      <c r="S407" t="str">
        <f t="shared" si="502"/>
        <v>1,</v>
      </c>
      <c r="T407" t="str">
        <f t="shared" si="503"/>
        <v>1,</v>
      </c>
    </row>
    <row r="408" spans="1:20" x14ac:dyDescent="0.15">
      <c r="A408" t="s">
        <v>44</v>
      </c>
      <c r="B408" t="str">
        <f t="shared" si="504"/>
        <v>稀有宝箱9普通抽</v>
      </c>
      <c r="C408">
        <v>93204</v>
      </c>
      <c r="D408">
        <v>172</v>
      </c>
      <c r="E408">
        <v>1</v>
      </c>
      <c r="F408">
        <v>1</v>
      </c>
      <c r="G408">
        <v>5</v>
      </c>
      <c r="H408" s="5">
        <f t="shared" si="495"/>
        <v>1.8411475058873902E-2</v>
      </c>
      <c r="I408" t="str">
        <f>VLOOKUP(C408,'名称-id-价值'!B:C,2,FALSE)</f>
        <v>T3HP4</v>
      </c>
      <c r="J408" t="str">
        <f t="shared" si="462"/>
        <v>T3部件</v>
      </c>
      <c r="K408">
        <f t="shared" si="493"/>
        <v>9</v>
      </c>
      <c r="L408">
        <f t="shared" si="463"/>
        <v>9.2057375294369512E-2</v>
      </c>
      <c r="M408">
        <f>VLOOKUP(C408,'名称-id-价值'!B:M,K408+2,FALSE)</f>
        <v>110.4</v>
      </c>
      <c r="N408">
        <f t="shared" si="494"/>
        <v>2.0326268464996788</v>
      </c>
      <c r="O408">
        <f t="shared" si="496"/>
        <v>1990.4253907086299</v>
      </c>
      <c r="P408" t="str">
        <f t="shared" si="497"/>
        <v>93204,</v>
      </c>
      <c r="Q408" t="str">
        <f t="shared" si="501"/>
        <v>172,</v>
      </c>
      <c r="R408" t="str">
        <f t="shared" si="464"/>
        <v>(1,1)</v>
      </c>
      <c r="S408" t="str">
        <f t="shared" si="502"/>
        <v>1,</v>
      </c>
      <c r="T408" t="str">
        <f t="shared" si="503"/>
        <v>1,</v>
      </c>
    </row>
    <row r="409" spans="1:20" x14ac:dyDescent="0.15">
      <c r="A409" t="s">
        <v>44</v>
      </c>
      <c r="B409" t="str">
        <f t="shared" si="504"/>
        <v>稀有宝箱9普通抽</v>
      </c>
      <c r="C409">
        <v>93206</v>
      </c>
      <c r="D409">
        <v>134</v>
      </c>
      <c r="E409">
        <v>1</v>
      </c>
      <c r="F409">
        <v>1</v>
      </c>
      <c r="G409">
        <v>5</v>
      </c>
      <c r="H409" s="5">
        <f t="shared" si="495"/>
        <v>1.4343823592378506E-2</v>
      </c>
      <c r="I409" t="str">
        <f>VLOOKUP(C409,'名称-id-价值'!B:C,2,FALSE)</f>
        <v>T3HP6</v>
      </c>
      <c r="J409" t="str">
        <f t="shared" si="462"/>
        <v>T3部件</v>
      </c>
      <c r="K409">
        <f t="shared" si="493"/>
        <v>9</v>
      </c>
      <c r="L409">
        <f t="shared" si="463"/>
        <v>7.1719117961892537E-2</v>
      </c>
      <c r="M409">
        <f>VLOOKUP(C409,'名称-id-价值'!B:M,K409+2,FALSE)</f>
        <v>110.4</v>
      </c>
      <c r="N409">
        <f t="shared" si="494"/>
        <v>1.5835581245985872</v>
      </c>
      <c r="O409">
        <f t="shared" si="496"/>
        <v>1990.4253907086299</v>
      </c>
      <c r="P409" t="str">
        <f t="shared" si="497"/>
        <v>93206,</v>
      </c>
      <c r="Q409" t="str">
        <f t="shared" si="501"/>
        <v>134,</v>
      </c>
      <c r="R409" t="str">
        <f t="shared" si="464"/>
        <v>(1,1)</v>
      </c>
      <c r="S409" t="str">
        <f t="shared" si="502"/>
        <v>1,</v>
      </c>
      <c r="T409" t="str">
        <f t="shared" si="503"/>
        <v>1,</v>
      </c>
    </row>
    <row r="410" spans="1:20" x14ac:dyDescent="0.15">
      <c r="A410" t="s">
        <v>44</v>
      </c>
      <c r="B410" t="str">
        <f t="shared" si="504"/>
        <v>稀有宝箱9普通抽</v>
      </c>
      <c r="C410">
        <v>94003</v>
      </c>
      <c r="D410">
        <v>100</v>
      </c>
      <c r="E410">
        <v>1</v>
      </c>
      <c r="F410">
        <v>1</v>
      </c>
      <c r="G410">
        <v>5</v>
      </c>
      <c r="H410" s="5">
        <f t="shared" si="495"/>
        <v>1.0704345964461572E-2</v>
      </c>
      <c r="I410" t="str">
        <f>VLOOKUP(C410,'名称-id-价值'!B:C,2,FALSE)</f>
        <v>T4LP3</v>
      </c>
      <c r="J410" t="str">
        <f t="shared" ref="J410:J411" si="505">IF(LEFT(C410,1)+0=5,"T"&amp;MID(C410,3,1)&amp;"碎片",IF(LEFT(C410,1)+0=1,"T"&amp;MID(C410,3,1)&amp;"坦克",IF(LEFT(C410,1)+0=9,"T"&amp;MID(C410,2,1)&amp;"部件")))</f>
        <v>T4部件</v>
      </c>
      <c r="K410">
        <f t="shared" ref="K410:K411" si="506">IF(RIGHT(A410,1)+0=0,10,RIGHT(A410,1)+0)</f>
        <v>9</v>
      </c>
      <c r="L410">
        <f t="shared" ref="L410:L411" si="507">AVERAGE(E410:F410)*H410*G410</f>
        <v>5.3521729822307858E-2</v>
      </c>
      <c r="M410">
        <f>VLOOKUP(C410,'名称-id-价值'!B:M,K410+2,FALSE)</f>
        <v>200</v>
      </c>
      <c r="N410">
        <f t="shared" ref="N410:N411" si="508">H410*M410*AVERAGE(E410:F410)</f>
        <v>2.1408691928923145</v>
      </c>
      <c r="O410">
        <f t="shared" si="496"/>
        <v>1990.4253907086299</v>
      </c>
      <c r="P410" t="str">
        <f t="shared" ref="P410:P411" si="509">C410&amp;","</f>
        <v>94003,</v>
      </c>
      <c r="Q410" t="str">
        <f t="shared" ref="Q410:Q411" si="510">D410&amp;","</f>
        <v>100,</v>
      </c>
      <c r="R410" t="str">
        <f t="shared" ref="R410:R411" si="511">"("&amp;LEFT(S410&amp;T410,LEN(S410&amp;T410)-1)&amp;")"</f>
        <v>(1,1)</v>
      </c>
      <c r="S410" t="str">
        <f t="shared" ref="S410:S411" si="512">E410&amp;","</f>
        <v>1,</v>
      </c>
      <c r="T410" t="str">
        <f t="shared" ref="T410:T411" si="513">F410&amp;","</f>
        <v>1,</v>
      </c>
    </row>
    <row r="411" spans="1:20" x14ac:dyDescent="0.15">
      <c r="A411" t="s">
        <v>44</v>
      </c>
      <c r="B411" t="str">
        <f t="shared" si="504"/>
        <v>稀有宝箱9普通抽</v>
      </c>
      <c r="C411">
        <v>94103</v>
      </c>
      <c r="D411">
        <v>100</v>
      </c>
      <c r="E411">
        <v>1</v>
      </c>
      <c r="F411">
        <v>1</v>
      </c>
      <c r="G411">
        <v>5</v>
      </c>
      <c r="H411" s="5">
        <f t="shared" si="495"/>
        <v>1.0704345964461572E-2</v>
      </c>
      <c r="I411" t="str">
        <f>VLOOKUP(C411,'名称-id-价值'!B:C,2,FALSE)</f>
        <v>T4MP3</v>
      </c>
      <c r="J411" t="str">
        <f t="shared" si="505"/>
        <v>T4部件</v>
      </c>
      <c r="K411">
        <f t="shared" si="506"/>
        <v>9</v>
      </c>
      <c r="L411">
        <f t="shared" si="507"/>
        <v>5.3521729822307858E-2</v>
      </c>
      <c r="M411">
        <f>VLOOKUP(C411,'名称-id-价值'!B:M,K411+2,FALSE)</f>
        <v>200</v>
      </c>
      <c r="N411">
        <f t="shared" si="508"/>
        <v>2.1408691928923145</v>
      </c>
      <c r="O411">
        <f t="shared" si="496"/>
        <v>1990.4253907086299</v>
      </c>
      <c r="P411" t="str">
        <f t="shared" si="509"/>
        <v>94103,</v>
      </c>
      <c r="Q411" t="str">
        <f t="shared" si="510"/>
        <v>100,</v>
      </c>
      <c r="R411" t="str">
        <f t="shared" si="511"/>
        <v>(1,1)</v>
      </c>
      <c r="S411" t="str">
        <f t="shared" si="512"/>
        <v>1,</v>
      </c>
      <c r="T411" t="str">
        <f t="shared" si="513"/>
        <v>1,</v>
      </c>
    </row>
    <row r="412" spans="1:20" x14ac:dyDescent="0.15">
      <c r="A412" t="s">
        <v>45</v>
      </c>
      <c r="B412" t="str">
        <f t="shared" si="504"/>
        <v>稀有宝箱10普通抽</v>
      </c>
      <c r="C412">
        <v>11311</v>
      </c>
      <c r="D412">
        <v>177</v>
      </c>
      <c r="E412">
        <v>1</v>
      </c>
      <c r="F412">
        <v>1</v>
      </c>
      <c r="G412">
        <v>5</v>
      </c>
      <c r="H412" s="5">
        <f t="shared" si="495"/>
        <v>1.8946692357096982E-2</v>
      </c>
      <c r="I412" t="str">
        <f>VLOOKUP(C412,'名称-id-价值'!B:C,2,FALSE)</f>
        <v>35(t)</v>
      </c>
      <c r="J412" t="str">
        <f t="shared" si="462"/>
        <v>T3坦克</v>
      </c>
      <c r="K412">
        <f t="shared" si="493"/>
        <v>10</v>
      </c>
      <c r="L412">
        <f t="shared" si="463"/>
        <v>9.4733461785484904E-2</v>
      </c>
      <c r="M412">
        <f>VLOOKUP(C412,'名称-id-价值'!B:M,K412+2,FALSE)</f>
        <v>1155</v>
      </c>
      <c r="N412">
        <f t="shared" si="494"/>
        <v>21.883429672447015</v>
      </c>
      <c r="O412">
        <f t="shared" si="496"/>
        <v>1920.2111967458782</v>
      </c>
      <c r="P412" t="str">
        <f t="shared" si="497"/>
        <v>11311,</v>
      </c>
      <c r="Q412" t="str">
        <f t="shared" si="501"/>
        <v>177,</v>
      </c>
      <c r="R412" t="str">
        <f t="shared" si="464"/>
        <v>(1,1)</v>
      </c>
      <c r="S412" t="str">
        <f t="shared" si="502"/>
        <v>1,</v>
      </c>
      <c r="T412" t="str">
        <f t="shared" si="503"/>
        <v>1,</v>
      </c>
    </row>
    <row r="413" spans="1:20" x14ac:dyDescent="0.15">
      <c r="A413" t="s">
        <v>45</v>
      </c>
      <c r="B413" t="str">
        <f t="shared" si="504"/>
        <v>稀有宝箱10普通抽</v>
      </c>
      <c r="C413">
        <v>12311</v>
      </c>
      <c r="D413">
        <v>177</v>
      </c>
      <c r="E413">
        <v>1</v>
      </c>
      <c r="F413">
        <v>1</v>
      </c>
      <c r="G413">
        <v>5</v>
      </c>
      <c r="H413" s="5">
        <f t="shared" si="495"/>
        <v>1.8946692357096982E-2</v>
      </c>
      <c r="I413" t="str">
        <f>VLOOKUP(C413,'名称-id-价值'!B:C,2,FALSE)</f>
        <v>玛蒂尔达</v>
      </c>
      <c r="J413" t="str">
        <f t="shared" si="462"/>
        <v>T3坦克</v>
      </c>
      <c r="K413">
        <f t="shared" si="493"/>
        <v>10</v>
      </c>
      <c r="L413">
        <f t="shared" si="463"/>
        <v>9.4733461785484904E-2</v>
      </c>
      <c r="M413">
        <f>VLOOKUP(C413,'名称-id-价值'!B:M,K413+2,FALSE)</f>
        <v>1155</v>
      </c>
      <c r="N413">
        <f t="shared" si="494"/>
        <v>21.883429672447015</v>
      </c>
      <c r="O413">
        <f t="shared" si="496"/>
        <v>1920.2111967458782</v>
      </c>
      <c r="P413" t="str">
        <f t="shared" si="497"/>
        <v>12311,</v>
      </c>
      <c r="Q413" t="str">
        <f t="shared" si="501"/>
        <v>177,</v>
      </c>
      <c r="R413" t="str">
        <f t="shared" si="464"/>
        <v>(1,1)</v>
      </c>
      <c r="S413" t="str">
        <f t="shared" si="502"/>
        <v>1,</v>
      </c>
      <c r="T413" t="str">
        <f t="shared" si="503"/>
        <v>1,</v>
      </c>
    </row>
    <row r="414" spans="1:20" x14ac:dyDescent="0.15">
      <c r="A414" t="s">
        <v>45</v>
      </c>
      <c r="B414" t="str">
        <f t="shared" si="504"/>
        <v>稀有宝箱10普通抽</v>
      </c>
      <c r="C414">
        <v>13311</v>
      </c>
      <c r="D414">
        <v>177</v>
      </c>
      <c r="E414">
        <v>1</v>
      </c>
      <c r="F414">
        <v>1</v>
      </c>
      <c r="G414">
        <v>5</v>
      </c>
      <c r="H414" s="5">
        <f t="shared" si="495"/>
        <v>1.8946692357096982E-2</v>
      </c>
      <c r="I414" t="str">
        <f>VLOOKUP(C414,'名称-id-价值'!B:C,2,FALSE)</f>
        <v>黑豹</v>
      </c>
      <c r="J414" t="str">
        <f t="shared" si="462"/>
        <v>T3坦克</v>
      </c>
      <c r="K414">
        <f t="shared" si="493"/>
        <v>10</v>
      </c>
      <c r="L414">
        <f t="shared" si="463"/>
        <v>9.4733461785484904E-2</v>
      </c>
      <c r="M414">
        <f>VLOOKUP(C414,'名称-id-价值'!B:M,K414+2,FALSE)</f>
        <v>1155</v>
      </c>
      <c r="N414">
        <f t="shared" si="494"/>
        <v>21.883429672447015</v>
      </c>
      <c r="O414">
        <f t="shared" si="496"/>
        <v>1920.2111967458782</v>
      </c>
      <c r="P414" t="str">
        <f t="shared" si="497"/>
        <v>13311,</v>
      </c>
      <c r="Q414" t="str">
        <f t="shared" si="501"/>
        <v>177,</v>
      </c>
      <c r="R414" t="str">
        <f t="shared" si="464"/>
        <v>(1,1)</v>
      </c>
      <c r="S414" t="str">
        <f t="shared" si="502"/>
        <v>1,</v>
      </c>
      <c r="T414" t="str">
        <f t="shared" si="503"/>
        <v>1,</v>
      </c>
    </row>
    <row r="415" spans="1:20" x14ac:dyDescent="0.15">
      <c r="A415" t="s">
        <v>45</v>
      </c>
      <c r="B415" t="str">
        <f t="shared" si="504"/>
        <v>稀有宝箱10普通抽</v>
      </c>
      <c r="C415">
        <v>11321</v>
      </c>
      <c r="D415">
        <v>99</v>
      </c>
      <c r="E415">
        <v>1</v>
      </c>
      <c r="F415">
        <v>1</v>
      </c>
      <c r="G415">
        <v>5</v>
      </c>
      <c r="H415" s="5">
        <f t="shared" si="495"/>
        <v>1.0597302504816955E-2</v>
      </c>
      <c r="I415" t="str">
        <f>VLOOKUP(C415,'名称-id-价值'!B:C,2,FALSE)</f>
        <v>十字军</v>
      </c>
      <c r="J415" t="str">
        <f t="shared" si="462"/>
        <v>T3坦克</v>
      </c>
      <c r="K415">
        <f t="shared" si="493"/>
        <v>10</v>
      </c>
      <c r="L415">
        <f t="shared" si="463"/>
        <v>5.2986512524084775E-2</v>
      </c>
      <c r="M415">
        <f>VLOOKUP(C415,'名称-id-价值'!B:M,K415+2,FALSE)</f>
        <v>1680</v>
      </c>
      <c r="N415">
        <f t="shared" si="494"/>
        <v>17.803468208092486</v>
      </c>
      <c r="O415">
        <f t="shared" si="496"/>
        <v>1920.2111967458782</v>
      </c>
      <c r="P415" t="str">
        <f t="shared" si="497"/>
        <v>11321,</v>
      </c>
      <c r="Q415" t="str">
        <f t="shared" si="501"/>
        <v>99,</v>
      </c>
      <c r="R415" t="str">
        <f t="shared" si="464"/>
        <v>(1,1)</v>
      </c>
      <c r="S415" t="str">
        <f t="shared" si="502"/>
        <v>1,</v>
      </c>
      <c r="T415" t="str">
        <f t="shared" si="503"/>
        <v>1,</v>
      </c>
    </row>
    <row r="416" spans="1:20" x14ac:dyDescent="0.15">
      <c r="A416" t="s">
        <v>45</v>
      </c>
      <c r="B416" t="str">
        <f t="shared" si="504"/>
        <v>稀有宝箱10普通抽</v>
      </c>
      <c r="C416">
        <v>12321</v>
      </c>
      <c r="D416">
        <v>99</v>
      </c>
      <c r="E416">
        <v>1</v>
      </c>
      <c r="F416">
        <v>1</v>
      </c>
      <c r="G416">
        <v>5</v>
      </c>
      <c r="H416" s="5">
        <f t="shared" si="495"/>
        <v>1.0597302504816955E-2</v>
      </c>
      <c r="I416" t="str">
        <f>VLOOKUP(C416,'名称-id-价值'!B:C,2,FALSE)</f>
        <v>谢尔曼</v>
      </c>
      <c r="J416" t="str">
        <f t="shared" si="462"/>
        <v>T3坦克</v>
      </c>
      <c r="K416">
        <f t="shared" si="493"/>
        <v>10</v>
      </c>
      <c r="L416">
        <f t="shared" si="463"/>
        <v>5.2986512524084775E-2</v>
      </c>
      <c r="M416">
        <f>VLOOKUP(C416,'名称-id-价值'!B:M,K416+2,FALSE)</f>
        <v>1680</v>
      </c>
      <c r="N416">
        <f t="shared" si="494"/>
        <v>17.803468208092486</v>
      </c>
      <c r="O416">
        <f t="shared" si="496"/>
        <v>1920.2111967458782</v>
      </c>
      <c r="P416" t="str">
        <f t="shared" si="497"/>
        <v>12321,</v>
      </c>
      <c r="Q416" t="str">
        <f t="shared" si="501"/>
        <v>99,</v>
      </c>
      <c r="R416" t="str">
        <f t="shared" si="464"/>
        <v>(1,1)</v>
      </c>
      <c r="S416" t="str">
        <f t="shared" si="502"/>
        <v>1,</v>
      </c>
      <c r="T416" t="str">
        <f t="shared" si="503"/>
        <v>1,</v>
      </c>
    </row>
    <row r="417" spans="1:20" x14ac:dyDescent="0.15">
      <c r="A417" t="s">
        <v>45</v>
      </c>
      <c r="B417" t="str">
        <f t="shared" si="504"/>
        <v>稀有宝箱10普通抽</v>
      </c>
      <c r="C417">
        <v>13321</v>
      </c>
      <c r="D417">
        <v>99</v>
      </c>
      <c r="E417">
        <v>1</v>
      </c>
      <c r="F417">
        <v>1</v>
      </c>
      <c r="G417">
        <v>5</v>
      </c>
      <c r="H417" s="5">
        <f t="shared" si="495"/>
        <v>1.0597302504816955E-2</v>
      </c>
      <c r="I417" t="str">
        <f>VLOOKUP(C417,'名称-id-价值'!B:C,2,FALSE)</f>
        <v>虎式</v>
      </c>
      <c r="J417" t="str">
        <f t="shared" si="462"/>
        <v>T3坦克</v>
      </c>
      <c r="K417">
        <f t="shared" si="493"/>
        <v>10</v>
      </c>
      <c r="L417">
        <f t="shared" si="463"/>
        <v>5.2986512524084775E-2</v>
      </c>
      <c r="M417">
        <f>VLOOKUP(C417,'名称-id-价值'!B:M,K417+2,FALSE)</f>
        <v>1680</v>
      </c>
      <c r="N417">
        <f t="shared" si="494"/>
        <v>17.803468208092486</v>
      </c>
      <c r="O417">
        <f t="shared" si="496"/>
        <v>1920.2111967458782</v>
      </c>
      <c r="P417" t="str">
        <f t="shared" si="497"/>
        <v>13321,</v>
      </c>
      <c r="Q417" t="str">
        <f t="shared" si="501"/>
        <v>99,</v>
      </c>
      <c r="R417" t="str">
        <f t="shared" si="464"/>
        <v>(1,1)</v>
      </c>
      <c r="S417" t="str">
        <f t="shared" si="502"/>
        <v>1,</v>
      </c>
      <c r="T417" t="str">
        <f t="shared" si="503"/>
        <v>1,</v>
      </c>
    </row>
    <row r="418" spans="1:20" x14ac:dyDescent="0.15">
      <c r="A418" t="s">
        <v>45</v>
      </c>
      <c r="B418" t="str">
        <f t="shared" si="504"/>
        <v>稀有宝箱10普通抽</v>
      </c>
      <c r="C418">
        <v>13331</v>
      </c>
      <c r="D418">
        <v>66</v>
      </c>
      <c r="E418">
        <v>1</v>
      </c>
      <c r="F418">
        <v>1</v>
      </c>
      <c r="G418">
        <v>5</v>
      </c>
      <c r="H418" s="5">
        <f t="shared" si="495"/>
        <v>7.064868336544637E-3</v>
      </c>
      <c r="I418" t="str">
        <f>VLOOKUP(C418,'名称-id-价值'!B:C,2,FALSE)</f>
        <v>KV-2</v>
      </c>
      <c r="J418" t="str">
        <f t="shared" ref="J418" si="514">IF(LEFT(C418,1)+0=5,"T"&amp;MID(C418,3,1)&amp;"碎片",IF(LEFT(C418,1)+0=1,"T"&amp;MID(C418,3,1)&amp;"坦克",IF(LEFT(C418,1)+0=9,"T"&amp;MID(C418,2,1)&amp;"部件")))</f>
        <v>T3坦克</v>
      </c>
      <c r="K418">
        <f t="shared" ref="K418" si="515">IF(RIGHT(A418,1)+0=0,10,RIGHT(A418,1)+0)</f>
        <v>10</v>
      </c>
      <c r="L418">
        <f t="shared" ref="L418" si="516">AVERAGE(E418:F418)*H418*G418</f>
        <v>3.5324341682723186E-2</v>
      </c>
      <c r="M418">
        <f>VLOOKUP(C418,'名称-id-价值'!B:M,K418+2,FALSE)</f>
        <v>1920</v>
      </c>
      <c r="N418">
        <f t="shared" ref="N418" si="517">H418*M418*AVERAGE(E418:F418)</f>
        <v>13.564547206165702</v>
      </c>
      <c r="O418">
        <f t="shared" si="496"/>
        <v>1920.2111967458782</v>
      </c>
      <c r="P418" t="str">
        <f t="shared" ref="P418" si="518">C418&amp;","</f>
        <v>13331,</v>
      </c>
      <c r="Q418" t="str">
        <f t="shared" ref="Q418" si="519">D418&amp;","</f>
        <v>66,</v>
      </c>
      <c r="R418" t="str">
        <f t="shared" ref="R418" si="520">"("&amp;LEFT(S418&amp;T418,LEN(S418&amp;T418)-1)&amp;")"</f>
        <v>(1,1)</v>
      </c>
      <c r="S418" t="str">
        <f t="shared" ref="S418" si="521">E418&amp;","</f>
        <v>1,</v>
      </c>
      <c r="T418" t="str">
        <f t="shared" ref="T418" si="522">F418&amp;","</f>
        <v>1,</v>
      </c>
    </row>
    <row r="419" spans="1:20" x14ac:dyDescent="0.15">
      <c r="A419" t="s">
        <v>500</v>
      </c>
      <c r="B419" t="str">
        <f t="shared" si="504"/>
        <v>稀有宝箱10普通抽</v>
      </c>
      <c r="C419">
        <v>12331</v>
      </c>
      <c r="D419">
        <v>66</v>
      </c>
      <c r="E419">
        <v>1</v>
      </c>
      <c r="F419">
        <v>1</v>
      </c>
      <c r="G419">
        <v>5</v>
      </c>
      <c r="H419" s="5">
        <f t="shared" si="495"/>
        <v>7.064868336544637E-3</v>
      </c>
      <c r="I419" t="str">
        <f>VLOOKUP(C419,'名称-id-价值'!B:C,2,FALSE)</f>
        <v>彗星</v>
      </c>
      <c r="J419" t="str">
        <f t="shared" ref="J419" si="523">IF(LEFT(C419,1)+0=5,"T"&amp;MID(C419,3,1)&amp;"碎片",IF(LEFT(C419,1)+0=1,"T"&amp;MID(C419,3,1)&amp;"坦克",IF(LEFT(C419,1)+0=9,"T"&amp;MID(C419,2,1)&amp;"部件")))</f>
        <v>T3坦克</v>
      </c>
      <c r="K419">
        <f t="shared" ref="K419" si="524">IF(RIGHT(A419,1)+0=0,10,RIGHT(A419,1)+0)</f>
        <v>10</v>
      </c>
      <c r="L419">
        <f t="shared" ref="L419" si="525">AVERAGE(E419:F419)*H419*G419</f>
        <v>3.5324341682723186E-2</v>
      </c>
      <c r="M419">
        <f>VLOOKUP(C419,'名称-id-价值'!B:M,K419+2,FALSE)</f>
        <v>1920</v>
      </c>
      <c r="N419">
        <f t="shared" ref="N419" si="526">H419*M419*AVERAGE(E419:F419)</f>
        <v>13.564547206165702</v>
      </c>
      <c r="O419">
        <f t="shared" si="496"/>
        <v>1920.2111967458782</v>
      </c>
      <c r="P419" t="str">
        <f t="shared" ref="P419" si="527">C419&amp;","</f>
        <v>12331,</v>
      </c>
      <c r="Q419" t="str">
        <f t="shared" ref="Q419" si="528">D419&amp;","</f>
        <v>66,</v>
      </c>
      <c r="R419" t="str">
        <f t="shared" ref="R419" si="529">"("&amp;LEFT(S419&amp;T419,LEN(S419&amp;T419)-1)&amp;")"</f>
        <v>(1,1)</v>
      </c>
      <c r="S419" t="str">
        <f t="shared" ref="S419" si="530">E419&amp;","</f>
        <v>1,</v>
      </c>
      <c r="T419" t="str">
        <f t="shared" ref="T419" si="531">F419&amp;","</f>
        <v>1,</v>
      </c>
    </row>
    <row r="420" spans="1:20" x14ac:dyDescent="0.15">
      <c r="A420" t="s">
        <v>500</v>
      </c>
      <c r="B420" t="str">
        <f t="shared" ref="B420" si="532">A420&amp;"普通抽"</f>
        <v>稀有宝箱10普通抽</v>
      </c>
      <c r="C420">
        <v>11341</v>
      </c>
      <c r="D420">
        <v>66</v>
      </c>
      <c r="E420">
        <v>1</v>
      </c>
      <c r="F420">
        <v>1</v>
      </c>
      <c r="G420">
        <v>5</v>
      </c>
      <c r="H420" s="5">
        <f t="shared" si="495"/>
        <v>7.064868336544637E-3</v>
      </c>
      <c r="I420" t="str">
        <f>VLOOKUP(C420,'名称-id-价值'!B:C,2,FALSE)</f>
        <v>霞飞</v>
      </c>
      <c r="J420" t="str">
        <f t="shared" ref="J420" si="533">IF(LEFT(C420,1)+0=5,"T"&amp;MID(C420,3,1)&amp;"碎片",IF(LEFT(C420,1)+0=1,"T"&amp;MID(C420,3,1)&amp;"坦克",IF(LEFT(C420,1)+0=9,"T"&amp;MID(C420,2,1)&amp;"部件")))</f>
        <v>T3坦克</v>
      </c>
      <c r="K420">
        <f t="shared" ref="K420" si="534">IF(RIGHT(A420,1)+0=0,10,RIGHT(A420,1)+0)</f>
        <v>10</v>
      </c>
      <c r="L420">
        <f t="shared" ref="L420" si="535">AVERAGE(E420:F420)*H420*G420</f>
        <v>3.5324341682723186E-2</v>
      </c>
      <c r="M420">
        <f>VLOOKUP(C420,'名称-id-价值'!B:M,K420+2,FALSE)</f>
        <v>1920</v>
      </c>
      <c r="N420">
        <f t="shared" ref="N420" si="536">H420*M420*AVERAGE(E420:F420)</f>
        <v>13.564547206165702</v>
      </c>
      <c r="O420">
        <f t="shared" si="496"/>
        <v>1920.2111967458782</v>
      </c>
      <c r="P420" t="str">
        <f t="shared" ref="P420" si="537">C420&amp;","</f>
        <v>11341,</v>
      </c>
      <c r="Q420" t="str">
        <f t="shared" ref="Q420" si="538">D420&amp;","</f>
        <v>66,</v>
      </c>
      <c r="R420" t="str">
        <f t="shared" ref="R420" si="539">"("&amp;LEFT(S420&amp;T420,LEN(S420&amp;T420)-1)&amp;")"</f>
        <v>(1,1)</v>
      </c>
      <c r="S420" t="str">
        <f t="shared" ref="S420" si="540">E420&amp;","</f>
        <v>1,</v>
      </c>
      <c r="T420" t="str">
        <f t="shared" ref="T420" si="541">F420&amp;","</f>
        <v>1,</v>
      </c>
    </row>
    <row r="421" spans="1:20" x14ac:dyDescent="0.15">
      <c r="A421" t="s">
        <v>45</v>
      </c>
      <c r="B421" t="str">
        <f t="shared" si="504"/>
        <v>稀有宝箱10普通抽</v>
      </c>
      <c r="C421">
        <v>51311</v>
      </c>
      <c r="D421">
        <v>444</v>
      </c>
      <c r="E421">
        <v>4</v>
      </c>
      <c r="F421">
        <v>10</v>
      </c>
      <c r="G421">
        <v>5</v>
      </c>
      <c r="H421" s="5">
        <f t="shared" si="495"/>
        <v>4.7527296082209375E-2</v>
      </c>
      <c r="I421" t="str">
        <f>VLOOKUP(C421,'名称-id-价值'!B:C,2,FALSE)</f>
        <v>35(t)-碎片</v>
      </c>
      <c r="J421" t="str">
        <f t="shared" si="462"/>
        <v>T3碎片</v>
      </c>
      <c r="K421">
        <f t="shared" si="493"/>
        <v>10</v>
      </c>
      <c r="L421">
        <f t="shared" si="463"/>
        <v>1.6634553628773281</v>
      </c>
      <c r="M421">
        <f>VLOOKUP(C421,'名称-id-价值'!B:M,K421+2,FALSE)</f>
        <v>38.5</v>
      </c>
      <c r="N421">
        <f t="shared" si="494"/>
        <v>12.808606294155426</v>
      </c>
      <c r="O421">
        <f t="shared" si="496"/>
        <v>1920.2111967458782</v>
      </c>
      <c r="P421" t="str">
        <f t="shared" si="497"/>
        <v>51311,</v>
      </c>
      <c r="Q421" t="str">
        <f t="shared" si="501"/>
        <v>444,</v>
      </c>
      <c r="R421" t="str">
        <f t="shared" si="464"/>
        <v>(4,10)</v>
      </c>
      <c r="S421" t="str">
        <f t="shared" si="502"/>
        <v>4,</v>
      </c>
      <c r="T421" t="str">
        <f t="shared" si="503"/>
        <v>10,</v>
      </c>
    </row>
    <row r="422" spans="1:20" x14ac:dyDescent="0.15">
      <c r="A422" t="s">
        <v>45</v>
      </c>
      <c r="B422" t="str">
        <f t="shared" si="504"/>
        <v>稀有宝箱10普通抽</v>
      </c>
      <c r="C422">
        <v>52311</v>
      </c>
      <c r="D422">
        <v>444</v>
      </c>
      <c r="E422">
        <v>4</v>
      </c>
      <c r="F422">
        <v>10</v>
      </c>
      <c r="G422">
        <v>5</v>
      </c>
      <c r="H422" s="5">
        <f t="shared" si="495"/>
        <v>4.7527296082209375E-2</v>
      </c>
      <c r="I422" t="str">
        <f>VLOOKUP(C422,'名称-id-价值'!B:C,2,FALSE)</f>
        <v>玛蒂尔达-碎片</v>
      </c>
      <c r="J422" t="str">
        <f t="shared" si="462"/>
        <v>T3碎片</v>
      </c>
      <c r="K422">
        <f t="shared" si="493"/>
        <v>10</v>
      </c>
      <c r="L422">
        <f t="shared" si="463"/>
        <v>1.6634553628773281</v>
      </c>
      <c r="M422">
        <f>VLOOKUP(C422,'名称-id-价值'!B:M,K422+2,FALSE)</f>
        <v>38.5</v>
      </c>
      <c r="N422">
        <f t="shared" si="494"/>
        <v>12.808606294155426</v>
      </c>
      <c r="O422">
        <f t="shared" si="496"/>
        <v>1920.2111967458782</v>
      </c>
      <c r="P422" t="str">
        <f t="shared" si="497"/>
        <v>52311,</v>
      </c>
      <c r="Q422" t="str">
        <f t="shared" si="501"/>
        <v>444,</v>
      </c>
      <c r="R422" t="str">
        <f t="shared" si="464"/>
        <v>(4,10)</v>
      </c>
      <c r="S422" t="str">
        <f t="shared" si="502"/>
        <v>4,</v>
      </c>
      <c r="T422" t="str">
        <f t="shared" si="503"/>
        <v>10,</v>
      </c>
    </row>
    <row r="423" spans="1:20" x14ac:dyDescent="0.15">
      <c r="A423" t="s">
        <v>45</v>
      </c>
      <c r="B423" t="str">
        <f t="shared" si="504"/>
        <v>稀有宝箱10普通抽</v>
      </c>
      <c r="C423">
        <v>53311</v>
      </c>
      <c r="D423">
        <v>444</v>
      </c>
      <c r="E423">
        <v>4</v>
      </c>
      <c r="F423">
        <v>10</v>
      </c>
      <c r="G423">
        <v>5</v>
      </c>
      <c r="H423" s="5">
        <f t="shared" si="495"/>
        <v>4.7527296082209375E-2</v>
      </c>
      <c r="I423" t="str">
        <f>VLOOKUP(C423,'名称-id-价值'!B:C,2,FALSE)</f>
        <v>黑豹-碎片</v>
      </c>
      <c r="J423" t="str">
        <f t="shared" si="462"/>
        <v>T3碎片</v>
      </c>
      <c r="K423">
        <f t="shared" si="493"/>
        <v>10</v>
      </c>
      <c r="L423">
        <f t="shared" si="463"/>
        <v>1.6634553628773281</v>
      </c>
      <c r="M423">
        <f>VLOOKUP(C423,'名称-id-价值'!B:M,K423+2,FALSE)</f>
        <v>38.5</v>
      </c>
      <c r="N423">
        <f t="shared" si="494"/>
        <v>12.808606294155426</v>
      </c>
      <c r="O423">
        <f t="shared" si="496"/>
        <v>1920.2111967458782</v>
      </c>
      <c r="P423" t="str">
        <f t="shared" si="497"/>
        <v>53311,</v>
      </c>
      <c r="Q423" t="str">
        <f t="shared" si="501"/>
        <v>444,</v>
      </c>
      <c r="R423" t="str">
        <f t="shared" si="464"/>
        <v>(4,10)</v>
      </c>
      <c r="S423" t="str">
        <f t="shared" si="502"/>
        <v>4,</v>
      </c>
      <c r="T423" t="str">
        <f t="shared" si="503"/>
        <v>10,</v>
      </c>
    </row>
    <row r="424" spans="1:20" x14ac:dyDescent="0.15">
      <c r="A424" t="s">
        <v>45</v>
      </c>
      <c r="B424" t="str">
        <f t="shared" si="504"/>
        <v>稀有宝箱10普通抽</v>
      </c>
      <c r="C424">
        <v>51321</v>
      </c>
      <c r="D424">
        <v>260</v>
      </c>
      <c r="E424">
        <v>3</v>
      </c>
      <c r="F424">
        <v>9</v>
      </c>
      <c r="G424">
        <v>5</v>
      </c>
      <c r="H424" s="5">
        <f t="shared" si="495"/>
        <v>2.7831299507600087E-2</v>
      </c>
      <c r="I424" t="str">
        <f>VLOOKUP(C424,'名称-id-价值'!B:C,2,FALSE)</f>
        <v>十字军-碎片</v>
      </c>
      <c r="J424" t="str">
        <f t="shared" si="462"/>
        <v>T3碎片</v>
      </c>
      <c r="K424">
        <f t="shared" si="493"/>
        <v>10</v>
      </c>
      <c r="L424">
        <f t="shared" si="463"/>
        <v>0.83493898522800258</v>
      </c>
      <c r="M424">
        <f>VLOOKUP(C424,'名称-id-价值'!B:M,K424+2,FALSE)</f>
        <v>56</v>
      </c>
      <c r="N424">
        <f t="shared" si="494"/>
        <v>9.3513166345536298</v>
      </c>
      <c r="O424">
        <f t="shared" si="496"/>
        <v>1920.2111967458782</v>
      </c>
      <c r="P424" t="str">
        <f t="shared" si="497"/>
        <v>51321,</v>
      </c>
      <c r="Q424" t="str">
        <f t="shared" si="501"/>
        <v>260,</v>
      </c>
      <c r="R424" t="str">
        <f t="shared" si="464"/>
        <v>(3,9)</v>
      </c>
      <c r="S424" t="str">
        <f t="shared" si="502"/>
        <v>3,</v>
      </c>
      <c r="T424" t="str">
        <f t="shared" si="503"/>
        <v>9,</v>
      </c>
    </row>
    <row r="425" spans="1:20" x14ac:dyDescent="0.15">
      <c r="A425" t="s">
        <v>45</v>
      </c>
      <c r="B425" t="str">
        <f t="shared" si="504"/>
        <v>稀有宝箱10普通抽</v>
      </c>
      <c r="C425">
        <v>52321</v>
      </c>
      <c r="D425">
        <v>260</v>
      </c>
      <c r="E425">
        <v>3</v>
      </c>
      <c r="F425">
        <v>9</v>
      </c>
      <c r="G425">
        <v>5</v>
      </c>
      <c r="H425" s="5">
        <f t="shared" si="495"/>
        <v>2.7831299507600087E-2</v>
      </c>
      <c r="I425" t="str">
        <f>VLOOKUP(C425,'名称-id-价值'!B:C,2,FALSE)</f>
        <v>谢尔曼-碎片</v>
      </c>
      <c r="J425" t="str">
        <f t="shared" si="462"/>
        <v>T3碎片</v>
      </c>
      <c r="K425">
        <f t="shared" si="493"/>
        <v>10</v>
      </c>
      <c r="L425">
        <f t="shared" si="463"/>
        <v>0.83493898522800258</v>
      </c>
      <c r="M425">
        <f>VLOOKUP(C425,'名称-id-价值'!B:M,K425+2,FALSE)</f>
        <v>56</v>
      </c>
      <c r="N425">
        <f t="shared" si="494"/>
        <v>9.3513166345536298</v>
      </c>
      <c r="O425">
        <f t="shared" si="496"/>
        <v>1920.2111967458782</v>
      </c>
      <c r="P425" t="str">
        <f t="shared" si="497"/>
        <v>52321,</v>
      </c>
      <c r="Q425" t="str">
        <f t="shared" si="501"/>
        <v>260,</v>
      </c>
      <c r="R425" t="str">
        <f t="shared" si="464"/>
        <v>(3,9)</v>
      </c>
      <c r="S425" t="str">
        <f t="shared" si="502"/>
        <v>3,</v>
      </c>
      <c r="T425" t="str">
        <f t="shared" si="503"/>
        <v>9,</v>
      </c>
    </row>
    <row r="426" spans="1:20" x14ac:dyDescent="0.15">
      <c r="A426" t="s">
        <v>45</v>
      </c>
      <c r="B426" t="str">
        <f t="shared" si="504"/>
        <v>稀有宝箱10普通抽</v>
      </c>
      <c r="C426">
        <v>53321</v>
      </c>
      <c r="D426">
        <v>260</v>
      </c>
      <c r="E426">
        <v>3</v>
      </c>
      <c r="F426">
        <v>9</v>
      </c>
      <c r="G426">
        <v>5</v>
      </c>
      <c r="H426" s="5">
        <f t="shared" si="495"/>
        <v>2.7831299507600087E-2</v>
      </c>
      <c r="I426" t="str">
        <f>VLOOKUP(C426,'名称-id-价值'!B:C,2,FALSE)</f>
        <v>虎式-碎片</v>
      </c>
      <c r="J426" t="str">
        <f t="shared" si="462"/>
        <v>T3碎片</v>
      </c>
      <c r="K426">
        <f t="shared" si="493"/>
        <v>10</v>
      </c>
      <c r="L426">
        <f t="shared" si="463"/>
        <v>0.83493898522800258</v>
      </c>
      <c r="M426">
        <f>VLOOKUP(C426,'名称-id-价值'!B:M,K426+2,FALSE)</f>
        <v>56</v>
      </c>
      <c r="N426">
        <f t="shared" si="494"/>
        <v>9.3513166345536298</v>
      </c>
      <c r="O426">
        <f t="shared" si="496"/>
        <v>1920.2111967458782</v>
      </c>
      <c r="P426" t="str">
        <f t="shared" si="497"/>
        <v>53321,</v>
      </c>
      <c r="Q426" t="str">
        <f t="shared" si="501"/>
        <v>260,</v>
      </c>
      <c r="R426" t="str">
        <f t="shared" si="464"/>
        <v>(3,9)</v>
      </c>
      <c r="S426" t="str">
        <f t="shared" si="502"/>
        <v>3,</v>
      </c>
      <c r="T426" t="str">
        <f t="shared" si="503"/>
        <v>9,</v>
      </c>
    </row>
    <row r="427" spans="1:20" x14ac:dyDescent="0.15">
      <c r="A427" t="s">
        <v>45</v>
      </c>
      <c r="B427" t="str">
        <f t="shared" si="504"/>
        <v>稀有宝箱10普通抽</v>
      </c>
      <c r="C427">
        <v>53331</v>
      </c>
      <c r="D427">
        <v>144</v>
      </c>
      <c r="E427">
        <v>3</v>
      </c>
      <c r="F427">
        <v>9</v>
      </c>
      <c r="G427">
        <v>5</v>
      </c>
      <c r="H427" s="5">
        <f t="shared" si="495"/>
        <v>1.5414258188824663E-2</v>
      </c>
      <c r="I427" t="str">
        <f>VLOOKUP(C427,'名称-id-价值'!B:C,2,FALSE)</f>
        <v>KV-2-碎片</v>
      </c>
      <c r="J427" t="str">
        <f t="shared" ref="J427" si="542">IF(LEFT(C427,1)+0=5,"T"&amp;MID(C427,3,1)&amp;"碎片",IF(LEFT(C427,1)+0=1,"T"&amp;MID(C427,3,1)&amp;"坦克",IF(LEFT(C427,1)+0=9,"T"&amp;MID(C427,2,1)&amp;"部件")))</f>
        <v>T3碎片</v>
      </c>
      <c r="K427">
        <f t="shared" ref="K427" si="543">IF(RIGHT(A427,1)+0=0,10,RIGHT(A427,1)+0)</f>
        <v>10</v>
      </c>
      <c r="L427">
        <f t="shared" ref="L427" si="544">AVERAGE(E427:F427)*H427*G427</f>
        <v>0.46242774566473988</v>
      </c>
      <c r="M427">
        <f>VLOOKUP(C427,'名称-id-价值'!B:M,K427+2,FALSE)</f>
        <v>64</v>
      </c>
      <c r="N427">
        <f t="shared" ref="N427" si="545">H427*M427*AVERAGE(E427:F427)</f>
        <v>5.9190751445086702</v>
      </c>
      <c r="O427">
        <f t="shared" si="496"/>
        <v>1920.2111967458782</v>
      </c>
      <c r="P427" t="str">
        <f t="shared" ref="P427" si="546">C427&amp;","</f>
        <v>53331,</v>
      </c>
      <c r="Q427" t="str">
        <f t="shared" ref="Q427" si="547">D427&amp;","</f>
        <v>144,</v>
      </c>
      <c r="R427" t="str">
        <f t="shared" ref="R427" si="548">"("&amp;LEFT(S427&amp;T427,LEN(S427&amp;T427)-1)&amp;")"</f>
        <v>(3,9)</v>
      </c>
      <c r="S427" t="str">
        <f t="shared" ref="S427" si="549">E427&amp;","</f>
        <v>3,</v>
      </c>
      <c r="T427" t="str">
        <f t="shared" ref="T427" si="550">F427&amp;","</f>
        <v>9,</v>
      </c>
    </row>
    <row r="428" spans="1:20" x14ac:dyDescent="0.15">
      <c r="A428" t="s">
        <v>45</v>
      </c>
      <c r="B428" t="str">
        <f t="shared" si="504"/>
        <v>稀有宝箱10普通抽</v>
      </c>
      <c r="C428">
        <v>52331</v>
      </c>
      <c r="D428">
        <v>144</v>
      </c>
      <c r="E428">
        <v>3</v>
      </c>
      <c r="F428">
        <v>9</v>
      </c>
      <c r="G428">
        <v>5</v>
      </c>
      <c r="H428" s="5">
        <f t="shared" si="495"/>
        <v>1.5414258188824663E-2</v>
      </c>
      <c r="I428" t="str">
        <f>VLOOKUP(C428,'名称-id-价值'!B:C,2,FALSE)</f>
        <v>彗星-碎片</v>
      </c>
      <c r="J428" t="str">
        <f t="shared" ref="J428" si="551">IF(LEFT(C428,1)+0=5,"T"&amp;MID(C428,3,1)&amp;"碎片",IF(LEFT(C428,1)+0=1,"T"&amp;MID(C428,3,1)&amp;"坦克",IF(LEFT(C428,1)+0=9,"T"&amp;MID(C428,2,1)&amp;"部件")))</f>
        <v>T3碎片</v>
      </c>
      <c r="K428">
        <f t="shared" ref="K428" si="552">IF(RIGHT(A428,1)+0=0,10,RIGHT(A428,1)+0)</f>
        <v>10</v>
      </c>
      <c r="L428">
        <f t="shared" ref="L428" si="553">AVERAGE(E428:F428)*H428*G428</f>
        <v>0.46242774566473988</v>
      </c>
      <c r="M428">
        <f>VLOOKUP(C428,'名称-id-价值'!B:M,K428+2,FALSE)</f>
        <v>64</v>
      </c>
      <c r="N428">
        <f t="shared" ref="N428" si="554">H428*M428*AVERAGE(E428:F428)</f>
        <v>5.9190751445086702</v>
      </c>
      <c r="O428">
        <f t="shared" si="496"/>
        <v>1920.2111967458782</v>
      </c>
      <c r="P428" t="str">
        <f t="shared" ref="P428" si="555">C428&amp;","</f>
        <v>52331,</v>
      </c>
      <c r="Q428" t="str">
        <f t="shared" ref="Q428" si="556">D428&amp;","</f>
        <v>144,</v>
      </c>
      <c r="R428" t="str">
        <f t="shared" ref="R428" si="557">"("&amp;LEFT(S428&amp;T428,LEN(S428&amp;T428)-1)&amp;")"</f>
        <v>(3,9)</v>
      </c>
      <c r="S428" t="str">
        <f t="shared" ref="S428" si="558">E428&amp;","</f>
        <v>3,</v>
      </c>
      <c r="T428" t="str">
        <f t="shared" ref="T428" si="559">F428&amp;","</f>
        <v>9,</v>
      </c>
    </row>
    <row r="429" spans="1:20" x14ac:dyDescent="0.15">
      <c r="A429" t="s">
        <v>45</v>
      </c>
      <c r="B429" t="str">
        <f t="shared" ref="B429" si="560">A429&amp;"普通抽"</f>
        <v>稀有宝箱10普通抽</v>
      </c>
      <c r="C429">
        <v>51341</v>
      </c>
      <c r="D429">
        <v>144</v>
      </c>
      <c r="E429">
        <v>3</v>
      </c>
      <c r="F429">
        <v>9</v>
      </c>
      <c r="G429">
        <v>5</v>
      </c>
      <c r="H429" s="5">
        <f t="shared" si="495"/>
        <v>1.5414258188824663E-2</v>
      </c>
      <c r="I429" t="str">
        <f>VLOOKUP(C429,'名称-id-价值'!B:C,2,FALSE)</f>
        <v>霞飞-碎片</v>
      </c>
      <c r="J429" t="str">
        <f t="shared" ref="J429" si="561">IF(LEFT(C429,1)+0=5,"T"&amp;MID(C429,3,1)&amp;"碎片",IF(LEFT(C429,1)+0=1,"T"&amp;MID(C429,3,1)&amp;"坦克",IF(LEFT(C429,1)+0=9,"T"&amp;MID(C429,2,1)&amp;"部件")))</f>
        <v>T3碎片</v>
      </c>
      <c r="K429">
        <f t="shared" ref="K429" si="562">IF(RIGHT(A429,1)+0=0,10,RIGHT(A429,1)+0)</f>
        <v>10</v>
      </c>
      <c r="L429">
        <f t="shared" ref="L429" si="563">AVERAGE(E429:F429)*H429*G429</f>
        <v>0.46242774566473988</v>
      </c>
      <c r="M429">
        <f>VLOOKUP(C429,'名称-id-价值'!B:M,K429+2,FALSE)</f>
        <v>64</v>
      </c>
      <c r="N429">
        <f t="shared" ref="N429" si="564">H429*M429*AVERAGE(E429:F429)</f>
        <v>5.9190751445086702</v>
      </c>
      <c r="O429">
        <f t="shared" si="496"/>
        <v>1920.2111967458782</v>
      </c>
      <c r="P429" t="str">
        <f t="shared" ref="P429" si="565">C429&amp;","</f>
        <v>51341,</v>
      </c>
      <c r="Q429" t="str">
        <f t="shared" ref="Q429" si="566">D429&amp;","</f>
        <v>144,</v>
      </c>
      <c r="R429" t="str">
        <f t="shared" ref="R429" si="567">"("&amp;LEFT(S429&amp;T429,LEN(S429&amp;T429)-1)&amp;")"</f>
        <v>(3,9)</v>
      </c>
      <c r="S429" t="str">
        <f t="shared" ref="S429" si="568">E429&amp;","</f>
        <v>3,</v>
      </c>
      <c r="T429" t="str">
        <f t="shared" ref="T429" si="569">F429&amp;","</f>
        <v>9,</v>
      </c>
    </row>
    <row r="430" spans="1:20" x14ac:dyDescent="0.15">
      <c r="A430" t="s">
        <v>45</v>
      </c>
      <c r="B430" t="str">
        <f t="shared" si="504"/>
        <v>稀有宝箱10普通抽</v>
      </c>
      <c r="C430">
        <v>92001</v>
      </c>
      <c r="D430">
        <v>146</v>
      </c>
      <c r="E430">
        <v>1</v>
      </c>
      <c r="F430">
        <v>3</v>
      </c>
      <c r="G430">
        <v>5</v>
      </c>
      <c r="H430" s="5">
        <f t="shared" si="495"/>
        <v>1.5628345108113895E-2</v>
      </c>
      <c r="I430" t="str">
        <f>VLOOKUP(C430,'名称-id-价值'!B:C,2,FALSE)</f>
        <v>T2LP1</v>
      </c>
      <c r="J430" t="str">
        <f t="shared" si="462"/>
        <v>T2部件</v>
      </c>
      <c r="K430">
        <f t="shared" si="493"/>
        <v>10</v>
      </c>
      <c r="L430">
        <f t="shared" si="463"/>
        <v>0.15628345108113895</v>
      </c>
      <c r="M430">
        <f>VLOOKUP(C430,'名称-id-价值'!B:M,K430+2,FALSE)</f>
        <v>52.85</v>
      </c>
      <c r="N430">
        <f t="shared" si="494"/>
        <v>1.6519160779276387</v>
      </c>
      <c r="O430">
        <f t="shared" si="496"/>
        <v>1920.2111967458782</v>
      </c>
      <c r="P430" t="str">
        <f t="shared" si="497"/>
        <v>92001,</v>
      </c>
      <c r="Q430" t="str">
        <f t="shared" si="501"/>
        <v>146,</v>
      </c>
      <c r="R430" t="str">
        <f t="shared" si="464"/>
        <v>(1,3)</v>
      </c>
      <c r="S430" t="str">
        <f t="shared" si="502"/>
        <v>1,</v>
      </c>
      <c r="T430" t="str">
        <f t="shared" si="503"/>
        <v>3,</v>
      </c>
    </row>
    <row r="431" spans="1:20" x14ac:dyDescent="0.15">
      <c r="A431" t="s">
        <v>45</v>
      </c>
      <c r="B431" t="str">
        <f t="shared" si="504"/>
        <v>稀有宝箱10普通抽</v>
      </c>
      <c r="C431">
        <v>92003</v>
      </c>
      <c r="D431">
        <v>146</v>
      </c>
      <c r="E431">
        <v>1</v>
      </c>
      <c r="F431">
        <v>3</v>
      </c>
      <c r="G431">
        <v>5</v>
      </c>
      <c r="H431" s="5">
        <f t="shared" si="495"/>
        <v>1.5628345108113895E-2</v>
      </c>
      <c r="I431" t="str">
        <f>VLOOKUP(C431,'名称-id-价值'!B:C,2,FALSE)</f>
        <v>T2LP3</v>
      </c>
      <c r="J431" t="str">
        <f t="shared" si="462"/>
        <v>T2部件</v>
      </c>
      <c r="K431">
        <f t="shared" si="493"/>
        <v>10</v>
      </c>
      <c r="L431">
        <f t="shared" si="463"/>
        <v>0.15628345108113895</v>
      </c>
      <c r="M431">
        <f>VLOOKUP(C431,'名称-id-价值'!B:M,K431+2,FALSE)</f>
        <v>52.85</v>
      </c>
      <c r="N431">
        <f t="shared" si="494"/>
        <v>1.6519160779276387</v>
      </c>
      <c r="O431">
        <f t="shared" si="496"/>
        <v>1920.2111967458782</v>
      </c>
      <c r="P431" t="str">
        <f t="shared" si="497"/>
        <v>92003,</v>
      </c>
      <c r="Q431" t="str">
        <f t="shared" ref="Q431:Q460" si="570">D431&amp;","</f>
        <v>146,</v>
      </c>
      <c r="R431" t="str">
        <f t="shared" si="464"/>
        <v>(1,3)</v>
      </c>
      <c r="S431" t="str">
        <f t="shared" ref="S431:S460" si="571">E431&amp;","</f>
        <v>1,</v>
      </c>
      <c r="T431" t="str">
        <f t="shared" ref="T431:T460" si="572">F431&amp;","</f>
        <v>3,</v>
      </c>
    </row>
    <row r="432" spans="1:20" x14ac:dyDescent="0.15">
      <c r="A432" t="s">
        <v>45</v>
      </c>
      <c r="B432" t="str">
        <f t="shared" si="504"/>
        <v>稀有宝箱10普通抽</v>
      </c>
      <c r="C432">
        <v>92005</v>
      </c>
      <c r="D432">
        <v>146</v>
      </c>
      <c r="E432">
        <v>1</v>
      </c>
      <c r="F432">
        <v>3</v>
      </c>
      <c r="G432">
        <v>5</v>
      </c>
      <c r="H432" s="5">
        <f t="shared" si="495"/>
        <v>1.5628345108113895E-2</v>
      </c>
      <c r="I432" t="str">
        <f>VLOOKUP(C432,'名称-id-价值'!B:C,2,FALSE)</f>
        <v>T2LP5</v>
      </c>
      <c r="J432" t="str">
        <f t="shared" si="462"/>
        <v>T2部件</v>
      </c>
      <c r="K432">
        <f t="shared" si="493"/>
        <v>10</v>
      </c>
      <c r="L432">
        <f t="shared" si="463"/>
        <v>0.15628345108113895</v>
      </c>
      <c r="M432">
        <f>VLOOKUP(C432,'名称-id-价值'!B:M,K432+2,FALSE)</f>
        <v>52.85</v>
      </c>
      <c r="N432">
        <f t="shared" si="494"/>
        <v>1.6519160779276387</v>
      </c>
      <c r="O432">
        <f t="shared" si="496"/>
        <v>1920.2111967458782</v>
      </c>
      <c r="P432" t="str">
        <f t="shared" si="497"/>
        <v>92005,</v>
      </c>
      <c r="Q432" t="str">
        <f t="shared" si="570"/>
        <v>146,</v>
      </c>
      <c r="R432" t="str">
        <f t="shared" si="464"/>
        <v>(1,3)</v>
      </c>
      <c r="S432" t="str">
        <f t="shared" si="571"/>
        <v>1,</v>
      </c>
      <c r="T432" t="str">
        <f t="shared" si="572"/>
        <v>3,</v>
      </c>
    </row>
    <row r="433" spans="1:20" x14ac:dyDescent="0.15">
      <c r="A433" t="s">
        <v>45</v>
      </c>
      <c r="B433" t="str">
        <f t="shared" si="504"/>
        <v>稀有宝箱10普通抽</v>
      </c>
      <c r="C433">
        <v>92101</v>
      </c>
      <c r="D433">
        <v>146</v>
      </c>
      <c r="E433">
        <v>1</v>
      </c>
      <c r="F433">
        <v>3</v>
      </c>
      <c r="G433">
        <v>5</v>
      </c>
      <c r="H433" s="5">
        <f t="shared" si="495"/>
        <v>1.5628345108113895E-2</v>
      </c>
      <c r="I433" t="str">
        <f>VLOOKUP(C433,'名称-id-价值'!B:C,2,FALSE)</f>
        <v>T2MP1</v>
      </c>
      <c r="J433" t="str">
        <f t="shared" si="462"/>
        <v>T2部件</v>
      </c>
      <c r="K433">
        <f t="shared" si="493"/>
        <v>10</v>
      </c>
      <c r="L433">
        <f t="shared" si="463"/>
        <v>0.15628345108113895</v>
      </c>
      <c r="M433">
        <f>VLOOKUP(C433,'名称-id-价值'!B:M,K433+2,FALSE)</f>
        <v>52.85</v>
      </c>
      <c r="N433">
        <f t="shared" si="494"/>
        <v>1.6519160779276387</v>
      </c>
      <c r="O433">
        <f t="shared" si="496"/>
        <v>1920.2111967458782</v>
      </c>
      <c r="P433" t="str">
        <f t="shared" si="497"/>
        <v>92101,</v>
      </c>
      <c r="Q433" t="str">
        <f t="shared" si="570"/>
        <v>146,</v>
      </c>
      <c r="R433" t="str">
        <f t="shared" si="464"/>
        <v>(1,3)</v>
      </c>
      <c r="S433" t="str">
        <f t="shared" si="571"/>
        <v>1,</v>
      </c>
      <c r="T433" t="str">
        <f t="shared" si="572"/>
        <v>3,</v>
      </c>
    </row>
    <row r="434" spans="1:20" x14ac:dyDescent="0.15">
      <c r="A434" t="s">
        <v>45</v>
      </c>
      <c r="B434" t="str">
        <f t="shared" si="504"/>
        <v>稀有宝箱10普通抽</v>
      </c>
      <c r="C434">
        <v>92103</v>
      </c>
      <c r="D434">
        <v>146</v>
      </c>
      <c r="E434">
        <v>1</v>
      </c>
      <c r="F434">
        <v>3</v>
      </c>
      <c r="G434">
        <v>5</v>
      </c>
      <c r="H434" s="5">
        <f t="shared" si="495"/>
        <v>1.5628345108113895E-2</v>
      </c>
      <c r="I434" t="str">
        <f>VLOOKUP(C434,'名称-id-价值'!B:C,2,FALSE)</f>
        <v>T2MP3</v>
      </c>
      <c r="J434" t="str">
        <f t="shared" si="462"/>
        <v>T2部件</v>
      </c>
      <c r="K434">
        <f t="shared" si="493"/>
        <v>10</v>
      </c>
      <c r="L434">
        <f t="shared" si="463"/>
        <v>0.15628345108113895</v>
      </c>
      <c r="M434">
        <f>VLOOKUP(C434,'名称-id-价值'!B:M,K434+2,FALSE)</f>
        <v>52.85</v>
      </c>
      <c r="N434">
        <f t="shared" si="494"/>
        <v>1.6519160779276387</v>
      </c>
      <c r="O434">
        <f t="shared" si="496"/>
        <v>1920.2111967458782</v>
      </c>
      <c r="P434" t="str">
        <f t="shared" si="497"/>
        <v>92103,</v>
      </c>
      <c r="Q434" t="str">
        <f t="shared" si="570"/>
        <v>146,</v>
      </c>
      <c r="R434" t="str">
        <f t="shared" si="464"/>
        <v>(1,3)</v>
      </c>
      <c r="S434" t="str">
        <f t="shared" si="571"/>
        <v>1,</v>
      </c>
      <c r="T434" t="str">
        <f t="shared" si="572"/>
        <v>3,</v>
      </c>
    </row>
    <row r="435" spans="1:20" x14ac:dyDescent="0.15">
      <c r="A435" t="s">
        <v>45</v>
      </c>
      <c r="B435" t="str">
        <f t="shared" si="504"/>
        <v>稀有宝箱10普通抽</v>
      </c>
      <c r="C435">
        <v>92105</v>
      </c>
      <c r="D435">
        <v>146</v>
      </c>
      <c r="E435">
        <v>1</v>
      </c>
      <c r="F435">
        <v>3</v>
      </c>
      <c r="G435">
        <v>5</v>
      </c>
      <c r="H435" s="5">
        <f t="shared" si="495"/>
        <v>1.5628345108113895E-2</v>
      </c>
      <c r="I435" t="str">
        <f>VLOOKUP(C435,'名称-id-价值'!B:C,2,FALSE)</f>
        <v>T2MP5</v>
      </c>
      <c r="J435" t="str">
        <f t="shared" si="462"/>
        <v>T2部件</v>
      </c>
      <c r="K435">
        <f t="shared" si="493"/>
        <v>10</v>
      </c>
      <c r="L435">
        <f t="shared" si="463"/>
        <v>0.15628345108113895</v>
      </c>
      <c r="M435">
        <f>VLOOKUP(C435,'名称-id-价值'!B:M,K435+2,FALSE)</f>
        <v>52.85</v>
      </c>
      <c r="N435">
        <f t="shared" si="494"/>
        <v>1.6519160779276387</v>
      </c>
      <c r="O435">
        <f t="shared" si="496"/>
        <v>1920.2111967458782</v>
      </c>
      <c r="P435" t="str">
        <f t="shared" si="497"/>
        <v>92105,</v>
      </c>
      <c r="Q435" t="str">
        <f t="shared" si="570"/>
        <v>146,</v>
      </c>
      <c r="R435" t="str">
        <f t="shared" si="464"/>
        <v>(1,3)</v>
      </c>
      <c r="S435" t="str">
        <f t="shared" si="571"/>
        <v>1,</v>
      </c>
      <c r="T435" t="str">
        <f t="shared" si="572"/>
        <v>3,</v>
      </c>
    </row>
    <row r="436" spans="1:20" x14ac:dyDescent="0.15">
      <c r="A436" t="s">
        <v>45</v>
      </c>
      <c r="B436" t="str">
        <f t="shared" si="504"/>
        <v>稀有宝箱10普通抽</v>
      </c>
      <c r="C436">
        <v>92201</v>
      </c>
      <c r="D436">
        <v>146</v>
      </c>
      <c r="E436">
        <v>1</v>
      </c>
      <c r="F436">
        <v>3</v>
      </c>
      <c r="G436">
        <v>5</v>
      </c>
      <c r="H436" s="5">
        <f t="shared" si="495"/>
        <v>1.5628345108113895E-2</v>
      </c>
      <c r="I436" t="str">
        <f>VLOOKUP(C436,'名称-id-价值'!B:C,2,FALSE)</f>
        <v>T2HP1</v>
      </c>
      <c r="J436" t="str">
        <f t="shared" si="462"/>
        <v>T2部件</v>
      </c>
      <c r="K436">
        <f t="shared" si="493"/>
        <v>10</v>
      </c>
      <c r="L436">
        <f t="shared" si="463"/>
        <v>0.15628345108113895</v>
      </c>
      <c r="M436">
        <f>VLOOKUP(C436,'名称-id-价值'!B:M,K436+2,FALSE)</f>
        <v>52.85</v>
      </c>
      <c r="N436">
        <f t="shared" si="494"/>
        <v>1.6519160779276387</v>
      </c>
      <c r="O436">
        <f t="shared" si="496"/>
        <v>1920.2111967458782</v>
      </c>
      <c r="P436" t="str">
        <f t="shared" si="497"/>
        <v>92201,</v>
      </c>
      <c r="Q436" t="str">
        <f t="shared" si="570"/>
        <v>146,</v>
      </c>
      <c r="R436" t="str">
        <f t="shared" si="464"/>
        <v>(1,3)</v>
      </c>
      <c r="S436" t="str">
        <f t="shared" si="571"/>
        <v>1,</v>
      </c>
      <c r="T436" t="str">
        <f t="shared" si="572"/>
        <v>3,</v>
      </c>
    </row>
    <row r="437" spans="1:20" x14ac:dyDescent="0.15">
      <c r="A437" t="s">
        <v>45</v>
      </c>
      <c r="B437" t="str">
        <f t="shared" si="504"/>
        <v>稀有宝箱10普通抽</v>
      </c>
      <c r="C437">
        <v>92203</v>
      </c>
      <c r="D437">
        <v>146</v>
      </c>
      <c r="E437">
        <v>1</v>
      </c>
      <c r="F437">
        <v>3</v>
      </c>
      <c r="G437">
        <v>5</v>
      </c>
      <c r="H437" s="5">
        <f t="shared" si="495"/>
        <v>1.5628345108113895E-2</v>
      </c>
      <c r="I437" t="str">
        <f>VLOOKUP(C437,'名称-id-价值'!B:C,2,FALSE)</f>
        <v>T2HP3</v>
      </c>
      <c r="J437" t="str">
        <f t="shared" si="462"/>
        <v>T2部件</v>
      </c>
      <c r="K437">
        <f t="shared" si="493"/>
        <v>10</v>
      </c>
      <c r="L437">
        <f t="shared" si="463"/>
        <v>0.15628345108113895</v>
      </c>
      <c r="M437">
        <f>VLOOKUP(C437,'名称-id-价值'!B:M,K437+2,FALSE)</f>
        <v>52.85</v>
      </c>
      <c r="N437">
        <f t="shared" si="494"/>
        <v>1.6519160779276387</v>
      </c>
      <c r="O437">
        <f t="shared" si="496"/>
        <v>1920.2111967458782</v>
      </c>
      <c r="P437" t="str">
        <f t="shared" si="497"/>
        <v>92203,</v>
      </c>
      <c r="Q437" t="str">
        <f t="shared" si="570"/>
        <v>146,</v>
      </c>
      <c r="R437" t="str">
        <f t="shared" si="464"/>
        <v>(1,3)</v>
      </c>
      <c r="S437" t="str">
        <f t="shared" si="571"/>
        <v>1,</v>
      </c>
      <c r="T437" t="str">
        <f t="shared" si="572"/>
        <v>3,</v>
      </c>
    </row>
    <row r="438" spans="1:20" x14ac:dyDescent="0.15">
      <c r="A438" t="s">
        <v>45</v>
      </c>
      <c r="B438" t="str">
        <f t="shared" si="504"/>
        <v>稀有宝箱10普通抽</v>
      </c>
      <c r="C438">
        <v>92205</v>
      </c>
      <c r="D438">
        <v>146</v>
      </c>
      <c r="E438">
        <v>1</v>
      </c>
      <c r="F438">
        <v>3</v>
      </c>
      <c r="G438">
        <v>5</v>
      </c>
      <c r="H438" s="5">
        <f t="shared" si="495"/>
        <v>1.5628345108113895E-2</v>
      </c>
      <c r="I438" t="str">
        <f>VLOOKUP(C438,'名称-id-价值'!B:C,2,FALSE)</f>
        <v>T2HP5</v>
      </c>
      <c r="J438" t="str">
        <f t="shared" si="462"/>
        <v>T2部件</v>
      </c>
      <c r="K438">
        <f t="shared" si="493"/>
        <v>10</v>
      </c>
      <c r="L438">
        <f t="shared" si="463"/>
        <v>0.15628345108113895</v>
      </c>
      <c r="M438">
        <f>VLOOKUP(C438,'名称-id-价值'!B:M,K438+2,FALSE)</f>
        <v>52.85</v>
      </c>
      <c r="N438">
        <f t="shared" si="494"/>
        <v>1.6519160779276387</v>
      </c>
      <c r="O438">
        <f t="shared" si="496"/>
        <v>1920.2111967458782</v>
      </c>
      <c r="P438" t="str">
        <f t="shared" si="497"/>
        <v>92205,</v>
      </c>
      <c r="Q438" t="str">
        <f t="shared" si="570"/>
        <v>146,</v>
      </c>
      <c r="R438" t="str">
        <f t="shared" si="464"/>
        <v>(1,3)</v>
      </c>
      <c r="S438" t="str">
        <f t="shared" si="571"/>
        <v>1,</v>
      </c>
      <c r="T438" t="str">
        <f t="shared" si="572"/>
        <v>3,</v>
      </c>
    </row>
    <row r="439" spans="1:20" x14ac:dyDescent="0.15">
      <c r="A439" t="s">
        <v>45</v>
      </c>
      <c r="B439" t="str">
        <f t="shared" si="504"/>
        <v>稀有宝箱10普通抽</v>
      </c>
      <c r="C439">
        <v>92002</v>
      </c>
      <c r="D439">
        <v>146</v>
      </c>
      <c r="E439">
        <v>1</v>
      </c>
      <c r="F439">
        <v>3</v>
      </c>
      <c r="G439">
        <v>5</v>
      </c>
      <c r="H439" s="5">
        <f t="shared" si="495"/>
        <v>1.5628345108113895E-2</v>
      </c>
      <c r="I439" t="str">
        <f>VLOOKUP(C439,'名称-id-价值'!B:C,2,FALSE)</f>
        <v>T2LP2</v>
      </c>
      <c r="J439" t="str">
        <f t="shared" si="462"/>
        <v>T2部件</v>
      </c>
      <c r="K439">
        <f t="shared" si="493"/>
        <v>10</v>
      </c>
      <c r="L439">
        <f t="shared" si="463"/>
        <v>0.15628345108113895</v>
      </c>
      <c r="M439">
        <f>VLOOKUP(C439,'名称-id-价值'!B:M,K439+2,FALSE)</f>
        <v>52.85</v>
      </c>
      <c r="N439">
        <f t="shared" si="494"/>
        <v>1.6519160779276387</v>
      </c>
      <c r="O439">
        <f t="shared" si="496"/>
        <v>1920.2111967458782</v>
      </c>
      <c r="P439" t="str">
        <f t="shared" si="497"/>
        <v>92002,</v>
      </c>
      <c r="Q439" t="str">
        <f t="shared" si="570"/>
        <v>146,</v>
      </c>
      <c r="R439" t="str">
        <f t="shared" si="464"/>
        <v>(1,3)</v>
      </c>
      <c r="S439" t="str">
        <f t="shared" si="571"/>
        <v>1,</v>
      </c>
      <c r="T439" t="str">
        <f t="shared" si="572"/>
        <v>3,</v>
      </c>
    </row>
    <row r="440" spans="1:20" x14ac:dyDescent="0.15">
      <c r="A440" t="s">
        <v>45</v>
      </c>
      <c r="B440" t="str">
        <f t="shared" si="504"/>
        <v>稀有宝箱10普通抽</v>
      </c>
      <c r="C440">
        <v>92004</v>
      </c>
      <c r="D440">
        <v>146</v>
      </c>
      <c r="E440">
        <v>1</v>
      </c>
      <c r="F440">
        <v>3</v>
      </c>
      <c r="G440">
        <v>5</v>
      </c>
      <c r="H440" s="5">
        <f t="shared" si="495"/>
        <v>1.5628345108113895E-2</v>
      </c>
      <c r="I440" t="str">
        <f>VLOOKUP(C440,'名称-id-价值'!B:C,2,FALSE)</f>
        <v>T2LP4</v>
      </c>
      <c r="J440" t="str">
        <f t="shared" si="462"/>
        <v>T2部件</v>
      </c>
      <c r="K440">
        <f t="shared" si="493"/>
        <v>10</v>
      </c>
      <c r="L440">
        <f t="shared" si="463"/>
        <v>0.15628345108113895</v>
      </c>
      <c r="M440">
        <f>VLOOKUP(C440,'名称-id-价值'!B:M,K440+2,FALSE)</f>
        <v>52.85</v>
      </c>
      <c r="N440">
        <f t="shared" si="494"/>
        <v>1.6519160779276387</v>
      </c>
      <c r="O440">
        <f t="shared" si="496"/>
        <v>1920.2111967458782</v>
      </c>
      <c r="P440" t="str">
        <f t="shared" si="497"/>
        <v>92004,</v>
      </c>
      <c r="Q440" t="str">
        <f t="shared" si="570"/>
        <v>146,</v>
      </c>
      <c r="R440" t="str">
        <f t="shared" si="464"/>
        <v>(1,3)</v>
      </c>
      <c r="S440" t="str">
        <f t="shared" si="571"/>
        <v>1,</v>
      </c>
      <c r="T440" t="str">
        <f t="shared" si="572"/>
        <v>3,</v>
      </c>
    </row>
    <row r="441" spans="1:20" x14ac:dyDescent="0.15">
      <c r="A441" t="s">
        <v>45</v>
      </c>
      <c r="B441" t="str">
        <f t="shared" si="504"/>
        <v>稀有宝箱10普通抽</v>
      </c>
      <c r="C441">
        <v>92006</v>
      </c>
      <c r="D441">
        <v>146</v>
      </c>
      <c r="E441">
        <v>1</v>
      </c>
      <c r="F441">
        <v>3</v>
      </c>
      <c r="G441">
        <v>5</v>
      </c>
      <c r="H441" s="5">
        <f t="shared" si="495"/>
        <v>1.5628345108113895E-2</v>
      </c>
      <c r="I441" t="str">
        <f>VLOOKUP(C441,'名称-id-价值'!B:C,2,FALSE)</f>
        <v>T2LP6</v>
      </c>
      <c r="J441" t="str">
        <f t="shared" si="462"/>
        <v>T2部件</v>
      </c>
      <c r="K441">
        <f t="shared" si="493"/>
        <v>10</v>
      </c>
      <c r="L441">
        <f t="shared" si="463"/>
        <v>0.15628345108113895</v>
      </c>
      <c r="M441">
        <f>VLOOKUP(C441,'名称-id-价值'!B:M,K441+2,FALSE)</f>
        <v>52.85</v>
      </c>
      <c r="N441">
        <f t="shared" si="494"/>
        <v>1.6519160779276387</v>
      </c>
      <c r="O441">
        <f t="shared" si="496"/>
        <v>1920.2111967458782</v>
      </c>
      <c r="P441" t="str">
        <f t="shared" si="497"/>
        <v>92006,</v>
      </c>
      <c r="Q441" t="str">
        <f t="shared" si="570"/>
        <v>146,</v>
      </c>
      <c r="R441" t="str">
        <f t="shared" si="464"/>
        <v>(1,3)</v>
      </c>
      <c r="S441" t="str">
        <f t="shared" si="571"/>
        <v>1,</v>
      </c>
      <c r="T441" t="str">
        <f t="shared" si="572"/>
        <v>3,</v>
      </c>
    </row>
    <row r="442" spans="1:20" x14ac:dyDescent="0.15">
      <c r="A442" t="s">
        <v>45</v>
      </c>
      <c r="B442" t="str">
        <f t="shared" si="504"/>
        <v>稀有宝箱10普通抽</v>
      </c>
      <c r="C442">
        <v>92102</v>
      </c>
      <c r="D442">
        <v>146</v>
      </c>
      <c r="E442">
        <v>1</v>
      </c>
      <c r="F442">
        <v>3</v>
      </c>
      <c r="G442">
        <v>5</v>
      </c>
      <c r="H442" s="5">
        <f t="shared" si="495"/>
        <v>1.5628345108113895E-2</v>
      </c>
      <c r="I442" t="str">
        <f>VLOOKUP(C442,'名称-id-价值'!B:C,2,FALSE)</f>
        <v>T2MP2</v>
      </c>
      <c r="J442" t="str">
        <f t="shared" si="462"/>
        <v>T2部件</v>
      </c>
      <c r="K442">
        <f t="shared" si="493"/>
        <v>10</v>
      </c>
      <c r="L442">
        <f t="shared" si="463"/>
        <v>0.15628345108113895</v>
      </c>
      <c r="M442">
        <f>VLOOKUP(C442,'名称-id-价值'!B:M,K442+2,FALSE)</f>
        <v>52.85</v>
      </c>
      <c r="N442">
        <f t="shared" si="494"/>
        <v>1.6519160779276387</v>
      </c>
      <c r="O442">
        <f t="shared" si="496"/>
        <v>1920.2111967458782</v>
      </c>
      <c r="P442" t="str">
        <f t="shared" si="497"/>
        <v>92102,</v>
      </c>
      <c r="Q442" t="str">
        <f t="shared" si="570"/>
        <v>146,</v>
      </c>
      <c r="R442" t="str">
        <f t="shared" si="464"/>
        <v>(1,3)</v>
      </c>
      <c r="S442" t="str">
        <f t="shared" si="571"/>
        <v>1,</v>
      </c>
      <c r="T442" t="str">
        <f t="shared" si="572"/>
        <v>3,</v>
      </c>
    </row>
    <row r="443" spans="1:20" x14ac:dyDescent="0.15">
      <c r="A443" t="s">
        <v>45</v>
      </c>
      <c r="B443" t="str">
        <f t="shared" si="504"/>
        <v>稀有宝箱10普通抽</v>
      </c>
      <c r="C443">
        <v>92104</v>
      </c>
      <c r="D443">
        <v>146</v>
      </c>
      <c r="E443">
        <v>1</v>
      </c>
      <c r="F443">
        <v>3</v>
      </c>
      <c r="G443">
        <v>5</v>
      </c>
      <c r="H443" s="5">
        <f t="shared" si="495"/>
        <v>1.5628345108113895E-2</v>
      </c>
      <c r="I443" t="str">
        <f>VLOOKUP(C443,'名称-id-价值'!B:C,2,FALSE)</f>
        <v>T2MP4</v>
      </c>
      <c r="J443" t="str">
        <f t="shared" ref="J443:J465" si="573">IF(LEFT(C443,1)+0=5,"T"&amp;MID(C443,3,1)&amp;"碎片",IF(LEFT(C443,1)+0=1,"T"&amp;MID(C443,3,1)&amp;"坦克",IF(LEFT(C443,1)+0=9,"T"&amp;MID(C443,2,1)&amp;"部件")))</f>
        <v>T2部件</v>
      </c>
      <c r="K443">
        <f t="shared" si="493"/>
        <v>10</v>
      </c>
      <c r="L443">
        <f t="shared" ref="L443:L465" si="574">AVERAGE(E443:F443)*H443*G443</f>
        <v>0.15628345108113895</v>
      </c>
      <c r="M443">
        <f>VLOOKUP(C443,'名称-id-价值'!B:M,K443+2,FALSE)</f>
        <v>52.85</v>
      </c>
      <c r="N443">
        <f t="shared" si="494"/>
        <v>1.6519160779276387</v>
      </c>
      <c r="O443">
        <f t="shared" si="496"/>
        <v>1920.2111967458782</v>
      </c>
      <c r="P443" t="str">
        <f t="shared" si="497"/>
        <v>92104,</v>
      </c>
      <c r="Q443" t="str">
        <f t="shared" si="570"/>
        <v>146,</v>
      </c>
      <c r="R443" t="str">
        <f t="shared" ref="R443:R465" si="575">"("&amp;LEFT(S443&amp;T443,LEN(S443&amp;T443)-1)&amp;")"</f>
        <v>(1,3)</v>
      </c>
      <c r="S443" t="str">
        <f t="shared" si="571"/>
        <v>1,</v>
      </c>
      <c r="T443" t="str">
        <f t="shared" si="572"/>
        <v>3,</v>
      </c>
    </row>
    <row r="444" spans="1:20" x14ac:dyDescent="0.15">
      <c r="A444" t="s">
        <v>45</v>
      </c>
      <c r="B444" t="str">
        <f t="shared" si="504"/>
        <v>稀有宝箱10普通抽</v>
      </c>
      <c r="C444">
        <v>92106</v>
      </c>
      <c r="D444">
        <v>146</v>
      </c>
      <c r="E444">
        <v>1</v>
      </c>
      <c r="F444">
        <v>3</v>
      </c>
      <c r="G444">
        <v>5</v>
      </c>
      <c r="H444" s="5">
        <f t="shared" si="495"/>
        <v>1.5628345108113895E-2</v>
      </c>
      <c r="I444" t="str">
        <f>VLOOKUP(C444,'名称-id-价值'!B:C,2,FALSE)</f>
        <v>T2MP6</v>
      </c>
      <c r="J444" t="str">
        <f t="shared" si="573"/>
        <v>T2部件</v>
      </c>
      <c r="K444">
        <f t="shared" si="493"/>
        <v>10</v>
      </c>
      <c r="L444">
        <f t="shared" si="574"/>
        <v>0.15628345108113895</v>
      </c>
      <c r="M444">
        <f>VLOOKUP(C444,'名称-id-价值'!B:M,K444+2,FALSE)</f>
        <v>52.85</v>
      </c>
      <c r="N444">
        <f t="shared" si="494"/>
        <v>1.6519160779276387</v>
      </c>
      <c r="O444">
        <f t="shared" si="496"/>
        <v>1920.2111967458782</v>
      </c>
      <c r="P444" t="str">
        <f t="shared" si="497"/>
        <v>92106,</v>
      </c>
      <c r="Q444" t="str">
        <f t="shared" si="570"/>
        <v>146,</v>
      </c>
      <c r="R444" t="str">
        <f t="shared" si="575"/>
        <v>(1,3)</v>
      </c>
      <c r="S444" t="str">
        <f t="shared" si="571"/>
        <v>1,</v>
      </c>
      <c r="T444" t="str">
        <f t="shared" si="572"/>
        <v>3,</v>
      </c>
    </row>
    <row r="445" spans="1:20" x14ac:dyDescent="0.15">
      <c r="A445" t="s">
        <v>45</v>
      </c>
      <c r="B445" t="str">
        <f t="shared" si="504"/>
        <v>稀有宝箱10普通抽</v>
      </c>
      <c r="C445">
        <v>92202</v>
      </c>
      <c r="D445">
        <v>146</v>
      </c>
      <c r="E445">
        <v>1</v>
      </c>
      <c r="F445">
        <v>3</v>
      </c>
      <c r="G445">
        <v>5</v>
      </c>
      <c r="H445" s="5">
        <f t="shared" si="495"/>
        <v>1.5628345108113895E-2</v>
      </c>
      <c r="I445" t="str">
        <f>VLOOKUP(C445,'名称-id-价值'!B:C,2,FALSE)</f>
        <v>T2HP2</v>
      </c>
      <c r="J445" t="str">
        <f t="shared" si="573"/>
        <v>T2部件</v>
      </c>
      <c r="K445">
        <f t="shared" si="493"/>
        <v>10</v>
      </c>
      <c r="L445">
        <f t="shared" si="574"/>
        <v>0.15628345108113895</v>
      </c>
      <c r="M445">
        <f>VLOOKUP(C445,'名称-id-价值'!B:M,K445+2,FALSE)</f>
        <v>52.85</v>
      </c>
      <c r="N445">
        <f t="shared" si="494"/>
        <v>1.6519160779276387</v>
      </c>
      <c r="O445">
        <f t="shared" si="496"/>
        <v>1920.2111967458782</v>
      </c>
      <c r="P445" t="str">
        <f t="shared" si="497"/>
        <v>92202,</v>
      </c>
      <c r="Q445" t="str">
        <f t="shared" si="570"/>
        <v>146,</v>
      </c>
      <c r="R445" t="str">
        <f t="shared" si="575"/>
        <v>(1,3)</v>
      </c>
      <c r="S445" t="str">
        <f t="shared" si="571"/>
        <v>1,</v>
      </c>
      <c r="T445" t="str">
        <f t="shared" si="572"/>
        <v>3,</v>
      </c>
    </row>
    <row r="446" spans="1:20" x14ac:dyDescent="0.15">
      <c r="A446" t="s">
        <v>45</v>
      </c>
      <c r="B446" t="str">
        <f t="shared" si="504"/>
        <v>稀有宝箱10普通抽</v>
      </c>
      <c r="C446">
        <v>92204</v>
      </c>
      <c r="D446">
        <v>146</v>
      </c>
      <c r="E446">
        <v>1</v>
      </c>
      <c r="F446">
        <v>3</v>
      </c>
      <c r="G446">
        <v>5</v>
      </c>
      <c r="H446" s="5">
        <f t="shared" si="495"/>
        <v>1.5628345108113895E-2</v>
      </c>
      <c r="I446" t="str">
        <f>VLOOKUP(C446,'名称-id-价值'!B:C,2,FALSE)</f>
        <v>T2HP4</v>
      </c>
      <c r="J446" t="str">
        <f t="shared" si="573"/>
        <v>T2部件</v>
      </c>
      <c r="K446">
        <f t="shared" si="493"/>
        <v>10</v>
      </c>
      <c r="L446">
        <f t="shared" si="574"/>
        <v>0.15628345108113895</v>
      </c>
      <c r="M446">
        <f>VLOOKUP(C446,'名称-id-价值'!B:M,K446+2,FALSE)</f>
        <v>52.85</v>
      </c>
      <c r="N446">
        <f t="shared" si="494"/>
        <v>1.6519160779276387</v>
      </c>
      <c r="O446">
        <f t="shared" si="496"/>
        <v>1920.2111967458782</v>
      </c>
      <c r="P446" t="str">
        <f t="shared" si="497"/>
        <v>92204,</v>
      </c>
      <c r="Q446" t="str">
        <f t="shared" si="570"/>
        <v>146,</v>
      </c>
      <c r="R446" t="str">
        <f t="shared" si="575"/>
        <v>(1,3)</v>
      </c>
      <c r="S446" t="str">
        <f t="shared" si="571"/>
        <v>1,</v>
      </c>
      <c r="T446" t="str">
        <f t="shared" si="572"/>
        <v>3,</v>
      </c>
    </row>
    <row r="447" spans="1:20" x14ac:dyDescent="0.15">
      <c r="A447" t="s">
        <v>45</v>
      </c>
      <c r="B447" t="str">
        <f t="shared" si="504"/>
        <v>稀有宝箱10普通抽</v>
      </c>
      <c r="C447">
        <v>92206</v>
      </c>
      <c r="D447">
        <v>146</v>
      </c>
      <c r="E447">
        <v>1</v>
      </c>
      <c r="F447">
        <v>3</v>
      </c>
      <c r="G447">
        <v>5</v>
      </c>
      <c r="H447" s="5">
        <f t="shared" si="495"/>
        <v>1.5628345108113895E-2</v>
      </c>
      <c r="I447" t="str">
        <f>VLOOKUP(C447,'名称-id-价值'!B:C,2,FALSE)</f>
        <v>T2HP6</v>
      </c>
      <c r="J447" t="str">
        <f t="shared" si="573"/>
        <v>T2部件</v>
      </c>
      <c r="K447">
        <f t="shared" ref="K447:K465" si="576">IF(RIGHT(A447,1)+0=0,10,RIGHT(A447,1)+0)</f>
        <v>10</v>
      </c>
      <c r="L447">
        <f t="shared" si="574"/>
        <v>0.15628345108113895</v>
      </c>
      <c r="M447">
        <f>VLOOKUP(C447,'名称-id-价值'!B:M,K447+2,FALSE)</f>
        <v>52.85</v>
      </c>
      <c r="N447">
        <f t="shared" ref="N447:N465" si="577">H447*M447*AVERAGE(E447:F447)</f>
        <v>1.6519160779276387</v>
      </c>
      <c r="O447">
        <f t="shared" si="496"/>
        <v>1920.2111967458782</v>
      </c>
      <c r="P447" t="str">
        <f t="shared" si="497"/>
        <v>92206,</v>
      </c>
      <c r="Q447" t="str">
        <f t="shared" si="570"/>
        <v>146,</v>
      </c>
      <c r="R447" t="str">
        <f t="shared" si="575"/>
        <v>(1,3)</v>
      </c>
      <c r="S447" t="str">
        <f t="shared" si="571"/>
        <v>1,</v>
      </c>
      <c r="T447" t="str">
        <f t="shared" si="572"/>
        <v>3,</v>
      </c>
    </row>
    <row r="448" spans="1:20" x14ac:dyDescent="0.15">
      <c r="A448" t="s">
        <v>45</v>
      </c>
      <c r="B448" t="str">
        <f t="shared" si="504"/>
        <v>稀有宝箱10普通抽</v>
      </c>
      <c r="C448">
        <v>93001</v>
      </c>
      <c r="D448">
        <v>153</v>
      </c>
      <c r="E448">
        <v>1</v>
      </c>
      <c r="F448">
        <v>1</v>
      </c>
      <c r="G448">
        <v>5</v>
      </c>
      <c r="H448" s="5">
        <f t="shared" si="495"/>
        <v>1.6377649325626204E-2</v>
      </c>
      <c r="I448" t="str">
        <f>VLOOKUP(C448,'名称-id-价值'!B:C,2,FALSE)</f>
        <v>T3LP1</v>
      </c>
      <c r="J448" t="str">
        <f t="shared" si="573"/>
        <v>T3部件</v>
      </c>
      <c r="K448">
        <f t="shared" si="576"/>
        <v>10</v>
      </c>
      <c r="L448">
        <f t="shared" si="574"/>
        <v>8.1888246628131017E-2</v>
      </c>
      <c r="M448">
        <f>VLOOKUP(C448,'名称-id-价值'!B:M,K448+2,FALSE)</f>
        <v>108</v>
      </c>
      <c r="N448">
        <f t="shared" si="577"/>
        <v>1.76878612716763</v>
      </c>
      <c r="O448">
        <f t="shared" si="496"/>
        <v>1920.2111967458782</v>
      </c>
      <c r="P448" t="str">
        <f t="shared" si="497"/>
        <v>93001,</v>
      </c>
      <c r="Q448" t="str">
        <f t="shared" si="570"/>
        <v>153,</v>
      </c>
      <c r="R448" t="str">
        <f t="shared" si="575"/>
        <v>(1,1)</v>
      </c>
      <c r="S448" t="str">
        <f t="shared" si="571"/>
        <v>1,</v>
      </c>
      <c r="T448" t="str">
        <f t="shared" si="572"/>
        <v>1,</v>
      </c>
    </row>
    <row r="449" spans="1:20" x14ac:dyDescent="0.15">
      <c r="A449" t="s">
        <v>45</v>
      </c>
      <c r="B449" t="str">
        <f t="shared" si="504"/>
        <v>稀有宝箱10普通抽</v>
      </c>
      <c r="C449">
        <v>93003</v>
      </c>
      <c r="D449">
        <v>153</v>
      </c>
      <c r="E449">
        <v>1</v>
      </c>
      <c r="F449">
        <v>1</v>
      </c>
      <c r="G449">
        <v>5</v>
      </c>
      <c r="H449" s="5">
        <f t="shared" si="495"/>
        <v>1.6377649325626204E-2</v>
      </c>
      <c r="I449" t="str">
        <f>VLOOKUP(C449,'名称-id-价值'!B:C,2,FALSE)</f>
        <v>T3LP3</v>
      </c>
      <c r="J449" t="str">
        <f t="shared" si="573"/>
        <v>T3部件</v>
      </c>
      <c r="K449">
        <f t="shared" si="576"/>
        <v>10</v>
      </c>
      <c r="L449">
        <f t="shared" si="574"/>
        <v>8.1888246628131017E-2</v>
      </c>
      <c r="M449">
        <f>VLOOKUP(C449,'名称-id-价值'!B:M,K449+2,FALSE)</f>
        <v>108</v>
      </c>
      <c r="N449">
        <f t="shared" si="577"/>
        <v>1.76878612716763</v>
      </c>
      <c r="O449">
        <f t="shared" si="496"/>
        <v>1920.2111967458782</v>
      </c>
      <c r="P449" t="str">
        <f t="shared" si="497"/>
        <v>93003,</v>
      </c>
      <c r="Q449" t="str">
        <f t="shared" si="570"/>
        <v>153,</v>
      </c>
      <c r="R449" t="str">
        <f t="shared" si="575"/>
        <v>(1,1)</v>
      </c>
      <c r="S449" t="str">
        <f t="shared" si="571"/>
        <v>1,</v>
      </c>
      <c r="T449" t="str">
        <f t="shared" si="572"/>
        <v>1,</v>
      </c>
    </row>
    <row r="450" spans="1:20" x14ac:dyDescent="0.15">
      <c r="A450" t="s">
        <v>45</v>
      </c>
      <c r="B450" t="str">
        <f t="shared" si="504"/>
        <v>稀有宝箱10普通抽</v>
      </c>
      <c r="C450">
        <v>93005</v>
      </c>
      <c r="D450">
        <v>153</v>
      </c>
      <c r="E450">
        <v>1</v>
      </c>
      <c r="F450">
        <v>1</v>
      </c>
      <c r="G450">
        <v>5</v>
      </c>
      <c r="H450" s="5">
        <f t="shared" ref="H450:H467" si="578">D450/SUMIFS(D:D,B:B,B450)</f>
        <v>1.6377649325626204E-2</v>
      </c>
      <c r="I450" t="str">
        <f>VLOOKUP(C450,'名称-id-价值'!B:C,2,FALSE)</f>
        <v>T3LP5</v>
      </c>
      <c r="J450" t="str">
        <f t="shared" si="573"/>
        <v>T3部件</v>
      </c>
      <c r="K450">
        <f t="shared" si="576"/>
        <v>10</v>
      </c>
      <c r="L450">
        <f t="shared" si="574"/>
        <v>8.1888246628131017E-2</v>
      </c>
      <c r="M450">
        <f>VLOOKUP(C450,'名称-id-价值'!B:M,K450+2,FALSE)</f>
        <v>108</v>
      </c>
      <c r="N450">
        <f t="shared" si="577"/>
        <v>1.76878612716763</v>
      </c>
      <c r="O450">
        <f t="shared" ref="O450:O467" si="579">SUMIFS(N:N,B:B,B450)*G450+VLOOKUP(K450,$U$1:$X$11,4,FALSE)</f>
        <v>1920.2111967458782</v>
      </c>
      <c r="P450" t="str">
        <f t="shared" si="497"/>
        <v>93005,</v>
      </c>
      <c r="Q450" t="str">
        <f t="shared" si="570"/>
        <v>153,</v>
      </c>
      <c r="R450" t="str">
        <f t="shared" si="575"/>
        <v>(1,1)</v>
      </c>
      <c r="S450" t="str">
        <f t="shared" si="571"/>
        <v>1,</v>
      </c>
      <c r="T450" t="str">
        <f t="shared" si="572"/>
        <v>1,</v>
      </c>
    </row>
    <row r="451" spans="1:20" x14ac:dyDescent="0.15">
      <c r="A451" t="s">
        <v>45</v>
      </c>
      <c r="B451" t="str">
        <f t="shared" si="504"/>
        <v>稀有宝箱10普通抽</v>
      </c>
      <c r="C451">
        <v>93101</v>
      </c>
      <c r="D451">
        <v>153</v>
      </c>
      <c r="E451">
        <v>1</v>
      </c>
      <c r="F451">
        <v>1</v>
      </c>
      <c r="G451">
        <v>5</v>
      </c>
      <c r="H451" s="5">
        <f t="shared" si="578"/>
        <v>1.6377649325626204E-2</v>
      </c>
      <c r="I451" t="str">
        <f>VLOOKUP(C451,'名称-id-价值'!B:C,2,FALSE)</f>
        <v>T3MP1</v>
      </c>
      <c r="J451" t="str">
        <f t="shared" si="573"/>
        <v>T3部件</v>
      </c>
      <c r="K451">
        <f t="shared" si="576"/>
        <v>10</v>
      </c>
      <c r="L451">
        <f t="shared" si="574"/>
        <v>8.1888246628131017E-2</v>
      </c>
      <c r="M451">
        <f>VLOOKUP(C451,'名称-id-价值'!B:M,K451+2,FALSE)</f>
        <v>108</v>
      </c>
      <c r="N451">
        <f t="shared" si="577"/>
        <v>1.76878612716763</v>
      </c>
      <c r="O451">
        <f t="shared" si="579"/>
        <v>1920.2111967458782</v>
      </c>
      <c r="P451" t="str">
        <f t="shared" si="497"/>
        <v>93101,</v>
      </c>
      <c r="Q451" t="str">
        <f t="shared" si="570"/>
        <v>153,</v>
      </c>
      <c r="R451" t="str">
        <f t="shared" si="575"/>
        <v>(1,1)</v>
      </c>
      <c r="S451" t="str">
        <f t="shared" si="571"/>
        <v>1,</v>
      </c>
      <c r="T451" t="str">
        <f t="shared" si="572"/>
        <v>1,</v>
      </c>
    </row>
    <row r="452" spans="1:20" x14ac:dyDescent="0.15">
      <c r="A452" t="s">
        <v>45</v>
      </c>
      <c r="B452" t="str">
        <f t="shared" si="504"/>
        <v>稀有宝箱10普通抽</v>
      </c>
      <c r="C452">
        <v>93103</v>
      </c>
      <c r="D452">
        <v>153</v>
      </c>
      <c r="E452">
        <v>1</v>
      </c>
      <c r="F452">
        <v>1</v>
      </c>
      <c r="G452">
        <v>5</v>
      </c>
      <c r="H452" s="5">
        <f t="shared" si="578"/>
        <v>1.6377649325626204E-2</v>
      </c>
      <c r="I452" t="str">
        <f>VLOOKUP(C452,'名称-id-价值'!B:C,2,FALSE)</f>
        <v>T3MP3</v>
      </c>
      <c r="J452" t="str">
        <f t="shared" si="573"/>
        <v>T3部件</v>
      </c>
      <c r="K452">
        <f t="shared" si="576"/>
        <v>10</v>
      </c>
      <c r="L452">
        <f t="shared" si="574"/>
        <v>8.1888246628131017E-2</v>
      </c>
      <c r="M452">
        <f>VLOOKUP(C452,'名称-id-价值'!B:M,K452+2,FALSE)</f>
        <v>108</v>
      </c>
      <c r="N452">
        <f t="shared" si="577"/>
        <v>1.76878612716763</v>
      </c>
      <c r="O452">
        <f t="shared" si="579"/>
        <v>1920.2111967458782</v>
      </c>
      <c r="P452" t="str">
        <f t="shared" si="497"/>
        <v>93103,</v>
      </c>
      <c r="Q452" t="str">
        <f t="shared" si="570"/>
        <v>153,</v>
      </c>
      <c r="R452" t="str">
        <f t="shared" si="575"/>
        <v>(1,1)</v>
      </c>
      <c r="S452" t="str">
        <f t="shared" si="571"/>
        <v>1,</v>
      </c>
      <c r="T452" t="str">
        <f t="shared" si="572"/>
        <v>1,</v>
      </c>
    </row>
    <row r="453" spans="1:20" x14ac:dyDescent="0.15">
      <c r="A453" t="s">
        <v>45</v>
      </c>
      <c r="B453" t="str">
        <f t="shared" si="504"/>
        <v>稀有宝箱10普通抽</v>
      </c>
      <c r="C453">
        <v>93105</v>
      </c>
      <c r="D453">
        <v>153</v>
      </c>
      <c r="E453">
        <v>1</v>
      </c>
      <c r="F453">
        <v>1</v>
      </c>
      <c r="G453">
        <v>5</v>
      </c>
      <c r="H453" s="5">
        <f t="shared" si="578"/>
        <v>1.6377649325626204E-2</v>
      </c>
      <c r="I453" t="str">
        <f>VLOOKUP(C453,'名称-id-价值'!B:C,2,FALSE)</f>
        <v>T3MP5</v>
      </c>
      <c r="J453" t="str">
        <f t="shared" si="573"/>
        <v>T3部件</v>
      </c>
      <c r="K453">
        <f t="shared" si="576"/>
        <v>10</v>
      </c>
      <c r="L453">
        <f t="shared" si="574"/>
        <v>8.1888246628131017E-2</v>
      </c>
      <c r="M453">
        <f>VLOOKUP(C453,'名称-id-价值'!B:M,K453+2,FALSE)</f>
        <v>108</v>
      </c>
      <c r="N453">
        <f t="shared" si="577"/>
        <v>1.76878612716763</v>
      </c>
      <c r="O453">
        <f t="shared" si="579"/>
        <v>1920.2111967458782</v>
      </c>
      <c r="P453" t="str">
        <f t="shared" si="497"/>
        <v>93105,</v>
      </c>
      <c r="Q453" t="str">
        <f t="shared" si="570"/>
        <v>153,</v>
      </c>
      <c r="R453" t="str">
        <f t="shared" si="575"/>
        <v>(1,1)</v>
      </c>
      <c r="S453" t="str">
        <f t="shared" si="571"/>
        <v>1,</v>
      </c>
      <c r="T453" t="str">
        <f t="shared" si="572"/>
        <v>1,</v>
      </c>
    </row>
    <row r="454" spans="1:20" x14ac:dyDescent="0.15">
      <c r="A454" t="s">
        <v>45</v>
      </c>
      <c r="B454" t="str">
        <f t="shared" si="504"/>
        <v>稀有宝箱10普通抽</v>
      </c>
      <c r="C454">
        <v>93201</v>
      </c>
      <c r="D454">
        <v>172</v>
      </c>
      <c r="E454">
        <v>1</v>
      </c>
      <c r="F454">
        <v>1</v>
      </c>
      <c r="G454">
        <v>5</v>
      </c>
      <c r="H454" s="5">
        <f t="shared" si="578"/>
        <v>1.8411475058873902E-2</v>
      </c>
      <c r="I454" t="str">
        <f>VLOOKUP(C454,'名称-id-价值'!B:C,2,FALSE)</f>
        <v>T3HP1</v>
      </c>
      <c r="J454" t="str">
        <f t="shared" si="573"/>
        <v>T3部件</v>
      </c>
      <c r="K454">
        <f t="shared" si="576"/>
        <v>10</v>
      </c>
      <c r="L454">
        <f t="shared" si="574"/>
        <v>9.2057375294369512E-2</v>
      </c>
      <c r="M454">
        <f>VLOOKUP(C454,'名称-id-价值'!B:M,K454+2,FALSE)</f>
        <v>108</v>
      </c>
      <c r="N454">
        <f t="shared" si="577"/>
        <v>1.9884393063583814</v>
      </c>
      <c r="O454">
        <f t="shared" si="579"/>
        <v>1920.2111967458782</v>
      </c>
      <c r="P454" t="str">
        <f t="shared" si="497"/>
        <v>93201,</v>
      </c>
      <c r="Q454" t="str">
        <f t="shared" si="570"/>
        <v>172,</v>
      </c>
      <c r="R454" t="str">
        <f t="shared" si="575"/>
        <v>(1,1)</v>
      </c>
      <c r="S454" t="str">
        <f t="shared" si="571"/>
        <v>1,</v>
      </c>
      <c r="T454" t="str">
        <f t="shared" si="572"/>
        <v>1,</v>
      </c>
    </row>
    <row r="455" spans="1:20" x14ac:dyDescent="0.15">
      <c r="A455" t="s">
        <v>45</v>
      </c>
      <c r="B455" t="str">
        <f t="shared" si="504"/>
        <v>稀有宝箱10普通抽</v>
      </c>
      <c r="C455">
        <v>93203</v>
      </c>
      <c r="D455">
        <v>172</v>
      </c>
      <c r="E455">
        <v>1</v>
      </c>
      <c r="F455">
        <v>1</v>
      </c>
      <c r="G455">
        <v>5</v>
      </c>
      <c r="H455" s="5">
        <f t="shared" si="578"/>
        <v>1.8411475058873902E-2</v>
      </c>
      <c r="I455" t="str">
        <f>VLOOKUP(C455,'名称-id-价值'!B:C,2,FALSE)</f>
        <v>T3HP3</v>
      </c>
      <c r="J455" t="str">
        <f t="shared" si="573"/>
        <v>T3部件</v>
      </c>
      <c r="K455">
        <f t="shared" si="576"/>
        <v>10</v>
      </c>
      <c r="L455">
        <f t="shared" si="574"/>
        <v>9.2057375294369512E-2</v>
      </c>
      <c r="M455">
        <f>VLOOKUP(C455,'名称-id-价值'!B:M,K455+2,FALSE)</f>
        <v>108</v>
      </c>
      <c r="N455">
        <f t="shared" si="577"/>
        <v>1.9884393063583814</v>
      </c>
      <c r="O455">
        <f t="shared" si="579"/>
        <v>1920.2111967458782</v>
      </c>
      <c r="P455" t="str">
        <f t="shared" si="497"/>
        <v>93203,</v>
      </c>
      <c r="Q455" t="str">
        <f t="shared" si="570"/>
        <v>172,</v>
      </c>
      <c r="R455" t="str">
        <f t="shared" si="575"/>
        <v>(1,1)</v>
      </c>
      <c r="S455" t="str">
        <f t="shared" si="571"/>
        <v>1,</v>
      </c>
      <c r="T455" t="str">
        <f t="shared" si="572"/>
        <v>1,</v>
      </c>
    </row>
    <row r="456" spans="1:20" x14ac:dyDescent="0.15">
      <c r="A456" t="s">
        <v>45</v>
      </c>
      <c r="B456" t="str">
        <f t="shared" si="504"/>
        <v>稀有宝箱10普通抽</v>
      </c>
      <c r="C456">
        <v>93205</v>
      </c>
      <c r="D456">
        <v>172</v>
      </c>
      <c r="E456">
        <v>1</v>
      </c>
      <c r="F456">
        <v>1</v>
      </c>
      <c r="G456">
        <v>5</v>
      </c>
      <c r="H456" s="5">
        <f t="shared" si="578"/>
        <v>1.8411475058873902E-2</v>
      </c>
      <c r="I456" t="str">
        <f>VLOOKUP(C456,'名称-id-价值'!B:C,2,FALSE)</f>
        <v>T3HP5</v>
      </c>
      <c r="J456" t="str">
        <f t="shared" si="573"/>
        <v>T3部件</v>
      </c>
      <c r="K456">
        <f t="shared" si="576"/>
        <v>10</v>
      </c>
      <c r="L456">
        <f t="shared" si="574"/>
        <v>9.2057375294369512E-2</v>
      </c>
      <c r="M456">
        <f>VLOOKUP(C456,'名称-id-价值'!B:M,K456+2,FALSE)</f>
        <v>108</v>
      </c>
      <c r="N456">
        <f t="shared" si="577"/>
        <v>1.9884393063583814</v>
      </c>
      <c r="O456">
        <f t="shared" si="579"/>
        <v>1920.2111967458782</v>
      </c>
      <c r="P456" t="str">
        <f t="shared" si="497"/>
        <v>93205,</v>
      </c>
      <c r="Q456" t="str">
        <f t="shared" si="570"/>
        <v>172,</v>
      </c>
      <c r="R456" t="str">
        <f t="shared" si="575"/>
        <v>(1,1)</v>
      </c>
      <c r="S456" t="str">
        <f t="shared" si="571"/>
        <v>1,</v>
      </c>
      <c r="T456" t="str">
        <f t="shared" si="572"/>
        <v>1,</v>
      </c>
    </row>
    <row r="457" spans="1:20" x14ac:dyDescent="0.15">
      <c r="A457" t="s">
        <v>45</v>
      </c>
      <c r="B457" t="str">
        <f t="shared" si="504"/>
        <v>稀有宝箱10普通抽</v>
      </c>
      <c r="C457">
        <v>93002</v>
      </c>
      <c r="D457">
        <v>172</v>
      </c>
      <c r="E457">
        <v>1</v>
      </c>
      <c r="F457">
        <v>1</v>
      </c>
      <c r="G457">
        <v>5</v>
      </c>
      <c r="H457" s="5">
        <f t="shared" si="578"/>
        <v>1.8411475058873902E-2</v>
      </c>
      <c r="I457" t="str">
        <f>VLOOKUP(C457,'名称-id-价值'!B:C,2,FALSE)</f>
        <v>T3LP2</v>
      </c>
      <c r="J457" t="str">
        <f t="shared" si="573"/>
        <v>T3部件</v>
      </c>
      <c r="K457">
        <f t="shared" si="576"/>
        <v>10</v>
      </c>
      <c r="L457">
        <f t="shared" si="574"/>
        <v>9.2057375294369512E-2</v>
      </c>
      <c r="M457">
        <f>VLOOKUP(C457,'名称-id-价值'!B:M,K457+2,FALSE)</f>
        <v>108</v>
      </c>
      <c r="N457">
        <f t="shared" si="577"/>
        <v>1.9884393063583814</v>
      </c>
      <c r="O457">
        <f t="shared" si="579"/>
        <v>1920.2111967458782</v>
      </c>
      <c r="P457" t="str">
        <f t="shared" si="497"/>
        <v>93002,</v>
      </c>
      <c r="Q457" t="str">
        <f t="shared" si="570"/>
        <v>172,</v>
      </c>
      <c r="R457" t="str">
        <f t="shared" si="575"/>
        <v>(1,1)</v>
      </c>
      <c r="S457" t="str">
        <f t="shared" si="571"/>
        <v>1,</v>
      </c>
      <c r="T457" t="str">
        <f t="shared" si="572"/>
        <v>1,</v>
      </c>
    </row>
    <row r="458" spans="1:20" x14ac:dyDescent="0.15">
      <c r="A458" t="s">
        <v>45</v>
      </c>
      <c r="B458" t="str">
        <f t="shared" si="504"/>
        <v>稀有宝箱10普通抽</v>
      </c>
      <c r="C458">
        <v>93004</v>
      </c>
      <c r="D458">
        <v>172</v>
      </c>
      <c r="E458">
        <v>1</v>
      </c>
      <c r="F458">
        <v>1</v>
      </c>
      <c r="G458">
        <v>5</v>
      </c>
      <c r="H458" s="5">
        <f t="shared" si="578"/>
        <v>1.8411475058873902E-2</v>
      </c>
      <c r="I458" t="str">
        <f>VLOOKUP(C458,'名称-id-价值'!B:C,2,FALSE)</f>
        <v>T3LP4</v>
      </c>
      <c r="J458" t="str">
        <f t="shared" si="573"/>
        <v>T3部件</v>
      </c>
      <c r="K458">
        <f t="shared" si="576"/>
        <v>10</v>
      </c>
      <c r="L458">
        <f t="shared" si="574"/>
        <v>9.2057375294369512E-2</v>
      </c>
      <c r="M458">
        <f>VLOOKUP(C458,'名称-id-价值'!B:M,K458+2,FALSE)</f>
        <v>108</v>
      </c>
      <c r="N458">
        <f t="shared" si="577"/>
        <v>1.9884393063583814</v>
      </c>
      <c r="O458">
        <f t="shared" si="579"/>
        <v>1920.2111967458782</v>
      </c>
      <c r="P458" t="str">
        <f t="shared" si="497"/>
        <v>93004,</v>
      </c>
      <c r="Q458" t="str">
        <f t="shared" si="570"/>
        <v>172,</v>
      </c>
      <c r="R458" t="str">
        <f t="shared" si="575"/>
        <v>(1,1)</v>
      </c>
      <c r="S458" t="str">
        <f t="shared" si="571"/>
        <v>1,</v>
      </c>
      <c r="T458" t="str">
        <f t="shared" si="572"/>
        <v>1,</v>
      </c>
    </row>
    <row r="459" spans="1:20" x14ac:dyDescent="0.15">
      <c r="A459" t="s">
        <v>45</v>
      </c>
      <c r="B459" t="str">
        <f t="shared" si="504"/>
        <v>稀有宝箱10普通抽</v>
      </c>
      <c r="C459">
        <v>93006</v>
      </c>
      <c r="D459">
        <v>172</v>
      </c>
      <c r="E459">
        <v>1</v>
      </c>
      <c r="F459">
        <v>1</v>
      </c>
      <c r="G459">
        <v>5</v>
      </c>
      <c r="H459" s="5">
        <f t="shared" si="578"/>
        <v>1.8411475058873902E-2</v>
      </c>
      <c r="I459" t="str">
        <f>VLOOKUP(C459,'名称-id-价值'!B:C,2,FALSE)</f>
        <v>T3LP6</v>
      </c>
      <c r="J459" t="str">
        <f t="shared" si="573"/>
        <v>T3部件</v>
      </c>
      <c r="K459">
        <f t="shared" si="576"/>
        <v>10</v>
      </c>
      <c r="L459">
        <f t="shared" si="574"/>
        <v>9.2057375294369512E-2</v>
      </c>
      <c r="M459">
        <f>VLOOKUP(C459,'名称-id-价值'!B:M,K459+2,FALSE)</f>
        <v>108</v>
      </c>
      <c r="N459">
        <f t="shared" si="577"/>
        <v>1.9884393063583814</v>
      </c>
      <c r="O459">
        <f t="shared" si="579"/>
        <v>1920.2111967458782</v>
      </c>
      <c r="P459" t="str">
        <f t="shared" si="497"/>
        <v>93006,</v>
      </c>
      <c r="Q459" t="str">
        <f t="shared" si="570"/>
        <v>172,</v>
      </c>
      <c r="R459" t="str">
        <f t="shared" si="575"/>
        <v>(1,1)</v>
      </c>
      <c r="S459" t="str">
        <f t="shared" si="571"/>
        <v>1,</v>
      </c>
      <c r="T459" t="str">
        <f t="shared" si="572"/>
        <v>1,</v>
      </c>
    </row>
    <row r="460" spans="1:20" x14ac:dyDescent="0.15">
      <c r="A460" t="s">
        <v>45</v>
      </c>
      <c r="B460" t="str">
        <f t="shared" si="504"/>
        <v>稀有宝箱10普通抽</v>
      </c>
      <c r="C460">
        <v>93102</v>
      </c>
      <c r="D460">
        <v>172</v>
      </c>
      <c r="E460">
        <v>1</v>
      </c>
      <c r="F460">
        <v>1</v>
      </c>
      <c r="G460">
        <v>5</v>
      </c>
      <c r="H460" s="5">
        <f t="shared" si="578"/>
        <v>1.8411475058873902E-2</v>
      </c>
      <c r="I460" t="str">
        <f>VLOOKUP(C460,'名称-id-价值'!B:C,2,FALSE)</f>
        <v>T3MP2</v>
      </c>
      <c r="J460" t="str">
        <f t="shared" si="573"/>
        <v>T3部件</v>
      </c>
      <c r="K460">
        <f t="shared" si="576"/>
        <v>10</v>
      </c>
      <c r="L460">
        <f t="shared" si="574"/>
        <v>9.2057375294369512E-2</v>
      </c>
      <c r="M460">
        <f>VLOOKUP(C460,'名称-id-价值'!B:M,K460+2,FALSE)</f>
        <v>108</v>
      </c>
      <c r="N460">
        <f t="shared" si="577"/>
        <v>1.9884393063583814</v>
      </c>
      <c r="O460">
        <f t="shared" si="579"/>
        <v>1920.2111967458782</v>
      </c>
      <c r="P460" t="str">
        <f t="shared" si="497"/>
        <v>93102,</v>
      </c>
      <c r="Q460" t="str">
        <f t="shared" si="570"/>
        <v>172,</v>
      </c>
      <c r="R460" t="str">
        <f t="shared" si="575"/>
        <v>(1,1)</v>
      </c>
      <c r="S460" t="str">
        <f t="shared" si="571"/>
        <v>1,</v>
      </c>
      <c r="T460" t="str">
        <f t="shared" si="572"/>
        <v>1,</v>
      </c>
    </row>
    <row r="461" spans="1:20" x14ac:dyDescent="0.15">
      <c r="A461" t="s">
        <v>45</v>
      </c>
      <c r="B461" t="str">
        <f t="shared" si="504"/>
        <v>稀有宝箱10普通抽</v>
      </c>
      <c r="C461">
        <v>93104</v>
      </c>
      <c r="D461">
        <v>172</v>
      </c>
      <c r="E461">
        <v>1</v>
      </c>
      <c r="F461">
        <v>1</v>
      </c>
      <c r="G461">
        <v>5</v>
      </c>
      <c r="H461" s="5">
        <f t="shared" si="578"/>
        <v>1.8411475058873902E-2</v>
      </c>
      <c r="I461" t="str">
        <f>VLOOKUP(C461,'名称-id-价值'!B:C,2,FALSE)</f>
        <v>T3MP4</v>
      </c>
      <c r="J461" t="str">
        <f t="shared" si="573"/>
        <v>T3部件</v>
      </c>
      <c r="K461">
        <f t="shared" si="576"/>
        <v>10</v>
      </c>
      <c r="L461">
        <f t="shared" si="574"/>
        <v>9.2057375294369512E-2</v>
      </c>
      <c r="M461">
        <f>VLOOKUP(C461,'名称-id-价值'!B:M,K461+2,FALSE)</f>
        <v>108</v>
      </c>
      <c r="N461">
        <f t="shared" si="577"/>
        <v>1.9884393063583814</v>
      </c>
      <c r="O461">
        <f t="shared" si="579"/>
        <v>1920.2111967458782</v>
      </c>
      <c r="P461" t="str">
        <f t="shared" ref="P461:P467" si="580">C461&amp;","</f>
        <v>93104,</v>
      </c>
      <c r="Q461" t="str">
        <f t="shared" ref="Q461:Q462" si="581">D461&amp;","</f>
        <v>172,</v>
      </c>
      <c r="R461" t="str">
        <f t="shared" si="575"/>
        <v>(1,1)</v>
      </c>
      <c r="S461" t="str">
        <f t="shared" ref="S461:S462" si="582">E461&amp;","</f>
        <v>1,</v>
      </c>
      <c r="T461" t="str">
        <f t="shared" ref="T461:T462" si="583">F461&amp;","</f>
        <v>1,</v>
      </c>
    </row>
    <row r="462" spans="1:20" x14ac:dyDescent="0.15">
      <c r="A462" t="s">
        <v>45</v>
      </c>
      <c r="B462" t="str">
        <f t="shared" si="504"/>
        <v>稀有宝箱10普通抽</v>
      </c>
      <c r="C462">
        <v>93106</v>
      </c>
      <c r="D462">
        <v>172</v>
      </c>
      <c r="E462">
        <v>1</v>
      </c>
      <c r="F462">
        <v>1</v>
      </c>
      <c r="G462">
        <v>5</v>
      </c>
      <c r="H462" s="5">
        <f t="shared" si="578"/>
        <v>1.8411475058873902E-2</v>
      </c>
      <c r="I462" t="str">
        <f>VLOOKUP(C462,'名称-id-价值'!B:C,2,FALSE)</f>
        <v>T3MP6</v>
      </c>
      <c r="J462" t="str">
        <f t="shared" si="573"/>
        <v>T3部件</v>
      </c>
      <c r="K462">
        <f t="shared" si="576"/>
        <v>10</v>
      </c>
      <c r="L462">
        <f t="shared" si="574"/>
        <v>9.2057375294369512E-2</v>
      </c>
      <c r="M462">
        <f>VLOOKUP(C462,'名称-id-价值'!B:M,K462+2,FALSE)</f>
        <v>108</v>
      </c>
      <c r="N462">
        <f t="shared" si="577"/>
        <v>1.9884393063583814</v>
      </c>
      <c r="O462">
        <f t="shared" si="579"/>
        <v>1920.2111967458782</v>
      </c>
      <c r="P462" t="str">
        <f t="shared" si="580"/>
        <v>93106,</v>
      </c>
      <c r="Q462" t="str">
        <f t="shared" si="581"/>
        <v>172,</v>
      </c>
      <c r="R462" t="str">
        <f t="shared" si="575"/>
        <v>(1,1)</v>
      </c>
      <c r="S462" t="str">
        <f t="shared" si="582"/>
        <v>1,</v>
      </c>
      <c r="T462" t="str">
        <f t="shared" si="583"/>
        <v>1,</v>
      </c>
    </row>
    <row r="463" spans="1:20" x14ac:dyDescent="0.15">
      <c r="A463" t="s">
        <v>45</v>
      </c>
      <c r="B463" t="str">
        <f t="shared" si="504"/>
        <v>稀有宝箱10普通抽</v>
      </c>
      <c r="C463">
        <v>93202</v>
      </c>
      <c r="D463">
        <v>172</v>
      </c>
      <c r="E463">
        <v>1</v>
      </c>
      <c r="F463">
        <v>1</v>
      </c>
      <c r="G463">
        <v>5</v>
      </c>
      <c r="H463" s="5">
        <f t="shared" si="578"/>
        <v>1.8411475058873902E-2</v>
      </c>
      <c r="I463" t="str">
        <f>VLOOKUP(C463,'名称-id-价值'!B:C,2,FALSE)</f>
        <v>T3HP2</v>
      </c>
      <c r="J463" t="str">
        <f t="shared" si="573"/>
        <v>T3部件</v>
      </c>
      <c r="K463">
        <f t="shared" si="576"/>
        <v>10</v>
      </c>
      <c r="L463">
        <f t="shared" si="574"/>
        <v>9.2057375294369512E-2</v>
      </c>
      <c r="M463">
        <f>VLOOKUP(C463,'名称-id-价值'!B:M,K463+2,FALSE)</f>
        <v>108</v>
      </c>
      <c r="N463">
        <f t="shared" si="577"/>
        <v>1.9884393063583814</v>
      </c>
      <c r="O463">
        <f t="shared" si="579"/>
        <v>1920.2111967458782</v>
      </c>
      <c r="P463" t="str">
        <f t="shared" si="580"/>
        <v>93202,</v>
      </c>
      <c r="Q463" t="str">
        <f>D463&amp;","</f>
        <v>172,</v>
      </c>
      <c r="R463" t="str">
        <f t="shared" si="575"/>
        <v>(1,1)</v>
      </c>
      <c r="S463" t="str">
        <f t="shared" ref="S463:T467" si="584">E463&amp;","</f>
        <v>1,</v>
      </c>
      <c r="T463" t="str">
        <f t="shared" si="584"/>
        <v>1,</v>
      </c>
    </row>
    <row r="464" spans="1:20" x14ac:dyDescent="0.15">
      <c r="A464" t="s">
        <v>45</v>
      </c>
      <c r="B464" t="str">
        <f t="shared" si="504"/>
        <v>稀有宝箱10普通抽</v>
      </c>
      <c r="C464">
        <v>93204</v>
      </c>
      <c r="D464">
        <v>172</v>
      </c>
      <c r="E464">
        <v>1</v>
      </c>
      <c r="F464">
        <v>1</v>
      </c>
      <c r="G464">
        <v>5</v>
      </c>
      <c r="H464" s="5">
        <f t="shared" si="578"/>
        <v>1.8411475058873902E-2</v>
      </c>
      <c r="I464" t="str">
        <f>VLOOKUP(C464,'名称-id-价值'!B:C,2,FALSE)</f>
        <v>T3HP4</v>
      </c>
      <c r="J464" t="str">
        <f t="shared" si="573"/>
        <v>T3部件</v>
      </c>
      <c r="K464">
        <f t="shared" si="576"/>
        <v>10</v>
      </c>
      <c r="L464">
        <f t="shared" si="574"/>
        <v>9.2057375294369512E-2</v>
      </c>
      <c r="M464">
        <f>VLOOKUP(C464,'名称-id-价值'!B:M,K464+2,FALSE)</f>
        <v>108</v>
      </c>
      <c r="N464">
        <f t="shared" si="577"/>
        <v>1.9884393063583814</v>
      </c>
      <c r="O464">
        <f t="shared" si="579"/>
        <v>1920.2111967458782</v>
      </c>
      <c r="P464" t="str">
        <f t="shared" si="580"/>
        <v>93204,</v>
      </c>
      <c r="Q464" t="str">
        <f>D464&amp;","</f>
        <v>172,</v>
      </c>
      <c r="R464" t="str">
        <f t="shared" si="575"/>
        <v>(1,1)</v>
      </c>
      <c r="S464" t="str">
        <f t="shared" si="584"/>
        <v>1,</v>
      </c>
      <c r="T464" t="str">
        <f t="shared" si="584"/>
        <v>1,</v>
      </c>
    </row>
    <row r="465" spans="1:20" x14ac:dyDescent="0.15">
      <c r="A465" t="s">
        <v>45</v>
      </c>
      <c r="B465" t="str">
        <f t="shared" si="504"/>
        <v>稀有宝箱10普通抽</v>
      </c>
      <c r="C465">
        <v>93206</v>
      </c>
      <c r="D465">
        <v>134</v>
      </c>
      <c r="E465">
        <v>1</v>
      </c>
      <c r="F465">
        <v>1</v>
      </c>
      <c r="G465">
        <v>5</v>
      </c>
      <c r="H465" s="5">
        <f t="shared" si="578"/>
        <v>1.4343823592378506E-2</v>
      </c>
      <c r="I465" t="str">
        <f>VLOOKUP(C465,'名称-id-价值'!B:C,2,FALSE)</f>
        <v>T3HP6</v>
      </c>
      <c r="J465" t="str">
        <f t="shared" si="573"/>
        <v>T3部件</v>
      </c>
      <c r="K465">
        <f t="shared" si="576"/>
        <v>10</v>
      </c>
      <c r="L465">
        <f t="shared" si="574"/>
        <v>7.1719117961892537E-2</v>
      </c>
      <c r="M465">
        <f>VLOOKUP(C465,'名称-id-价值'!B:M,K465+2,FALSE)</f>
        <v>108</v>
      </c>
      <c r="N465">
        <f t="shared" si="577"/>
        <v>1.5491329479768787</v>
      </c>
      <c r="O465">
        <f t="shared" si="579"/>
        <v>1920.2111967458782</v>
      </c>
      <c r="P465" t="str">
        <f t="shared" si="580"/>
        <v>93206,</v>
      </c>
      <c r="Q465" t="str">
        <f>D465&amp;","</f>
        <v>134,</v>
      </c>
      <c r="R465" t="str">
        <f t="shared" si="575"/>
        <v>(1,1)</v>
      </c>
      <c r="S465" t="str">
        <f t="shared" si="584"/>
        <v>1,</v>
      </c>
      <c r="T465" t="str">
        <f t="shared" si="584"/>
        <v>1,</v>
      </c>
    </row>
    <row r="466" spans="1:20" x14ac:dyDescent="0.15">
      <c r="A466" t="s">
        <v>45</v>
      </c>
      <c r="B466" t="str">
        <f t="shared" si="504"/>
        <v>稀有宝箱10普通抽</v>
      </c>
      <c r="C466">
        <v>94003</v>
      </c>
      <c r="D466">
        <v>100</v>
      </c>
      <c r="E466">
        <v>1</v>
      </c>
      <c r="F466">
        <v>1</v>
      </c>
      <c r="G466">
        <v>5</v>
      </c>
      <c r="H466" s="5">
        <f t="shared" si="578"/>
        <v>1.0704345964461572E-2</v>
      </c>
      <c r="I466" t="str">
        <f>VLOOKUP(C466,'名称-id-价值'!B:C,2,FALSE)</f>
        <v>T4LP3</v>
      </c>
      <c r="J466" t="str">
        <f>IF(LEFT(C466,1)+0=5,"T"&amp;MID(C466,3,1)&amp;"碎片",IF(LEFT(C466,1)+0=1,"T"&amp;MID(C466,3,1)&amp;"坦克",IF(LEFT(C466,1)+0=9,"T"&amp;MID(C466,2,1)&amp;"部件")))</f>
        <v>T4部件</v>
      </c>
      <c r="K466">
        <f>IF(RIGHT(A466,1)+0=0,10,RIGHT(A466,1)+0)</f>
        <v>10</v>
      </c>
      <c r="L466">
        <f>AVERAGE(E466:F466)*H466*G466</f>
        <v>5.3521729822307858E-2</v>
      </c>
      <c r="M466">
        <f>VLOOKUP(C466,'名称-id-价值'!B:M,K466+2,FALSE)</f>
        <v>200</v>
      </c>
      <c r="N466">
        <f>H466*M466*AVERAGE(E466:F466)</f>
        <v>2.1408691928923145</v>
      </c>
      <c r="O466">
        <f t="shared" si="579"/>
        <v>1920.2111967458782</v>
      </c>
      <c r="P466" t="str">
        <f t="shared" si="580"/>
        <v>94003,</v>
      </c>
      <c r="Q466" t="str">
        <f>D466&amp;","</f>
        <v>100,</v>
      </c>
      <c r="R466" t="str">
        <f>"("&amp;LEFT(S466&amp;T466,LEN(S466&amp;T466)-1)&amp;")"</f>
        <v>(1,1)</v>
      </c>
      <c r="S466" t="str">
        <f t="shared" si="584"/>
        <v>1,</v>
      </c>
      <c r="T466" t="str">
        <f t="shared" si="584"/>
        <v>1,</v>
      </c>
    </row>
    <row r="467" spans="1:20" x14ac:dyDescent="0.15">
      <c r="A467" t="s">
        <v>526</v>
      </c>
      <c r="B467" t="str">
        <f t="shared" ref="B467" si="585">A467&amp;"普通抽"</f>
        <v>稀有宝箱10普通抽</v>
      </c>
      <c r="C467">
        <v>94103</v>
      </c>
      <c r="D467">
        <v>100</v>
      </c>
      <c r="E467">
        <v>1</v>
      </c>
      <c r="F467">
        <v>1</v>
      </c>
      <c r="G467">
        <v>5</v>
      </c>
      <c r="H467" s="5">
        <f t="shared" si="578"/>
        <v>1.0704345964461572E-2</v>
      </c>
      <c r="I467" t="str">
        <f>VLOOKUP(C467,'名称-id-价值'!B:C,2,FALSE)</f>
        <v>T4MP3</v>
      </c>
      <c r="J467" t="str">
        <f>IF(LEFT(C467,1)+0=5,"T"&amp;MID(C467,3,1)&amp;"碎片",IF(LEFT(C467,1)+0=1,"T"&amp;MID(C467,3,1)&amp;"坦克",IF(LEFT(C467,1)+0=9,"T"&amp;MID(C467,2,1)&amp;"部件")))</f>
        <v>T4部件</v>
      </c>
      <c r="K467">
        <f>IF(RIGHT(A467,1)+0=0,10,RIGHT(A467,1)+0)</f>
        <v>10</v>
      </c>
      <c r="L467">
        <f>AVERAGE(E467:F467)*H467*G467</f>
        <v>5.3521729822307858E-2</v>
      </c>
      <c r="M467">
        <f>VLOOKUP(C467,'名称-id-价值'!B:M,K467+2,FALSE)</f>
        <v>200</v>
      </c>
      <c r="N467">
        <f>H467*M467*AVERAGE(E467:F467)</f>
        <v>2.1408691928923145</v>
      </c>
      <c r="O467">
        <f t="shared" si="579"/>
        <v>1920.2111967458782</v>
      </c>
      <c r="P467" t="str">
        <f t="shared" si="580"/>
        <v>94103,</v>
      </c>
      <c r="Q467" t="str">
        <f>D467&amp;","</f>
        <v>100,</v>
      </c>
      <c r="R467" t="str">
        <f>"("&amp;LEFT(S467&amp;T467,LEN(S467&amp;T467)-1)&amp;")"</f>
        <v>(1,1)</v>
      </c>
      <c r="S467" t="str">
        <f t="shared" si="584"/>
        <v>1,</v>
      </c>
      <c r="T467" t="str">
        <f t="shared" si="584"/>
        <v>1,</v>
      </c>
    </row>
  </sheetData>
  <phoneticPr fontId="5" type="noConversion"/>
  <conditionalFormatting sqref="I300:I306 I356:I362 I412:I418 I1:I18 I179:I203 I167:I176 I206:I212 I215:I250 I253:I259 I262:I298 I309:I315 I318:I354 I365:I371 I374:I410 I421:I427 I430:I466 I543:I1048576 I20:I48 I50:I87 I89:I135 I137:I164">
    <cfRule type="containsText" dxfId="130" priority="66" operator="containsText" text="KV-2">
      <formula>NOT(ISERROR(SEARCH("KV-2",I1)))</formula>
    </cfRule>
  </conditionalFormatting>
  <conditionalFormatting sqref="I299">
    <cfRule type="containsText" dxfId="129" priority="65" operator="containsText" text="KV-2">
      <formula>NOT(ISERROR(SEARCH("KV-2",I299)))</formula>
    </cfRule>
  </conditionalFormatting>
  <conditionalFormatting sqref="I355">
    <cfRule type="containsText" dxfId="128" priority="64" operator="containsText" text="KV-2">
      <formula>NOT(ISERROR(SEARCH("KV-2",I355)))</formula>
    </cfRule>
  </conditionalFormatting>
  <conditionalFormatting sqref="I411">
    <cfRule type="containsText" dxfId="127" priority="63" operator="containsText" text="KV-2">
      <formula>NOT(ISERROR(SEARCH("KV-2",I411)))</formula>
    </cfRule>
  </conditionalFormatting>
  <conditionalFormatting sqref="I467">
    <cfRule type="containsText" dxfId="126" priority="62" operator="containsText" text="KV-2">
      <formula>NOT(ISERROR(SEARCH("KV-2",I467)))</formula>
    </cfRule>
  </conditionalFormatting>
  <conditionalFormatting sqref="I177">
    <cfRule type="containsText" dxfId="125" priority="61" operator="containsText" text="KV-2">
      <formula>NOT(ISERROR(SEARCH("KV-2",I177)))</formula>
    </cfRule>
  </conditionalFormatting>
  <conditionalFormatting sqref="I165">
    <cfRule type="containsText" dxfId="124" priority="60" operator="containsText" text="KV-2">
      <formula>NOT(ISERROR(SEARCH("KV-2",I165)))</formula>
    </cfRule>
  </conditionalFormatting>
  <conditionalFormatting sqref="I204">
    <cfRule type="containsText" dxfId="123" priority="59" operator="containsText" text="KV-2">
      <formula>NOT(ISERROR(SEARCH("KV-2",I204)))</formula>
    </cfRule>
  </conditionalFormatting>
  <conditionalFormatting sqref="I213">
    <cfRule type="containsText" dxfId="122" priority="58" operator="containsText" text="KV-2">
      <formula>NOT(ISERROR(SEARCH("KV-2",I213)))</formula>
    </cfRule>
  </conditionalFormatting>
  <conditionalFormatting sqref="I251">
    <cfRule type="containsText" dxfId="121" priority="57" operator="containsText" text="KV-2">
      <formula>NOT(ISERROR(SEARCH("KV-2",I251)))</formula>
    </cfRule>
  </conditionalFormatting>
  <conditionalFormatting sqref="I260">
    <cfRule type="containsText" dxfId="120" priority="56" operator="containsText" text="KV-2">
      <formula>NOT(ISERROR(SEARCH("KV-2",I260)))</formula>
    </cfRule>
  </conditionalFormatting>
  <conditionalFormatting sqref="I307">
    <cfRule type="containsText" dxfId="119" priority="55" operator="containsText" text="KV-2">
      <formula>NOT(ISERROR(SEARCH("KV-2",I307)))</formula>
    </cfRule>
  </conditionalFormatting>
  <conditionalFormatting sqref="I316">
    <cfRule type="containsText" dxfId="118" priority="54" operator="containsText" text="KV-2">
      <formula>NOT(ISERROR(SEARCH("KV-2",I316)))</formula>
    </cfRule>
  </conditionalFormatting>
  <conditionalFormatting sqref="I363">
    <cfRule type="containsText" dxfId="117" priority="53" operator="containsText" text="KV-2">
      <formula>NOT(ISERROR(SEARCH("KV-2",I363)))</formula>
    </cfRule>
  </conditionalFormatting>
  <conditionalFormatting sqref="I372">
    <cfRule type="containsText" dxfId="116" priority="52" operator="containsText" text="KV-2">
      <formula>NOT(ISERROR(SEARCH("KV-2",I372)))</formula>
    </cfRule>
  </conditionalFormatting>
  <conditionalFormatting sqref="I419">
    <cfRule type="containsText" dxfId="115" priority="51" operator="containsText" text="KV-2">
      <formula>NOT(ISERROR(SEARCH("KV-2",I419)))</formula>
    </cfRule>
  </conditionalFormatting>
  <conditionalFormatting sqref="I428">
    <cfRule type="containsText" dxfId="114" priority="50" operator="containsText" text="KV-2">
      <formula>NOT(ISERROR(SEARCH("KV-2",I428)))</formula>
    </cfRule>
  </conditionalFormatting>
  <conditionalFormatting sqref="I1:I18 I543:I1048576 I20:I48 I50:I87 I89:I135 I137:I165 I167:I177 I179:I204 I206:I213 I215:I251 I253:I260 I262:I307 I309:I316 I318:I363 I365:I372 I374:I419 I421:I428 I430:I467">
    <cfRule type="containsText" dxfId="113" priority="49" operator="containsText" text="彗星">
      <formula>NOT(ISERROR(SEARCH("彗星",I1)))</formula>
    </cfRule>
  </conditionalFormatting>
  <conditionalFormatting sqref="I19">
    <cfRule type="containsText" dxfId="112" priority="48" operator="containsText" text="KV-2">
      <formula>NOT(ISERROR(SEARCH("KV-2",I19)))</formula>
    </cfRule>
  </conditionalFormatting>
  <conditionalFormatting sqref="I19">
    <cfRule type="containsText" dxfId="111" priority="47" operator="containsText" text="彗星">
      <formula>NOT(ISERROR(SEARCH("彗星",I19)))</formula>
    </cfRule>
  </conditionalFormatting>
  <conditionalFormatting sqref="I1:I48 I50:I87 I89:I135 I137:I165 I167:I177 I179:I204 I206:I213 I215:I251 I253:I260 I262:I307 I309:I316 I318:I363 I365:I372 I374:I419 I421:I428 I430:I1048576">
    <cfRule type="containsText" dxfId="110" priority="46" operator="containsText" text="霞飞">
      <formula>NOT(ISERROR(SEARCH("霞飞",I1)))</formula>
    </cfRule>
  </conditionalFormatting>
  <conditionalFormatting sqref="I49">
    <cfRule type="containsText" dxfId="109" priority="45" operator="containsText" text="KV-2">
      <formula>NOT(ISERROR(SEARCH("KV-2",I49)))</formula>
    </cfRule>
  </conditionalFormatting>
  <conditionalFormatting sqref="I49">
    <cfRule type="containsText" dxfId="108" priority="44" operator="containsText" text="彗星">
      <formula>NOT(ISERROR(SEARCH("彗星",I49)))</formula>
    </cfRule>
  </conditionalFormatting>
  <conditionalFormatting sqref="I49">
    <cfRule type="containsText" dxfId="107" priority="43" operator="containsText" text="霞飞">
      <formula>NOT(ISERROR(SEARCH("霞飞",I49)))</formula>
    </cfRule>
  </conditionalFormatting>
  <conditionalFormatting sqref="I88">
    <cfRule type="containsText" dxfId="106" priority="42" operator="containsText" text="KV-2">
      <formula>NOT(ISERROR(SEARCH("KV-2",I88)))</formula>
    </cfRule>
  </conditionalFormatting>
  <conditionalFormatting sqref="I88">
    <cfRule type="containsText" dxfId="105" priority="41" operator="containsText" text="彗星">
      <formula>NOT(ISERROR(SEARCH("彗星",I88)))</formula>
    </cfRule>
  </conditionalFormatting>
  <conditionalFormatting sqref="I88">
    <cfRule type="containsText" dxfId="104" priority="40" operator="containsText" text="霞飞">
      <formula>NOT(ISERROR(SEARCH("霞飞",I88)))</formula>
    </cfRule>
  </conditionalFormatting>
  <conditionalFormatting sqref="I136">
    <cfRule type="containsText" dxfId="103" priority="39" operator="containsText" text="KV-2">
      <formula>NOT(ISERROR(SEARCH("KV-2",I136)))</formula>
    </cfRule>
  </conditionalFormatting>
  <conditionalFormatting sqref="I136">
    <cfRule type="containsText" dxfId="102" priority="38" operator="containsText" text="彗星">
      <formula>NOT(ISERROR(SEARCH("彗星",I136)))</formula>
    </cfRule>
  </conditionalFormatting>
  <conditionalFormatting sqref="I136">
    <cfRule type="containsText" dxfId="101" priority="37" operator="containsText" text="霞飞">
      <formula>NOT(ISERROR(SEARCH("霞飞",I136)))</formula>
    </cfRule>
  </conditionalFormatting>
  <conditionalFormatting sqref="I166">
    <cfRule type="containsText" dxfId="100" priority="36" operator="containsText" text="KV-2">
      <formula>NOT(ISERROR(SEARCH("KV-2",I166)))</formula>
    </cfRule>
  </conditionalFormatting>
  <conditionalFormatting sqref="I166">
    <cfRule type="containsText" dxfId="99" priority="35" operator="containsText" text="彗星">
      <formula>NOT(ISERROR(SEARCH("彗星",I166)))</formula>
    </cfRule>
  </conditionalFormatting>
  <conditionalFormatting sqref="I166">
    <cfRule type="containsText" dxfId="98" priority="34" operator="containsText" text="霞飞">
      <formula>NOT(ISERROR(SEARCH("霞飞",I166)))</formula>
    </cfRule>
  </conditionalFormatting>
  <conditionalFormatting sqref="I178">
    <cfRule type="containsText" dxfId="97" priority="33" operator="containsText" text="KV-2">
      <formula>NOT(ISERROR(SEARCH("KV-2",I178)))</formula>
    </cfRule>
  </conditionalFormatting>
  <conditionalFormatting sqref="I178">
    <cfRule type="containsText" dxfId="96" priority="32" operator="containsText" text="彗星">
      <formula>NOT(ISERROR(SEARCH("彗星",I178)))</formula>
    </cfRule>
  </conditionalFormatting>
  <conditionalFormatting sqref="I178">
    <cfRule type="containsText" dxfId="95" priority="31" operator="containsText" text="霞飞">
      <formula>NOT(ISERROR(SEARCH("霞飞",I178)))</formula>
    </cfRule>
  </conditionalFormatting>
  <conditionalFormatting sqref="I205">
    <cfRule type="containsText" dxfId="94" priority="30" operator="containsText" text="KV-2">
      <formula>NOT(ISERROR(SEARCH("KV-2",I205)))</formula>
    </cfRule>
  </conditionalFormatting>
  <conditionalFormatting sqref="I205">
    <cfRule type="containsText" dxfId="93" priority="29" operator="containsText" text="彗星">
      <formula>NOT(ISERROR(SEARCH("彗星",I205)))</formula>
    </cfRule>
  </conditionalFormatting>
  <conditionalFormatting sqref="I205">
    <cfRule type="containsText" dxfId="92" priority="28" operator="containsText" text="霞飞">
      <formula>NOT(ISERROR(SEARCH("霞飞",I205)))</formula>
    </cfRule>
  </conditionalFormatting>
  <conditionalFormatting sqref="I214">
    <cfRule type="containsText" dxfId="91" priority="27" operator="containsText" text="KV-2">
      <formula>NOT(ISERROR(SEARCH("KV-2",I214)))</formula>
    </cfRule>
  </conditionalFormatting>
  <conditionalFormatting sqref="I214">
    <cfRule type="containsText" dxfId="90" priority="26" operator="containsText" text="彗星">
      <formula>NOT(ISERROR(SEARCH("彗星",I214)))</formula>
    </cfRule>
  </conditionalFormatting>
  <conditionalFormatting sqref="I214">
    <cfRule type="containsText" dxfId="89" priority="25" operator="containsText" text="霞飞">
      <formula>NOT(ISERROR(SEARCH("霞飞",I214)))</formula>
    </cfRule>
  </conditionalFormatting>
  <conditionalFormatting sqref="I252">
    <cfRule type="containsText" dxfId="88" priority="24" operator="containsText" text="KV-2">
      <formula>NOT(ISERROR(SEARCH("KV-2",I252)))</formula>
    </cfRule>
  </conditionalFormatting>
  <conditionalFormatting sqref="I252">
    <cfRule type="containsText" dxfId="87" priority="23" operator="containsText" text="彗星">
      <formula>NOT(ISERROR(SEARCH("彗星",I252)))</formula>
    </cfRule>
  </conditionalFormatting>
  <conditionalFormatting sqref="I252">
    <cfRule type="containsText" dxfId="86" priority="22" operator="containsText" text="霞飞">
      <formula>NOT(ISERROR(SEARCH("霞飞",I252)))</formula>
    </cfRule>
  </conditionalFormatting>
  <conditionalFormatting sqref="I261">
    <cfRule type="containsText" dxfId="85" priority="21" operator="containsText" text="KV-2">
      <formula>NOT(ISERROR(SEARCH("KV-2",I261)))</formula>
    </cfRule>
  </conditionalFormatting>
  <conditionalFormatting sqref="I261">
    <cfRule type="containsText" dxfId="84" priority="20" operator="containsText" text="彗星">
      <formula>NOT(ISERROR(SEARCH("彗星",I261)))</formula>
    </cfRule>
  </conditionalFormatting>
  <conditionalFormatting sqref="I261">
    <cfRule type="containsText" dxfId="83" priority="19" operator="containsText" text="霞飞">
      <formula>NOT(ISERROR(SEARCH("霞飞",I261)))</formula>
    </cfRule>
  </conditionalFormatting>
  <conditionalFormatting sqref="I308">
    <cfRule type="containsText" dxfId="82" priority="18" operator="containsText" text="KV-2">
      <formula>NOT(ISERROR(SEARCH("KV-2",I308)))</formula>
    </cfRule>
  </conditionalFormatting>
  <conditionalFormatting sqref="I308">
    <cfRule type="containsText" dxfId="81" priority="17" operator="containsText" text="彗星">
      <formula>NOT(ISERROR(SEARCH("彗星",I308)))</formula>
    </cfRule>
  </conditionalFormatting>
  <conditionalFormatting sqref="I308">
    <cfRule type="containsText" dxfId="80" priority="16" operator="containsText" text="霞飞">
      <formula>NOT(ISERROR(SEARCH("霞飞",I308)))</formula>
    </cfRule>
  </conditionalFormatting>
  <conditionalFormatting sqref="I317">
    <cfRule type="containsText" dxfId="79" priority="15" operator="containsText" text="KV-2">
      <formula>NOT(ISERROR(SEARCH("KV-2",I317)))</formula>
    </cfRule>
  </conditionalFormatting>
  <conditionalFormatting sqref="I317">
    <cfRule type="containsText" dxfId="78" priority="14" operator="containsText" text="彗星">
      <formula>NOT(ISERROR(SEARCH("彗星",I317)))</formula>
    </cfRule>
  </conditionalFormatting>
  <conditionalFormatting sqref="I317">
    <cfRule type="containsText" dxfId="77" priority="13" operator="containsText" text="霞飞">
      <formula>NOT(ISERROR(SEARCH("霞飞",I317)))</formula>
    </cfRule>
  </conditionalFormatting>
  <conditionalFormatting sqref="I364">
    <cfRule type="containsText" dxfId="76" priority="12" operator="containsText" text="KV-2">
      <formula>NOT(ISERROR(SEARCH("KV-2",I364)))</formula>
    </cfRule>
  </conditionalFormatting>
  <conditionalFormatting sqref="I364">
    <cfRule type="containsText" dxfId="75" priority="11" operator="containsText" text="彗星">
      <formula>NOT(ISERROR(SEARCH("彗星",I364)))</formula>
    </cfRule>
  </conditionalFormatting>
  <conditionalFormatting sqref="I364">
    <cfRule type="containsText" dxfId="74" priority="10" operator="containsText" text="霞飞">
      <formula>NOT(ISERROR(SEARCH("霞飞",I364)))</formula>
    </cfRule>
  </conditionalFormatting>
  <conditionalFormatting sqref="I373">
    <cfRule type="containsText" dxfId="73" priority="9" operator="containsText" text="KV-2">
      <formula>NOT(ISERROR(SEARCH("KV-2",I373)))</formula>
    </cfRule>
  </conditionalFormatting>
  <conditionalFormatting sqref="I373">
    <cfRule type="containsText" dxfId="72" priority="8" operator="containsText" text="彗星">
      <formula>NOT(ISERROR(SEARCH("彗星",I373)))</formula>
    </cfRule>
  </conditionalFormatting>
  <conditionalFormatting sqref="I373">
    <cfRule type="containsText" dxfId="71" priority="7" operator="containsText" text="霞飞">
      <formula>NOT(ISERROR(SEARCH("霞飞",I373)))</formula>
    </cfRule>
  </conditionalFormatting>
  <conditionalFormatting sqref="I420">
    <cfRule type="containsText" dxfId="70" priority="6" operator="containsText" text="KV-2">
      <formula>NOT(ISERROR(SEARCH("KV-2",I420)))</formula>
    </cfRule>
  </conditionalFormatting>
  <conditionalFormatting sqref="I420">
    <cfRule type="containsText" dxfId="69" priority="5" operator="containsText" text="彗星">
      <formula>NOT(ISERROR(SEARCH("彗星",I420)))</formula>
    </cfRule>
  </conditionalFormatting>
  <conditionalFormatting sqref="I420">
    <cfRule type="containsText" dxfId="68" priority="4" operator="containsText" text="霞飞">
      <formula>NOT(ISERROR(SEARCH("霞飞",I420)))</formula>
    </cfRule>
  </conditionalFormatting>
  <conditionalFormatting sqref="I429">
    <cfRule type="containsText" dxfId="67" priority="3" operator="containsText" text="KV-2">
      <formula>NOT(ISERROR(SEARCH("KV-2",I429)))</formula>
    </cfRule>
  </conditionalFormatting>
  <conditionalFormatting sqref="I429">
    <cfRule type="containsText" dxfId="66" priority="2" operator="containsText" text="彗星">
      <formula>NOT(ISERROR(SEARCH("彗星",I429)))</formula>
    </cfRule>
  </conditionalFormatting>
  <conditionalFormatting sqref="I429">
    <cfRule type="containsText" dxfId="65" priority="1" operator="containsText" text="霞飞">
      <formula>NOT(ISERROR(SEARCH("霞飞",I429)))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8439F-D59F-45B5-8DAE-3F3537837E9C}">
  <dimension ref="A1:T119"/>
  <sheetViews>
    <sheetView workbookViewId="0">
      <selection activeCell="A14" sqref="A14:XFD17"/>
    </sheetView>
  </sheetViews>
  <sheetFormatPr defaultRowHeight="13.5" x14ac:dyDescent="0.15"/>
  <cols>
    <col min="1" max="1" width="10" bestFit="1" customWidth="1"/>
    <col min="2" max="2" width="17.375" bestFit="1" customWidth="1"/>
    <col min="9" max="9" width="10.125" customWidth="1"/>
  </cols>
  <sheetData>
    <row r="1" spans="1:20" x14ac:dyDescent="0.15">
      <c r="A1" s="3" t="s">
        <v>10</v>
      </c>
      <c r="B1" s="3" t="s">
        <v>527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169</v>
      </c>
      <c r="H1" s="4" t="s">
        <v>56</v>
      </c>
      <c r="I1" s="3" t="s">
        <v>57</v>
      </c>
      <c r="J1" s="3" t="s">
        <v>151</v>
      </c>
      <c r="K1" s="3" t="s">
        <v>144</v>
      </c>
      <c r="L1" s="3" t="s">
        <v>393</v>
      </c>
      <c r="M1" s="3" t="s">
        <v>58</v>
      </c>
      <c r="N1" s="3" t="s">
        <v>145</v>
      </c>
      <c r="O1" s="3" t="s">
        <v>146</v>
      </c>
      <c r="P1" s="3" t="s">
        <v>231</v>
      </c>
      <c r="Q1" s="3" t="s">
        <v>229</v>
      </c>
      <c r="R1" s="3" t="s">
        <v>230</v>
      </c>
    </row>
    <row r="2" spans="1:20" x14ac:dyDescent="0.15">
      <c r="A2" t="s">
        <v>518</v>
      </c>
      <c r="B2" t="str">
        <f t="shared" ref="B2:B35" si="0">A2&amp;"保底抽"</f>
        <v>稀有宝箱1保底抽</v>
      </c>
      <c r="C2">
        <v>51211</v>
      </c>
      <c r="D2">
        <v>165</v>
      </c>
      <c r="E2">
        <v>1</v>
      </c>
      <c r="F2">
        <v>6</v>
      </c>
      <c r="G2">
        <v>1</v>
      </c>
      <c r="H2" s="5">
        <f t="shared" ref="H2:H33" si="1">D2/SUMIFS(D:D,B:B,B2)</f>
        <v>5.4455445544554455E-2</v>
      </c>
      <c r="I2" t="str">
        <f>VLOOKUP(C2,'名称-id-价值'!B:C,2,FALSE)</f>
        <v>二号-碎片</v>
      </c>
      <c r="J2" t="str">
        <f t="shared" ref="J2:J35" si="2">IF(LEFT(C2,1)+0=5,"T"&amp;MID(C2,3,1)&amp;"碎片",IF(LEFT(C2,1)+0=1,"T"&amp;MID(C2,3,1)&amp;"坦克",IF(LEFT(C2,1)+0=9,"T"&amp;MID(C2,2,1)&amp;"部件")))</f>
        <v>T2碎片</v>
      </c>
      <c r="K2">
        <f t="shared" ref="K2:K35" si="3">IF(RIGHT(A2,1)+0=0,10,RIGHT(A2,1)+0)</f>
        <v>1</v>
      </c>
      <c r="L2">
        <f t="shared" ref="L2:L35" si="4">AVERAGE(E2:F2)*H2*G2</f>
        <v>0.1905940594059406</v>
      </c>
      <c r="M2">
        <f>VLOOKUP(C2,'名称-id-价值'!B:M,K2+2,FALSE)</f>
        <v>60</v>
      </c>
      <c r="N2">
        <f t="shared" ref="N2:N35" si="5">H2*M2*AVERAGE(E2:F2)</f>
        <v>11.435643564356434</v>
      </c>
      <c r="O2">
        <f>SUMIFS(N$2:N$81,B$2:B$81,B2)*G2+VLOOKUP(K2,稀有宝箱!$U$1:$X$11,4,FALSE)</f>
        <v>269.35643564356434</v>
      </c>
      <c r="P2" t="str">
        <f t="shared" ref="P2:P35" si="6">C2&amp;","</f>
        <v>51211,</v>
      </c>
      <c r="Q2" t="str">
        <f t="shared" ref="Q2:Q35" si="7">D2&amp;","</f>
        <v>165,</v>
      </c>
      <c r="R2" t="str">
        <f t="shared" ref="R2:R35" si="8">"("&amp;LEFT(S2&amp;T2,LEN(S2&amp;T2)-1)&amp;")"</f>
        <v>(1,6)</v>
      </c>
      <c r="S2" t="str">
        <f t="shared" ref="S2:S35" si="9">E2&amp;","</f>
        <v>1,</v>
      </c>
      <c r="T2" t="str">
        <f t="shared" ref="T2:T35" si="10">F2&amp;","</f>
        <v>6,</v>
      </c>
    </row>
    <row r="3" spans="1:20" x14ac:dyDescent="0.15">
      <c r="A3" t="s">
        <v>518</v>
      </c>
      <c r="B3" t="str">
        <f t="shared" si="0"/>
        <v>稀有宝箱1保底抽</v>
      </c>
      <c r="C3">
        <v>51221</v>
      </c>
      <c r="D3">
        <v>165</v>
      </c>
      <c r="E3">
        <v>1</v>
      </c>
      <c r="F3">
        <v>6</v>
      </c>
      <c r="G3">
        <v>1</v>
      </c>
      <c r="H3" s="5">
        <f t="shared" si="1"/>
        <v>5.4455445544554455E-2</v>
      </c>
      <c r="I3" t="str">
        <f>VLOOKUP(C3,'名称-id-价值'!B:C,2,FALSE)</f>
        <v>Puma-碎片</v>
      </c>
      <c r="J3" t="str">
        <f t="shared" si="2"/>
        <v>T2碎片</v>
      </c>
      <c r="K3">
        <f t="shared" si="3"/>
        <v>1</v>
      </c>
      <c r="L3">
        <f t="shared" si="4"/>
        <v>0.1905940594059406</v>
      </c>
      <c r="M3">
        <f>VLOOKUP(C3,'名称-id-价值'!B:M,K3+2,FALSE)</f>
        <v>80</v>
      </c>
      <c r="N3">
        <f t="shared" si="5"/>
        <v>15.247524752475249</v>
      </c>
      <c r="O3">
        <f>SUMIFS(N$2:N$81,B$2:B$81,B3)*G3+VLOOKUP(K3,稀有宝箱!$U$1:$X$11,4,FALSE)</f>
        <v>269.35643564356434</v>
      </c>
      <c r="P3" t="str">
        <f t="shared" si="6"/>
        <v>51221,</v>
      </c>
      <c r="Q3" t="str">
        <f t="shared" si="7"/>
        <v>165,</v>
      </c>
      <c r="R3" t="str">
        <f t="shared" si="8"/>
        <v>(1,6)</v>
      </c>
      <c r="S3" t="str">
        <f t="shared" si="9"/>
        <v>1,</v>
      </c>
      <c r="T3" t="str">
        <f t="shared" si="10"/>
        <v>6,</v>
      </c>
    </row>
    <row r="4" spans="1:20" x14ac:dyDescent="0.15">
      <c r="A4" t="s">
        <v>36</v>
      </c>
      <c r="B4" t="str">
        <f t="shared" si="0"/>
        <v>稀有宝箱1保底抽</v>
      </c>
      <c r="C4">
        <v>52211</v>
      </c>
      <c r="D4">
        <v>165</v>
      </c>
      <c r="E4">
        <v>1</v>
      </c>
      <c r="F4">
        <v>6</v>
      </c>
      <c r="G4">
        <v>1</v>
      </c>
      <c r="H4" s="5">
        <f t="shared" si="1"/>
        <v>5.4455445544554455E-2</v>
      </c>
      <c r="I4" t="str">
        <f>VLOOKUP(C4,'名称-id-价值'!B:C,2,FALSE)</f>
        <v>T-34-碎片</v>
      </c>
      <c r="J4" t="str">
        <f t="shared" si="2"/>
        <v>T2碎片</v>
      </c>
      <c r="K4">
        <f t="shared" si="3"/>
        <v>1</v>
      </c>
      <c r="L4">
        <f t="shared" si="4"/>
        <v>0.1905940594059406</v>
      </c>
      <c r="M4">
        <f>VLOOKUP(C4,'名称-id-价值'!B:M,K4+2,FALSE)</f>
        <v>60</v>
      </c>
      <c r="N4">
        <f t="shared" si="5"/>
        <v>11.435643564356434</v>
      </c>
      <c r="O4">
        <f>SUMIFS(N$2:N$81,B$2:B$81,B4)*G4+VLOOKUP(K4,稀有宝箱!$U$1:$X$11,4,FALSE)</f>
        <v>269.35643564356434</v>
      </c>
      <c r="P4" t="str">
        <f t="shared" si="6"/>
        <v>52211,</v>
      </c>
      <c r="Q4" t="str">
        <f t="shared" si="7"/>
        <v>165,</v>
      </c>
      <c r="R4" t="str">
        <f t="shared" si="8"/>
        <v>(1,6)</v>
      </c>
      <c r="S4" t="str">
        <f t="shared" si="9"/>
        <v>1,</v>
      </c>
      <c r="T4" t="str">
        <f t="shared" si="10"/>
        <v>6,</v>
      </c>
    </row>
    <row r="5" spans="1:20" x14ac:dyDescent="0.15">
      <c r="A5" t="s">
        <v>36</v>
      </c>
      <c r="B5" t="str">
        <f t="shared" si="0"/>
        <v>稀有宝箱1保底抽</v>
      </c>
      <c r="C5">
        <v>52221</v>
      </c>
      <c r="D5">
        <v>165</v>
      </c>
      <c r="E5">
        <v>1</v>
      </c>
      <c r="F5">
        <v>6</v>
      </c>
      <c r="G5">
        <v>1</v>
      </c>
      <c r="H5" s="5">
        <f t="shared" si="1"/>
        <v>5.4455445544554455E-2</v>
      </c>
      <c r="I5" t="str">
        <f>VLOOKUP(C5,'名称-id-价值'!B:C,2,FALSE)</f>
        <v>四号-碎片</v>
      </c>
      <c r="J5" t="str">
        <f t="shared" si="2"/>
        <v>T2碎片</v>
      </c>
      <c r="K5">
        <f t="shared" si="3"/>
        <v>1</v>
      </c>
      <c r="L5">
        <f t="shared" si="4"/>
        <v>0.1905940594059406</v>
      </c>
      <c r="M5">
        <f>VLOOKUP(C5,'名称-id-价值'!B:M,K5+2,FALSE)</f>
        <v>80</v>
      </c>
      <c r="N5">
        <f t="shared" si="5"/>
        <v>15.247524752475249</v>
      </c>
      <c r="O5">
        <f>SUMIFS(N$2:N$81,B$2:B$81,B5)*G5+VLOOKUP(K5,稀有宝箱!$U$1:$X$11,4,FALSE)</f>
        <v>269.35643564356434</v>
      </c>
      <c r="P5" t="str">
        <f t="shared" si="6"/>
        <v>52221,</v>
      </c>
      <c r="Q5" t="str">
        <f t="shared" si="7"/>
        <v>165,</v>
      </c>
      <c r="R5" t="str">
        <f t="shared" si="8"/>
        <v>(1,6)</v>
      </c>
      <c r="S5" t="str">
        <f t="shared" si="9"/>
        <v>1,</v>
      </c>
      <c r="T5" t="str">
        <f t="shared" si="10"/>
        <v>6,</v>
      </c>
    </row>
    <row r="6" spans="1:20" x14ac:dyDescent="0.15">
      <c r="A6" t="s">
        <v>36</v>
      </c>
      <c r="B6" t="str">
        <f t="shared" si="0"/>
        <v>稀有宝箱1保底抽</v>
      </c>
      <c r="C6">
        <v>53211</v>
      </c>
      <c r="D6">
        <v>165</v>
      </c>
      <c r="E6">
        <v>1</v>
      </c>
      <c r="F6">
        <v>6</v>
      </c>
      <c r="G6">
        <v>1</v>
      </c>
      <c r="H6" s="5">
        <f t="shared" si="1"/>
        <v>5.4455445544554455E-2</v>
      </c>
      <c r="I6" t="str">
        <f>VLOOKUP(C6,'名称-id-价值'!B:C,2,FALSE)</f>
        <v>KV-1-碎片</v>
      </c>
      <c r="J6" t="str">
        <f t="shared" si="2"/>
        <v>T2碎片</v>
      </c>
      <c r="K6">
        <f t="shared" si="3"/>
        <v>1</v>
      </c>
      <c r="L6">
        <f t="shared" si="4"/>
        <v>0.1905940594059406</v>
      </c>
      <c r="M6">
        <f>VLOOKUP(C6,'名称-id-价值'!B:M,K6+2,FALSE)</f>
        <v>60</v>
      </c>
      <c r="N6">
        <f t="shared" si="5"/>
        <v>11.435643564356434</v>
      </c>
      <c r="O6">
        <f>SUMIFS(N$2:N$81,B$2:B$81,B6)*G6+VLOOKUP(K6,稀有宝箱!$U$1:$X$11,4,FALSE)</f>
        <v>269.35643564356434</v>
      </c>
      <c r="P6" t="str">
        <f t="shared" si="6"/>
        <v>53211,</v>
      </c>
      <c r="Q6" t="str">
        <f t="shared" si="7"/>
        <v>165,</v>
      </c>
      <c r="R6" t="str">
        <f t="shared" si="8"/>
        <v>(1,6)</v>
      </c>
      <c r="S6" t="str">
        <f t="shared" si="9"/>
        <v>1,</v>
      </c>
      <c r="T6" t="str">
        <f t="shared" si="10"/>
        <v>6,</v>
      </c>
    </row>
    <row r="7" spans="1:20" x14ac:dyDescent="0.15">
      <c r="A7" t="s">
        <v>36</v>
      </c>
      <c r="B7" t="str">
        <f t="shared" si="0"/>
        <v>稀有宝箱1保底抽</v>
      </c>
      <c r="C7">
        <v>53221</v>
      </c>
      <c r="D7">
        <v>165</v>
      </c>
      <c r="E7">
        <v>1</v>
      </c>
      <c r="F7">
        <v>6</v>
      </c>
      <c r="G7">
        <v>1</v>
      </c>
      <c r="H7" s="5">
        <f t="shared" si="1"/>
        <v>5.4455445544554455E-2</v>
      </c>
      <c r="I7" t="str">
        <f>VLOOKUP(C7,'名称-id-价值'!B:C,2,FALSE)</f>
        <v>丘吉尔-碎片</v>
      </c>
      <c r="J7" t="str">
        <f t="shared" si="2"/>
        <v>T2碎片</v>
      </c>
      <c r="K7">
        <f t="shared" si="3"/>
        <v>1</v>
      </c>
      <c r="L7">
        <f t="shared" si="4"/>
        <v>0.1905940594059406</v>
      </c>
      <c r="M7">
        <f>VLOOKUP(C7,'名称-id-价值'!B:M,K7+2,FALSE)</f>
        <v>80</v>
      </c>
      <c r="N7">
        <f t="shared" si="5"/>
        <v>15.247524752475249</v>
      </c>
      <c r="O7">
        <f>SUMIFS(N$2:N$81,B$2:B$81,B7)*G7+VLOOKUP(K7,稀有宝箱!$U$1:$X$11,4,FALSE)</f>
        <v>269.35643564356434</v>
      </c>
      <c r="P7" t="str">
        <f t="shared" si="6"/>
        <v>53221,</v>
      </c>
      <c r="Q7" t="str">
        <f t="shared" si="7"/>
        <v>165,</v>
      </c>
      <c r="R7" t="str">
        <f t="shared" si="8"/>
        <v>(1,6)</v>
      </c>
      <c r="S7" t="str">
        <f t="shared" si="9"/>
        <v>1,</v>
      </c>
      <c r="T7" t="str">
        <f t="shared" si="10"/>
        <v>6,</v>
      </c>
    </row>
    <row r="8" spans="1:20" x14ac:dyDescent="0.15">
      <c r="A8" t="s">
        <v>36</v>
      </c>
      <c r="B8" t="str">
        <f t="shared" si="0"/>
        <v>稀有宝箱1保底抽</v>
      </c>
      <c r="C8">
        <v>51311</v>
      </c>
      <c r="D8">
        <v>315</v>
      </c>
      <c r="E8">
        <v>1</v>
      </c>
      <c r="F8">
        <v>3</v>
      </c>
      <c r="G8">
        <v>1</v>
      </c>
      <c r="H8" s="5">
        <f t="shared" si="1"/>
        <v>0.10396039603960396</v>
      </c>
      <c r="I8" t="str">
        <f>VLOOKUP(C8,'名称-id-价值'!B:C,2,FALSE)</f>
        <v>35(t)-碎片</v>
      </c>
      <c r="J8" t="str">
        <f t="shared" si="2"/>
        <v>T3碎片</v>
      </c>
      <c r="K8">
        <f t="shared" si="3"/>
        <v>1</v>
      </c>
      <c r="L8">
        <f t="shared" si="4"/>
        <v>0.20792079207920791</v>
      </c>
      <c r="M8">
        <f>VLOOKUP(C8,'名称-id-价值'!B:M,K8+2,FALSE)</f>
        <v>55</v>
      </c>
      <c r="N8">
        <f t="shared" si="5"/>
        <v>11.435643564356434</v>
      </c>
      <c r="O8">
        <f>SUMIFS(N$2:N$81,B$2:B$81,B8)*G8+VLOOKUP(K8,稀有宝箱!$U$1:$X$11,4,FALSE)</f>
        <v>269.35643564356434</v>
      </c>
      <c r="P8" t="str">
        <f t="shared" si="6"/>
        <v>51311,</v>
      </c>
      <c r="Q8" t="str">
        <f t="shared" si="7"/>
        <v>315,</v>
      </c>
      <c r="R8" t="str">
        <f t="shared" si="8"/>
        <v>(1,3)</v>
      </c>
      <c r="S8" t="str">
        <f t="shared" si="9"/>
        <v>1,</v>
      </c>
      <c r="T8" t="str">
        <f t="shared" si="10"/>
        <v>3,</v>
      </c>
    </row>
    <row r="9" spans="1:20" x14ac:dyDescent="0.15">
      <c r="A9" t="s">
        <v>36</v>
      </c>
      <c r="B9" t="str">
        <f t="shared" si="0"/>
        <v>稀有宝箱1保底抽</v>
      </c>
      <c r="C9">
        <v>51321</v>
      </c>
      <c r="D9">
        <v>315</v>
      </c>
      <c r="E9">
        <v>1</v>
      </c>
      <c r="F9">
        <v>3</v>
      </c>
      <c r="G9">
        <v>1</v>
      </c>
      <c r="H9" s="5">
        <f t="shared" si="1"/>
        <v>0.10396039603960396</v>
      </c>
      <c r="I9" t="str">
        <f>VLOOKUP(C9,'名称-id-价值'!B:C,2,FALSE)</f>
        <v>十字军-碎片</v>
      </c>
      <c r="J9" t="str">
        <f t="shared" si="2"/>
        <v>T3碎片</v>
      </c>
      <c r="K9">
        <f t="shared" si="3"/>
        <v>1</v>
      </c>
      <c r="L9">
        <f t="shared" si="4"/>
        <v>0.20792079207920791</v>
      </c>
      <c r="M9">
        <f>VLOOKUP(C9,'名称-id-价值'!B:M,K9+2,FALSE)</f>
        <v>70</v>
      </c>
      <c r="N9">
        <f t="shared" si="5"/>
        <v>14.554455445544553</v>
      </c>
      <c r="O9">
        <f>SUMIFS(N$2:N$81,B$2:B$81,B9)*G9+VLOOKUP(K9,稀有宝箱!$U$1:$X$11,4,FALSE)</f>
        <v>269.35643564356434</v>
      </c>
      <c r="P9" t="str">
        <f t="shared" si="6"/>
        <v>51321,</v>
      </c>
      <c r="Q9" t="str">
        <f t="shared" si="7"/>
        <v>315,</v>
      </c>
      <c r="R9" t="str">
        <f t="shared" si="8"/>
        <v>(1,3)</v>
      </c>
      <c r="S9" t="str">
        <f t="shared" si="9"/>
        <v>1,</v>
      </c>
      <c r="T9" t="str">
        <f t="shared" si="10"/>
        <v>3,</v>
      </c>
    </row>
    <row r="10" spans="1:20" x14ac:dyDescent="0.15">
      <c r="A10" t="s">
        <v>36</v>
      </c>
      <c r="B10" t="str">
        <f t="shared" si="0"/>
        <v>稀有宝箱1保底抽</v>
      </c>
      <c r="C10">
        <v>52311</v>
      </c>
      <c r="D10">
        <v>315</v>
      </c>
      <c r="E10">
        <v>1</v>
      </c>
      <c r="F10">
        <v>3</v>
      </c>
      <c r="G10">
        <v>1</v>
      </c>
      <c r="H10" s="5">
        <f t="shared" si="1"/>
        <v>0.10396039603960396</v>
      </c>
      <c r="I10" t="str">
        <f>VLOOKUP(C10,'名称-id-价值'!B:C,2,FALSE)</f>
        <v>玛蒂尔达-碎片</v>
      </c>
      <c r="J10" t="str">
        <f t="shared" si="2"/>
        <v>T3碎片</v>
      </c>
      <c r="K10">
        <f t="shared" si="3"/>
        <v>1</v>
      </c>
      <c r="L10">
        <f t="shared" si="4"/>
        <v>0.20792079207920791</v>
      </c>
      <c r="M10">
        <f>VLOOKUP(C10,'名称-id-价值'!B:M,K10+2,FALSE)</f>
        <v>55</v>
      </c>
      <c r="N10">
        <f t="shared" si="5"/>
        <v>11.435643564356434</v>
      </c>
      <c r="O10">
        <f>SUMIFS(N$2:N$81,B$2:B$81,B10)*G10+VLOOKUP(K10,稀有宝箱!$U$1:$X$11,4,FALSE)</f>
        <v>269.35643564356434</v>
      </c>
      <c r="P10" t="str">
        <f t="shared" si="6"/>
        <v>52311,</v>
      </c>
      <c r="Q10" t="str">
        <f t="shared" si="7"/>
        <v>315,</v>
      </c>
      <c r="R10" t="str">
        <f t="shared" si="8"/>
        <v>(1,3)</v>
      </c>
      <c r="S10" t="str">
        <f t="shared" si="9"/>
        <v>1,</v>
      </c>
      <c r="T10" t="str">
        <f t="shared" si="10"/>
        <v>3,</v>
      </c>
    </row>
    <row r="11" spans="1:20" x14ac:dyDescent="0.15">
      <c r="A11" t="s">
        <v>36</v>
      </c>
      <c r="B11" t="str">
        <f t="shared" si="0"/>
        <v>稀有宝箱1保底抽</v>
      </c>
      <c r="C11">
        <v>52321</v>
      </c>
      <c r="D11">
        <v>200</v>
      </c>
      <c r="E11">
        <v>1</v>
      </c>
      <c r="F11">
        <v>3</v>
      </c>
      <c r="G11">
        <v>1</v>
      </c>
      <c r="H11" s="5">
        <f t="shared" si="1"/>
        <v>6.6006600660066E-2</v>
      </c>
      <c r="I11" t="str">
        <f>VLOOKUP(C11,'名称-id-价值'!B:C,2,FALSE)</f>
        <v>谢尔曼-碎片</v>
      </c>
      <c r="J11" t="str">
        <f t="shared" si="2"/>
        <v>T3碎片</v>
      </c>
      <c r="K11">
        <f t="shared" si="3"/>
        <v>1</v>
      </c>
      <c r="L11">
        <f t="shared" si="4"/>
        <v>0.132013201320132</v>
      </c>
      <c r="M11">
        <f>VLOOKUP(C11,'名称-id-价值'!B:M,K11+2,FALSE)</f>
        <v>70</v>
      </c>
      <c r="N11">
        <f t="shared" si="5"/>
        <v>9.2409240924092408</v>
      </c>
      <c r="O11">
        <f>SUMIFS(N$2:N$81,B$2:B$81,B11)*G11+VLOOKUP(K11,稀有宝箱!$U$1:$X$11,4,FALSE)</f>
        <v>269.35643564356434</v>
      </c>
      <c r="P11" t="str">
        <f t="shared" si="6"/>
        <v>52321,</v>
      </c>
      <c r="Q11" t="str">
        <f t="shared" si="7"/>
        <v>200,</v>
      </c>
      <c r="R11" t="str">
        <f t="shared" si="8"/>
        <v>(1,3)</v>
      </c>
      <c r="S11" t="str">
        <f t="shared" si="9"/>
        <v>1,</v>
      </c>
      <c r="T11" t="str">
        <f t="shared" si="10"/>
        <v>3,</v>
      </c>
    </row>
    <row r="12" spans="1:20" x14ac:dyDescent="0.15">
      <c r="A12" t="s">
        <v>36</v>
      </c>
      <c r="B12" t="str">
        <f t="shared" si="0"/>
        <v>稀有宝箱1保底抽</v>
      </c>
      <c r="C12">
        <v>53311</v>
      </c>
      <c r="D12">
        <v>200</v>
      </c>
      <c r="E12">
        <v>1</v>
      </c>
      <c r="F12">
        <v>3</v>
      </c>
      <c r="G12">
        <v>1</v>
      </c>
      <c r="H12" s="5">
        <f t="shared" si="1"/>
        <v>6.6006600660066E-2</v>
      </c>
      <c r="I12" t="str">
        <f>VLOOKUP(C12,'名称-id-价值'!B:C,2,FALSE)</f>
        <v>黑豹-碎片</v>
      </c>
      <c r="J12" t="str">
        <f t="shared" si="2"/>
        <v>T3碎片</v>
      </c>
      <c r="K12">
        <f t="shared" si="3"/>
        <v>1</v>
      </c>
      <c r="L12">
        <f t="shared" si="4"/>
        <v>0.132013201320132</v>
      </c>
      <c r="M12">
        <f>VLOOKUP(C12,'名称-id-价值'!B:M,K12+2,FALSE)</f>
        <v>55</v>
      </c>
      <c r="N12">
        <f t="shared" si="5"/>
        <v>7.2607260726072598</v>
      </c>
      <c r="O12">
        <f>SUMIFS(N$2:N$81,B$2:B$81,B12)*G12+VLOOKUP(K12,稀有宝箱!$U$1:$X$11,4,FALSE)</f>
        <v>269.35643564356434</v>
      </c>
      <c r="P12" t="str">
        <f t="shared" si="6"/>
        <v>53311,</v>
      </c>
      <c r="Q12" t="str">
        <f t="shared" si="7"/>
        <v>200,</v>
      </c>
      <c r="R12" t="str">
        <f t="shared" si="8"/>
        <v>(1,3)</v>
      </c>
      <c r="S12" t="str">
        <f t="shared" si="9"/>
        <v>1,</v>
      </c>
      <c r="T12" t="str">
        <f t="shared" si="10"/>
        <v>3,</v>
      </c>
    </row>
    <row r="13" spans="1:20" x14ac:dyDescent="0.15">
      <c r="A13" t="s">
        <v>36</v>
      </c>
      <c r="B13" t="str">
        <f t="shared" si="0"/>
        <v>稀有宝箱1保底抽</v>
      </c>
      <c r="C13">
        <v>53321</v>
      </c>
      <c r="D13">
        <v>200</v>
      </c>
      <c r="E13">
        <v>1</v>
      </c>
      <c r="F13">
        <v>3</v>
      </c>
      <c r="G13">
        <v>1</v>
      </c>
      <c r="H13" s="5">
        <f t="shared" si="1"/>
        <v>6.6006600660066E-2</v>
      </c>
      <c r="I13" t="str">
        <f>VLOOKUP(C13,'名称-id-价值'!B:C,2,FALSE)</f>
        <v>虎式-碎片</v>
      </c>
      <c r="J13" t="str">
        <f t="shared" si="2"/>
        <v>T3碎片</v>
      </c>
      <c r="K13">
        <f t="shared" si="3"/>
        <v>1</v>
      </c>
      <c r="L13">
        <f t="shared" si="4"/>
        <v>0.132013201320132</v>
      </c>
      <c r="M13">
        <f>VLOOKUP(C13,'名称-id-价值'!B:M,K13+2,FALSE)</f>
        <v>70</v>
      </c>
      <c r="N13">
        <f t="shared" si="5"/>
        <v>9.2409240924092408</v>
      </c>
      <c r="O13">
        <f>SUMIFS(N$2:N$81,B$2:B$81,B13)*G13+VLOOKUP(K13,稀有宝箱!$U$1:$X$11,4,FALSE)</f>
        <v>269.35643564356434</v>
      </c>
      <c r="P13" t="str">
        <f t="shared" si="6"/>
        <v>53321,</v>
      </c>
      <c r="Q13" t="str">
        <f t="shared" si="7"/>
        <v>200,</v>
      </c>
      <c r="R13" t="str">
        <f t="shared" si="8"/>
        <v>(1,3)</v>
      </c>
      <c r="S13" t="str">
        <f t="shared" si="9"/>
        <v>1,</v>
      </c>
      <c r="T13" t="str">
        <f t="shared" si="10"/>
        <v>3,</v>
      </c>
    </row>
    <row r="14" spans="1:20" x14ac:dyDescent="0.15">
      <c r="A14" t="s">
        <v>36</v>
      </c>
      <c r="B14" t="str">
        <f t="shared" si="0"/>
        <v>稀有宝箱1保底抽</v>
      </c>
      <c r="C14">
        <v>53331</v>
      </c>
      <c r="D14">
        <v>165</v>
      </c>
      <c r="E14">
        <v>1</v>
      </c>
      <c r="F14">
        <v>3</v>
      </c>
      <c r="G14">
        <v>1</v>
      </c>
      <c r="H14" s="5">
        <f t="shared" si="1"/>
        <v>5.4455445544554455E-2</v>
      </c>
      <c r="I14" t="str">
        <f>VLOOKUP(C14,'名称-id-价值'!B:C,2,FALSE)</f>
        <v>KV-2-碎片</v>
      </c>
      <c r="J14" t="str">
        <f t="shared" si="2"/>
        <v>T3碎片</v>
      </c>
      <c r="K14">
        <f t="shared" si="3"/>
        <v>1</v>
      </c>
      <c r="L14">
        <f t="shared" si="4"/>
        <v>0.10891089108910891</v>
      </c>
      <c r="M14">
        <f>VLOOKUP(C14,'名称-id-价值'!B:M,K14+2,FALSE)</f>
        <v>80</v>
      </c>
      <c r="N14">
        <f t="shared" si="5"/>
        <v>8.7128712871287135</v>
      </c>
      <c r="O14">
        <f>SUMIFS(N$2:N$81,B$2:B$81,B14)*G14+VLOOKUP(K14,稀有宝箱!$U$1:$X$11,4,FALSE)</f>
        <v>269.35643564356434</v>
      </c>
      <c r="P14" t="str">
        <f t="shared" si="6"/>
        <v>53331,</v>
      </c>
      <c r="Q14" t="str">
        <f t="shared" si="7"/>
        <v>165,</v>
      </c>
      <c r="R14" t="str">
        <f t="shared" si="8"/>
        <v>(1,3)</v>
      </c>
      <c r="S14" t="str">
        <f t="shared" si="9"/>
        <v>1,</v>
      </c>
      <c r="T14" t="str">
        <f t="shared" si="10"/>
        <v>3,</v>
      </c>
    </row>
    <row r="15" spans="1:20" x14ac:dyDescent="0.15">
      <c r="A15" t="s">
        <v>36</v>
      </c>
      <c r="B15" t="str">
        <f t="shared" si="0"/>
        <v>稀有宝箱1保底抽</v>
      </c>
      <c r="C15">
        <v>52331</v>
      </c>
      <c r="D15">
        <v>165</v>
      </c>
      <c r="E15">
        <v>1</v>
      </c>
      <c r="F15">
        <v>3</v>
      </c>
      <c r="G15">
        <v>1</v>
      </c>
      <c r="H15" s="5">
        <f t="shared" si="1"/>
        <v>5.4455445544554455E-2</v>
      </c>
      <c r="I15" t="str">
        <f>VLOOKUP(C15,'名称-id-价值'!B:C,2,FALSE)</f>
        <v>彗星-碎片</v>
      </c>
      <c r="J15" t="str">
        <f t="shared" si="2"/>
        <v>T3碎片</v>
      </c>
      <c r="K15">
        <f t="shared" si="3"/>
        <v>1</v>
      </c>
      <c r="L15">
        <f t="shared" si="4"/>
        <v>0.10891089108910891</v>
      </c>
      <c r="M15">
        <f>VLOOKUP(C15,'名称-id-价值'!B:M,K15+2,FALSE)</f>
        <v>80</v>
      </c>
      <c r="N15">
        <f t="shared" si="5"/>
        <v>8.7128712871287135</v>
      </c>
      <c r="O15">
        <f>SUMIFS(N$2:N$81,B$2:B$81,B15)*G15+VLOOKUP(K15,稀有宝箱!$U$1:$X$11,4,FALSE)</f>
        <v>269.35643564356434</v>
      </c>
      <c r="P15" t="str">
        <f t="shared" si="6"/>
        <v>52331,</v>
      </c>
      <c r="Q15" t="str">
        <f t="shared" si="7"/>
        <v>165,</v>
      </c>
      <c r="R15" t="str">
        <f t="shared" si="8"/>
        <v>(1,3)</v>
      </c>
      <c r="S15" t="str">
        <f t="shared" si="9"/>
        <v>1,</v>
      </c>
      <c r="T15" t="str">
        <f t="shared" si="10"/>
        <v>3,</v>
      </c>
    </row>
    <row r="16" spans="1:20" x14ac:dyDescent="0.15">
      <c r="A16" t="s">
        <v>36</v>
      </c>
      <c r="B16" t="str">
        <f t="shared" ref="B16" si="11">A16&amp;"保底抽"</f>
        <v>稀有宝箱1保底抽</v>
      </c>
      <c r="C16">
        <v>51341</v>
      </c>
      <c r="D16">
        <v>165</v>
      </c>
      <c r="E16">
        <v>1</v>
      </c>
      <c r="F16">
        <v>3</v>
      </c>
      <c r="G16">
        <v>1</v>
      </c>
      <c r="H16" s="5">
        <f t="shared" si="1"/>
        <v>5.4455445544554455E-2</v>
      </c>
      <c r="I16" t="str">
        <f>VLOOKUP(C16,'名称-id-价值'!B:C,2,FALSE)</f>
        <v>霞飞-碎片</v>
      </c>
      <c r="J16" t="str">
        <f t="shared" ref="J16" si="12">IF(LEFT(C16,1)+0=5,"T"&amp;MID(C16,3,1)&amp;"碎片",IF(LEFT(C16,1)+0=1,"T"&amp;MID(C16,3,1)&amp;"坦克",IF(LEFT(C16,1)+0=9,"T"&amp;MID(C16,2,1)&amp;"部件")))</f>
        <v>T3碎片</v>
      </c>
      <c r="K16">
        <f t="shared" ref="K16" si="13">IF(RIGHT(A16,1)+0=0,10,RIGHT(A16,1)+0)</f>
        <v>1</v>
      </c>
      <c r="L16">
        <f t="shared" ref="L16" si="14">AVERAGE(E16:F16)*H16*G16</f>
        <v>0.10891089108910891</v>
      </c>
      <c r="M16">
        <f>VLOOKUP(C16,'名称-id-价值'!B:M,K16+2,FALSE)</f>
        <v>80</v>
      </c>
      <c r="N16">
        <f t="shared" ref="N16" si="15">H16*M16*AVERAGE(E16:F16)</f>
        <v>8.7128712871287135</v>
      </c>
      <c r="O16">
        <f>SUMIFS(N$2:N$81,B$2:B$81,B16)*G16+VLOOKUP(K16,稀有宝箱!$U$1:$X$11,4,FALSE)</f>
        <v>269.35643564356434</v>
      </c>
      <c r="P16" t="str">
        <f t="shared" ref="P16" si="16">C16&amp;","</f>
        <v>51341,</v>
      </c>
      <c r="Q16" t="str">
        <f t="shared" ref="Q16" si="17">D16&amp;","</f>
        <v>165,</v>
      </c>
      <c r="R16" t="str">
        <f t="shared" ref="R16" si="18">"("&amp;LEFT(S16&amp;T16,LEN(S16&amp;T16)-1)&amp;")"</f>
        <v>(1,3)</v>
      </c>
      <c r="S16" t="str">
        <f t="shared" ref="S16" si="19">E16&amp;","</f>
        <v>1,</v>
      </c>
      <c r="T16" t="str">
        <f t="shared" ref="T16" si="20">F16&amp;","</f>
        <v>3,</v>
      </c>
    </row>
    <row r="17" spans="1:20" x14ac:dyDescent="0.15">
      <c r="A17" t="s">
        <v>519</v>
      </c>
      <c r="B17" t="str">
        <f t="shared" si="0"/>
        <v>稀有宝箱2保底抽</v>
      </c>
      <c r="C17">
        <v>51211</v>
      </c>
      <c r="D17">
        <v>165</v>
      </c>
      <c r="E17">
        <v>1</v>
      </c>
      <c r="F17">
        <v>6</v>
      </c>
      <c r="G17">
        <v>1</v>
      </c>
      <c r="H17" s="5">
        <f t="shared" si="1"/>
        <v>5.4455445544554455E-2</v>
      </c>
      <c r="I17" t="str">
        <f>VLOOKUP(C17,'名称-id-价值'!B:C,2,FALSE)</f>
        <v>二号-碎片</v>
      </c>
      <c r="J17" t="str">
        <f t="shared" si="2"/>
        <v>T2碎片</v>
      </c>
      <c r="K17">
        <f t="shared" si="3"/>
        <v>2</v>
      </c>
      <c r="L17">
        <f t="shared" si="4"/>
        <v>0.1905940594059406</v>
      </c>
      <c r="M17">
        <f>VLOOKUP(C17,'名称-id-价值'!B:M,K17+2,FALSE)</f>
        <v>60</v>
      </c>
      <c r="N17">
        <f t="shared" si="5"/>
        <v>11.435643564356434</v>
      </c>
      <c r="O17">
        <f>SUMIFS(N$2:N$81,B$2:B$81,B17)*G17+VLOOKUP(K17,稀有宝箱!$U$1:$X$11,4,FALSE)</f>
        <v>289.35643564356434</v>
      </c>
      <c r="P17" t="str">
        <f t="shared" si="6"/>
        <v>51211,</v>
      </c>
      <c r="Q17" t="str">
        <f t="shared" si="7"/>
        <v>165,</v>
      </c>
      <c r="R17" t="str">
        <f t="shared" si="8"/>
        <v>(1,6)</v>
      </c>
      <c r="S17" t="str">
        <f t="shared" si="9"/>
        <v>1,</v>
      </c>
      <c r="T17" t="str">
        <f t="shared" si="10"/>
        <v>6,</v>
      </c>
    </row>
    <row r="18" spans="1:20" x14ac:dyDescent="0.15">
      <c r="A18" t="s">
        <v>519</v>
      </c>
      <c r="B18" t="str">
        <f t="shared" si="0"/>
        <v>稀有宝箱2保底抽</v>
      </c>
      <c r="C18">
        <v>51221</v>
      </c>
      <c r="D18">
        <v>165</v>
      </c>
      <c r="E18">
        <v>1</v>
      </c>
      <c r="F18">
        <v>6</v>
      </c>
      <c r="G18">
        <v>1</v>
      </c>
      <c r="H18" s="5">
        <f t="shared" si="1"/>
        <v>5.4455445544554455E-2</v>
      </c>
      <c r="I18" t="str">
        <f>VLOOKUP(C18,'名称-id-价值'!B:C,2,FALSE)</f>
        <v>Puma-碎片</v>
      </c>
      <c r="J18" t="str">
        <f t="shared" si="2"/>
        <v>T2碎片</v>
      </c>
      <c r="K18">
        <f t="shared" si="3"/>
        <v>2</v>
      </c>
      <c r="L18">
        <f t="shared" si="4"/>
        <v>0.1905940594059406</v>
      </c>
      <c r="M18">
        <f>VLOOKUP(C18,'名称-id-价值'!B:M,K18+2,FALSE)</f>
        <v>80</v>
      </c>
      <c r="N18">
        <f t="shared" si="5"/>
        <v>15.247524752475249</v>
      </c>
      <c r="O18">
        <f>SUMIFS(N$2:N$81,B$2:B$81,B18)*G18+VLOOKUP(K18,稀有宝箱!$U$1:$X$11,4,FALSE)</f>
        <v>289.35643564356434</v>
      </c>
      <c r="P18" t="str">
        <f t="shared" si="6"/>
        <v>51221,</v>
      </c>
      <c r="Q18" t="str">
        <f t="shared" si="7"/>
        <v>165,</v>
      </c>
      <c r="R18" t="str">
        <f t="shared" si="8"/>
        <v>(1,6)</v>
      </c>
      <c r="S18" t="str">
        <f t="shared" si="9"/>
        <v>1,</v>
      </c>
      <c r="T18" t="str">
        <f t="shared" si="10"/>
        <v>6,</v>
      </c>
    </row>
    <row r="19" spans="1:20" x14ac:dyDescent="0.15">
      <c r="A19" t="s">
        <v>37</v>
      </c>
      <c r="B19" t="str">
        <f t="shared" si="0"/>
        <v>稀有宝箱2保底抽</v>
      </c>
      <c r="C19">
        <v>52211</v>
      </c>
      <c r="D19">
        <v>165</v>
      </c>
      <c r="E19">
        <v>1</v>
      </c>
      <c r="F19">
        <v>6</v>
      </c>
      <c r="G19">
        <v>1</v>
      </c>
      <c r="H19" s="5">
        <f t="shared" si="1"/>
        <v>5.4455445544554455E-2</v>
      </c>
      <c r="I19" t="str">
        <f>VLOOKUP(C19,'名称-id-价值'!B:C,2,FALSE)</f>
        <v>T-34-碎片</v>
      </c>
      <c r="J19" t="str">
        <f t="shared" si="2"/>
        <v>T2碎片</v>
      </c>
      <c r="K19">
        <f t="shared" si="3"/>
        <v>2</v>
      </c>
      <c r="L19">
        <f t="shared" si="4"/>
        <v>0.1905940594059406</v>
      </c>
      <c r="M19">
        <f>VLOOKUP(C19,'名称-id-价值'!B:M,K19+2,FALSE)</f>
        <v>60</v>
      </c>
      <c r="N19">
        <f t="shared" si="5"/>
        <v>11.435643564356434</v>
      </c>
      <c r="O19">
        <f>SUMIFS(N$2:N$81,B$2:B$81,B19)*G19+VLOOKUP(K19,稀有宝箱!$U$1:$X$11,4,FALSE)</f>
        <v>289.35643564356434</v>
      </c>
      <c r="P19" t="str">
        <f t="shared" si="6"/>
        <v>52211,</v>
      </c>
      <c r="Q19" t="str">
        <f t="shared" si="7"/>
        <v>165,</v>
      </c>
      <c r="R19" t="str">
        <f t="shared" si="8"/>
        <v>(1,6)</v>
      </c>
      <c r="S19" t="str">
        <f t="shared" si="9"/>
        <v>1,</v>
      </c>
      <c r="T19" t="str">
        <f t="shared" si="10"/>
        <v>6,</v>
      </c>
    </row>
    <row r="20" spans="1:20" x14ac:dyDescent="0.15">
      <c r="A20" t="s">
        <v>37</v>
      </c>
      <c r="B20" t="str">
        <f t="shared" si="0"/>
        <v>稀有宝箱2保底抽</v>
      </c>
      <c r="C20">
        <v>52221</v>
      </c>
      <c r="D20">
        <v>165</v>
      </c>
      <c r="E20">
        <v>1</v>
      </c>
      <c r="F20">
        <v>6</v>
      </c>
      <c r="G20">
        <v>1</v>
      </c>
      <c r="H20" s="5">
        <f t="shared" si="1"/>
        <v>5.4455445544554455E-2</v>
      </c>
      <c r="I20" t="str">
        <f>VLOOKUP(C20,'名称-id-价值'!B:C,2,FALSE)</f>
        <v>四号-碎片</v>
      </c>
      <c r="J20" t="str">
        <f t="shared" si="2"/>
        <v>T2碎片</v>
      </c>
      <c r="K20">
        <f t="shared" si="3"/>
        <v>2</v>
      </c>
      <c r="L20">
        <f t="shared" si="4"/>
        <v>0.1905940594059406</v>
      </c>
      <c r="M20">
        <f>VLOOKUP(C20,'名称-id-价值'!B:M,K20+2,FALSE)</f>
        <v>80</v>
      </c>
      <c r="N20">
        <f t="shared" si="5"/>
        <v>15.247524752475249</v>
      </c>
      <c r="O20">
        <f>SUMIFS(N$2:N$81,B$2:B$81,B20)*G20+VLOOKUP(K20,稀有宝箱!$U$1:$X$11,4,FALSE)</f>
        <v>289.35643564356434</v>
      </c>
      <c r="P20" t="str">
        <f t="shared" si="6"/>
        <v>52221,</v>
      </c>
      <c r="Q20" t="str">
        <f t="shared" si="7"/>
        <v>165,</v>
      </c>
      <c r="R20" t="str">
        <f t="shared" si="8"/>
        <v>(1,6)</v>
      </c>
      <c r="S20" t="str">
        <f t="shared" si="9"/>
        <v>1,</v>
      </c>
      <c r="T20" t="str">
        <f t="shared" si="10"/>
        <v>6,</v>
      </c>
    </row>
    <row r="21" spans="1:20" x14ac:dyDescent="0.15">
      <c r="A21" t="s">
        <v>37</v>
      </c>
      <c r="B21" t="str">
        <f t="shared" si="0"/>
        <v>稀有宝箱2保底抽</v>
      </c>
      <c r="C21">
        <v>53211</v>
      </c>
      <c r="D21">
        <v>165</v>
      </c>
      <c r="E21">
        <v>1</v>
      </c>
      <c r="F21">
        <v>6</v>
      </c>
      <c r="G21">
        <v>1</v>
      </c>
      <c r="H21" s="5">
        <f t="shared" si="1"/>
        <v>5.4455445544554455E-2</v>
      </c>
      <c r="I21" t="str">
        <f>VLOOKUP(C21,'名称-id-价值'!B:C,2,FALSE)</f>
        <v>KV-1-碎片</v>
      </c>
      <c r="J21" t="str">
        <f t="shared" si="2"/>
        <v>T2碎片</v>
      </c>
      <c r="K21">
        <f t="shared" si="3"/>
        <v>2</v>
      </c>
      <c r="L21">
        <f t="shared" si="4"/>
        <v>0.1905940594059406</v>
      </c>
      <c r="M21">
        <f>VLOOKUP(C21,'名称-id-价值'!B:M,K21+2,FALSE)</f>
        <v>60</v>
      </c>
      <c r="N21">
        <f t="shared" si="5"/>
        <v>11.435643564356434</v>
      </c>
      <c r="O21">
        <f>SUMIFS(N$2:N$81,B$2:B$81,B21)*G21+VLOOKUP(K21,稀有宝箱!$U$1:$X$11,4,FALSE)</f>
        <v>289.35643564356434</v>
      </c>
      <c r="P21" t="str">
        <f t="shared" si="6"/>
        <v>53211,</v>
      </c>
      <c r="Q21" t="str">
        <f t="shared" si="7"/>
        <v>165,</v>
      </c>
      <c r="R21" t="str">
        <f t="shared" si="8"/>
        <v>(1,6)</v>
      </c>
      <c r="S21" t="str">
        <f t="shared" si="9"/>
        <v>1,</v>
      </c>
      <c r="T21" t="str">
        <f t="shared" si="10"/>
        <v>6,</v>
      </c>
    </row>
    <row r="22" spans="1:20" x14ac:dyDescent="0.15">
      <c r="A22" t="s">
        <v>37</v>
      </c>
      <c r="B22" t="str">
        <f t="shared" si="0"/>
        <v>稀有宝箱2保底抽</v>
      </c>
      <c r="C22">
        <v>53221</v>
      </c>
      <c r="D22">
        <v>165</v>
      </c>
      <c r="E22">
        <v>1</v>
      </c>
      <c r="F22">
        <v>6</v>
      </c>
      <c r="G22">
        <v>1</v>
      </c>
      <c r="H22" s="5">
        <f t="shared" si="1"/>
        <v>5.4455445544554455E-2</v>
      </c>
      <c r="I22" t="str">
        <f>VLOOKUP(C22,'名称-id-价值'!B:C,2,FALSE)</f>
        <v>丘吉尔-碎片</v>
      </c>
      <c r="J22" t="str">
        <f t="shared" si="2"/>
        <v>T2碎片</v>
      </c>
      <c r="K22">
        <f t="shared" si="3"/>
        <v>2</v>
      </c>
      <c r="L22">
        <f t="shared" si="4"/>
        <v>0.1905940594059406</v>
      </c>
      <c r="M22">
        <f>VLOOKUP(C22,'名称-id-价值'!B:M,K22+2,FALSE)</f>
        <v>80</v>
      </c>
      <c r="N22">
        <f t="shared" si="5"/>
        <v>15.247524752475249</v>
      </c>
      <c r="O22">
        <f>SUMIFS(N$2:N$81,B$2:B$81,B22)*G22+VLOOKUP(K22,稀有宝箱!$U$1:$X$11,4,FALSE)</f>
        <v>289.35643564356434</v>
      </c>
      <c r="P22" t="str">
        <f t="shared" si="6"/>
        <v>53221,</v>
      </c>
      <c r="Q22" t="str">
        <f t="shared" si="7"/>
        <v>165,</v>
      </c>
      <c r="R22" t="str">
        <f t="shared" si="8"/>
        <v>(1,6)</v>
      </c>
      <c r="S22" t="str">
        <f t="shared" si="9"/>
        <v>1,</v>
      </c>
      <c r="T22" t="str">
        <f t="shared" si="10"/>
        <v>6,</v>
      </c>
    </row>
    <row r="23" spans="1:20" x14ac:dyDescent="0.15">
      <c r="A23" t="s">
        <v>37</v>
      </c>
      <c r="B23" t="str">
        <f t="shared" si="0"/>
        <v>稀有宝箱2保底抽</v>
      </c>
      <c r="C23">
        <v>51311</v>
      </c>
      <c r="D23">
        <v>315</v>
      </c>
      <c r="E23">
        <v>1</v>
      </c>
      <c r="F23">
        <v>3</v>
      </c>
      <c r="G23">
        <v>1</v>
      </c>
      <c r="H23" s="5">
        <f t="shared" si="1"/>
        <v>0.10396039603960396</v>
      </c>
      <c r="I23" t="str">
        <f>VLOOKUP(C23,'名称-id-价值'!B:C,2,FALSE)</f>
        <v>35(t)-碎片</v>
      </c>
      <c r="J23" t="str">
        <f t="shared" si="2"/>
        <v>T3碎片</v>
      </c>
      <c r="K23">
        <f t="shared" si="3"/>
        <v>2</v>
      </c>
      <c r="L23">
        <f t="shared" si="4"/>
        <v>0.20792079207920791</v>
      </c>
      <c r="M23">
        <f>VLOOKUP(C23,'名称-id-价值'!B:M,K23+2,FALSE)</f>
        <v>55</v>
      </c>
      <c r="N23">
        <f t="shared" si="5"/>
        <v>11.435643564356434</v>
      </c>
      <c r="O23">
        <f>SUMIFS(N$2:N$81,B$2:B$81,B23)*G23+VLOOKUP(K23,稀有宝箱!$U$1:$X$11,4,FALSE)</f>
        <v>289.35643564356434</v>
      </c>
      <c r="P23" t="str">
        <f t="shared" si="6"/>
        <v>51311,</v>
      </c>
      <c r="Q23" t="str">
        <f t="shared" si="7"/>
        <v>315,</v>
      </c>
      <c r="R23" t="str">
        <f t="shared" si="8"/>
        <v>(1,3)</v>
      </c>
      <c r="S23" t="str">
        <f t="shared" si="9"/>
        <v>1,</v>
      </c>
      <c r="T23" t="str">
        <f t="shared" si="10"/>
        <v>3,</v>
      </c>
    </row>
    <row r="24" spans="1:20" x14ac:dyDescent="0.15">
      <c r="A24" t="s">
        <v>37</v>
      </c>
      <c r="B24" t="str">
        <f t="shared" si="0"/>
        <v>稀有宝箱2保底抽</v>
      </c>
      <c r="C24">
        <v>51321</v>
      </c>
      <c r="D24">
        <v>315</v>
      </c>
      <c r="E24">
        <v>1</v>
      </c>
      <c r="F24">
        <v>3</v>
      </c>
      <c r="G24">
        <v>1</v>
      </c>
      <c r="H24" s="5">
        <f t="shared" si="1"/>
        <v>0.10396039603960396</v>
      </c>
      <c r="I24" t="str">
        <f>VLOOKUP(C24,'名称-id-价值'!B:C,2,FALSE)</f>
        <v>十字军-碎片</v>
      </c>
      <c r="J24" t="str">
        <f t="shared" si="2"/>
        <v>T3碎片</v>
      </c>
      <c r="K24">
        <f t="shared" si="3"/>
        <v>2</v>
      </c>
      <c r="L24">
        <f t="shared" si="4"/>
        <v>0.20792079207920791</v>
      </c>
      <c r="M24">
        <f>VLOOKUP(C24,'名称-id-价值'!B:M,K24+2,FALSE)</f>
        <v>70</v>
      </c>
      <c r="N24">
        <f t="shared" si="5"/>
        <v>14.554455445544553</v>
      </c>
      <c r="O24">
        <f>SUMIFS(N$2:N$81,B$2:B$81,B24)*G24+VLOOKUP(K24,稀有宝箱!$U$1:$X$11,4,FALSE)</f>
        <v>289.35643564356434</v>
      </c>
      <c r="P24" t="str">
        <f t="shared" si="6"/>
        <v>51321,</v>
      </c>
      <c r="Q24" t="str">
        <f t="shared" si="7"/>
        <v>315,</v>
      </c>
      <c r="R24" t="str">
        <f t="shared" si="8"/>
        <v>(1,3)</v>
      </c>
      <c r="S24" t="str">
        <f t="shared" si="9"/>
        <v>1,</v>
      </c>
      <c r="T24" t="str">
        <f t="shared" si="10"/>
        <v>3,</v>
      </c>
    </row>
    <row r="25" spans="1:20" x14ac:dyDescent="0.15">
      <c r="A25" t="s">
        <v>37</v>
      </c>
      <c r="B25" t="str">
        <f t="shared" si="0"/>
        <v>稀有宝箱2保底抽</v>
      </c>
      <c r="C25">
        <v>52311</v>
      </c>
      <c r="D25">
        <v>315</v>
      </c>
      <c r="E25">
        <v>1</v>
      </c>
      <c r="F25">
        <v>3</v>
      </c>
      <c r="G25">
        <v>1</v>
      </c>
      <c r="H25" s="5">
        <f t="shared" si="1"/>
        <v>0.10396039603960396</v>
      </c>
      <c r="I25" t="str">
        <f>VLOOKUP(C25,'名称-id-价值'!B:C,2,FALSE)</f>
        <v>玛蒂尔达-碎片</v>
      </c>
      <c r="J25" t="str">
        <f t="shared" si="2"/>
        <v>T3碎片</v>
      </c>
      <c r="K25">
        <f t="shared" si="3"/>
        <v>2</v>
      </c>
      <c r="L25">
        <f t="shared" si="4"/>
        <v>0.20792079207920791</v>
      </c>
      <c r="M25">
        <f>VLOOKUP(C25,'名称-id-价值'!B:M,K25+2,FALSE)</f>
        <v>55</v>
      </c>
      <c r="N25">
        <f t="shared" si="5"/>
        <v>11.435643564356434</v>
      </c>
      <c r="O25">
        <f>SUMIFS(N$2:N$81,B$2:B$81,B25)*G25+VLOOKUP(K25,稀有宝箱!$U$1:$X$11,4,FALSE)</f>
        <v>289.35643564356434</v>
      </c>
      <c r="P25" t="str">
        <f t="shared" si="6"/>
        <v>52311,</v>
      </c>
      <c r="Q25" t="str">
        <f t="shared" si="7"/>
        <v>315,</v>
      </c>
      <c r="R25" t="str">
        <f t="shared" si="8"/>
        <v>(1,3)</v>
      </c>
      <c r="S25" t="str">
        <f t="shared" si="9"/>
        <v>1,</v>
      </c>
      <c r="T25" t="str">
        <f t="shared" si="10"/>
        <v>3,</v>
      </c>
    </row>
    <row r="26" spans="1:20" x14ac:dyDescent="0.15">
      <c r="A26" t="s">
        <v>37</v>
      </c>
      <c r="B26" t="str">
        <f t="shared" si="0"/>
        <v>稀有宝箱2保底抽</v>
      </c>
      <c r="C26">
        <v>52321</v>
      </c>
      <c r="D26">
        <v>200</v>
      </c>
      <c r="E26">
        <v>1</v>
      </c>
      <c r="F26">
        <v>3</v>
      </c>
      <c r="G26">
        <v>1</v>
      </c>
      <c r="H26" s="5">
        <f t="shared" si="1"/>
        <v>6.6006600660066E-2</v>
      </c>
      <c r="I26" t="str">
        <f>VLOOKUP(C26,'名称-id-价值'!B:C,2,FALSE)</f>
        <v>谢尔曼-碎片</v>
      </c>
      <c r="J26" t="str">
        <f t="shared" si="2"/>
        <v>T3碎片</v>
      </c>
      <c r="K26">
        <f t="shared" si="3"/>
        <v>2</v>
      </c>
      <c r="L26">
        <f t="shared" si="4"/>
        <v>0.132013201320132</v>
      </c>
      <c r="M26">
        <f>VLOOKUP(C26,'名称-id-价值'!B:M,K26+2,FALSE)</f>
        <v>70</v>
      </c>
      <c r="N26">
        <f t="shared" si="5"/>
        <v>9.2409240924092408</v>
      </c>
      <c r="O26">
        <f>SUMIFS(N$2:N$81,B$2:B$81,B26)*G26+VLOOKUP(K26,稀有宝箱!$U$1:$X$11,4,FALSE)</f>
        <v>289.35643564356434</v>
      </c>
      <c r="P26" t="str">
        <f t="shared" si="6"/>
        <v>52321,</v>
      </c>
      <c r="Q26" t="str">
        <f t="shared" si="7"/>
        <v>200,</v>
      </c>
      <c r="R26" t="str">
        <f t="shared" si="8"/>
        <v>(1,3)</v>
      </c>
      <c r="S26" t="str">
        <f t="shared" si="9"/>
        <v>1,</v>
      </c>
      <c r="T26" t="str">
        <f t="shared" si="10"/>
        <v>3,</v>
      </c>
    </row>
    <row r="27" spans="1:20" x14ac:dyDescent="0.15">
      <c r="A27" t="s">
        <v>37</v>
      </c>
      <c r="B27" t="str">
        <f t="shared" si="0"/>
        <v>稀有宝箱2保底抽</v>
      </c>
      <c r="C27">
        <v>53311</v>
      </c>
      <c r="D27">
        <v>200</v>
      </c>
      <c r="E27">
        <v>1</v>
      </c>
      <c r="F27">
        <v>3</v>
      </c>
      <c r="G27">
        <v>1</v>
      </c>
      <c r="H27" s="5">
        <f t="shared" si="1"/>
        <v>6.6006600660066E-2</v>
      </c>
      <c r="I27" t="str">
        <f>VLOOKUP(C27,'名称-id-价值'!B:C,2,FALSE)</f>
        <v>黑豹-碎片</v>
      </c>
      <c r="J27" t="str">
        <f t="shared" si="2"/>
        <v>T3碎片</v>
      </c>
      <c r="K27">
        <f t="shared" si="3"/>
        <v>2</v>
      </c>
      <c r="L27">
        <f t="shared" si="4"/>
        <v>0.132013201320132</v>
      </c>
      <c r="M27">
        <f>VLOOKUP(C27,'名称-id-价值'!B:M,K27+2,FALSE)</f>
        <v>55</v>
      </c>
      <c r="N27">
        <f t="shared" si="5"/>
        <v>7.2607260726072598</v>
      </c>
      <c r="O27">
        <f>SUMIFS(N$2:N$81,B$2:B$81,B27)*G27+VLOOKUP(K27,稀有宝箱!$U$1:$X$11,4,FALSE)</f>
        <v>289.35643564356434</v>
      </c>
      <c r="P27" t="str">
        <f t="shared" si="6"/>
        <v>53311,</v>
      </c>
      <c r="Q27" t="str">
        <f t="shared" si="7"/>
        <v>200,</v>
      </c>
      <c r="R27" t="str">
        <f t="shared" si="8"/>
        <v>(1,3)</v>
      </c>
      <c r="S27" t="str">
        <f t="shared" si="9"/>
        <v>1,</v>
      </c>
      <c r="T27" t="str">
        <f t="shared" si="10"/>
        <v>3,</v>
      </c>
    </row>
    <row r="28" spans="1:20" x14ac:dyDescent="0.15">
      <c r="A28" t="s">
        <v>37</v>
      </c>
      <c r="B28" t="str">
        <f t="shared" si="0"/>
        <v>稀有宝箱2保底抽</v>
      </c>
      <c r="C28">
        <v>53321</v>
      </c>
      <c r="D28">
        <v>200</v>
      </c>
      <c r="E28">
        <v>1</v>
      </c>
      <c r="F28">
        <v>3</v>
      </c>
      <c r="G28">
        <v>1</v>
      </c>
      <c r="H28" s="5">
        <f t="shared" si="1"/>
        <v>6.6006600660066E-2</v>
      </c>
      <c r="I28" t="str">
        <f>VLOOKUP(C28,'名称-id-价值'!B:C,2,FALSE)</f>
        <v>虎式-碎片</v>
      </c>
      <c r="J28" t="str">
        <f t="shared" si="2"/>
        <v>T3碎片</v>
      </c>
      <c r="K28">
        <f t="shared" si="3"/>
        <v>2</v>
      </c>
      <c r="L28">
        <f t="shared" si="4"/>
        <v>0.132013201320132</v>
      </c>
      <c r="M28">
        <f>VLOOKUP(C28,'名称-id-价值'!B:M,K28+2,FALSE)</f>
        <v>70</v>
      </c>
      <c r="N28">
        <f t="shared" si="5"/>
        <v>9.2409240924092408</v>
      </c>
      <c r="O28">
        <f>SUMIFS(N$2:N$81,B$2:B$81,B28)*G28+VLOOKUP(K28,稀有宝箱!$U$1:$X$11,4,FALSE)</f>
        <v>289.35643564356434</v>
      </c>
      <c r="P28" t="str">
        <f t="shared" si="6"/>
        <v>53321,</v>
      </c>
      <c r="Q28" t="str">
        <f t="shared" si="7"/>
        <v>200,</v>
      </c>
      <c r="R28" t="str">
        <f t="shared" si="8"/>
        <v>(1,3)</v>
      </c>
      <c r="S28" t="str">
        <f t="shared" si="9"/>
        <v>1,</v>
      </c>
      <c r="T28" t="str">
        <f t="shared" si="10"/>
        <v>3,</v>
      </c>
    </row>
    <row r="29" spans="1:20" x14ac:dyDescent="0.15">
      <c r="A29" t="s">
        <v>37</v>
      </c>
      <c r="B29" t="str">
        <f t="shared" si="0"/>
        <v>稀有宝箱2保底抽</v>
      </c>
      <c r="C29">
        <v>53331</v>
      </c>
      <c r="D29">
        <v>165</v>
      </c>
      <c r="E29">
        <v>1</v>
      </c>
      <c r="F29">
        <v>3</v>
      </c>
      <c r="G29">
        <v>1</v>
      </c>
      <c r="H29" s="5">
        <f t="shared" si="1"/>
        <v>5.4455445544554455E-2</v>
      </c>
      <c r="I29" t="str">
        <f>VLOOKUP(C29,'名称-id-价值'!B:C,2,FALSE)</f>
        <v>KV-2-碎片</v>
      </c>
      <c r="J29" t="str">
        <f t="shared" si="2"/>
        <v>T3碎片</v>
      </c>
      <c r="K29">
        <f t="shared" si="3"/>
        <v>2</v>
      </c>
      <c r="L29">
        <f t="shared" si="4"/>
        <v>0.10891089108910891</v>
      </c>
      <c r="M29">
        <f>VLOOKUP(C29,'名称-id-价值'!B:M,K29+2,FALSE)</f>
        <v>80</v>
      </c>
      <c r="N29">
        <f t="shared" si="5"/>
        <v>8.7128712871287135</v>
      </c>
      <c r="O29">
        <f>SUMIFS(N$2:N$81,B$2:B$81,B29)*G29+VLOOKUP(K29,稀有宝箱!$U$1:$X$11,4,FALSE)</f>
        <v>289.35643564356434</v>
      </c>
      <c r="P29" t="str">
        <f t="shared" si="6"/>
        <v>53331,</v>
      </c>
      <c r="Q29" t="str">
        <f t="shared" si="7"/>
        <v>165,</v>
      </c>
      <c r="R29" t="str">
        <f t="shared" si="8"/>
        <v>(1,3)</v>
      </c>
      <c r="S29" t="str">
        <f t="shared" si="9"/>
        <v>1,</v>
      </c>
      <c r="T29" t="str">
        <f t="shared" si="10"/>
        <v>3,</v>
      </c>
    </row>
    <row r="30" spans="1:20" x14ac:dyDescent="0.15">
      <c r="A30" t="s">
        <v>37</v>
      </c>
      <c r="B30" t="str">
        <f t="shared" si="0"/>
        <v>稀有宝箱2保底抽</v>
      </c>
      <c r="C30">
        <v>52331</v>
      </c>
      <c r="D30">
        <v>165</v>
      </c>
      <c r="E30">
        <v>1</v>
      </c>
      <c r="F30">
        <v>3</v>
      </c>
      <c r="G30">
        <v>1</v>
      </c>
      <c r="H30" s="5">
        <f t="shared" si="1"/>
        <v>5.4455445544554455E-2</v>
      </c>
      <c r="I30" t="str">
        <f>VLOOKUP(C30,'名称-id-价值'!B:C,2,FALSE)</f>
        <v>彗星-碎片</v>
      </c>
      <c r="J30" t="str">
        <f t="shared" si="2"/>
        <v>T3碎片</v>
      </c>
      <c r="K30">
        <f t="shared" si="3"/>
        <v>2</v>
      </c>
      <c r="L30">
        <f t="shared" si="4"/>
        <v>0.10891089108910891</v>
      </c>
      <c r="M30">
        <f>VLOOKUP(C30,'名称-id-价值'!B:M,K30+2,FALSE)</f>
        <v>80</v>
      </c>
      <c r="N30">
        <f t="shared" si="5"/>
        <v>8.7128712871287135</v>
      </c>
      <c r="O30">
        <f>SUMIFS(N$2:N$81,B$2:B$81,B30)*G30+VLOOKUP(K30,稀有宝箱!$U$1:$X$11,4,FALSE)</f>
        <v>289.35643564356434</v>
      </c>
      <c r="P30" t="str">
        <f t="shared" si="6"/>
        <v>52331,</v>
      </c>
      <c r="Q30" t="str">
        <f t="shared" si="7"/>
        <v>165,</v>
      </c>
      <c r="R30" t="str">
        <f t="shared" si="8"/>
        <v>(1,3)</v>
      </c>
      <c r="S30" t="str">
        <f t="shared" si="9"/>
        <v>1,</v>
      </c>
      <c r="T30" t="str">
        <f t="shared" si="10"/>
        <v>3,</v>
      </c>
    </row>
    <row r="31" spans="1:20" x14ac:dyDescent="0.15">
      <c r="A31" t="s">
        <v>37</v>
      </c>
      <c r="B31" t="str">
        <f t="shared" ref="B31" si="21">A31&amp;"保底抽"</f>
        <v>稀有宝箱2保底抽</v>
      </c>
      <c r="C31">
        <v>51341</v>
      </c>
      <c r="D31">
        <v>165</v>
      </c>
      <c r="E31">
        <v>1</v>
      </c>
      <c r="F31">
        <v>3</v>
      </c>
      <c r="G31">
        <v>1</v>
      </c>
      <c r="H31" s="5">
        <f t="shared" si="1"/>
        <v>5.4455445544554455E-2</v>
      </c>
      <c r="I31" t="str">
        <f>VLOOKUP(C31,'名称-id-价值'!B:C,2,FALSE)</f>
        <v>霞飞-碎片</v>
      </c>
      <c r="J31" t="str">
        <f t="shared" ref="J31" si="22">IF(LEFT(C31,1)+0=5,"T"&amp;MID(C31,3,1)&amp;"碎片",IF(LEFT(C31,1)+0=1,"T"&amp;MID(C31,3,1)&amp;"坦克",IF(LEFT(C31,1)+0=9,"T"&amp;MID(C31,2,1)&amp;"部件")))</f>
        <v>T3碎片</v>
      </c>
      <c r="K31">
        <f t="shared" ref="K31" si="23">IF(RIGHT(A31,1)+0=0,10,RIGHT(A31,1)+0)</f>
        <v>2</v>
      </c>
      <c r="L31">
        <f t="shared" ref="L31" si="24">AVERAGE(E31:F31)*H31*G31</f>
        <v>0.10891089108910891</v>
      </c>
      <c r="M31">
        <f>VLOOKUP(C31,'名称-id-价值'!B:M,K31+2,FALSE)</f>
        <v>80</v>
      </c>
      <c r="N31">
        <f t="shared" ref="N31" si="25">H31*M31*AVERAGE(E31:F31)</f>
        <v>8.7128712871287135</v>
      </c>
      <c r="O31">
        <f>SUMIFS(N$2:N$81,B$2:B$81,B31)*G31+VLOOKUP(K31,稀有宝箱!$U$1:$X$11,4,FALSE)</f>
        <v>289.35643564356434</v>
      </c>
      <c r="P31" t="str">
        <f t="shared" ref="P31" si="26">C31&amp;","</f>
        <v>51341,</v>
      </c>
      <c r="Q31" t="str">
        <f t="shared" ref="Q31" si="27">D31&amp;","</f>
        <v>165,</v>
      </c>
      <c r="R31" t="str">
        <f t="shared" ref="R31" si="28">"("&amp;LEFT(S31&amp;T31,LEN(S31&amp;T31)-1)&amp;")"</f>
        <v>(1,3)</v>
      </c>
      <c r="S31" t="str">
        <f t="shared" ref="S31" si="29">E31&amp;","</f>
        <v>1,</v>
      </c>
      <c r="T31" t="str">
        <f t="shared" ref="T31" si="30">F31&amp;","</f>
        <v>3,</v>
      </c>
    </row>
    <row r="32" spans="1:20" x14ac:dyDescent="0.15">
      <c r="A32" t="s">
        <v>520</v>
      </c>
      <c r="B32" t="str">
        <f t="shared" si="0"/>
        <v>稀有宝箱3保底抽</v>
      </c>
      <c r="C32">
        <v>51211</v>
      </c>
      <c r="D32">
        <v>165</v>
      </c>
      <c r="E32">
        <v>1</v>
      </c>
      <c r="F32">
        <v>6</v>
      </c>
      <c r="G32">
        <v>1</v>
      </c>
      <c r="H32" s="5">
        <f t="shared" si="1"/>
        <v>5.4455445544554455E-2</v>
      </c>
      <c r="I32" t="str">
        <f>VLOOKUP(C32,'名称-id-价值'!B:C,2,FALSE)</f>
        <v>二号-碎片</v>
      </c>
      <c r="J32" t="str">
        <f t="shared" si="2"/>
        <v>T2碎片</v>
      </c>
      <c r="K32">
        <f t="shared" si="3"/>
        <v>3</v>
      </c>
      <c r="L32">
        <f t="shared" si="4"/>
        <v>0.1905940594059406</v>
      </c>
      <c r="M32">
        <f>VLOOKUP(C32,'名称-id-价值'!B:M,K32+2,FALSE)</f>
        <v>56.4</v>
      </c>
      <c r="N32">
        <f t="shared" si="5"/>
        <v>10.74950495049505</v>
      </c>
      <c r="O32">
        <f>SUMIFS(N$2:N$81,B$2:B$81,B32)*G32+VLOOKUP(K32,稀有宝箱!$U$1:$X$11,4,FALSE)</f>
        <v>327.29801980198022</v>
      </c>
      <c r="P32" t="str">
        <f t="shared" si="6"/>
        <v>51211,</v>
      </c>
      <c r="Q32" t="str">
        <f t="shared" si="7"/>
        <v>165,</v>
      </c>
      <c r="R32" t="str">
        <f t="shared" si="8"/>
        <v>(1,6)</v>
      </c>
      <c r="S32" t="str">
        <f t="shared" si="9"/>
        <v>1,</v>
      </c>
      <c r="T32" t="str">
        <f t="shared" si="10"/>
        <v>6,</v>
      </c>
    </row>
    <row r="33" spans="1:20" x14ac:dyDescent="0.15">
      <c r="A33" t="s">
        <v>520</v>
      </c>
      <c r="B33" t="str">
        <f t="shared" si="0"/>
        <v>稀有宝箱3保底抽</v>
      </c>
      <c r="C33">
        <v>51221</v>
      </c>
      <c r="D33">
        <v>165</v>
      </c>
      <c r="E33">
        <v>1</v>
      </c>
      <c r="F33">
        <v>6</v>
      </c>
      <c r="G33">
        <v>1</v>
      </c>
      <c r="H33" s="5">
        <f t="shared" si="1"/>
        <v>5.4455445544554455E-2</v>
      </c>
      <c r="I33" t="str">
        <f>VLOOKUP(C33,'名称-id-价值'!B:C,2,FALSE)</f>
        <v>Puma-碎片</v>
      </c>
      <c r="J33" t="str">
        <f t="shared" si="2"/>
        <v>T2碎片</v>
      </c>
      <c r="K33">
        <f t="shared" si="3"/>
        <v>3</v>
      </c>
      <c r="L33">
        <f t="shared" si="4"/>
        <v>0.1905940594059406</v>
      </c>
      <c r="M33">
        <f>VLOOKUP(C33,'名称-id-价值'!B:M,K33+2,FALSE)</f>
        <v>80</v>
      </c>
      <c r="N33">
        <f t="shared" si="5"/>
        <v>15.247524752475249</v>
      </c>
      <c r="O33">
        <f>SUMIFS(N$2:N$81,B$2:B$81,B33)*G33+VLOOKUP(K33,稀有宝箱!$U$1:$X$11,4,FALSE)</f>
        <v>327.29801980198022</v>
      </c>
      <c r="P33" t="str">
        <f t="shared" si="6"/>
        <v>51221,</v>
      </c>
      <c r="Q33" t="str">
        <f t="shared" si="7"/>
        <v>165,</v>
      </c>
      <c r="R33" t="str">
        <f t="shared" si="8"/>
        <v>(1,6)</v>
      </c>
      <c r="S33" t="str">
        <f t="shared" si="9"/>
        <v>1,</v>
      </c>
      <c r="T33" t="str">
        <f t="shared" si="10"/>
        <v>6,</v>
      </c>
    </row>
    <row r="34" spans="1:20" x14ac:dyDescent="0.15">
      <c r="A34" t="s">
        <v>38</v>
      </c>
      <c r="B34" t="str">
        <f t="shared" si="0"/>
        <v>稀有宝箱3保底抽</v>
      </c>
      <c r="C34">
        <v>52211</v>
      </c>
      <c r="D34">
        <v>165</v>
      </c>
      <c r="E34">
        <v>1</v>
      </c>
      <c r="F34">
        <v>6</v>
      </c>
      <c r="G34">
        <v>1</v>
      </c>
      <c r="H34" s="5">
        <f t="shared" ref="H34:H65" si="31">D34/SUMIFS(D:D,B:B,B34)</f>
        <v>5.4455445544554455E-2</v>
      </c>
      <c r="I34" t="str">
        <f>VLOOKUP(C34,'名称-id-价值'!B:C,2,FALSE)</f>
        <v>T-34-碎片</v>
      </c>
      <c r="J34" t="str">
        <f t="shared" si="2"/>
        <v>T2碎片</v>
      </c>
      <c r="K34">
        <f t="shared" si="3"/>
        <v>3</v>
      </c>
      <c r="L34">
        <f t="shared" si="4"/>
        <v>0.1905940594059406</v>
      </c>
      <c r="M34">
        <f>VLOOKUP(C34,'名称-id-价值'!B:M,K34+2,FALSE)</f>
        <v>56.4</v>
      </c>
      <c r="N34">
        <f t="shared" si="5"/>
        <v>10.74950495049505</v>
      </c>
      <c r="O34">
        <f>SUMIFS(N$2:N$81,B$2:B$81,B34)*G34+VLOOKUP(K34,稀有宝箱!$U$1:$X$11,4,FALSE)</f>
        <v>327.29801980198022</v>
      </c>
      <c r="P34" t="str">
        <f t="shared" si="6"/>
        <v>52211,</v>
      </c>
      <c r="Q34" t="str">
        <f t="shared" si="7"/>
        <v>165,</v>
      </c>
      <c r="R34" t="str">
        <f t="shared" si="8"/>
        <v>(1,6)</v>
      </c>
      <c r="S34" t="str">
        <f t="shared" si="9"/>
        <v>1,</v>
      </c>
      <c r="T34" t="str">
        <f t="shared" si="10"/>
        <v>6,</v>
      </c>
    </row>
    <row r="35" spans="1:20" x14ac:dyDescent="0.15">
      <c r="A35" t="s">
        <v>38</v>
      </c>
      <c r="B35" t="str">
        <f t="shared" si="0"/>
        <v>稀有宝箱3保底抽</v>
      </c>
      <c r="C35">
        <v>52221</v>
      </c>
      <c r="D35">
        <v>165</v>
      </c>
      <c r="E35">
        <v>1</v>
      </c>
      <c r="F35">
        <v>6</v>
      </c>
      <c r="G35">
        <v>1</v>
      </c>
      <c r="H35" s="5">
        <f t="shared" si="31"/>
        <v>5.4455445544554455E-2</v>
      </c>
      <c r="I35" t="str">
        <f>VLOOKUP(C35,'名称-id-价值'!B:C,2,FALSE)</f>
        <v>四号-碎片</v>
      </c>
      <c r="J35" t="str">
        <f t="shared" si="2"/>
        <v>T2碎片</v>
      </c>
      <c r="K35">
        <f t="shared" si="3"/>
        <v>3</v>
      </c>
      <c r="L35">
        <f t="shared" si="4"/>
        <v>0.1905940594059406</v>
      </c>
      <c r="M35">
        <f>VLOOKUP(C35,'名称-id-价值'!B:M,K35+2,FALSE)</f>
        <v>80</v>
      </c>
      <c r="N35">
        <f t="shared" si="5"/>
        <v>15.247524752475249</v>
      </c>
      <c r="O35">
        <f>SUMIFS(N$2:N$81,B$2:B$81,B35)*G35+VLOOKUP(K35,稀有宝箱!$U$1:$X$11,4,FALSE)</f>
        <v>327.29801980198022</v>
      </c>
      <c r="P35" t="str">
        <f t="shared" si="6"/>
        <v>52221,</v>
      </c>
      <c r="Q35" t="str">
        <f t="shared" si="7"/>
        <v>165,</v>
      </c>
      <c r="R35" t="str">
        <f t="shared" si="8"/>
        <v>(1,6)</v>
      </c>
      <c r="S35" t="str">
        <f t="shared" si="9"/>
        <v>1,</v>
      </c>
      <c r="T35" t="str">
        <f t="shared" si="10"/>
        <v>6,</v>
      </c>
    </row>
    <row r="36" spans="1:20" x14ac:dyDescent="0.15">
      <c r="A36" t="s">
        <v>38</v>
      </c>
      <c r="B36" t="str">
        <f t="shared" ref="B36:B69" si="32">A36&amp;"保底抽"</f>
        <v>稀有宝箱3保底抽</v>
      </c>
      <c r="C36">
        <v>53211</v>
      </c>
      <c r="D36">
        <v>165</v>
      </c>
      <c r="E36">
        <v>1</v>
      </c>
      <c r="F36">
        <v>6</v>
      </c>
      <c r="G36">
        <v>1</v>
      </c>
      <c r="H36" s="5">
        <f t="shared" si="31"/>
        <v>5.4455445544554455E-2</v>
      </c>
      <c r="I36" t="str">
        <f>VLOOKUP(C36,'名称-id-价值'!B:C,2,FALSE)</f>
        <v>KV-1-碎片</v>
      </c>
      <c r="J36" t="str">
        <f t="shared" ref="J36:J69" si="33">IF(LEFT(C36,1)+0=5,"T"&amp;MID(C36,3,1)&amp;"碎片",IF(LEFT(C36,1)+0=1,"T"&amp;MID(C36,3,1)&amp;"坦克",IF(LEFT(C36,1)+0=9,"T"&amp;MID(C36,2,1)&amp;"部件")))</f>
        <v>T2碎片</v>
      </c>
      <c r="K36">
        <f t="shared" ref="K36:K69" si="34">IF(RIGHT(A36,1)+0=0,10,RIGHT(A36,1)+0)</f>
        <v>3</v>
      </c>
      <c r="L36">
        <f t="shared" ref="L36:L69" si="35">AVERAGE(E36:F36)*H36*G36</f>
        <v>0.1905940594059406</v>
      </c>
      <c r="M36">
        <f>VLOOKUP(C36,'名称-id-价值'!B:M,K36+2,FALSE)</f>
        <v>56.4</v>
      </c>
      <c r="N36">
        <f t="shared" ref="N36:N69" si="36">H36*M36*AVERAGE(E36:F36)</f>
        <v>10.74950495049505</v>
      </c>
      <c r="O36">
        <f>SUMIFS(N$2:N$81,B$2:B$81,B36)*G36+VLOOKUP(K36,稀有宝箱!$U$1:$X$11,4,FALSE)</f>
        <v>327.29801980198022</v>
      </c>
      <c r="P36" t="str">
        <f t="shared" ref="P36:P69" si="37">C36&amp;","</f>
        <v>53211,</v>
      </c>
      <c r="Q36" t="str">
        <f t="shared" ref="Q36:Q69" si="38">D36&amp;","</f>
        <v>165,</v>
      </c>
      <c r="R36" t="str">
        <f t="shared" ref="R36:R69" si="39">"("&amp;LEFT(S36&amp;T36,LEN(S36&amp;T36)-1)&amp;")"</f>
        <v>(1,6)</v>
      </c>
      <c r="S36" t="str">
        <f t="shared" ref="S36:S69" si="40">E36&amp;","</f>
        <v>1,</v>
      </c>
      <c r="T36" t="str">
        <f t="shared" ref="T36:T69" si="41">F36&amp;","</f>
        <v>6,</v>
      </c>
    </row>
    <row r="37" spans="1:20" x14ac:dyDescent="0.15">
      <c r="A37" t="s">
        <v>38</v>
      </c>
      <c r="B37" t="str">
        <f t="shared" si="32"/>
        <v>稀有宝箱3保底抽</v>
      </c>
      <c r="C37">
        <v>53221</v>
      </c>
      <c r="D37">
        <v>165</v>
      </c>
      <c r="E37">
        <v>1</v>
      </c>
      <c r="F37">
        <v>6</v>
      </c>
      <c r="G37">
        <v>1</v>
      </c>
      <c r="H37" s="5">
        <f t="shared" si="31"/>
        <v>5.4455445544554455E-2</v>
      </c>
      <c r="I37" t="str">
        <f>VLOOKUP(C37,'名称-id-价值'!B:C,2,FALSE)</f>
        <v>丘吉尔-碎片</v>
      </c>
      <c r="J37" t="str">
        <f t="shared" si="33"/>
        <v>T2碎片</v>
      </c>
      <c r="K37">
        <f t="shared" si="34"/>
        <v>3</v>
      </c>
      <c r="L37">
        <f t="shared" si="35"/>
        <v>0.1905940594059406</v>
      </c>
      <c r="M37">
        <f>VLOOKUP(C37,'名称-id-价值'!B:M,K37+2,FALSE)</f>
        <v>80</v>
      </c>
      <c r="N37">
        <f t="shared" si="36"/>
        <v>15.247524752475249</v>
      </c>
      <c r="O37">
        <f>SUMIFS(N$2:N$81,B$2:B$81,B37)*G37+VLOOKUP(K37,稀有宝箱!$U$1:$X$11,4,FALSE)</f>
        <v>327.29801980198022</v>
      </c>
      <c r="P37" t="str">
        <f t="shared" si="37"/>
        <v>53221,</v>
      </c>
      <c r="Q37" t="str">
        <f t="shared" si="38"/>
        <v>165,</v>
      </c>
      <c r="R37" t="str">
        <f t="shared" si="39"/>
        <v>(1,6)</v>
      </c>
      <c r="S37" t="str">
        <f t="shared" si="40"/>
        <v>1,</v>
      </c>
      <c r="T37" t="str">
        <f t="shared" si="41"/>
        <v>6,</v>
      </c>
    </row>
    <row r="38" spans="1:20" x14ac:dyDescent="0.15">
      <c r="A38" t="s">
        <v>38</v>
      </c>
      <c r="B38" t="str">
        <f t="shared" si="32"/>
        <v>稀有宝箱3保底抽</v>
      </c>
      <c r="C38">
        <v>51311</v>
      </c>
      <c r="D38">
        <v>315</v>
      </c>
      <c r="E38">
        <v>1</v>
      </c>
      <c r="F38">
        <v>3</v>
      </c>
      <c r="G38">
        <v>1</v>
      </c>
      <c r="H38" s="5">
        <f t="shared" si="31"/>
        <v>0.10396039603960396</v>
      </c>
      <c r="I38" t="str">
        <f>VLOOKUP(C38,'名称-id-价值'!B:C,2,FALSE)</f>
        <v>35(t)-碎片</v>
      </c>
      <c r="J38" t="str">
        <f t="shared" si="33"/>
        <v>T3碎片</v>
      </c>
      <c r="K38">
        <f t="shared" si="34"/>
        <v>3</v>
      </c>
      <c r="L38">
        <f t="shared" si="35"/>
        <v>0.20792079207920791</v>
      </c>
      <c r="M38">
        <f>VLOOKUP(C38,'名称-id-价值'!B:M,K38+2,FALSE)</f>
        <v>55</v>
      </c>
      <c r="N38">
        <f t="shared" si="36"/>
        <v>11.435643564356434</v>
      </c>
      <c r="O38">
        <f>SUMIFS(N$2:N$81,B$2:B$81,B38)*G38+VLOOKUP(K38,稀有宝箱!$U$1:$X$11,4,FALSE)</f>
        <v>327.29801980198022</v>
      </c>
      <c r="P38" t="str">
        <f t="shared" si="37"/>
        <v>51311,</v>
      </c>
      <c r="Q38" t="str">
        <f t="shared" si="38"/>
        <v>315,</v>
      </c>
      <c r="R38" t="str">
        <f t="shared" si="39"/>
        <v>(1,3)</v>
      </c>
      <c r="S38" t="str">
        <f t="shared" si="40"/>
        <v>1,</v>
      </c>
      <c r="T38" t="str">
        <f t="shared" si="41"/>
        <v>3,</v>
      </c>
    </row>
    <row r="39" spans="1:20" x14ac:dyDescent="0.15">
      <c r="A39" t="s">
        <v>38</v>
      </c>
      <c r="B39" t="str">
        <f t="shared" si="32"/>
        <v>稀有宝箱3保底抽</v>
      </c>
      <c r="C39">
        <v>51321</v>
      </c>
      <c r="D39">
        <v>315</v>
      </c>
      <c r="E39">
        <v>1</v>
      </c>
      <c r="F39">
        <v>3</v>
      </c>
      <c r="G39">
        <v>1</v>
      </c>
      <c r="H39" s="5">
        <f t="shared" si="31"/>
        <v>0.10396039603960396</v>
      </c>
      <c r="I39" t="str">
        <f>VLOOKUP(C39,'名称-id-价值'!B:C,2,FALSE)</f>
        <v>十字军-碎片</v>
      </c>
      <c r="J39" t="str">
        <f t="shared" si="33"/>
        <v>T3碎片</v>
      </c>
      <c r="K39">
        <f t="shared" si="34"/>
        <v>3</v>
      </c>
      <c r="L39">
        <f t="shared" si="35"/>
        <v>0.20792079207920791</v>
      </c>
      <c r="M39">
        <f>VLOOKUP(C39,'名称-id-价值'!B:M,K39+2,FALSE)</f>
        <v>70</v>
      </c>
      <c r="N39">
        <f t="shared" si="36"/>
        <v>14.554455445544553</v>
      </c>
      <c r="O39">
        <f>SUMIFS(N$2:N$81,B$2:B$81,B39)*G39+VLOOKUP(K39,稀有宝箱!$U$1:$X$11,4,FALSE)</f>
        <v>327.29801980198022</v>
      </c>
      <c r="P39" t="str">
        <f t="shared" si="37"/>
        <v>51321,</v>
      </c>
      <c r="Q39" t="str">
        <f t="shared" si="38"/>
        <v>315,</v>
      </c>
      <c r="R39" t="str">
        <f t="shared" si="39"/>
        <v>(1,3)</v>
      </c>
      <c r="S39" t="str">
        <f t="shared" si="40"/>
        <v>1,</v>
      </c>
      <c r="T39" t="str">
        <f t="shared" si="41"/>
        <v>3,</v>
      </c>
    </row>
    <row r="40" spans="1:20" x14ac:dyDescent="0.15">
      <c r="A40" t="s">
        <v>38</v>
      </c>
      <c r="B40" t="str">
        <f t="shared" si="32"/>
        <v>稀有宝箱3保底抽</v>
      </c>
      <c r="C40">
        <v>52311</v>
      </c>
      <c r="D40">
        <v>315</v>
      </c>
      <c r="E40">
        <v>1</v>
      </c>
      <c r="F40">
        <v>3</v>
      </c>
      <c r="G40">
        <v>1</v>
      </c>
      <c r="H40" s="5">
        <f t="shared" si="31"/>
        <v>0.10396039603960396</v>
      </c>
      <c r="I40" t="str">
        <f>VLOOKUP(C40,'名称-id-价值'!B:C,2,FALSE)</f>
        <v>玛蒂尔达-碎片</v>
      </c>
      <c r="J40" t="str">
        <f t="shared" si="33"/>
        <v>T3碎片</v>
      </c>
      <c r="K40">
        <f t="shared" si="34"/>
        <v>3</v>
      </c>
      <c r="L40">
        <f t="shared" si="35"/>
        <v>0.20792079207920791</v>
      </c>
      <c r="M40">
        <f>VLOOKUP(C40,'名称-id-价值'!B:M,K40+2,FALSE)</f>
        <v>55</v>
      </c>
      <c r="N40">
        <f t="shared" si="36"/>
        <v>11.435643564356434</v>
      </c>
      <c r="O40">
        <f>SUMIFS(N$2:N$81,B$2:B$81,B40)*G40+VLOOKUP(K40,稀有宝箱!$U$1:$X$11,4,FALSE)</f>
        <v>327.29801980198022</v>
      </c>
      <c r="P40" t="str">
        <f t="shared" si="37"/>
        <v>52311,</v>
      </c>
      <c r="Q40" t="str">
        <f t="shared" si="38"/>
        <v>315,</v>
      </c>
      <c r="R40" t="str">
        <f t="shared" si="39"/>
        <v>(1,3)</v>
      </c>
      <c r="S40" t="str">
        <f t="shared" si="40"/>
        <v>1,</v>
      </c>
      <c r="T40" t="str">
        <f t="shared" si="41"/>
        <v>3,</v>
      </c>
    </row>
    <row r="41" spans="1:20" x14ac:dyDescent="0.15">
      <c r="A41" t="s">
        <v>38</v>
      </c>
      <c r="B41" t="str">
        <f t="shared" si="32"/>
        <v>稀有宝箱3保底抽</v>
      </c>
      <c r="C41">
        <v>52321</v>
      </c>
      <c r="D41">
        <v>200</v>
      </c>
      <c r="E41">
        <v>1</v>
      </c>
      <c r="F41">
        <v>3</v>
      </c>
      <c r="G41">
        <v>1</v>
      </c>
      <c r="H41" s="5">
        <f t="shared" si="31"/>
        <v>6.6006600660066E-2</v>
      </c>
      <c r="I41" t="str">
        <f>VLOOKUP(C41,'名称-id-价值'!B:C,2,FALSE)</f>
        <v>谢尔曼-碎片</v>
      </c>
      <c r="J41" t="str">
        <f t="shared" si="33"/>
        <v>T3碎片</v>
      </c>
      <c r="K41">
        <f t="shared" si="34"/>
        <v>3</v>
      </c>
      <c r="L41">
        <f t="shared" si="35"/>
        <v>0.132013201320132</v>
      </c>
      <c r="M41">
        <f>VLOOKUP(C41,'名称-id-价值'!B:M,K41+2,FALSE)</f>
        <v>70</v>
      </c>
      <c r="N41">
        <f t="shared" si="36"/>
        <v>9.2409240924092408</v>
      </c>
      <c r="O41">
        <f>SUMIFS(N$2:N$81,B$2:B$81,B41)*G41+VLOOKUP(K41,稀有宝箱!$U$1:$X$11,4,FALSE)</f>
        <v>327.29801980198022</v>
      </c>
      <c r="P41" t="str">
        <f t="shared" si="37"/>
        <v>52321,</v>
      </c>
      <c r="Q41" t="str">
        <f t="shared" si="38"/>
        <v>200,</v>
      </c>
      <c r="R41" t="str">
        <f t="shared" si="39"/>
        <v>(1,3)</v>
      </c>
      <c r="S41" t="str">
        <f t="shared" si="40"/>
        <v>1,</v>
      </c>
      <c r="T41" t="str">
        <f t="shared" si="41"/>
        <v>3,</v>
      </c>
    </row>
    <row r="42" spans="1:20" x14ac:dyDescent="0.15">
      <c r="A42" t="s">
        <v>38</v>
      </c>
      <c r="B42" t="str">
        <f t="shared" si="32"/>
        <v>稀有宝箱3保底抽</v>
      </c>
      <c r="C42">
        <v>53311</v>
      </c>
      <c r="D42">
        <v>200</v>
      </c>
      <c r="E42">
        <v>1</v>
      </c>
      <c r="F42">
        <v>3</v>
      </c>
      <c r="G42">
        <v>1</v>
      </c>
      <c r="H42" s="5">
        <f t="shared" si="31"/>
        <v>6.6006600660066E-2</v>
      </c>
      <c r="I42" t="str">
        <f>VLOOKUP(C42,'名称-id-价值'!B:C,2,FALSE)</f>
        <v>黑豹-碎片</v>
      </c>
      <c r="J42" t="str">
        <f t="shared" si="33"/>
        <v>T3碎片</v>
      </c>
      <c r="K42">
        <f t="shared" si="34"/>
        <v>3</v>
      </c>
      <c r="L42">
        <f t="shared" si="35"/>
        <v>0.132013201320132</v>
      </c>
      <c r="M42">
        <f>VLOOKUP(C42,'名称-id-价值'!B:M,K42+2,FALSE)</f>
        <v>55</v>
      </c>
      <c r="N42">
        <f t="shared" si="36"/>
        <v>7.2607260726072598</v>
      </c>
      <c r="O42">
        <f>SUMIFS(N$2:N$81,B$2:B$81,B42)*G42+VLOOKUP(K42,稀有宝箱!$U$1:$X$11,4,FALSE)</f>
        <v>327.29801980198022</v>
      </c>
      <c r="P42" t="str">
        <f t="shared" si="37"/>
        <v>53311,</v>
      </c>
      <c r="Q42" t="str">
        <f t="shared" si="38"/>
        <v>200,</v>
      </c>
      <c r="R42" t="str">
        <f t="shared" si="39"/>
        <v>(1,3)</v>
      </c>
      <c r="S42" t="str">
        <f t="shared" si="40"/>
        <v>1,</v>
      </c>
      <c r="T42" t="str">
        <f t="shared" si="41"/>
        <v>3,</v>
      </c>
    </row>
    <row r="43" spans="1:20" x14ac:dyDescent="0.15">
      <c r="A43" t="s">
        <v>38</v>
      </c>
      <c r="B43" t="str">
        <f t="shared" si="32"/>
        <v>稀有宝箱3保底抽</v>
      </c>
      <c r="C43">
        <v>53321</v>
      </c>
      <c r="D43">
        <v>200</v>
      </c>
      <c r="E43">
        <v>1</v>
      </c>
      <c r="F43">
        <v>3</v>
      </c>
      <c r="G43">
        <v>1</v>
      </c>
      <c r="H43" s="5">
        <f t="shared" si="31"/>
        <v>6.6006600660066E-2</v>
      </c>
      <c r="I43" t="str">
        <f>VLOOKUP(C43,'名称-id-价值'!B:C,2,FALSE)</f>
        <v>虎式-碎片</v>
      </c>
      <c r="J43" t="str">
        <f t="shared" si="33"/>
        <v>T3碎片</v>
      </c>
      <c r="K43">
        <f t="shared" si="34"/>
        <v>3</v>
      </c>
      <c r="L43">
        <f t="shared" si="35"/>
        <v>0.132013201320132</v>
      </c>
      <c r="M43">
        <f>VLOOKUP(C43,'名称-id-价值'!B:M,K43+2,FALSE)</f>
        <v>70</v>
      </c>
      <c r="N43">
        <f t="shared" si="36"/>
        <v>9.2409240924092408</v>
      </c>
      <c r="O43">
        <f>SUMIFS(N$2:N$81,B$2:B$81,B43)*G43+VLOOKUP(K43,稀有宝箱!$U$1:$X$11,4,FALSE)</f>
        <v>327.29801980198022</v>
      </c>
      <c r="P43" t="str">
        <f t="shared" si="37"/>
        <v>53321,</v>
      </c>
      <c r="Q43" t="str">
        <f t="shared" si="38"/>
        <v>200,</v>
      </c>
      <c r="R43" t="str">
        <f t="shared" si="39"/>
        <v>(1,3)</v>
      </c>
      <c r="S43" t="str">
        <f t="shared" si="40"/>
        <v>1,</v>
      </c>
      <c r="T43" t="str">
        <f t="shared" si="41"/>
        <v>3,</v>
      </c>
    </row>
    <row r="44" spans="1:20" x14ac:dyDescent="0.15">
      <c r="A44" t="s">
        <v>38</v>
      </c>
      <c r="B44" t="str">
        <f t="shared" si="32"/>
        <v>稀有宝箱3保底抽</v>
      </c>
      <c r="C44">
        <v>53331</v>
      </c>
      <c r="D44">
        <v>165</v>
      </c>
      <c r="E44">
        <v>1</v>
      </c>
      <c r="F44">
        <v>3</v>
      </c>
      <c r="G44">
        <v>1</v>
      </c>
      <c r="H44" s="5">
        <f t="shared" si="31"/>
        <v>5.4455445544554455E-2</v>
      </c>
      <c r="I44" t="str">
        <f>VLOOKUP(C44,'名称-id-价值'!B:C,2,FALSE)</f>
        <v>KV-2-碎片</v>
      </c>
      <c r="J44" t="str">
        <f t="shared" si="33"/>
        <v>T3碎片</v>
      </c>
      <c r="K44">
        <f t="shared" si="34"/>
        <v>3</v>
      </c>
      <c r="L44">
        <f t="shared" si="35"/>
        <v>0.10891089108910891</v>
      </c>
      <c r="M44">
        <f>VLOOKUP(C44,'名称-id-价值'!B:M,K44+2,FALSE)</f>
        <v>80</v>
      </c>
      <c r="N44">
        <f t="shared" si="36"/>
        <v>8.7128712871287135</v>
      </c>
      <c r="O44">
        <f>SUMIFS(N$2:N$81,B$2:B$81,B44)*G44+VLOOKUP(K44,稀有宝箱!$U$1:$X$11,4,FALSE)</f>
        <v>327.29801980198022</v>
      </c>
      <c r="P44" t="str">
        <f t="shared" si="37"/>
        <v>53331,</v>
      </c>
      <c r="Q44" t="str">
        <f t="shared" si="38"/>
        <v>165,</v>
      </c>
      <c r="R44" t="str">
        <f t="shared" si="39"/>
        <v>(1,3)</v>
      </c>
      <c r="S44" t="str">
        <f t="shared" si="40"/>
        <v>1,</v>
      </c>
      <c r="T44" t="str">
        <f t="shared" si="41"/>
        <v>3,</v>
      </c>
    </row>
    <row r="45" spans="1:20" x14ac:dyDescent="0.15">
      <c r="A45" t="s">
        <v>38</v>
      </c>
      <c r="B45" t="str">
        <f t="shared" si="32"/>
        <v>稀有宝箱3保底抽</v>
      </c>
      <c r="C45">
        <v>52331</v>
      </c>
      <c r="D45">
        <v>165</v>
      </c>
      <c r="E45">
        <v>1</v>
      </c>
      <c r="F45">
        <v>3</v>
      </c>
      <c r="G45">
        <v>1</v>
      </c>
      <c r="H45" s="5">
        <f t="shared" si="31"/>
        <v>5.4455445544554455E-2</v>
      </c>
      <c r="I45" t="str">
        <f>VLOOKUP(C45,'名称-id-价值'!B:C,2,FALSE)</f>
        <v>彗星-碎片</v>
      </c>
      <c r="J45" t="str">
        <f t="shared" si="33"/>
        <v>T3碎片</v>
      </c>
      <c r="K45">
        <f t="shared" si="34"/>
        <v>3</v>
      </c>
      <c r="L45">
        <f t="shared" si="35"/>
        <v>0.10891089108910891</v>
      </c>
      <c r="M45">
        <f>VLOOKUP(C45,'名称-id-价值'!B:M,K45+2,FALSE)</f>
        <v>80</v>
      </c>
      <c r="N45">
        <f t="shared" si="36"/>
        <v>8.7128712871287135</v>
      </c>
      <c r="O45">
        <f>SUMIFS(N$2:N$81,B$2:B$81,B45)*G45+VLOOKUP(K45,稀有宝箱!$U$1:$X$11,4,FALSE)</f>
        <v>327.29801980198022</v>
      </c>
      <c r="P45" t="str">
        <f t="shared" si="37"/>
        <v>52331,</v>
      </c>
      <c r="Q45" t="str">
        <f t="shared" si="38"/>
        <v>165,</v>
      </c>
      <c r="R45" t="str">
        <f t="shared" si="39"/>
        <v>(1,3)</v>
      </c>
      <c r="S45" t="str">
        <f t="shared" si="40"/>
        <v>1,</v>
      </c>
      <c r="T45" t="str">
        <f t="shared" si="41"/>
        <v>3,</v>
      </c>
    </row>
    <row r="46" spans="1:20" x14ac:dyDescent="0.15">
      <c r="A46" t="s">
        <v>38</v>
      </c>
      <c r="B46" t="str">
        <f t="shared" ref="B46" si="42">A46&amp;"保底抽"</f>
        <v>稀有宝箱3保底抽</v>
      </c>
      <c r="C46">
        <v>51341</v>
      </c>
      <c r="D46">
        <v>165</v>
      </c>
      <c r="E46">
        <v>1</v>
      </c>
      <c r="F46">
        <v>3</v>
      </c>
      <c r="G46">
        <v>1</v>
      </c>
      <c r="H46" s="5">
        <f t="shared" si="31"/>
        <v>5.4455445544554455E-2</v>
      </c>
      <c r="I46" t="str">
        <f>VLOOKUP(C46,'名称-id-价值'!B:C,2,FALSE)</f>
        <v>霞飞-碎片</v>
      </c>
      <c r="J46" t="str">
        <f t="shared" ref="J46" si="43">IF(LEFT(C46,1)+0=5,"T"&amp;MID(C46,3,1)&amp;"碎片",IF(LEFT(C46,1)+0=1,"T"&amp;MID(C46,3,1)&amp;"坦克",IF(LEFT(C46,1)+0=9,"T"&amp;MID(C46,2,1)&amp;"部件")))</f>
        <v>T3碎片</v>
      </c>
      <c r="K46">
        <f t="shared" ref="K46" si="44">IF(RIGHT(A46,1)+0=0,10,RIGHT(A46,1)+0)</f>
        <v>3</v>
      </c>
      <c r="L46">
        <f t="shared" ref="L46" si="45">AVERAGE(E46:F46)*H46*G46</f>
        <v>0.10891089108910891</v>
      </c>
      <c r="M46">
        <f>VLOOKUP(C46,'名称-id-价值'!B:M,K46+2,FALSE)</f>
        <v>80</v>
      </c>
      <c r="N46">
        <f t="shared" ref="N46" si="46">H46*M46*AVERAGE(E46:F46)</f>
        <v>8.7128712871287135</v>
      </c>
      <c r="O46">
        <f>SUMIFS(N$2:N$81,B$2:B$81,B46)*G46+VLOOKUP(K46,稀有宝箱!$U$1:$X$11,4,FALSE)</f>
        <v>327.29801980198022</v>
      </c>
      <c r="P46" t="str">
        <f t="shared" ref="P46" si="47">C46&amp;","</f>
        <v>51341,</v>
      </c>
      <c r="Q46" t="str">
        <f t="shared" ref="Q46" si="48">D46&amp;","</f>
        <v>165,</v>
      </c>
      <c r="R46" t="str">
        <f t="shared" ref="R46" si="49">"("&amp;LEFT(S46&amp;T46,LEN(S46&amp;T46)-1)&amp;")"</f>
        <v>(1,3)</v>
      </c>
      <c r="S46" t="str">
        <f t="shared" ref="S46" si="50">E46&amp;","</f>
        <v>1,</v>
      </c>
      <c r="T46" t="str">
        <f t="shared" ref="T46" si="51">F46&amp;","</f>
        <v>3,</v>
      </c>
    </row>
    <row r="47" spans="1:20" x14ac:dyDescent="0.15">
      <c r="A47" t="s">
        <v>521</v>
      </c>
      <c r="B47" t="str">
        <f t="shared" si="32"/>
        <v>稀有宝箱4保底抽</v>
      </c>
      <c r="C47">
        <v>51211</v>
      </c>
      <c r="D47">
        <v>165</v>
      </c>
      <c r="E47">
        <v>1</v>
      </c>
      <c r="F47">
        <v>6</v>
      </c>
      <c r="G47">
        <v>1</v>
      </c>
      <c r="H47" s="5">
        <f t="shared" si="31"/>
        <v>5.4455445544554455E-2</v>
      </c>
      <c r="I47" t="str">
        <f>VLOOKUP(C47,'名称-id-价值'!B:C,2,FALSE)</f>
        <v>二号-碎片</v>
      </c>
      <c r="J47" t="str">
        <f t="shared" si="33"/>
        <v>T2碎片</v>
      </c>
      <c r="K47">
        <f t="shared" si="34"/>
        <v>4</v>
      </c>
      <c r="L47">
        <f t="shared" si="35"/>
        <v>0.1905940594059406</v>
      </c>
      <c r="M47">
        <f>VLOOKUP(C47,'名称-id-价值'!B:M,K47+2,FALSE)</f>
        <v>52.8</v>
      </c>
      <c r="N47">
        <f t="shared" si="36"/>
        <v>10.063366336633663</v>
      </c>
      <c r="O47">
        <f>SUMIFS(N$2:N$81,B$2:B$81,B47)*G47+VLOOKUP(K47,稀有宝箱!$U$1:$X$11,4,FALSE)</f>
        <v>363.409900990099</v>
      </c>
      <c r="P47" t="str">
        <f t="shared" si="37"/>
        <v>51211,</v>
      </c>
      <c r="Q47" t="str">
        <f t="shared" si="38"/>
        <v>165,</v>
      </c>
      <c r="R47" t="str">
        <f t="shared" si="39"/>
        <v>(1,6)</v>
      </c>
      <c r="S47" t="str">
        <f t="shared" si="40"/>
        <v>1,</v>
      </c>
      <c r="T47" t="str">
        <f t="shared" si="41"/>
        <v>6,</v>
      </c>
    </row>
    <row r="48" spans="1:20" x14ac:dyDescent="0.15">
      <c r="A48" t="s">
        <v>521</v>
      </c>
      <c r="B48" t="str">
        <f t="shared" si="32"/>
        <v>稀有宝箱4保底抽</v>
      </c>
      <c r="C48">
        <v>51221</v>
      </c>
      <c r="D48">
        <v>165</v>
      </c>
      <c r="E48">
        <v>1</v>
      </c>
      <c r="F48">
        <v>6</v>
      </c>
      <c r="G48">
        <v>1</v>
      </c>
      <c r="H48" s="5">
        <f t="shared" si="31"/>
        <v>5.4455445544554455E-2</v>
      </c>
      <c r="I48" t="str">
        <f>VLOOKUP(C48,'名称-id-价值'!B:C,2,FALSE)</f>
        <v>Puma-碎片</v>
      </c>
      <c r="J48" t="str">
        <f t="shared" si="33"/>
        <v>T2碎片</v>
      </c>
      <c r="K48">
        <f t="shared" si="34"/>
        <v>4</v>
      </c>
      <c r="L48">
        <f t="shared" si="35"/>
        <v>0.1905940594059406</v>
      </c>
      <c r="M48">
        <f>VLOOKUP(C48,'名称-id-价值'!B:M,K48+2,FALSE)</f>
        <v>76.8</v>
      </c>
      <c r="N48">
        <f t="shared" si="36"/>
        <v>14.637623762376238</v>
      </c>
      <c r="O48">
        <f>SUMIFS(N$2:N$81,B$2:B$81,B48)*G48+VLOOKUP(K48,稀有宝箱!$U$1:$X$11,4,FALSE)</f>
        <v>363.409900990099</v>
      </c>
      <c r="P48" t="str">
        <f t="shared" si="37"/>
        <v>51221,</v>
      </c>
      <c r="Q48" t="str">
        <f t="shared" si="38"/>
        <v>165,</v>
      </c>
      <c r="R48" t="str">
        <f t="shared" si="39"/>
        <v>(1,6)</v>
      </c>
      <c r="S48" t="str">
        <f t="shared" si="40"/>
        <v>1,</v>
      </c>
      <c r="T48" t="str">
        <f t="shared" si="41"/>
        <v>6,</v>
      </c>
    </row>
    <row r="49" spans="1:20" x14ac:dyDescent="0.15">
      <c r="A49" t="s">
        <v>39</v>
      </c>
      <c r="B49" t="str">
        <f t="shared" si="32"/>
        <v>稀有宝箱4保底抽</v>
      </c>
      <c r="C49">
        <v>52211</v>
      </c>
      <c r="D49">
        <v>165</v>
      </c>
      <c r="E49">
        <v>1</v>
      </c>
      <c r="F49">
        <v>6</v>
      </c>
      <c r="G49">
        <v>1</v>
      </c>
      <c r="H49" s="5">
        <f t="shared" si="31"/>
        <v>5.4455445544554455E-2</v>
      </c>
      <c r="I49" t="str">
        <f>VLOOKUP(C49,'名称-id-价值'!B:C,2,FALSE)</f>
        <v>T-34-碎片</v>
      </c>
      <c r="J49" t="str">
        <f t="shared" si="33"/>
        <v>T2碎片</v>
      </c>
      <c r="K49">
        <f t="shared" si="34"/>
        <v>4</v>
      </c>
      <c r="L49">
        <f t="shared" si="35"/>
        <v>0.1905940594059406</v>
      </c>
      <c r="M49">
        <f>VLOOKUP(C49,'名称-id-价值'!B:M,K49+2,FALSE)</f>
        <v>52.8</v>
      </c>
      <c r="N49">
        <f t="shared" si="36"/>
        <v>10.063366336633663</v>
      </c>
      <c r="O49">
        <f>SUMIFS(N$2:N$81,B$2:B$81,B49)*G49+VLOOKUP(K49,稀有宝箱!$U$1:$X$11,4,FALSE)</f>
        <v>363.409900990099</v>
      </c>
      <c r="P49" t="str">
        <f t="shared" si="37"/>
        <v>52211,</v>
      </c>
      <c r="Q49" t="str">
        <f t="shared" si="38"/>
        <v>165,</v>
      </c>
      <c r="R49" t="str">
        <f t="shared" si="39"/>
        <v>(1,6)</v>
      </c>
      <c r="S49" t="str">
        <f t="shared" si="40"/>
        <v>1,</v>
      </c>
      <c r="T49" t="str">
        <f t="shared" si="41"/>
        <v>6,</v>
      </c>
    </row>
    <row r="50" spans="1:20" x14ac:dyDescent="0.15">
      <c r="A50" t="s">
        <v>39</v>
      </c>
      <c r="B50" t="str">
        <f t="shared" si="32"/>
        <v>稀有宝箱4保底抽</v>
      </c>
      <c r="C50">
        <v>52221</v>
      </c>
      <c r="D50">
        <v>165</v>
      </c>
      <c r="E50">
        <v>1</v>
      </c>
      <c r="F50">
        <v>6</v>
      </c>
      <c r="G50">
        <v>1</v>
      </c>
      <c r="H50" s="5">
        <f t="shared" si="31"/>
        <v>5.4455445544554455E-2</v>
      </c>
      <c r="I50" t="str">
        <f>VLOOKUP(C50,'名称-id-价值'!B:C,2,FALSE)</f>
        <v>四号-碎片</v>
      </c>
      <c r="J50" t="str">
        <f t="shared" si="33"/>
        <v>T2碎片</v>
      </c>
      <c r="K50">
        <f t="shared" si="34"/>
        <v>4</v>
      </c>
      <c r="L50">
        <f t="shared" si="35"/>
        <v>0.1905940594059406</v>
      </c>
      <c r="M50">
        <f>VLOOKUP(C50,'名称-id-价值'!B:M,K50+2,FALSE)</f>
        <v>76.8</v>
      </c>
      <c r="N50">
        <f t="shared" si="36"/>
        <v>14.637623762376238</v>
      </c>
      <c r="O50">
        <f>SUMIFS(N$2:N$81,B$2:B$81,B50)*G50+VLOOKUP(K50,稀有宝箱!$U$1:$X$11,4,FALSE)</f>
        <v>363.409900990099</v>
      </c>
      <c r="P50" t="str">
        <f t="shared" si="37"/>
        <v>52221,</v>
      </c>
      <c r="Q50" t="str">
        <f t="shared" si="38"/>
        <v>165,</v>
      </c>
      <c r="R50" t="str">
        <f t="shared" si="39"/>
        <v>(1,6)</v>
      </c>
      <c r="S50" t="str">
        <f t="shared" si="40"/>
        <v>1,</v>
      </c>
      <c r="T50" t="str">
        <f t="shared" si="41"/>
        <v>6,</v>
      </c>
    </row>
    <row r="51" spans="1:20" x14ac:dyDescent="0.15">
      <c r="A51" t="s">
        <v>39</v>
      </c>
      <c r="B51" t="str">
        <f t="shared" si="32"/>
        <v>稀有宝箱4保底抽</v>
      </c>
      <c r="C51">
        <v>53211</v>
      </c>
      <c r="D51">
        <v>165</v>
      </c>
      <c r="E51">
        <v>1</v>
      </c>
      <c r="F51">
        <v>6</v>
      </c>
      <c r="G51">
        <v>1</v>
      </c>
      <c r="H51" s="5">
        <f t="shared" si="31"/>
        <v>5.4455445544554455E-2</v>
      </c>
      <c r="I51" t="str">
        <f>VLOOKUP(C51,'名称-id-价值'!B:C,2,FALSE)</f>
        <v>KV-1-碎片</v>
      </c>
      <c r="J51" t="str">
        <f t="shared" si="33"/>
        <v>T2碎片</v>
      </c>
      <c r="K51">
        <f t="shared" si="34"/>
        <v>4</v>
      </c>
      <c r="L51">
        <f t="shared" si="35"/>
        <v>0.1905940594059406</v>
      </c>
      <c r="M51">
        <f>VLOOKUP(C51,'名称-id-价值'!B:M,K51+2,FALSE)</f>
        <v>52.8</v>
      </c>
      <c r="N51">
        <f t="shared" si="36"/>
        <v>10.063366336633663</v>
      </c>
      <c r="O51">
        <f>SUMIFS(N$2:N$81,B$2:B$81,B51)*G51+VLOOKUP(K51,稀有宝箱!$U$1:$X$11,4,FALSE)</f>
        <v>363.409900990099</v>
      </c>
      <c r="P51" t="str">
        <f t="shared" si="37"/>
        <v>53211,</v>
      </c>
      <c r="Q51" t="str">
        <f t="shared" si="38"/>
        <v>165,</v>
      </c>
      <c r="R51" t="str">
        <f t="shared" si="39"/>
        <v>(1,6)</v>
      </c>
      <c r="S51" t="str">
        <f t="shared" si="40"/>
        <v>1,</v>
      </c>
      <c r="T51" t="str">
        <f t="shared" si="41"/>
        <v>6,</v>
      </c>
    </row>
    <row r="52" spans="1:20" x14ac:dyDescent="0.15">
      <c r="A52" t="s">
        <v>39</v>
      </c>
      <c r="B52" t="str">
        <f t="shared" si="32"/>
        <v>稀有宝箱4保底抽</v>
      </c>
      <c r="C52">
        <v>53221</v>
      </c>
      <c r="D52">
        <v>165</v>
      </c>
      <c r="E52">
        <v>1</v>
      </c>
      <c r="F52">
        <v>6</v>
      </c>
      <c r="G52">
        <v>1</v>
      </c>
      <c r="H52" s="5">
        <f t="shared" si="31"/>
        <v>5.4455445544554455E-2</v>
      </c>
      <c r="I52" t="str">
        <f>VLOOKUP(C52,'名称-id-价值'!B:C,2,FALSE)</f>
        <v>丘吉尔-碎片</v>
      </c>
      <c r="J52" t="str">
        <f t="shared" si="33"/>
        <v>T2碎片</v>
      </c>
      <c r="K52">
        <f t="shared" si="34"/>
        <v>4</v>
      </c>
      <c r="L52">
        <f t="shared" si="35"/>
        <v>0.1905940594059406</v>
      </c>
      <c r="M52">
        <f>VLOOKUP(C52,'名称-id-价值'!B:M,K52+2,FALSE)</f>
        <v>76.8</v>
      </c>
      <c r="N52">
        <f t="shared" si="36"/>
        <v>14.637623762376238</v>
      </c>
      <c r="O52">
        <f>SUMIFS(N$2:N$81,B$2:B$81,B52)*G52+VLOOKUP(K52,稀有宝箱!$U$1:$X$11,4,FALSE)</f>
        <v>363.409900990099</v>
      </c>
      <c r="P52" t="str">
        <f t="shared" si="37"/>
        <v>53221,</v>
      </c>
      <c r="Q52" t="str">
        <f t="shared" si="38"/>
        <v>165,</v>
      </c>
      <c r="R52" t="str">
        <f t="shared" si="39"/>
        <v>(1,6)</v>
      </c>
      <c r="S52" t="str">
        <f t="shared" si="40"/>
        <v>1,</v>
      </c>
      <c r="T52" t="str">
        <f t="shared" si="41"/>
        <v>6,</v>
      </c>
    </row>
    <row r="53" spans="1:20" x14ac:dyDescent="0.15">
      <c r="A53" t="s">
        <v>39</v>
      </c>
      <c r="B53" t="str">
        <f t="shared" si="32"/>
        <v>稀有宝箱4保底抽</v>
      </c>
      <c r="C53">
        <v>51311</v>
      </c>
      <c r="D53">
        <v>315</v>
      </c>
      <c r="E53">
        <v>1</v>
      </c>
      <c r="F53">
        <v>3</v>
      </c>
      <c r="G53">
        <v>1</v>
      </c>
      <c r="H53" s="5">
        <f t="shared" si="31"/>
        <v>0.10396039603960396</v>
      </c>
      <c r="I53" t="str">
        <f>VLOOKUP(C53,'名称-id-价值'!B:C,2,FALSE)</f>
        <v>35(t)-碎片</v>
      </c>
      <c r="J53" t="str">
        <f t="shared" si="33"/>
        <v>T3碎片</v>
      </c>
      <c r="K53">
        <f t="shared" si="34"/>
        <v>4</v>
      </c>
      <c r="L53">
        <f t="shared" si="35"/>
        <v>0.20792079207920791</v>
      </c>
      <c r="M53">
        <f>VLOOKUP(C53,'名称-id-价值'!B:M,K53+2,FALSE)</f>
        <v>55</v>
      </c>
      <c r="N53">
        <f t="shared" si="36"/>
        <v>11.435643564356434</v>
      </c>
      <c r="O53">
        <f>SUMIFS(N$2:N$81,B$2:B$81,B53)*G53+VLOOKUP(K53,稀有宝箱!$U$1:$X$11,4,FALSE)</f>
        <v>363.409900990099</v>
      </c>
      <c r="P53" t="str">
        <f t="shared" si="37"/>
        <v>51311,</v>
      </c>
      <c r="Q53" t="str">
        <f t="shared" si="38"/>
        <v>315,</v>
      </c>
      <c r="R53" t="str">
        <f t="shared" si="39"/>
        <v>(1,3)</v>
      </c>
      <c r="S53" t="str">
        <f t="shared" si="40"/>
        <v>1,</v>
      </c>
      <c r="T53" t="str">
        <f t="shared" si="41"/>
        <v>3,</v>
      </c>
    </row>
    <row r="54" spans="1:20" x14ac:dyDescent="0.15">
      <c r="A54" t="s">
        <v>39</v>
      </c>
      <c r="B54" t="str">
        <f t="shared" si="32"/>
        <v>稀有宝箱4保底抽</v>
      </c>
      <c r="C54">
        <v>51321</v>
      </c>
      <c r="D54">
        <v>315</v>
      </c>
      <c r="E54">
        <v>1</v>
      </c>
      <c r="F54">
        <v>3</v>
      </c>
      <c r="G54">
        <v>1</v>
      </c>
      <c r="H54" s="5">
        <f t="shared" si="31"/>
        <v>0.10396039603960396</v>
      </c>
      <c r="I54" t="str">
        <f>VLOOKUP(C54,'名称-id-价值'!B:C,2,FALSE)</f>
        <v>十字军-碎片</v>
      </c>
      <c r="J54" t="str">
        <f t="shared" si="33"/>
        <v>T3碎片</v>
      </c>
      <c r="K54">
        <f t="shared" si="34"/>
        <v>4</v>
      </c>
      <c r="L54">
        <f t="shared" si="35"/>
        <v>0.20792079207920791</v>
      </c>
      <c r="M54">
        <f>VLOOKUP(C54,'名称-id-价值'!B:M,K54+2,FALSE)</f>
        <v>70</v>
      </c>
      <c r="N54">
        <f t="shared" si="36"/>
        <v>14.554455445544553</v>
      </c>
      <c r="O54">
        <f>SUMIFS(N$2:N$81,B$2:B$81,B54)*G54+VLOOKUP(K54,稀有宝箱!$U$1:$X$11,4,FALSE)</f>
        <v>363.409900990099</v>
      </c>
      <c r="P54" t="str">
        <f t="shared" si="37"/>
        <v>51321,</v>
      </c>
      <c r="Q54" t="str">
        <f t="shared" si="38"/>
        <v>315,</v>
      </c>
      <c r="R54" t="str">
        <f t="shared" si="39"/>
        <v>(1,3)</v>
      </c>
      <c r="S54" t="str">
        <f t="shared" si="40"/>
        <v>1,</v>
      </c>
      <c r="T54" t="str">
        <f t="shared" si="41"/>
        <v>3,</v>
      </c>
    </row>
    <row r="55" spans="1:20" x14ac:dyDescent="0.15">
      <c r="A55" t="s">
        <v>39</v>
      </c>
      <c r="B55" t="str">
        <f t="shared" si="32"/>
        <v>稀有宝箱4保底抽</v>
      </c>
      <c r="C55">
        <v>52311</v>
      </c>
      <c r="D55">
        <v>315</v>
      </c>
      <c r="E55">
        <v>1</v>
      </c>
      <c r="F55">
        <v>3</v>
      </c>
      <c r="G55">
        <v>1</v>
      </c>
      <c r="H55" s="5">
        <f t="shared" si="31"/>
        <v>0.10396039603960396</v>
      </c>
      <c r="I55" t="str">
        <f>VLOOKUP(C55,'名称-id-价值'!B:C,2,FALSE)</f>
        <v>玛蒂尔达-碎片</v>
      </c>
      <c r="J55" t="str">
        <f t="shared" si="33"/>
        <v>T3碎片</v>
      </c>
      <c r="K55">
        <f t="shared" si="34"/>
        <v>4</v>
      </c>
      <c r="L55">
        <f t="shared" si="35"/>
        <v>0.20792079207920791</v>
      </c>
      <c r="M55">
        <f>VLOOKUP(C55,'名称-id-价值'!B:M,K55+2,FALSE)</f>
        <v>55</v>
      </c>
      <c r="N55">
        <f t="shared" si="36"/>
        <v>11.435643564356434</v>
      </c>
      <c r="O55">
        <f>SUMIFS(N$2:N$81,B$2:B$81,B55)*G55+VLOOKUP(K55,稀有宝箱!$U$1:$X$11,4,FALSE)</f>
        <v>363.409900990099</v>
      </c>
      <c r="P55" t="str">
        <f t="shared" si="37"/>
        <v>52311,</v>
      </c>
      <c r="Q55" t="str">
        <f t="shared" si="38"/>
        <v>315,</v>
      </c>
      <c r="R55" t="str">
        <f t="shared" si="39"/>
        <v>(1,3)</v>
      </c>
      <c r="S55" t="str">
        <f t="shared" si="40"/>
        <v>1,</v>
      </c>
      <c r="T55" t="str">
        <f t="shared" si="41"/>
        <v>3,</v>
      </c>
    </row>
    <row r="56" spans="1:20" x14ac:dyDescent="0.15">
      <c r="A56" t="s">
        <v>39</v>
      </c>
      <c r="B56" t="str">
        <f t="shared" si="32"/>
        <v>稀有宝箱4保底抽</v>
      </c>
      <c r="C56">
        <v>52321</v>
      </c>
      <c r="D56">
        <v>200</v>
      </c>
      <c r="E56">
        <v>1</v>
      </c>
      <c r="F56">
        <v>3</v>
      </c>
      <c r="G56">
        <v>1</v>
      </c>
      <c r="H56" s="5">
        <f t="shared" si="31"/>
        <v>6.6006600660066E-2</v>
      </c>
      <c r="I56" t="str">
        <f>VLOOKUP(C56,'名称-id-价值'!B:C,2,FALSE)</f>
        <v>谢尔曼-碎片</v>
      </c>
      <c r="J56" t="str">
        <f t="shared" si="33"/>
        <v>T3碎片</v>
      </c>
      <c r="K56">
        <f t="shared" si="34"/>
        <v>4</v>
      </c>
      <c r="L56">
        <f t="shared" si="35"/>
        <v>0.132013201320132</v>
      </c>
      <c r="M56">
        <f>VLOOKUP(C56,'名称-id-价值'!B:M,K56+2,FALSE)</f>
        <v>70</v>
      </c>
      <c r="N56">
        <f t="shared" si="36"/>
        <v>9.2409240924092408</v>
      </c>
      <c r="O56">
        <f>SUMIFS(N$2:N$81,B$2:B$81,B56)*G56+VLOOKUP(K56,稀有宝箱!$U$1:$X$11,4,FALSE)</f>
        <v>363.409900990099</v>
      </c>
      <c r="P56" t="str">
        <f t="shared" si="37"/>
        <v>52321,</v>
      </c>
      <c r="Q56" t="str">
        <f t="shared" si="38"/>
        <v>200,</v>
      </c>
      <c r="R56" t="str">
        <f t="shared" si="39"/>
        <v>(1,3)</v>
      </c>
      <c r="S56" t="str">
        <f t="shared" si="40"/>
        <v>1,</v>
      </c>
      <c r="T56" t="str">
        <f t="shared" si="41"/>
        <v>3,</v>
      </c>
    </row>
    <row r="57" spans="1:20" x14ac:dyDescent="0.15">
      <c r="A57" t="s">
        <v>39</v>
      </c>
      <c r="B57" t="str">
        <f t="shared" si="32"/>
        <v>稀有宝箱4保底抽</v>
      </c>
      <c r="C57">
        <v>53311</v>
      </c>
      <c r="D57">
        <v>200</v>
      </c>
      <c r="E57">
        <v>1</v>
      </c>
      <c r="F57">
        <v>3</v>
      </c>
      <c r="G57">
        <v>1</v>
      </c>
      <c r="H57" s="5">
        <f t="shared" si="31"/>
        <v>6.6006600660066E-2</v>
      </c>
      <c r="I57" t="str">
        <f>VLOOKUP(C57,'名称-id-价值'!B:C,2,FALSE)</f>
        <v>黑豹-碎片</v>
      </c>
      <c r="J57" t="str">
        <f t="shared" si="33"/>
        <v>T3碎片</v>
      </c>
      <c r="K57">
        <f t="shared" si="34"/>
        <v>4</v>
      </c>
      <c r="L57">
        <f t="shared" si="35"/>
        <v>0.132013201320132</v>
      </c>
      <c r="M57">
        <f>VLOOKUP(C57,'名称-id-价值'!B:M,K57+2,FALSE)</f>
        <v>55</v>
      </c>
      <c r="N57">
        <f t="shared" si="36"/>
        <v>7.2607260726072598</v>
      </c>
      <c r="O57">
        <f>SUMIFS(N$2:N$81,B$2:B$81,B57)*G57+VLOOKUP(K57,稀有宝箱!$U$1:$X$11,4,FALSE)</f>
        <v>363.409900990099</v>
      </c>
      <c r="P57" t="str">
        <f t="shared" si="37"/>
        <v>53311,</v>
      </c>
      <c r="Q57" t="str">
        <f t="shared" si="38"/>
        <v>200,</v>
      </c>
      <c r="R57" t="str">
        <f t="shared" si="39"/>
        <v>(1,3)</v>
      </c>
      <c r="S57" t="str">
        <f t="shared" si="40"/>
        <v>1,</v>
      </c>
      <c r="T57" t="str">
        <f t="shared" si="41"/>
        <v>3,</v>
      </c>
    </row>
    <row r="58" spans="1:20" x14ac:dyDescent="0.15">
      <c r="A58" t="s">
        <v>39</v>
      </c>
      <c r="B58" t="str">
        <f t="shared" si="32"/>
        <v>稀有宝箱4保底抽</v>
      </c>
      <c r="C58">
        <v>53321</v>
      </c>
      <c r="D58">
        <v>200</v>
      </c>
      <c r="E58">
        <v>1</v>
      </c>
      <c r="F58">
        <v>3</v>
      </c>
      <c r="G58">
        <v>1</v>
      </c>
      <c r="H58" s="5">
        <f t="shared" si="31"/>
        <v>6.6006600660066E-2</v>
      </c>
      <c r="I58" t="str">
        <f>VLOOKUP(C58,'名称-id-价值'!B:C,2,FALSE)</f>
        <v>虎式-碎片</v>
      </c>
      <c r="J58" t="str">
        <f t="shared" si="33"/>
        <v>T3碎片</v>
      </c>
      <c r="K58">
        <f t="shared" si="34"/>
        <v>4</v>
      </c>
      <c r="L58">
        <f t="shared" si="35"/>
        <v>0.132013201320132</v>
      </c>
      <c r="M58">
        <f>VLOOKUP(C58,'名称-id-价值'!B:M,K58+2,FALSE)</f>
        <v>70</v>
      </c>
      <c r="N58">
        <f t="shared" si="36"/>
        <v>9.2409240924092408</v>
      </c>
      <c r="O58">
        <f>SUMIFS(N$2:N$81,B$2:B$81,B58)*G58+VLOOKUP(K58,稀有宝箱!$U$1:$X$11,4,FALSE)</f>
        <v>363.409900990099</v>
      </c>
      <c r="P58" t="str">
        <f t="shared" si="37"/>
        <v>53321,</v>
      </c>
      <c r="Q58" t="str">
        <f t="shared" si="38"/>
        <v>200,</v>
      </c>
      <c r="R58" t="str">
        <f t="shared" si="39"/>
        <v>(1,3)</v>
      </c>
      <c r="S58" t="str">
        <f t="shared" si="40"/>
        <v>1,</v>
      </c>
      <c r="T58" t="str">
        <f t="shared" si="41"/>
        <v>3,</v>
      </c>
    </row>
    <row r="59" spans="1:20" x14ac:dyDescent="0.15">
      <c r="A59" t="s">
        <v>39</v>
      </c>
      <c r="B59" t="str">
        <f t="shared" si="32"/>
        <v>稀有宝箱4保底抽</v>
      </c>
      <c r="C59">
        <v>53331</v>
      </c>
      <c r="D59">
        <v>165</v>
      </c>
      <c r="E59">
        <v>1</v>
      </c>
      <c r="F59">
        <v>3</v>
      </c>
      <c r="G59">
        <v>1</v>
      </c>
      <c r="H59" s="5">
        <f t="shared" si="31"/>
        <v>5.4455445544554455E-2</v>
      </c>
      <c r="I59" t="str">
        <f>VLOOKUP(C59,'名称-id-价值'!B:C,2,FALSE)</f>
        <v>KV-2-碎片</v>
      </c>
      <c r="J59" t="str">
        <f t="shared" si="33"/>
        <v>T3碎片</v>
      </c>
      <c r="K59">
        <f t="shared" si="34"/>
        <v>4</v>
      </c>
      <c r="L59">
        <f t="shared" si="35"/>
        <v>0.10891089108910891</v>
      </c>
      <c r="M59">
        <f>VLOOKUP(C59,'名称-id-价值'!B:M,K59+2,FALSE)</f>
        <v>80</v>
      </c>
      <c r="N59">
        <f t="shared" si="36"/>
        <v>8.7128712871287135</v>
      </c>
      <c r="O59">
        <f>SUMIFS(N$2:N$81,B$2:B$81,B59)*G59+VLOOKUP(K59,稀有宝箱!$U$1:$X$11,4,FALSE)</f>
        <v>363.409900990099</v>
      </c>
      <c r="P59" t="str">
        <f t="shared" si="37"/>
        <v>53331,</v>
      </c>
      <c r="Q59" t="str">
        <f t="shared" si="38"/>
        <v>165,</v>
      </c>
      <c r="R59" t="str">
        <f t="shared" si="39"/>
        <v>(1,3)</v>
      </c>
      <c r="S59" t="str">
        <f t="shared" si="40"/>
        <v>1,</v>
      </c>
      <c r="T59" t="str">
        <f t="shared" si="41"/>
        <v>3,</v>
      </c>
    </row>
    <row r="60" spans="1:20" x14ac:dyDescent="0.15">
      <c r="A60" t="s">
        <v>39</v>
      </c>
      <c r="B60" t="str">
        <f t="shared" si="32"/>
        <v>稀有宝箱4保底抽</v>
      </c>
      <c r="C60">
        <v>52331</v>
      </c>
      <c r="D60">
        <v>165</v>
      </c>
      <c r="E60">
        <v>1</v>
      </c>
      <c r="F60">
        <v>3</v>
      </c>
      <c r="G60">
        <v>1</v>
      </c>
      <c r="H60" s="5">
        <f t="shared" si="31"/>
        <v>5.4455445544554455E-2</v>
      </c>
      <c r="I60" t="str">
        <f>VLOOKUP(C60,'名称-id-价值'!B:C,2,FALSE)</f>
        <v>彗星-碎片</v>
      </c>
      <c r="J60" t="str">
        <f t="shared" si="33"/>
        <v>T3碎片</v>
      </c>
      <c r="K60">
        <f t="shared" si="34"/>
        <v>4</v>
      </c>
      <c r="L60">
        <f t="shared" si="35"/>
        <v>0.10891089108910891</v>
      </c>
      <c r="M60">
        <f>VLOOKUP(C60,'名称-id-价值'!B:M,K60+2,FALSE)</f>
        <v>80</v>
      </c>
      <c r="N60">
        <f t="shared" si="36"/>
        <v>8.7128712871287135</v>
      </c>
      <c r="O60">
        <f>SUMIFS(N$2:N$81,B$2:B$81,B60)*G60+VLOOKUP(K60,稀有宝箱!$U$1:$X$11,4,FALSE)</f>
        <v>363.409900990099</v>
      </c>
      <c r="P60" t="str">
        <f t="shared" si="37"/>
        <v>52331,</v>
      </c>
      <c r="Q60" t="str">
        <f t="shared" si="38"/>
        <v>165,</v>
      </c>
      <c r="R60" t="str">
        <f t="shared" si="39"/>
        <v>(1,3)</v>
      </c>
      <c r="S60" t="str">
        <f t="shared" si="40"/>
        <v>1,</v>
      </c>
      <c r="T60" t="str">
        <f t="shared" si="41"/>
        <v>3,</v>
      </c>
    </row>
    <row r="61" spans="1:20" x14ac:dyDescent="0.15">
      <c r="A61" t="s">
        <v>39</v>
      </c>
      <c r="B61" t="str">
        <f t="shared" ref="B61" si="52">A61&amp;"保底抽"</f>
        <v>稀有宝箱4保底抽</v>
      </c>
      <c r="C61">
        <v>51341</v>
      </c>
      <c r="D61">
        <v>165</v>
      </c>
      <c r="E61">
        <v>1</v>
      </c>
      <c r="F61">
        <v>3</v>
      </c>
      <c r="G61">
        <v>1</v>
      </c>
      <c r="H61" s="5">
        <f t="shared" si="31"/>
        <v>5.4455445544554455E-2</v>
      </c>
      <c r="I61" t="str">
        <f>VLOOKUP(C61,'名称-id-价值'!B:C,2,FALSE)</f>
        <v>霞飞-碎片</v>
      </c>
      <c r="J61" t="str">
        <f t="shared" ref="J61" si="53">IF(LEFT(C61,1)+0=5,"T"&amp;MID(C61,3,1)&amp;"碎片",IF(LEFT(C61,1)+0=1,"T"&amp;MID(C61,3,1)&amp;"坦克",IF(LEFT(C61,1)+0=9,"T"&amp;MID(C61,2,1)&amp;"部件")))</f>
        <v>T3碎片</v>
      </c>
      <c r="K61">
        <f t="shared" ref="K61" si="54">IF(RIGHT(A61,1)+0=0,10,RIGHT(A61,1)+0)</f>
        <v>4</v>
      </c>
      <c r="L61">
        <f t="shared" ref="L61" si="55">AVERAGE(E61:F61)*H61*G61</f>
        <v>0.10891089108910891</v>
      </c>
      <c r="M61">
        <f>VLOOKUP(C61,'名称-id-价值'!B:M,K61+2,FALSE)</f>
        <v>80</v>
      </c>
      <c r="N61">
        <f t="shared" ref="N61" si="56">H61*M61*AVERAGE(E61:F61)</f>
        <v>8.7128712871287135</v>
      </c>
      <c r="O61">
        <f>SUMIFS(N$2:N$81,B$2:B$81,B61)*G61+VLOOKUP(K61,稀有宝箱!$U$1:$X$11,4,FALSE)</f>
        <v>363.409900990099</v>
      </c>
      <c r="P61" t="str">
        <f t="shared" ref="P61" si="57">C61&amp;","</f>
        <v>51341,</v>
      </c>
      <c r="Q61" t="str">
        <f t="shared" ref="Q61" si="58">D61&amp;","</f>
        <v>165,</v>
      </c>
      <c r="R61" t="str">
        <f t="shared" ref="R61" si="59">"("&amp;LEFT(S61&amp;T61,LEN(S61&amp;T61)-1)&amp;")"</f>
        <v>(1,3)</v>
      </c>
      <c r="S61" t="str">
        <f t="shared" ref="S61" si="60">E61&amp;","</f>
        <v>1,</v>
      </c>
      <c r="T61" t="str">
        <f t="shared" ref="T61" si="61">F61&amp;","</f>
        <v>3,</v>
      </c>
    </row>
    <row r="62" spans="1:20" x14ac:dyDescent="0.15">
      <c r="A62" t="s">
        <v>522</v>
      </c>
      <c r="B62" t="str">
        <f t="shared" si="32"/>
        <v>稀有宝箱5保底抽</v>
      </c>
      <c r="C62">
        <v>51221</v>
      </c>
      <c r="D62">
        <v>165</v>
      </c>
      <c r="E62">
        <v>1</v>
      </c>
      <c r="F62">
        <v>6</v>
      </c>
      <c r="G62">
        <v>1</v>
      </c>
      <c r="H62" s="5">
        <f t="shared" si="31"/>
        <v>6.5088757396449703E-2</v>
      </c>
      <c r="I62" t="str">
        <f>VLOOKUP(C62,'名称-id-价值'!B:C,2,FALSE)</f>
        <v>Puma-碎片</v>
      </c>
      <c r="J62" t="str">
        <f t="shared" si="33"/>
        <v>T2碎片</v>
      </c>
      <c r="K62">
        <f t="shared" si="34"/>
        <v>5</v>
      </c>
      <c r="L62">
        <f t="shared" si="35"/>
        <v>0.22781065088757396</v>
      </c>
      <c r="M62">
        <f>VLOOKUP(C62,'名称-id-价值'!B:M,K62+2,FALSE)</f>
        <v>73.600000000000009</v>
      </c>
      <c r="N62">
        <f t="shared" si="36"/>
        <v>16.766863905325444</v>
      </c>
      <c r="O62">
        <f>SUMIFS(N$2:N$81,B$2:B$81,B62)*G62+VLOOKUP(K62,稀有宝箱!$U$1:$X$11,4,FALSE)</f>
        <v>397.0461538461538</v>
      </c>
      <c r="P62" t="str">
        <f t="shared" si="37"/>
        <v>51221,</v>
      </c>
      <c r="Q62" t="str">
        <f t="shared" si="38"/>
        <v>165,</v>
      </c>
      <c r="R62" t="str">
        <f t="shared" si="39"/>
        <v>(1,6)</v>
      </c>
      <c r="S62" t="str">
        <f t="shared" si="40"/>
        <v>1,</v>
      </c>
      <c r="T62" t="str">
        <f t="shared" si="41"/>
        <v>6,</v>
      </c>
    </row>
    <row r="63" spans="1:20" x14ac:dyDescent="0.15">
      <c r="A63" t="s">
        <v>40</v>
      </c>
      <c r="B63" t="str">
        <f t="shared" si="32"/>
        <v>稀有宝箱5保底抽</v>
      </c>
      <c r="C63">
        <v>52221</v>
      </c>
      <c r="D63">
        <v>165</v>
      </c>
      <c r="E63">
        <v>1</v>
      </c>
      <c r="F63">
        <v>6</v>
      </c>
      <c r="G63">
        <v>1</v>
      </c>
      <c r="H63" s="5">
        <f t="shared" si="31"/>
        <v>6.5088757396449703E-2</v>
      </c>
      <c r="I63" t="str">
        <f>VLOOKUP(C63,'名称-id-价值'!B:C,2,FALSE)</f>
        <v>四号-碎片</v>
      </c>
      <c r="J63" t="str">
        <f t="shared" si="33"/>
        <v>T2碎片</v>
      </c>
      <c r="K63">
        <f t="shared" si="34"/>
        <v>5</v>
      </c>
      <c r="L63">
        <f t="shared" si="35"/>
        <v>0.22781065088757396</v>
      </c>
      <c r="M63">
        <f>VLOOKUP(C63,'名称-id-价值'!B:M,K63+2,FALSE)</f>
        <v>73.600000000000009</v>
      </c>
      <c r="N63">
        <f t="shared" si="36"/>
        <v>16.766863905325444</v>
      </c>
      <c r="O63">
        <f>SUMIFS(N$2:N$81,B$2:B$81,B63)*G63+VLOOKUP(K63,稀有宝箱!$U$1:$X$11,4,FALSE)</f>
        <v>397.0461538461538</v>
      </c>
      <c r="P63" t="str">
        <f t="shared" si="37"/>
        <v>52221,</v>
      </c>
      <c r="Q63" t="str">
        <f t="shared" si="38"/>
        <v>165,</v>
      </c>
      <c r="R63" t="str">
        <f t="shared" si="39"/>
        <v>(1,6)</v>
      </c>
      <c r="S63" t="str">
        <f t="shared" si="40"/>
        <v>1,</v>
      </c>
      <c r="T63" t="str">
        <f t="shared" si="41"/>
        <v>6,</v>
      </c>
    </row>
    <row r="64" spans="1:20" x14ac:dyDescent="0.15">
      <c r="A64" t="s">
        <v>40</v>
      </c>
      <c r="B64" t="str">
        <f t="shared" si="32"/>
        <v>稀有宝箱5保底抽</v>
      </c>
      <c r="C64">
        <v>53221</v>
      </c>
      <c r="D64">
        <v>165</v>
      </c>
      <c r="E64">
        <v>1</v>
      </c>
      <c r="F64">
        <v>6</v>
      </c>
      <c r="G64">
        <v>1</v>
      </c>
      <c r="H64" s="5">
        <f t="shared" si="31"/>
        <v>6.5088757396449703E-2</v>
      </c>
      <c r="I64" t="str">
        <f>VLOOKUP(C64,'名称-id-价值'!B:C,2,FALSE)</f>
        <v>丘吉尔-碎片</v>
      </c>
      <c r="J64" t="str">
        <f t="shared" si="33"/>
        <v>T2碎片</v>
      </c>
      <c r="K64">
        <f t="shared" si="34"/>
        <v>5</v>
      </c>
      <c r="L64">
        <f t="shared" si="35"/>
        <v>0.22781065088757396</v>
      </c>
      <c r="M64">
        <f>VLOOKUP(C64,'名称-id-价值'!B:M,K64+2,FALSE)</f>
        <v>73.600000000000009</v>
      </c>
      <c r="N64">
        <f t="shared" si="36"/>
        <v>16.766863905325444</v>
      </c>
      <c r="O64">
        <f>SUMIFS(N$2:N$81,B$2:B$81,B64)*G64+VLOOKUP(K64,稀有宝箱!$U$1:$X$11,4,FALSE)</f>
        <v>397.0461538461538</v>
      </c>
      <c r="P64" t="str">
        <f t="shared" si="37"/>
        <v>53221,</v>
      </c>
      <c r="Q64" t="str">
        <f t="shared" si="38"/>
        <v>165,</v>
      </c>
      <c r="R64" t="str">
        <f t="shared" si="39"/>
        <v>(1,6)</v>
      </c>
      <c r="S64" t="str">
        <f t="shared" si="40"/>
        <v>1,</v>
      </c>
      <c r="T64" t="str">
        <f t="shared" si="41"/>
        <v>6,</v>
      </c>
    </row>
    <row r="65" spans="1:20" x14ac:dyDescent="0.15">
      <c r="A65" t="s">
        <v>40</v>
      </c>
      <c r="B65" t="str">
        <f t="shared" si="32"/>
        <v>稀有宝箱5保底抽</v>
      </c>
      <c r="C65">
        <v>51311</v>
      </c>
      <c r="D65">
        <v>315</v>
      </c>
      <c r="E65">
        <v>1</v>
      </c>
      <c r="F65">
        <v>3</v>
      </c>
      <c r="G65">
        <v>1</v>
      </c>
      <c r="H65" s="5">
        <f t="shared" si="31"/>
        <v>0.1242603550295858</v>
      </c>
      <c r="I65" t="str">
        <f>VLOOKUP(C65,'名称-id-价值'!B:C,2,FALSE)</f>
        <v>35(t)-碎片</v>
      </c>
      <c r="J65" t="str">
        <f t="shared" si="33"/>
        <v>T3碎片</v>
      </c>
      <c r="K65">
        <f t="shared" si="34"/>
        <v>5</v>
      </c>
      <c r="L65">
        <f t="shared" si="35"/>
        <v>0.24852071005917159</v>
      </c>
      <c r="M65">
        <f>VLOOKUP(C65,'名称-id-价值'!B:M,K65+2,FALSE)</f>
        <v>55</v>
      </c>
      <c r="N65">
        <f t="shared" si="36"/>
        <v>13.668639053254438</v>
      </c>
      <c r="O65">
        <f>SUMIFS(N$2:N$81,B$2:B$81,B65)*G65+VLOOKUP(K65,稀有宝箱!$U$1:$X$11,4,FALSE)</f>
        <v>397.0461538461538</v>
      </c>
      <c r="P65" t="str">
        <f t="shared" si="37"/>
        <v>51311,</v>
      </c>
      <c r="Q65" t="str">
        <f t="shared" si="38"/>
        <v>315,</v>
      </c>
      <c r="R65" t="str">
        <f t="shared" si="39"/>
        <v>(1,3)</v>
      </c>
      <c r="S65" t="str">
        <f t="shared" si="40"/>
        <v>1,</v>
      </c>
      <c r="T65" t="str">
        <f t="shared" si="41"/>
        <v>3,</v>
      </c>
    </row>
    <row r="66" spans="1:20" x14ac:dyDescent="0.15">
      <c r="A66" t="s">
        <v>40</v>
      </c>
      <c r="B66" t="str">
        <f t="shared" si="32"/>
        <v>稀有宝箱5保底抽</v>
      </c>
      <c r="C66">
        <v>51321</v>
      </c>
      <c r="D66">
        <v>315</v>
      </c>
      <c r="E66">
        <v>1</v>
      </c>
      <c r="F66">
        <v>3</v>
      </c>
      <c r="G66">
        <v>1</v>
      </c>
      <c r="H66" s="5">
        <f t="shared" ref="H66:H97" si="62">D66/SUMIFS(D:D,B:B,B66)</f>
        <v>0.1242603550295858</v>
      </c>
      <c r="I66" t="str">
        <f>VLOOKUP(C66,'名称-id-价值'!B:C,2,FALSE)</f>
        <v>十字军-碎片</v>
      </c>
      <c r="J66" t="str">
        <f t="shared" si="33"/>
        <v>T3碎片</v>
      </c>
      <c r="K66">
        <f t="shared" si="34"/>
        <v>5</v>
      </c>
      <c r="L66">
        <f t="shared" si="35"/>
        <v>0.24852071005917159</v>
      </c>
      <c r="M66">
        <f>VLOOKUP(C66,'名称-id-价值'!B:M,K66+2,FALSE)</f>
        <v>70</v>
      </c>
      <c r="N66">
        <f t="shared" si="36"/>
        <v>17.396449704142011</v>
      </c>
      <c r="O66">
        <f>SUMIFS(N$2:N$81,B$2:B$81,B66)*G66+VLOOKUP(K66,稀有宝箱!$U$1:$X$11,4,FALSE)</f>
        <v>397.0461538461538</v>
      </c>
      <c r="P66" t="str">
        <f t="shared" si="37"/>
        <v>51321,</v>
      </c>
      <c r="Q66" t="str">
        <f t="shared" si="38"/>
        <v>315,</v>
      </c>
      <c r="R66" t="str">
        <f t="shared" si="39"/>
        <v>(1,3)</v>
      </c>
      <c r="S66" t="str">
        <f t="shared" si="40"/>
        <v>1,</v>
      </c>
      <c r="T66" t="str">
        <f t="shared" si="41"/>
        <v>3,</v>
      </c>
    </row>
    <row r="67" spans="1:20" x14ac:dyDescent="0.15">
      <c r="A67" t="s">
        <v>40</v>
      </c>
      <c r="B67" t="str">
        <f t="shared" si="32"/>
        <v>稀有宝箱5保底抽</v>
      </c>
      <c r="C67">
        <v>52311</v>
      </c>
      <c r="D67">
        <v>315</v>
      </c>
      <c r="E67">
        <v>1</v>
      </c>
      <c r="F67">
        <v>3</v>
      </c>
      <c r="G67">
        <v>1</v>
      </c>
      <c r="H67" s="5">
        <f t="shared" si="62"/>
        <v>0.1242603550295858</v>
      </c>
      <c r="I67" t="str">
        <f>VLOOKUP(C67,'名称-id-价值'!B:C,2,FALSE)</f>
        <v>玛蒂尔达-碎片</v>
      </c>
      <c r="J67" t="str">
        <f t="shared" si="33"/>
        <v>T3碎片</v>
      </c>
      <c r="K67">
        <f t="shared" si="34"/>
        <v>5</v>
      </c>
      <c r="L67">
        <f t="shared" si="35"/>
        <v>0.24852071005917159</v>
      </c>
      <c r="M67">
        <f>VLOOKUP(C67,'名称-id-价值'!B:M,K67+2,FALSE)</f>
        <v>55</v>
      </c>
      <c r="N67">
        <f t="shared" si="36"/>
        <v>13.668639053254438</v>
      </c>
      <c r="O67">
        <f>SUMIFS(N$2:N$81,B$2:B$81,B67)*G67+VLOOKUP(K67,稀有宝箱!$U$1:$X$11,4,FALSE)</f>
        <v>397.0461538461538</v>
      </c>
      <c r="P67" t="str">
        <f t="shared" si="37"/>
        <v>52311,</v>
      </c>
      <c r="Q67" t="str">
        <f t="shared" si="38"/>
        <v>315,</v>
      </c>
      <c r="R67" t="str">
        <f t="shared" si="39"/>
        <v>(1,3)</v>
      </c>
      <c r="S67" t="str">
        <f t="shared" si="40"/>
        <v>1,</v>
      </c>
      <c r="T67" t="str">
        <f t="shared" si="41"/>
        <v>3,</v>
      </c>
    </row>
    <row r="68" spans="1:20" x14ac:dyDescent="0.15">
      <c r="A68" t="s">
        <v>40</v>
      </c>
      <c r="B68" t="str">
        <f t="shared" si="32"/>
        <v>稀有宝箱5保底抽</v>
      </c>
      <c r="C68">
        <v>52321</v>
      </c>
      <c r="D68">
        <v>200</v>
      </c>
      <c r="E68">
        <v>1</v>
      </c>
      <c r="F68">
        <v>3</v>
      </c>
      <c r="G68">
        <v>1</v>
      </c>
      <c r="H68" s="5">
        <f t="shared" si="62"/>
        <v>7.8895463510848127E-2</v>
      </c>
      <c r="I68" t="str">
        <f>VLOOKUP(C68,'名称-id-价值'!B:C,2,FALSE)</f>
        <v>谢尔曼-碎片</v>
      </c>
      <c r="J68" t="str">
        <f t="shared" si="33"/>
        <v>T3碎片</v>
      </c>
      <c r="K68">
        <f t="shared" si="34"/>
        <v>5</v>
      </c>
      <c r="L68">
        <f t="shared" si="35"/>
        <v>0.15779092702169625</v>
      </c>
      <c r="M68">
        <f>VLOOKUP(C68,'名称-id-价值'!B:M,K68+2,FALSE)</f>
        <v>70</v>
      </c>
      <c r="N68">
        <f t="shared" si="36"/>
        <v>11.045364891518737</v>
      </c>
      <c r="O68">
        <f>SUMIFS(N$2:N$81,B$2:B$81,B68)*G68+VLOOKUP(K68,稀有宝箱!$U$1:$X$11,4,FALSE)</f>
        <v>397.0461538461538</v>
      </c>
      <c r="P68" t="str">
        <f t="shared" si="37"/>
        <v>52321,</v>
      </c>
      <c r="Q68" t="str">
        <f t="shared" si="38"/>
        <v>200,</v>
      </c>
      <c r="R68" t="str">
        <f t="shared" si="39"/>
        <v>(1,3)</v>
      </c>
      <c r="S68" t="str">
        <f t="shared" si="40"/>
        <v>1,</v>
      </c>
      <c r="T68" t="str">
        <f t="shared" si="41"/>
        <v>3,</v>
      </c>
    </row>
    <row r="69" spans="1:20" x14ac:dyDescent="0.15">
      <c r="A69" t="s">
        <v>40</v>
      </c>
      <c r="B69" t="str">
        <f t="shared" si="32"/>
        <v>稀有宝箱5保底抽</v>
      </c>
      <c r="C69">
        <v>53311</v>
      </c>
      <c r="D69">
        <v>200</v>
      </c>
      <c r="E69">
        <v>1</v>
      </c>
      <c r="F69">
        <v>3</v>
      </c>
      <c r="G69">
        <v>1</v>
      </c>
      <c r="H69" s="5">
        <f t="shared" si="62"/>
        <v>7.8895463510848127E-2</v>
      </c>
      <c r="I69" t="str">
        <f>VLOOKUP(C69,'名称-id-价值'!B:C,2,FALSE)</f>
        <v>黑豹-碎片</v>
      </c>
      <c r="J69" t="str">
        <f t="shared" si="33"/>
        <v>T3碎片</v>
      </c>
      <c r="K69">
        <f t="shared" si="34"/>
        <v>5</v>
      </c>
      <c r="L69">
        <f t="shared" si="35"/>
        <v>0.15779092702169625</v>
      </c>
      <c r="M69">
        <f>VLOOKUP(C69,'名称-id-价值'!B:M,K69+2,FALSE)</f>
        <v>55</v>
      </c>
      <c r="N69">
        <f t="shared" si="36"/>
        <v>8.6785009861932938</v>
      </c>
      <c r="O69">
        <f>SUMIFS(N$2:N$81,B$2:B$81,B69)*G69+VLOOKUP(K69,稀有宝箱!$U$1:$X$11,4,FALSE)</f>
        <v>397.0461538461538</v>
      </c>
      <c r="P69" t="str">
        <f t="shared" si="37"/>
        <v>53311,</v>
      </c>
      <c r="Q69" t="str">
        <f t="shared" si="38"/>
        <v>200,</v>
      </c>
      <c r="R69" t="str">
        <f t="shared" si="39"/>
        <v>(1,3)</v>
      </c>
      <c r="S69" t="str">
        <f t="shared" si="40"/>
        <v>1,</v>
      </c>
      <c r="T69" t="str">
        <f t="shared" si="41"/>
        <v>3,</v>
      </c>
    </row>
    <row r="70" spans="1:20" x14ac:dyDescent="0.15">
      <c r="A70" t="s">
        <v>40</v>
      </c>
      <c r="B70" t="str">
        <f t="shared" ref="B70:B81" si="63">A70&amp;"保底抽"</f>
        <v>稀有宝箱5保底抽</v>
      </c>
      <c r="C70">
        <v>53321</v>
      </c>
      <c r="D70">
        <v>200</v>
      </c>
      <c r="E70">
        <v>1</v>
      </c>
      <c r="F70">
        <v>3</v>
      </c>
      <c r="G70">
        <v>1</v>
      </c>
      <c r="H70" s="5">
        <f t="shared" si="62"/>
        <v>7.8895463510848127E-2</v>
      </c>
      <c r="I70" t="str">
        <f>VLOOKUP(C70,'名称-id-价值'!B:C,2,FALSE)</f>
        <v>虎式-碎片</v>
      </c>
      <c r="J70" t="str">
        <f t="shared" ref="J70:J81" si="64">IF(LEFT(C70,1)+0=5,"T"&amp;MID(C70,3,1)&amp;"碎片",IF(LEFT(C70,1)+0=1,"T"&amp;MID(C70,3,1)&amp;"坦克",IF(LEFT(C70,1)+0=9,"T"&amp;MID(C70,2,1)&amp;"部件")))</f>
        <v>T3碎片</v>
      </c>
      <c r="K70">
        <f t="shared" ref="K70:K81" si="65">IF(RIGHT(A70,1)+0=0,10,RIGHT(A70,1)+0)</f>
        <v>5</v>
      </c>
      <c r="L70">
        <f t="shared" ref="L70:L81" si="66">AVERAGE(E70:F70)*H70*G70</f>
        <v>0.15779092702169625</v>
      </c>
      <c r="M70">
        <f>VLOOKUP(C70,'名称-id-价值'!B:M,K70+2,FALSE)</f>
        <v>70</v>
      </c>
      <c r="N70">
        <f t="shared" ref="N70:N81" si="67">H70*M70*AVERAGE(E70:F70)</f>
        <v>11.045364891518737</v>
      </c>
      <c r="O70">
        <f>SUMIFS(N$2:N$81,B$2:B$81,B70)*G70+VLOOKUP(K70,稀有宝箱!$U$1:$X$11,4,FALSE)</f>
        <v>397.0461538461538</v>
      </c>
      <c r="P70" t="str">
        <f t="shared" ref="P70:P81" si="68">C70&amp;","</f>
        <v>53321,</v>
      </c>
      <c r="Q70" t="str">
        <f t="shared" ref="Q70:Q81" si="69">D70&amp;","</f>
        <v>200,</v>
      </c>
      <c r="R70" t="str">
        <f t="shared" ref="R70:R81" si="70">"("&amp;LEFT(S70&amp;T70,LEN(S70&amp;T70)-1)&amp;")"</f>
        <v>(1,3)</v>
      </c>
      <c r="S70" t="str">
        <f t="shared" ref="S70:S81" si="71">E70&amp;","</f>
        <v>1,</v>
      </c>
      <c r="T70" t="str">
        <f t="shared" ref="T70:T81" si="72">F70&amp;","</f>
        <v>3,</v>
      </c>
    </row>
    <row r="71" spans="1:20" x14ac:dyDescent="0.15">
      <c r="A71" t="s">
        <v>40</v>
      </c>
      <c r="B71" t="str">
        <f t="shared" si="63"/>
        <v>稀有宝箱5保底抽</v>
      </c>
      <c r="C71">
        <v>53331</v>
      </c>
      <c r="D71">
        <v>165</v>
      </c>
      <c r="E71">
        <v>1</v>
      </c>
      <c r="F71">
        <v>3</v>
      </c>
      <c r="G71">
        <v>1</v>
      </c>
      <c r="H71" s="5">
        <f t="shared" si="62"/>
        <v>6.5088757396449703E-2</v>
      </c>
      <c r="I71" t="str">
        <f>VLOOKUP(C71,'名称-id-价值'!B:C,2,FALSE)</f>
        <v>KV-2-碎片</v>
      </c>
      <c r="J71" t="str">
        <f t="shared" si="64"/>
        <v>T3碎片</v>
      </c>
      <c r="K71">
        <f t="shared" si="65"/>
        <v>5</v>
      </c>
      <c r="L71">
        <f t="shared" si="66"/>
        <v>0.13017751479289941</v>
      </c>
      <c r="M71">
        <f>VLOOKUP(C71,'名称-id-价值'!B:M,K71+2,FALSE)</f>
        <v>80</v>
      </c>
      <c r="N71">
        <f t="shared" si="67"/>
        <v>10.414201183431953</v>
      </c>
      <c r="O71">
        <f>SUMIFS(N$2:N$81,B$2:B$81,B71)*G71+VLOOKUP(K71,稀有宝箱!$U$1:$X$11,4,FALSE)</f>
        <v>397.0461538461538</v>
      </c>
      <c r="P71" t="str">
        <f t="shared" si="68"/>
        <v>53331,</v>
      </c>
      <c r="Q71" t="str">
        <f t="shared" si="69"/>
        <v>165,</v>
      </c>
      <c r="R71" t="str">
        <f t="shared" si="70"/>
        <v>(1,3)</v>
      </c>
      <c r="S71" t="str">
        <f t="shared" si="71"/>
        <v>1,</v>
      </c>
      <c r="T71" t="str">
        <f t="shared" si="72"/>
        <v>3,</v>
      </c>
    </row>
    <row r="72" spans="1:20" x14ac:dyDescent="0.15">
      <c r="A72" t="s">
        <v>40</v>
      </c>
      <c r="B72" t="str">
        <f t="shared" si="63"/>
        <v>稀有宝箱5保底抽</v>
      </c>
      <c r="C72">
        <v>52331</v>
      </c>
      <c r="D72">
        <v>165</v>
      </c>
      <c r="E72">
        <v>1</v>
      </c>
      <c r="F72">
        <v>3</v>
      </c>
      <c r="G72">
        <v>1</v>
      </c>
      <c r="H72" s="5">
        <f t="shared" si="62"/>
        <v>6.5088757396449703E-2</v>
      </c>
      <c r="I72" t="str">
        <f>VLOOKUP(C72,'名称-id-价值'!B:C,2,FALSE)</f>
        <v>彗星-碎片</v>
      </c>
      <c r="J72" t="str">
        <f t="shared" si="64"/>
        <v>T3碎片</v>
      </c>
      <c r="K72">
        <f t="shared" si="65"/>
        <v>5</v>
      </c>
      <c r="L72">
        <f t="shared" si="66"/>
        <v>0.13017751479289941</v>
      </c>
      <c r="M72">
        <f>VLOOKUP(C72,'名称-id-价值'!B:M,K72+2,FALSE)</f>
        <v>80</v>
      </c>
      <c r="N72">
        <f t="shared" si="67"/>
        <v>10.414201183431953</v>
      </c>
      <c r="O72">
        <f>SUMIFS(N$2:N$81,B$2:B$81,B72)*G72+VLOOKUP(K72,稀有宝箱!$U$1:$X$11,4,FALSE)</f>
        <v>397.0461538461538</v>
      </c>
      <c r="P72" t="str">
        <f t="shared" si="68"/>
        <v>52331,</v>
      </c>
      <c r="Q72" t="str">
        <f t="shared" si="69"/>
        <v>165,</v>
      </c>
      <c r="R72" t="str">
        <f t="shared" si="70"/>
        <v>(1,3)</v>
      </c>
      <c r="S72" t="str">
        <f t="shared" si="71"/>
        <v>1,</v>
      </c>
      <c r="T72" t="str">
        <f t="shared" si="72"/>
        <v>3,</v>
      </c>
    </row>
    <row r="73" spans="1:20" x14ac:dyDescent="0.15">
      <c r="A73" t="s">
        <v>40</v>
      </c>
      <c r="B73" t="str">
        <f t="shared" ref="B73" si="73">A73&amp;"保底抽"</f>
        <v>稀有宝箱5保底抽</v>
      </c>
      <c r="C73">
        <v>51341</v>
      </c>
      <c r="D73">
        <v>165</v>
      </c>
      <c r="E73">
        <v>1</v>
      </c>
      <c r="F73">
        <v>3</v>
      </c>
      <c r="G73">
        <v>1</v>
      </c>
      <c r="H73" s="5">
        <f t="shared" si="62"/>
        <v>6.5088757396449703E-2</v>
      </c>
      <c r="I73" t="str">
        <f>VLOOKUP(C73,'名称-id-价值'!B:C,2,FALSE)</f>
        <v>霞飞-碎片</v>
      </c>
      <c r="J73" t="str">
        <f t="shared" ref="J73" si="74">IF(LEFT(C73,1)+0=5,"T"&amp;MID(C73,3,1)&amp;"碎片",IF(LEFT(C73,1)+0=1,"T"&amp;MID(C73,3,1)&amp;"坦克",IF(LEFT(C73,1)+0=9,"T"&amp;MID(C73,2,1)&amp;"部件")))</f>
        <v>T3碎片</v>
      </c>
      <c r="K73">
        <f t="shared" ref="K73" si="75">IF(RIGHT(A73,1)+0=0,10,RIGHT(A73,1)+0)</f>
        <v>5</v>
      </c>
      <c r="L73">
        <f t="shared" ref="L73" si="76">AVERAGE(E73:F73)*H73*G73</f>
        <v>0.13017751479289941</v>
      </c>
      <c r="M73">
        <f>VLOOKUP(C73,'名称-id-价值'!B:M,K73+2,FALSE)</f>
        <v>80</v>
      </c>
      <c r="N73">
        <f t="shared" ref="N73" si="77">H73*M73*AVERAGE(E73:F73)</f>
        <v>10.414201183431953</v>
      </c>
      <c r="O73">
        <f>SUMIFS(N$2:N$81,B$2:B$81,B73)*G73+VLOOKUP(K73,稀有宝箱!$U$1:$X$11,4,FALSE)</f>
        <v>397.0461538461538</v>
      </c>
      <c r="P73" t="str">
        <f t="shared" ref="P73" si="78">C73&amp;","</f>
        <v>51341,</v>
      </c>
      <c r="Q73" t="str">
        <f t="shared" ref="Q73" si="79">D73&amp;","</f>
        <v>165,</v>
      </c>
      <c r="R73" t="str">
        <f t="shared" ref="R73" si="80">"("&amp;LEFT(S73&amp;T73,LEN(S73&amp;T73)-1)&amp;")"</f>
        <v>(1,3)</v>
      </c>
      <c r="S73" t="str">
        <f t="shared" ref="S73" si="81">E73&amp;","</f>
        <v>1,</v>
      </c>
      <c r="T73" t="str">
        <f t="shared" ref="T73" si="82">F73&amp;","</f>
        <v>3,</v>
      </c>
    </row>
    <row r="74" spans="1:20" x14ac:dyDescent="0.15">
      <c r="A74" t="s">
        <v>41</v>
      </c>
      <c r="B74" t="str">
        <f t="shared" si="63"/>
        <v>稀有宝箱6保底抽</v>
      </c>
      <c r="C74">
        <v>51311</v>
      </c>
      <c r="D74">
        <v>315</v>
      </c>
      <c r="E74">
        <v>1</v>
      </c>
      <c r="F74">
        <v>3</v>
      </c>
      <c r="G74">
        <v>1</v>
      </c>
      <c r="H74" s="5">
        <f t="shared" si="62"/>
        <v>0.15441176470588236</v>
      </c>
      <c r="I74" t="str">
        <f>VLOOKUP(C74,'名称-id-价值'!B:C,2,FALSE)</f>
        <v>35(t)-碎片</v>
      </c>
      <c r="J74" t="str">
        <f t="shared" si="64"/>
        <v>T3碎片</v>
      </c>
      <c r="K74">
        <f t="shared" si="65"/>
        <v>6</v>
      </c>
      <c r="L74">
        <f t="shared" si="66"/>
        <v>0.30882352941176472</v>
      </c>
      <c r="M74">
        <f>VLOOKUP(C74,'名称-id-价值'!B:M,K74+2,FALSE)</f>
        <v>51.699999999999996</v>
      </c>
      <c r="N74">
        <f t="shared" si="67"/>
        <v>15.966176470588234</v>
      </c>
      <c r="O74">
        <f>SUMIFS(N$2:N$81,B$2:B$81,B74)*G74+VLOOKUP(K74,稀有宝箱!$U$1:$X$11,4,FALSE)</f>
        <v>414.02254901960782</v>
      </c>
      <c r="P74" t="str">
        <f t="shared" si="68"/>
        <v>51311,</v>
      </c>
      <c r="Q74" t="str">
        <f t="shared" si="69"/>
        <v>315,</v>
      </c>
      <c r="R74" t="str">
        <f t="shared" si="70"/>
        <v>(1,3)</v>
      </c>
      <c r="S74" t="str">
        <f t="shared" si="71"/>
        <v>1,</v>
      </c>
      <c r="T74" t="str">
        <f t="shared" si="72"/>
        <v>3,</v>
      </c>
    </row>
    <row r="75" spans="1:20" x14ac:dyDescent="0.15">
      <c r="A75" t="s">
        <v>41</v>
      </c>
      <c r="B75" t="str">
        <f t="shared" si="63"/>
        <v>稀有宝箱6保底抽</v>
      </c>
      <c r="C75">
        <v>51321</v>
      </c>
      <c r="D75">
        <v>315</v>
      </c>
      <c r="E75">
        <v>1</v>
      </c>
      <c r="F75">
        <v>3</v>
      </c>
      <c r="G75">
        <v>1</v>
      </c>
      <c r="H75" s="5">
        <f t="shared" si="62"/>
        <v>0.15441176470588236</v>
      </c>
      <c r="I75" t="str">
        <f>VLOOKUP(C75,'名称-id-价值'!B:C,2,FALSE)</f>
        <v>十字军-碎片</v>
      </c>
      <c r="J75" t="str">
        <f t="shared" si="64"/>
        <v>T3碎片</v>
      </c>
      <c r="K75">
        <f t="shared" si="65"/>
        <v>6</v>
      </c>
      <c r="L75">
        <f t="shared" si="66"/>
        <v>0.30882352941176472</v>
      </c>
      <c r="M75">
        <f>VLOOKUP(C75,'名称-id-价值'!B:M,K75+2,FALSE)</f>
        <v>67.2</v>
      </c>
      <c r="N75">
        <f t="shared" si="67"/>
        <v>20.752941176470589</v>
      </c>
      <c r="O75">
        <f>SUMIFS(N$2:N$81,B$2:B$81,B75)*G75+VLOOKUP(K75,稀有宝箱!$U$1:$X$11,4,FALSE)</f>
        <v>414.02254901960782</v>
      </c>
      <c r="P75" t="str">
        <f t="shared" si="68"/>
        <v>51321,</v>
      </c>
      <c r="Q75" t="str">
        <f t="shared" si="69"/>
        <v>315,</v>
      </c>
      <c r="R75" t="str">
        <f t="shared" si="70"/>
        <v>(1,3)</v>
      </c>
      <c r="S75" t="str">
        <f t="shared" si="71"/>
        <v>1,</v>
      </c>
      <c r="T75" t="str">
        <f t="shared" si="72"/>
        <v>3,</v>
      </c>
    </row>
    <row r="76" spans="1:20" x14ac:dyDescent="0.15">
      <c r="A76" t="s">
        <v>41</v>
      </c>
      <c r="B76" t="str">
        <f t="shared" si="63"/>
        <v>稀有宝箱6保底抽</v>
      </c>
      <c r="C76">
        <v>52311</v>
      </c>
      <c r="D76">
        <v>315</v>
      </c>
      <c r="E76">
        <v>1</v>
      </c>
      <c r="F76">
        <v>3</v>
      </c>
      <c r="G76">
        <v>1</v>
      </c>
      <c r="H76" s="5">
        <f t="shared" si="62"/>
        <v>0.15441176470588236</v>
      </c>
      <c r="I76" t="str">
        <f>VLOOKUP(C76,'名称-id-价值'!B:C,2,FALSE)</f>
        <v>玛蒂尔达-碎片</v>
      </c>
      <c r="J76" t="str">
        <f t="shared" si="64"/>
        <v>T3碎片</v>
      </c>
      <c r="K76">
        <f t="shared" si="65"/>
        <v>6</v>
      </c>
      <c r="L76">
        <f t="shared" si="66"/>
        <v>0.30882352941176472</v>
      </c>
      <c r="M76">
        <f>VLOOKUP(C76,'名称-id-价值'!B:M,K76+2,FALSE)</f>
        <v>51.699999999999996</v>
      </c>
      <c r="N76">
        <f t="shared" si="67"/>
        <v>15.966176470588234</v>
      </c>
      <c r="O76">
        <f>SUMIFS(N$2:N$81,B$2:B$81,B76)*G76+VLOOKUP(K76,稀有宝箱!$U$1:$X$11,4,FALSE)</f>
        <v>414.02254901960782</v>
      </c>
      <c r="P76" t="str">
        <f t="shared" si="68"/>
        <v>52311,</v>
      </c>
      <c r="Q76" t="str">
        <f t="shared" si="69"/>
        <v>315,</v>
      </c>
      <c r="R76" t="str">
        <f t="shared" si="70"/>
        <v>(1,3)</v>
      </c>
      <c r="S76" t="str">
        <f t="shared" si="71"/>
        <v>1,</v>
      </c>
      <c r="T76" t="str">
        <f t="shared" si="72"/>
        <v>3,</v>
      </c>
    </row>
    <row r="77" spans="1:20" x14ac:dyDescent="0.15">
      <c r="A77" t="s">
        <v>41</v>
      </c>
      <c r="B77" t="str">
        <f t="shared" si="63"/>
        <v>稀有宝箱6保底抽</v>
      </c>
      <c r="C77">
        <v>52321</v>
      </c>
      <c r="D77">
        <v>200</v>
      </c>
      <c r="E77">
        <v>1</v>
      </c>
      <c r="F77">
        <v>3</v>
      </c>
      <c r="G77">
        <v>1</v>
      </c>
      <c r="H77" s="5">
        <f t="shared" si="62"/>
        <v>9.8039215686274508E-2</v>
      </c>
      <c r="I77" t="str">
        <f>VLOOKUP(C77,'名称-id-价值'!B:C,2,FALSE)</f>
        <v>谢尔曼-碎片</v>
      </c>
      <c r="J77" t="str">
        <f t="shared" si="64"/>
        <v>T3碎片</v>
      </c>
      <c r="K77">
        <f t="shared" si="65"/>
        <v>6</v>
      </c>
      <c r="L77">
        <f t="shared" si="66"/>
        <v>0.19607843137254902</v>
      </c>
      <c r="M77">
        <f>VLOOKUP(C77,'名称-id-价值'!B:M,K77+2,FALSE)</f>
        <v>67.2</v>
      </c>
      <c r="N77">
        <f t="shared" si="67"/>
        <v>13.176470588235295</v>
      </c>
      <c r="O77">
        <f>SUMIFS(N$2:N$81,B$2:B$81,B77)*G77+VLOOKUP(K77,稀有宝箱!$U$1:$X$11,4,FALSE)</f>
        <v>414.02254901960782</v>
      </c>
      <c r="P77" t="str">
        <f t="shared" si="68"/>
        <v>52321,</v>
      </c>
      <c r="Q77" t="str">
        <f t="shared" si="69"/>
        <v>200,</v>
      </c>
      <c r="R77" t="str">
        <f t="shared" si="70"/>
        <v>(1,3)</v>
      </c>
      <c r="S77" t="str">
        <f t="shared" si="71"/>
        <v>1,</v>
      </c>
      <c r="T77" t="str">
        <f t="shared" si="72"/>
        <v>3,</v>
      </c>
    </row>
    <row r="78" spans="1:20" x14ac:dyDescent="0.15">
      <c r="A78" t="s">
        <v>41</v>
      </c>
      <c r="B78" t="str">
        <f t="shared" si="63"/>
        <v>稀有宝箱6保底抽</v>
      </c>
      <c r="C78">
        <v>53311</v>
      </c>
      <c r="D78">
        <v>200</v>
      </c>
      <c r="E78">
        <v>1</v>
      </c>
      <c r="F78">
        <v>3</v>
      </c>
      <c r="G78">
        <v>1</v>
      </c>
      <c r="H78" s="5">
        <f t="shared" si="62"/>
        <v>9.8039215686274508E-2</v>
      </c>
      <c r="I78" t="str">
        <f>VLOOKUP(C78,'名称-id-价值'!B:C,2,FALSE)</f>
        <v>黑豹-碎片</v>
      </c>
      <c r="J78" t="str">
        <f t="shared" si="64"/>
        <v>T3碎片</v>
      </c>
      <c r="K78">
        <f t="shared" si="65"/>
        <v>6</v>
      </c>
      <c r="L78">
        <f t="shared" si="66"/>
        <v>0.19607843137254902</v>
      </c>
      <c r="M78">
        <f>VLOOKUP(C78,'名称-id-价值'!B:M,K78+2,FALSE)</f>
        <v>51.699999999999996</v>
      </c>
      <c r="N78">
        <f t="shared" si="67"/>
        <v>10.137254901960784</v>
      </c>
      <c r="O78">
        <f>SUMIFS(N$2:N$81,B$2:B$81,B78)*G78+VLOOKUP(K78,稀有宝箱!$U$1:$X$11,4,FALSE)</f>
        <v>414.02254901960782</v>
      </c>
      <c r="P78" t="str">
        <f t="shared" si="68"/>
        <v>53311,</v>
      </c>
      <c r="Q78" t="str">
        <f t="shared" si="69"/>
        <v>200,</v>
      </c>
      <c r="R78" t="str">
        <f t="shared" si="70"/>
        <v>(1,3)</v>
      </c>
      <c r="S78" t="str">
        <f t="shared" si="71"/>
        <v>1,</v>
      </c>
      <c r="T78" t="str">
        <f t="shared" si="72"/>
        <v>3,</v>
      </c>
    </row>
    <row r="79" spans="1:20" x14ac:dyDescent="0.15">
      <c r="A79" t="s">
        <v>41</v>
      </c>
      <c r="B79" t="str">
        <f t="shared" si="63"/>
        <v>稀有宝箱6保底抽</v>
      </c>
      <c r="C79">
        <v>53321</v>
      </c>
      <c r="D79">
        <v>200</v>
      </c>
      <c r="E79">
        <v>1</v>
      </c>
      <c r="F79">
        <v>3</v>
      </c>
      <c r="G79">
        <v>1</v>
      </c>
      <c r="H79" s="5">
        <f t="shared" si="62"/>
        <v>9.8039215686274508E-2</v>
      </c>
      <c r="I79" t="str">
        <f>VLOOKUP(C79,'名称-id-价值'!B:C,2,FALSE)</f>
        <v>虎式-碎片</v>
      </c>
      <c r="J79" t="str">
        <f t="shared" si="64"/>
        <v>T3碎片</v>
      </c>
      <c r="K79">
        <f t="shared" si="65"/>
        <v>6</v>
      </c>
      <c r="L79">
        <f t="shared" si="66"/>
        <v>0.19607843137254902</v>
      </c>
      <c r="M79">
        <f>VLOOKUP(C79,'名称-id-价值'!B:M,K79+2,FALSE)</f>
        <v>67.2</v>
      </c>
      <c r="N79">
        <f t="shared" si="67"/>
        <v>13.176470588235295</v>
      </c>
      <c r="O79">
        <f>SUMIFS(N$2:N$81,B$2:B$81,B79)*G79+VLOOKUP(K79,稀有宝箱!$U$1:$X$11,4,FALSE)</f>
        <v>414.02254901960782</v>
      </c>
      <c r="P79" t="str">
        <f t="shared" si="68"/>
        <v>53321,</v>
      </c>
      <c r="Q79" t="str">
        <f t="shared" si="69"/>
        <v>200,</v>
      </c>
      <c r="R79" t="str">
        <f t="shared" si="70"/>
        <v>(1,3)</v>
      </c>
      <c r="S79" t="str">
        <f t="shared" si="71"/>
        <v>1,</v>
      </c>
      <c r="T79" t="str">
        <f t="shared" si="72"/>
        <v>3,</v>
      </c>
    </row>
    <row r="80" spans="1:20" x14ac:dyDescent="0.15">
      <c r="A80" t="s">
        <v>41</v>
      </c>
      <c r="B80" t="str">
        <f t="shared" si="63"/>
        <v>稀有宝箱6保底抽</v>
      </c>
      <c r="C80">
        <v>53331</v>
      </c>
      <c r="D80">
        <v>165</v>
      </c>
      <c r="E80">
        <v>1</v>
      </c>
      <c r="F80">
        <v>3</v>
      </c>
      <c r="G80">
        <v>1</v>
      </c>
      <c r="H80" s="5">
        <f t="shared" si="62"/>
        <v>8.0882352941176475E-2</v>
      </c>
      <c r="I80" t="str">
        <f>VLOOKUP(C80,'名称-id-价值'!B:C,2,FALSE)</f>
        <v>KV-2-碎片</v>
      </c>
      <c r="J80" t="str">
        <f t="shared" si="64"/>
        <v>T3碎片</v>
      </c>
      <c r="K80">
        <f t="shared" si="65"/>
        <v>6</v>
      </c>
      <c r="L80">
        <f t="shared" si="66"/>
        <v>0.16176470588235295</v>
      </c>
      <c r="M80">
        <f>VLOOKUP(C80,'名称-id-价值'!B:M,K80+2,FALSE)</f>
        <v>76.8</v>
      </c>
      <c r="N80">
        <f t="shared" si="67"/>
        <v>12.423529411764706</v>
      </c>
      <c r="O80">
        <f>SUMIFS(N$2:N$81,B$2:B$81,B80)*G80+VLOOKUP(K80,稀有宝箱!$U$1:$X$11,4,FALSE)</f>
        <v>414.02254901960782</v>
      </c>
      <c r="P80" t="str">
        <f t="shared" si="68"/>
        <v>53331,</v>
      </c>
      <c r="Q80" t="str">
        <f t="shared" si="69"/>
        <v>165,</v>
      </c>
      <c r="R80" t="str">
        <f t="shared" si="70"/>
        <v>(1,3)</v>
      </c>
      <c r="S80" t="str">
        <f t="shared" si="71"/>
        <v>1,</v>
      </c>
      <c r="T80" t="str">
        <f t="shared" si="72"/>
        <v>3,</v>
      </c>
    </row>
    <row r="81" spans="1:20" x14ac:dyDescent="0.15">
      <c r="A81" t="s">
        <v>41</v>
      </c>
      <c r="B81" t="str">
        <f t="shared" si="63"/>
        <v>稀有宝箱6保底抽</v>
      </c>
      <c r="C81">
        <v>52331</v>
      </c>
      <c r="D81">
        <v>165</v>
      </c>
      <c r="E81">
        <v>1</v>
      </c>
      <c r="F81">
        <v>3</v>
      </c>
      <c r="G81">
        <v>1</v>
      </c>
      <c r="H81" s="5">
        <f t="shared" si="62"/>
        <v>8.0882352941176475E-2</v>
      </c>
      <c r="I81" t="str">
        <f>VLOOKUP(C81,'名称-id-价值'!B:C,2,FALSE)</f>
        <v>彗星-碎片</v>
      </c>
      <c r="J81" t="str">
        <f t="shared" si="64"/>
        <v>T3碎片</v>
      </c>
      <c r="K81">
        <f t="shared" si="65"/>
        <v>6</v>
      </c>
      <c r="L81">
        <f t="shared" si="66"/>
        <v>0.16176470588235295</v>
      </c>
      <c r="M81">
        <f>VLOOKUP(C81,'名称-id-价值'!B:M,K81+2,FALSE)</f>
        <v>76.8</v>
      </c>
      <c r="N81">
        <f t="shared" si="67"/>
        <v>12.423529411764706</v>
      </c>
      <c r="O81">
        <f>SUMIFS(N$2:N$81,B$2:B$81,B81)*G81+VLOOKUP(K81,稀有宝箱!$U$1:$X$11,4,FALSE)</f>
        <v>414.02254901960782</v>
      </c>
      <c r="P81" t="str">
        <f t="shared" si="68"/>
        <v>52331,</v>
      </c>
      <c r="Q81" t="str">
        <f t="shared" si="69"/>
        <v>165,</v>
      </c>
      <c r="R81" t="str">
        <f t="shared" si="70"/>
        <v>(1,3)</v>
      </c>
      <c r="S81" t="str">
        <f t="shared" si="71"/>
        <v>1,</v>
      </c>
      <c r="T81" t="str">
        <f t="shared" si="72"/>
        <v>3,</v>
      </c>
    </row>
    <row r="82" spans="1:20" x14ac:dyDescent="0.15">
      <c r="A82" t="s">
        <v>41</v>
      </c>
      <c r="B82" t="str">
        <f t="shared" ref="B82" si="83">A82&amp;"保底抽"</f>
        <v>稀有宝箱6保底抽</v>
      </c>
      <c r="C82">
        <v>51341</v>
      </c>
      <c r="D82">
        <v>165</v>
      </c>
      <c r="E82">
        <v>1</v>
      </c>
      <c r="F82">
        <v>3</v>
      </c>
      <c r="G82">
        <v>1</v>
      </c>
      <c r="H82" s="5">
        <f t="shared" si="62"/>
        <v>8.0882352941176475E-2</v>
      </c>
      <c r="I82" t="str">
        <f>VLOOKUP(C82,'名称-id-价值'!B:C,2,FALSE)</f>
        <v>霞飞-碎片</v>
      </c>
      <c r="J82" t="str">
        <f t="shared" ref="J82" si="84">IF(LEFT(C82,1)+0=5,"T"&amp;MID(C82,3,1)&amp;"碎片",IF(LEFT(C82,1)+0=1,"T"&amp;MID(C82,3,1)&amp;"坦克",IF(LEFT(C82,1)+0=9,"T"&amp;MID(C82,2,1)&amp;"部件")))</f>
        <v>T3碎片</v>
      </c>
      <c r="K82">
        <f t="shared" ref="K82" si="85">IF(RIGHT(A82,1)+0=0,10,RIGHT(A82,1)+0)</f>
        <v>6</v>
      </c>
      <c r="L82">
        <f t="shared" ref="L82" si="86">AVERAGE(E82:F82)*H82*G82</f>
        <v>0.16176470588235295</v>
      </c>
      <c r="M82">
        <f>VLOOKUP(C82,'名称-id-价值'!B:M,K82+2,FALSE)</f>
        <v>76.8</v>
      </c>
      <c r="N82">
        <f t="shared" ref="N82" si="87">H82*M82*AVERAGE(E82:F82)</f>
        <v>12.423529411764706</v>
      </c>
      <c r="O82">
        <f>SUMIFS(N$2:N$81,B$2:B$81,B82)*G82+VLOOKUP(K82,稀有宝箱!$U$1:$X$11,4,FALSE)</f>
        <v>414.02254901960782</v>
      </c>
      <c r="P82" t="str">
        <f t="shared" ref="P82" si="88">C82&amp;","</f>
        <v>51341,</v>
      </c>
      <c r="Q82" t="str">
        <f t="shared" ref="Q82" si="89">D82&amp;","</f>
        <v>165,</v>
      </c>
      <c r="R82" t="str">
        <f t="shared" ref="R82" si="90">"("&amp;LEFT(S82&amp;T82,LEN(S82&amp;T82)-1)&amp;")"</f>
        <v>(1,3)</v>
      </c>
      <c r="S82" t="str">
        <f t="shared" ref="S82" si="91">E82&amp;","</f>
        <v>1,</v>
      </c>
      <c r="T82" t="str">
        <f t="shared" ref="T82" si="92">F82&amp;","</f>
        <v>3,</v>
      </c>
    </row>
    <row r="83" spans="1:20" x14ac:dyDescent="0.15">
      <c r="A83" t="s">
        <v>523</v>
      </c>
      <c r="B83" t="str">
        <f t="shared" ref="B83:B118" si="93">A83&amp;"保底抽"</f>
        <v>稀有宝箱7保底抽</v>
      </c>
      <c r="C83">
        <v>51311</v>
      </c>
      <c r="D83">
        <v>315</v>
      </c>
      <c r="E83">
        <v>1</v>
      </c>
      <c r="F83">
        <v>3</v>
      </c>
      <c r="G83">
        <v>1</v>
      </c>
      <c r="H83" s="5">
        <f t="shared" si="62"/>
        <v>0.15441176470588236</v>
      </c>
      <c r="I83" t="str">
        <f>VLOOKUP(C83,'名称-id-价值'!B:C,2,FALSE)</f>
        <v>35(t)-碎片</v>
      </c>
      <c r="J83" t="str">
        <f t="shared" ref="J83:J118" si="94">IF(LEFT(C83,1)+0=5,"T"&amp;MID(C83,3,1)&amp;"碎片",IF(LEFT(C83,1)+0=1,"T"&amp;MID(C83,3,1)&amp;"坦克",IF(LEFT(C83,1)+0=9,"T"&amp;MID(C83,2,1)&amp;"部件")))</f>
        <v>T3碎片</v>
      </c>
      <c r="K83">
        <f t="shared" ref="K83:K118" si="95">IF(RIGHT(A83,1)+0=0,10,RIGHT(A83,1)+0)</f>
        <v>7</v>
      </c>
      <c r="L83">
        <f t="shared" ref="L83:L118" si="96">AVERAGE(E83:F83)*H83*G83</f>
        <v>0.30882352941176472</v>
      </c>
      <c r="M83">
        <f>VLOOKUP(C83,'名称-id-价值'!B:M,K83+2,FALSE)</f>
        <v>48.4</v>
      </c>
      <c r="N83">
        <f t="shared" ref="N83:N118" si="97">H83*M83*AVERAGE(E83:F83)</f>
        <v>14.947058823529412</v>
      </c>
      <c r="O83">
        <f>SUMIFS(N$2:N$81,B$2:B$81,B83)*G83+VLOOKUP(K83,稀有宝箱!$U$1:$X$11,4,FALSE)</f>
        <v>320</v>
      </c>
      <c r="P83" t="str">
        <f t="shared" ref="P83:P118" si="98">C83&amp;","</f>
        <v>51311,</v>
      </c>
      <c r="Q83" t="str">
        <f t="shared" ref="Q83:Q118" si="99">D83&amp;","</f>
        <v>315,</v>
      </c>
      <c r="R83" t="str">
        <f t="shared" ref="R83:R118" si="100">"("&amp;LEFT(S83&amp;T83,LEN(S83&amp;T83)-1)&amp;")"</f>
        <v>(1,3)</v>
      </c>
      <c r="S83" t="str">
        <f t="shared" ref="S83:S118" si="101">E83&amp;","</f>
        <v>1,</v>
      </c>
      <c r="T83" t="str">
        <f t="shared" ref="T83:T118" si="102">F83&amp;","</f>
        <v>3,</v>
      </c>
    </row>
    <row r="84" spans="1:20" x14ac:dyDescent="0.15">
      <c r="A84" t="s">
        <v>523</v>
      </c>
      <c r="B84" t="str">
        <f t="shared" si="93"/>
        <v>稀有宝箱7保底抽</v>
      </c>
      <c r="C84">
        <v>51321</v>
      </c>
      <c r="D84">
        <v>315</v>
      </c>
      <c r="E84">
        <v>1</v>
      </c>
      <c r="F84">
        <v>3</v>
      </c>
      <c r="G84">
        <v>1</v>
      </c>
      <c r="H84" s="5">
        <f t="shared" si="62"/>
        <v>0.15441176470588236</v>
      </c>
      <c r="I84" t="str">
        <f>VLOOKUP(C84,'名称-id-价值'!B:C,2,FALSE)</f>
        <v>十字军-碎片</v>
      </c>
      <c r="J84" t="str">
        <f t="shared" si="94"/>
        <v>T3碎片</v>
      </c>
      <c r="K84">
        <f t="shared" si="95"/>
        <v>7</v>
      </c>
      <c r="L84">
        <f t="shared" si="96"/>
        <v>0.30882352941176472</v>
      </c>
      <c r="M84">
        <f>VLOOKUP(C84,'名称-id-价值'!B:M,K84+2,FALSE)</f>
        <v>64.400000000000006</v>
      </c>
      <c r="N84">
        <f t="shared" si="97"/>
        <v>19.888235294117649</v>
      </c>
      <c r="O84">
        <f>SUMIFS(N$2:N$81,B$2:B$81,B84)*G84+VLOOKUP(K84,稀有宝箱!$U$1:$X$11,4,FALSE)</f>
        <v>320</v>
      </c>
      <c r="P84" t="str">
        <f t="shared" si="98"/>
        <v>51321,</v>
      </c>
      <c r="Q84" t="str">
        <f t="shared" si="99"/>
        <v>315,</v>
      </c>
      <c r="R84" t="str">
        <f t="shared" si="100"/>
        <v>(1,3)</v>
      </c>
      <c r="S84" t="str">
        <f t="shared" si="101"/>
        <v>1,</v>
      </c>
      <c r="T84" t="str">
        <f t="shared" si="102"/>
        <v>3,</v>
      </c>
    </row>
    <row r="85" spans="1:20" x14ac:dyDescent="0.15">
      <c r="A85" t="s">
        <v>42</v>
      </c>
      <c r="B85" t="str">
        <f t="shared" si="93"/>
        <v>稀有宝箱7保底抽</v>
      </c>
      <c r="C85">
        <v>52311</v>
      </c>
      <c r="D85">
        <v>315</v>
      </c>
      <c r="E85">
        <v>1</v>
      </c>
      <c r="F85">
        <v>3</v>
      </c>
      <c r="G85">
        <v>1</v>
      </c>
      <c r="H85" s="5">
        <f t="shared" si="62"/>
        <v>0.15441176470588236</v>
      </c>
      <c r="I85" t="str">
        <f>VLOOKUP(C85,'名称-id-价值'!B:C,2,FALSE)</f>
        <v>玛蒂尔达-碎片</v>
      </c>
      <c r="J85" t="str">
        <f t="shared" si="94"/>
        <v>T3碎片</v>
      </c>
      <c r="K85">
        <f t="shared" si="95"/>
        <v>7</v>
      </c>
      <c r="L85">
        <f t="shared" si="96"/>
        <v>0.30882352941176472</v>
      </c>
      <c r="M85">
        <f>VLOOKUP(C85,'名称-id-价值'!B:M,K85+2,FALSE)</f>
        <v>48.4</v>
      </c>
      <c r="N85">
        <f t="shared" si="97"/>
        <v>14.947058823529412</v>
      </c>
      <c r="O85">
        <f>SUMIFS(N$2:N$81,B$2:B$81,B85)*G85+VLOOKUP(K85,稀有宝箱!$U$1:$X$11,4,FALSE)</f>
        <v>320</v>
      </c>
      <c r="P85" t="str">
        <f t="shared" si="98"/>
        <v>52311,</v>
      </c>
      <c r="Q85" t="str">
        <f t="shared" si="99"/>
        <v>315,</v>
      </c>
      <c r="R85" t="str">
        <f t="shared" si="100"/>
        <v>(1,3)</v>
      </c>
      <c r="S85" t="str">
        <f t="shared" si="101"/>
        <v>1,</v>
      </c>
      <c r="T85" t="str">
        <f t="shared" si="102"/>
        <v>3,</v>
      </c>
    </row>
    <row r="86" spans="1:20" x14ac:dyDescent="0.15">
      <c r="A86" t="s">
        <v>42</v>
      </c>
      <c r="B86" t="str">
        <f t="shared" si="93"/>
        <v>稀有宝箱7保底抽</v>
      </c>
      <c r="C86">
        <v>52321</v>
      </c>
      <c r="D86">
        <v>200</v>
      </c>
      <c r="E86">
        <v>1</v>
      </c>
      <c r="F86">
        <v>3</v>
      </c>
      <c r="G86">
        <v>1</v>
      </c>
      <c r="H86" s="5">
        <f t="shared" si="62"/>
        <v>9.8039215686274508E-2</v>
      </c>
      <c r="I86" t="str">
        <f>VLOOKUP(C86,'名称-id-价值'!B:C,2,FALSE)</f>
        <v>谢尔曼-碎片</v>
      </c>
      <c r="J86" t="str">
        <f t="shared" si="94"/>
        <v>T3碎片</v>
      </c>
      <c r="K86">
        <f t="shared" si="95"/>
        <v>7</v>
      </c>
      <c r="L86">
        <f t="shared" si="96"/>
        <v>0.19607843137254902</v>
      </c>
      <c r="M86">
        <f>VLOOKUP(C86,'名称-id-价值'!B:M,K86+2,FALSE)</f>
        <v>64.400000000000006</v>
      </c>
      <c r="N86">
        <f t="shared" si="97"/>
        <v>12.627450980392158</v>
      </c>
      <c r="O86">
        <f>SUMIFS(N$2:N$81,B$2:B$81,B86)*G86+VLOOKUP(K86,稀有宝箱!$U$1:$X$11,4,FALSE)</f>
        <v>320</v>
      </c>
      <c r="P86" t="str">
        <f t="shared" si="98"/>
        <v>52321,</v>
      </c>
      <c r="Q86" t="str">
        <f t="shared" si="99"/>
        <v>200,</v>
      </c>
      <c r="R86" t="str">
        <f t="shared" si="100"/>
        <v>(1,3)</v>
      </c>
      <c r="S86" t="str">
        <f t="shared" si="101"/>
        <v>1,</v>
      </c>
      <c r="T86" t="str">
        <f t="shared" si="102"/>
        <v>3,</v>
      </c>
    </row>
    <row r="87" spans="1:20" x14ac:dyDescent="0.15">
      <c r="A87" t="s">
        <v>42</v>
      </c>
      <c r="B87" t="str">
        <f t="shared" si="93"/>
        <v>稀有宝箱7保底抽</v>
      </c>
      <c r="C87">
        <v>53311</v>
      </c>
      <c r="D87">
        <v>200</v>
      </c>
      <c r="E87">
        <v>1</v>
      </c>
      <c r="F87">
        <v>3</v>
      </c>
      <c r="G87">
        <v>1</v>
      </c>
      <c r="H87" s="5">
        <f t="shared" si="62"/>
        <v>9.8039215686274508E-2</v>
      </c>
      <c r="I87" t="str">
        <f>VLOOKUP(C87,'名称-id-价值'!B:C,2,FALSE)</f>
        <v>黑豹-碎片</v>
      </c>
      <c r="J87" t="str">
        <f t="shared" si="94"/>
        <v>T3碎片</v>
      </c>
      <c r="K87">
        <f t="shared" si="95"/>
        <v>7</v>
      </c>
      <c r="L87">
        <f t="shared" si="96"/>
        <v>0.19607843137254902</v>
      </c>
      <c r="M87">
        <f>VLOOKUP(C87,'名称-id-价值'!B:M,K87+2,FALSE)</f>
        <v>48.4</v>
      </c>
      <c r="N87">
        <f t="shared" si="97"/>
        <v>9.4901960784313726</v>
      </c>
      <c r="O87">
        <f>SUMIFS(N$2:N$81,B$2:B$81,B87)*G87+VLOOKUP(K87,稀有宝箱!$U$1:$X$11,4,FALSE)</f>
        <v>320</v>
      </c>
      <c r="P87" t="str">
        <f t="shared" si="98"/>
        <v>53311,</v>
      </c>
      <c r="Q87" t="str">
        <f t="shared" si="99"/>
        <v>200,</v>
      </c>
      <c r="R87" t="str">
        <f t="shared" si="100"/>
        <v>(1,3)</v>
      </c>
      <c r="S87" t="str">
        <f t="shared" si="101"/>
        <v>1,</v>
      </c>
      <c r="T87" t="str">
        <f t="shared" si="102"/>
        <v>3,</v>
      </c>
    </row>
    <row r="88" spans="1:20" x14ac:dyDescent="0.15">
      <c r="A88" t="s">
        <v>42</v>
      </c>
      <c r="B88" t="str">
        <f t="shared" si="93"/>
        <v>稀有宝箱7保底抽</v>
      </c>
      <c r="C88">
        <v>53321</v>
      </c>
      <c r="D88">
        <v>200</v>
      </c>
      <c r="E88">
        <v>1</v>
      </c>
      <c r="F88">
        <v>3</v>
      </c>
      <c r="G88">
        <v>1</v>
      </c>
      <c r="H88" s="5">
        <f t="shared" si="62"/>
        <v>9.8039215686274508E-2</v>
      </c>
      <c r="I88" t="str">
        <f>VLOOKUP(C88,'名称-id-价值'!B:C,2,FALSE)</f>
        <v>虎式-碎片</v>
      </c>
      <c r="J88" t="str">
        <f t="shared" si="94"/>
        <v>T3碎片</v>
      </c>
      <c r="K88">
        <f t="shared" si="95"/>
        <v>7</v>
      </c>
      <c r="L88">
        <f t="shared" si="96"/>
        <v>0.19607843137254902</v>
      </c>
      <c r="M88">
        <f>VLOOKUP(C88,'名称-id-价值'!B:M,K88+2,FALSE)</f>
        <v>64.400000000000006</v>
      </c>
      <c r="N88">
        <f t="shared" si="97"/>
        <v>12.627450980392158</v>
      </c>
      <c r="O88">
        <f>SUMIFS(N$2:N$81,B$2:B$81,B88)*G88+VLOOKUP(K88,稀有宝箱!$U$1:$X$11,4,FALSE)</f>
        <v>320</v>
      </c>
      <c r="P88" t="str">
        <f t="shared" si="98"/>
        <v>53321,</v>
      </c>
      <c r="Q88" t="str">
        <f t="shared" si="99"/>
        <v>200,</v>
      </c>
      <c r="R88" t="str">
        <f t="shared" si="100"/>
        <v>(1,3)</v>
      </c>
      <c r="S88" t="str">
        <f t="shared" si="101"/>
        <v>1,</v>
      </c>
      <c r="T88" t="str">
        <f t="shared" si="102"/>
        <v>3,</v>
      </c>
    </row>
    <row r="89" spans="1:20" x14ac:dyDescent="0.15">
      <c r="A89" t="s">
        <v>42</v>
      </c>
      <c r="B89" t="str">
        <f t="shared" si="93"/>
        <v>稀有宝箱7保底抽</v>
      </c>
      <c r="C89">
        <v>53331</v>
      </c>
      <c r="D89">
        <v>165</v>
      </c>
      <c r="E89">
        <v>1</v>
      </c>
      <c r="F89">
        <v>3</v>
      </c>
      <c r="G89">
        <v>1</v>
      </c>
      <c r="H89" s="5">
        <f t="shared" si="62"/>
        <v>8.0882352941176475E-2</v>
      </c>
      <c r="I89" t="str">
        <f>VLOOKUP(C89,'名称-id-价值'!B:C,2,FALSE)</f>
        <v>KV-2-碎片</v>
      </c>
      <c r="J89" t="str">
        <f t="shared" si="94"/>
        <v>T3碎片</v>
      </c>
      <c r="K89">
        <f t="shared" si="95"/>
        <v>7</v>
      </c>
      <c r="L89">
        <f t="shared" si="96"/>
        <v>0.16176470588235295</v>
      </c>
      <c r="M89">
        <f>VLOOKUP(C89,'名称-id-价值'!B:M,K89+2,FALSE)</f>
        <v>73.600000000000009</v>
      </c>
      <c r="N89">
        <f t="shared" si="97"/>
        <v>11.905882352941179</v>
      </c>
      <c r="O89">
        <f>SUMIFS(N$2:N$81,B$2:B$81,B89)*G89+VLOOKUP(K89,稀有宝箱!$U$1:$X$11,4,FALSE)</f>
        <v>320</v>
      </c>
      <c r="P89" t="str">
        <f t="shared" si="98"/>
        <v>53331,</v>
      </c>
      <c r="Q89" t="str">
        <f t="shared" si="99"/>
        <v>165,</v>
      </c>
      <c r="R89" t="str">
        <f t="shared" si="100"/>
        <v>(1,3)</v>
      </c>
      <c r="S89" t="str">
        <f t="shared" si="101"/>
        <v>1,</v>
      </c>
      <c r="T89" t="str">
        <f t="shared" si="102"/>
        <v>3,</v>
      </c>
    </row>
    <row r="90" spans="1:20" x14ac:dyDescent="0.15">
      <c r="A90" t="s">
        <v>42</v>
      </c>
      <c r="B90" t="str">
        <f t="shared" si="93"/>
        <v>稀有宝箱7保底抽</v>
      </c>
      <c r="C90">
        <v>52331</v>
      </c>
      <c r="D90">
        <v>165</v>
      </c>
      <c r="E90">
        <v>1</v>
      </c>
      <c r="F90">
        <v>3</v>
      </c>
      <c r="G90">
        <v>1</v>
      </c>
      <c r="H90" s="5">
        <f t="shared" si="62"/>
        <v>8.0882352941176475E-2</v>
      </c>
      <c r="I90" t="str">
        <f>VLOOKUP(C90,'名称-id-价值'!B:C,2,FALSE)</f>
        <v>彗星-碎片</v>
      </c>
      <c r="J90" t="str">
        <f t="shared" si="94"/>
        <v>T3碎片</v>
      </c>
      <c r="K90">
        <f t="shared" si="95"/>
        <v>7</v>
      </c>
      <c r="L90">
        <f t="shared" si="96"/>
        <v>0.16176470588235295</v>
      </c>
      <c r="M90">
        <f>VLOOKUP(C90,'名称-id-价值'!B:M,K90+2,FALSE)</f>
        <v>73.600000000000009</v>
      </c>
      <c r="N90">
        <f t="shared" si="97"/>
        <v>11.905882352941179</v>
      </c>
      <c r="O90">
        <f>SUMIFS(N$2:N$81,B$2:B$81,B90)*G90+VLOOKUP(K90,稀有宝箱!$U$1:$X$11,4,FALSE)</f>
        <v>320</v>
      </c>
      <c r="P90" t="str">
        <f t="shared" si="98"/>
        <v>52331,</v>
      </c>
      <c r="Q90" t="str">
        <f t="shared" si="99"/>
        <v>165,</v>
      </c>
      <c r="R90" t="str">
        <f t="shared" si="100"/>
        <v>(1,3)</v>
      </c>
      <c r="S90" t="str">
        <f t="shared" si="101"/>
        <v>1,</v>
      </c>
      <c r="T90" t="str">
        <f t="shared" si="102"/>
        <v>3,</v>
      </c>
    </row>
    <row r="91" spans="1:20" x14ac:dyDescent="0.15">
      <c r="A91" t="s">
        <v>42</v>
      </c>
      <c r="B91" t="str">
        <f t="shared" ref="B91" si="103">A91&amp;"保底抽"</f>
        <v>稀有宝箱7保底抽</v>
      </c>
      <c r="C91">
        <v>51341</v>
      </c>
      <c r="D91">
        <v>165</v>
      </c>
      <c r="E91">
        <v>1</v>
      </c>
      <c r="F91">
        <v>3</v>
      </c>
      <c r="G91">
        <v>1</v>
      </c>
      <c r="H91" s="5">
        <f t="shared" si="62"/>
        <v>8.0882352941176475E-2</v>
      </c>
      <c r="I91" t="str">
        <f>VLOOKUP(C91,'名称-id-价值'!B:C,2,FALSE)</f>
        <v>霞飞-碎片</v>
      </c>
      <c r="J91" t="str">
        <f t="shared" ref="J91" si="104">IF(LEFT(C91,1)+0=5,"T"&amp;MID(C91,3,1)&amp;"碎片",IF(LEFT(C91,1)+0=1,"T"&amp;MID(C91,3,1)&amp;"坦克",IF(LEFT(C91,1)+0=9,"T"&amp;MID(C91,2,1)&amp;"部件")))</f>
        <v>T3碎片</v>
      </c>
      <c r="K91">
        <f t="shared" ref="K91" si="105">IF(RIGHT(A91,1)+0=0,10,RIGHT(A91,1)+0)</f>
        <v>7</v>
      </c>
      <c r="L91">
        <f t="shared" ref="L91" si="106">AVERAGE(E91:F91)*H91*G91</f>
        <v>0.16176470588235295</v>
      </c>
      <c r="M91">
        <f>VLOOKUP(C91,'名称-id-价值'!B:M,K91+2,FALSE)</f>
        <v>73.600000000000009</v>
      </c>
      <c r="N91">
        <f t="shared" ref="N91" si="107">H91*M91*AVERAGE(E91:F91)</f>
        <v>11.905882352941179</v>
      </c>
      <c r="O91">
        <f>SUMIFS(N$2:N$81,B$2:B$81,B91)*G91+VLOOKUP(K91,稀有宝箱!$U$1:$X$11,4,FALSE)</f>
        <v>320</v>
      </c>
      <c r="P91" t="str">
        <f t="shared" ref="P91" si="108">C91&amp;","</f>
        <v>51341,</v>
      </c>
      <c r="Q91" t="str">
        <f t="shared" ref="Q91" si="109">D91&amp;","</f>
        <v>165,</v>
      </c>
      <c r="R91" t="str">
        <f t="shared" ref="R91" si="110">"("&amp;LEFT(S91&amp;T91,LEN(S91&amp;T91)-1)&amp;")"</f>
        <v>(1,3)</v>
      </c>
      <c r="S91" t="str">
        <f t="shared" ref="S91" si="111">E91&amp;","</f>
        <v>1,</v>
      </c>
      <c r="T91" t="str">
        <f t="shared" ref="T91" si="112">F91&amp;","</f>
        <v>3,</v>
      </c>
    </row>
    <row r="92" spans="1:20" x14ac:dyDescent="0.15">
      <c r="A92" t="s">
        <v>524</v>
      </c>
      <c r="B92" t="str">
        <f t="shared" si="93"/>
        <v>稀有宝箱8保底抽</v>
      </c>
      <c r="C92">
        <v>51311</v>
      </c>
      <c r="D92">
        <v>315</v>
      </c>
      <c r="E92">
        <v>1</v>
      </c>
      <c r="F92">
        <v>3</v>
      </c>
      <c r="G92">
        <v>1</v>
      </c>
      <c r="H92" s="5">
        <f t="shared" si="62"/>
        <v>0.15441176470588236</v>
      </c>
      <c r="I92" t="str">
        <f>VLOOKUP(C92,'名称-id-价值'!B:C,2,FALSE)</f>
        <v>35(t)-碎片</v>
      </c>
      <c r="J92" t="str">
        <f t="shared" si="94"/>
        <v>T3碎片</v>
      </c>
      <c r="K92">
        <f t="shared" si="95"/>
        <v>8</v>
      </c>
      <c r="L92">
        <f t="shared" si="96"/>
        <v>0.30882352941176472</v>
      </c>
      <c r="M92">
        <f>VLOOKUP(C92,'名称-id-价值'!B:M,K92+2,FALSE)</f>
        <v>45.099999999999994</v>
      </c>
      <c r="N92">
        <f t="shared" si="97"/>
        <v>13.927941176470586</v>
      </c>
      <c r="O92">
        <f>SUMIFS(N$2:N$81,B$2:B$81,B92)*G92+VLOOKUP(K92,稀有宝箱!$U$1:$X$11,4,FALSE)</f>
        <v>360</v>
      </c>
      <c r="P92" t="str">
        <f t="shared" si="98"/>
        <v>51311,</v>
      </c>
      <c r="Q92" t="str">
        <f t="shared" si="99"/>
        <v>315,</v>
      </c>
      <c r="R92" t="str">
        <f t="shared" si="100"/>
        <v>(1,3)</v>
      </c>
      <c r="S92" t="str">
        <f t="shared" si="101"/>
        <v>1,</v>
      </c>
      <c r="T92" t="str">
        <f t="shared" si="102"/>
        <v>3,</v>
      </c>
    </row>
    <row r="93" spans="1:20" x14ac:dyDescent="0.15">
      <c r="A93" t="s">
        <v>524</v>
      </c>
      <c r="B93" t="str">
        <f t="shared" si="93"/>
        <v>稀有宝箱8保底抽</v>
      </c>
      <c r="C93">
        <v>51321</v>
      </c>
      <c r="D93">
        <v>315</v>
      </c>
      <c r="E93">
        <v>1</v>
      </c>
      <c r="F93">
        <v>3</v>
      </c>
      <c r="G93">
        <v>1</v>
      </c>
      <c r="H93" s="5">
        <f t="shared" si="62"/>
        <v>0.15441176470588236</v>
      </c>
      <c r="I93" t="str">
        <f>VLOOKUP(C93,'名称-id-价值'!B:C,2,FALSE)</f>
        <v>十字军-碎片</v>
      </c>
      <c r="J93" t="str">
        <f t="shared" si="94"/>
        <v>T3碎片</v>
      </c>
      <c r="K93">
        <f t="shared" si="95"/>
        <v>8</v>
      </c>
      <c r="L93">
        <f t="shared" si="96"/>
        <v>0.30882352941176472</v>
      </c>
      <c r="M93">
        <f>VLOOKUP(C93,'名称-id-价值'!B:M,K93+2,FALSE)</f>
        <v>61.6</v>
      </c>
      <c r="N93">
        <f t="shared" si="97"/>
        <v>19.023529411764706</v>
      </c>
      <c r="O93">
        <f>SUMIFS(N$2:N$81,B$2:B$81,B93)*G93+VLOOKUP(K93,稀有宝箱!$U$1:$X$11,4,FALSE)</f>
        <v>360</v>
      </c>
      <c r="P93" t="str">
        <f t="shared" si="98"/>
        <v>51321,</v>
      </c>
      <c r="Q93" t="str">
        <f t="shared" si="99"/>
        <v>315,</v>
      </c>
      <c r="R93" t="str">
        <f t="shared" si="100"/>
        <v>(1,3)</v>
      </c>
      <c r="S93" t="str">
        <f t="shared" si="101"/>
        <v>1,</v>
      </c>
      <c r="T93" t="str">
        <f t="shared" si="102"/>
        <v>3,</v>
      </c>
    </row>
    <row r="94" spans="1:20" x14ac:dyDescent="0.15">
      <c r="A94" t="s">
        <v>43</v>
      </c>
      <c r="B94" t="str">
        <f t="shared" si="93"/>
        <v>稀有宝箱8保底抽</v>
      </c>
      <c r="C94">
        <v>52311</v>
      </c>
      <c r="D94">
        <v>315</v>
      </c>
      <c r="E94">
        <v>1</v>
      </c>
      <c r="F94">
        <v>3</v>
      </c>
      <c r="G94">
        <v>1</v>
      </c>
      <c r="H94" s="5">
        <f t="shared" si="62"/>
        <v>0.15441176470588236</v>
      </c>
      <c r="I94" t="str">
        <f>VLOOKUP(C94,'名称-id-价值'!B:C,2,FALSE)</f>
        <v>玛蒂尔达-碎片</v>
      </c>
      <c r="J94" t="str">
        <f t="shared" si="94"/>
        <v>T3碎片</v>
      </c>
      <c r="K94">
        <f t="shared" si="95"/>
        <v>8</v>
      </c>
      <c r="L94">
        <f t="shared" si="96"/>
        <v>0.30882352941176472</v>
      </c>
      <c r="M94">
        <f>VLOOKUP(C94,'名称-id-价值'!B:M,K94+2,FALSE)</f>
        <v>45.099999999999994</v>
      </c>
      <c r="N94">
        <f t="shared" si="97"/>
        <v>13.927941176470586</v>
      </c>
      <c r="O94">
        <f>SUMIFS(N$2:N$81,B$2:B$81,B94)*G94+VLOOKUP(K94,稀有宝箱!$U$1:$X$11,4,FALSE)</f>
        <v>360</v>
      </c>
      <c r="P94" t="str">
        <f t="shared" si="98"/>
        <v>52311,</v>
      </c>
      <c r="Q94" t="str">
        <f t="shared" si="99"/>
        <v>315,</v>
      </c>
      <c r="R94" t="str">
        <f t="shared" si="100"/>
        <v>(1,3)</v>
      </c>
      <c r="S94" t="str">
        <f t="shared" si="101"/>
        <v>1,</v>
      </c>
      <c r="T94" t="str">
        <f t="shared" si="102"/>
        <v>3,</v>
      </c>
    </row>
    <row r="95" spans="1:20" x14ac:dyDescent="0.15">
      <c r="A95" t="s">
        <v>43</v>
      </c>
      <c r="B95" t="str">
        <f t="shared" si="93"/>
        <v>稀有宝箱8保底抽</v>
      </c>
      <c r="C95">
        <v>52321</v>
      </c>
      <c r="D95">
        <v>200</v>
      </c>
      <c r="E95">
        <v>1</v>
      </c>
      <c r="F95">
        <v>3</v>
      </c>
      <c r="G95">
        <v>1</v>
      </c>
      <c r="H95" s="5">
        <f t="shared" si="62"/>
        <v>9.8039215686274508E-2</v>
      </c>
      <c r="I95" t="str">
        <f>VLOOKUP(C95,'名称-id-价值'!B:C,2,FALSE)</f>
        <v>谢尔曼-碎片</v>
      </c>
      <c r="J95" t="str">
        <f t="shared" si="94"/>
        <v>T3碎片</v>
      </c>
      <c r="K95">
        <f t="shared" si="95"/>
        <v>8</v>
      </c>
      <c r="L95">
        <f t="shared" si="96"/>
        <v>0.19607843137254902</v>
      </c>
      <c r="M95">
        <f>VLOOKUP(C95,'名称-id-价值'!B:M,K95+2,FALSE)</f>
        <v>61.6</v>
      </c>
      <c r="N95">
        <f t="shared" si="97"/>
        <v>12.078431372549019</v>
      </c>
      <c r="O95">
        <f>SUMIFS(N$2:N$81,B$2:B$81,B95)*G95+VLOOKUP(K95,稀有宝箱!$U$1:$X$11,4,FALSE)</f>
        <v>360</v>
      </c>
      <c r="P95" t="str">
        <f t="shared" si="98"/>
        <v>52321,</v>
      </c>
      <c r="Q95" t="str">
        <f t="shared" si="99"/>
        <v>200,</v>
      </c>
      <c r="R95" t="str">
        <f t="shared" si="100"/>
        <v>(1,3)</v>
      </c>
      <c r="S95" t="str">
        <f t="shared" si="101"/>
        <v>1,</v>
      </c>
      <c r="T95" t="str">
        <f t="shared" si="102"/>
        <v>3,</v>
      </c>
    </row>
    <row r="96" spans="1:20" x14ac:dyDescent="0.15">
      <c r="A96" t="s">
        <v>43</v>
      </c>
      <c r="B96" t="str">
        <f t="shared" si="93"/>
        <v>稀有宝箱8保底抽</v>
      </c>
      <c r="C96">
        <v>53311</v>
      </c>
      <c r="D96">
        <v>200</v>
      </c>
      <c r="E96">
        <v>1</v>
      </c>
      <c r="F96">
        <v>3</v>
      </c>
      <c r="G96">
        <v>1</v>
      </c>
      <c r="H96" s="5">
        <f t="shared" si="62"/>
        <v>9.8039215686274508E-2</v>
      </c>
      <c r="I96" t="str">
        <f>VLOOKUP(C96,'名称-id-价值'!B:C,2,FALSE)</f>
        <v>黑豹-碎片</v>
      </c>
      <c r="J96" t="str">
        <f t="shared" si="94"/>
        <v>T3碎片</v>
      </c>
      <c r="K96">
        <f t="shared" si="95"/>
        <v>8</v>
      </c>
      <c r="L96">
        <f t="shared" si="96"/>
        <v>0.19607843137254902</v>
      </c>
      <c r="M96">
        <f>VLOOKUP(C96,'名称-id-价值'!B:M,K96+2,FALSE)</f>
        <v>45.099999999999994</v>
      </c>
      <c r="N96">
        <f t="shared" si="97"/>
        <v>8.8431372549019596</v>
      </c>
      <c r="O96">
        <f>SUMIFS(N$2:N$81,B$2:B$81,B96)*G96+VLOOKUP(K96,稀有宝箱!$U$1:$X$11,4,FALSE)</f>
        <v>360</v>
      </c>
      <c r="P96" t="str">
        <f t="shared" si="98"/>
        <v>53311,</v>
      </c>
      <c r="Q96" t="str">
        <f t="shared" si="99"/>
        <v>200,</v>
      </c>
      <c r="R96" t="str">
        <f t="shared" si="100"/>
        <v>(1,3)</v>
      </c>
      <c r="S96" t="str">
        <f t="shared" si="101"/>
        <v>1,</v>
      </c>
      <c r="T96" t="str">
        <f t="shared" si="102"/>
        <v>3,</v>
      </c>
    </row>
    <row r="97" spans="1:20" x14ac:dyDescent="0.15">
      <c r="A97" t="s">
        <v>43</v>
      </c>
      <c r="B97" t="str">
        <f t="shared" si="93"/>
        <v>稀有宝箱8保底抽</v>
      </c>
      <c r="C97">
        <v>53321</v>
      </c>
      <c r="D97">
        <v>200</v>
      </c>
      <c r="E97">
        <v>1</v>
      </c>
      <c r="F97">
        <v>3</v>
      </c>
      <c r="G97">
        <v>1</v>
      </c>
      <c r="H97" s="5">
        <f t="shared" si="62"/>
        <v>9.8039215686274508E-2</v>
      </c>
      <c r="I97" t="str">
        <f>VLOOKUP(C97,'名称-id-价值'!B:C,2,FALSE)</f>
        <v>虎式-碎片</v>
      </c>
      <c r="J97" t="str">
        <f t="shared" si="94"/>
        <v>T3碎片</v>
      </c>
      <c r="K97">
        <f t="shared" si="95"/>
        <v>8</v>
      </c>
      <c r="L97">
        <f t="shared" si="96"/>
        <v>0.19607843137254902</v>
      </c>
      <c r="M97">
        <f>VLOOKUP(C97,'名称-id-价值'!B:M,K97+2,FALSE)</f>
        <v>61.6</v>
      </c>
      <c r="N97">
        <f t="shared" si="97"/>
        <v>12.078431372549019</v>
      </c>
      <c r="O97">
        <f>SUMIFS(N$2:N$81,B$2:B$81,B97)*G97+VLOOKUP(K97,稀有宝箱!$U$1:$X$11,4,FALSE)</f>
        <v>360</v>
      </c>
      <c r="P97" t="str">
        <f t="shared" si="98"/>
        <v>53321,</v>
      </c>
      <c r="Q97" t="str">
        <f t="shared" si="99"/>
        <v>200,</v>
      </c>
      <c r="R97" t="str">
        <f t="shared" si="100"/>
        <v>(1,3)</v>
      </c>
      <c r="S97" t="str">
        <f t="shared" si="101"/>
        <v>1,</v>
      </c>
      <c r="T97" t="str">
        <f t="shared" si="102"/>
        <v>3,</v>
      </c>
    </row>
    <row r="98" spans="1:20" x14ac:dyDescent="0.15">
      <c r="A98" t="s">
        <v>43</v>
      </c>
      <c r="B98" t="str">
        <f t="shared" si="93"/>
        <v>稀有宝箱8保底抽</v>
      </c>
      <c r="C98">
        <v>53331</v>
      </c>
      <c r="D98">
        <v>165</v>
      </c>
      <c r="E98">
        <v>1</v>
      </c>
      <c r="F98">
        <v>3</v>
      </c>
      <c r="G98">
        <v>1</v>
      </c>
      <c r="H98" s="5">
        <f t="shared" ref="H98:H118" si="113">D98/SUMIFS(D:D,B:B,B98)</f>
        <v>8.0882352941176475E-2</v>
      </c>
      <c r="I98" t="str">
        <f>VLOOKUP(C98,'名称-id-价值'!B:C,2,FALSE)</f>
        <v>KV-2-碎片</v>
      </c>
      <c r="J98" t="str">
        <f t="shared" si="94"/>
        <v>T3碎片</v>
      </c>
      <c r="K98">
        <f t="shared" si="95"/>
        <v>8</v>
      </c>
      <c r="L98">
        <f t="shared" si="96"/>
        <v>0.16176470588235295</v>
      </c>
      <c r="M98">
        <f>VLOOKUP(C98,'名称-id-价值'!B:M,K98+2,FALSE)</f>
        <v>70.400000000000006</v>
      </c>
      <c r="N98">
        <f t="shared" si="97"/>
        <v>11.388235294117649</v>
      </c>
      <c r="O98">
        <f>SUMIFS(N$2:N$81,B$2:B$81,B98)*G98+VLOOKUP(K98,稀有宝箱!$U$1:$X$11,4,FALSE)</f>
        <v>360</v>
      </c>
      <c r="P98" t="str">
        <f t="shared" si="98"/>
        <v>53331,</v>
      </c>
      <c r="Q98" t="str">
        <f t="shared" si="99"/>
        <v>165,</v>
      </c>
      <c r="R98" t="str">
        <f t="shared" si="100"/>
        <v>(1,3)</v>
      </c>
      <c r="S98" t="str">
        <f t="shared" si="101"/>
        <v>1,</v>
      </c>
      <c r="T98" t="str">
        <f t="shared" si="102"/>
        <v>3,</v>
      </c>
    </row>
    <row r="99" spans="1:20" x14ac:dyDescent="0.15">
      <c r="A99" t="s">
        <v>43</v>
      </c>
      <c r="B99" t="str">
        <f t="shared" si="93"/>
        <v>稀有宝箱8保底抽</v>
      </c>
      <c r="C99">
        <v>52331</v>
      </c>
      <c r="D99">
        <v>165</v>
      </c>
      <c r="E99">
        <v>1</v>
      </c>
      <c r="F99">
        <v>3</v>
      </c>
      <c r="G99">
        <v>1</v>
      </c>
      <c r="H99" s="5">
        <f t="shared" si="113"/>
        <v>8.0882352941176475E-2</v>
      </c>
      <c r="I99" t="str">
        <f>VLOOKUP(C99,'名称-id-价值'!B:C,2,FALSE)</f>
        <v>彗星-碎片</v>
      </c>
      <c r="J99" t="str">
        <f t="shared" si="94"/>
        <v>T3碎片</v>
      </c>
      <c r="K99">
        <f t="shared" si="95"/>
        <v>8</v>
      </c>
      <c r="L99">
        <f t="shared" si="96"/>
        <v>0.16176470588235295</v>
      </c>
      <c r="M99">
        <f>VLOOKUP(C99,'名称-id-价值'!B:M,K99+2,FALSE)</f>
        <v>70.400000000000006</v>
      </c>
      <c r="N99">
        <f t="shared" si="97"/>
        <v>11.388235294117649</v>
      </c>
      <c r="O99">
        <f>SUMIFS(N$2:N$81,B$2:B$81,B99)*G99+VLOOKUP(K99,稀有宝箱!$U$1:$X$11,4,FALSE)</f>
        <v>360</v>
      </c>
      <c r="P99" t="str">
        <f t="shared" si="98"/>
        <v>52331,</v>
      </c>
      <c r="Q99" t="str">
        <f t="shared" si="99"/>
        <v>165,</v>
      </c>
      <c r="R99" t="str">
        <f t="shared" si="100"/>
        <v>(1,3)</v>
      </c>
      <c r="S99" t="str">
        <f t="shared" si="101"/>
        <v>1,</v>
      </c>
      <c r="T99" t="str">
        <f t="shared" si="102"/>
        <v>3,</v>
      </c>
    </row>
    <row r="100" spans="1:20" x14ac:dyDescent="0.15">
      <c r="A100" t="s">
        <v>43</v>
      </c>
      <c r="B100" t="str">
        <f t="shared" ref="B100" si="114">A100&amp;"保底抽"</f>
        <v>稀有宝箱8保底抽</v>
      </c>
      <c r="C100">
        <v>51341</v>
      </c>
      <c r="D100">
        <v>165</v>
      </c>
      <c r="E100">
        <v>1</v>
      </c>
      <c r="F100">
        <v>3</v>
      </c>
      <c r="G100">
        <v>1</v>
      </c>
      <c r="H100" s="5">
        <f t="shared" si="113"/>
        <v>8.0882352941176475E-2</v>
      </c>
      <c r="I100" t="str">
        <f>VLOOKUP(C100,'名称-id-价值'!B:C,2,FALSE)</f>
        <v>霞飞-碎片</v>
      </c>
      <c r="J100" t="str">
        <f t="shared" ref="J100" si="115">IF(LEFT(C100,1)+0=5,"T"&amp;MID(C100,3,1)&amp;"碎片",IF(LEFT(C100,1)+0=1,"T"&amp;MID(C100,3,1)&amp;"坦克",IF(LEFT(C100,1)+0=9,"T"&amp;MID(C100,2,1)&amp;"部件")))</f>
        <v>T3碎片</v>
      </c>
      <c r="K100">
        <f t="shared" ref="K100" si="116">IF(RIGHT(A100,1)+0=0,10,RIGHT(A100,1)+0)</f>
        <v>8</v>
      </c>
      <c r="L100">
        <f t="shared" ref="L100" si="117">AVERAGE(E100:F100)*H100*G100</f>
        <v>0.16176470588235295</v>
      </c>
      <c r="M100">
        <f>VLOOKUP(C100,'名称-id-价值'!B:M,K100+2,FALSE)</f>
        <v>70.400000000000006</v>
      </c>
      <c r="N100">
        <f t="shared" ref="N100" si="118">H100*M100*AVERAGE(E100:F100)</f>
        <v>11.388235294117649</v>
      </c>
      <c r="O100">
        <f>SUMIFS(N$2:N$81,B$2:B$81,B100)*G100+VLOOKUP(K100,稀有宝箱!$U$1:$X$11,4,FALSE)</f>
        <v>360</v>
      </c>
      <c r="P100" t="str">
        <f t="shared" ref="P100" si="119">C100&amp;","</f>
        <v>51341,</v>
      </c>
      <c r="Q100" t="str">
        <f t="shared" ref="Q100" si="120">D100&amp;","</f>
        <v>165,</v>
      </c>
      <c r="R100" t="str">
        <f t="shared" ref="R100" si="121">"("&amp;LEFT(S100&amp;T100,LEN(S100&amp;T100)-1)&amp;")"</f>
        <v>(1,3)</v>
      </c>
      <c r="S100" t="str">
        <f t="shared" ref="S100" si="122">E100&amp;","</f>
        <v>1,</v>
      </c>
      <c r="T100" t="str">
        <f t="shared" ref="T100" si="123">F100&amp;","</f>
        <v>3,</v>
      </c>
    </row>
    <row r="101" spans="1:20" x14ac:dyDescent="0.15">
      <c r="A101" t="s">
        <v>525</v>
      </c>
      <c r="B101" t="str">
        <f t="shared" si="93"/>
        <v>稀有宝箱9保底抽</v>
      </c>
      <c r="C101">
        <v>51311</v>
      </c>
      <c r="D101">
        <v>315</v>
      </c>
      <c r="E101">
        <v>1</v>
      </c>
      <c r="F101">
        <v>3</v>
      </c>
      <c r="G101">
        <v>1</v>
      </c>
      <c r="H101" s="5">
        <f t="shared" si="113"/>
        <v>0.15441176470588236</v>
      </c>
      <c r="I101" t="str">
        <f>VLOOKUP(C101,'名称-id-价值'!B:C,2,FALSE)</f>
        <v>35(t)-碎片</v>
      </c>
      <c r="J101" t="str">
        <f t="shared" si="94"/>
        <v>T3碎片</v>
      </c>
      <c r="K101">
        <f t="shared" si="95"/>
        <v>9</v>
      </c>
      <c r="L101">
        <f t="shared" si="96"/>
        <v>0.30882352941176472</v>
      </c>
      <c r="M101">
        <f>VLOOKUP(C101,'名称-id-价值'!B:M,K101+2,FALSE)</f>
        <v>41.8</v>
      </c>
      <c r="N101">
        <f t="shared" si="97"/>
        <v>12.908823529411764</v>
      </c>
      <c r="O101">
        <f>SUMIFS(N$2:N$81,B$2:B$81,B101)*G101+VLOOKUP(K101,稀有宝箱!$U$1:$X$11,4,FALSE)</f>
        <v>360</v>
      </c>
      <c r="P101" t="str">
        <f t="shared" si="98"/>
        <v>51311,</v>
      </c>
      <c r="Q101" t="str">
        <f t="shared" si="99"/>
        <v>315,</v>
      </c>
      <c r="R101" t="str">
        <f t="shared" si="100"/>
        <v>(1,3)</v>
      </c>
      <c r="S101" t="str">
        <f t="shared" si="101"/>
        <v>1,</v>
      </c>
      <c r="T101" t="str">
        <f t="shared" si="102"/>
        <v>3,</v>
      </c>
    </row>
    <row r="102" spans="1:20" x14ac:dyDescent="0.15">
      <c r="A102" t="s">
        <v>525</v>
      </c>
      <c r="B102" t="str">
        <f t="shared" si="93"/>
        <v>稀有宝箱9保底抽</v>
      </c>
      <c r="C102">
        <v>51321</v>
      </c>
      <c r="D102">
        <v>315</v>
      </c>
      <c r="E102">
        <v>1</v>
      </c>
      <c r="F102">
        <v>3</v>
      </c>
      <c r="G102">
        <v>1</v>
      </c>
      <c r="H102" s="5">
        <f t="shared" si="113"/>
        <v>0.15441176470588236</v>
      </c>
      <c r="I102" t="str">
        <f>VLOOKUP(C102,'名称-id-价值'!B:C,2,FALSE)</f>
        <v>十字军-碎片</v>
      </c>
      <c r="J102" t="str">
        <f t="shared" si="94"/>
        <v>T3碎片</v>
      </c>
      <c r="K102">
        <f t="shared" si="95"/>
        <v>9</v>
      </c>
      <c r="L102">
        <f t="shared" si="96"/>
        <v>0.30882352941176472</v>
      </c>
      <c r="M102">
        <f>VLOOKUP(C102,'名称-id-价值'!B:M,K102+2,FALSE)</f>
        <v>58.8</v>
      </c>
      <c r="N102">
        <f t="shared" si="97"/>
        <v>18.158823529411766</v>
      </c>
      <c r="O102">
        <f>SUMIFS(N$2:N$81,B$2:B$81,B102)*G102+VLOOKUP(K102,稀有宝箱!$U$1:$X$11,4,FALSE)</f>
        <v>360</v>
      </c>
      <c r="P102" t="str">
        <f t="shared" si="98"/>
        <v>51321,</v>
      </c>
      <c r="Q102" t="str">
        <f t="shared" si="99"/>
        <v>315,</v>
      </c>
      <c r="R102" t="str">
        <f t="shared" si="100"/>
        <v>(1,3)</v>
      </c>
      <c r="S102" t="str">
        <f t="shared" si="101"/>
        <v>1,</v>
      </c>
      <c r="T102" t="str">
        <f t="shared" si="102"/>
        <v>3,</v>
      </c>
    </row>
    <row r="103" spans="1:20" x14ac:dyDescent="0.15">
      <c r="A103" t="s">
        <v>44</v>
      </c>
      <c r="B103" t="str">
        <f t="shared" si="93"/>
        <v>稀有宝箱9保底抽</v>
      </c>
      <c r="C103">
        <v>52311</v>
      </c>
      <c r="D103">
        <v>315</v>
      </c>
      <c r="E103">
        <v>1</v>
      </c>
      <c r="F103">
        <v>3</v>
      </c>
      <c r="G103">
        <v>1</v>
      </c>
      <c r="H103" s="5">
        <f t="shared" si="113"/>
        <v>0.15441176470588236</v>
      </c>
      <c r="I103" t="str">
        <f>VLOOKUP(C103,'名称-id-价值'!B:C,2,FALSE)</f>
        <v>玛蒂尔达-碎片</v>
      </c>
      <c r="J103" t="str">
        <f t="shared" si="94"/>
        <v>T3碎片</v>
      </c>
      <c r="K103">
        <f t="shared" si="95"/>
        <v>9</v>
      </c>
      <c r="L103">
        <f t="shared" si="96"/>
        <v>0.30882352941176472</v>
      </c>
      <c r="M103">
        <f>VLOOKUP(C103,'名称-id-价值'!B:M,K103+2,FALSE)</f>
        <v>41.8</v>
      </c>
      <c r="N103">
        <f t="shared" si="97"/>
        <v>12.908823529411764</v>
      </c>
      <c r="O103">
        <f>SUMIFS(N$2:N$81,B$2:B$81,B103)*G103+VLOOKUP(K103,稀有宝箱!$U$1:$X$11,4,FALSE)</f>
        <v>360</v>
      </c>
      <c r="P103" t="str">
        <f t="shared" si="98"/>
        <v>52311,</v>
      </c>
      <c r="Q103" t="str">
        <f t="shared" si="99"/>
        <v>315,</v>
      </c>
      <c r="R103" t="str">
        <f t="shared" si="100"/>
        <v>(1,3)</v>
      </c>
      <c r="S103" t="str">
        <f t="shared" si="101"/>
        <v>1,</v>
      </c>
      <c r="T103" t="str">
        <f t="shared" si="102"/>
        <v>3,</v>
      </c>
    </row>
    <row r="104" spans="1:20" x14ac:dyDescent="0.15">
      <c r="A104" t="s">
        <v>44</v>
      </c>
      <c r="B104" t="str">
        <f t="shared" si="93"/>
        <v>稀有宝箱9保底抽</v>
      </c>
      <c r="C104">
        <v>52321</v>
      </c>
      <c r="D104">
        <v>200</v>
      </c>
      <c r="E104">
        <v>1</v>
      </c>
      <c r="F104">
        <v>3</v>
      </c>
      <c r="G104">
        <v>1</v>
      </c>
      <c r="H104" s="5">
        <f t="shared" si="113"/>
        <v>9.8039215686274508E-2</v>
      </c>
      <c r="I104" t="str">
        <f>VLOOKUP(C104,'名称-id-价值'!B:C,2,FALSE)</f>
        <v>谢尔曼-碎片</v>
      </c>
      <c r="J104" t="str">
        <f t="shared" si="94"/>
        <v>T3碎片</v>
      </c>
      <c r="K104">
        <f t="shared" si="95"/>
        <v>9</v>
      </c>
      <c r="L104">
        <f t="shared" si="96"/>
        <v>0.19607843137254902</v>
      </c>
      <c r="M104">
        <f>VLOOKUP(C104,'名称-id-价值'!B:M,K104+2,FALSE)</f>
        <v>58.8</v>
      </c>
      <c r="N104">
        <f t="shared" si="97"/>
        <v>11.529411764705882</v>
      </c>
      <c r="O104">
        <f>SUMIFS(N$2:N$81,B$2:B$81,B104)*G104+VLOOKUP(K104,稀有宝箱!$U$1:$X$11,4,FALSE)</f>
        <v>360</v>
      </c>
      <c r="P104" t="str">
        <f t="shared" si="98"/>
        <v>52321,</v>
      </c>
      <c r="Q104" t="str">
        <f t="shared" si="99"/>
        <v>200,</v>
      </c>
      <c r="R104" t="str">
        <f t="shared" si="100"/>
        <v>(1,3)</v>
      </c>
      <c r="S104" t="str">
        <f t="shared" si="101"/>
        <v>1,</v>
      </c>
      <c r="T104" t="str">
        <f t="shared" si="102"/>
        <v>3,</v>
      </c>
    </row>
    <row r="105" spans="1:20" x14ac:dyDescent="0.15">
      <c r="A105" t="s">
        <v>44</v>
      </c>
      <c r="B105" t="str">
        <f t="shared" si="93"/>
        <v>稀有宝箱9保底抽</v>
      </c>
      <c r="C105">
        <v>53311</v>
      </c>
      <c r="D105">
        <v>200</v>
      </c>
      <c r="E105">
        <v>1</v>
      </c>
      <c r="F105">
        <v>3</v>
      </c>
      <c r="G105">
        <v>1</v>
      </c>
      <c r="H105" s="5">
        <f t="shared" si="113"/>
        <v>9.8039215686274508E-2</v>
      </c>
      <c r="I105" t="str">
        <f>VLOOKUP(C105,'名称-id-价值'!B:C,2,FALSE)</f>
        <v>黑豹-碎片</v>
      </c>
      <c r="J105" t="str">
        <f t="shared" si="94"/>
        <v>T3碎片</v>
      </c>
      <c r="K105">
        <f t="shared" si="95"/>
        <v>9</v>
      </c>
      <c r="L105">
        <f t="shared" si="96"/>
        <v>0.19607843137254902</v>
      </c>
      <c r="M105">
        <f>VLOOKUP(C105,'名称-id-价值'!B:M,K105+2,FALSE)</f>
        <v>41.8</v>
      </c>
      <c r="N105">
        <f t="shared" si="97"/>
        <v>8.1960784313725483</v>
      </c>
      <c r="O105">
        <f>SUMIFS(N$2:N$81,B$2:B$81,B105)*G105+VLOOKUP(K105,稀有宝箱!$U$1:$X$11,4,FALSE)</f>
        <v>360</v>
      </c>
      <c r="P105" t="str">
        <f t="shared" si="98"/>
        <v>53311,</v>
      </c>
      <c r="Q105" t="str">
        <f t="shared" si="99"/>
        <v>200,</v>
      </c>
      <c r="R105" t="str">
        <f t="shared" si="100"/>
        <v>(1,3)</v>
      </c>
      <c r="S105" t="str">
        <f t="shared" si="101"/>
        <v>1,</v>
      </c>
      <c r="T105" t="str">
        <f t="shared" si="102"/>
        <v>3,</v>
      </c>
    </row>
    <row r="106" spans="1:20" x14ac:dyDescent="0.15">
      <c r="A106" t="s">
        <v>44</v>
      </c>
      <c r="B106" t="str">
        <f t="shared" si="93"/>
        <v>稀有宝箱9保底抽</v>
      </c>
      <c r="C106">
        <v>53321</v>
      </c>
      <c r="D106">
        <v>200</v>
      </c>
      <c r="E106">
        <v>1</v>
      </c>
      <c r="F106">
        <v>3</v>
      </c>
      <c r="G106">
        <v>1</v>
      </c>
      <c r="H106" s="5">
        <f t="shared" si="113"/>
        <v>9.8039215686274508E-2</v>
      </c>
      <c r="I106" t="str">
        <f>VLOOKUP(C106,'名称-id-价值'!B:C,2,FALSE)</f>
        <v>虎式-碎片</v>
      </c>
      <c r="J106" t="str">
        <f t="shared" si="94"/>
        <v>T3碎片</v>
      </c>
      <c r="K106">
        <f t="shared" si="95"/>
        <v>9</v>
      </c>
      <c r="L106">
        <f t="shared" si="96"/>
        <v>0.19607843137254902</v>
      </c>
      <c r="M106">
        <f>VLOOKUP(C106,'名称-id-价值'!B:M,K106+2,FALSE)</f>
        <v>58.8</v>
      </c>
      <c r="N106">
        <f t="shared" si="97"/>
        <v>11.529411764705882</v>
      </c>
      <c r="O106">
        <f>SUMIFS(N$2:N$81,B$2:B$81,B106)*G106+VLOOKUP(K106,稀有宝箱!$U$1:$X$11,4,FALSE)</f>
        <v>360</v>
      </c>
      <c r="P106" t="str">
        <f t="shared" si="98"/>
        <v>53321,</v>
      </c>
      <c r="Q106" t="str">
        <f t="shared" si="99"/>
        <v>200,</v>
      </c>
      <c r="R106" t="str">
        <f t="shared" si="100"/>
        <v>(1,3)</v>
      </c>
      <c r="S106" t="str">
        <f t="shared" si="101"/>
        <v>1,</v>
      </c>
      <c r="T106" t="str">
        <f t="shared" si="102"/>
        <v>3,</v>
      </c>
    </row>
    <row r="107" spans="1:20" x14ac:dyDescent="0.15">
      <c r="A107" t="s">
        <v>44</v>
      </c>
      <c r="B107" t="str">
        <f t="shared" si="93"/>
        <v>稀有宝箱9保底抽</v>
      </c>
      <c r="C107">
        <v>53331</v>
      </c>
      <c r="D107">
        <v>165</v>
      </c>
      <c r="E107">
        <v>1</v>
      </c>
      <c r="F107">
        <v>3</v>
      </c>
      <c r="G107">
        <v>1</v>
      </c>
      <c r="H107" s="5">
        <f t="shared" si="113"/>
        <v>8.0882352941176475E-2</v>
      </c>
      <c r="I107" t="str">
        <f>VLOOKUP(C107,'名称-id-价值'!B:C,2,FALSE)</f>
        <v>KV-2-碎片</v>
      </c>
      <c r="J107" t="str">
        <f t="shared" si="94"/>
        <v>T3碎片</v>
      </c>
      <c r="K107">
        <f t="shared" si="95"/>
        <v>9</v>
      </c>
      <c r="L107">
        <f t="shared" si="96"/>
        <v>0.16176470588235295</v>
      </c>
      <c r="M107">
        <f>VLOOKUP(C107,'名称-id-价值'!B:M,K107+2,FALSE)</f>
        <v>67.2</v>
      </c>
      <c r="N107">
        <f t="shared" si="97"/>
        <v>10.870588235294118</v>
      </c>
      <c r="O107">
        <f>SUMIFS(N$2:N$81,B$2:B$81,B107)*G107+VLOOKUP(K107,稀有宝箱!$U$1:$X$11,4,FALSE)</f>
        <v>360</v>
      </c>
      <c r="P107" t="str">
        <f t="shared" si="98"/>
        <v>53331,</v>
      </c>
      <c r="Q107" t="str">
        <f t="shared" si="99"/>
        <v>165,</v>
      </c>
      <c r="R107" t="str">
        <f t="shared" si="100"/>
        <v>(1,3)</v>
      </c>
      <c r="S107" t="str">
        <f t="shared" si="101"/>
        <v>1,</v>
      </c>
      <c r="T107" t="str">
        <f t="shared" si="102"/>
        <v>3,</v>
      </c>
    </row>
    <row r="108" spans="1:20" x14ac:dyDescent="0.15">
      <c r="A108" t="s">
        <v>44</v>
      </c>
      <c r="B108" t="str">
        <f t="shared" si="93"/>
        <v>稀有宝箱9保底抽</v>
      </c>
      <c r="C108">
        <v>52331</v>
      </c>
      <c r="D108">
        <v>165</v>
      </c>
      <c r="E108">
        <v>1</v>
      </c>
      <c r="F108">
        <v>3</v>
      </c>
      <c r="G108">
        <v>1</v>
      </c>
      <c r="H108" s="5">
        <f t="shared" si="113"/>
        <v>8.0882352941176475E-2</v>
      </c>
      <c r="I108" t="str">
        <f>VLOOKUP(C108,'名称-id-价值'!B:C,2,FALSE)</f>
        <v>彗星-碎片</v>
      </c>
      <c r="J108" t="str">
        <f t="shared" si="94"/>
        <v>T3碎片</v>
      </c>
      <c r="K108">
        <f t="shared" si="95"/>
        <v>9</v>
      </c>
      <c r="L108">
        <f t="shared" si="96"/>
        <v>0.16176470588235295</v>
      </c>
      <c r="M108">
        <f>VLOOKUP(C108,'名称-id-价值'!B:M,K108+2,FALSE)</f>
        <v>67.2</v>
      </c>
      <c r="N108">
        <f t="shared" si="97"/>
        <v>10.870588235294118</v>
      </c>
      <c r="O108">
        <f>SUMIFS(N$2:N$81,B$2:B$81,B108)*G108+VLOOKUP(K108,稀有宝箱!$U$1:$X$11,4,FALSE)</f>
        <v>360</v>
      </c>
      <c r="P108" t="str">
        <f t="shared" si="98"/>
        <v>52331,</v>
      </c>
      <c r="Q108" t="str">
        <f t="shared" si="99"/>
        <v>165,</v>
      </c>
      <c r="R108" t="str">
        <f t="shared" si="100"/>
        <v>(1,3)</v>
      </c>
      <c r="S108" t="str">
        <f t="shared" si="101"/>
        <v>1,</v>
      </c>
      <c r="T108" t="str">
        <f t="shared" si="102"/>
        <v>3,</v>
      </c>
    </row>
    <row r="109" spans="1:20" x14ac:dyDescent="0.15">
      <c r="A109" t="s">
        <v>44</v>
      </c>
      <c r="B109" t="str">
        <f t="shared" ref="B109" si="124">A109&amp;"保底抽"</f>
        <v>稀有宝箱9保底抽</v>
      </c>
      <c r="C109">
        <v>51341</v>
      </c>
      <c r="D109">
        <v>165</v>
      </c>
      <c r="E109">
        <v>1</v>
      </c>
      <c r="F109">
        <v>3</v>
      </c>
      <c r="G109">
        <v>1</v>
      </c>
      <c r="H109" s="5">
        <f t="shared" si="113"/>
        <v>8.0882352941176475E-2</v>
      </c>
      <c r="I109" t="str">
        <f>VLOOKUP(C109,'名称-id-价值'!B:C,2,FALSE)</f>
        <v>霞飞-碎片</v>
      </c>
      <c r="J109" t="str">
        <f t="shared" ref="J109" si="125">IF(LEFT(C109,1)+0=5,"T"&amp;MID(C109,3,1)&amp;"碎片",IF(LEFT(C109,1)+0=1,"T"&amp;MID(C109,3,1)&amp;"坦克",IF(LEFT(C109,1)+0=9,"T"&amp;MID(C109,2,1)&amp;"部件")))</f>
        <v>T3碎片</v>
      </c>
      <c r="K109">
        <f t="shared" ref="K109" si="126">IF(RIGHT(A109,1)+0=0,10,RIGHT(A109,1)+0)</f>
        <v>9</v>
      </c>
      <c r="L109">
        <f t="shared" ref="L109" si="127">AVERAGE(E109:F109)*H109*G109</f>
        <v>0.16176470588235295</v>
      </c>
      <c r="M109">
        <f>VLOOKUP(C109,'名称-id-价值'!B:M,K109+2,FALSE)</f>
        <v>67.2</v>
      </c>
      <c r="N109">
        <f t="shared" ref="N109" si="128">H109*M109*AVERAGE(E109:F109)</f>
        <v>10.870588235294118</v>
      </c>
      <c r="O109">
        <f>SUMIFS(N$2:N$81,B$2:B$81,B109)*G109+VLOOKUP(K109,稀有宝箱!$U$1:$X$11,4,FALSE)</f>
        <v>360</v>
      </c>
      <c r="P109" t="str">
        <f t="shared" ref="P109" si="129">C109&amp;","</f>
        <v>51341,</v>
      </c>
      <c r="Q109" t="str">
        <f t="shared" ref="Q109" si="130">D109&amp;","</f>
        <v>165,</v>
      </c>
      <c r="R109" t="str">
        <f t="shared" ref="R109" si="131">"("&amp;LEFT(S109&amp;T109,LEN(S109&amp;T109)-1)&amp;")"</f>
        <v>(1,3)</v>
      </c>
      <c r="S109" t="str">
        <f t="shared" ref="S109" si="132">E109&amp;","</f>
        <v>1,</v>
      </c>
      <c r="T109" t="str">
        <f t="shared" ref="T109" si="133">F109&amp;","</f>
        <v>3,</v>
      </c>
    </row>
    <row r="110" spans="1:20" x14ac:dyDescent="0.15">
      <c r="A110" t="s">
        <v>500</v>
      </c>
      <c r="B110" t="str">
        <f t="shared" si="93"/>
        <v>稀有宝箱10保底抽</v>
      </c>
      <c r="C110">
        <v>51311</v>
      </c>
      <c r="D110">
        <v>315</v>
      </c>
      <c r="E110">
        <v>1</v>
      </c>
      <c r="F110">
        <v>3</v>
      </c>
      <c r="G110">
        <v>1</v>
      </c>
      <c r="H110" s="5">
        <f t="shared" si="113"/>
        <v>0.15441176470588236</v>
      </c>
      <c r="I110" t="str">
        <f>VLOOKUP(C110,'名称-id-价值'!B:C,2,FALSE)</f>
        <v>35(t)-碎片</v>
      </c>
      <c r="J110" t="str">
        <f t="shared" si="94"/>
        <v>T3碎片</v>
      </c>
      <c r="K110">
        <f t="shared" si="95"/>
        <v>10</v>
      </c>
      <c r="L110">
        <f t="shared" si="96"/>
        <v>0.30882352941176472</v>
      </c>
      <c r="M110">
        <f>VLOOKUP(C110,'名称-id-价值'!B:M,K110+2,FALSE)</f>
        <v>38.5</v>
      </c>
      <c r="N110">
        <f t="shared" si="97"/>
        <v>11.889705882352942</v>
      </c>
      <c r="O110">
        <f>SUMIFS(N$2:N$81,B$2:B$81,B110)*G110+VLOOKUP(K110,稀有宝箱!$U$1:$X$11,4,FALSE)</f>
        <v>360</v>
      </c>
      <c r="P110" t="str">
        <f t="shared" si="98"/>
        <v>51311,</v>
      </c>
      <c r="Q110" t="str">
        <f t="shared" si="99"/>
        <v>315,</v>
      </c>
      <c r="R110" t="str">
        <f t="shared" si="100"/>
        <v>(1,3)</v>
      </c>
      <c r="S110" t="str">
        <f t="shared" si="101"/>
        <v>1,</v>
      </c>
      <c r="T110" t="str">
        <f t="shared" si="102"/>
        <v>3,</v>
      </c>
    </row>
    <row r="111" spans="1:20" x14ac:dyDescent="0.15">
      <c r="A111" t="s">
        <v>500</v>
      </c>
      <c r="B111" t="str">
        <f t="shared" si="93"/>
        <v>稀有宝箱10保底抽</v>
      </c>
      <c r="C111">
        <v>51321</v>
      </c>
      <c r="D111">
        <v>315</v>
      </c>
      <c r="E111">
        <v>1</v>
      </c>
      <c r="F111">
        <v>3</v>
      </c>
      <c r="G111">
        <v>1</v>
      </c>
      <c r="H111" s="5">
        <f t="shared" si="113"/>
        <v>0.15441176470588236</v>
      </c>
      <c r="I111" t="str">
        <f>VLOOKUP(C111,'名称-id-价值'!B:C,2,FALSE)</f>
        <v>十字军-碎片</v>
      </c>
      <c r="J111" t="str">
        <f t="shared" si="94"/>
        <v>T3碎片</v>
      </c>
      <c r="K111">
        <f t="shared" si="95"/>
        <v>10</v>
      </c>
      <c r="L111">
        <f t="shared" si="96"/>
        <v>0.30882352941176472</v>
      </c>
      <c r="M111">
        <f>VLOOKUP(C111,'名称-id-价值'!B:M,K111+2,FALSE)</f>
        <v>56</v>
      </c>
      <c r="N111">
        <f t="shared" si="97"/>
        <v>17.294117647058826</v>
      </c>
      <c r="O111">
        <f>SUMIFS(N$2:N$81,B$2:B$81,B111)*G111+VLOOKUP(K111,稀有宝箱!$U$1:$X$11,4,FALSE)</f>
        <v>360</v>
      </c>
      <c r="P111" t="str">
        <f t="shared" si="98"/>
        <v>51321,</v>
      </c>
      <c r="Q111" t="str">
        <f t="shared" si="99"/>
        <v>315,</v>
      </c>
      <c r="R111" t="str">
        <f t="shared" si="100"/>
        <v>(1,3)</v>
      </c>
      <c r="S111" t="str">
        <f t="shared" si="101"/>
        <v>1,</v>
      </c>
      <c r="T111" t="str">
        <f t="shared" si="102"/>
        <v>3,</v>
      </c>
    </row>
    <row r="112" spans="1:20" x14ac:dyDescent="0.15">
      <c r="A112" t="s">
        <v>45</v>
      </c>
      <c r="B112" t="str">
        <f t="shared" si="93"/>
        <v>稀有宝箱10保底抽</v>
      </c>
      <c r="C112">
        <v>52311</v>
      </c>
      <c r="D112">
        <v>315</v>
      </c>
      <c r="E112">
        <v>1</v>
      </c>
      <c r="F112">
        <v>3</v>
      </c>
      <c r="G112">
        <v>1</v>
      </c>
      <c r="H112" s="5">
        <f t="shared" si="113"/>
        <v>0.15441176470588236</v>
      </c>
      <c r="I112" t="str">
        <f>VLOOKUP(C112,'名称-id-价值'!B:C,2,FALSE)</f>
        <v>玛蒂尔达-碎片</v>
      </c>
      <c r="J112" t="str">
        <f t="shared" si="94"/>
        <v>T3碎片</v>
      </c>
      <c r="K112">
        <f t="shared" si="95"/>
        <v>10</v>
      </c>
      <c r="L112">
        <f t="shared" si="96"/>
        <v>0.30882352941176472</v>
      </c>
      <c r="M112">
        <f>VLOOKUP(C112,'名称-id-价值'!B:M,K112+2,FALSE)</f>
        <v>38.5</v>
      </c>
      <c r="N112">
        <f t="shared" si="97"/>
        <v>11.889705882352942</v>
      </c>
      <c r="O112">
        <f>SUMIFS(N$2:N$81,B$2:B$81,B112)*G112+VLOOKUP(K112,稀有宝箱!$U$1:$X$11,4,FALSE)</f>
        <v>360</v>
      </c>
      <c r="P112" t="str">
        <f t="shared" si="98"/>
        <v>52311,</v>
      </c>
      <c r="Q112" t="str">
        <f t="shared" si="99"/>
        <v>315,</v>
      </c>
      <c r="R112" t="str">
        <f t="shared" si="100"/>
        <v>(1,3)</v>
      </c>
      <c r="S112" t="str">
        <f t="shared" si="101"/>
        <v>1,</v>
      </c>
      <c r="T112" t="str">
        <f t="shared" si="102"/>
        <v>3,</v>
      </c>
    </row>
    <row r="113" spans="1:20" x14ac:dyDescent="0.15">
      <c r="A113" t="s">
        <v>45</v>
      </c>
      <c r="B113" t="str">
        <f t="shared" si="93"/>
        <v>稀有宝箱10保底抽</v>
      </c>
      <c r="C113">
        <v>52321</v>
      </c>
      <c r="D113">
        <v>200</v>
      </c>
      <c r="E113">
        <v>1</v>
      </c>
      <c r="F113">
        <v>3</v>
      </c>
      <c r="G113">
        <v>1</v>
      </c>
      <c r="H113" s="5">
        <f t="shared" si="113"/>
        <v>9.8039215686274508E-2</v>
      </c>
      <c r="I113" t="str">
        <f>VLOOKUP(C113,'名称-id-价值'!B:C,2,FALSE)</f>
        <v>谢尔曼-碎片</v>
      </c>
      <c r="J113" t="str">
        <f t="shared" si="94"/>
        <v>T3碎片</v>
      </c>
      <c r="K113">
        <f t="shared" si="95"/>
        <v>10</v>
      </c>
      <c r="L113">
        <f t="shared" si="96"/>
        <v>0.19607843137254902</v>
      </c>
      <c r="M113">
        <f>VLOOKUP(C113,'名称-id-价值'!B:M,K113+2,FALSE)</f>
        <v>56</v>
      </c>
      <c r="N113">
        <f t="shared" si="97"/>
        <v>10.980392156862745</v>
      </c>
      <c r="O113">
        <f>SUMIFS(N$2:N$81,B$2:B$81,B113)*G113+VLOOKUP(K113,稀有宝箱!$U$1:$X$11,4,FALSE)</f>
        <v>360</v>
      </c>
      <c r="P113" t="str">
        <f t="shared" si="98"/>
        <v>52321,</v>
      </c>
      <c r="Q113" t="str">
        <f t="shared" si="99"/>
        <v>200,</v>
      </c>
      <c r="R113" t="str">
        <f t="shared" si="100"/>
        <v>(1,3)</v>
      </c>
      <c r="S113" t="str">
        <f t="shared" si="101"/>
        <v>1,</v>
      </c>
      <c r="T113" t="str">
        <f t="shared" si="102"/>
        <v>3,</v>
      </c>
    </row>
    <row r="114" spans="1:20" x14ac:dyDescent="0.15">
      <c r="A114" t="s">
        <v>45</v>
      </c>
      <c r="B114" t="str">
        <f t="shared" si="93"/>
        <v>稀有宝箱10保底抽</v>
      </c>
      <c r="C114">
        <v>53311</v>
      </c>
      <c r="D114">
        <v>200</v>
      </c>
      <c r="E114">
        <v>1</v>
      </c>
      <c r="F114">
        <v>3</v>
      </c>
      <c r="G114">
        <v>1</v>
      </c>
      <c r="H114" s="5">
        <f t="shared" si="113"/>
        <v>9.8039215686274508E-2</v>
      </c>
      <c r="I114" t="str">
        <f>VLOOKUP(C114,'名称-id-价值'!B:C,2,FALSE)</f>
        <v>黑豹-碎片</v>
      </c>
      <c r="J114" t="str">
        <f t="shared" si="94"/>
        <v>T3碎片</v>
      </c>
      <c r="K114">
        <f t="shared" si="95"/>
        <v>10</v>
      </c>
      <c r="L114">
        <f t="shared" si="96"/>
        <v>0.19607843137254902</v>
      </c>
      <c r="M114">
        <f>VLOOKUP(C114,'名称-id-价值'!B:M,K114+2,FALSE)</f>
        <v>38.5</v>
      </c>
      <c r="N114">
        <f t="shared" si="97"/>
        <v>7.5490196078431371</v>
      </c>
      <c r="O114">
        <f>SUMIFS(N$2:N$81,B$2:B$81,B114)*G114+VLOOKUP(K114,稀有宝箱!$U$1:$X$11,4,FALSE)</f>
        <v>360</v>
      </c>
      <c r="P114" t="str">
        <f t="shared" si="98"/>
        <v>53311,</v>
      </c>
      <c r="Q114" t="str">
        <f t="shared" si="99"/>
        <v>200,</v>
      </c>
      <c r="R114" t="str">
        <f t="shared" si="100"/>
        <v>(1,3)</v>
      </c>
      <c r="S114" t="str">
        <f t="shared" si="101"/>
        <v>1,</v>
      </c>
      <c r="T114" t="str">
        <f t="shared" si="102"/>
        <v>3,</v>
      </c>
    </row>
    <row r="115" spans="1:20" x14ac:dyDescent="0.15">
      <c r="A115" t="s">
        <v>45</v>
      </c>
      <c r="B115" t="str">
        <f t="shared" si="93"/>
        <v>稀有宝箱10保底抽</v>
      </c>
      <c r="C115">
        <v>53321</v>
      </c>
      <c r="D115">
        <v>200</v>
      </c>
      <c r="E115">
        <v>1</v>
      </c>
      <c r="F115">
        <v>3</v>
      </c>
      <c r="G115">
        <v>1</v>
      </c>
      <c r="H115" s="5">
        <f t="shared" si="113"/>
        <v>9.8039215686274508E-2</v>
      </c>
      <c r="I115" t="str">
        <f>VLOOKUP(C115,'名称-id-价值'!B:C,2,FALSE)</f>
        <v>虎式-碎片</v>
      </c>
      <c r="J115" t="str">
        <f t="shared" si="94"/>
        <v>T3碎片</v>
      </c>
      <c r="K115">
        <f t="shared" si="95"/>
        <v>10</v>
      </c>
      <c r="L115">
        <f t="shared" si="96"/>
        <v>0.19607843137254902</v>
      </c>
      <c r="M115">
        <f>VLOOKUP(C115,'名称-id-价值'!B:M,K115+2,FALSE)</f>
        <v>56</v>
      </c>
      <c r="N115">
        <f t="shared" si="97"/>
        <v>10.980392156862745</v>
      </c>
      <c r="O115">
        <f>SUMIFS(N$2:N$81,B$2:B$81,B115)*G115+VLOOKUP(K115,稀有宝箱!$U$1:$X$11,4,FALSE)</f>
        <v>360</v>
      </c>
      <c r="P115" t="str">
        <f t="shared" si="98"/>
        <v>53321,</v>
      </c>
      <c r="Q115" t="str">
        <f t="shared" si="99"/>
        <v>200,</v>
      </c>
      <c r="R115" t="str">
        <f t="shared" si="100"/>
        <v>(1,3)</v>
      </c>
      <c r="S115" t="str">
        <f t="shared" si="101"/>
        <v>1,</v>
      </c>
      <c r="T115" t="str">
        <f t="shared" si="102"/>
        <v>3,</v>
      </c>
    </row>
    <row r="116" spans="1:20" x14ac:dyDescent="0.15">
      <c r="A116" t="s">
        <v>45</v>
      </c>
      <c r="B116" t="str">
        <f t="shared" si="93"/>
        <v>稀有宝箱10保底抽</v>
      </c>
      <c r="C116">
        <v>53331</v>
      </c>
      <c r="D116">
        <v>165</v>
      </c>
      <c r="E116">
        <v>1</v>
      </c>
      <c r="F116">
        <v>3</v>
      </c>
      <c r="G116">
        <v>1</v>
      </c>
      <c r="H116" s="5">
        <f t="shared" si="113"/>
        <v>8.0882352941176475E-2</v>
      </c>
      <c r="I116" t="str">
        <f>VLOOKUP(C116,'名称-id-价值'!B:C,2,FALSE)</f>
        <v>KV-2-碎片</v>
      </c>
      <c r="J116" t="str">
        <f t="shared" si="94"/>
        <v>T3碎片</v>
      </c>
      <c r="K116">
        <f t="shared" si="95"/>
        <v>10</v>
      </c>
      <c r="L116">
        <f t="shared" si="96"/>
        <v>0.16176470588235295</v>
      </c>
      <c r="M116">
        <f>VLOOKUP(C116,'名称-id-价值'!B:M,K116+2,FALSE)</f>
        <v>64</v>
      </c>
      <c r="N116">
        <f t="shared" si="97"/>
        <v>10.352941176470589</v>
      </c>
      <c r="O116">
        <f>SUMIFS(N$2:N$81,B$2:B$81,B116)*G116+VLOOKUP(K116,稀有宝箱!$U$1:$X$11,4,FALSE)</f>
        <v>360</v>
      </c>
      <c r="P116" t="str">
        <f t="shared" si="98"/>
        <v>53331,</v>
      </c>
      <c r="Q116" t="str">
        <f t="shared" si="99"/>
        <v>165,</v>
      </c>
      <c r="R116" t="str">
        <f t="shared" si="100"/>
        <v>(1,3)</v>
      </c>
      <c r="S116" t="str">
        <f t="shared" si="101"/>
        <v>1,</v>
      </c>
      <c r="T116" t="str">
        <f t="shared" si="102"/>
        <v>3,</v>
      </c>
    </row>
    <row r="117" spans="1:20" x14ac:dyDescent="0.15">
      <c r="A117" t="s">
        <v>45</v>
      </c>
      <c r="B117" t="str">
        <f t="shared" ref="B117" si="134">A117&amp;"保底抽"</f>
        <v>稀有宝箱10保底抽</v>
      </c>
      <c r="C117">
        <v>52331</v>
      </c>
      <c r="D117">
        <v>165</v>
      </c>
      <c r="E117">
        <v>1</v>
      </c>
      <c r="F117">
        <v>3</v>
      </c>
      <c r="G117">
        <v>1</v>
      </c>
      <c r="H117" s="5">
        <f t="shared" si="113"/>
        <v>8.0882352941176475E-2</v>
      </c>
      <c r="I117" t="str">
        <f>VLOOKUP(C117,'名称-id-价值'!B:C,2,FALSE)</f>
        <v>彗星-碎片</v>
      </c>
      <c r="J117" t="str">
        <f t="shared" ref="J117" si="135">IF(LEFT(C117,1)+0=5,"T"&amp;MID(C117,3,1)&amp;"碎片",IF(LEFT(C117,1)+0=1,"T"&amp;MID(C117,3,1)&amp;"坦克",IF(LEFT(C117,1)+0=9,"T"&amp;MID(C117,2,1)&amp;"部件")))</f>
        <v>T3碎片</v>
      </c>
      <c r="K117">
        <f t="shared" ref="K117" si="136">IF(RIGHT(A117,1)+0=0,10,RIGHT(A117,1)+0)</f>
        <v>10</v>
      </c>
      <c r="L117">
        <f t="shared" ref="L117" si="137">AVERAGE(E117:F117)*H117*G117</f>
        <v>0.16176470588235295</v>
      </c>
      <c r="M117">
        <f>VLOOKUP(C117,'名称-id-价值'!B:M,K117+2,FALSE)</f>
        <v>64</v>
      </c>
      <c r="N117">
        <f t="shared" ref="N117" si="138">H117*M117*AVERAGE(E117:F117)</f>
        <v>10.352941176470589</v>
      </c>
      <c r="O117">
        <f>SUMIFS(N$2:N$81,B$2:B$81,B117)*G117+VLOOKUP(K117,稀有宝箱!$U$1:$X$11,4,FALSE)</f>
        <v>360</v>
      </c>
      <c r="P117" t="str">
        <f t="shared" ref="P117" si="139">C117&amp;","</f>
        <v>52331,</v>
      </c>
      <c r="Q117" t="str">
        <f t="shared" ref="Q117" si="140">D117&amp;","</f>
        <v>165,</v>
      </c>
      <c r="R117" t="str">
        <f t="shared" ref="R117" si="141">"("&amp;LEFT(S117&amp;T117,LEN(S117&amp;T117)-1)&amp;")"</f>
        <v>(1,3)</v>
      </c>
      <c r="S117" t="str">
        <f t="shared" ref="S117" si="142">E117&amp;","</f>
        <v>1,</v>
      </c>
      <c r="T117" t="str">
        <f t="shared" ref="T117" si="143">F117&amp;","</f>
        <v>3,</v>
      </c>
    </row>
    <row r="118" spans="1:20" x14ac:dyDescent="0.15">
      <c r="A118" t="s">
        <v>45</v>
      </c>
      <c r="B118" t="str">
        <f t="shared" si="93"/>
        <v>稀有宝箱10保底抽</v>
      </c>
      <c r="C118">
        <v>51341</v>
      </c>
      <c r="D118">
        <v>165</v>
      </c>
      <c r="E118">
        <v>1</v>
      </c>
      <c r="F118">
        <v>3</v>
      </c>
      <c r="G118">
        <v>1</v>
      </c>
      <c r="H118" s="5">
        <f t="shared" si="113"/>
        <v>8.0882352941176475E-2</v>
      </c>
      <c r="I118" t="str">
        <f>VLOOKUP(C118,'名称-id-价值'!B:C,2,FALSE)</f>
        <v>霞飞-碎片</v>
      </c>
      <c r="J118" t="str">
        <f t="shared" si="94"/>
        <v>T3碎片</v>
      </c>
      <c r="K118">
        <f t="shared" si="95"/>
        <v>10</v>
      </c>
      <c r="L118">
        <f t="shared" si="96"/>
        <v>0.16176470588235295</v>
      </c>
      <c r="M118">
        <f>VLOOKUP(C118,'名称-id-价值'!B:M,K118+2,FALSE)</f>
        <v>64</v>
      </c>
      <c r="N118">
        <f t="shared" si="97"/>
        <v>10.352941176470589</v>
      </c>
      <c r="O118">
        <f>SUMIFS(N$2:N$81,B$2:B$81,B118)*G118+VLOOKUP(K118,稀有宝箱!$U$1:$X$11,4,FALSE)</f>
        <v>360</v>
      </c>
      <c r="P118" t="str">
        <f t="shared" si="98"/>
        <v>51341,</v>
      </c>
      <c r="Q118" t="str">
        <f t="shared" si="99"/>
        <v>165,</v>
      </c>
      <c r="R118" t="str">
        <f t="shared" si="100"/>
        <v>(1,3)</v>
      </c>
      <c r="S118" t="str">
        <f t="shared" si="101"/>
        <v>1,</v>
      </c>
      <c r="T118" t="str">
        <f t="shared" si="102"/>
        <v>3,</v>
      </c>
    </row>
    <row r="119" spans="1:20" x14ac:dyDescent="0.15">
      <c r="H119" s="5"/>
    </row>
  </sheetData>
  <phoneticPr fontId="5" type="noConversion"/>
  <conditionalFormatting sqref="I1">
    <cfRule type="containsText" dxfId="64" priority="35" operator="containsText" text="KV-2">
      <formula>NOT(ISERROR(SEARCH("KV-2",I1)))</formula>
    </cfRule>
  </conditionalFormatting>
  <conditionalFormatting sqref="I1">
    <cfRule type="containsText" dxfId="63" priority="34" operator="containsText" text="彗星">
      <formula>NOT(ISERROR(SEARCH("彗星",I1)))</formula>
    </cfRule>
  </conditionalFormatting>
  <conditionalFormatting sqref="I2:I9 I11:I15 I26:I30 I36:I43 I45 I51:I58 I60 I67:I71 I76:I80 I74 I83 I94 I105 I116 I87:I90 I98:I99 I110:I114 I85 I96 I107 I17:I24 I32:I34 I47:I49 I62:I65 I92 I101:I103">
    <cfRule type="containsText" dxfId="62" priority="33" operator="containsText" text="KV-2">
      <formula>NOT(ISERROR(SEARCH("KV-2",I2)))</formula>
    </cfRule>
  </conditionalFormatting>
  <conditionalFormatting sqref="I10 I25 I35 I44 I50 I59 I66 I72 I75 I81 I84 I95 I106 I118:I119 I86 I97 I108 I93 I104 I115">
    <cfRule type="containsText" dxfId="61" priority="32" operator="containsText" text="KV-2">
      <formula>NOT(ISERROR(SEARCH("KV-2",I10)))</formula>
    </cfRule>
  </conditionalFormatting>
  <conditionalFormatting sqref="I2:I15 I17:I30 I32:I45 I47:I60 I62:I72 I74:I81 I83:I90 I92:I99 I101:I108 I110:I116 I118:I119">
    <cfRule type="containsText" dxfId="60" priority="31" operator="containsText" text="彗星">
      <formula>NOT(ISERROR(SEARCH("彗星",I2)))</formula>
    </cfRule>
  </conditionalFormatting>
  <conditionalFormatting sqref="I16">
    <cfRule type="containsText" dxfId="59" priority="30" operator="containsText" text="KV-2">
      <formula>NOT(ISERROR(SEARCH("KV-2",I16)))</formula>
    </cfRule>
  </conditionalFormatting>
  <conditionalFormatting sqref="I16">
    <cfRule type="containsText" dxfId="58" priority="29" operator="containsText" text="彗星">
      <formula>NOT(ISERROR(SEARCH("彗星",I16)))</formula>
    </cfRule>
  </conditionalFormatting>
  <conditionalFormatting sqref="I1:I30 I32:I45 I47:I60 I62:I72 I74:I81 I83:I90 I92:I99 I101:I108 I110:I116 I118:I1048576">
    <cfRule type="containsText" dxfId="57" priority="28" operator="containsText" text="霞飞">
      <formula>NOT(ISERROR(SEARCH("霞飞",I1)))</formula>
    </cfRule>
  </conditionalFormatting>
  <conditionalFormatting sqref="I31">
    <cfRule type="containsText" dxfId="56" priority="27" operator="containsText" text="KV-2">
      <formula>NOT(ISERROR(SEARCH("KV-2",I31)))</formula>
    </cfRule>
  </conditionalFormatting>
  <conditionalFormatting sqref="I31">
    <cfRule type="containsText" dxfId="55" priority="26" operator="containsText" text="彗星">
      <formula>NOT(ISERROR(SEARCH("彗星",I31)))</formula>
    </cfRule>
  </conditionalFormatting>
  <conditionalFormatting sqref="I31">
    <cfRule type="containsText" dxfId="54" priority="25" operator="containsText" text="霞飞">
      <formula>NOT(ISERROR(SEARCH("霞飞",I31)))</formula>
    </cfRule>
  </conditionalFormatting>
  <conditionalFormatting sqref="I46">
    <cfRule type="containsText" dxfId="53" priority="24" operator="containsText" text="KV-2">
      <formula>NOT(ISERROR(SEARCH("KV-2",I46)))</formula>
    </cfRule>
  </conditionalFormatting>
  <conditionalFormatting sqref="I46">
    <cfRule type="containsText" dxfId="52" priority="23" operator="containsText" text="彗星">
      <formula>NOT(ISERROR(SEARCH("彗星",I46)))</formula>
    </cfRule>
  </conditionalFormatting>
  <conditionalFormatting sqref="I46">
    <cfRule type="containsText" dxfId="51" priority="22" operator="containsText" text="霞飞">
      <formula>NOT(ISERROR(SEARCH("霞飞",I46)))</formula>
    </cfRule>
  </conditionalFormatting>
  <conditionalFormatting sqref="I61">
    <cfRule type="containsText" dxfId="50" priority="21" operator="containsText" text="KV-2">
      <formula>NOT(ISERROR(SEARCH("KV-2",I61)))</formula>
    </cfRule>
  </conditionalFormatting>
  <conditionalFormatting sqref="I61">
    <cfRule type="containsText" dxfId="49" priority="20" operator="containsText" text="彗星">
      <formula>NOT(ISERROR(SEARCH("彗星",I61)))</formula>
    </cfRule>
  </conditionalFormatting>
  <conditionalFormatting sqref="I61">
    <cfRule type="containsText" dxfId="48" priority="19" operator="containsText" text="霞飞">
      <formula>NOT(ISERROR(SEARCH("霞飞",I61)))</formula>
    </cfRule>
  </conditionalFormatting>
  <conditionalFormatting sqref="I73">
    <cfRule type="containsText" dxfId="47" priority="18" operator="containsText" text="KV-2">
      <formula>NOT(ISERROR(SEARCH("KV-2",I73)))</formula>
    </cfRule>
  </conditionalFormatting>
  <conditionalFormatting sqref="I73">
    <cfRule type="containsText" dxfId="46" priority="17" operator="containsText" text="彗星">
      <formula>NOT(ISERROR(SEARCH("彗星",I73)))</formula>
    </cfRule>
  </conditionalFormatting>
  <conditionalFormatting sqref="I73">
    <cfRule type="containsText" dxfId="45" priority="16" operator="containsText" text="霞飞">
      <formula>NOT(ISERROR(SEARCH("霞飞",I73)))</formula>
    </cfRule>
  </conditionalFormatting>
  <conditionalFormatting sqref="I82">
    <cfRule type="containsText" dxfId="44" priority="15" operator="containsText" text="KV-2">
      <formula>NOT(ISERROR(SEARCH("KV-2",I82)))</formula>
    </cfRule>
  </conditionalFormatting>
  <conditionalFormatting sqref="I82">
    <cfRule type="containsText" dxfId="43" priority="14" operator="containsText" text="彗星">
      <formula>NOT(ISERROR(SEARCH("彗星",I82)))</formula>
    </cfRule>
  </conditionalFormatting>
  <conditionalFormatting sqref="I82">
    <cfRule type="containsText" dxfId="42" priority="13" operator="containsText" text="霞飞">
      <formula>NOT(ISERROR(SEARCH("霞飞",I82)))</formula>
    </cfRule>
  </conditionalFormatting>
  <conditionalFormatting sqref="I91">
    <cfRule type="containsText" dxfId="41" priority="12" operator="containsText" text="KV-2">
      <formula>NOT(ISERROR(SEARCH("KV-2",I91)))</formula>
    </cfRule>
  </conditionalFormatting>
  <conditionalFormatting sqref="I91">
    <cfRule type="containsText" dxfId="40" priority="11" operator="containsText" text="彗星">
      <formula>NOT(ISERROR(SEARCH("彗星",I91)))</formula>
    </cfRule>
  </conditionalFormatting>
  <conditionalFormatting sqref="I91">
    <cfRule type="containsText" dxfId="39" priority="10" operator="containsText" text="霞飞">
      <formula>NOT(ISERROR(SEARCH("霞飞",I91)))</formula>
    </cfRule>
  </conditionalFormatting>
  <conditionalFormatting sqref="I100">
    <cfRule type="containsText" dxfId="38" priority="9" operator="containsText" text="KV-2">
      <formula>NOT(ISERROR(SEARCH("KV-2",I100)))</formula>
    </cfRule>
  </conditionalFormatting>
  <conditionalFormatting sqref="I100">
    <cfRule type="containsText" dxfId="37" priority="8" operator="containsText" text="彗星">
      <formula>NOT(ISERROR(SEARCH("彗星",I100)))</formula>
    </cfRule>
  </conditionalFormatting>
  <conditionalFormatting sqref="I100">
    <cfRule type="containsText" dxfId="36" priority="7" operator="containsText" text="霞飞">
      <formula>NOT(ISERROR(SEARCH("霞飞",I100)))</formula>
    </cfRule>
  </conditionalFormatting>
  <conditionalFormatting sqref="I109">
    <cfRule type="containsText" dxfId="35" priority="6" operator="containsText" text="KV-2">
      <formula>NOT(ISERROR(SEARCH("KV-2",I109)))</formula>
    </cfRule>
  </conditionalFormatting>
  <conditionalFormatting sqref="I109">
    <cfRule type="containsText" dxfId="34" priority="5" operator="containsText" text="彗星">
      <formula>NOT(ISERROR(SEARCH("彗星",I109)))</formula>
    </cfRule>
  </conditionalFormatting>
  <conditionalFormatting sqref="I109">
    <cfRule type="containsText" dxfId="33" priority="4" operator="containsText" text="霞飞">
      <formula>NOT(ISERROR(SEARCH("霞飞",I109)))</formula>
    </cfRule>
  </conditionalFormatting>
  <conditionalFormatting sqref="I117">
    <cfRule type="containsText" dxfId="32" priority="3" operator="containsText" text="KV-2">
      <formula>NOT(ISERROR(SEARCH("KV-2",I117)))</formula>
    </cfRule>
  </conditionalFormatting>
  <conditionalFormatting sqref="I117">
    <cfRule type="containsText" dxfId="31" priority="2" operator="containsText" text="彗星">
      <formula>NOT(ISERROR(SEARCH("彗星",I117)))</formula>
    </cfRule>
  </conditionalFormatting>
  <conditionalFormatting sqref="I117">
    <cfRule type="containsText" dxfId="30" priority="1" operator="containsText" text="霞飞">
      <formula>NOT(ISERROR(SEARCH("霞飞",I117)))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425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389" sqref="H389"/>
    </sheetView>
  </sheetViews>
  <sheetFormatPr defaultColWidth="8.875" defaultRowHeight="13.5" x14ac:dyDescent="0.15"/>
  <cols>
    <col min="7" max="7" width="9" style="5"/>
    <col min="8" max="8" width="13.625" customWidth="1"/>
    <col min="9" max="9" width="7" customWidth="1"/>
  </cols>
  <sheetData>
    <row r="1" spans="1:22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169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22" x14ac:dyDescent="0.15">
      <c r="A2" t="s">
        <v>36</v>
      </c>
      <c r="B2">
        <v>51111</v>
      </c>
      <c r="C2">
        <v>644</v>
      </c>
      <c r="D2">
        <v>10</v>
      </c>
      <c r="E2">
        <v>20</v>
      </c>
      <c r="F2">
        <v>4</v>
      </c>
      <c r="G2" s="5">
        <f t="shared" ref="G2:G65" si="0">C2/SUMIFS(C:C,A:A,A2)</f>
        <v>0.13020622725434694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7.8123736352608164</v>
      </c>
      <c r="L2">
        <f>VLOOKUP(B2,'名称-id-价值'!B:M,J2+2,FALSE)</f>
        <v>60</v>
      </c>
      <c r="M2">
        <f>G2*L2*AVERAGE(D2:E2)</f>
        <v>117.18560452891225</v>
      </c>
      <c r="N2">
        <f t="shared" ref="N2:N65" si="1">SUMIFS(M:M,A:A,A2)*F2+VLOOKUP(J2,$AC$20:$AF$30,4,FALSE)</f>
        <v>2054.4965628790942</v>
      </c>
      <c r="O2" t="str">
        <f t="shared" ref="O2:P10" si="2">B2&amp;","</f>
        <v>51111,</v>
      </c>
      <c r="P2" t="str">
        <f t="shared" si="2"/>
        <v>644,</v>
      </c>
      <c r="Q2" t="str">
        <f>"("&amp;LEFT(R2&amp;S2,LEN(R2&amp;S2)-1)&amp;")"</f>
        <v>(10,20)</v>
      </c>
      <c r="R2" t="str">
        <f t="shared" ref="R2:S10" si="3">D2&amp;","</f>
        <v>10,</v>
      </c>
      <c r="S2" t="str">
        <f t="shared" si="3"/>
        <v>20,</v>
      </c>
      <c r="T2" t="s">
        <v>469</v>
      </c>
      <c r="U2" t="s">
        <v>470</v>
      </c>
      <c r="V2" t="s">
        <v>471</v>
      </c>
    </row>
    <row r="3" spans="1:22" x14ac:dyDescent="0.15">
      <c r="A3" t="s">
        <v>36</v>
      </c>
      <c r="B3">
        <v>52111</v>
      </c>
      <c r="C3">
        <v>644</v>
      </c>
      <c r="D3">
        <v>10</v>
      </c>
      <c r="E3">
        <v>20</v>
      </c>
      <c r="F3">
        <v>4</v>
      </c>
      <c r="G3" s="5">
        <f t="shared" si="0"/>
        <v>0.13020622725434694</v>
      </c>
      <c r="H3" t="str">
        <f>VLOOKUP(B3,'名称-id-价值'!B:C,2,FALSE)</f>
        <v>Stuart-碎片</v>
      </c>
      <c r="I3" t="str">
        <f t="shared" ref="I3:I68" si="4">IF(LEFT(B3,1)+0=5,"T"&amp;MID(B3,3,1)&amp;"碎片",IF(LEFT(B3,1)+0=1,"T"&amp;MID(B3,3,1)&amp;"坦克",IF(LEFT(B3,1)+0=9,"T"&amp;MID(B3,2,1)&amp;"部件")))</f>
        <v>T1碎片</v>
      </c>
      <c r="J3">
        <f t="shared" ref="J3:J66" si="5">IF(RIGHT(A3,1)+0=0,10,RIGHT(A3,1)+0)</f>
        <v>1</v>
      </c>
      <c r="K3">
        <f t="shared" ref="K3:K68" si="6">AVERAGE(D3:E3)*G3*F3</f>
        <v>7.8123736352608164</v>
      </c>
      <c r="L3">
        <f>VLOOKUP(B3,'名称-id-价值'!B:M,J3+2,FALSE)</f>
        <v>60</v>
      </c>
      <c r="M3">
        <f t="shared" ref="M3:M66" si="7">G3*L3*AVERAGE(D3:E3)</f>
        <v>117.18560452891225</v>
      </c>
      <c r="N3">
        <f t="shared" si="1"/>
        <v>2054.4965628790942</v>
      </c>
      <c r="O3" t="str">
        <f t="shared" si="2"/>
        <v>52111,</v>
      </c>
      <c r="P3" t="str">
        <f t="shared" si="2"/>
        <v>644,</v>
      </c>
      <c r="Q3" t="str">
        <f t="shared" ref="Q3:Q68" si="8">"("&amp;LEFT(R3&amp;S3,LEN(R3&amp;S3)-1)&amp;")"</f>
        <v>(10,20)</v>
      </c>
      <c r="R3" t="str">
        <f t="shared" si="3"/>
        <v>10,</v>
      </c>
      <c r="S3" t="str">
        <f t="shared" si="3"/>
        <v>20,</v>
      </c>
      <c r="T3" t="s">
        <v>472</v>
      </c>
      <c r="U3" t="s">
        <v>473</v>
      </c>
      <c r="V3" t="s">
        <v>474</v>
      </c>
    </row>
    <row r="4" spans="1:22" x14ac:dyDescent="0.15">
      <c r="A4" t="s">
        <v>36</v>
      </c>
      <c r="B4">
        <v>53111</v>
      </c>
      <c r="C4">
        <v>644</v>
      </c>
      <c r="D4">
        <v>10</v>
      </c>
      <c r="E4">
        <v>20</v>
      </c>
      <c r="F4">
        <v>4</v>
      </c>
      <c r="G4" s="5">
        <f t="shared" si="0"/>
        <v>0.13020622725434694</v>
      </c>
      <c r="H4" t="str">
        <f>VLOOKUP(B4,'名称-id-价值'!B:C,2,FALSE)</f>
        <v>B-1-碎片</v>
      </c>
      <c r="I4" t="str">
        <f t="shared" si="4"/>
        <v>T1碎片</v>
      </c>
      <c r="J4">
        <f t="shared" si="5"/>
        <v>1</v>
      </c>
      <c r="K4">
        <f t="shared" si="6"/>
        <v>7.8123736352608164</v>
      </c>
      <c r="L4">
        <f>VLOOKUP(B4,'名称-id-价值'!B:M,J4+2,FALSE)</f>
        <v>60</v>
      </c>
      <c r="M4">
        <f t="shared" si="7"/>
        <v>117.18560452891225</v>
      </c>
      <c r="N4">
        <f t="shared" si="1"/>
        <v>2054.4965628790942</v>
      </c>
      <c r="O4" t="str">
        <f t="shared" si="2"/>
        <v>53111,</v>
      </c>
      <c r="P4" t="str">
        <f t="shared" si="2"/>
        <v>644,</v>
      </c>
      <c r="Q4" t="str">
        <f t="shared" si="8"/>
        <v>(10,20)</v>
      </c>
      <c r="R4" t="str">
        <f t="shared" si="3"/>
        <v>10,</v>
      </c>
      <c r="S4" t="str">
        <f t="shared" si="3"/>
        <v>20,</v>
      </c>
      <c r="T4" t="s">
        <v>475</v>
      </c>
      <c r="U4" t="s">
        <v>476</v>
      </c>
      <c r="V4" t="s">
        <v>477</v>
      </c>
    </row>
    <row r="5" spans="1:22" x14ac:dyDescent="0.15">
      <c r="A5" t="s">
        <v>36</v>
      </c>
      <c r="B5">
        <v>51211</v>
      </c>
      <c r="C5">
        <v>50</v>
      </c>
      <c r="D5">
        <v>1</v>
      </c>
      <c r="E5">
        <v>1</v>
      </c>
      <c r="F5">
        <v>4</v>
      </c>
      <c r="G5" s="5">
        <f t="shared" si="0"/>
        <v>1.0109179134654266E-2</v>
      </c>
      <c r="H5" t="str">
        <f>VLOOKUP(B5,'名称-id-价值'!B:C,2,FALSE)</f>
        <v>二号-碎片</v>
      </c>
      <c r="I5" t="str">
        <f t="shared" si="4"/>
        <v>T2碎片</v>
      </c>
      <c r="J5">
        <f t="shared" si="5"/>
        <v>1</v>
      </c>
      <c r="K5">
        <f t="shared" si="6"/>
        <v>4.0436716538617065E-2</v>
      </c>
      <c r="L5">
        <f>VLOOKUP(B5,'名称-id-价值'!B:M,J5+2,FALSE)</f>
        <v>60</v>
      </c>
      <c r="M5">
        <f t="shared" si="7"/>
        <v>0.60655074807925602</v>
      </c>
      <c r="N5">
        <f t="shared" si="1"/>
        <v>2054.4965628790942</v>
      </c>
      <c r="O5" t="str">
        <f t="shared" si="2"/>
        <v>51211,</v>
      </c>
      <c r="P5" t="str">
        <f t="shared" si="2"/>
        <v>50,</v>
      </c>
      <c r="Q5" t="str">
        <f t="shared" si="8"/>
        <v>(1,1)</v>
      </c>
      <c r="R5" t="str">
        <f t="shared" si="3"/>
        <v>1,</v>
      </c>
      <c r="S5" t="str">
        <f t="shared" si="3"/>
        <v>1,</v>
      </c>
      <c r="T5" t="s">
        <v>478</v>
      </c>
      <c r="U5" t="s">
        <v>479</v>
      </c>
      <c r="V5" t="s">
        <v>480</v>
      </c>
    </row>
    <row r="6" spans="1:22" x14ac:dyDescent="0.15">
      <c r="A6" t="s">
        <v>36</v>
      </c>
      <c r="B6">
        <v>51221</v>
      </c>
      <c r="C6">
        <v>50</v>
      </c>
      <c r="D6">
        <v>1</v>
      </c>
      <c r="E6">
        <v>1</v>
      </c>
      <c r="F6">
        <v>4</v>
      </c>
      <c r="G6" s="5">
        <f t="shared" si="0"/>
        <v>1.0109179134654266E-2</v>
      </c>
      <c r="H6" t="str">
        <f>VLOOKUP(B6,'名称-id-价值'!B:C,2,FALSE)</f>
        <v>Puma-碎片</v>
      </c>
      <c r="I6" t="str">
        <f t="shared" si="4"/>
        <v>T2碎片</v>
      </c>
      <c r="J6">
        <f t="shared" si="5"/>
        <v>1</v>
      </c>
      <c r="K6">
        <f t="shared" si="6"/>
        <v>4.0436716538617065E-2</v>
      </c>
      <c r="L6">
        <f>VLOOKUP(B6,'名称-id-价值'!B:M,J6+2,FALSE)</f>
        <v>80</v>
      </c>
      <c r="M6">
        <f t="shared" si="7"/>
        <v>0.80873433077234136</v>
      </c>
      <c r="N6">
        <f t="shared" si="1"/>
        <v>2054.4965628790942</v>
      </c>
      <c r="O6" t="str">
        <f t="shared" si="2"/>
        <v>51221,</v>
      </c>
      <c r="P6" t="str">
        <f t="shared" si="2"/>
        <v>50,</v>
      </c>
      <c r="Q6" t="str">
        <f t="shared" si="8"/>
        <v>(1,1)</v>
      </c>
      <c r="R6" t="str">
        <f t="shared" si="3"/>
        <v>1,</v>
      </c>
      <c r="S6" t="str">
        <f t="shared" si="3"/>
        <v>1,</v>
      </c>
      <c r="T6" t="s">
        <v>481</v>
      </c>
      <c r="U6" t="s">
        <v>482</v>
      </c>
      <c r="V6" t="s">
        <v>483</v>
      </c>
    </row>
    <row r="7" spans="1:22" x14ac:dyDescent="0.15">
      <c r="A7" t="s">
        <v>36</v>
      </c>
      <c r="B7">
        <v>52211</v>
      </c>
      <c r="C7">
        <v>50</v>
      </c>
      <c r="D7">
        <v>1</v>
      </c>
      <c r="E7">
        <v>1</v>
      </c>
      <c r="F7">
        <v>4</v>
      </c>
      <c r="G7" s="5">
        <f t="shared" si="0"/>
        <v>1.0109179134654266E-2</v>
      </c>
      <c r="H7" t="str">
        <f>VLOOKUP(B7,'名称-id-价值'!B:C,2,FALSE)</f>
        <v>T-34-碎片</v>
      </c>
      <c r="I7" t="str">
        <f t="shared" si="4"/>
        <v>T2碎片</v>
      </c>
      <c r="J7">
        <f t="shared" si="5"/>
        <v>1</v>
      </c>
      <c r="K7">
        <f t="shared" si="6"/>
        <v>4.0436716538617065E-2</v>
      </c>
      <c r="L7">
        <f>VLOOKUP(B7,'名称-id-价值'!B:M,J7+2,FALSE)</f>
        <v>60</v>
      </c>
      <c r="M7">
        <f t="shared" si="7"/>
        <v>0.60655074807925602</v>
      </c>
      <c r="N7">
        <f t="shared" si="1"/>
        <v>2054.4965628790942</v>
      </c>
      <c r="O7" t="str">
        <f t="shared" si="2"/>
        <v>52211,</v>
      </c>
      <c r="P7" t="str">
        <f t="shared" si="2"/>
        <v>50,</v>
      </c>
      <c r="Q7" t="str">
        <f t="shared" si="8"/>
        <v>(1,1)</v>
      </c>
      <c r="R7" t="str">
        <f t="shared" si="3"/>
        <v>1,</v>
      </c>
      <c r="S7" t="str">
        <f t="shared" si="3"/>
        <v>1,</v>
      </c>
      <c r="T7" t="s">
        <v>484</v>
      </c>
      <c r="U7" t="s">
        <v>485</v>
      </c>
      <c r="V7" t="s">
        <v>486</v>
      </c>
    </row>
    <row r="8" spans="1:22" x14ac:dyDescent="0.15">
      <c r="A8" t="s">
        <v>36</v>
      </c>
      <c r="B8">
        <v>52221</v>
      </c>
      <c r="C8">
        <v>50</v>
      </c>
      <c r="D8">
        <v>1</v>
      </c>
      <c r="E8">
        <v>1</v>
      </c>
      <c r="F8">
        <v>4</v>
      </c>
      <c r="G8" s="5">
        <f t="shared" si="0"/>
        <v>1.0109179134654266E-2</v>
      </c>
      <c r="H8" t="str">
        <f>VLOOKUP(B8,'名称-id-价值'!B:C,2,FALSE)</f>
        <v>四号-碎片</v>
      </c>
      <c r="I8" t="str">
        <f t="shared" si="4"/>
        <v>T2碎片</v>
      </c>
      <c r="J8">
        <f t="shared" si="5"/>
        <v>1</v>
      </c>
      <c r="K8">
        <f t="shared" si="6"/>
        <v>4.0436716538617065E-2</v>
      </c>
      <c r="L8">
        <f>VLOOKUP(B8,'名称-id-价值'!B:M,J8+2,FALSE)</f>
        <v>80</v>
      </c>
      <c r="M8">
        <f t="shared" si="7"/>
        <v>0.80873433077234136</v>
      </c>
      <c r="N8">
        <f t="shared" si="1"/>
        <v>2054.4965628790942</v>
      </c>
      <c r="O8" t="str">
        <f t="shared" si="2"/>
        <v>52221,</v>
      </c>
      <c r="P8" t="str">
        <f t="shared" si="2"/>
        <v>50,</v>
      </c>
      <c r="Q8" t="str">
        <f t="shared" si="8"/>
        <v>(1,1)</v>
      </c>
      <c r="R8" t="str">
        <f t="shared" si="3"/>
        <v>1,</v>
      </c>
      <c r="S8" t="str">
        <f t="shared" si="3"/>
        <v>1,</v>
      </c>
      <c r="T8" t="s">
        <v>487</v>
      </c>
      <c r="U8" t="s">
        <v>488</v>
      </c>
      <c r="V8" t="s">
        <v>489</v>
      </c>
    </row>
    <row r="9" spans="1:22" x14ac:dyDescent="0.15">
      <c r="A9" t="s">
        <v>36</v>
      </c>
      <c r="B9">
        <v>53211</v>
      </c>
      <c r="C9">
        <v>50</v>
      </c>
      <c r="D9">
        <v>1</v>
      </c>
      <c r="E9">
        <v>1</v>
      </c>
      <c r="F9">
        <v>4</v>
      </c>
      <c r="G9" s="5">
        <f t="shared" si="0"/>
        <v>1.0109179134654266E-2</v>
      </c>
      <c r="H9" t="str">
        <f>VLOOKUP(B9,'名称-id-价值'!B:C,2,FALSE)</f>
        <v>KV-1-碎片</v>
      </c>
      <c r="I9" t="str">
        <f t="shared" si="4"/>
        <v>T2碎片</v>
      </c>
      <c r="J9">
        <f t="shared" si="5"/>
        <v>1</v>
      </c>
      <c r="K9">
        <f t="shared" si="6"/>
        <v>4.0436716538617065E-2</v>
      </c>
      <c r="L9">
        <f>VLOOKUP(B9,'名称-id-价值'!B:M,J9+2,FALSE)</f>
        <v>60</v>
      </c>
      <c r="M9">
        <f t="shared" si="7"/>
        <v>0.60655074807925602</v>
      </c>
      <c r="N9">
        <f t="shared" si="1"/>
        <v>2054.4965628790942</v>
      </c>
      <c r="O9" t="str">
        <f t="shared" si="2"/>
        <v>53211,</v>
      </c>
      <c r="P9" t="str">
        <f t="shared" si="2"/>
        <v>50,</v>
      </c>
      <c r="Q9" t="str">
        <f t="shared" si="8"/>
        <v>(1,1)</v>
      </c>
      <c r="R9" t="str">
        <f t="shared" si="3"/>
        <v>1,</v>
      </c>
      <c r="S9" t="str">
        <f t="shared" si="3"/>
        <v>1,</v>
      </c>
      <c r="T9" t="s">
        <v>487</v>
      </c>
      <c r="U9" t="s">
        <v>488</v>
      </c>
      <c r="V9" t="s">
        <v>490</v>
      </c>
    </row>
    <row r="10" spans="1:22" x14ac:dyDescent="0.15">
      <c r="A10" t="s">
        <v>36</v>
      </c>
      <c r="B10">
        <v>53221</v>
      </c>
      <c r="C10">
        <v>50</v>
      </c>
      <c r="D10">
        <v>1</v>
      </c>
      <c r="E10">
        <v>1</v>
      </c>
      <c r="F10">
        <v>4</v>
      </c>
      <c r="G10" s="5">
        <f t="shared" si="0"/>
        <v>1.0109179134654266E-2</v>
      </c>
      <c r="H10" t="str">
        <f>VLOOKUP(B10,'名称-id-价值'!B:C,2,FALSE)</f>
        <v>丘吉尔-碎片</v>
      </c>
      <c r="I10" t="str">
        <f t="shared" si="4"/>
        <v>T2碎片</v>
      </c>
      <c r="J10">
        <f t="shared" si="5"/>
        <v>1</v>
      </c>
      <c r="K10">
        <f t="shared" si="6"/>
        <v>4.0436716538617065E-2</v>
      </c>
      <c r="L10">
        <f>VLOOKUP(B10,'名称-id-价值'!B:M,J10+2,FALSE)</f>
        <v>80</v>
      </c>
      <c r="M10">
        <f t="shared" si="7"/>
        <v>0.80873433077234136</v>
      </c>
      <c r="N10">
        <f t="shared" si="1"/>
        <v>2054.4965628790942</v>
      </c>
      <c r="O10" t="str">
        <f t="shared" si="2"/>
        <v>53221,</v>
      </c>
      <c r="P10" t="str">
        <f t="shared" si="2"/>
        <v>50,</v>
      </c>
      <c r="Q10" t="str">
        <f t="shared" si="8"/>
        <v>(1,1)</v>
      </c>
      <c r="R10" t="str">
        <f t="shared" si="3"/>
        <v>1,</v>
      </c>
      <c r="S10" t="str">
        <f t="shared" si="3"/>
        <v>1,</v>
      </c>
      <c r="T10" t="s">
        <v>487</v>
      </c>
      <c r="U10" t="s">
        <v>488</v>
      </c>
      <c r="V10" t="s">
        <v>491</v>
      </c>
    </row>
    <row r="11" spans="1:22" x14ac:dyDescent="0.15">
      <c r="A11" t="s">
        <v>36</v>
      </c>
      <c r="B11">
        <v>51311</v>
      </c>
      <c r="C11">
        <v>15</v>
      </c>
      <c r="D11">
        <v>1</v>
      </c>
      <c r="E11">
        <v>1</v>
      </c>
      <c r="F11">
        <v>4</v>
      </c>
      <c r="G11" s="5">
        <f t="shared" si="0"/>
        <v>3.0327537403962799E-3</v>
      </c>
      <c r="H11" t="str">
        <f>VLOOKUP(B11,'名称-id-价值'!B:C,2,FALSE)</f>
        <v>35(t)-碎片</v>
      </c>
      <c r="I11" t="str">
        <f t="shared" si="4"/>
        <v>T3碎片</v>
      </c>
      <c r="J11">
        <f t="shared" si="5"/>
        <v>1</v>
      </c>
      <c r="K11">
        <f t="shared" si="6"/>
        <v>1.213101496158512E-2</v>
      </c>
      <c r="L11">
        <f>VLOOKUP(B11,'名称-id-价值'!B:M,J11+2,FALSE)</f>
        <v>55</v>
      </c>
      <c r="M11">
        <f t="shared" si="7"/>
        <v>0.16680145572179539</v>
      </c>
      <c r="N11">
        <f t="shared" si="1"/>
        <v>2054.4965628790942</v>
      </c>
      <c r="O11" t="str">
        <f>B11&amp;","</f>
        <v>51311,</v>
      </c>
      <c r="P11" t="str">
        <f>C11&amp;","</f>
        <v>15,</v>
      </c>
      <c r="Q11" t="str">
        <f t="shared" si="8"/>
        <v>(1,1)</v>
      </c>
      <c r="R11" t="str">
        <f>D11&amp;","</f>
        <v>1,</v>
      </c>
      <c r="S11" t="str">
        <f>E11&amp;","</f>
        <v>1,</v>
      </c>
      <c r="T11" t="s">
        <v>487</v>
      </c>
      <c r="U11" t="s">
        <v>488</v>
      </c>
      <c r="V11" t="s">
        <v>492</v>
      </c>
    </row>
    <row r="12" spans="1:22" x14ac:dyDescent="0.15">
      <c r="A12" t="s">
        <v>36</v>
      </c>
      <c r="B12">
        <v>51321</v>
      </c>
      <c r="C12">
        <v>20</v>
      </c>
      <c r="D12">
        <v>1</v>
      </c>
      <c r="E12">
        <v>1</v>
      </c>
      <c r="F12">
        <v>4</v>
      </c>
      <c r="G12" s="5">
        <f t="shared" si="0"/>
        <v>4.0436716538617065E-3</v>
      </c>
      <c r="H12" t="str">
        <f>VLOOKUP(B12,'名称-id-价值'!B:C,2,FALSE)</f>
        <v>十字军-碎片</v>
      </c>
      <c r="I12" t="str">
        <f t="shared" si="4"/>
        <v>T3碎片</v>
      </c>
      <c r="J12">
        <f t="shared" si="5"/>
        <v>1</v>
      </c>
      <c r="K12">
        <f t="shared" si="6"/>
        <v>1.6174686615446826E-2</v>
      </c>
      <c r="L12">
        <f>VLOOKUP(B12,'名称-id-价值'!B:M,J12+2,FALSE)</f>
        <v>70</v>
      </c>
      <c r="M12">
        <f t="shared" si="7"/>
        <v>0.28305701577031944</v>
      </c>
      <c r="N12">
        <f t="shared" si="1"/>
        <v>2054.4965628790942</v>
      </c>
      <c r="O12" t="str">
        <f>B12&amp;","</f>
        <v>51321,</v>
      </c>
      <c r="P12" t="str">
        <f>C12&amp;","</f>
        <v>20,</v>
      </c>
      <c r="Q12" t="str">
        <f t="shared" si="8"/>
        <v>(1,1)</v>
      </c>
      <c r="R12" t="str">
        <f>D12&amp;","</f>
        <v>1,</v>
      </c>
      <c r="S12" t="str">
        <f>E12&amp;","</f>
        <v>1,</v>
      </c>
    </row>
    <row r="13" spans="1:22" x14ac:dyDescent="0.15">
      <c r="A13" t="s">
        <v>36</v>
      </c>
      <c r="B13">
        <v>52311</v>
      </c>
      <c r="C13">
        <v>20</v>
      </c>
      <c r="D13">
        <v>1</v>
      </c>
      <c r="E13">
        <v>1</v>
      </c>
      <c r="F13">
        <v>4</v>
      </c>
      <c r="G13" s="5">
        <f t="shared" si="0"/>
        <v>4.0436716538617065E-3</v>
      </c>
      <c r="H13" t="str">
        <f>VLOOKUP(B13,'名称-id-价值'!B:C,2,FALSE)</f>
        <v>玛蒂尔达-碎片</v>
      </c>
      <c r="I13" t="str">
        <f t="shared" si="4"/>
        <v>T3碎片</v>
      </c>
      <c r="J13">
        <f t="shared" si="5"/>
        <v>1</v>
      </c>
      <c r="K13">
        <f t="shared" si="6"/>
        <v>1.6174686615446826E-2</v>
      </c>
      <c r="L13">
        <f>VLOOKUP(B13,'名称-id-价值'!B:M,J13+2,FALSE)</f>
        <v>55</v>
      </c>
      <c r="M13">
        <f t="shared" si="7"/>
        <v>0.22240194096239385</v>
      </c>
      <c r="N13">
        <f t="shared" si="1"/>
        <v>2054.4965628790942</v>
      </c>
      <c r="O13" t="str">
        <f t="shared" ref="O13:P19" si="9">B13&amp;","</f>
        <v>52311,</v>
      </c>
      <c r="P13" t="str">
        <f t="shared" si="9"/>
        <v>20,</v>
      </c>
      <c r="Q13" t="str">
        <f t="shared" si="8"/>
        <v>(1,1)</v>
      </c>
      <c r="R13" t="str">
        <f t="shared" ref="R13:S19" si="10">D13&amp;","</f>
        <v>1,</v>
      </c>
      <c r="S13" t="str">
        <f t="shared" si="10"/>
        <v>1,</v>
      </c>
    </row>
    <row r="14" spans="1:22" x14ac:dyDescent="0.15">
      <c r="A14" t="s">
        <v>36</v>
      </c>
      <c r="B14">
        <v>52321</v>
      </c>
      <c r="C14">
        <v>20</v>
      </c>
      <c r="D14">
        <v>1</v>
      </c>
      <c r="E14">
        <v>1</v>
      </c>
      <c r="F14">
        <v>4</v>
      </c>
      <c r="G14" s="5">
        <f t="shared" si="0"/>
        <v>4.0436716538617065E-3</v>
      </c>
      <c r="H14" t="str">
        <f>VLOOKUP(B14,'名称-id-价值'!B:C,2,FALSE)</f>
        <v>谢尔曼-碎片</v>
      </c>
      <c r="I14" t="str">
        <f t="shared" si="4"/>
        <v>T3碎片</v>
      </c>
      <c r="J14">
        <f t="shared" si="5"/>
        <v>1</v>
      </c>
      <c r="K14">
        <f t="shared" si="6"/>
        <v>1.6174686615446826E-2</v>
      </c>
      <c r="L14">
        <f>VLOOKUP(B14,'名称-id-价值'!B:M,J14+2,FALSE)</f>
        <v>70</v>
      </c>
      <c r="M14">
        <f t="shared" si="7"/>
        <v>0.28305701577031944</v>
      </c>
      <c r="N14">
        <f t="shared" si="1"/>
        <v>2054.4965628790942</v>
      </c>
      <c r="O14" t="str">
        <f t="shared" si="9"/>
        <v>52321,</v>
      </c>
      <c r="P14" t="str">
        <f t="shared" si="9"/>
        <v>20,</v>
      </c>
      <c r="Q14" t="str">
        <f t="shared" si="8"/>
        <v>(1,1)</v>
      </c>
      <c r="R14" t="str">
        <f t="shared" si="10"/>
        <v>1,</v>
      </c>
      <c r="S14" t="str">
        <f t="shared" si="10"/>
        <v>1,</v>
      </c>
    </row>
    <row r="15" spans="1:22" x14ac:dyDescent="0.15">
      <c r="A15" t="s">
        <v>36</v>
      </c>
      <c r="B15">
        <v>53311</v>
      </c>
      <c r="C15">
        <v>16</v>
      </c>
      <c r="D15">
        <v>1</v>
      </c>
      <c r="E15">
        <v>1</v>
      </c>
      <c r="F15">
        <v>4</v>
      </c>
      <c r="G15" s="5">
        <f t="shared" si="0"/>
        <v>3.234937323089365E-3</v>
      </c>
      <c r="H15" t="str">
        <f>VLOOKUP(B15,'名称-id-价值'!B:C,2,FALSE)</f>
        <v>黑豹-碎片</v>
      </c>
      <c r="I15" t="str">
        <f t="shared" si="4"/>
        <v>T3碎片</v>
      </c>
      <c r="J15">
        <f t="shared" si="5"/>
        <v>1</v>
      </c>
      <c r="K15">
        <f t="shared" si="6"/>
        <v>1.293974929235746E-2</v>
      </c>
      <c r="L15">
        <f>VLOOKUP(B15,'名称-id-价值'!B:M,J15+2,FALSE)</f>
        <v>55</v>
      </c>
      <c r="M15">
        <f t="shared" si="7"/>
        <v>0.17792155276991506</v>
      </c>
      <c r="N15">
        <f t="shared" si="1"/>
        <v>2054.4965628790942</v>
      </c>
      <c r="O15" t="str">
        <f t="shared" si="9"/>
        <v>53311,</v>
      </c>
      <c r="P15" t="str">
        <f t="shared" si="9"/>
        <v>16,</v>
      </c>
      <c r="Q15" t="str">
        <f t="shared" si="8"/>
        <v>(1,1)</v>
      </c>
      <c r="R15" t="str">
        <f t="shared" si="10"/>
        <v>1,</v>
      </c>
      <c r="S15" t="str">
        <f t="shared" si="10"/>
        <v>1,</v>
      </c>
    </row>
    <row r="16" spans="1:22" x14ac:dyDescent="0.15">
      <c r="A16" t="s">
        <v>36</v>
      </c>
      <c r="B16">
        <v>53321</v>
      </c>
      <c r="C16">
        <v>16</v>
      </c>
      <c r="D16">
        <v>1</v>
      </c>
      <c r="E16">
        <v>1</v>
      </c>
      <c r="F16">
        <v>4</v>
      </c>
      <c r="G16" s="5">
        <f t="shared" si="0"/>
        <v>3.234937323089365E-3</v>
      </c>
      <c r="H16" t="str">
        <f>VLOOKUP(B16,'名称-id-价值'!B:C,2,FALSE)</f>
        <v>虎式-碎片</v>
      </c>
      <c r="I16" t="str">
        <f t="shared" si="4"/>
        <v>T3碎片</v>
      </c>
      <c r="J16">
        <f t="shared" si="5"/>
        <v>1</v>
      </c>
      <c r="K16">
        <f t="shared" si="6"/>
        <v>1.293974929235746E-2</v>
      </c>
      <c r="L16">
        <f>VLOOKUP(B16,'名称-id-价值'!B:M,J16+2,FALSE)</f>
        <v>70</v>
      </c>
      <c r="M16">
        <f t="shared" si="7"/>
        <v>0.22644561261625554</v>
      </c>
      <c r="N16">
        <f t="shared" si="1"/>
        <v>2054.4965628790942</v>
      </c>
      <c r="O16" t="str">
        <f t="shared" si="9"/>
        <v>53321,</v>
      </c>
      <c r="P16" t="str">
        <f t="shared" si="9"/>
        <v>16,</v>
      </c>
      <c r="Q16" t="str">
        <f t="shared" si="8"/>
        <v>(1,1)</v>
      </c>
      <c r="R16" t="str">
        <f t="shared" si="10"/>
        <v>1,</v>
      </c>
      <c r="S16" t="str">
        <f t="shared" si="10"/>
        <v>1,</v>
      </c>
    </row>
    <row r="17" spans="1:33" x14ac:dyDescent="0.15">
      <c r="A17" t="s">
        <v>36</v>
      </c>
      <c r="B17">
        <v>53331</v>
      </c>
      <c r="C17">
        <v>16</v>
      </c>
      <c r="D17">
        <v>1</v>
      </c>
      <c r="E17">
        <v>1</v>
      </c>
      <c r="F17">
        <v>4</v>
      </c>
      <c r="G17" s="5">
        <f t="shared" si="0"/>
        <v>3.234937323089365E-3</v>
      </c>
      <c r="H17" t="str">
        <f>VLOOKUP(B17,'名称-id-价值'!B:C,2,FALSE)</f>
        <v>KV-2-碎片</v>
      </c>
      <c r="I17" t="str">
        <f t="shared" si="4"/>
        <v>T3碎片</v>
      </c>
      <c r="J17">
        <f t="shared" si="5"/>
        <v>1</v>
      </c>
      <c r="K17">
        <f t="shared" si="6"/>
        <v>1.293974929235746E-2</v>
      </c>
      <c r="L17">
        <f>VLOOKUP(B17,'名称-id-价值'!B:M,J17+2,FALSE)</f>
        <v>80</v>
      </c>
      <c r="M17">
        <f t="shared" si="7"/>
        <v>0.25879498584714922</v>
      </c>
      <c r="N17">
        <f t="shared" si="1"/>
        <v>2054.4965628790942</v>
      </c>
      <c r="O17" t="str">
        <f t="shared" si="9"/>
        <v>53331,</v>
      </c>
      <c r="P17" t="str">
        <f t="shared" si="9"/>
        <v>16,</v>
      </c>
      <c r="Q17" t="str">
        <f t="shared" si="8"/>
        <v>(1,1)</v>
      </c>
      <c r="R17" t="str">
        <f t="shared" si="10"/>
        <v>1,</v>
      </c>
      <c r="S17" t="str">
        <f t="shared" si="10"/>
        <v>1,</v>
      </c>
    </row>
    <row r="18" spans="1:33" x14ac:dyDescent="0.15">
      <c r="A18" t="s">
        <v>36</v>
      </c>
      <c r="B18">
        <v>91001</v>
      </c>
      <c r="C18">
        <v>287</v>
      </c>
      <c r="D18">
        <v>3</v>
      </c>
      <c r="E18">
        <v>10</v>
      </c>
      <c r="F18">
        <v>4</v>
      </c>
      <c r="G18" s="5">
        <f t="shared" si="0"/>
        <v>5.8026688232915485E-2</v>
      </c>
      <c r="H18" t="str">
        <f>VLOOKUP(B18,'名称-id-价值'!B:C,2,FALSE)</f>
        <v>T1LP1</v>
      </c>
      <c r="I18" t="str">
        <f t="shared" si="4"/>
        <v>T1部件</v>
      </c>
      <c r="J18">
        <f t="shared" si="5"/>
        <v>1</v>
      </c>
      <c r="K18">
        <f t="shared" si="6"/>
        <v>1.5086938940558026</v>
      </c>
      <c r="L18">
        <f>VLOOKUP(B18,'名称-id-价值'!B:M,J18+2,FALSE)</f>
        <v>40</v>
      </c>
      <c r="M18">
        <f t="shared" si="7"/>
        <v>15.086938940558024</v>
      </c>
      <c r="N18">
        <f t="shared" si="1"/>
        <v>2054.4965628790942</v>
      </c>
      <c r="O18" t="str">
        <f t="shared" si="9"/>
        <v>91001,</v>
      </c>
      <c r="P18" t="str">
        <f t="shared" si="9"/>
        <v>287,</v>
      </c>
      <c r="Q18" t="str">
        <f t="shared" si="8"/>
        <v>(3,10)</v>
      </c>
      <c r="R18" t="str">
        <f t="shared" si="10"/>
        <v>3,</v>
      </c>
      <c r="S18" t="str">
        <f t="shared" si="10"/>
        <v>10,</v>
      </c>
    </row>
    <row r="19" spans="1:33" x14ac:dyDescent="0.15">
      <c r="A19" t="s">
        <v>36</v>
      </c>
      <c r="B19">
        <v>91003</v>
      </c>
      <c r="C19">
        <v>287</v>
      </c>
      <c r="D19">
        <v>3</v>
      </c>
      <c r="E19">
        <v>10</v>
      </c>
      <c r="F19">
        <v>4</v>
      </c>
      <c r="G19" s="5">
        <f t="shared" si="0"/>
        <v>5.8026688232915485E-2</v>
      </c>
      <c r="H19" t="str">
        <f>VLOOKUP(B19,'名称-id-价值'!B:C,2,FALSE)</f>
        <v>T1LP3</v>
      </c>
      <c r="I19" t="str">
        <f t="shared" si="4"/>
        <v>T1部件</v>
      </c>
      <c r="J19">
        <f t="shared" si="5"/>
        <v>1</v>
      </c>
      <c r="K19">
        <f t="shared" si="6"/>
        <v>1.5086938940558026</v>
      </c>
      <c r="L19">
        <f>VLOOKUP(B19,'名称-id-价值'!B:M,J19+2,FALSE)</f>
        <v>40</v>
      </c>
      <c r="M19">
        <f t="shared" si="7"/>
        <v>15.086938940558024</v>
      </c>
      <c r="N19">
        <f t="shared" si="1"/>
        <v>2054.4965628790942</v>
      </c>
      <c r="O19" t="str">
        <f t="shared" si="9"/>
        <v>91003,</v>
      </c>
      <c r="P19" t="str">
        <f t="shared" si="9"/>
        <v>287,</v>
      </c>
      <c r="Q19" t="str">
        <f t="shared" si="8"/>
        <v>(3,10)</v>
      </c>
      <c r="R19" t="str">
        <f t="shared" si="10"/>
        <v>3,</v>
      </c>
      <c r="S19" t="str">
        <f t="shared" si="10"/>
        <v>10,</v>
      </c>
    </row>
    <row r="20" spans="1:33" x14ac:dyDescent="0.15">
      <c r="A20" t="s">
        <v>36</v>
      </c>
      <c r="B20">
        <v>91005</v>
      </c>
      <c r="C20">
        <v>287</v>
      </c>
      <c r="D20">
        <v>3</v>
      </c>
      <c r="E20">
        <v>10</v>
      </c>
      <c r="F20">
        <v>4</v>
      </c>
      <c r="G20" s="5">
        <f t="shared" si="0"/>
        <v>5.8026688232915485E-2</v>
      </c>
      <c r="H20" t="str">
        <f>VLOOKUP(B20,'名称-id-价值'!B:C,2,FALSE)</f>
        <v>T1LP5</v>
      </c>
      <c r="I20" t="str">
        <f t="shared" si="4"/>
        <v>T1部件</v>
      </c>
      <c r="J20">
        <f t="shared" si="5"/>
        <v>1</v>
      </c>
      <c r="K20">
        <f t="shared" si="6"/>
        <v>1.5086938940558026</v>
      </c>
      <c r="L20">
        <f>VLOOKUP(B20,'名称-id-价值'!B:M,J20+2,FALSE)</f>
        <v>40</v>
      </c>
      <c r="M20">
        <f t="shared" si="7"/>
        <v>15.086938940558024</v>
      </c>
      <c r="N20">
        <f t="shared" si="1"/>
        <v>2054.4965628790942</v>
      </c>
      <c r="O20" t="str">
        <f>B20&amp;","</f>
        <v>91005,</v>
      </c>
      <c r="P20" t="str">
        <f>C20&amp;","</f>
        <v>287,</v>
      </c>
      <c r="Q20" t="str">
        <f t="shared" si="8"/>
        <v>(3,10)</v>
      </c>
      <c r="R20" t="str">
        <f>D20&amp;","</f>
        <v>3,</v>
      </c>
      <c r="S20" t="str">
        <f>E20&amp;","</f>
        <v>10,</v>
      </c>
      <c r="T20">
        <v>1</v>
      </c>
      <c r="U20" t="s">
        <v>147</v>
      </c>
      <c r="V20" s="5">
        <f>SUMIFS(G:G,I:I,U20,J:J,T20)</f>
        <v>0.39061868176304082</v>
      </c>
      <c r="W20" t="str">
        <f>VLOOKUP(U20,展示字符串!$A$1:$B$83,2,FALSE)</f>
        <v>CHEST_ITEM_TYPE_T1_SHARD</v>
      </c>
      <c r="X20" t="str">
        <f>IF(T20=T21,TEXT(V20,"0.00%"),TEXT(V20+(1-SUMIFS(Y:Y,T:T,T20)),"0.00%"))</f>
        <v>39.06%</v>
      </c>
      <c r="Y20" s="5">
        <f>ROUND(V20,4)</f>
        <v>0.3906</v>
      </c>
      <c r="Z20" t="str">
        <f>"["&amp;W20&amp;","&amp;W21&amp;","&amp;W22&amp;","&amp;W23&amp;"]"</f>
        <v>[CHEST_ITEM_TYPE_T1_SHARD,CHEST_ITEM_TYPE_T2_SHARD,CHEST_ITEM_TYPE_T3_SHARD,CHEST_ITEM_TYPE_T1_PART]</v>
      </c>
      <c r="AA20" t="str">
        <f>"["&amp;X20&amp;","&amp;X21&amp;","&amp;X22&amp;","&amp;X23&amp;"]"</f>
        <v>[39.06%,6.07%,2.49%,52.38%]</v>
      </c>
      <c r="AC20" s="18" t="s">
        <v>188</v>
      </c>
      <c r="AD20" s="18" t="s">
        <v>189</v>
      </c>
      <c r="AE20" s="18" t="s">
        <v>190</v>
      </c>
      <c r="AF20" s="19" t="s">
        <v>193</v>
      </c>
    </row>
    <row r="21" spans="1:33" x14ac:dyDescent="0.15">
      <c r="A21" t="s">
        <v>36</v>
      </c>
      <c r="B21">
        <v>91101</v>
      </c>
      <c r="C21">
        <v>287</v>
      </c>
      <c r="D21">
        <v>3</v>
      </c>
      <c r="E21">
        <v>10</v>
      </c>
      <c r="F21">
        <v>4</v>
      </c>
      <c r="G21" s="5">
        <f t="shared" si="0"/>
        <v>5.8026688232915485E-2</v>
      </c>
      <c r="H21" t="str">
        <f>VLOOKUP(B21,'名称-id-价值'!B:C,2,FALSE)</f>
        <v>T1MP1</v>
      </c>
      <c r="I21" t="str">
        <f t="shared" si="4"/>
        <v>T1部件</v>
      </c>
      <c r="J21">
        <f t="shared" si="5"/>
        <v>1</v>
      </c>
      <c r="K21">
        <f t="shared" si="6"/>
        <v>1.5086938940558026</v>
      </c>
      <c r="L21">
        <f>VLOOKUP(B21,'名称-id-价值'!B:M,J21+2,FALSE)</f>
        <v>40</v>
      </c>
      <c r="M21">
        <f t="shared" si="7"/>
        <v>15.086938940558024</v>
      </c>
      <c r="N21">
        <f t="shared" si="1"/>
        <v>2054.4965628790942</v>
      </c>
      <c r="O21" t="str">
        <f>B21&amp;","</f>
        <v>91101,</v>
      </c>
      <c r="P21" t="str">
        <f>C21&amp;","</f>
        <v>287,</v>
      </c>
      <c r="Q21" t="str">
        <f t="shared" si="8"/>
        <v>(3,10)</v>
      </c>
      <c r="R21" t="str">
        <f>D21&amp;","</f>
        <v>3,</v>
      </c>
      <c r="S21" t="str">
        <f>E21&amp;","</f>
        <v>10,</v>
      </c>
      <c r="T21">
        <v>1</v>
      </c>
      <c r="U21" s="11" t="s">
        <v>148</v>
      </c>
      <c r="V21" s="5">
        <f t="shared" ref="V21:V62" si="11">SUMIFS(G:G,I:I,U21,J:J,T21)</f>
        <v>6.0655074807925605E-2</v>
      </c>
      <c r="W21" t="str">
        <f>VLOOKUP(U21,展示字符串!$A$1:$B$83,2,FALSE)</f>
        <v>CHEST_ITEM_TYPE_T2_SHARD</v>
      </c>
      <c r="X21" t="str">
        <f t="shared" ref="X21:X62" si="12">IF(T21=T22,TEXT(V21,"0.00%"),TEXT(V21+(1-SUMIFS(Y:Y,T:T,T21)),"0.00%"))</f>
        <v>6.07%</v>
      </c>
      <c r="Y21" s="5">
        <f t="shared" ref="Y21:Y62" si="13">ROUND(V21,4)</f>
        <v>6.0699999999999997E-2</v>
      </c>
      <c r="Z21" t="str">
        <f>"["&amp;W24&amp;","&amp;W25&amp;","&amp;W26&amp;","&amp;W27&amp;","&amp;W28&amp;"]"</f>
        <v>[CHEST_ITEM_TYPE_T2_TANK,CHEST_ITEM_TYPE_T1_SHARD,CHEST_ITEM_TYPE_T2_SHARD,CHEST_ITEM_TYPE_T3_SHARD,CHEST_ITEM_TYPE_T1_PART]</v>
      </c>
      <c r="AA21" t="str">
        <f>"["&amp;X24&amp;","&amp;X25&amp;","&amp;X26&amp;","&amp;X27&amp;","&amp;X28&amp;"]"</f>
        <v>[13.03%,5.93%,15.96%,5.86%,59.22%]</v>
      </c>
      <c r="AC21" s="15">
        <v>1</v>
      </c>
      <c r="AD21" s="15">
        <v>4000</v>
      </c>
      <c r="AE21" s="15">
        <v>0</v>
      </c>
      <c r="AF21" s="15">
        <f>VLOOKUP($AD$20,'名称-id-价值'!$A:$M,4,FALSE)*AD21+AE21</f>
        <v>80</v>
      </c>
      <c r="AG21" t="str">
        <f>"["&amp;AD21&amp;"]"</f>
        <v>[4000]</v>
      </c>
    </row>
    <row r="22" spans="1:33" x14ac:dyDescent="0.15">
      <c r="A22" t="s">
        <v>36</v>
      </c>
      <c r="B22">
        <v>91103</v>
      </c>
      <c r="C22">
        <v>287</v>
      </c>
      <c r="D22">
        <v>3</v>
      </c>
      <c r="E22">
        <v>10</v>
      </c>
      <c r="F22">
        <v>4</v>
      </c>
      <c r="G22" s="5">
        <f t="shared" si="0"/>
        <v>5.8026688232915485E-2</v>
      </c>
      <c r="H22" t="str">
        <f>VLOOKUP(B22,'名称-id-价值'!B:C,2,FALSE)</f>
        <v>T1MP3</v>
      </c>
      <c r="I22" t="str">
        <f t="shared" si="4"/>
        <v>T1部件</v>
      </c>
      <c r="J22">
        <f t="shared" si="5"/>
        <v>1</v>
      </c>
      <c r="K22">
        <f t="shared" si="6"/>
        <v>1.5086938940558026</v>
      </c>
      <c r="L22">
        <f>VLOOKUP(B22,'名称-id-价值'!B:M,J22+2,FALSE)</f>
        <v>40</v>
      </c>
      <c r="M22">
        <f t="shared" si="7"/>
        <v>15.086938940558024</v>
      </c>
      <c r="N22">
        <f t="shared" si="1"/>
        <v>2054.4965628790942</v>
      </c>
      <c r="O22" t="str">
        <f t="shared" ref="O22:P87" si="14">B22&amp;","</f>
        <v>91103,</v>
      </c>
      <c r="P22" t="str">
        <f t="shared" si="14"/>
        <v>287,</v>
      </c>
      <c r="Q22" t="str">
        <f t="shared" si="8"/>
        <v>(3,10)</v>
      </c>
      <c r="R22" t="str">
        <f t="shared" ref="R22:S37" si="15">D22&amp;","</f>
        <v>3,</v>
      </c>
      <c r="S22" t="str">
        <f t="shared" si="15"/>
        <v>10,</v>
      </c>
      <c r="T22">
        <v>1</v>
      </c>
      <c r="U22" s="10" t="s">
        <v>149</v>
      </c>
      <c r="V22" s="5">
        <f t="shared" si="11"/>
        <v>2.4868580671249495E-2</v>
      </c>
      <c r="W22" t="str">
        <f>VLOOKUP(U22,展示字符串!$A$1:$B$83,2,FALSE)</f>
        <v>CHEST_ITEM_TYPE_T3_SHARD</v>
      </c>
      <c r="X22" t="str">
        <f t="shared" si="12"/>
        <v>2.49%</v>
      </c>
      <c r="Y22" s="5">
        <f t="shared" si="13"/>
        <v>2.4899999999999999E-2</v>
      </c>
      <c r="Z22" t="str">
        <f>"["&amp;W29&amp;","&amp;W30&amp;","&amp;W31&amp;","&amp;W32&amp;","&amp;W33&amp;"]"</f>
        <v>[CHEST_ITEM_TYPE_T2_TANK,CHEST_ITEM_TYPE_T2_SHARD,CHEST_ITEM_TYPE_T3_SHARD,CHEST_ITEM_TYPE_T1_PART,CHEST_ITEM_TYPE_T2_PART]</v>
      </c>
      <c r="AA22" t="str">
        <f>"["&amp;X29&amp;","&amp;X30&amp;","&amp;X31&amp;","&amp;X32&amp;","&amp;X33&amp;"]"</f>
        <v>[22.44%,13.75%,7.36%,37.12%,19.33%]</v>
      </c>
      <c r="AC22" s="15">
        <v>2</v>
      </c>
      <c r="AD22" s="15">
        <v>4500</v>
      </c>
      <c r="AE22" s="15">
        <v>0</v>
      </c>
      <c r="AF22" s="15">
        <f>VLOOKUP($AD$20,'名称-id-价值'!$A:$M,4,FALSE)*AD22+AE22</f>
        <v>90</v>
      </c>
      <c r="AG22" t="str">
        <f t="shared" ref="AG22:AG30" si="16">"["&amp;AD22&amp;"]"</f>
        <v>[4500]</v>
      </c>
    </row>
    <row r="23" spans="1:33" x14ac:dyDescent="0.15">
      <c r="A23" t="s">
        <v>36</v>
      </c>
      <c r="B23">
        <v>91105</v>
      </c>
      <c r="C23">
        <v>287</v>
      </c>
      <c r="D23">
        <v>3</v>
      </c>
      <c r="E23">
        <v>10</v>
      </c>
      <c r="F23">
        <v>4</v>
      </c>
      <c r="G23" s="5">
        <f t="shared" si="0"/>
        <v>5.8026688232915485E-2</v>
      </c>
      <c r="H23" t="str">
        <f>VLOOKUP(B23,'名称-id-价值'!B:C,2,FALSE)</f>
        <v>T1MP5</v>
      </c>
      <c r="I23" t="str">
        <f t="shared" si="4"/>
        <v>T1部件</v>
      </c>
      <c r="J23">
        <f t="shared" si="5"/>
        <v>1</v>
      </c>
      <c r="K23">
        <f t="shared" si="6"/>
        <v>1.5086938940558026</v>
      </c>
      <c r="L23">
        <f>VLOOKUP(B23,'名称-id-价值'!B:M,J23+2,FALSE)</f>
        <v>40</v>
      </c>
      <c r="M23">
        <f t="shared" si="7"/>
        <v>15.086938940558024</v>
      </c>
      <c r="N23">
        <f t="shared" si="1"/>
        <v>2054.4965628790942</v>
      </c>
      <c r="O23" t="str">
        <f t="shared" si="14"/>
        <v>91105,</v>
      </c>
      <c r="P23" t="str">
        <f t="shared" si="14"/>
        <v>287,</v>
      </c>
      <c r="Q23" t="str">
        <f t="shared" si="8"/>
        <v>(3,10)</v>
      </c>
      <c r="R23" t="str">
        <f t="shared" si="15"/>
        <v>3,</v>
      </c>
      <c r="S23" t="str">
        <f t="shared" si="15"/>
        <v>10,</v>
      </c>
      <c r="T23">
        <v>1</v>
      </c>
      <c r="U23" t="s">
        <v>150</v>
      </c>
      <c r="V23" s="5">
        <f t="shared" si="11"/>
        <v>0.52385766275778389</v>
      </c>
      <c r="W23" t="str">
        <f>VLOOKUP(U23,展示字符串!$A$1:$B$83,2,FALSE)</f>
        <v>CHEST_ITEM_TYPE_T1_PART</v>
      </c>
      <c r="X23" t="str">
        <f t="shared" si="12"/>
        <v>52.38%</v>
      </c>
      <c r="Y23" s="5">
        <f t="shared" si="13"/>
        <v>0.52390000000000003</v>
      </c>
      <c r="Z23" t="str">
        <f>"["&amp;W34&amp;","&amp;W35&amp;","&amp;W36&amp;","&amp;W37&amp;"]"</f>
        <v>[CHEST_ITEM_TYPE_T2_TANK,CHEST_ITEM_TYPE_T2_SHARD,CHEST_ITEM_TYPE_T3_SHARD,CHEST_ITEM_TYPE_T2_PART]</v>
      </c>
      <c r="AA23" t="str">
        <f>"["&amp;X34&amp;","&amp;X35&amp;","&amp;X36&amp;","&amp;X37&amp;"]"</f>
        <v>[20.62%,24.05%,11.58%,43.75%]</v>
      </c>
      <c r="AC23" s="15">
        <v>3</v>
      </c>
      <c r="AD23" s="15">
        <v>5000</v>
      </c>
      <c r="AE23" s="15">
        <v>0</v>
      </c>
      <c r="AF23" s="15">
        <f>VLOOKUP($AD$20,'名称-id-价值'!$A:$M,4,FALSE)*AD23+AE23</f>
        <v>100</v>
      </c>
      <c r="AG23" t="str">
        <f t="shared" si="16"/>
        <v>[5000]</v>
      </c>
    </row>
    <row r="24" spans="1:33" x14ac:dyDescent="0.15">
      <c r="A24" t="s">
        <v>36</v>
      </c>
      <c r="B24">
        <v>91201</v>
      </c>
      <c r="C24">
        <v>287</v>
      </c>
      <c r="D24">
        <v>3</v>
      </c>
      <c r="E24">
        <v>10</v>
      </c>
      <c r="F24">
        <v>4</v>
      </c>
      <c r="G24" s="5">
        <f t="shared" si="0"/>
        <v>5.8026688232915485E-2</v>
      </c>
      <c r="H24" t="str">
        <f>VLOOKUP(B24,'名称-id-价值'!B:C,2,FALSE)</f>
        <v>T1HP1</v>
      </c>
      <c r="I24" t="str">
        <f t="shared" si="4"/>
        <v>T1部件</v>
      </c>
      <c r="J24">
        <f t="shared" si="5"/>
        <v>1</v>
      </c>
      <c r="K24">
        <f t="shared" si="6"/>
        <v>1.5086938940558026</v>
      </c>
      <c r="L24">
        <f>VLOOKUP(B24,'名称-id-价值'!B:M,J24+2,FALSE)</f>
        <v>40</v>
      </c>
      <c r="M24">
        <f t="shared" si="7"/>
        <v>15.086938940558024</v>
      </c>
      <c r="N24">
        <f t="shared" si="1"/>
        <v>2054.4965628790942</v>
      </c>
      <c r="O24" t="str">
        <f t="shared" si="14"/>
        <v>91201,</v>
      </c>
      <c r="P24" t="str">
        <f t="shared" si="14"/>
        <v>287,</v>
      </c>
      <c r="Q24" t="str">
        <f t="shared" si="8"/>
        <v>(3,10)</v>
      </c>
      <c r="R24" t="str">
        <f t="shared" si="15"/>
        <v>3,</v>
      </c>
      <c r="S24" t="str">
        <f t="shared" si="15"/>
        <v>10,</v>
      </c>
      <c r="T24">
        <v>2</v>
      </c>
      <c r="U24" t="s">
        <v>153</v>
      </c>
      <c r="V24" s="5">
        <f t="shared" si="11"/>
        <v>0.13029315960912052</v>
      </c>
      <c r="W24" t="str">
        <f>VLOOKUP(U24,展示字符串!$A$1:$B$83,2,FALSE)</f>
        <v>CHEST_ITEM_TYPE_T2_TANK</v>
      </c>
      <c r="X24" t="str">
        <f t="shared" si="12"/>
        <v>13.03%</v>
      </c>
      <c r="Y24" s="5">
        <f t="shared" si="13"/>
        <v>0.1303</v>
      </c>
      <c r="Z24" t="str">
        <f>"["&amp;W38&amp;","&amp;W39&amp;","&amp;W40&amp;","&amp;W41&amp;","&amp;W42&amp;"]"</f>
        <v>[CHEST_ITEM_TYPE_T2_TANK,CHEST_ITEM_TYPE_T3_TANK,CHEST_ITEM_TYPE_T2_SHARD,CHEST_ITEM_TYPE_T3_SHARD,CHEST_ITEM_TYPE_T2_PART]</v>
      </c>
      <c r="AA24" t="str">
        <f>"["&amp;X38&amp;","&amp;X39&amp;","&amp;X40&amp;","&amp;X41&amp;","&amp;X42&amp;"]"</f>
        <v>[10.70%,6.40%,6.31%,24.08%,52.51%]</v>
      </c>
      <c r="AC24" s="15">
        <v>4</v>
      </c>
      <c r="AD24" s="15">
        <v>6000</v>
      </c>
      <c r="AE24" s="15">
        <v>0</v>
      </c>
      <c r="AF24" s="15">
        <f>VLOOKUP($AD$20,'名称-id-价值'!$A:$M,4,FALSE)*AD24+AE24</f>
        <v>120</v>
      </c>
      <c r="AG24" t="str">
        <f t="shared" si="16"/>
        <v>[6000]</v>
      </c>
    </row>
    <row r="25" spans="1:33" x14ac:dyDescent="0.15">
      <c r="A25" t="s">
        <v>36</v>
      </c>
      <c r="B25">
        <v>91203</v>
      </c>
      <c r="C25">
        <v>287</v>
      </c>
      <c r="D25">
        <v>3</v>
      </c>
      <c r="E25">
        <v>10</v>
      </c>
      <c r="F25">
        <v>4</v>
      </c>
      <c r="G25" s="5">
        <f t="shared" si="0"/>
        <v>5.8026688232915485E-2</v>
      </c>
      <c r="H25" t="str">
        <f>VLOOKUP(B25,'名称-id-价值'!B:C,2,FALSE)</f>
        <v>T1HP3</v>
      </c>
      <c r="I25" t="str">
        <f t="shared" si="4"/>
        <v>T1部件</v>
      </c>
      <c r="J25">
        <f t="shared" si="5"/>
        <v>1</v>
      </c>
      <c r="K25">
        <f t="shared" si="6"/>
        <v>1.5086938940558026</v>
      </c>
      <c r="L25">
        <f>VLOOKUP(B25,'名称-id-价值'!B:M,J25+2,FALSE)</f>
        <v>40</v>
      </c>
      <c r="M25">
        <f t="shared" si="7"/>
        <v>15.086938940558024</v>
      </c>
      <c r="N25">
        <f t="shared" si="1"/>
        <v>2054.4965628790942</v>
      </c>
      <c r="O25" t="str">
        <f t="shared" si="14"/>
        <v>91203,</v>
      </c>
      <c r="P25" t="str">
        <f t="shared" si="14"/>
        <v>287,</v>
      </c>
      <c r="Q25" t="str">
        <f t="shared" si="8"/>
        <v>(3,10)</v>
      </c>
      <c r="R25" t="str">
        <f t="shared" si="15"/>
        <v>3,</v>
      </c>
      <c r="S25" t="str">
        <f t="shared" si="15"/>
        <v>10,</v>
      </c>
      <c r="T25">
        <v>2</v>
      </c>
      <c r="U25" t="s">
        <v>147</v>
      </c>
      <c r="V25" s="5">
        <f t="shared" si="11"/>
        <v>5.9283387622149838E-2</v>
      </c>
      <c r="W25" t="str">
        <f>VLOOKUP(U25,展示字符串!$A$1:$B$83,2,FALSE)</f>
        <v>CHEST_ITEM_TYPE_T1_SHARD</v>
      </c>
      <c r="X25" t="str">
        <f t="shared" si="12"/>
        <v>5.93%</v>
      </c>
      <c r="Y25" s="5">
        <f t="shared" si="13"/>
        <v>5.9299999999999999E-2</v>
      </c>
      <c r="Z25" t="str">
        <f>"["&amp;W43&amp;","&amp;W44&amp;","&amp;W45&amp;","&amp;W46&amp;"]"</f>
        <v>[CHEST_ITEM_TYPE_T3_TANK,CHEST_ITEM_TYPE_T3_SHARD,CHEST_ITEM_TYPE_T2_PART,CHEST_ITEM_TYPE_T3_PART]</v>
      </c>
      <c r="AA25" t="str">
        <f>"["&amp;X43&amp;","&amp;X44&amp;","&amp;X45&amp;","&amp;X46&amp;"]"</f>
        <v>[7.92%,22.94%,34.98%,34.16%]</v>
      </c>
      <c r="AC25" s="15">
        <v>5</v>
      </c>
      <c r="AD25" s="15">
        <v>8000</v>
      </c>
      <c r="AE25" s="15">
        <v>0</v>
      </c>
      <c r="AF25" s="15">
        <f>VLOOKUP($AD$20,'名称-id-价值'!$A:$M,4,FALSE)*AD25+AE25</f>
        <v>160</v>
      </c>
      <c r="AG25" t="str">
        <f t="shared" si="16"/>
        <v>[8000]</v>
      </c>
    </row>
    <row r="26" spans="1:33" x14ac:dyDescent="0.15">
      <c r="A26" t="s">
        <v>36</v>
      </c>
      <c r="B26">
        <v>91205</v>
      </c>
      <c r="C26">
        <v>295</v>
      </c>
      <c r="D26">
        <v>3</v>
      </c>
      <c r="E26">
        <v>10</v>
      </c>
      <c r="F26">
        <v>4</v>
      </c>
      <c r="G26" s="5">
        <f t="shared" si="0"/>
        <v>5.9644156894460169E-2</v>
      </c>
      <c r="H26" t="str">
        <f>VLOOKUP(B26,'名称-id-价值'!B:C,2,FALSE)</f>
        <v>T1HP5</v>
      </c>
      <c r="I26" t="str">
        <f t="shared" si="4"/>
        <v>T1部件</v>
      </c>
      <c r="J26">
        <f t="shared" si="5"/>
        <v>1</v>
      </c>
      <c r="K26">
        <f t="shared" si="6"/>
        <v>1.5507480792559645</v>
      </c>
      <c r="L26">
        <f>VLOOKUP(B26,'名称-id-价值'!B:M,J26+2,FALSE)</f>
        <v>40</v>
      </c>
      <c r="M26">
        <f t="shared" si="7"/>
        <v>15.507480792559644</v>
      </c>
      <c r="N26">
        <f t="shared" si="1"/>
        <v>2054.4965628790942</v>
      </c>
      <c r="O26" t="str">
        <f t="shared" si="14"/>
        <v>91205,</v>
      </c>
      <c r="P26" t="str">
        <f t="shared" si="14"/>
        <v>295,</v>
      </c>
      <c r="Q26" t="str">
        <f t="shared" si="8"/>
        <v>(3,10)</v>
      </c>
      <c r="R26" t="str">
        <f t="shared" si="15"/>
        <v>3,</v>
      </c>
      <c r="S26" t="str">
        <f t="shared" si="15"/>
        <v>10,</v>
      </c>
      <c r="T26">
        <v>2</v>
      </c>
      <c r="U26" s="11" t="s">
        <v>148</v>
      </c>
      <c r="V26" s="5">
        <f t="shared" si="11"/>
        <v>0.15960912052117265</v>
      </c>
      <c r="W26" t="str">
        <f>VLOOKUP(U26,展示字符串!$A$1:$B$83,2,FALSE)</f>
        <v>CHEST_ITEM_TYPE_T2_SHARD</v>
      </c>
      <c r="X26" t="str">
        <f t="shared" si="12"/>
        <v>15.96%</v>
      </c>
      <c r="Y26" s="5">
        <f t="shared" si="13"/>
        <v>0.15959999999999999</v>
      </c>
      <c r="Z26" t="str">
        <f>"["&amp;W47&amp;","&amp;W48&amp;","&amp;W49&amp;","&amp;W50&amp;"]"</f>
        <v>[CHEST_ITEM_TYPE_T3_TANK,CHEST_ITEM_TYPE_T3_SHARD,CHEST_ITEM_TYPE_T2_PART,CHEST_ITEM_TYPE_T3_PART]</v>
      </c>
      <c r="AA26" t="str">
        <f>"["&amp;X47&amp;","&amp;X48&amp;","&amp;X49&amp;","&amp;X50&amp;"]"</f>
        <v>[9.63%,32.51%,27.29%,30.57%]</v>
      </c>
      <c r="AC26" s="15">
        <v>6</v>
      </c>
      <c r="AD26" s="15">
        <v>9000</v>
      </c>
      <c r="AE26" s="15">
        <v>0</v>
      </c>
      <c r="AF26" s="15">
        <f>VLOOKUP($AD$20,'名称-id-价值'!$A:$M,4,FALSE)*AD26+AE26</f>
        <v>180</v>
      </c>
      <c r="AG26" t="str">
        <f t="shared" si="16"/>
        <v>[9000]</v>
      </c>
    </row>
    <row r="27" spans="1:33" x14ac:dyDescent="0.15">
      <c r="A27" t="s">
        <v>37</v>
      </c>
      <c r="B27">
        <v>11211</v>
      </c>
      <c r="C27">
        <v>200</v>
      </c>
      <c r="D27">
        <v>2</v>
      </c>
      <c r="E27">
        <v>4</v>
      </c>
      <c r="F27">
        <v>4</v>
      </c>
      <c r="G27" s="5">
        <f t="shared" si="0"/>
        <v>4.3431053203040172E-2</v>
      </c>
      <c r="H27" t="str">
        <f>VLOOKUP(B27,'名称-id-价值'!B:C,2,FALSE)</f>
        <v>二号</v>
      </c>
      <c r="I27" t="str">
        <f t="shared" si="4"/>
        <v>T2坦克</v>
      </c>
      <c r="J27">
        <f t="shared" si="5"/>
        <v>2</v>
      </c>
      <c r="K27">
        <f t="shared" si="6"/>
        <v>0.52117263843648209</v>
      </c>
      <c r="L27">
        <f>VLOOKUP(B27,'名称-id-价值'!B:M,J27+2,FALSE)</f>
        <v>600</v>
      </c>
      <c r="M27">
        <f t="shared" si="7"/>
        <v>78.175895765472305</v>
      </c>
      <c r="N27">
        <f t="shared" si="1"/>
        <v>2040.3322475570042</v>
      </c>
      <c r="O27" t="str">
        <f t="shared" si="14"/>
        <v>11211,</v>
      </c>
      <c r="P27" t="str">
        <f t="shared" si="14"/>
        <v>200,</v>
      </c>
      <c r="Q27" t="str">
        <f t="shared" si="8"/>
        <v>(2,4)</v>
      </c>
      <c r="R27" t="str">
        <f t="shared" si="15"/>
        <v>2,</v>
      </c>
      <c r="S27" t="str">
        <f t="shared" si="15"/>
        <v>4,</v>
      </c>
      <c r="T27">
        <v>2</v>
      </c>
      <c r="U27" s="10" t="s">
        <v>149</v>
      </c>
      <c r="V27" s="5">
        <f t="shared" si="11"/>
        <v>5.8631921824104247E-2</v>
      </c>
      <c r="W27" t="str">
        <f>VLOOKUP(U27,展示字符串!$A$1:$B$83,2,FALSE)</f>
        <v>CHEST_ITEM_TYPE_T3_SHARD</v>
      </c>
      <c r="X27" t="str">
        <f t="shared" si="12"/>
        <v>5.86%</v>
      </c>
      <c r="Y27" s="5">
        <f t="shared" si="13"/>
        <v>5.8599999999999999E-2</v>
      </c>
      <c r="Z27" t="str">
        <f>"["&amp;W51&amp;","&amp;W52&amp;","&amp;W53&amp;","&amp;W54&amp;"]"</f>
        <v>[CHEST_ITEM_TYPE_T3_TANK,CHEST_ITEM_TYPE_T3_SHARD,CHEST_ITEM_TYPE_T2_PART,CHEST_ITEM_TYPE_T3_PART]</v>
      </c>
      <c r="AA27" t="str">
        <f>"["&amp;X51&amp;","&amp;X52&amp;","&amp;X53&amp;","&amp;X54&amp;"]"</f>
        <v>[9.63%,32.51%,27.29%,30.57%]</v>
      </c>
      <c r="AC27" s="15">
        <v>7</v>
      </c>
      <c r="AD27" s="15">
        <v>10000</v>
      </c>
      <c r="AE27" s="15">
        <v>0</v>
      </c>
      <c r="AF27" s="15">
        <f>VLOOKUP($AD$20,'名称-id-价值'!$A:$M,4,FALSE)*AD27+AE27</f>
        <v>200</v>
      </c>
      <c r="AG27" t="str">
        <f t="shared" si="16"/>
        <v>[10000]</v>
      </c>
    </row>
    <row r="28" spans="1:33" x14ac:dyDescent="0.15">
      <c r="A28" t="s">
        <v>37</v>
      </c>
      <c r="B28">
        <v>12211</v>
      </c>
      <c r="C28">
        <v>200</v>
      </c>
      <c r="D28">
        <v>2</v>
      </c>
      <c r="E28">
        <v>4</v>
      </c>
      <c r="F28">
        <v>4</v>
      </c>
      <c r="G28" s="5">
        <f t="shared" si="0"/>
        <v>4.3431053203040172E-2</v>
      </c>
      <c r="H28" t="str">
        <f>VLOOKUP(B28,'名称-id-价值'!B:C,2,FALSE)</f>
        <v>T-34</v>
      </c>
      <c r="I28" t="str">
        <f t="shared" si="4"/>
        <v>T2坦克</v>
      </c>
      <c r="J28">
        <f t="shared" si="5"/>
        <v>2</v>
      </c>
      <c r="K28">
        <f t="shared" si="6"/>
        <v>0.52117263843648209</v>
      </c>
      <c r="L28">
        <f>VLOOKUP(B28,'名称-id-价值'!B:M,J28+2,FALSE)</f>
        <v>600</v>
      </c>
      <c r="M28">
        <f t="shared" si="7"/>
        <v>78.175895765472305</v>
      </c>
      <c r="N28">
        <f t="shared" si="1"/>
        <v>2040.3322475570042</v>
      </c>
      <c r="O28" t="str">
        <f t="shared" si="14"/>
        <v>12211,</v>
      </c>
      <c r="P28" t="str">
        <f t="shared" si="14"/>
        <v>200,</v>
      </c>
      <c r="Q28" t="str">
        <f t="shared" si="8"/>
        <v>(2,4)</v>
      </c>
      <c r="R28" t="str">
        <f t="shared" si="15"/>
        <v>2,</v>
      </c>
      <c r="S28" t="str">
        <f t="shared" si="15"/>
        <v>4,</v>
      </c>
      <c r="T28">
        <v>2</v>
      </c>
      <c r="U28" t="s">
        <v>150</v>
      </c>
      <c r="V28" s="5">
        <f t="shared" si="11"/>
        <v>0.59218241042345277</v>
      </c>
      <c r="W28" t="str">
        <f>VLOOKUP(U28,展示字符串!$A$1:$B$83,2,FALSE)</f>
        <v>CHEST_ITEM_TYPE_T1_PART</v>
      </c>
      <c r="X28" t="str">
        <f t="shared" si="12"/>
        <v>59.22%</v>
      </c>
      <c r="Y28" s="5">
        <f t="shared" si="13"/>
        <v>0.59219999999999995</v>
      </c>
      <c r="Z28" t="str">
        <f>"["&amp;W55&amp;","&amp;W56&amp;","&amp;W57&amp;","&amp;W58&amp;"]"</f>
        <v>[CHEST_ITEM_TYPE_T3_TANK,CHEST_ITEM_TYPE_T3_SHARD,CHEST_ITEM_TYPE_T2_PART,CHEST_ITEM_TYPE_T3_PART]</v>
      </c>
      <c r="AA28" t="str">
        <f>"["&amp;X55&amp;","&amp;X56&amp;","&amp;X57&amp;","&amp;X58&amp;"]"</f>
        <v>[9.63%,32.51%,27.29%,30.57%]</v>
      </c>
      <c r="AC28" s="15">
        <v>8</v>
      </c>
      <c r="AD28" s="15">
        <v>10000</v>
      </c>
      <c r="AE28" s="15">
        <v>0</v>
      </c>
      <c r="AF28" s="15">
        <f>VLOOKUP($AD$20,'名称-id-价值'!$A:$M,4,FALSE)*AD28+AE28</f>
        <v>200</v>
      </c>
      <c r="AG28" t="str">
        <f t="shared" si="16"/>
        <v>[10000]</v>
      </c>
    </row>
    <row r="29" spans="1:33" x14ac:dyDescent="0.15">
      <c r="A29" t="s">
        <v>37</v>
      </c>
      <c r="B29">
        <v>13211</v>
      </c>
      <c r="C29">
        <v>200</v>
      </c>
      <c r="D29">
        <v>2</v>
      </c>
      <c r="E29">
        <v>4</v>
      </c>
      <c r="F29">
        <v>4</v>
      </c>
      <c r="G29" s="5">
        <f t="shared" si="0"/>
        <v>4.3431053203040172E-2</v>
      </c>
      <c r="H29" t="str">
        <f>VLOOKUP(B29,'名称-id-价值'!B:C,2,FALSE)</f>
        <v>KV-1</v>
      </c>
      <c r="I29" t="str">
        <f t="shared" si="4"/>
        <v>T2坦克</v>
      </c>
      <c r="J29">
        <f t="shared" si="5"/>
        <v>2</v>
      </c>
      <c r="K29">
        <f t="shared" si="6"/>
        <v>0.52117263843648209</v>
      </c>
      <c r="L29">
        <f>VLOOKUP(B29,'名称-id-价值'!B:M,J29+2,FALSE)</f>
        <v>600</v>
      </c>
      <c r="M29">
        <f t="shared" si="7"/>
        <v>78.175895765472305</v>
      </c>
      <c r="N29">
        <f t="shared" si="1"/>
        <v>2040.3322475570042</v>
      </c>
      <c r="O29" t="str">
        <f t="shared" si="14"/>
        <v>13211,</v>
      </c>
      <c r="P29" t="str">
        <f t="shared" si="14"/>
        <v>200,</v>
      </c>
      <c r="Q29" t="str">
        <f t="shared" si="8"/>
        <v>(2,4)</v>
      </c>
      <c r="R29" t="str">
        <f t="shared" si="15"/>
        <v>2,</v>
      </c>
      <c r="S29" t="str">
        <f t="shared" si="15"/>
        <v>4,</v>
      </c>
      <c r="T29">
        <v>3</v>
      </c>
      <c r="U29" t="s">
        <v>153</v>
      </c>
      <c r="V29" s="5">
        <f t="shared" si="11"/>
        <v>0.22438625204582649</v>
      </c>
      <c r="W29" t="str">
        <f>VLOOKUP(U29,展示字符串!$A$1:$B$83,2,FALSE)</f>
        <v>CHEST_ITEM_TYPE_T2_TANK</v>
      </c>
      <c r="X29" t="str">
        <f t="shared" si="12"/>
        <v>22.44%</v>
      </c>
      <c r="Y29" s="5">
        <f t="shared" si="13"/>
        <v>0.22439999999999999</v>
      </c>
      <c r="Z29" t="str">
        <f>"["&amp;W59&amp;","&amp;W60&amp;","&amp;W61&amp;","&amp;W62&amp;"]"</f>
        <v>[CHEST_ITEM_TYPE_T3_TANK,CHEST_ITEM_TYPE_T3_SHARD,CHEST_ITEM_TYPE_T2_PART,CHEST_ITEM_TYPE_T3_PART]</v>
      </c>
      <c r="AA29" t="str">
        <f>"["&amp;X59&amp;","&amp;X60&amp;","&amp;X61&amp;","&amp;X62&amp;"]"</f>
        <v>[9.63%,32.51%,27.29%,30.57%]</v>
      </c>
      <c r="AC29" s="15">
        <v>9</v>
      </c>
      <c r="AD29" s="15">
        <v>10000</v>
      </c>
      <c r="AE29" s="15">
        <v>0</v>
      </c>
      <c r="AF29" s="15">
        <f>VLOOKUP($AD$20,'名称-id-价值'!$A:$M,4,FALSE)*AD29+AE29</f>
        <v>200</v>
      </c>
      <c r="AG29" t="str">
        <f t="shared" si="16"/>
        <v>[10000]</v>
      </c>
    </row>
    <row r="30" spans="1:33" x14ac:dyDescent="0.15">
      <c r="A30" t="s">
        <v>37</v>
      </c>
      <c r="B30">
        <v>51111</v>
      </c>
      <c r="C30">
        <v>91</v>
      </c>
      <c r="D30">
        <v>15</v>
      </c>
      <c r="E30">
        <v>20</v>
      </c>
      <c r="F30">
        <v>4</v>
      </c>
      <c r="G30" s="5">
        <f t="shared" si="0"/>
        <v>1.9761129207383279E-2</v>
      </c>
      <c r="H30" t="str">
        <f>VLOOKUP(B30,'名称-id-价值'!B:C,2,FALSE)</f>
        <v>雷诺FT-碎片</v>
      </c>
      <c r="I30" t="str">
        <f t="shared" si="4"/>
        <v>T1碎片</v>
      </c>
      <c r="J30">
        <f t="shared" si="5"/>
        <v>2</v>
      </c>
      <c r="K30">
        <f t="shared" si="6"/>
        <v>1.3832790445168295</v>
      </c>
      <c r="L30">
        <f>VLOOKUP(B30,'名称-id-价值'!B:M,J30+2,FALSE)</f>
        <v>56.4</v>
      </c>
      <c r="M30">
        <f t="shared" si="7"/>
        <v>19.504234527687295</v>
      </c>
      <c r="N30">
        <f t="shared" si="1"/>
        <v>2040.3322475570042</v>
      </c>
      <c r="O30" t="str">
        <f t="shared" si="14"/>
        <v>51111,</v>
      </c>
      <c r="P30" t="str">
        <f t="shared" si="14"/>
        <v>91,</v>
      </c>
      <c r="Q30" t="str">
        <f t="shared" si="8"/>
        <v>(15,20)</v>
      </c>
      <c r="R30" t="str">
        <f t="shared" si="15"/>
        <v>15,</v>
      </c>
      <c r="S30" t="str">
        <f t="shared" si="15"/>
        <v>20,</v>
      </c>
      <c r="T30">
        <v>3</v>
      </c>
      <c r="U30" s="11" t="s">
        <v>148</v>
      </c>
      <c r="V30" s="5">
        <f t="shared" si="11"/>
        <v>0.13747954173486088</v>
      </c>
      <c r="W30" t="str">
        <f>VLOOKUP(U30,展示字符串!$A$1:$B$83,2,FALSE)</f>
        <v>CHEST_ITEM_TYPE_T2_SHARD</v>
      </c>
      <c r="X30" t="str">
        <f t="shared" si="12"/>
        <v>13.75%</v>
      </c>
      <c r="Y30" s="5">
        <f t="shared" si="13"/>
        <v>0.13750000000000001</v>
      </c>
      <c r="AC30" s="15">
        <v>10</v>
      </c>
      <c r="AD30" s="15">
        <v>10000</v>
      </c>
      <c r="AE30" s="15">
        <v>0</v>
      </c>
      <c r="AF30" s="15">
        <f>VLOOKUP($AD$20,'名称-id-价值'!$A:$M,4,FALSE)*AD30+AE30</f>
        <v>200</v>
      </c>
      <c r="AG30" t="str">
        <f t="shared" si="16"/>
        <v>[10000]</v>
      </c>
    </row>
    <row r="31" spans="1:33" x14ac:dyDescent="0.15">
      <c r="A31" t="s">
        <v>37</v>
      </c>
      <c r="B31">
        <v>52111</v>
      </c>
      <c r="C31">
        <v>91</v>
      </c>
      <c r="D31">
        <v>15</v>
      </c>
      <c r="E31">
        <v>20</v>
      </c>
      <c r="F31">
        <v>4</v>
      </c>
      <c r="G31" s="5">
        <f t="shared" si="0"/>
        <v>1.9761129207383279E-2</v>
      </c>
      <c r="H31" t="str">
        <f>VLOOKUP(B31,'名称-id-价值'!B:C,2,FALSE)</f>
        <v>Stuart-碎片</v>
      </c>
      <c r="I31" t="str">
        <f t="shared" si="4"/>
        <v>T1碎片</v>
      </c>
      <c r="J31">
        <f t="shared" si="5"/>
        <v>2</v>
      </c>
      <c r="K31">
        <f t="shared" si="6"/>
        <v>1.3832790445168295</v>
      </c>
      <c r="L31">
        <f>VLOOKUP(B31,'名称-id-价值'!B:M,J31+2,FALSE)</f>
        <v>56.4</v>
      </c>
      <c r="M31">
        <f t="shared" si="7"/>
        <v>19.504234527687295</v>
      </c>
      <c r="N31">
        <f t="shared" si="1"/>
        <v>2040.3322475570042</v>
      </c>
      <c r="O31" t="str">
        <f t="shared" si="14"/>
        <v>52111,</v>
      </c>
      <c r="P31" t="str">
        <f t="shared" si="14"/>
        <v>91,</v>
      </c>
      <c r="Q31" t="str">
        <f t="shared" si="8"/>
        <v>(15,20)</v>
      </c>
      <c r="R31" t="str">
        <f t="shared" si="15"/>
        <v>15,</v>
      </c>
      <c r="S31" t="str">
        <f t="shared" si="15"/>
        <v>20,</v>
      </c>
      <c r="T31">
        <v>3</v>
      </c>
      <c r="U31" s="10" t="s">
        <v>149</v>
      </c>
      <c r="V31" s="5">
        <f t="shared" si="11"/>
        <v>7.3649754500818329E-2</v>
      </c>
      <c r="W31" t="str">
        <f>VLOOKUP(U31,展示字符串!$A$1:$B$83,2,FALSE)</f>
        <v>CHEST_ITEM_TYPE_T3_SHARD</v>
      </c>
      <c r="X31" t="str">
        <f t="shared" si="12"/>
        <v>7.36%</v>
      </c>
      <c r="Y31" s="5">
        <f t="shared" si="13"/>
        <v>7.3599999999999999E-2</v>
      </c>
    </row>
    <row r="32" spans="1:33" x14ac:dyDescent="0.15">
      <c r="A32" t="s">
        <v>37</v>
      </c>
      <c r="B32">
        <v>53111</v>
      </c>
      <c r="C32">
        <v>91</v>
      </c>
      <c r="D32">
        <v>15</v>
      </c>
      <c r="E32">
        <v>20</v>
      </c>
      <c r="F32">
        <v>4</v>
      </c>
      <c r="G32" s="5">
        <f t="shared" si="0"/>
        <v>1.9761129207383279E-2</v>
      </c>
      <c r="H32" t="str">
        <f>VLOOKUP(B32,'名称-id-价值'!B:C,2,FALSE)</f>
        <v>B-1-碎片</v>
      </c>
      <c r="I32" t="str">
        <f t="shared" si="4"/>
        <v>T1碎片</v>
      </c>
      <c r="J32">
        <f t="shared" si="5"/>
        <v>2</v>
      </c>
      <c r="K32">
        <f t="shared" si="6"/>
        <v>1.3832790445168295</v>
      </c>
      <c r="L32">
        <f>VLOOKUP(B32,'名称-id-价值'!B:M,J32+2,FALSE)</f>
        <v>56.4</v>
      </c>
      <c r="M32">
        <f t="shared" si="7"/>
        <v>19.504234527687295</v>
      </c>
      <c r="N32">
        <f t="shared" si="1"/>
        <v>2040.3322475570042</v>
      </c>
      <c r="O32" t="str">
        <f t="shared" si="14"/>
        <v>53111,</v>
      </c>
      <c r="P32" t="str">
        <f t="shared" si="14"/>
        <v>91,</v>
      </c>
      <c r="Q32" t="str">
        <f t="shared" si="8"/>
        <v>(15,20)</v>
      </c>
      <c r="R32" t="str">
        <f t="shared" si="15"/>
        <v>15,</v>
      </c>
      <c r="S32" t="str">
        <f t="shared" si="15"/>
        <v>20,</v>
      </c>
      <c r="T32">
        <v>3</v>
      </c>
      <c r="U32" t="s">
        <v>150</v>
      </c>
      <c r="V32" s="5">
        <f t="shared" si="11"/>
        <v>0.37119476268412444</v>
      </c>
      <c r="W32" t="str">
        <f>VLOOKUP(U32,展示字符串!$A$1:$B$83,2,FALSE)</f>
        <v>CHEST_ITEM_TYPE_T1_PART</v>
      </c>
      <c r="X32" t="str">
        <f t="shared" si="12"/>
        <v>37.12%</v>
      </c>
      <c r="Y32" s="5">
        <f t="shared" si="13"/>
        <v>0.37119999999999997</v>
      </c>
    </row>
    <row r="33" spans="1:30" x14ac:dyDescent="0.15">
      <c r="A33" t="s">
        <v>37</v>
      </c>
      <c r="B33">
        <v>51211</v>
      </c>
      <c r="C33">
        <v>195</v>
      </c>
      <c r="D33">
        <v>3</v>
      </c>
      <c r="E33">
        <v>8</v>
      </c>
      <c r="F33">
        <v>4</v>
      </c>
      <c r="G33" s="5">
        <f t="shared" si="0"/>
        <v>4.2345276872964167E-2</v>
      </c>
      <c r="H33" t="str">
        <f>VLOOKUP(B33,'名称-id-价值'!B:C,2,FALSE)</f>
        <v>二号-碎片</v>
      </c>
      <c r="I33" t="str">
        <f t="shared" si="4"/>
        <v>T2碎片</v>
      </c>
      <c r="J33">
        <f t="shared" si="5"/>
        <v>2</v>
      </c>
      <c r="K33">
        <f t="shared" si="6"/>
        <v>0.9315960912052117</v>
      </c>
      <c r="L33">
        <f>VLOOKUP(B33,'名称-id-价值'!B:M,J33+2,FALSE)</f>
        <v>60</v>
      </c>
      <c r="M33">
        <f t="shared" si="7"/>
        <v>13.973941368078174</v>
      </c>
      <c r="N33">
        <f t="shared" si="1"/>
        <v>2040.3322475570042</v>
      </c>
      <c r="O33" t="str">
        <f t="shared" si="14"/>
        <v>51211,</v>
      </c>
      <c r="P33" t="str">
        <f t="shared" si="14"/>
        <v>195,</v>
      </c>
      <c r="Q33" t="str">
        <f t="shared" si="8"/>
        <v>(3,8)</v>
      </c>
      <c r="R33" t="str">
        <f t="shared" si="15"/>
        <v>3,</v>
      </c>
      <c r="S33" t="str">
        <f t="shared" si="15"/>
        <v>8,</v>
      </c>
      <c r="T33">
        <v>3</v>
      </c>
      <c r="U33" t="s">
        <v>152</v>
      </c>
      <c r="V33" s="5">
        <f t="shared" si="11"/>
        <v>0.19328968903436988</v>
      </c>
      <c r="W33" t="str">
        <f>VLOOKUP(U33,展示字符串!$A$1:$B$83,2,FALSE)</f>
        <v>CHEST_ITEM_TYPE_T2_PART</v>
      </c>
      <c r="X33" t="str">
        <f t="shared" si="12"/>
        <v>19.33%</v>
      </c>
      <c r="Y33" s="5">
        <f t="shared" si="13"/>
        <v>0.1933</v>
      </c>
      <c r="AC33" t="s">
        <v>392</v>
      </c>
    </row>
    <row r="34" spans="1:30" x14ac:dyDescent="0.15">
      <c r="A34" t="s">
        <v>37</v>
      </c>
      <c r="B34">
        <v>52211</v>
      </c>
      <c r="C34">
        <v>195</v>
      </c>
      <c r="D34">
        <v>3</v>
      </c>
      <c r="E34">
        <v>8</v>
      </c>
      <c r="F34">
        <v>4</v>
      </c>
      <c r="G34" s="5">
        <f t="shared" si="0"/>
        <v>4.2345276872964167E-2</v>
      </c>
      <c r="H34" t="str">
        <f>VLOOKUP(B34,'名称-id-价值'!B:C,2,FALSE)</f>
        <v>T-34-碎片</v>
      </c>
      <c r="I34" t="str">
        <f t="shared" si="4"/>
        <v>T2碎片</v>
      </c>
      <c r="J34">
        <f t="shared" si="5"/>
        <v>2</v>
      </c>
      <c r="K34">
        <f t="shared" si="6"/>
        <v>0.9315960912052117</v>
      </c>
      <c r="L34">
        <f>VLOOKUP(B34,'名称-id-价值'!B:M,J34+2,FALSE)</f>
        <v>60</v>
      </c>
      <c r="M34">
        <f t="shared" si="7"/>
        <v>13.973941368078174</v>
      </c>
      <c r="N34">
        <f t="shared" si="1"/>
        <v>2040.3322475570042</v>
      </c>
      <c r="O34" t="str">
        <f t="shared" si="14"/>
        <v>52211,</v>
      </c>
      <c r="P34" t="str">
        <f t="shared" si="14"/>
        <v>195,</v>
      </c>
      <c r="Q34" t="str">
        <f t="shared" si="8"/>
        <v>(3,8)</v>
      </c>
      <c r="R34" t="str">
        <f t="shared" si="15"/>
        <v>3,</v>
      </c>
      <c r="S34" t="str">
        <f t="shared" si="15"/>
        <v>8,</v>
      </c>
      <c r="T34">
        <v>4</v>
      </c>
      <c r="U34" t="s">
        <v>153</v>
      </c>
      <c r="V34" s="5">
        <f t="shared" si="11"/>
        <v>0.20622743682310468</v>
      </c>
      <c r="W34" t="str">
        <f>VLOOKUP(U34,展示字符串!$A$1:$B$83,2,FALSE)</f>
        <v>CHEST_ITEM_TYPE_T2_TANK</v>
      </c>
      <c r="X34" t="str">
        <f t="shared" si="12"/>
        <v>20.62%</v>
      </c>
      <c r="Y34" s="5">
        <f t="shared" si="13"/>
        <v>0.20619999999999999</v>
      </c>
      <c r="Z34" s="14"/>
      <c r="AC34" s="15">
        <v>1</v>
      </c>
      <c r="AD34" s="15">
        <f>SUMIFS(V:V,T:T,AC34)</f>
        <v>0.99999999999999978</v>
      </c>
    </row>
    <row r="35" spans="1:30" x14ac:dyDescent="0.15">
      <c r="A35" t="s">
        <v>37</v>
      </c>
      <c r="B35">
        <v>53211</v>
      </c>
      <c r="C35">
        <v>195</v>
      </c>
      <c r="D35">
        <v>3</v>
      </c>
      <c r="E35">
        <v>8</v>
      </c>
      <c r="F35">
        <v>4</v>
      </c>
      <c r="G35" s="5">
        <f t="shared" si="0"/>
        <v>4.2345276872964167E-2</v>
      </c>
      <c r="H35" t="str">
        <f>VLOOKUP(B35,'名称-id-价值'!B:C,2,FALSE)</f>
        <v>KV-1-碎片</v>
      </c>
      <c r="I35" t="str">
        <f t="shared" si="4"/>
        <v>T2碎片</v>
      </c>
      <c r="J35">
        <f t="shared" si="5"/>
        <v>2</v>
      </c>
      <c r="K35">
        <f t="shared" si="6"/>
        <v>0.9315960912052117</v>
      </c>
      <c r="L35">
        <f>VLOOKUP(B35,'名称-id-价值'!B:M,J35+2,FALSE)</f>
        <v>60</v>
      </c>
      <c r="M35">
        <f t="shared" si="7"/>
        <v>13.973941368078174</v>
      </c>
      <c r="N35">
        <f t="shared" si="1"/>
        <v>2040.3322475570042</v>
      </c>
      <c r="O35" t="str">
        <f t="shared" si="14"/>
        <v>53211,</v>
      </c>
      <c r="P35" t="str">
        <f t="shared" si="14"/>
        <v>195,</v>
      </c>
      <c r="Q35" t="str">
        <f t="shared" si="8"/>
        <v>(3,8)</v>
      </c>
      <c r="R35" t="str">
        <f t="shared" si="15"/>
        <v>3,</v>
      </c>
      <c r="S35" t="str">
        <f t="shared" si="15"/>
        <v>8,</v>
      </c>
      <c r="T35">
        <v>4</v>
      </c>
      <c r="U35" s="11" t="s">
        <v>148</v>
      </c>
      <c r="V35" s="5">
        <f t="shared" si="11"/>
        <v>0.24052346570397112</v>
      </c>
      <c r="W35" t="str">
        <f>VLOOKUP(U35,展示字符串!$A$1:$B$83,2,FALSE)</f>
        <v>CHEST_ITEM_TYPE_T2_SHARD</v>
      </c>
      <c r="X35" t="str">
        <f t="shared" si="12"/>
        <v>24.05%</v>
      </c>
      <c r="Y35" s="5">
        <f t="shared" si="13"/>
        <v>0.24049999999999999</v>
      </c>
      <c r="Z35" s="14"/>
      <c r="AC35" s="15">
        <v>2</v>
      </c>
      <c r="AD35" s="15">
        <f t="shared" ref="AD35:AD43" si="17">SUMIFS(V:V,T:T,AC35)</f>
        <v>1</v>
      </c>
    </row>
    <row r="36" spans="1:30" x14ac:dyDescent="0.15">
      <c r="A36" t="s">
        <v>37</v>
      </c>
      <c r="B36">
        <v>51221</v>
      </c>
      <c r="C36">
        <v>50</v>
      </c>
      <c r="D36">
        <v>1</v>
      </c>
      <c r="E36">
        <v>1</v>
      </c>
      <c r="F36">
        <v>4</v>
      </c>
      <c r="G36" s="5">
        <f t="shared" si="0"/>
        <v>1.0857763300760043E-2</v>
      </c>
      <c r="H36" t="str">
        <f>VLOOKUP(B36,'名称-id-价值'!B:C,2,FALSE)</f>
        <v>Puma-碎片</v>
      </c>
      <c r="I36" t="str">
        <f t="shared" si="4"/>
        <v>T2碎片</v>
      </c>
      <c r="J36">
        <f t="shared" si="5"/>
        <v>2</v>
      </c>
      <c r="K36">
        <f t="shared" si="6"/>
        <v>4.3431053203040172E-2</v>
      </c>
      <c r="L36">
        <f>VLOOKUP(B36,'名称-id-价值'!B:M,J36+2,FALSE)</f>
        <v>80</v>
      </c>
      <c r="M36">
        <f t="shared" si="7"/>
        <v>0.86862106406080342</v>
      </c>
      <c r="N36">
        <f t="shared" si="1"/>
        <v>2040.3322475570042</v>
      </c>
      <c r="O36" t="str">
        <f t="shared" si="14"/>
        <v>51221,</v>
      </c>
      <c r="P36" t="str">
        <f t="shared" si="14"/>
        <v>50,</v>
      </c>
      <c r="Q36" t="str">
        <f t="shared" si="8"/>
        <v>(1,1)</v>
      </c>
      <c r="R36" t="str">
        <f t="shared" si="15"/>
        <v>1,</v>
      </c>
      <c r="S36" t="str">
        <f t="shared" si="15"/>
        <v>1,</v>
      </c>
      <c r="T36">
        <v>4</v>
      </c>
      <c r="U36" s="10" t="s">
        <v>149</v>
      </c>
      <c r="V36" s="5">
        <f t="shared" si="11"/>
        <v>0.11582430806257521</v>
      </c>
      <c r="W36" t="str">
        <f>VLOOKUP(U36,展示字符串!$A$1:$B$83,2,FALSE)</f>
        <v>CHEST_ITEM_TYPE_T3_SHARD</v>
      </c>
      <c r="X36" t="str">
        <f t="shared" si="12"/>
        <v>11.58%</v>
      </c>
      <c r="Y36" s="5">
        <f t="shared" si="13"/>
        <v>0.1158</v>
      </c>
      <c r="Z36" s="14"/>
      <c r="AC36" s="15">
        <v>3</v>
      </c>
      <c r="AD36" s="15">
        <f t="shared" si="17"/>
        <v>1</v>
      </c>
    </row>
    <row r="37" spans="1:30" x14ac:dyDescent="0.15">
      <c r="A37" t="s">
        <v>37</v>
      </c>
      <c r="B37">
        <v>52221</v>
      </c>
      <c r="C37">
        <v>50</v>
      </c>
      <c r="D37">
        <v>1</v>
      </c>
      <c r="E37">
        <v>1</v>
      </c>
      <c r="F37">
        <v>4</v>
      </c>
      <c r="G37" s="5">
        <f t="shared" si="0"/>
        <v>1.0857763300760043E-2</v>
      </c>
      <c r="H37" t="str">
        <f>VLOOKUP(B37,'名称-id-价值'!B:C,2,FALSE)</f>
        <v>四号-碎片</v>
      </c>
      <c r="I37" t="str">
        <f t="shared" si="4"/>
        <v>T2碎片</v>
      </c>
      <c r="J37">
        <f t="shared" si="5"/>
        <v>2</v>
      </c>
      <c r="K37">
        <f t="shared" si="6"/>
        <v>4.3431053203040172E-2</v>
      </c>
      <c r="L37">
        <f>VLOOKUP(B37,'名称-id-价值'!B:M,J37+2,FALSE)</f>
        <v>80</v>
      </c>
      <c r="M37">
        <f t="shared" si="7"/>
        <v>0.86862106406080342</v>
      </c>
      <c r="N37">
        <f t="shared" si="1"/>
        <v>2040.3322475570042</v>
      </c>
      <c r="O37" t="str">
        <f t="shared" si="14"/>
        <v>52221,</v>
      </c>
      <c r="P37" t="str">
        <f t="shared" si="14"/>
        <v>50,</v>
      </c>
      <c r="Q37" t="str">
        <f t="shared" si="8"/>
        <v>(1,1)</v>
      </c>
      <c r="R37" t="str">
        <f t="shared" si="15"/>
        <v>1,</v>
      </c>
      <c r="S37" t="str">
        <f t="shared" si="15"/>
        <v>1,</v>
      </c>
      <c r="T37">
        <v>4</v>
      </c>
      <c r="U37" t="s">
        <v>152</v>
      </c>
      <c r="V37" s="5">
        <f t="shared" si="11"/>
        <v>0.43742478941034879</v>
      </c>
      <c r="W37" t="str">
        <f>VLOOKUP(U37,展示字符串!$A$1:$B$83,2,FALSE)</f>
        <v>CHEST_ITEM_TYPE_T2_PART</v>
      </c>
      <c r="X37" t="str">
        <f t="shared" si="12"/>
        <v>43.75%</v>
      </c>
      <c r="Y37" s="5">
        <f t="shared" si="13"/>
        <v>0.43740000000000001</v>
      </c>
      <c r="Z37" s="14"/>
      <c r="AC37" s="15">
        <v>4</v>
      </c>
      <c r="AD37" s="15">
        <f t="shared" si="17"/>
        <v>0.99999999999999989</v>
      </c>
    </row>
    <row r="38" spans="1:30" x14ac:dyDescent="0.15">
      <c r="A38" t="s">
        <v>37</v>
      </c>
      <c r="B38">
        <v>53221</v>
      </c>
      <c r="C38">
        <v>50</v>
      </c>
      <c r="D38">
        <v>1</v>
      </c>
      <c r="E38">
        <v>1</v>
      </c>
      <c r="F38">
        <v>4</v>
      </c>
      <c r="G38" s="5">
        <f t="shared" si="0"/>
        <v>1.0857763300760043E-2</v>
      </c>
      <c r="H38" t="str">
        <f>VLOOKUP(B38,'名称-id-价值'!B:C,2,FALSE)</f>
        <v>丘吉尔-碎片</v>
      </c>
      <c r="I38" t="str">
        <f t="shared" si="4"/>
        <v>T2碎片</v>
      </c>
      <c r="J38">
        <f t="shared" si="5"/>
        <v>2</v>
      </c>
      <c r="K38">
        <f t="shared" si="6"/>
        <v>4.3431053203040172E-2</v>
      </c>
      <c r="L38">
        <f>VLOOKUP(B38,'名称-id-价值'!B:M,J38+2,FALSE)</f>
        <v>80</v>
      </c>
      <c r="M38">
        <f t="shared" si="7"/>
        <v>0.86862106406080342</v>
      </c>
      <c r="N38">
        <f t="shared" si="1"/>
        <v>2040.3322475570042</v>
      </c>
      <c r="O38" t="str">
        <f t="shared" si="14"/>
        <v>53221,</v>
      </c>
      <c r="P38" t="str">
        <f t="shared" si="14"/>
        <v>50,</v>
      </c>
      <c r="Q38" t="str">
        <f t="shared" si="8"/>
        <v>(1,1)</v>
      </c>
      <c r="R38" t="str">
        <f t="shared" ref="R38:S70" si="18">D38&amp;","</f>
        <v>1,</v>
      </c>
      <c r="S38" t="str">
        <f t="shared" si="18"/>
        <v>1,</v>
      </c>
      <c r="T38">
        <v>5</v>
      </c>
      <c r="U38" t="s">
        <v>153</v>
      </c>
      <c r="V38" s="5">
        <f t="shared" si="11"/>
        <v>0.10702000254809529</v>
      </c>
      <c r="W38" t="str">
        <f>VLOOKUP(U38,展示字符串!$A$1:$B$83,2,FALSE)</f>
        <v>CHEST_ITEM_TYPE_T2_TANK</v>
      </c>
      <c r="X38" t="str">
        <f t="shared" si="12"/>
        <v>10.70%</v>
      </c>
      <c r="Y38" s="5">
        <f t="shared" si="13"/>
        <v>0.107</v>
      </c>
      <c r="Z38" s="14"/>
      <c r="AC38" s="15">
        <v>5</v>
      </c>
      <c r="AD38" s="15">
        <f t="shared" si="17"/>
        <v>1</v>
      </c>
    </row>
    <row r="39" spans="1:30" x14ac:dyDescent="0.15">
      <c r="A39" t="s">
        <v>37</v>
      </c>
      <c r="B39">
        <v>51311</v>
      </c>
      <c r="C39">
        <v>50</v>
      </c>
      <c r="D39">
        <v>1</v>
      </c>
      <c r="E39">
        <v>1</v>
      </c>
      <c r="F39">
        <v>4</v>
      </c>
      <c r="G39" s="5">
        <f t="shared" si="0"/>
        <v>1.0857763300760043E-2</v>
      </c>
      <c r="H39" t="str">
        <f>VLOOKUP(B39,'名称-id-价值'!B:C,2,FALSE)</f>
        <v>35(t)-碎片</v>
      </c>
      <c r="I39" t="str">
        <f t="shared" si="4"/>
        <v>T3碎片</v>
      </c>
      <c r="J39">
        <f t="shared" si="5"/>
        <v>2</v>
      </c>
      <c r="K39">
        <f t="shared" si="6"/>
        <v>4.3431053203040172E-2</v>
      </c>
      <c r="L39">
        <f>VLOOKUP(B39,'名称-id-价值'!B:M,J39+2,FALSE)</f>
        <v>55</v>
      </c>
      <c r="M39">
        <f t="shared" si="7"/>
        <v>0.59717698154180232</v>
      </c>
      <c r="N39">
        <f t="shared" si="1"/>
        <v>2040.3322475570042</v>
      </c>
      <c r="O39" t="str">
        <f t="shared" si="14"/>
        <v>51311,</v>
      </c>
      <c r="P39" t="str">
        <f t="shared" si="14"/>
        <v>50,</v>
      </c>
      <c r="Q39" t="str">
        <f t="shared" si="8"/>
        <v>(1,1)</v>
      </c>
      <c r="R39" t="str">
        <f t="shared" si="18"/>
        <v>1,</v>
      </c>
      <c r="S39" t="str">
        <f t="shared" si="18"/>
        <v>1,</v>
      </c>
      <c r="T39">
        <v>5</v>
      </c>
      <c r="U39" t="s">
        <v>180</v>
      </c>
      <c r="V39" s="5">
        <f t="shared" si="11"/>
        <v>6.3957191998980756E-2</v>
      </c>
      <c r="W39" t="str">
        <f>VLOOKUP(U39,展示字符串!$A$1:$B$83,2,FALSE)</f>
        <v>CHEST_ITEM_TYPE_T3_TANK</v>
      </c>
      <c r="X39" t="str">
        <f t="shared" si="12"/>
        <v>6.40%</v>
      </c>
      <c r="Y39" s="5">
        <f t="shared" si="13"/>
        <v>6.4000000000000001E-2</v>
      </c>
      <c r="Z39" s="14"/>
      <c r="AC39" s="15">
        <v>6</v>
      </c>
      <c r="AD39" s="15">
        <f t="shared" si="17"/>
        <v>1</v>
      </c>
    </row>
    <row r="40" spans="1:30" x14ac:dyDescent="0.15">
      <c r="A40" t="s">
        <v>37</v>
      </c>
      <c r="B40">
        <v>51321</v>
      </c>
      <c r="C40">
        <v>50</v>
      </c>
      <c r="D40">
        <v>1</v>
      </c>
      <c r="E40">
        <v>1</v>
      </c>
      <c r="F40">
        <v>4</v>
      </c>
      <c r="G40" s="5">
        <f t="shared" si="0"/>
        <v>1.0857763300760043E-2</v>
      </c>
      <c r="H40" t="str">
        <f>VLOOKUP(B40,'名称-id-价值'!B:C,2,FALSE)</f>
        <v>十字军-碎片</v>
      </c>
      <c r="I40" t="str">
        <f t="shared" si="4"/>
        <v>T3碎片</v>
      </c>
      <c r="J40">
        <f t="shared" si="5"/>
        <v>2</v>
      </c>
      <c r="K40">
        <f t="shared" si="6"/>
        <v>4.3431053203040172E-2</v>
      </c>
      <c r="L40">
        <f>VLOOKUP(B40,'名称-id-价值'!B:M,J40+2,FALSE)</f>
        <v>70</v>
      </c>
      <c r="M40">
        <f t="shared" si="7"/>
        <v>0.76004343105320304</v>
      </c>
      <c r="N40">
        <f t="shared" si="1"/>
        <v>2040.3322475570042</v>
      </c>
      <c r="O40" t="str">
        <f t="shared" si="14"/>
        <v>51321,</v>
      </c>
      <c r="P40" t="str">
        <f t="shared" si="14"/>
        <v>50,</v>
      </c>
      <c r="Q40" t="str">
        <f t="shared" si="8"/>
        <v>(1,1)</v>
      </c>
      <c r="R40" t="str">
        <f t="shared" si="18"/>
        <v>1,</v>
      </c>
      <c r="S40" t="str">
        <f t="shared" si="18"/>
        <v>1,</v>
      </c>
      <c r="T40">
        <v>5</v>
      </c>
      <c r="U40" s="11" t="s">
        <v>148</v>
      </c>
      <c r="V40" s="5">
        <f t="shared" si="11"/>
        <v>6.3065358644413302E-2</v>
      </c>
      <c r="W40" t="str">
        <f>VLOOKUP(U40,展示字符串!$A$1:$B$83,2,FALSE)</f>
        <v>CHEST_ITEM_TYPE_T2_SHARD</v>
      </c>
      <c r="X40" t="str">
        <f t="shared" si="12"/>
        <v>6.31%</v>
      </c>
      <c r="Y40" s="5">
        <f t="shared" si="13"/>
        <v>6.3100000000000003E-2</v>
      </c>
      <c r="Z40" s="14"/>
      <c r="AC40" s="15">
        <v>7</v>
      </c>
      <c r="AD40" s="15">
        <f t="shared" si="17"/>
        <v>0.99999999999999978</v>
      </c>
    </row>
    <row r="41" spans="1:30" x14ac:dyDescent="0.15">
      <c r="A41" t="s">
        <v>37</v>
      </c>
      <c r="B41">
        <v>52311</v>
      </c>
      <c r="C41">
        <v>50</v>
      </c>
      <c r="D41">
        <v>1</v>
      </c>
      <c r="E41">
        <v>1</v>
      </c>
      <c r="F41">
        <v>4</v>
      </c>
      <c r="G41" s="5">
        <f t="shared" si="0"/>
        <v>1.0857763300760043E-2</v>
      </c>
      <c r="H41" t="str">
        <f>VLOOKUP(B41,'名称-id-价值'!B:C,2,FALSE)</f>
        <v>玛蒂尔达-碎片</v>
      </c>
      <c r="I41" t="str">
        <f t="shared" si="4"/>
        <v>T3碎片</v>
      </c>
      <c r="J41">
        <f t="shared" si="5"/>
        <v>2</v>
      </c>
      <c r="K41">
        <f t="shared" si="6"/>
        <v>4.3431053203040172E-2</v>
      </c>
      <c r="L41">
        <f>VLOOKUP(B41,'名称-id-价值'!B:M,J41+2,FALSE)</f>
        <v>55</v>
      </c>
      <c r="M41">
        <f t="shared" si="7"/>
        <v>0.59717698154180232</v>
      </c>
      <c r="N41">
        <f t="shared" si="1"/>
        <v>2040.3322475570042</v>
      </c>
      <c r="O41" t="str">
        <f t="shared" si="14"/>
        <v>52311,</v>
      </c>
      <c r="P41" t="str">
        <f t="shared" si="14"/>
        <v>50,</v>
      </c>
      <c r="Q41" t="str">
        <f t="shared" si="8"/>
        <v>(1,1)</v>
      </c>
      <c r="R41" t="str">
        <f t="shared" si="18"/>
        <v>1,</v>
      </c>
      <c r="S41" t="str">
        <f t="shared" si="18"/>
        <v>1,</v>
      </c>
      <c r="T41">
        <v>5</v>
      </c>
      <c r="U41" s="10" t="s">
        <v>149</v>
      </c>
      <c r="V41" s="5">
        <f t="shared" si="11"/>
        <v>0.24079500573321441</v>
      </c>
      <c r="W41" t="str">
        <f>VLOOKUP(U41,展示字符串!$A$1:$B$83,2,FALSE)</f>
        <v>CHEST_ITEM_TYPE_T3_SHARD</v>
      </c>
      <c r="X41" t="str">
        <f t="shared" si="12"/>
        <v>24.08%</v>
      </c>
      <c r="Y41" s="5">
        <f t="shared" si="13"/>
        <v>0.24079999999999999</v>
      </c>
      <c r="Z41" s="14"/>
      <c r="AC41" s="15">
        <v>8</v>
      </c>
      <c r="AD41" s="15">
        <f t="shared" si="17"/>
        <v>0.99999999999999978</v>
      </c>
    </row>
    <row r="42" spans="1:30" x14ac:dyDescent="0.15">
      <c r="A42" t="s">
        <v>37</v>
      </c>
      <c r="B42">
        <v>52321</v>
      </c>
      <c r="C42">
        <v>30</v>
      </c>
      <c r="D42">
        <v>1</v>
      </c>
      <c r="E42">
        <v>1</v>
      </c>
      <c r="F42">
        <v>4</v>
      </c>
      <c r="G42" s="5">
        <f t="shared" si="0"/>
        <v>6.5146579804560263E-3</v>
      </c>
      <c r="H42" t="str">
        <f>VLOOKUP(B42,'名称-id-价值'!B:C,2,FALSE)</f>
        <v>谢尔曼-碎片</v>
      </c>
      <c r="I42" t="str">
        <f t="shared" si="4"/>
        <v>T3碎片</v>
      </c>
      <c r="J42">
        <f t="shared" si="5"/>
        <v>2</v>
      </c>
      <c r="K42">
        <f t="shared" si="6"/>
        <v>2.6058631921824105E-2</v>
      </c>
      <c r="L42">
        <f>VLOOKUP(B42,'名称-id-价值'!B:M,J42+2,FALSE)</f>
        <v>70</v>
      </c>
      <c r="M42">
        <f t="shared" si="7"/>
        <v>0.45602605863192186</v>
      </c>
      <c r="N42">
        <f t="shared" si="1"/>
        <v>2040.3322475570042</v>
      </c>
      <c r="O42" t="str">
        <f t="shared" si="14"/>
        <v>52321,</v>
      </c>
      <c r="P42" t="str">
        <f t="shared" si="14"/>
        <v>30,</v>
      </c>
      <c r="Q42" t="str">
        <f t="shared" si="8"/>
        <v>(1,1)</v>
      </c>
      <c r="R42" t="str">
        <f t="shared" si="18"/>
        <v>1,</v>
      </c>
      <c r="S42" t="str">
        <f t="shared" si="18"/>
        <v>1,</v>
      </c>
      <c r="T42">
        <v>5</v>
      </c>
      <c r="U42" t="s">
        <v>152</v>
      </c>
      <c r="V42" s="5">
        <f t="shared" si="11"/>
        <v>0.52516244107529619</v>
      </c>
      <c r="W42" t="str">
        <f>VLOOKUP(U42,展示字符串!$A$1:$B$83,2,FALSE)</f>
        <v>CHEST_ITEM_TYPE_T2_PART</v>
      </c>
      <c r="X42" t="str">
        <f t="shared" si="12"/>
        <v>52.51%</v>
      </c>
      <c r="Y42" s="5">
        <f t="shared" si="13"/>
        <v>0.5252</v>
      </c>
      <c r="Z42" s="14"/>
      <c r="AC42" s="15">
        <v>9</v>
      </c>
      <c r="AD42" s="15">
        <f t="shared" si="17"/>
        <v>0.99999999999999978</v>
      </c>
    </row>
    <row r="43" spans="1:30" x14ac:dyDescent="0.15">
      <c r="A43" t="s">
        <v>37</v>
      </c>
      <c r="B43">
        <v>53311</v>
      </c>
      <c r="C43">
        <v>30</v>
      </c>
      <c r="D43">
        <v>1</v>
      </c>
      <c r="E43">
        <v>1</v>
      </c>
      <c r="F43">
        <v>4</v>
      </c>
      <c r="G43" s="5">
        <f t="shared" si="0"/>
        <v>6.5146579804560263E-3</v>
      </c>
      <c r="H43" t="str">
        <f>VLOOKUP(B43,'名称-id-价值'!B:C,2,FALSE)</f>
        <v>黑豹-碎片</v>
      </c>
      <c r="I43" t="str">
        <f t="shared" si="4"/>
        <v>T3碎片</v>
      </c>
      <c r="J43">
        <f t="shared" si="5"/>
        <v>2</v>
      </c>
      <c r="K43">
        <f t="shared" si="6"/>
        <v>2.6058631921824105E-2</v>
      </c>
      <c r="L43">
        <f>VLOOKUP(B43,'名称-id-价值'!B:M,J43+2,FALSE)</f>
        <v>55</v>
      </c>
      <c r="M43">
        <f t="shared" si="7"/>
        <v>0.35830618892508143</v>
      </c>
      <c r="N43">
        <f t="shared" si="1"/>
        <v>2040.3322475570042</v>
      </c>
      <c r="O43" t="str">
        <f t="shared" si="14"/>
        <v>53311,</v>
      </c>
      <c r="P43" t="str">
        <f t="shared" si="14"/>
        <v>30,</v>
      </c>
      <c r="Q43" t="str">
        <f t="shared" si="8"/>
        <v>(1,1)</v>
      </c>
      <c r="R43" t="str">
        <f t="shared" si="18"/>
        <v>1,</v>
      </c>
      <c r="S43" t="str">
        <f t="shared" si="18"/>
        <v>1,</v>
      </c>
      <c r="T43">
        <v>6</v>
      </c>
      <c r="U43" t="s">
        <v>180</v>
      </c>
      <c r="V43" s="5">
        <f t="shared" si="11"/>
        <v>7.9242636746143069E-2</v>
      </c>
      <c r="W43" t="str">
        <f>VLOOKUP(U43,展示字符串!$A$1:$B$83,2,FALSE)</f>
        <v>CHEST_ITEM_TYPE_T3_TANK</v>
      </c>
      <c r="X43" t="str">
        <f t="shared" si="12"/>
        <v>7.92%</v>
      </c>
      <c r="Y43" s="5">
        <f t="shared" si="13"/>
        <v>7.9200000000000007E-2</v>
      </c>
      <c r="Z43" s="14"/>
      <c r="AC43" s="15">
        <v>10</v>
      </c>
      <c r="AD43" s="15">
        <f t="shared" si="17"/>
        <v>0.99999999999999978</v>
      </c>
    </row>
    <row r="44" spans="1:30" x14ac:dyDescent="0.15">
      <c r="A44" t="s">
        <v>37</v>
      </c>
      <c r="B44">
        <v>53321</v>
      </c>
      <c r="C44">
        <v>30</v>
      </c>
      <c r="D44">
        <v>1</v>
      </c>
      <c r="E44">
        <v>1</v>
      </c>
      <c r="F44">
        <v>4</v>
      </c>
      <c r="G44" s="5">
        <f t="shared" si="0"/>
        <v>6.5146579804560263E-3</v>
      </c>
      <c r="H44" t="str">
        <f>VLOOKUP(B44,'名称-id-价值'!B:C,2,FALSE)</f>
        <v>虎式-碎片</v>
      </c>
      <c r="I44" t="str">
        <f t="shared" si="4"/>
        <v>T3碎片</v>
      </c>
      <c r="J44">
        <f t="shared" si="5"/>
        <v>2</v>
      </c>
      <c r="K44">
        <f t="shared" si="6"/>
        <v>2.6058631921824105E-2</v>
      </c>
      <c r="L44">
        <f>VLOOKUP(B44,'名称-id-价值'!B:M,J44+2,FALSE)</f>
        <v>70</v>
      </c>
      <c r="M44">
        <f t="shared" si="7"/>
        <v>0.45602605863192186</v>
      </c>
      <c r="N44">
        <f t="shared" si="1"/>
        <v>2040.3322475570042</v>
      </c>
      <c r="O44" t="str">
        <f t="shared" si="14"/>
        <v>53321,</v>
      </c>
      <c r="P44" t="str">
        <f t="shared" si="14"/>
        <v>30,</v>
      </c>
      <c r="Q44" t="str">
        <f t="shared" si="8"/>
        <v>(1,1)</v>
      </c>
      <c r="R44" t="str">
        <f t="shared" si="18"/>
        <v>1,</v>
      </c>
      <c r="S44" t="str">
        <f t="shared" si="18"/>
        <v>1,</v>
      </c>
      <c r="T44">
        <v>6</v>
      </c>
      <c r="U44" s="10" t="s">
        <v>149</v>
      </c>
      <c r="V44" s="5">
        <f t="shared" si="11"/>
        <v>0.22941294329793627</v>
      </c>
      <c r="W44" t="str">
        <f>VLOOKUP(U44,展示字符串!$A$1:$B$83,2,FALSE)</f>
        <v>CHEST_ITEM_TYPE_T3_SHARD</v>
      </c>
      <c r="X44" t="str">
        <f t="shared" si="12"/>
        <v>22.94%</v>
      </c>
      <c r="Y44" s="5">
        <f t="shared" si="13"/>
        <v>0.22939999999999999</v>
      </c>
    </row>
    <row r="45" spans="1:30" x14ac:dyDescent="0.15">
      <c r="A45" t="s">
        <v>37</v>
      </c>
      <c r="B45">
        <v>53331</v>
      </c>
      <c r="C45">
        <v>30</v>
      </c>
      <c r="D45">
        <v>1</v>
      </c>
      <c r="E45">
        <v>1</v>
      </c>
      <c r="F45">
        <v>4</v>
      </c>
      <c r="G45" s="5">
        <f t="shared" si="0"/>
        <v>6.5146579804560263E-3</v>
      </c>
      <c r="H45" t="str">
        <f>VLOOKUP(B45,'名称-id-价值'!B:C,2,FALSE)</f>
        <v>KV-2-碎片</v>
      </c>
      <c r="I45" t="str">
        <f t="shared" si="4"/>
        <v>T3碎片</v>
      </c>
      <c r="J45">
        <f t="shared" si="5"/>
        <v>2</v>
      </c>
      <c r="K45">
        <f t="shared" si="6"/>
        <v>2.6058631921824105E-2</v>
      </c>
      <c r="L45">
        <f>VLOOKUP(B45,'名称-id-价值'!B:M,J45+2,FALSE)</f>
        <v>80</v>
      </c>
      <c r="M45">
        <f t="shared" si="7"/>
        <v>0.52117263843648209</v>
      </c>
      <c r="N45">
        <f t="shared" si="1"/>
        <v>2040.3322475570042</v>
      </c>
      <c r="O45" t="str">
        <f t="shared" si="14"/>
        <v>53331,</v>
      </c>
      <c r="P45" t="str">
        <f t="shared" si="14"/>
        <v>30,</v>
      </c>
      <c r="Q45" t="str">
        <f t="shared" si="8"/>
        <v>(1,1)</v>
      </c>
      <c r="R45" t="str">
        <f t="shared" si="18"/>
        <v>1,</v>
      </c>
      <c r="S45" t="str">
        <f t="shared" si="18"/>
        <v>1,</v>
      </c>
      <c r="T45">
        <v>6</v>
      </c>
      <c r="U45" t="s">
        <v>152</v>
      </c>
      <c r="V45" s="5">
        <f t="shared" si="11"/>
        <v>0.34982969344820675</v>
      </c>
      <c r="W45" t="str">
        <f>VLOOKUP(U45,展示字符串!$A$1:$B$83,2,FALSE)</f>
        <v>CHEST_ITEM_TYPE_T2_PART</v>
      </c>
      <c r="X45" t="str">
        <f t="shared" si="12"/>
        <v>34.98%</v>
      </c>
      <c r="Y45" s="5">
        <f t="shared" si="13"/>
        <v>0.3498</v>
      </c>
    </row>
    <row r="46" spans="1:30" x14ac:dyDescent="0.15">
      <c r="A46" t="s">
        <v>37</v>
      </c>
      <c r="B46">
        <v>91001</v>
      </c>
      <c r="C46">
        <v>151</v>
      </c>
      <c r="D46">
        <v>5</v>
      </c>
      <c r="E46">
        <v>8</v>
      </c>
      <c r="F46">
        <v>4</v>
      </c>
      <c r="G46" s="5">
        <f t="shared" si="0"/>
        <v>3.279044516829533E-2</v>
      </c>
      <c r="H46" t="str">
        <f>VLOOKUP(B46,'名称-id-价值'!B:C,2,FALSE)</f>
        <v>T1LP1</v>
      </c>
      <c r="I46" t="str">
        <f t="shared" si="4"/>
        <v>T1部件</v>
      </c>
      <c r="J46">
        <f t="shared" si="5"/>
        <v>2</v>
      </c>
      <c r="K46">
        <f t="shared" si="6"/>
        <v>0.85255157437567863</v>
      </c>
      <c r="L46">
        <f>VLOOKUP(B46,'名称-id-价值'!B:M,J46+2,FALSE)</f>
        <v>38</v>
      </c>
      <c r="M46">
        <f t="shared" si="7"/>
        <v>8.0992399565689457</v>
      </c>
      <c r="N46">
        <f t="shared" si="1"/>
        <v>2040.3322475570042</v>
      </c>
      <c r="O46" t="str">
        <f t="shared" si="14"/>
        <v>91001,</v>
      </c>
      <c r="P46" t="str">
        <f t="shared" si="14"/>
        <v>151,</v>
      </c>
      <c r="Q46" t="str">
        <f t="shared" si="8"/>
        <v>(5,8)</v>
      </c>
      <c r="R46" t="str">
        <f t="shared" si="18"/>
        <v>5,</v>
      </c>
      <c r="S46" t="str">
        <f t="shared" si="18"/>
        <v>8,</v>
      </c>
      <c r="T46">
        <v>6</v>
      </c>
      <c r="U46" t="s">
        <v>388</v>
      </c>
      <c r="V46" s="5">
        <f t="shared" si="11"/>
        <v>0.34151472650771381</v>
      </c>
      <c r="W46" t="str">
        <f>VLOOKUP(U46,展示字符串!$A$1:$B$83,2,FALSE)</f>
        <v>CHEST_ITEM_TYPE_T3_PART</v>
      </c>
      <c r="X46" t="str">
        <f t="shared" si="12"/>
        <v>34.16%</v>
      </c>
      <c r="Y46" s="5">
        <f t="shared" si="13"/>
        <v>0.34150000000000003</v>
      </c>
    </row>
    <row r="47" spans="1:30" x14ac:dyDescent="0.15">
      <c r="A47" t="s">
        <v>37</v>
      </c>
      <c r="B47">
        <v>91003</v>
      </c>
      <c r="C47">
        <v>151</v>
      </c>
      <c r="D47">
        <v>5</v>
      </c>
      <c r="E47">
        <v>8</v>
      </c>
      <c r="F47">
        <v>4</v>
      </c>
      <c r="G47" s="5">
        <f t="shared" si="0"/>
        <v>3.279044516829533E-2</v>
      </c>
      <c r="H47" t="str">
        <f>VLOOKUP(B47,'名称-id-价值'!B:C,2,FALSE)</f>
        <v>T1LP3</v>
      </c>
      <c r="I47" t="str">
        <f t="shared" si="4"/>
        <v>T1部件</v>
      </c>
      <c r="J47">
        <f t="shared" si="5"/>
        <v>2</v>
      </c>
      <c r="K47">
        <f t="shared" si="6"/>
        <v>0.85255157437567863</v>
      </c>
      <c r="L47">
        <f>VLOOKUP(B47,'名称-id-价值'!B:M,J47+2,FALSE)</f>
        <v>38</v>
      </c>
      <c r="M47">
        <f t="shared" si="7"/>
        <v>8.0992399565689457</v>
      </c>
      <c r="N47">
        <f t="shared" si="1"/>
        <v>2040.3322475570042</v>
      </c>
      <c r="O47" t="str">
        <f t="shared" si="14"/>
        <v>91003,</v>
      </c>
      <c r="P47" t="str">
        <f t="shared" si="14"/>
        <v>151,</v>
      </c>
      <c r="Q47" t="str">
        <f t="shared" si="8"/>
        <v>(5,8)</v>
      </c>
      <c r="R47" t="str">
        <f t="shared" si="18"/>
        <v>5,</v>
      </c>
      <c r="S47" t="str">
        <f t="shared" si="18"/>
        <v>8,</v>
      </c>
      <c r="T47">
        <v>7</v>
      </c>
      <c r="U47" t="s">
        <v>180</v>
      </c>
      <c r="V47" s="5">
        <f t="shared" si="11"/>
        <v>9.6271679302108198E-2</v>
      </c>
      <c r="W47" t="str">
        <f>VLOOKUP(U47,展示字符串!$A$1:$B$83,2,FALSE)</f>
        <v>CHEST_ITEM_TYPE_T3_TANK</v>
      </c>
      <c r="X47" t="str">
        <f t="shared" si="12"/>
        <v>9.63%</v>
      </c>
      <c r="Y47" s="5">
        <f t="shared" si="13"/>
        <v>9.6299999999999997E-2</v>
      </c>
    </row>
    <row r="48" spans="1:30" x14ac:dyDescent="0.15">
      <c r="A48" t="s">
        <v>37</v>
      </c>
      <c r="B48">
        <v>91005</v>
      </c>
      <c r="C48">
        <v>151</v>
      </c>
      <c r="D48">
        <v>5</v>
      </c>
      <c r="E48">
        <v>8</v>
      </c>
      <c r="F48">
        <v>4</v>
      </c>
      <c r="G48" s="5">
        <f t="shared" si="0"/>
        <v>3.279044516829533E-2</v>
      </c>
      <c r="H48" t="str">
        <f>VLOOKUP(B48,'名称-id-价值'!B:C,2,FALSE)</f>
        <v>T1LP5</v>
      </c>
      <c r="I48" t="str">
        <f t="shared" si="4"/>
        <v>T1部件</v>
      </c>
      <c r="J48">
        <f t="shared" si="5"/>
        <v>2</v>
      </c>
      <c r="K48">
        <f t="shared" si="6"/>
        <v>0.85255157437567863</v>
      </c>
      <c r="L48">
        <f>VLOOKUP(B48,'名称-id-价值'!B:M,J48+2,FALSE)</f>
        <v>38</v>
      </c>
      <c r="M48">
        <f t="shared" si="7"/>
        <v>8.0992399565689457</v>
      </c>
      <c r="N48">
        <f t="shared" si="1"/>
        <v>2040.3322475570042</v>
      </c>
      <c r="O48" t="str">
        <f t="shared" si="14"/>
        <v>91005,</v>
      </c>
      <c r="P48" t="str">
        <f t="shared" si="14"/>
        <v>151,</v>
      </c>
      <c r="Q48" t="str">
        <f t="shared" si="8"/>
        <v>(5,8)</v>
      </c>
      <c r="R48" t="str">
        <f t="shared" si="18"/>
        <v>5,</v>
      </c>
      <c r="S48" t="str">
        <f t="shared" si="18"/>
        <v>8,</v>
      </c>
      <c r="T48">
        <v>7</v>
      </c>
      <c r="U48" s="10" t="s">
        <v>149</v>
      </c>
      <c r="V48" s="5">
        <f t="shared" si="11"/>
        <v>0.32505971544293283</v>
      </c>
      <c r="W48" t="str">
        <f>VLOOKUP(U48,展示字符串!$A$1:$B$83,2,FALSE)</f>
        <v>CHEST_ITEM_TYPE_T3_SHARD</v>
      </c>
      <c r="X48" t="str">
        <f t="shared" si="12"/>
        <v>32.51%</v>
      </c>
      <c r="Y48" s="5">
        <f t="shared" si="13"/>
        <v>0.3251</v>
      </c>
    </row>
    <row r="49" spans="1:25" x14ac:dyDescent="0.15">
      <c r="A49" t="s">
        <v>37</v>
      </c>
      <c r="B49">
        <v>91101</v>
      </c>
      <c r="C49">
        <v>151</v>
      </c>
      <c r="D49">
        <v>5</v>
      </c>
      <c r="E49">
        <v>8</v>
      </c>
      <c r="F49">
        <v>4</v>
      </c>
      <c r="G49" s="5">
        <f t="shared" si="0"/>
        <v>3.279044516829533E-2</v>
      </c>
      <c r="H49" t="str">
        <f>VLOOKUP(B49,'名称-id-价值'!B:C,2,FALSE)</f>
        <v>T1MP1</v>
      </c>
      <c r="I49" t="str">
        <f t="shared" si="4"/>
        <v>T1部件</v>
      </c>
      <c r="J49">
        <f t="shared" si="5"/>
        <v>2</v>
      </c>
      <c r="K49">
        <f t="shared" si="6"/>
        <v>0.85255157437567863</v>
      </c>
      <c r="L49">
        <f>VLOOKUP(B49,'名称-id-价值'!B:M,J49+2,FALSE)</f>
        <v>38</v>
      </c>
      <c r="M49">
        <f t="shared" si="7"/>
        <v>8.0992399565689457</v>
      </c>
      <c r="N49">
        <f t="shared" si="1"/>
        <v>2040.3322475570042</v>
      </c>
      <c r="O49" t="str">
        <f t="shared" si="14"/>
        <v>91101,</v>
      </c>
      <c r="P49" t="str">
        <f t="shared" si="14"/>
        <v>151,</v>
      </c>
      <c r="Q49" t="str">
        <f t="shared" si="8"/>
        <v>(5,8)</v>
      </c>
      <c r="R49" t="str">
        <f t="shared" si="18"/>
        <v>5,</v>
      </c>
      <c r="S49" t="str">
        <f t="shared" si="18"/>
        <v>8,</v>
      </c>
      <c r="T49">
        <v>7</v>
      </c>
      <c r="U49" t="s">
        <v>152</v>
      </c>
      <c r="V49" s="5">
        <f t="shared" si="11"/>
        <v>0.27292553743898634</v>
      </c>
      <c r="W49" t="str">
        <f>VLOOKUP(U49,展示字符串!$A$1:$B$83,2,FALSE)</f>
        <v>CHEST_ITEM_TYPE_T2_PART</v>
      </c>
      <c r="X49" t="str">
        <f t="shared" si="12"/>
        <v>27.29%</v>
      </c>
      <c r="Y49" s="5">
        <f t="shared" si="13"/>
        <v>0.27289999999999998</v>
      </c>
    </row>
    <row r="50" spans="1:25" x14ac:dyDescent="0.15">
      <c r="A50" t="s">
        <v>37</v>
      </c>
      <c r="B50">
        <v>91103</v>
      </c>
      <c r="C50">
        <v>151</v>
      </c>
      <c r="D50">
        <v>5</v>
      </c>
      <c r="E50">
        <v>8</v>
      </c>
      <c r="F50">
        <v>4</v>
      </c>
      <c r="G50" s="5">
        <f t="shared" si="0"/>
        <v>3.279044516829533E-2</v>
      </c>
      <c r="H50" t="str">
        <f>VLOOKUP(B50,'名称-id-价值'!B:C,2,FALSE)</f>
        <v>T1MP3</v>
      </c>
      <c r="I50" t="str">
        <f t="shared" si="4"/>
        <v>T1部件</v>
      </c>
      <c r="J50">
        <f t="shared" si="5"/>
        <v>2</v>
      </c>
      <c r="K50">
        <f t="shared" si="6"/>
        <v>0.85255157437567863</v>
      </c>
      <c r="L50">
        <f>VLOOKUP(B50,'名称-id-价值'!B:M,J50+2,FALSE)</f>
        <v>38</v>
      </c>
      <c r="M50">
        <f t="shared" si="7"/>
        <v>8.0992399565689457</v>
      </c>
      <c r="N50">
        <f t="shared" si="1"/>
        <v>2040.3322475570042</v>
      </c>
      <c r="O50" t="str">
        <f t="shared" si="14"/>
        <v>91103,</v>
      </c>
      <c r="P50" t="str">
        <f t="shared" si="14"/>
        <v>151,</v>
      </c>
      <c r="Q50" t="str">
        <f t="shared" si="8"/>
        <v>(5,8)</v>
      </c>
      <c r="R50" t="str">
        <f t="shared" si="18"/>
        <v>5,</v>
      </c>
      <c r="S50" t="str">
        <f t="shared" si="18"/>
        <v>8,</v>
      </c>
      <c r="T50">
        <v>7</v>
      </c>
      <c r="U50" t="s">
        <v>388</v>
      </c>
      <c r="V50" s="5">
        <f t="shared" si="11"/>
        <v>0.30574306781597255</v>
      </c>
      <c r="W50" t="str">
        <f>VLOOKUP(U50,展示字符串!$A$1:$B$83,2,FALSE)</f>
        <v>CHEST_ITEM_TYPE_T3_PART</v>
      </c>
      <c r="X50" t="str">
        <f t="shared" si="12"/>
        <v>30.57%</v>
      </c>
      <c r="Y50" s="5">
        <f t="shared" si="13"/>
        <v>0.30570000000000003</v>
      </c>
    </row>
    <row r="51" spans="1:25" x14ac:dyDescent="0.15">
      <c r="A51" t="s">
        <v>37</v>
      </c>
      <c r="B51">
        <v>91105</v>
      </c>
      <c r="C51">
        <v>151</v>
      </c>
      <c r="D51">
        <v>5</v>
      </c>
      <c r="E51">
        <v>8</v>
      </c>
      <c r="F51">
        <v>4</v>
      </c>
      <c r="G51" s="5">
        <f t="shared" si="0"/>
        <v>3.279044516829533E-2</v>
      </c>
      <c r="H51" t="str">
        <f>VLOOKUP(B51,'名称-id-价值'!B:C,2,FALSE)</f>
        <v>T1MP5</v>
      </c>
      <c r="I51" t="str">
        <f t="shared" si="4"/>
        <v>T1部件</v>
      </c>
      <c r="J51">
        <f t="shared" si="5"/>
        <v>2</v>
      </c>
      <c r="K51">
        <f t="shared" si="6"/>
        <v>0.85255157437567863</v>
      </c>
      <c r="L51">
        <f>VLOOKUP(B51,'名称-id-价值'!B:M,J51+2,FALSE)</f>
        <v>38</v>
      </c>
      <c r="M51">
        <f t="shared" si="7"/>
        <v>8.0992399565689457</v>
      </c>
      <c r="N51">
        <f t="shared" si="1"/>
        <v>2040.3322475570042</v>
      </c>
      <c r="O51" t="str">
        <f t="shared" si="14"/>
        <v>91105,</v>
      </c>
      <c r="P51" t="str">
        <f t="shared" si="14"/>
        <v>151,</v>
      </c>
      <c r="Q51" t="str">
        <f t="shared" si="8"/>
        <v>(5,8)</v>
      </c>
      <c r="R51" t="str">
        <f t="shared" si="18"/>
        <v>5,</v>
      </c>
      <c r="S51" t="str">
        <f t="shared" si="18"/>
        <v>8,</v>
      </c>
      <c r="T51">
        <v>8</v>
      </c>
      <c r="U51" t="s">
        <v>180</v>
      </c>
      <c r="V51" s="5">
        <f t="shared" si="11"/>
        <v>9.6271679302108198E-2</v>
      </c>
      <c r="W51" t="str">
        <f>VLOOKUP(U51,展示字符串!$A$1:$B$83,2,FALSE)</f>
        <v>CHEST_ITEM_TYPE_T3_TANK</v>
      </c>
      <c r="X51" t="str">
        <f t="shared" si="12"/>
        <v>9.63%</v>
      </c>
      <c r="Y51" s="5">
        <f t="shared" si="13"/>
        <v>9.6299999999999997E-2</v>
      </c>
    </row>
    <row r="52" spans="1:25" x14ac:dyDescent="0.15">
      <c r="A52" t="s">
        <v>37</v>
      </c>
      <c r="B52">
        <v>91201</v>
      </c>
      <c r="C52">
        <v>151</v>
      </c>
      <c r="D52">
        <v>5</v>
      </c>
      <c r="E52">
        <v>8</v>
      </c>
      <c r="F52">
        <v>4</v>
      </c>
      <c r="G52" s="5">
        <f t="shared" si="0"/>
        <v>3.279044516829533E-2</v>
      </c>
      <c r="H52" t="str">
        <f>VLOOKUP(B52,'名称-id-价值'!B:C,2,FALSE)</f>
        <v>T1HP1</v>
      </c>
      <c r="I52" t="str">
        <f t="shared" si="4"/>
        <v>T1部件</v>
      </c>
      <c r="J52">
        <f t="shared" si="5"/>
        <v>2</v>
      </c>
      <c r="K52">
        <f t="shared" si="6"/>
        <v>0.85255157437567863</v>
      </c>
      <c r="L52">
        <f>VLOOKUP(B52,'名称-id-价值'!B:M,J52+2,FALSE)</f>
        <v>38</v>
      </c>
      <c r="M52">
        <f t="shared" si="7"/>
        <v>8.0992399565689457</v>
      </c>
      <c r="N52">
        <f t="shared" si="1"/>
        <v>2040.3322475570042</v>
      </c>
      <c r="O52" t="str">
        <f t="shared" si="14"/>
        <v>91201,</v>
      </c>
      <c r="P52" t="str">
        <f t="shared" si="14"/>
        <v>151,</v>
      </c>
      <c r="Q52" t="str">
        <f t="shared" si="8"/>
        <v>(5,8)</v>
      </c>
      <c r="R52" t="str">
        <f t="shared" si="18"/>
        <v>5,</v>
      </c>
      <c r="S52" t="str">
        <f t="shared" si="18"/>
        <v>8,</v>
      </c>
      <c r="T52">
        <v>8</v>
      </c>
      <c r="U52" s="10" t="s">
        <v>149</v>
      </c>
      <c r="V52" s="5">
        <f t="shared" si="11"/>
        <v>0.32505971544293283</v>
      </c>
      <c r="W52" t="str">
        <f>VLOOKUP(U52,展示字符串!$A$1:$B$83,2,FALSE)</f>
        <v>CHEST_ITEM_TYPE_T3_SHARD</v>
      </c>
      <c r="X52" t="str">
        <f t="shared" si="12"/>
        <v>32.51%</v>
      </c>
      <c r="Y52" s="5">
        <f t="shared" si="13"/>
        <v>0.3251</v>
      </c>
    </row>
    <row r="53" spans="1:25" x14ac:dyDescent="0.15">
      <c r="A53" t="s">
        <v>37</v>
      </c>
      <c r="B53">
        <v>91203</v>
      </c>
      <c r="C53">
        <v>151</v>
      </c>
      <c r="D53">
        <v>5</v>
      </c>
      <c r="E53">
        <v>8</v>
      </c>
      <c r="F53">
        <v>4</v>
      </c>
      <c r="G53" s="5">
        <f t="shared" si="0"/>
        <v>3.279044516829533E-2</v>
      </c>
      <c r="H53" t="str">
        <f>VLOOKUP(B53,'名称-id-价值'!B:C,2,FALSE)</f>
        <v>T1HP3</v>
      </c>
      <c r="I53" t="str">
        <f t="shared" si="4"/>
        <v>T1部件</v>
      </c>
      <c r="J53">
        <f t="shared" si="5"/>
        <v>2</v>
      </c>
      <c r="K53">
        <f t="shared" si="6"/>
        <v>0.85255157437567863</v>
      </c>
      <c r="L53">
        <f>VLOOKUP(B53,'名称-id-价值'!B:M,J53+2,FALSE)</f>
        <v>38</v>
      </c>
      <c r="M53">
        <f t="shared" si="7"/>
        <v>8.0992399565689457</v>
      </c>
      <c r="N53">
        <f t="shared" si="1"/>
        <v>2040.3322475570042</v>
      </c>
      <c r="O53" t="str">
        <f t="shared" si="14"/>
        <v>91203,</v>
      </c>
      <c r="P53" t="str">
        <f t="shared" si="14"/>
        <v>151,</v>
      </c>
      <c r="Q53" t="str">
        <f t="shared" si="8"/>
        <v>(5,8)</v>
      </c>
      <c r="R53" t="str">
        <f t="shared" si="18"/>
        <v>5,</v>
      </c>
      <c r="S53" t="str">
        <f t="shared" si="18"/>
        <v>8,</v>
      </c>
      <c r="T53">
        <v>8</v>
      </c>
      <c r="U53" t="s">
        <v>152</v>
      </c>
      <c r="V53" s="5">
        <f t="shared" si="11"/>
        <v>0.27292553743898634</v>
      </c>
      <c r="W53" t="str">
        <f>VLOOKUP(U53,展示字符串!$A$1:$B$83,2,FALSE)</f>
        <v>CHEST_ITEM_TYPE_T2_PART</v>
      </c>
      <c r="X53" t="str">
        <f t="shared" si="12"/>
        <v>27.29%</v>
      </c>
      <c r="Y53" s="5">
        <f t="shared" si="13"/>
        <v>0.27289999999999998</v>
      </c>
    </row>
    <row r="54" spans="1:25" x14ac:dyDescent="0.15">
      <c r="A54" t="s">
        <v>37</v>
      </c>
      <c r="B54">
        <v>91205</v>
      </c>
      <c r="C54">
        <v>151</v>
      </c>
      <c r="D54">
        <v>5</v>
      </c>
      <c r="E54">
        <v>8</v>
      </c>
      <c r="F54">
        <v>4</v>
      </c>
      <c r="G54" s="5">
        <f t="shared" si="0"/>
        <v>3.279044516829533E-2</v>
      </c>
      <c r="H54" t="str">
        <f>VLOOKUP(B54,'名称-id-价值'!B:C,2,FALSE)</f>
        <v>T1HP5</v>
      </c>
      <c r="I54" t="str">
        <f t="shared" si="4"/>
        <v>T1部件</v>
      </c>
      <c r="J54">
        <f t="shared" si="5"/>
        <v>2</v>
      </c>
      <c r="K54">
        <f t="shared" si="6"/>
        <v>0.85255157437567863</v>
      </c>
      <c r="L54">
        <f>VLOOKUP(B54,'名称-id-价值'!B:M,J54+2,FALSE)</f>
        <v>38</v>
      </c>
      <c r="M54">
        <f t="shared" si="7"/>
        <v>8.0992399565689457</v>
      </c>
      <c r="N54">
        <f t="shared" si="1"/>
        <v>2040.3322475570042</v>
      </c>
      <c r="O54" t="str">
        <f t="shared" si="14"/>
        <v>91205,</v>
      </c>
      <c r="P54" t="str">
        <f t="shared" si="14"/>
        <v>151,</v>
      </c>
      <c r="Q54" t="str">
        <f t="shared" si="8"/>
        <v>(5,8)</v>
      </c>
      <c r="R54" t="str">
        <f t="shared" si="18"/>
        <v>5,</v>
      </c>
      <c r="S54" t="str">
        <f t="shared" si="18"/>
        <v>8,</v>
      </c>
      <c r="T54">
        <v>8</v>
      </c>
      <c r="U54" t="s">
        <v>388</v>
      </c>
      <c r="V54" s="5">
        <f t="shared" si="11"/>
        <v>0.30574306781597255</v>
      </c>
      <c r="W54" t="str">
        <f>VLOOKUP(U54,展示字符串!$A$1:$B$83,2,FALSE)</f>
        <v>CHEST_ITEM_TYPE_T3_PART</v>
      </c>
      <c r="X54" t="str">
        <f t="shared" si="12"/>
        <v>30.57%</v>
      </c>
      <c r="Y54" s="5">
        <f t="shared" si="13"/>
        <v>0.30570000000000003</v>
      </c>
    </row>
    <row r="55" spans="1:25" x14ac:dyDescent="0.15">
      <c r="A55" t="s">
        <v>37</v>
      </c>
      <c r="B55">
        <v>91002</v>
      </c>
      <c r="C55">
        <v>151</v>
      </c>
      <c r="D55">
        <v>5</v>
      </c>
      <c r="E55">
        <v>8</v>
      </c>
      <c r="F55">
        <v>4</v>
      </c>
      <c r="G55" s="5">
        <f t="shared" si="0"/>
        <v>3.279044516829533E-2</v>
      </c>
      <c r="H55" t="str">
        <f>VLOOKUP(B55,'名称-id-价值'!B:C,2,FALSE)</f>
        <v>T1LP2</v>
      </c>
      <c r="I55" t="str">
        <f t="shared" si="4"/>
        <v>T1部件</v>
      </c>
      <c r="J55">
        <f t="shared" si="5"/>
        <v>2</v>
      </c>
      <c r="K55">
        <f t="shared" si="6"/>
        <v>0.85255157437567863</v>
      </c>
      <c r="L55">
        <f>VLOOKUP(B55,'名称-id-价值'!B:M,J55+2,FALSE)</f>
        <v>38</v>
      </c>
      <c r="M55">
        <f t="shared" si="7"/>
        <v>8.0992399565689457</v>
      </c>
      <c r="N55">
        <f t="shared" si="1"/>
        <v>2040.3322475570042</v>
      </c>
      <c r="O55" t="str">
        <f t="shared" si="14"/>
        <v>91002,</v>
      </c>
      <c r="P55" t="str">
        <f t="shared" si="14"/>
        <v>151,</v>
      </c>
      <c r="Q55" t="str">
        <f t="shared" si="8"/>
        <v>(5,8)</v>
      </c>
      <c r="R55" t="str">
        <f t="shared" si="18"/>
        <v>5,</v>
      </c>
      <c r="S55" t="str">
        <f t="shared" si="18"/>
        <v>8,</v>
      </c>
      <c r="T55">
        <v>9</v>
      </c>
      <c r="U55" t="s">
        <v>180</v>
      </c>
      <c r="V55" s="5">
        <f t="shared" si="11"/>
        <v>9.6271679302108198E-2</v>
      </c>
      <c r="W55" t="str">
        <f>VLOOKUP(U55,展示字符串!$A$1:$B$83,2,FALSE)</f>
        <v>CHEST_ITEM_TYPE_T3_TANK</v>
      </c>
      <c r="X55" t="str">
        <f t="shared" si="12"/>
        <v>9.63%</v>
      </c>
      <c r="Y55" s="5">
        <f t="shared" si="13"/>
        <v>9.6299999999999997E-2</v>
      </c>
    </row>
    <row r="56" spans="1:25" x14ac:dyDescent="0.15">
      <c r="A56" t="s">
        <v>37</v>
      </c>
      <c r="B56">
        <v>91004</v>
      </c>
      <c r="C56">
        <v>151</v>
      </c>
      <c r="D56">
        <v>5</v>
      </c>
      <c r="E56">
        <v>8</v>
      </c>
      <c r="F56">
        <v>4</v>
      </c>
      <c r="G56" s="5">
        <f t="shared" si="0"/>
        <v>3.279044516829533E-2</v>
      </c>
      <c r="H56" t="str">
        <f>VLOOKUP(B56,'名称-id-价值'!B:C,2,FALSE)</f>
        <v>T1LP4</v>
      </c>
      <c r="I56" t="str">
        <f t="shared" si="4"/>
        <v>T1部件</v>
      </c>
      <c r="J56">
        <f t="shared" si="5"/>
        <v>2</v>
      </c>
      <c r="K56">
        <f t="shared" si="6"/>
        <v>0.85255157437567863</v>
      </c>
      <c r="L56">
        <f>VLOOKUP(B56,'名称-id-价值'!B:M,J56+2,FALSE)</f>
        <v>38</v>
      </c>
      <c r="M56">
        <f t="shared" si="7"/>
        <v>8.0992399565689457</v>
      </c>
      <c r="N56">
        <f t="shared" si="1"/>
        <v>2040.3322475570042</v>
      </c>
      <c r="O56" t="str">
        <f t="shared" si="14"/>
        <v>91004,</v>
      </c>
      <c r="P56" t="str">
        <f t="shared" si="14"/>
        <v>151,</v>
      </c>
      <c r="Q56" t="str">
        <f t="shared" si="8"/>
        <v>(5,8)</v>
      </c>
      <c r="R56" t="str">
        <f t="shared" si="18"/>
        <v>5,</v>
      </c>
      <c r="S56" t="str">
        <f t="shared" si="18"/>
        <v>8,</v>
      </c>
      <c r="T56">
        <v>9</v>
      </c>
      <c r="U56" s="10" t="s">
        <v>149</v>
      </c>
      <c r="V56" s="5">
        <f t="shared" si="11"/>
        <v>0.32505971544293283</v>
      </c>
      <c r="W56" t="str">
        <f>VLOOKUP(U56,展示字符串!$A$1:$B$83,2,FALSE)</f>
        <v>CHEST_ITEM_TYPE_T3_SHARD</v>
      </c>
      <c r="X56" t="str">
        <f t="shared" si="12"/>
        <v>32.51%</v>
      </c>
      <c r="Y56" s="5">
        <f t="shared" si="13"/>
        <v>0.3251</v>
      </c>
    </row>
    <row r="57" spans="1:25" x14ac:dyDescent="0.15">
      <c r="A57" t="s">
        <v>37</v>
      </c>
      <c r="B57">
        <v>91006</v>
      </c>
      <c r="C57">
        <v>151</v>
      </c>
      <c r="D57">
        <v>5</v>
      </c>
      <c r="E57">
        <v>8</v>
      </c>
      <c r="F57">
        <v>4</v>
      </c>
      <c r="G57" s="5">
        <f t="shared" si="0"/>
        <v>3.279044516829533E-2</v>
      </c>
      <c r="H57" t="str">
        <f>VLOOKUP(B57,'名称-id-价值'!B:C,2,FALSE)</f>
        <v>T1LP6</v>
      </c>
      <c r="I57" t="str">
        <f t="shared" si="4"/>
        <v>T1部件</v>
      </c>
      <c r="J57">
        <f t="shared" si="5"/>
        <v>2</v>
      </c>
      <c r="K57">
        <f t="shared" si="6"/>
        <v>0.85255157437567863</v>
      </c>
      <c r="L57">
        <f>VLOOKUP(B57,'名称-id-价值'!B:M,J57+2,FALSE)</f>
        <v>38</v>
      </c>
      <c r="M57">
        <f t="shared" si="7"/>
        <v>8.0992399565689457</v>
      </c>
      <c r="N57">
        <f t="shared" si="1"/>
        <v>2040.3322475570042</v>
      </c>
      <c r="O57" t="str">
        <f t="shared" si="14"/>
        <v>91006,</v>
      </c>
      <c r="P57" t="str">
        <f t="shared" si="14"/>
        <v>151,</v>
      </c>
      <c r="Q57" t="str">
        <f t="shared" si="8"/>
        <v>(5,8)</v>
      </c>
      <c r="R57" t="str">
        <f t="shared" si="18"/>
        <v>5,</v>
      </c>
      <c r="S57" t="str">
        <f t="shared" si="18"/>
        <v>8,</v>
      </c>
      <c r="T57">
        <v>9</v>
      </c>
      <c r="U57" t="s">
        <v>152</v>
      </c>
      <c r="V57" s="5">
        <f t="shared" si="11"/>
        <v>0.27292553743898634</v>
      </c>
      <c r="W57" t="str">
        <f>VLOOKUP(U57,展示字符串!$A$1:$B$83,2,FALSE)</f>
        <v>CHEST_ITEM_TYPE_T2_PART</v>
      </c>
      <c r="X57" t="str">
        <f t="shared" si="12"/>
        <v>27.29%</v>
      </c>
      <c r="Y57" s="5">
        <f t="shared" si="13"/>
        <v>0.27289999999999998</v>
      </c>
    </row>
    <row r="58" spans="1:25" x14ac:dyDescent="0.15">
      <c r="A58" t="s">
        <v>37</v>
      </c>
      <c r="B58">
        <v>91102</v>
      </c>
      <c r="C58">
        <v>151</v>
      </c>
      <c r="D58">
        <v>5</v>
      </c>
      <c r="E58">
        <v>8</v>
      </c>
      <c r="F58">
        <v>4</v>
      </c>
      <c r="G58" s="5">
        <f t="shared" si="0"/>
        <v>3.279044516829533E-2</v>
      </c>
      <c r="H58" t="str">
        <f>VLOOKUP(B58,'名称-id-价值'!B:C,2,FALSE)</f>
        <v>T1MP2</v>
      </c>
      <c r="I58" t="str">
        <f t="shared" si="4"/>
        <v>T1部件</v>
      </c>
      <c r="J58">
        <f t="shared" si="5"/>
        <v>2</v>
      </c>
      <c r="K58">
        <f t="shared" si="6"/>
        <v>0.85255157437567863</v>
      </c>
      <c r="L58">
        <f>VLOOKUP(B58,'名称-id-价值'!B:M,J58+2,FALSE)</f>
        <v>38</v>
      </c>
      <c r="M58">
        <f t="shared" si="7"/>
        <v>8.0992399565689457</v>
      </c>
      <c r="N58">
        <f t="shared" si="1"/>
        <v>2040.3322475570042</v>
      </c>
      <c r="O58" t="str">
        <f t="shared" si="14"/>
        <v>91102,</v>
      </c>
      <c r="P58" t="str">
        <f t="shared" si="14"/>
        <v>151,</v>
      </c>
      <c r="Q58" t="str">
        <f t="shared" si="8"/>
        <v>(5,8)</v>
      </c>
      <c r="R58" t="str">
        <f t="shared" si="18"/>
        <v>5,</v>
      </c>
      <c r="S58" t="str">
        <f t="shared" si="18"/>
        <v>8,</v>
      </c>
      <c r="T58">
        <v>9</v>
      </c>
      <c r="U58" t="s">
        <v>388</v>
      </c>
      <c r="V58" s="5">
        <f t="shared" si="11"/>
        <v>0.30574306781597255</v>
      </c>
      <c r="W58" t="str">
        <f>VLOOKUP(U58,展示字符串!$A$1:$B$83,2,FALSE)</f>
        <v>CHEST_ITEM_TYPE_T3_PART</v>
      </c>
      <c r="X58" t="str">
        <f t="shared" si="12"/>
        <v>30.57%</v>
      </c>
      <c r="Y58" s="5">
        <f t="shared" si="13"/>
        <v>0.30570000000000003</v>
      </c>
    </row>
    <row r="59" spans="1:25" x14ac:dyDescent="0.15">
      <c r="A59" t="s">
        <v>37</v>
      </c>
      <c r="B59">
        <v>91104</v>
      </c>
      <c r="C59">
        <v>151</v>
      </c>
      <c r="D59">
        <v>5</v>
      </c>
      <c r="E59">
        <v>8</v>
      </c>
      <c r="F59">
        <v>4</v>
      </c>
      <c r="G59" s="5">
        <f t="shared" si="0"/>
        <v>3.279044516829533E-2</v>
      </c>
      <c r="H59" t="str">
        <f>VLOOKUP(B59,'名称-id-价值'!B:C,2,FALSE)</f>
        <v>T1MP4</v>
      </c>
      <c r="I59" t="str">
        <f t="shared" si="4"/>
        <v>T1部件</v>
      </c>
      <c r="J59">
        <f t="shared" si="5"/>
        <v>2</v>
      </c>
      <c r="K59">
        <f t="shared" si="6"/>
        <v>0.85255157437567863</v>
      </c>
      <c r="L59">
        <f>VLOOKUP(B59,'名称-id-价值'!B:M,J59+2,FALSE)</f>
        <v>38</v>
      </c>
      <c r="M59">
        <f t="shared" si="7"/>
        <v>8.0992399565689457</v>
      </c>
      <c r="N59">
        <f t="shared" si="1"/>
        <v>2040.3322475570042</v>
      </c>
      <c r="O59" t="str">
        <f t="shared" si="14"/>
        <v>91104,</v>
      </c>
      <c r="P59" t="str">
        <f t="shared" si="14"/>
        <v>151,</v>
      </c>
      <c r="Q59" t="str">
        <f t="shared" si="8"/>
        <v>(5,8)</v>
      </c>
      <c r="R59" t="str">
        <f t="shared" si="18"/>
        <v>5,</v>
      </c>
      <c r="S59" t="str">
        <f t="shared" si="18"/>
        <v>8,</v>
      </c>
      <c r="T59">
        <v>10</v>
      </c>
      <c r="U59" t="s">
        <v>180</v>
      </c>
      <c r="V59" s="5">
        <f t="shared" si="11"/>
        <v>9.6271679302108198E-2</v>
      </c>
      <c r="W59" t="str">
        <f>VLOOKUP(U59,展示字符串!$A$1:$B$83,2,FALSE)</f>
        <v>CHEST_ITEM_TYPE_T3_TANK</v>
      </c>
      <c r="X59" t="str">
        <f t="shared" si="12"/>
        <v>9.63%</v>
      </c>
      <c r="Y59" s="5">
        <f t="shared" si="13"/>
        <v>9.6299999999999997E-2</v>
      </c>
    </row>
    <row r="60" spans="1:25" x14ac:dyDescent="0.15">
      <c r="A60" t="s">
        <v>37</v>
      </c>
      <c r="B60">
        <v>91106</v>
      </c>
      <c r="C60">
        <v>151</v>
      </c>
      <c r="D60">
        <v>5</v>
      </c>
      <c r="E60">
        <v>8</v>
      </c>
      <c r="F60">
        <v>4</v>
      </c>
      <c r="G60" s="5">
        <f t="shared" si="0"/>
        <v>3.279044516829533E-2</v>
      </c>
      <c r="H60" t="str">
        <f>VLOOKUP(B60,'名称-id-价值'!B:C,2,FALSE)</f>
        <v>T1MP6</v>
      </c>
      <c r="I60" t="str">
        <f t="shared" si="4"/>
        <v>T1部件</v>
      </c>
      <c r="J60">
        <f t="shared" si="5"/>
        <v>2</v>
      </c>
      <c r="K60">
        <f t="shared" si="6"/>
        <v>0.85255157437567863</v>
      </c>
      <c r="L60">
        <f>VLOOKUP(B60,'名称-id-价值'!B:M,J60+2,FALSE)</f>
        <v>38</v>
      </c>
      <c r="M60">
        <f t="shared" si="7"/>
        <v>8.0992399565689457</v>
      </c>
      <c r="N60">
        <f t="shared" si="1"/>
        <v>2040.3322475570042</v>
      </c>
      <c r="O60" t="str">
        <f t="shared" si="14"/>
        <v>91106,</v>
      </c>
      <c r="P60" t="str">
        <f t="shared" si="14"/>
        <v>151,</v>
      </c>
      <c r="Q60" t="str">
        <f t="shared" si="8"/>
        <v>(5,8)</v>
      </c>
      <c r="R60" t="str">
        <f t="shared" si="18"/>
        <v>5,</v>
      </c>
      <c r="S60" t="str">
        <f t="shared" si="18"/>
        <v>8,</v>
      </c>
      <c r="T60">
        <v>10</v>
      </c>
      <c r="U60" s="10" t="s">
        <v>149</v>
      </c>
      <c r="V60" s="5">
        <f t="shared" si="11"/>
        <v>0.32505971544293283</v>
      </c>
      <c r="W60" t="str">
        <f>VLOOKUP(U60,展示字符串!$A$1:$B$83,2,FALSE)</f>
        <v>CHEST_ITEM_TYPE_T3_SHARD</v>
      </c>
      <c r="X60" t="str">
        <f t="shared" si="12"/>
        <v>32.51%</v>
      </c>
      <c r="Y60" s="5">
        <f t="shared" si="13"/>
        <v>0.3251</v>
      </c>
    </row>
    <row r="61" spans="1:25" x14ac:dyDescent="0.15">
      <c r="A61" t="s">
        <v>37</v>
      </c>
      <c r="B61">
        <v>91202</v>
      </c>
      <c r="C61">
        <v>151</v>
      </c>
      <c r="D61">
        <v>5</v>
      </c>
      <c r="E61">
        <v>8</v>
      </c>
      <c r="F61">
        <v>4</v>
      </c>
      <c r="G61" s="5">
        <f t="shared" si="0"/>
        <v>3.279044516829533E-2</v>
      </c>
      <c r="H61" t="str">
        <f>VLOOKUP(B61,'名称-id-价值'!B:C,2,FALSE)</f>
        <v>T1HP2</v>
      </c>
      <c r="I61" t="str">
        <f t="shared" si="4"/>
        <v>T1部件</v>
      </c>
      <c r="J61">
        <f t="shared" si="5"/>
        <v>2</v>
      </c>
      <c r="K61">
        <f t="shared" si="6"/>
        <v>0.85255157437567863</v>
      </c>
      <c r="L61">
        <f>VLOOKUP(B61,'名称-id-价值'!B:M,J61+2,FALSE)</f>
        <v>38</v>
      </c>
      <c r="M61">
        <f t="shared" si="7"/>
        <v>8.0992399565689457</v>
      </c>
      <c r="N61">
        <f t="shared" si="1"/>
        <v>2040.3322475570042</v>
      </c>
      <c r="O61" t="str">
        <f t="shared" si="14"/>
        <v>91202,</v>
      </c>
      <c r="P61" t="str">
        <f t="shared" si="14"/>
        <v>151,</v>
      </c>
      <c r="Q61" t="str">
        <f t="shared" si="8"/>
        <v>(5,8)</v>
      </c>
      <c r="R61" t="str">
        <f t="shared" si="18"/>
        <v>5,</v>
      </c>
      <c r="S61" t="str">
        <f t="shared" si="18"/>
        <v>8,</v>
      </c>
      <c r="T61">
        <v>10</v>
      </c>
      <c r="U61" t="s">
        <v>152</v>
      </c>
      <c r="V61" s="5">
        <f t="shared" si="11"/>
        <v>0.27292553743898634</v>
      </c>
      <c r="W61" t="str">
        <f>VLOOKUP(U61,展示字符串!$A$1:$B$83,2,FALSE)</f>
        <v>CHEST_ITEM_TYPE_T2_PART</v>
      </c>
      <c r="X61" t="str">
        <f t="shared" si="12"/>
        <v>27.29%</v>
      </c>
      <c r="Y61" s="5">
        <f t="shared" si="13"/>
        <v>0.27289999999999998</v>
      </c>
    </row>
    <row r="62" spans="1:25" x14ac:dyDescent="0.15">
      <c r="A62" t="s">
        <v>37</v>
      </c>
      <c r="B62">
        <v>91204</v>
      </c>
      <c r="C62">
        <v>151</v>
      </c>
      <c r="D62">
        <v>5</v>
      </c>
      <c r="E62">
        <v>8</v>
      </c>
      <c r="F62">
        <v>4</v>
      </c>
      <c r="G62" s="5">
        <f t="shared" si="0"/>
        <v>3.279044516829533E-2</v>
      </c>
      <c r="H62" t="str">
        <f>VLOOKUP(B62,'名称-id-价值'!B:C,2,FALSE)</f>
        <v>T1HP4</v>
      </c>
      <c r="I62" t="str">
        <f t="shared" si="4"/>
        <v>T1部件</v>
      </c>
      <c r="J62">
        <f t="shared" si="5"/>
        <v>2</v>
      </c>
      <c r="K62">
        <f t="shared" si="6"/>
        <v>0.85255157437567863</v>
      </c>
      <c r="L62">
        <f>VLOOKUP(B62,'名称-id-价值'!B:M,J62+2,FALSE)</f>
        <v>38</v>
      </c>
      <c r="M62">
        <f t="shared" si="7"/>
        <v>8.0992399565689457</v>
      </c>
      <c r="N62">
        <f t="shared" si="1"/>
        <v>2040.3322475570042</v>
      </c>
      <c r="O62" t="str">
        <f t="shared" si="14"/>
        <v>91204,</v>
      </c>
      <c r="P62" t="str">
        <f t="shared" si="14"/>
        <v>151,</v>
      </c>
      <c r="Q62" t="str">
        <f t="shared" si="8"/>
        <v>(5,8)</v>
      </c>
      <c r="R62" t="str">
        <f t="shared" si="18"/>
        <v>5,</v>
      </c>
      <c r="S62" t="str">
        <f t="shared" si="18"/>
        <v>8,</v>
      </c>
      <c r="T62">
        <v>10</v>
      </c>
      <c r="U62" t="s">
        <v>388</v>
      </c>
      <c r="V62" s="5">
        <f t="shared" si="11"/>
        <v>0.30574306781597255</v>
      </c>
      <c r="W62" t="str">
        <f>VLOOKUP(U62,展示字符串!$A$1:$B$83,2,FALSE)</f>
        <v>CHEST_ITEM_TYPE_T3_PART</v>
      </c>
      <c r="X62" t="str">
        <f t="shared" si="12"/>
        <v>30.57%</v>
      </c>
      <c r="Y62" s="5">
        <f t="shared" si="13"/>
        <v>0.30570000000000003</v>
      </c>
    </row>
    <row r="63" spans="1:25" x14ac:dyDescent="0.15">
      <c r="A63" t="s">
        <v>37</v>
      </c>
      <c r="B63">
        <v>91206</v>
      </c>
      <c r="C63">
        <v>160</v>
      </c>
      <c r="D63">
        <v>5</v>
      </c>
      <c r="E63">
        <v>8</v>
      </c>
      <c r="F63">
        <v>4</v>
      </c>
      <c r="G63" s="5">
        <f t="shared" si="0"/>
        <v>3.4744842562432141E-2</v>
      </c>
      <c r="H63" t="str">
        <f>VLOOKUP(B63,'名称-id-价值'!B:C,2,FALSE)</f>
        <v>T1HP6</v>
      </c>
      <c r="I63" t="str">
        <f t="shared" si="4"/>
        <v>T1部件</v>
      </c>
      <c r="J63">
        <f t="shared" si="5"/>
        <v>2</v>
      </c>
      <c r="K63">
        <f t="shared" si="6"/>
        <v>0.90336590662323568</v>
      </c>
      <c r="L63">
        <f>VLOOKUP(B63,'名称-id-价值'!B:M,J63+2,FALSE)</f>
        <v>38</v>
      </c>
      <c r="M63">
        <f t="shared" si="7"/>
        <v>8.5819761129207386</v>
      </c>
      <c r="N63">
        <f t="shared" si="1"/>
        <v>2040.3322475570042</v>
      </c>
      <c r="O63" t="str">
        <f t="shared" si="14"/>
        <v>91206,</v>
      </c>
      <c r="P63" t="str">
        <f t="shared" si="14"/>
        <v>160,</v>
      </c>
      <c r="Q63" t="str">
        <f t="shared" si="8"/>
        <v>(5,8)</v>
      </c>
      <c r="R63" t="str">
        <f t="shared" si="18"/>
        <v>5,</v>
      </c>
      <c r="S63" t="str">
        <f t="shared" si="18"/>
        <v>8,</v>
      </c>
    </row>
    <row r="64" spans="1:25" x14ac:dyDescent="0.15">
      <c r="A64" t="s">
        <v>38</v>
      </c>
      <c r="B64">
        <v>11211</v>
      </c>
      <c r="C64">
        <v>167</v>
      </c>
      <c r="D64">
        <v>1</v>
      </c>
      <c r="E64">
        <v>1</v>
      </c>
      <c r="F64">
        <v>4</v>
      </c>
      <c r="G64" s="5">
        <f t="shared" si="0"/>
        <v>2.7332242225859248E-2</v>
      </c>
      <c r="H64" t="str">
        <f>VLOOKUP(B64,'名称-id-价值'!B:C,2,FALSE)</f>
        <v>二号</v>
      </c>
      <c r="I64" t="str">
        <f t="shared" si="4"/>
        <v>T2坦克</v>
      </c>
      <c r="J64">
        <f t="shared" si="5"/>
        <v>3</v>
      </c>
      <c r="K64">
        <f t="shared" si="6"/>
        <v>0.10932896890343699</v>
      </c>
      <c r="L64">
        <f>VLOOKUP(B64,'名称-id-价值'!B:M,J64+2,FALSE)</f>
        <v>564</v>
      </c>
      <c r="M64">
        <f t="shared" si="7"/>
        <v>15.415384615384616</v>
      </c>
      <c r="N64">
        <f t="shared" si="1"/>
        <v>1974.6369885433692</v>
      </c>
      <c r="O64" t="str">
        <f t="shared" si="14"/>
        <v>11211,</v>
      </c>
      <c r="P64" t="str">
        <f t="shared" si="14"/>
        <v>167,</v>
      </c>
      <c r="Q64" t="str">
        <f t="shared" si="8"/>
        <v>(1,1)</v>
      </c>
      <c r="R64" t="str">
        <f t="shared" si="18"/>
        <v>1,</v>
      </c>
      <c r="S64" t="str">
        <f t="shared" si="18"/>
        <v>1,</v>
      </c>
    </row>
    <row r="65" spans="1:19" x14ac:dyDescent="0.15">
      <c r="A65" t="s">
        <v>38</v>
      </c>
      <c r="B65">
        <v>12211</v>
      </c>
      <c r="C65">
        <v>167</v>
      </c>
      <c r="D65">
        <v>1</v>
      </c>
      <c r="E65">
        <v>1</v>
      </c>
      <c r="F65">
        <v>4</v>
      </c>
      <c r="G65" s="5">
        <f t="shared" si="0"/>
        <v>2.7332242225859248E-2</v>
      </c>
      <c r="H65" t="str">
        <f>VLOOKUP(B65,'名称-id-价值'!B:C,2,FALSE)</f>
        <v>T-34</v>
      </c>
      <c r="I65" t="str">
        <f t="shared" si="4"/>
        <v>T2坦克</v>
      </c>
      <c r="J65">
        <f t="shared" si="5"/>
        <v>3</v>
      </c>
      <c r="K65">
        <f t="shared" si="6"/>
        <v>0.10932896890343699</v>
      </c>
      <c r="L65">
        <f>VLOOKUP(B65,'名称-id-价值'!B:M,J65+2,FALSE)</f>
        <v>564</v>
      </c>
      <c r="M65">
        <f t="shared" si="7"/>
        <v>15.415384615384616</v>
      </c>
      <c r="N65">
        <f t="shared" si="1"/>
        <v>1974.6369885433692</v>
      </c>
      <c r="O65" t="str">
        <f t="shared" si="14"/>
        <v>12211,</v>
      </c>
      <c r="P65" t="str">
        <f t="shared" si="14"/>
        <v>167,</v>
      </c>
      <c r="Q65" t="str">
        <f t="shared" si="8"/>
        <v>(1,1)</v>
      </c>
      <c r="R65" t="str">
        <f t="shared" si="18"/>
        <v>1,</v>
      </c>
      <c r="S65" t="str">
        <f t="shared" si="18"/>
        <v>1,</v>
      </c>
    </row>
    <row r="66" spans="1:19" x14ac:dyDescent="0.15">
      <c r="A66" t="s">
        <v>38</v>
      </c>
      <c r="B66">
        <v>13211</v>
      </c>
      <c r="C66">
        <v>167</v>
      </c>
      <c r="D66">
        <v>1</v>
      </c>
      <c r="E66">
        <v>1</v>
      </c>
      <c r="F66">
        <v>4</v>
      </c>
      <c r="G66" s="5">
        <f t="shared" ref="G66:G129" si="19">C66/SUMIFS(C:C,A:A,A66)</f>
        <v>2.7332242225859248E-2</v>
      </c>
      <c r="H66" t="str">
        <f>VLOOKUP(B66,'名称-id-价值'!B:C,2,FALSE)</f>
        <v>KV-1</v>
      </c>
      <c r="I66" t="str">
        <f t="shared" si="4"/>
        <v>T2坦克</v>
      </c>
      <c r="J66">
        <f t="shared" si="5"/>
        <v>3</v>
      </c>
      <c r="K66">
        <f t="shared" si="6"/>
        <v>0.10932896890343699</v>
      </c>
      <c r="L66">
        <f>VLOOKUP(B66,'名称-id-价值'!B:M,J66+2,FALSE)</f>
        <v>564</v>
      </c>
      <c r="M66">
        <f t="shared" si="7"/>
        <v>15.415384615384616</v>
      </c>
      <c r="N66">
        <f t="shared" ref="N66:N129" si="20">SUMIFS(M:M,A:A,A66)*F66+VLOOKUP(J66,$AC$20:$AF$30,4,FALSE)</f>
        <v>1974.6369885433692</v>
      </c>
      <c r="O66" t="str">
        <f t="shared" si="14"/>
        <v>13211,</v>
      </c>
      <c r="P66" t="str">
        <f t="shared" si="14"/>
        <v>167,</v>
      </c>
      <c r="Q66" t="str">
        <f t="shared" si="8"/>
        <v>(1,1)</v>
      </c>
      <c r="R66" t="str">
        <f t="shared" si="18"/>
        <v>1,</v>
      </c>
      <c r="S66" t="str">
        <f t="shared" si="18"/>
        <v>1,</v>
      </c>
    </row>
    <row r="67" spans="1:19" x14ac:dyDescent="0.15">
      <c r="A67" t="s">
        <v>38</v>
      </c>
      <c r="B67">
        <v>11221</v>
      </c>
      <c r="C67">
        <v>290</v>
      </c>
      <c r="D67">
        <v>1</v>
      </c>
      <c r="E67">
        <v>1</v>
      </c>
      <c r="F67">
        <v>4</v>
      </c>
      <c r="G67" s="5">
        <f t="shared" si="19"/>
        <v>4.7463175122749592E-2</v>
      </c>
      <c r="H67" t="str">
        <f>VLOOKUP(B67,'名称-id-价值'!B:C,2,FALSE)</f>
        <v>Puma</v>
      </c>
      <c r="I67" t="str">
        <f t="shared" si="4"/>
        <v>T2坦克</v>
      </c>
      <c r="J67">
        <f t="shared" ref="J67:J132" si="21">IF(RIGHT(A67,1)+0=0,10,RIGHT(A67,1)+0)</f>
        <v>3</v>
      </c>
      <c r="K67">
        <f t="shared" si="6"/>
        <v>0.18985270049099837</v>
      </c>
      <c r="L67">
        <f>VLOOKUP(B67,'名称-id-价值'!B:M,J67+2,FALSE)</f>
        <v>800</v>
      </c>
      <c r="M67">
        <f t="shared" ref="M67:M132" si="22">G67*L67*AVERAGE(D67:E67)</f>
        <v>37.97054009819967</v>
      </c>
      <c r="N67">
        <f t="shared" si="20"/>
        <v>1974.6369885433692</v>
      </c>
      <c r="O67" t="str">
        <f t="shared" si="14"/>
        <v>11221,</v>
      </c>
      <c r="P67" t="str">
        <f t="shared" si="14"/>
        <v>290,</v>
      </c>
      <c r="Q67" t="str">
        <f t="shared" si="8"/>
        <v>(1,1)</v>
      </c>
      <c r="R67" t="str">
        <f t="shared" si="18"/>
        <v>1,</v>
      </c>
      <c r="S67" t="str">
        <f t="shared" si="18"/>
        <v>1,</v>
      </c>
    </row>
    <row r="68" spans="1:19" x14ac:dyDescent="0.15">
      <c r="A68" t="s">
        <v>38</v>
      </c>
      <c r="B68">
        <v>12221</v>
      </c>
      <c r="C68">
        <v>290</v>
      </c>
      <c r="D68">
        <v>1</v>
      </c>
      <c r="E68">
        <v>1</v>
      </c>
      <c r="F68">
        <v>4</v>
      </c>
      <c r="G68" s="5">
        <f t="shared" si="19"/>
        <v>4.7463175122749592E-2</v>
      </c>
      <c r="H68" t="str">
        <f>VLOOKUP(B68,'名称-id-价值'!B:C,2,FALSE)</f>
        <v>四号</v>
      </c>
      <c r="I68" t="str">
        <f t="shared" si="4"/>
        <v>T2坦克</v>
      </c>
      <c r="J68">
        <f t="shared" si="21"/>
        <v>3</v>
      </c>
      <c r="K68">
        <f t="shared" si="6"/>
        <v>0.18985270049099837</v>
      </c>
      <c r="L68">
        <f>VLOOKUP(B68,'名称-id-价值'!B:M,J68+2,FALSE)</f>
        <v>800</v>
      </c>
      <c r="M68">
        <f t="shared" si="22"/>
        <v>37.97054009819967</v>
      </c>
      <c r="N68">
        <f t="shared" si="20"/>
        <v>1974.6369885433692</v>
      </c>
      <c r="O68" t="str">
        <f t="shared" si="14"/>
        <v>12221,</v>
      </c>
      <c r="P68" t="str">
        <f t="shared" si="14"/>
        <v>290,</v>
      </c>
      <c r="Q68" t="str">
        <f t="shared" si="8"/>
        <v>(1,1)</v>
      </c>
      <c r="R68" t="str">
        <f t="shared" si="18"/>
        <v>1,</v>
      </c>
      <c r="S68" t="str">
        <f t="shared" si="18"/>
        <v>1,</v>
      </c>
    </row>
    <row r="69" spans="1:19" x14ac:dyDescent="0.15">
      <c r="A69" t="s">
        <v>38</v>
      </c>
      <c r="B69">
        <v>13221</v>
      </c>
      <c r="C69">
        <v>290</v>
      </c>
      <c r="D69">
        <v>1</v>
      </c>
      <c r="E69">
        <v>1</v>
      </c>
      <c r="F69">
        <v>4</v>
      </c>
      <c r="G69" s="5">
        <f t="shared" si="19"/>
        <v>4.7463175122749592E-2</v>
      </c>
      <c r="H69" t="str">
        <f>VLOOKUP(B69,'名称-id-价值'!B:C,2,FALSE)</f>
        <v>丘吉尔</v>
      </c>
      <c r="I69" t="str">
        <f t="shared" ref="I69:I134" si="23">IF(LEFT(B69,1)+0=5,"T"&amp;MID(B69,3,1)&amp;"碎片",IF(LEFT(B69,1)+0=1,"T"&amp;MID(B69,3,1)&amp;"坦克",IF(LEFT(B69,1)+0=9,"T"&amp;MID(B69,2,1)&amp;"部件")))</f>
        <v>T2坦克</v>
      </c>
      <c r="J69">
        <f t="shared" si="21"/>
        <v>3</v>
      </c>
      <c r="K69">
        <f t="shared" ref="K69:K134" si="24">AVERAGE(D69:E69)*G69*F69</f>
        <v>0.18985270049099837</v>
      </c>
      <c r="L69">
        <f>VLOOKUP(B69,'名称-id-价值'!B:M,J69+2,FALSE)</f>
        <v>800</v>
      </c>
      <c r="M69">
        <f t="shared" si="22"/>
        <v>37.97054009819967</v>
      </c>
      <c r="N69">
        <f t="shared" si="20"/>
        <v>1974.6369885433692</v>
      </c>
      <c r="O69" t="str">
        <f t="shared" si="14"/>
        <v>13221,</v>
      </c>
      <c r="P69" t="str">
        <f t="shared" si="14"/>
        <v>290,</v>
      </c>
      <c r="Q69" t="str">
        <f t="shared" ref="Q69:Q134" si="25">"("&amp;LEFT(R69&amp;S69,LEN(R69&amp;S69)-1)&amp;")"</f>
        <v>(1,1)</v>
      </c>
      <c r="R69" t="str">
        <f t="shared" si="18"/>
        <v>1,</v>
      </c>
      <c r="S69" t="str">
        <f t="shared" si="18"/>
        <v>1,</v>
      </c>
    </row>
    <row r="70" spans="1:19" x14ac:dyDescent="0.15">
      <c r="A70" t="s">
        <v>38</v>
      </c>
      <c r="B70">
        <v>51211</v>
      </c>
      <c r="C70">
        <v>100</v>
      </c>
      <c r="D70">
        <v>15</v>
      </c>
      <c r="E70">
        <v>28</v>
      </c>
      <c r="F70">
        <v>4</v>
      </c>
      <c r="G70" s="5">
        <f t="shared" si="19"/>
        <v>1.6366612111292964E-2</v>
      </c>
      <c r="H70" t="str">
        <f>VLOOKUP(B70,'名称-id-价值'!B:C,2,FALSE)</f>
        <v>二号-碎片</v>
      </c>
      <c r="I70" t="str">
        <f t="shared" si="23"/>
        <v>T2碎片</v>
      </c>
      <c r="J70">
        <f t="shared" si="21"/>
        <v>3</v>
      </c>
      <c r="K70">
        <f t="shared" si="24"/>
        <v>1.4075286415711949</v>
      </c>
      <c r="L70">
        <f>VLOOKUP(B70,'名称-id-价值'!B:M,J70+2,FALSE)</f>
        <v>56.4</v>
      </c>
      <c r="M70">
        <f t="shared" si="22"/>
        <v>19.846153846153847</v>
      </c>
      <c r="N70">
        <f t="shared" si="20"/>
        <v>1974.6369885433692</v>
      </c>
      <c r="O70" t="str">
        <f t="shared" si="14"/>
        <v>51211,</v>
      </c>
      <c r="P70" t="str">
        <f t="shared" si="14"/>
        <v>100,</v>
      </c>
      <c r="Q70" t="str">
        <f t="shared" si="25"/>
        <v>(15,28)</v>
      </c>
      <c r="R70" t="str">
        <f t="shared" si="18"/>
        <v>15,</v>
      </c>
      <c r="S70" t="str">
        <f t="shared" si="18"/>
        <v>28,</v>
      </c>
    </row>
    <row r="71" spans="1:19" x14ac:dyDescent="0.15">
      <c r="A71" t="s">
        <v>38</v>
      </c>
      <c r="B71">
        <v>52211</v>
      </c>
      <c r="C71">
        <v>100</v>
      </c>
      <c r="D71">
        <v>15</v>
      </c>
      <c r="E71">
        <v>28</v>
      </c>
      <c r="F71">
        <v>4</v>
      </c>
      <c r="G71" s="5">
        <f t="shared" si="19"/>
        <v>1.6366612111292964E-2</v>
      </c>
      <c r="H71" t="str">
        <f>VLOOKUP(B71,'名称-id-价值'!B:C,2,FALSE)</f>
        <v>T-34-碎片</v>
      </c>
      <c r="I71" t="str">
        <f t="shared" si="23"/>
        <v>T2碎片</v>
      </c>
      <c r="J71">
        <f t="shared" si="21"/>
        <v>3</v>
      </c>
      <c r="K71">
        <f t="shared" si="24"/>
        <v>1.4075286415711949</v>
      </c>
      <c r="L71">
        <f>VLOOKUP(B71,'名称-id-价值'!B:M,J71+2,FALSE)</f>
        <v>56.4</v>
      </c>
      <c r="M71">
        <f t="shared" si="22"/>
        <v>19.846153846153847</v>
      </c>
      <c r="N71">
        <f t="shared" si="20"/>
        <v>1974.6369885433692</v>
      </c>
      <c r="O71" t="str">
        <f t="shared" si="14"/>
        <v>52211,</v>
      </c>
      <c r="P71" t="str">
        <f t="shared" si="14"/>
        <v>100,</v>
      </c>
      <c r="Q71" t="str">
        <f t="shared" si="25"/>
        <v>(15,28)</v>
      </c>
      <c r="R71" t="str">
        <f t="shared" ref="R71:S101" si="26">D71&amp;","</f>
        <v>15,</v>
      </c>
      <c r="S71" t="str">
        <f t="shared" si="26"/>
        <v>28,</v>
      </c>
    </row>
    <row r="72" spans="1:19" x14ac:dyDescent="0.15">
      <c r="A72" t="s">
        <v>38</v>
      </c>
      <c r="B72">
        <v>53211</v>
      </c>
      <c r="C72">
        <v>100</v>
      </c>
      <c r="D72">
        <v>15</v>
      </c>
      <c r="E72">
        <v>28</v>
      </c>
      <c r="F72">
        <v>4</v>
      </c>
      <c r="G72" s="5">
        <f t="shared" si="19"/>
        <v>1.6366612111292964E-2</v>
      </c>
      <c r="H72" t="str">
        <f>VLOOKUP(B72,'名称-id-价值'!B:C,2,FALSE)</f>
        <v>KV-1-碎片</v>
      </c>
      <c r="I72" t="str">
        <f t="shared" si="23"/>
        <v>T2碎片</v>
      </c>
      <c r="J72">
        <f t="shared" si="21"/>
        <v>3</v>
      </c>
      <c r="K72">
        <f t="shared" si="24"/>
        <v>1.4075286415711949</v>
      </c>
      <c r="L72">
        <f>VLOOKUP(B72,'名称-id-价值'!B:M,J72+2,FALSE)</f>
        <v>56.4</v>
      </c>
      <c r="M72">
        <f t="shared" si="22"/>
        <v>19.846153846153847</v>
      </c>
      <c r="N72">
        <f t="shared" si="20"/>
        <v>1974.6369885433692</v>
      </c>
      <c r="O72" t="str">
        <f t="shared" si="14"/>
        <v>53211,</v>
      </c>
      <c r="P72" t="str">
        <f t="shared" si="14"/>
        <v>100,</v>
      </c>
      <c r="Q72" t="str">
        <f t="shared" si="25"/>
        <v>(15,28)</v>
      </c>
      <c r="R72" t="str">
        <f t="shared" si="26"/>
        <v>15,</v>
      </c>
      <c r="S72" t="str">
        <f t="shared" si="26"/>
        <v>28,</v>
      </c>
    </row>
    <row r="73" spans="1:19" x14ac:dyDescent="0.15">
      <c r="A73" t="s">
        <v>38</v>
      </c>
      <c r="B73">
        <v>51221</v>
      </c>
      <c r="C73">
        <v>180</v>
      </c>
      <c r="D73">
        <v>6</v>
      </c>
      <c r="E73">
        <v>15</v>
      </c>
      <c r="F73">
        <v>4</v>
      </c>
      <c r="G73" s="5">
        <f t="shared" si="19"/>
        <v>2.9459901800327332E-2</v>
      </c>
      <c r="H73" t="str">
        <f>VLOOKUP(B73,'名称-id-价值'!B:C,2,FALSE)</f>
        <v>Puma-碎片</v>
      </c>
      <c r="I73" t="str">
        <f t="shared" si="23"/>
        <v>T2碎片</v>
      </c>
      <c r="J73">
        <f t="shared" si="21"/>
        <v>3</v>
      </c>
      <c r="K73">
        <f t="shared" si="24"/>
        <v>1.2373158756137479</v>
      </c>
      <c r="L73">
        <f>VLOOKUP(B73,'名称-id-价值'!B:M,J73+2,FALSE)</f>
        <v>80</v>
      </c>
      <c r="M73">
        <f t="shared" si="22"/>
        <v>24.74631751227496</v>
      </c>
      <c r="N73">
        <f t="shared" si="20"/>
        <v>1974.6369885433692</v>
      </c>
      <c r="O73" t="str">
        <f t="shared" si="14"/>
        <v>51221,</v>
      </c>
      <c r="P73" t="str">
        <f t="shared" si="14"/>
        <v>180,</v>
      </c>
      <c r="Q73" t="str">
        <f t="shared" si="25"/>
        <v>(6,15)</v>
      </c>
      <c r="R73" t="str">
        <f t="shared" si="26"/>
        <v>6,</v>
      </c>
      <c r="S73" t="str">
        <f t="shared" si="26"/>
        <v>15,</v>
      </c>
    </row>
    <row r="74" spans="1:19" x14ac:dyDescent="0.15">
      <c r="A74" t="s">
        <v>38</v>
      </c>
      <c r="B74">
        <v>52221</v>
      </c>
      <c r="C74">
        <v>180</v>
      </c>
      <c r="D74">
        <v>6</v>
      </c>
      <c r="E74">
        <v>15</v>
      </c>
      <c r="F74">
        <v>4</v>
      </c>
      <c r="G74" s="5">
        <f t="shared" si="19"/>
        <v>2.9459901800327332E-2</v>
      </c>
      <c r="H74" t="str">
        <f>VLOOKUP(B74,'名称-id-价值'!B:C,2,FALSE)</f>
        <v>四号-碎片</v>
      </c>
      <c r="I74" t="str">
        <f t="shared" si="23"/>
        <v>T2碎片</v>
      </c>
      <c r="J74">
        <f t="shared" si="21"/>
        <v>3</v>
      </c>
      <c r="K74">
        <f t="shared" si="24"/>
        <v>1.2373158756137479</v>
      </c>
      <c r="L74">
        <f>VLOOKUP(B74,'名称-id-价值'!B:M,J74+2,FALSE)</f>
        <v>80</v>
      </c>
      <c r="M74">
        <f t="shared" si="22"/>
        <v>24.74631751227496</v>
      </c>
      <c r="N74">
        <f t="shared" si="20"/>
        <v>1974.6369885433692</v>
      </c>
      <c r="O74" t="str">
        <f t="shared" si="14"/>
        <v>52221,</v>
      </c>
      <c r="P74" t="str">
        <f t="shared" si="14"/>
        <v>180,</v>
      </c>
      <c r="Q74" t="str">
        <f t="shared" si="25"/>
        <v>(6,15)</v>
      </c>
      <c r="R74" t="str">
        <f t="shared" si="26"/>
        <v>6,</v>
      </c>
      <c r="S74" t="str">
        <f t="shared" si="26"/>
        <v>15,</v>
      </c>
    </row>
    <row r="75" spans="1:19" x14ac:dyDescent="0.15">
      <c r="A75" t="s">
        <v>38</v>
      </c>
      <c r="B75">
        <v>53221</v>
      </c>
      <c r="C75">
        <v>180</v>
      </c>
      <c r="D75">
        <v>6</v>
      </c>
      <c r="E75">
        <v>15</v>
      </c>
      <c r="F75">
        <v>4</v>
      </c>
      <c r="G75" s="5">
        <f t="shared" si="19"/>
        <v>2.9459901800327332E-2</v>
      </c>
      <c r="H75" t="str">
        <f>VLOOKUP(B75,'名称-id-价值'!B:C,2,FALSE)</f>
        <v>丘吉尔-碎片</v>
      </c>
      <c r="I75" t="str">
        <f t="shared" si="23"/>
        <v>T2碎片</v>
      </c>
      <c r="J75">
        <f t="shared" si="21"/>
        <v>3</v>
      </c>
      <c r="K75">
        <f t="shared" si="24"/>
        <v>1.2373158756137479</v>
      </c>
      <c r="L75">
        <f>VLOOKUP(B75,'名称-id-价值'!B:M,J75+2,FALSE)</f>
        <v>80</v>
      </c>
      <c r="M75">
        <f t="shared" si="22"/>
        <v>24.74631751227496</v>
      </c>
      <c r="N75">
        <f t="shared" si="20"/>
        <v>1974.6369885433692</v>
      </c>
      <c r="O75" t="str">
        <f t="shared" si="14"/>
        <v>53221,</v>
      </c>
      <c r="P75" t="str">
        <f t="shared" si="14"/>
        <v>180,</v>
      </c>
      <c r="Q75" t="str">
        <f t="shared" si="25"/>
        <v>(6,15)</v>
      </c>
      <c r="R75" t="str">
        <f t="shared" si="26"/>
        <v>6,</v>
      </c>
      <c r="S75" t="str">
        <f t="shared" si="26"/>
        <v>15,</v>
      </c>
    </row>
    <row r="76" spans="1:19" x14ac:dyDescent="0.15">
      <c r="A76" t="s">
        <v>38</v>
      </c>
      <c r="B76">
        <v>51311</v>
      </c>
      <c r="C76">
        <v>90</v>
      </c>
      <c r="D76">
        <v>2</v>
      </c>
      <c r="E76">
        <v>4</v>
      </c>
      <c r="F76">
        <v>4</v>
      </c>
      <c r="G76" s="5">
        <f t="shared" si="19"/>
        <v>1.4729950900163666E-2</v>
      </c>
      <c r="H76" t="str">
        <f>VLOOKUP(B76,'名称-id-价值'!B:C,2,FALSE)</f>
        <v>35(t)-碎片</v>
      </c>
      <c r="I76" t="str">
        <f t="shared" si="23"/>
        <v>T3碎片</v>
      </c>
      <c r="J76">
        <f t="shared" si="21"/>
        <v>3</v>
      </c>
      <c r="K76">
        <f t="shared" si="24"/>
        <v>0.176759410801964</v>
      </c>
      <c r="L76">
        <f>VLOOKUP(B76,'名称-id-价值'!B:M,J76+2,FALSE)</f>
        <v>55</v>
      </c>
      <c r="M76">
        <f t="shared" si="22"/>
        <v>2.4304418985270049</v>
      </c>
      <c r="N76">
        <f t="shared" si="20"/>
        <v>1974.6369885433692</v>
      </c>
      <c r="O76" t="str">
        <f t="shared" si="14"/>
        <v>51311,</v>
      </c>
      <c r="P76" t="str">
        <f t="shared" si="14"/>
        <v>90,</v>
      </c>
      <c r="Q76" t="str">
        <f t="shared" si="25"/>
        <v>(2,4)</v>
      </c>
      <c r="R76" t="str">
        <f t="shared" si="26"/>
        <v>2,</v>
      </c>
      <c r="S76" t="str">
        <f t="shared" si="26"/>
        <v>4,</v>
      </c>
    </row>
    <row r="77" spans="1:19" x14ac:dyDescent="0.15">
      <c r="A77" t="s">
        <v>38</v>
      </c>
      <c r="B77">
        <v>51321</v>
      </c>
      <c r="C77">
        <v>45</v>
      </c>
      <c r="D77">
        <v>2</v>
      </c>
      <c r="E77">
        <v>4</v>
      </c>
      <c r="F77">
        <v>4</v>
      </c>
      <c r="G77" s="5">
        <f t="shared" si="19"/>
        <v>7.3649754500818331E-3</v>
      </c>
      <c r="H77" t="str">
        <f>VLOOKUP(B77,'名称-id-价值'!B:C,2,FALSE)</f>
        <v>十字军-碎片</v>
      </c>
      <c r="I77" t="str">
        <f t="shared" si="23"/>
        <v>T3碎片</v>
      </c>
      <c r="J77">
        <f t="shared" si="21"/>
        <v>3</v>
      </c>
      <c r="K77">
        <f t="shared" si="24"/>
        <v>8.8379705400982E-2</v>
      </c>
      <c r="L77">
        <f>VLOOKUP(B77,'名称-id-价值'!B:M,J77+2,FALSE)</f>
        <v>70</v>
      </c>
      <c r="M77">
        <f t="shared" si="22"/>
        <v>1.5466448445171848</v>
      </c>
      <c r="N77">
        <f t="shared" si="20"/>
        <v>1974.6369885433692</v>
      </c>
      <c r="O77" t="str">
        <f t="shared" si="14"/>
        <v>51321,</v>
      </c>
      <c r="P77" t="str">
        <f t="shared" si="14"/>
        <v>45,</v>
      </c>
      <c r="Q77" t="str">
        <f t="shared" si="25"/>
        <v>(2,4)</v>
      </c>
      <c r="R77" t="str">
        <f t="shared" si="26"/>
        <v>2,</v>
      </c>
      <c r="S77" t="str">
        <f t="shared" si="26"/>
        <v>4,</v>
      </c>
    </row>
    <row r="78" spans="1:19" x14ac:dyDescent="0.15">
      <c r="A78" t="s">
        <v>38</v>
      </c>
      <c r="B78">
        <v>52311</v>
      </c>
      <c r="C78">
        <v>90</v>
      </c>
      <c r="D78">
        <v>2</v>
      </c>
      <c r="E78">
        <v>4</v>
      </c>
      <c r="F78">
        <v>4</v>
      </c>
      <c r="G78" s="5">
        <f t="shared" si="19"/>
        <v>1.4729950900163666E-2</v>
      </c>
      <c r="H78" t="str">
        <f>VLOOKUP(B78,'名称-id-价值'!B:C,2,FALSE)</f>
        <v>玛蒂尔达-碎片</v>
      </c>
      <c r="I78" t="str">
        <f t="shared" si="23"/>
        <v>T3碎片</v>
      </c>
      <c r="J78">
        <f t="shared" si="21"/>
        <v>3</v>
      </c>
      <c r="K78">
        <f t="shared" si="24"/>
        <v>0.176759410801964</v>
      </c>
      <c r="L78">
        <f>VLOOKUP(B78,'名称-id-价值'!B:M,J78+2,FALSE)</f>
        <v>55</v>
      </c>
      <c r="M78">
        <f t="shared" si="22"/>
        <v>2.4304418985270049</v>
      </c>
      <c r="N78">
        <f t="shared" si="20"/>
        <v>1974.6369885433692</v>
      </c>
      <c r="O78" t="str">
        <f t="shared" si="14"/>
        <v>52311,</v>
      </c>
      <c r="P78" t="str">
        <f t="shared" si="14"/>
        <v>90,</v>
      </c>
      <c r="Q78" t="str">
        <f t="shared" si="25"/>
        <v>(2,4)</v>
      </c>
      <c r="R78" t="str">
        <f t="shared" si="26"/>
        <v>2,</v>
      </c>
      <c r="S78" t="str">
        <f t="shared" si="26"/>
        <v>4,</v>
      </c>
    </row>
    <row r="79" spans="1:19" x14ac:dyDescent="0.15">
      <c r="A79" t="s">
        <v>38</v>
      </c>
      <c r="B79">
        <v>52321</v>
      </c>
      <c r="C79">
        <v>45</v>
      </c>
      <c r="D79">
        <v>2</v>
      </c>
      <c r="E79">
        <v>4</v>
      </c>
      <c r="F79">
        <v>4</v>
      </c>
      <c r="G79" s="5">
        <f t="shared" si="19"/>
        <v>7.3649754500818331E-3</v>
      </c>
      <c r="H79" t="str">
        <f>VLOOKUP(B79,'名称-id-价值'!B:C,2,FALSE)</f>
        <v>谢尔曼-碎片</v>
      </c>
      <c r="I79" t="str">
        <f t="shared" si="23"/>
        <v>T3碎片</v>
      </c>
      <c r="J79">
        <f t="shared" si="21"/>
        <v>3</v>
      </c>
      <c r="K79">
        <f t="shared" si="24"/>
        <v>8.8379705400982E-2</v>
      </c>
      <c r="L79">
        <f>VLOOKUP(B79,'名称-id-价值'!B:M,J79+2,FALSE)</f>
        <v>70</v>
      </c>
      <c r="M79">
        <f t="shared" si="22"/>
        <v>1.5466448445171848</v>
      </c>
      <c r="N79">
        <f t="shared" si="20"/>
        <v>1974.6369885433692</v>
      </c>
      <c r="O79" t="str">
        <f t="shared" si="14"/>
        <v>52321,</v>
      </c>
      <c r="P79" t="str">
        <f t="shared" si="14"/>
        <v>45,</v>
      </c>
      <c r="Q79" t="str">
        <f t="shared" si="25"/>
        <v>(2,4)</v>
      </c>
      <c r="R79" t="str">
        <f t="shared" si="26"/>
        <v>2,</v>
      </c>
      <c r="S79" t="str">
        <f t="shared" si="26"/>
        <v>4,</v>
      </c>
    </row>
    <row r="80" spans="1:19" x14ac:dyDescent="0.15">
      <c r="A80" t="s">
        <v>38</v>
      </c>
      <c r="B80">
        <v>53311</v>
      </c>
      <c r="C80">
        <v>90</v>
      </c>
      <c r="D80">
        <v>2</v>
      </c>
      <c r="E80">
        <v>4</v>
      </c>
      <c r="F80">
        <v>4</v>
      </c>
      <c r="G80" s="5">
        <f t="shared" si="19"/>
        <v>1.4729950900163666E-2</v>
      </c>
      <c r="H80" t="str">
        <f>VLOOKUP(B80,'名称-id-价值'!B:C,2,FALSE)</f>
        <v>黑豹-碎片</v>
      </c>
      <c r="I80" t="str">
        <f t="shared" si="23"/>
        <v>T3碎片</v>
      </c>
      <c r="J80">
        <f t="shared" si="21"/>
        <v>3</v>
      </c>
      <c r="K80">
        <f t="shared" si="24"/>
        <v>0.176759410801964</v>
      </c>
      <c r="L80">
        <f>VLOOKUP(B80,'名称-id-价值'!B:M,J80+2,FALSE)</f>
        <v>55</v>
      </c>
      <c r="M80">
        <f t="shared" si="22"/>
        <v>2.4304418985270049</v>
      </c>
      <c r="N80">
        <f t="shared" si="20"/>
        <v>1974.6369885433692</v>
      </c>
      <c r="O80" t="str">
        <f t="shared" si="14"/>
        <v>53311,</v>
      </c>
      <c r="P80" t="str">
        <f t="shared" si="14"/>
        <v>90,</v>
      </c>
      <c r="Q80" t="str">
        <f t="shared" si="25"/>
        <v>(2,4)</v>
      </c>
      <c r="R80" t="str">
        <f t="shared" si="26"/>
        <v>2,</v>
      </c>
      <c r="S80" t="str">
        <f t="shared" si="26"/>
        <v>4,</v>
      </c>
    </row>
    <row r="81" spans="1:19" x14ac:dyDescent="0.15">
      <c r="A81" t="s">
        <v>38</v>
      </c>
      <c r="B81">
        <v>53321</v>
      </c>
      <c r="C81">
        <v>45</v>
      </c>
      <c r="D81">
        <v>2</v>
      </c>
      <c r="E81">
        <v>4</v>
      </c>
      <c r="F81">
        <v>4</v>
      </c>
      <c r="G81" s="5">
        <f t="shared" si="19"/>
        <v>7.3649754500818331E-3</v>
      </c>
      <c r="H81" t="str">
        <f>VLOOKUP(B81,'名称-id-价值'!B:C,2,FALSE)</f>
        <v>虎式-碎片</v>
      </c>
      <c r="I81" t="str">
        <f t="shared" si="23"/>
        <v>T3碎片</v>
      </c>
      <c r="J81">
        <f t="shared" si="21"/>
        <v>3</v>
      </c>
      <c r="K81">
        <f t="shared" si="24"/>
        <v>8.8379705400982E-2</v>
      </c>
      <c r="L81">
        <f>VLOOKUP(B81,'名称-id-价值'!B:M,J81+2,FALSE)</f>
        <v>70</v>
      </c>
      <c r="M81">
        <f t="shared" si="22"/>
        <v>1.5466448445171848</v>
      </c>
      <c r="N81">
        <f t="shared" si="20"/>
        <v>1974.6369885433692</v>
      </c>
      <c r="O81" t="str">
        <f t="shared" si="14"/>
        <v>53321,</v>
      </c>
      <c r="P81" t="str">
        <f t="shared" si="14"/>
        <v>45,</v>
      </c>
      <c r="Q81" t="str">
        <f t="shared" si="25"/>
        <v>(2,4)</v>
      </c>
      <c r="R81" t="str">
        <f t="shared" si="26"/>
        <v>2,</v>
      </c>
      <c r="S81" t="str">
        <f t="shared" si="26"/>
        <v>4,</v>
      </c>
    </row>
    <row r="82" spans="1:19" x14ac:dyDescent="0.15">
      <c r="A82" t="s">
        <v>38</v>
      </c>
      <c r="B82">
        <v>53331</v>
      </c>
      <c r="C82">
        <v>45</v>
      </c>
      <c r="D82">
        <v>2</v>
      </c>
      <c r="E82">
        <v>4</v>
      </c>
      <c r="F82">
        <v>4</v>
      </c>
      <c r="G82" s="5">
        <f t="shared" si="19"/>
        <v>7.3649754500818331E-3</v>
      </c>
      <c r="H82" t="str">
        <f>VLOOKUP(B82,'名称-id-价值'!B:C,2,FALSE)</f>
        <v>KV-2-碎片</v>
      </c>
      <c r="I82" t="str">
        <f t="shared" si="23"/>
        <v>T3碎片</v>
      </c>
      <c r="J82">
        <f t="shared" si="21"/>
        <v>3</v>
      </c>
      <c r="K82">
        <f t="shared" si="24"/>
        <v>8.8379705400982E-2</v>
      </c>
      <c r="L82">
        <f>VLOOKUP(B82,'名称-id-价值'!B:M,J82+2,FALSE)</f>
        <v>80</v>
      </c>
      <c r="M82">
        <f t="shared" si="22"/>
        <v>1.7675941080196398</v>
      </c>
      <c r="N82">
        <f t="shared" si="20"/>
        <v>1974.6369885433692</v>
      </c>
      <c r="O82" t="str">
        <f t="shared" si="14"/>
        <v>53331,</v>
      </c>
      <c r="P82" t="str">
        <f t="shared" si="14"/>
        <v>45,</v>
      </c>
      <c r="Q82" t="str">
        <f t="shared" si="25"/>
        <v>(2,4)</v>
      </c>
      <c r="R82" t="str">
        <f t="shared" si="26"/>
        <v>2,</v>
      </c>
      <c r="S82" t="str">
        <f t="shared" si="26"/>
        <v>4,</v>
      </c>
    </row>
    <row r="83" spans="1:19" x14ac:dyDescent="0.15">
      <c r="A83" t="s">
        <v>38</v>
      </c>
      <c r="B83">
        <v>91001</v>
      </c>
      <c r="C83">
        <v>126</v>
      </c>
      <c r="D83">
        <v>6</v>
      </c>
      <c r="E83">
        <v>10</v>
      </c>
      <c r="F83">
        <v>4</v>
      </c>
      <c r="G83" s="5">
        <f t="shared" si="19"/>
        <v>2.0621931260229133E-2</v>
      </c>
      <c r="H83" t="str">
        <f>VLOOKUP(B83,'名称-id-价值'!B:C,2,FALSE)</f>
        <v>T1LP1</v>
      </c>
      <c r="I83" t="str">
        <f t="shared" si="23"/>
        <v>T1部件</v>
      </c>
      <c r="J83">
        <f t="shared" si="21"/>
        <v>3</v>
      </c>
      <c r="K83">
        <f t="shared" si="24"/>
        <v>0.65990180032733226</v>
      </c>
      <c r="L83">
        <f>VLOOKUP(B83,'名称-id-价值'!B:M,J83+2,FALSE)</f>
        <v>36</v>
      </c>
      <c r="M83">
        <f t="shared" si="22"/>
        <v>5.9391162029459901</v>
      </c>
      <c r="N83">
        <f t="shared" si="20"/>
        <v>1974.6369885433692</v>
      </c>
      <c r="O83" t="str">
        <f t="shared" si="14"/>
        <v>91001,</v>
      </c>
      <c r="P83" t="str">
        <f t="shared" si="14"/>
        <v>126,</v>
      </c>
      <c r="Q83" t="str">
        <f t="shared" si="25"/>
        <v>(6,10)</v>
      </c>
      <c r="R83" t="str">
        <f t="shared" si="26"/>
        <v>6,</v>
      </c>
      <c r="S83" t="str">
        <f t="shared" si="26"/>
        <v>10,</v>
      </c>
    </row>
    <row r="84" spans="1:19" x14ac:dyDescent="0.15">
      <c r="A84" t="s">
        <v>38</v>
      </c>
      <c r="B84">
        <v>91003</v>
      </c>
      <c r="C84">
        <v>126</v>
      </c>
      <c r="D84">
        <v>6</v>
      </c>
      <c r="E84">
        <v>10</v>
      </c>
      <c r="F84">
        <v>4</v>
      </c>
      <c r="G84" s="5">
        <f t="shared" si="19"/>
        <v>2.0621931260229133E-2</v>
      </c>
      <c r="H84" t="str">
        <f>VLOOKUP(B84,'名称-id-价值'!B:C,2,FALSE)</f>
        <v>T1LP3</v>
      </c>
      <c r="I84" t="str">
        <f t="shared" si="23"/>
        <v>T1部件</v>
      </c>
      <c r="J84">
        <f t="shared" si="21"/>
        <v>3</v>
      </c>
      <c r="K84">
        <f t="shared" si="24"/>
        <v>0.65990180032733226</v>
      </c>
      <c r="L84">
        <f>VLOOKUP(B84,'名称-id-价值'!B:M,J84+2,FALSE)</f>
        <v>36</v>
      </c>
      <c r="M84">
        <f t="shared" si="22"/>
        <v>5.9391162029459901</v>
      </c>
      <c r="N84">
        <f t="shared" si="20"/>
        <v>1974.6369885433692</v>
      </c>
      <c r="O84" t="str">
        <f t="shared" si="14"/>
        <v>91003,</v>
      </c>
      <c r="P84" t="str">
        <f t="shared" si="14"/>
        <v>126,</v>
      </c>
      <c r="Q84" t="str">
        <f t="shared" si="25"/>
        <v>(6,10)</v>
      </c>
      <c r="R84" t="str">
        <f t="shared" si="26"/>
        <v>6,</v>
      </c>
      <c r="S84" t="str">
        <f t="shared" si="26"/>
        <v>10,</v>
      </c>
    </row>
    <row r="85" spans="1:19" x14ac:dyDescent="0.15">
      <c r="A85" t="s">
        <v>38</v>
      </c>
      <c r="B85">
        <v>91005</v>
      </c>
      <c r="C85">
        <v>126</v>
      </c>
      <c r="D85">
        <v>6</v>
      </c>
      <c r="E85">
        <v>10</v>
      </c>
      <c r="F85">
        <v>4</v>
      </c>
      <c r="G85" s="5">
        <f t="shared" si="19"/>
        <v>2.0621931260229133E-2</v>
      </c>
      <c r="H85" t="str">
        <f>VLOOKUP(B85,'名称-id-价值'!B:C,2,FALSE)</f>
        <v>T1LP5</v>
      </c>
      <c r="I85" t="str">
        <f t="shared" si="23"/>
        <v>T1部件</v>
      </c>
      <c r="J85">
        <f t="shared" si="21"/>
        <v>3</v>
      </c>
      <c r="K85">
        <f t="shared" si="24"/>
        <v>0.65990180032733226</v>
      </c>
      <c r="L85">
        <f>VLOOKUP(B85,'名称-id-价值'!B:M,J85+2,FALSE)</f>
        <v>36</v>
      </c>
      <c r="M85">
        <f t="shared" si="22"/>
        <v>5.9391162029459901</v>
      </c>
      <c r="N85">
        <f t="shared" si="20"/>
        <v>1974.6369885433692</v>
      </c>
      <c r="O85" t="str">
        <f t="shared" si="14"/>
        <v>91005,</v>
      </c>
      <c r="P85" t="str">
        <f t="shared" si="14"/>
        <v>126,</v>
      </c>
      <c r="Q85" t="str">
        <f t="shared" si="25"/>
        <v>(6,10)</v>
      </c>
      <c r="R85" t="str">
        <f t="shared" si="26"/>
        <v>6,</v>
      </c>
      <c r="S85" t="str">
        <f t="shared" si="26"/>
        <v>10,</v>
      </c>
    </row>
    <row r="86" spans="1:19" x14ac:dyDescent="0.15">
      <c r="A86" t="s">
        <v>38</v>
      </c>
      <c r="B86">
        <v>91101</v>
      </c>
      <c r="C86">
        <v>126</v>
      </c>
      <c r="D86">
        <v>6</v>
      </c>
      <c r="E86">
        <v>10</v>
      </c>
      <c r="F86">
        <v>4</v>
      </c>
      <c r="G86" s="5">
        <f t="shared" si="19"/>
        <v>2.0621931260229133E-2</v>
      </c>
      <c r="H86" t="str">
        <f>VLOOKUP(B86,'名称-id-价值'!B:C,2,FALSE)</f>
        <v>T1MP1</v>
      </c>
      <c r="I86" t="str">
        <f t="shared" si="23"/>
        <v>T1部件</v>
      </c>
      <c r="J86">
        <f t="shared" si="21"/>
        <v>3</v>
      </c>
      <c r="K86">
        <f t="shared" si="24"/>
        <v>0.65990180032733226</v>
      </c>
      <c r="L86">
        <f>VLOOKUP(B86,'名称-id-价值'!B:M,J86+2,FALSE)</f>
        <v>36</v>
      </c>
      <c r="M86">
        <f t="shared" si="22"/>
        <v>5.9391162029459901</v>
      </c>
      <c r="N86">
        <f t="shared" si="20"/>
        <v>1974.6369885433692</v>
      </c>
      <c r="O86" t="str">
        <f t="shared" si="14"/>
        <v>91101,</v>
      </c>
      <c r="P86" t="str">
        <f t="shared" si="14"/>
        <v>126,</v>
      </c>
      <c r="Q86" t="str">
        <f t="shared" si="25"/>
        <v>(6,10)</v>
      </c>
      <c r="R86" t="str">
        <f t="shared" si="26"/>
        <v>6,</v>
      </c>
      <c r="S86" t="str">
        <f t="shared" si="26"/>
        <v>10,</v>
      </c>
    </row>
    <row r="87" spans="1:19" x14ac:dyDescent="0.15">
      <c r="A87" t="s">
        <v>38</v>
      </c>
      <c r="B87">
        <v>91103</v>
      </c>
      <c r="C87">
        <v>126</v>
      </c>
      <c r="D87">
        <v>6</v>
      </c>
      <c r="E87">
        <v>10</v>
      </c>
      <c r="F87">
        <v>4</v>
      </c>
      <c r="G87" s="5">
        <f t="shared" si="19"/>
        <v>2.0621931260229133E-2</v>
      </c>
      <c r="H87" t="str">
        <f>VLOOKUP(B87,'名称-id-价值'!B:C,2,FALSE)</f>
        <v>T1MP3</v>
      </c>
      <c r="I87" t="str">
        <f t="shared" si="23"/>
        <v>T1部件</v>
      </c>
      <c r="J87">
        <f t="shared" si="21"/>
        <v>3</v>
      </c>
      <c r="K87">
        <f t="shared" si="24"/>
        <v>0.65990180032733226</v>
      </c>
      <c r="L87">
        <f>VLOOKUP(B87,'名称-id-价值'!B:M,J87+2,FALSE)</f>
        <v>36</v>
      </c>
      <c r="M87">
        <f t="shared" si="22"/>
        <v>5.9391162029459901</v>
      </c>
      <c r="N87">
        <f t="shared" si="20"/>
        <v>1974.6369885433692</v>
      </c>
      <c r="O87" t="str">
        <f t="shared" si="14"/>
        <v>91103,</v>
      </c>
      <c r="P87" t="str">
        <f t="shared" si="14"/>
        <v>126,</v>
      </c>
      <c r="Q87" t="str">
        <f t="shared" si="25"/>
        <v>(6,10)</v>
      </c>
      <c r="R87" t="str">
        <f t="shared" si="26"/>
        <v>6,</v>
      </c>
      <c r="S87" t="str">
        <f t="shared" si="26"/>
        <v>10,</v>
      </c>
    </row>
    <row r="88" spans="1:19" x14ac:dyDescent="0.15">
      <c r="A88" t="s">
        <v>38</v>
      </c>
      <c r="B88">
        <v>91105</v>
      </c>
      <c r="C88">
        <v>126</v>
      </c>
      <c r="D88">
        <v>6</v>
      </c>
      <c r="E88">
        <v>10</v>
      </c>
      <c r="F88">
        <v>4</v>
      </c>
      <c r="G88" s="5">
        <f t="shared" si="19"/>
        <v>2.0621931260229133E-2</v>
      </c>
      <c r="H88" t="str">
        <f>VLOOKUP(B88,'名称-id-价值'!B:C,2,FALSE)</f>
        <v>T1MP5</v>
      </c>
      <c r="I88" t="str">
        <f t="shared" si="23"/>
        <v>T1部件</v>
      </c>
      <c r="J88">
        <f t="shared" si="21"/>
        <v>3</v>
      </c>
      <c r="K88">
        <f t="shared" si="24"/>
        <v>0.65990180032733226</v>
      </c>
      <c r="L88">
        <f>VLOOKUP(B88,'名称-id-价值'!B:M,J88+2,FALSE)</f>
        <v>36</v>
      </c>
      <c r="M88">
        <f t="shared" si="22"/>
        <v>5.9391162029459901</v>
      </c>
      <c r="N88">
        <f t="shared" si="20"/>
        <v>1974.6369885433692</v>
      </c>
      <c r="O88" t="str">
        <f t="shared" ref="O88:P152" si="27">B88&amp;","</f>
        <v>91105,</v>
      </c>
      <c r="P88" t="str">
        <f t="shared" si="27"/>
        <v>126,</v>
      </c>
      <c r="Q88" t="str">
        <f t="shared" si="25"/>
        <v>(6,10)</v>
      </c>
      <c r="R88" t="str">
        <f t="shared" si="26"/>
        <v>6,</v>
      </c>
      <c r="S88" t="str">
        <f t="shared" si="26"/>
        <v>10,</v>
      </c>
    </row>
    <row r="89" spans="1:19" x14ac:dyDescent="0.15">
      <c r="A89" t="s">
        <v>38</v>
      </c>
      <c r="B89">
        <v>91201</v>
      </c>
      <c r="C89">
        <v>126</v>
      </c>
      <c r="D89">
        <v>6</v>
      </c>
      <c r="E89">
        <v>10</v>
      </c>
      <c r="F89">
        <v>4</v>
      </c>
      <c r="G89" s="5">
        <f t="shared" si="19"/>
        <v>2.0621931260229133E-2</v>
      </c>
      <c r="H89" t="str">
        <f>VLOOKUP(B89,'名称-id-价值'!B:C,2,FALSE)</f>
        <v>T1HP1</v>
      </c>
      <c r="I89" t="str">
        <f t="shared" si="23"/>
        <v>T1部件</v>
      </c>
      <c r="J89">
        <f t="shared" si="21"/>
        <v>3</v>
      </c>
      <c r="K89">
        <f t="shared" si="24"/>
        <v>0.65990180032733226</v>
      </c>
      <c r="L89">
        <f>VLOOKUP(B89,'名称-id-价值'!B:M,J89+2,FALSE)</f>
        <v>36</v>
      </c>
      <c r="M89">
        <f t="shared" si="22"/>
        <v>5.9391162029459901</v>
      </c>
      <c r="N89">
        <f t="shared" si="20"/>
        <v>1974.6369885433692</v>
      </c>
      <c r="O89" t="str">
        <f t="shared" si="27"/>
        <v>91201,</v>
      </c>
      <c r="P89" t="str">
        <f t="shared" si="27"/>
        <v>126,</v>
      </c>
      <c r="Q89" t="str">
        <f t="shared" si="25"/>
        <v>(6,10)</v>
      </c>
      <c r="R89" t="str">
        <f t="shared" si="26"/>
        <v>6,</v>
      </c>
      <c r="S89" t="str">
        <f t="shared" si="26"/>
        <v>10,</v>
      </c>
    </row>
    <row r="90" spans="1:19" x14ac:dyDescent="0.15">
      <c r="A90" t="s">
        <v>38</v>
      </c>
      <c r="B90">
        <v>91203</v>
      </c>
      <c r="C90">
        <v>126</v>
      </c>
      <c r="D90">
        <v>6</v>
      </c>
      <c r="E90">
        <v>10</v>
      </c>
      <c r="F90">
        <v>4</v>
      </c>
      <c r="G90" s="5">
        <f t="shared" si="19"/>
        <v>2.0621931260229133E-2</v>
      </c>
      <c r="H90" t="str">
        <f>VLOOKUP(B90,'名称-id-价值'!B:C,2,FALSE)</f>
        <v>T1HP3</v>
      </c>
      <c r="I90" t="str">
        <f t="shared" si="23"/>
        <v>T1部件</v>
      </c>
      <c r="J90">
        <f t="shared" si="21"/>
        <v>3</v>
      </c>
      <c r="K90">
        <f t="shared" si="24"/>
        <v>0.65990180032733226</v>
      </c>
      <c r="L90">
        <f>VLOOKUP(B90,'名称-id-价值'!B:M,J90+2,FALSE)</f>
        <v>36</v>
      </c>
      <c r="M90">
        <f t="shared" si="22"/>
        <v>5.9391162029459901</v>
      </c>
      <c r="N90">
        <f t="shared" si="20"/>
        <v>1974.6369885433692</v>
      </c>
      <c r="O90" t="str">
        <f t="shared" si="27"/>
        <v>91203,</v>
      </c>
      <c r="P90" t="str">
        <f t="shared" si="27"/>
        <v>126,</v>
      </c>
      <c r="Q90" t="str">
        <f t="shared" si="25"/>
        <v>(6,10)</v>
      </c>
      <c r="R90" t="str">
        <f t="shared" si="26"/>
        <v>6,</v>
      </c>
      <c r="S90" t="str">
        <f t="shared" si="26"/>
        <v>10,</v>
      </c>
    </row>
    <row r="91" spans="1:19" x14ac:dyDescent="0.15">
      <c r="A91" t="s">
        <v>38</v>
      </c>
      <c r="B91">
        <v>91205</v>
      </c>
      <c r="C91">
        <v>126</v>
      </c>
      <c r="D91">
        <v>6</v>
      </c>
      <c r="E91">
        <v>10</v>
      </c>
      <c r="F91">
        <v>4</v>
      </c>
      <c r="G91" s="5">
        <f t="shared" si="19"/>
        <v>2.0621931260229133E-2</v>
      </c>
      <c r="H91" t="str">
        <f>VLOOKUP(B91,'名称-id-价值'!B:C,2,FALSE)</f>
        <v>T1HP5</v>
      </c>
      <c r="I91" t="str">
        <f t="shared" si="23"/>
        <v>T1部件</v>
      </c>
      <c r="J91">
        <f t="shared" si="21"/>
        <v>3</v>
      </c>
      <c r="K91">
        <f t="shared" si="24"/>
        <v>0.65990180032733226</v>
      </c>
      <c r="L91">
        <f>VLOOKUP(B91,'名称-id-价值'!B:M,J91+2,FALSE)</f>
        <v>36</v>
      </c>
      <c r="M91">
        <f t="shared" si="22"/>
        <v>5.9391162029459901</v>
      </c>
      <c r="N91">
        <f t="shared" si="20"/>
        <v>1974.6369885433692</v>
      </c>
      <c r="O91" t="str">
        <f t="shared" si="27"/>
        <v>91205,</v>
      </c>
      <c r="P91" t="str">
        <f t="shared" si="27"/>
        <v>126,</v>
      </c>
      <c r="Q91" t="str">
        <f t="shared" si="25"/>
        <v>(6,10)</v>
      </c>
      <c r="R91" t="str">
        <f t="shared" si="26"/>
        <v>6,</v>
      </c>
      <c r="S91" t="str">
        <f t="shared" si="26"/>
        <v>10,</v>
      </c>
    </row>
    <row r="92" spans="1:19" x14ac:dyDescent="0.15">
      <c r="A92" t="s">
        <v>38</v>
      </c>
      <c r="B92">
        <v>91002</v>
      </c>
      <c r="C92">
        <v>126</v>
      </c>
      <c r="D92">
        <v>6</v>
      </c>
      <c r="E92">
        <v>10</v>
      </c>
      <c r="F92">
        <v>4</v>
      </c>
      <c r="G92" s="5">
        <f t="shared" si="19"/>
        <v>2.0621931260229133E-2</v>
      </c>
      <c r="H92" t="str">
        <f>VLOOKUP(B92,'名称-id-价值'!B:C,2,FALSE)</f>
        <v>T1LP2</v>
      </c>
      <c r="I92" t="str">
        <f t="shared" si="23"/>
        <v>T1部件</v>
      </c>
      <c r="J92">
        <f t="shared" si="21"/>
        <v>3</v>
      </c>
      <c r="K92">
        <f t="shared" si="24"/>
        <v>0.65990180032733226</v>
      </c>
      <c r="L92">
        <f>VLOOKUP(B92,'名称-id-价值'!B:M,J92+2,FALSE)</f>
        <v>36</v>
      </c>
      <c r="M92">
        <f t="shared" si="22"/>
        <v>5.9391162029459901</v>
      </c>
      <c r="N92">
        <f t="shared" si="20"/>
        <v>1974.6369885433692</v>
      </c>
      <c r="O92" t="str">
        <f t="shared" si="27"/>
        <v>91002,</v>
      </c>
      <c r="P92" t="str">
        <f t="shared" si="27"/>
        <v>126,</v>
      </c>
      <c r="Q92" t="str">
        <f t="shared" si="25"/>
        <v>(6,10)</v>
      </c>
      <c r="R92" t="str">
        <f t="shared" si="26"/>
        <v>6,</v>
      </c>
      <c r="S92" t="str">
        <f t="shared" si="26"/>
        <v>10,</v>
      </c>
    </row>
    <row r="93" spans="1:19" x14ac:dyDescent="0.15">
      <c r="A93" t="s">
        <v>38</v>
      </c>
      <c r="B93">
        <v>91004</v>
      </c>
      <c r="C93">
        <v>126</v>
      </c>
      <c r="D93">
        <v>6</v>
      </c>
      <c r="E93">
        <v>10</v>
      </c>
      <c r="F93">
        <v>4</v>
      </c>
      <c r="G93" s="5">
        <f t="shared" si="19"/>
        <v>2.0621931260229133E-2</v>
      </c>
      <c r="H93" t="str">
        <f>VLOOKUP(B93,'名称-id-价值'!B:C,2,FALSE)</f>
        <v>T1LP4</v>
      </c>
      <c r="I93" t="str">
        <f t="shared" si="23"/>
        <v>T1部件</v>
      </c>
      <c r="J93">
        <f t="shared" si="21"/>
        <v>3</v>
      </c>
      <c r="K93">
        <f t="shared" si="24"/>
        <v>0.65990180032733226</v>
      </c>
      <c r="L93">
        <f>VLOOKUP(B93,'名称-id-价值'!B:M,J93+2,FALSE)</f>
        <v>36</v>
      </c>
      <c r="M93">
        <f t="shared" si="22"/>
        <v>5.9391162029459901</v>
      </c>
      <c r="N93">
        <f t="shared" si="20"/>
        <v>1974.6369885433692</v>
      </c>
      <c r="O93" t="str">
        <f t="shared" si="27"/>
        <v>91004,</v>
      </c>
      <c r="P93" t="str">
        <f t="shared" si="27"/>
        <v>126,</v>
      </c>
      <c r="Q93" t="str">
        <f t="shared" si="25"/>
        <v>(6,10)</v>
      </c>
      <c r="R93" t="str">
        <f t="shared" si="26"/>
        <v>6,</v>
      </c>
      <c r="S93" t="str">
        <f t="shared" si="26"/>
        <v>10,</v>
      </c>
    </row>
    <row r="94" spans="1:19" x14ac:dyDescent="0.15">
      <c r="A94" t="s">
        <v>38</v>
      </c>
      <c r="B94">
        <v>91006</v>
      </c>
      <c r="C94">
        <v>126</v>
      </c>
      <c r="D94">
        <v>6</v>
      </c>
      <c r="E94">
        <v>10</v>
      </c>
      <c r="F94">
        <v>4</v>
      </c>
      <c r="G94" s="5">
        <f t="shared" si="19"/>
        <v>2.0621931260229133E-2</v>
      </c>
      <c r="H94" t="str">
        <f>VLOOKUP(B94,'名称-id-价值'!B:C,2,FALSE)</f>
        <v>T1LP6</v>
      </c>
      <c r="I94" t="str">
        <f t="shared" si="23"/>
        <v>T1部件</v>
      </c>
      <c r="J94">
        <f t="shared" si="21"/>
        <v>3</v>
      </c>
      <c r="K94">
        <f t="shared" si="24"/>
        <v>0.65990180032733226</v>
      </c>
      <c r="L94">
        <f>VLOOKUP(B94,'名称-id-价值'!B:M,J94+2,FALSE)</f>
        <v>36</v>
      </c>
      <c r="M94">
        <f t="shared" si="22"/>
        <v>5.9391162029459901</v>
      </c>
      <c r="N94">
        <f t="shared" si="20"/>
        <v>1974.6369885433692</v>
      </c>
      <c r="O94" t="str">
        <f t="shared" si="27"/>
        <v>91006,</v>
      </c>
      <c r="P94" t="str">
        <f t="shared" si="27"/>
        <v>126,</v>
      </c>
      <c r="Q94" t="str">
        <f t="shared" si="25"/>
        <v>(6,10)</v>
      </c>
      <c r="R94" t="str">
        <f t="shared" si="26"/>
        <v>6,</v>
      </c>
      <c r="S94" t="str">
        <f t="shared" si="26"/>
        <v>10,</v>
      </c>
    </row>
    <row r="95" spans="1:19" x14ac:dyDescent="0.15">
      <c r="A95" t="s">
        <v>38</v>
      </c>
      <c r="B95">
        <v>91102</v>
      </c>
      <c r="C95">
        <v>126</v>
      </c>
      <c r="D95">
        <v>6</v>
      </c>
      <c r="E95">
        <v>10</v>
      </c>
      <c r="F95">
        <v>4</v>
      </c>
      <c r="G95" s="5">
        <f t="shared" si="19"/>
        <v>2.0621931260229133E-2</v>
      </c>
      <c r="H95" t="str">
        <f>VLOOKUP(B95,'名称-id-价值'!B:C,2,FALSE)</f>
        <v>T1MP2</v>
      </c>
      <c r="I95" t="str">
        <f t="shared" si="23"/>
        <v>T1部件</v>
      </c>
      <c r="J95">
        <f t="shared" si="21"/>
        <v>3</v>
      </c>
      <c r="K95">
        <f t="shared" si="24"/>
        <v>0.65990180032733226</v>
      </c>
      <c r="L95">
        <f>VLOOKUP(B95,'名称-id-价值'!B:M,J95+2,FALSE)</f>
        <v>36</v>
      </c>
      <c r="M95">
        <f t="shared" si="22"/>
        <v>5.9391162029459901</v>
      </c>
      <c r="N95">
        <f t="shared" si="20"/>
        <v>1974.6369885433692</v>
      </c>
      <c r="O95" t="str">
        <f t="shared" si="27"/>
        <v>91102,</v>
      </c>
      <c r="P95" t="str">
        <f t="shared" si="27"/>
        <v>126,</v>
      </c>
      <c r="Q95" t="str">
        <f t="shared" si="25"/>
        <v>(6,10)</v>
      </c>
      <c r="R95" t="str">
        <f t="shared" si="26"/>
        <v>6,</v>
      </c>
      <c r="S95" t="str">
        <f t="shared" si="26"/>
        <v>10,</v>
      </c>
    </row>
    <row r="96" spans="1:19" x14ac:dyDescent="0.15">
      <c r="A96" t="s">
        <v>38</v>
      </c>
      <c r="B96">
        <v>91104</v>
      </c>
      <c r="C96">
        <v>126</v>
      </c>
      <c r="D96">
        <v>6</v>
      </c>
      <c r="E96">
        <v>10</v>
      </c>
      <c r="F96">
        <v>4</v>
      </c>
      <c r="G96" s="5">
        <f t="shared" si="19"/>
        <v>2.0621931260229133E-2</v>
      </c>
      <c r="H96" t="str">
        <f>VLOOKUP(B96,'名称-id-价值'!B:C,2,FALSE)</f>
        <v>T1MP4</v>
      </c>
      <c r="I96" t="str">
        <f t="shared" si="23"/>
        <v>T1部件</v>
      </c>
      <c r="J96">
        <f t="shared" si="21"/>
        <v>3</v>
      </c>
      <c r="K96">
        <f t="shared" si="24"/>
        <v>0.65990180032733226</v>
      </c>
      <c r="L96">
        <f>VLOOKUP(B96,'名称-id-价值'!B:M,J96+2,FALSE)</f>
        <v>36</v>
      </c>
      <c r="M96">
        <f t="shared" si="22"/>
        <v>5.9391162029459901</v>
      </c>
      <c r="N96">
        <f t="shared" si="20"/>
        <v>1974.6369885433692</v>
      </c>
      <c r="O96" t="str">
        <f t="shared" si="27"/>
        <v>91104,</v>
      </c>
      <c r="P96" t="str">
        <f t="shared" si="27"/>
        <v>126,</v>
      </c>
      <c r="Q96" t="str">
        <f t="shared" si="25"/>
        <v>(6,10)</v>
      </c>
      <c r="R96" t="str">
        <f t="shared" si="26"/>
        <v>6,</v>
      </c>
      <c r="S96" t="str">
        <f t="shared" si="26"/>
        <v>10,</v>
      </c>
    </row>
    <row r="97" spans="1:19" x14ac:dyDescent="0.15">
      <c r="A97" t="s">
        <v>38</v>
      </c>
      <c r="B97">
        <v>91106</v>
      </c>
      <c r="C97">
        <v>126</v>
      </c>
      <c r="D97">
        <v>6</v>
      </c>
      <c r="E97">
        <v>10</v>
      </c>
      <c r="F97">
        <v>4</v>
      </c>
      <c r="G97" s="5">
        <f t="shared" si="19"/>
        <v>2.0621931260229133E-2</v>
      </c>
      <c r="H97" t="str">
        <f>VLOOKUP(B97,'名称-id-价值'!B:C,2,FALSE)</f>
        <v>T1MP6</v>
      </c>
      <c r="I97" t="str">
        <f t="shared" si="23"/>
        <v>T1部件</v>
      </c>
      <c r="J97">
        <f t="shared" si="21"/>
        <v>3</v>
      </c>
      <c r="K97">
        <f t="shared" si="24"/>
        <v>0.65990180032733226</v>
      </c>
      <c r="L97">
        <f>VLOOKUP(B97,'名称-id-价值'!B:M,J97+2,FALSE)</f>
        <v>36</v>
      </c>
      <c r="M97">
        <f t="shared" si="22"/>
        <v>5.9391162029459901</v>
      </c>
      <c r="N97">
        <f t="shared" si="20"/>
        <v>1974.6369885433692</v>
      </c>
      <c r="O97" t="str">
        <f t="shared" si="27"/>
        <v>91106,</v>
      </c>
      <c r="P97" t="str">
        <f t="shared" si="27"/>
        <v>126,</v>
      </c>
      <c r="Q97" t="str">
        <f t="shared" si="25"/>
        <v>(6,10)</v>
      </c>
      <c r="R97" t="str">
        <f t="shared" si="26"/>
        <v>6,</v>
      </c>
      <c r="S97" t="str">
        <f t="shared" si="26"/>
        <v>10,</v>
      </c>
    </row>
    <row r="98" spans="1:19" x14ac:dyDescent="0.15">
      <c r="A98" t="s">
        <v>38</v>
      </c>
      <c r="B98">
        <v>91202</v>
      </c>
      <c r="C98">
        <v>126</v>
      </c>
      <c r="D98">
        <v>6</v>
      </c>
      <c r="E98">
        <v>10</v>
      </c>
      <c r="F98">
        <v>4</v>
      </c>
      <c r="G98" s="5">
        <f t="shared" si="19"/>
        <v>2.0621931260229133E-2</v>
      </c>
      <c r="H98" t="str">
        <f>VLOOKUP(B98,'名称-id-价值'!B:C,2,FALSE)</f>
        <v>T1HP2</v>
      </c>
      <c r="I98" t="str">
        <f t="shared" si="23"/>
        <v>T1部件</v>
      </c>
      <c r="J98">
        <f t="shared" si="21"/>
        <v>3</v>
      </c>
      <c r="K98">
        <f t="shared" si="24"/>
        <v>0.65990180032733226</v>
      </c>
      <c r="L98">
        <f>VLOOKUP(B98,'名称-id-价值'!B:M,J98+2,FALSE)</f>
        <v>36</v>
      </c>
      <c r="M98">
        <f t="shared" si="22"/>
        <v>5.9391162029459901</v>
      </c>
      <c r="N98">
        <f t="shared" si="20"/>
        <v>1974.6369885433692</v>
      </c>
      <c r="O98" t="str">
        <f t="shared" si="27"/>
        <v>91202,</v>
      </c>
      <c r="P98" t="str">
        <f t="shared" si="27"/>
        <v>126,</v>
      </c>
      <c r="Q98" t="str">
        <f t="shared" si="25"/>
        <v>(6,10)</v>
      </c>
      <c r="R98" t="str">
        <f t="shared" si="26"/>
        <v>6,</v>
      </c>
      <c r="S98" t="str">
        <f t="shared" si="26"/>
        <v>10,</v>
      </c>
    </row>
    <row r="99" spans="1:19" x14ac:dyDescent="0.15">
      <c r="A99" t="s">
        <v>38</v>
      </c>
      <c r="B99">
        <v>91204</v>
      </c>
      <c r="C99">
        <v>126</v>
      </c>
      <c r="D99">
        <v>6</v>
      </c>
      <c r="E99">
        <v>10</v>
      </c>
      <c r="F99">
        <v>4</v>
      </c>
      <c r="G99" s="5">
        <f t="shared" si="19"/>
        <v>2.0621931260229133E-2</v>
      </c>
      <c r="H99" t="str">
        <f>VLOOKUP(B99,'名称-id-价值'!B:C,2,FALSE)</f>
        <v>T1HP4</v>
      </c>
      <c r="I99" t="str">
        <f t="shared" si="23"/>
        <v>T1部件</v>
      </c>
      <c r="J99">
        <f t="shared" si="21"/>
        <v>3</v>
      </c>
      <c r="K99">
        <f t="shared" si="24"/>
        <v>0.65990180032733226</v>
      </c>
      <c r="L99">
        <f>VLOOKUP(B99,'名称-id-价值'!B:M,J99+2,FALSE)</f>
        <v>36</v>
      </c>
      <c r="M99">
        <f t="shared" si="22"/>
        <v>5.9391162029459901</v>
      </c>
      <c r="N99">
        <f t="shared" si="20"/>
        <v>1974.6369885433692</v>
      </c>
      <c r="O99" t="str">
        <f t="shared" si="27"/>
        <v>91204,</v>
      </c>
      <c r="P99" t="str">
        <f t="shared" si="27"/>
        <v>126,</v>
      </c>
      <c r="Q99" t="str">
        <f t="shared" si="25"/>
        <v>(6,10)</v>
      </c>
      <c r="R99" t="str">
        <f t="shared" si="26"/>
        <v>6,</v>
      </c>
      <c r="S99" t="str">
        <f t="shared" si="26"/>
        <v>10,</v>
      </c>
    </row>
    <row r="100" spans="1:19" x14ac:dyDescent="0.15">
      <c r="A100" t="s">
        <v>38</v>
      </c>
      <c r="B100">
        <v>91206</v>
      </c>
      <c r="C100">
        <v>126</v>
      </c>
      <c r="D100">
        <v>6</v>
      </c>
      <c r="E100">
        <v>10</v>
      </c>
      <c r="F100">
        <v>4</v>
      </c>
      <c r="G100" s="5">
        <f t="shared" si="19"/>
        <v>2.0621931260229133E-2</v>
      </c>
      <c r="H100" t="str">
        <f>VLOOKUP(B100,'名称-id-价值'!B:C,2,FALSE)</f>
        <v>T1HP6</v>
      </c>
      <c r="I100" t="str">
        <f t="shared" si="23"/>
        <v>T1部件</v>
      </c>
      <c r="J100">
        <f t="shared" si="21"/>
        <v>3</v>
      </c>
      <c r="K100">
        <f t="shared" si="24"/>
        <v>0.65990180032733226</v>
      </c>
      <c r="L100">
        <f>VLOOKUP(B100,'名称-id-价值'!B:M,J100+2,FALSE)</f>
        <v>36</v>
      </c>
      <c r="M100">
        <f t="shared" si="22"/>
        <v>5.9391162029459901</v>
      </c>
      <c r="N100">
        <f t="shared" si="20"/>
        <v>1974.6369885433692</v>
      </c>
      <c r="O100" t="str">
        <f t="shared" si="27"/>
        <v>91206,</v>
      </c>
      <c r="P100" t="str">
        <f t="shared" si="27"/>
        <v>126,</v>
      </c>
      <c r="Q100" t="str">
        <f t="shared" si="25"/>
        <v>(6,10)</v>
      </c>
      <c r="R100" t="str">
        <f t="shared" si="26"/>
        <v>6,</v>
      </c>
      <c r="S100" t="str">
        <f t="shared" si="26"/>
        <v>10,</v>
      </c>
    </row>
    <row r="101" spans="1:19" x14ac:dyDescent="0.15">
      <c r="A101" t="s">
        <v>38</v>
      </c>
      <c r="B101">
        <v>92001</v>
      </c>
      <c r="C101">
        <v>130</v>
      </c>
      <c r="D101">
        <v>2</v>
      </c>
      <c r="E101">
        <v>6</v>
      </c>
      <c r="F101">
        <v>4</v>
      </c>
      <c r="G101" s="5">
        <f t="shared" si="19"/>
        <v>2.1276595744680851E-2</v>
      </c>
      <c r="H101" t="str">
        <f>VLOOKUP(B101,'名称-id-价值'!B:C,2,FALSE)</f>
        <v>T2LP1</v>
      </c>
      <c r="I101" t="str">
        <f t="shared" si="23"/>
        <v>T2部件</v>
      </c>
      <c r="J101">
        <f t="shared" si="21"/>
        <v>3</v>
      </c>
      <c r="K101">
        <f t="shared" si="24"/>
        <v>0.34042553191489361</v>
      </c>
      <c r="L101">
        <f>VLOOKUP(B101,'名称-id-价值'!B:M,J101+2,FALSE)</f>
        <v>70</v>
      </c>
      <c r="M101">
        <f t="shared" si="22"/>
        <v>5.957446808510638</v>
      </c>
      <c r="N101">
        <f t="shared" si="20"/>
        <v>1974.6369885433692</v>
      </c>
      <c r="O101" t="str">
        <f t="shared" si="27"/>
        <v>92001,</v>
      </c>
      <c r="P101" t="str">
        <f t="shared" si="27"/>
        <v>130,</v>
      </c>
      <c r="Q101" t="str">
        <f t="shared" si="25"/>
        <v>(2,6)</v>
      </c>
      <c r="R101" t="str">
        <f t="shared" si="26"/>
        <v>2,</v>
      </c>
      <c r="S101" t="str">
        <f t="shared" si="26"/>
        <v>6,</v>
      </c>
    </row>
    <row r="102" spans="1:19" x14ac:dyDescent="0.15">
      <c r="A102" t="s">
        <v>38</v>
      </c>
      <c r="B102">
        <v>92003</v>
      </c>
      <c r="C102">
        <v>130</v>
      </c>
      <c r="D102">
        <v>2</v>
      </c>
      <c r="E102">
        <v>6</v>
      </c>
      <c r="F102">
        <v>4</v>
      </c>
      <c r="G102" s="5">
        <f t="shared" si="19"/>
        <v>2.1276595744680851E-2</v>
      </c>
      <c r="H102" t="str">
        <f>VLOOKUP(B102,'名称-id-价值'!B:C,2,FALSE)</f>
        <v>T2LP3</v>
      </c>
      <c r="I102" t="str">
        <f t="shared" si="23"/>
        <v>T2部件</v>
      </c>
      <c r="J102">
        <f t="shared" si="21"/>
        <v>3</v>
      </c>
      <c r="K102">
        <f t="shared" si="24"/>
        <v>0.34042553191489361</v>
      </c>
      <c r="L102">
        <f>VLOOKUP(B102,'名称-id-价值'!B:M,J102+2,FALSE)</f>
        <v>70</v>
      </c>
      <c r="M102">
        <f t="shared" si="22"/>
        <v>5.957446808510638</v>
      </c>
      <c r="N102">
        <f t="shared" si="20"/>
        <v>1974.6369885433692</v>
      </c>
      <c r="O102" t="str">
        <f t="shared" si="27"/>
        <v>92003,</v>
      </c>
      <c r="P102" t="str">
        <f t="shared" si="27"/>
        <v>130,</v>
      </c>
      <c r="Q102" t="str">
        <f t="shared" si="25"/>
        <v>(2,6)</v>
      </c>
      <c r="R102" t="str">
        <f t="shared" ref="R102:S133" si="28">D102&amp;","</f>
        <v>2,</v>
      </c>
      <c r="S102" t="str">
        <f t="shared" si="28"/>
        <v>6,</v>
      </c>
    </row>
    <row r="103" spans="1:19" x14ac:dyDescent="0.15">
      <c r="A103" t="s">
        <v>38</v>
      </c>
      <c r="B103">
        <v>92005</v>
      </c>
      <c r="C103">
        <v>130</v>
      </c>
      <c r="D103">
        <v>2</v>
      </c>
      <c r="E103">
        <v>6</v>
      </c>
      <c r="F103">
        <v>4</v>
      </c>
      <c r="G103" s="5">
        <f t="shared" si="19"/>
        <v>2.1276595744680851E-2</v>
      </c>
      <c r="H103" t="str">
        <f>VLOOKUP(B103,'名称-id-价值'!B:C,2,FALSE)</f>
        <v>T2LP5</v>
      </c>
      <c r="I103" t="str">
        <f t="shared" si="23"/>
        <v>T2部件</v>
      </c>
      <c r="J103">
        <f t="shared" si="21"/>
        <v>3</v>
      </c>
      <c r="K103">
        <f t="shared" si="24"/>
        <v>0.34042553191489361</v>
      </c>
      <c r="L103">
        <f>VLOOKUP(B103,'名称-id-价值'!B:M,J103+2,FALSE)</f>
        <v>70</v>
      </c>
      <c r="M103">
        <f t="shared" si="22"/>
        <v>5.957446808510638</v>
      </c>
      <c r="N103">
        <f t="shared" si="20"/>
        <v>1974.6369885433692</v>
      </c>
      <c r="O103" t="str">
        <f t="shared" si="27"/>
        <v>92005,</v>
      </c>
      <c r="P103" t="str">
        <f t="shared" si="27"/>
        <v>130,</v>
      </c>
      <c r="Q103" t="str">
        <f t="shared" si="25"/>
        <v>(2,6)</v>
      </c>
      <c r="R103" t="str">
        <f t="shared" si="28"/>
        <v>2,</v>
      </c>
      <c r="S103" t="str">
        <f t="shared" si="28"/>
        <v>6,</v>
      </c>
    </row>
    <row r="104" spans="1:19" x14ac:dyDescent="0.15">
      <c r="A104" t="s">
        <v>38</v>
      </c>
      <c r="B104">
        <v>92101</v>
      </c>
      <c r="C104">
        <v>130</v>
      </c>
      <c r="D104">
        <v>2</v>
      </c>
      <c r="E104">
        <v>6</v>
      </c>
      <c r="F104">
        <v>4</v>
      </c>
      <c r="G104" s="5">
        <f t="shared" si="19"/>
        <v>2.1276595744680851E-2</v>
      </c>
      <c r="H104" t="str">
        <f>VLOOKUP(B104,'名称-id-价值'!B:C,2,FALSE)</f>
        <v>T2MP1</v>
      </c>
      <c r="I104" t="str">
        <f t="shared" si="23"/>
        <v>T2部件</v>
      </c>
      <c r="J104">
        <f t="shared" si="21"/>
        <v>3</v>
      </c>
      <c r="K104">
        <f t="shared" si="24"/>
        <v>0.34042553191489361</v>
      </c>
      <c r="L104">
        <f>VLOOKUP(B104,'名称-id-价值'!B:M,J104+2,FALSE)</f>
        <v>70</v>
      </c>
      <c r="M104">
        <f t="shared" si="22"/>
        <v>5.957446808510638</v>
      </c>
      <c r="N104">
        <f t="shared" si="20"/>
        <v>1974.6369885433692</v>
      </c>
      <c r="O104" t="str">
        <f t="shared" si="27"/>
        <v>92101,</v>
      </c>
      <c r="P104" t="str">
        <f t="shared" si="27"/>
        <v>130,</v>
      </c>
      <c r="Q104" t="str">
        <f t="shared" si="25"/>
        <v>(2,6)</v>
      </c>
      <c r="R104" t="str">
        <f t="shared" si="28"/>
        <v>2,</v>
      </c>
      <c r="S104" t="str">
        <f t="shared" si="28"/>
        <v>6,</v>
      </c>
    </row>
    <row r="105" spans="1:19" x14ac:dyDescent="0.15">
      <c r="A105" t="s">
        <v>38</v>
      </c>
      <c r="B105">
        <v>92103</v>
      </c>
      <c r="C105">
        <v>130</v>
      </c>
      <c r="D105">
        <v>2</v>
      </c>
      <c r="E105">
        <v>6</v>
      </c>
      <c r="F105">
        <v>4</v>
      </c>
      <c r="G105" s="5">
        <f t="shared" si="19"/>
        <v>2.1276595744680851E-2</v>
      </c>
      <c r="H105" t="str">
        <f>VLOOKUP(B105,'名称-id-价值'!B:C,2,FALSE)</f>
        <v>T2MP3</v>
      </c>
      <c r="I105" t="str">
        <f t="shared" si="23"/>
        <v>T2部件</v>
      </c>
      <c r="J105">
        <f t="shared" si="21"/>
        <v>3</v>
      </c>
      <c r="K105">
        <f t="shared" si="24"/>
        <v>0.34042553191489361</v>
      </c>
      <c r="L105">
        <f>VLOOKUP(B105,'名称-id-价值'!B:M,J105+2,FALSE)</f>
        <v>70</v>
      </c>
      <c r="M105">
        <f t="shared" si="22"/>
        <v>5.957446808510638</v>
      </c>
      <c r="N105">
        <f t="shared" si="20"/>
        <v>1974.6369885433692</v>
      </c>
      <c r="O105" t="str">
        <f t="shared" si="27"/>
        <v>92103,</v>
      </c>
      <c r="P105" t="str">
        <f t="shared" si="27"/>
        <v>130,</v>
      </c>
      <c r="Q105" t="str">
        <f t="shared" si="25"/>
        <v>(2,6)</v>
      </c>
      <c r="R105" t="str">
        <f t="shared" si="28"/>
        <v>2,</v>
      </c>
      <c r="S105" t="str">
        <f t="shared" si="28"/>
        <v>6,</v>
      </c>
    </row>
    <row r="106" spans="1:19" x14ac:dyDescent="0.15">
      <c r="A106" t="s">
        <v>38</v>
      </c>
      <c r="B106">
        <v>92105</v>
      </c>
      <c r="C106">
        <v>130</v>
      </c>
      <c r="D106">
        <v>2</v>
      </c>
      <c r="E106">
        <v>6</v>
      </c>
      <c r="F106">
        <v>4</v>
      </c>
      <c r="G106" s="5">
        <f t="shared" si="19"/>
        <v>2.1276595744680851E-2</v>
      </c>
      <c r="H106" t="str">
        <f>VLOOKUP(B106,'名称-id-价值'!B:C,2,FALSE)</f>
        <v>T2MP5</v>
      </c>
      <c r="I106" t="str">
        <f t="shared" si="23"/>
        <v>T2部件</v>
      </c>
      <c r="J106">
        <f t="shared" si="21"/>
        <v>3</v>
      </c>
      <c r="K106">
        <f t="shared" si="24"/>
        <v>0.34042553191489361</v>
      </c>
      <c r="L106">
        <f>VLOOKUP(B106,'名称-id-价值'!B:M,J106+2,FALSE)</f>
        <v>70</v>
      </c>
      <c r="M106">
        <f t="shared" si="22"/>
        <v>5.957446808510638</v>
      </c>
      <c r="N106">
        <f t="shared" si="20"/>
        <v>1974.6369885433692</v>
      </c>
      <c r="O106" t="str">
        <f t="shared" si="27"/>
        <v>92105,</v>
      </c>
      <c r="P106" t="str">
        <f t="shared" si="27"/>
        <v>130,</v>
      </c>
      <c r="Q106" t="str">
        <f t="shared" si="25"/>
        <v>(2,6)</v>
      </c>
      <c r="R106" t="str">
        <f t="shared" si="28"/>
        <v>2,</v>
      </c>
      <c r="S106" t="str">
        <f t="shared" si="28"/>
        <v>6,</v>
      </c>
    </row>
    <row r="107" spans="1:19" x14ac:dyDescent="0.15">
      <c r="A107" t="s">
        <v>38</v>
      </c>
      <c r="B107">
        <v>92201</v>
      </c>
      <c r="C107">
        <v>130</v>
      </c>
      <c r="D107">
        <v>2</v>
      </c>
      <c r="E107">
        <v>6</v>
      </c>
      <c r="F107">
        <v>4</v>
      </c>
      <c r="G107" s="5">
        <f t="shared" si="19"/>
        <v>2.1276595744680851E-2</v>
      </c>
      <c r="H107" t="str">
        <f>VLOOKUP(B107,'名称-id-价值'!B:C,2,FALSE)</f>
        <v>T2HP1</v>
      </c>
      <c r="I107" t="str">
        <f t="shared" si="23"/>
        <v>T2部件</v>
      </c>
      <c r="J107">
        <f t="shared" si="21"/>
        <v>3</v>
      </c>
      <c r="K107">
        <f t="shared" si="24"/>
        <v>0.34042553191489361</v>
      </c>
      <c r="L107">
        <f>VLOOKUP(B107,'名称-id-价值'!B:M,J107+2,FALSE)</f>
        <v>70</v>
      </c>
      <c r="M107">
        <f t="shared" si="22"/>
        <v>5.957446808510638</v>
      </c>
      <c r="N107">
        <f t="shared" si="20"/>
        <v>1974.6369885433692</v>
      </c>
      <c r="O107" t="str">
        <f t="shared" si="27"/>
        <v>92201,</v>
      </c>
      <c r="P107" t="str">
        <f t="shared" si="27"/>
        <v>130,</v>
      </c>
      <c r="Q107" t="str">
        <f t="shared" si="25"/>
        <v>(2,6)</v>
      </c>
      <c r="R107" t="str">
        <f t="shared" si="28"/>
        <v>2,</v>
      </c>
      <c r="S107" t="str">
        <f t="shared" si="28"/>
        <v>6,</v>
      </c>
    </row>
    <row r="108" spans="1:19" x14ac:dyDescent="0.15">
      <c r="A108" t="s">
        <v>38</v>
      </c>
      <c r="B108">
        <v>92203</v>
      </c>
      <c r="C108">
        <v>130</v>
      </c>
      <c r="D108">
        <v>2</v>
      </c>
      <c r="E108">
        <v>6</v>
      </c>
      <c r="F108">
        <v>4</v>
      </c>
      <c r="G108" s="5">
        <f t="shared" si="19"/>
        <v>2.1276595744680851E-2</v>
      </c>
      <c r="H108" t="str">
        <f>VLOOKUP(B108,'名称-id-价值'!B:C,2,FALSE)</f>
        <v>T2HP3</v>
      </c>
      <c r="I108" t="str">
        <f t="shared" si="23"/>
        <v>T2部件</v>
      </c>
      <c r="J108">
        <f t="shared" si="21"/>
        <v>3</v>
      </c>
      <c r="K108">
        <f t="shared" si="24"/>
        <v>0.34042553191489361</v>
      </c>
      <c r="L108">
        <f>VLOOKUP(B108,'名称-id-价值'!B:M,J108+2,FALSE)</f>
        <v>70</v>
      </c>
      <c r="M108">
        <f t="shared" si="22"/>
        <v>5.957446808510638</v>
      </c>
      <c r="N108">
        <f t="shared" si="20"/>
        <v>1974.6369885433692</v>
      </c>
      <c r="O108" t="str">
        <f t="shared" si="27"/>
        <v>92203,</v>
      </c>
      <c r="P108" t="str">
        <f t="shared" si="27"/>
        <v>130,</v>
      </c>
      <c r="Q108" t="str">
        <f t="shared" si="25"/>
        <v>(2,6)</v>
      </c>
      <c r="R108" t="str">
        <f t="shared" si="28"/>
        <v>2,</v>
      </c>
      <c r="S108" t="str">
        <f t="shared" si="28"/>
        <v>6,</v>
      </c>
    </row>
    <row r="109" spans="1:19" x14ac:dyDescent="0.15">
      <c r="A109" t="s">
        <v>38</v>
      </c>
      <c r="B109">
        <v>92205</v>
      </c>
      <c r="C109">
        <v>141</v>
      </c>
      <c r="D109">
        <v>2</v>
      </c>
      <c r="E109">
        <v>6</v>
      </c>
      <c r="F109">
        <v>4</v>
      </c>
      <c r="G109" s="5">
        <f t="shared" si="19"/>
        <v>2.3076923076923078E-2</v>
      </c>
      <c r="H109" t="str">
        <f>VLOOKUP(B109,'名称-id-价值'!B:C,2,FALSE)</f>
        <v>T2HP5</v>
      </c>
      <c r="I109" t="str">
        <f t="shared" si="23"/>
        <v>T2部件</v>
      </c>
      <c r="J109">
        <f t="shared" si="21"/>
        <v>3</v>
      </c>
      <c r="K109">
        <f t="shared" si="24"/>
        <v>0.36923076923076925</v>
      </c>
      <c r="L109">
        <f>VLOOKUP(B109,'名称-id-价值'!B:M,J109+2,FALSE)</f>
        <v>70</v>
      </c>
      <c r="M109">
        <f t="shared" si="22"/>
        <v>6.4615384615384617</v>
      </c>
      <c r="N109">
        <f t="shared" si="20"/>
        <v>1974.6369885433692</v>
      </c>
      <c r="O109" t="str">
        <f t="shared" si="27"/>
        <v>92205,</v>
      </c>
      <c r="P109" t="str">
        <f t="shared" si="27"/>
        <v>141,</v>
      </c>
      <c r="Q109" t="str">
        <f t="shared" si="25"/>
        <v>(2,6)</v>
      </c>
      <c r="R109" t="str">
        <f t="shared" si="28"/>
        <v>2,</v>
      </c>
      <c r="S109" t="str">
        <f t="shared" si="28"/>
        <v>6,</v>
      </c>
    </row>
    <row r="110" spans="1:19" x14ac:dyDescent="0.15">
      <c r="A110" t="s">
        <v>39</v>
      </c>
      <c r="B110">
        <v>11211</v>
      </c>
      <c r="C110">
        <v>122</v>
      </c>
      <c r="D110">
        <v>1</v>
      </c>
      <c r="E110">
        <v>1</v>
      </c>
      <c r="F110">
        <v>4</v>
      </c>
      <c r="G110" s="5">
        <f t="shared" si="19"/>
        <v>1.8351383874849577E-2</v>
      </c>
      <c r="H110" t="str">
        <f>VLOOKUP(B110,'名称-id-价值'!B:C,2,FALSE)</f>
        <v>二号</v>
      </c>
      <c r="I110" t="str">
        <f t="shared" si="23"/>
        <v>T2坦克</v>
      </c>
      <c r="J110">
        <f t="shared" si="21"/>
        <v>4</v>
      </c>
      <c r="K110">
        <f t="shared" si="24"/>
        <v>7.3405535499398308E-2</v>
      </c>
      <c r="L110">
        <f>VLOOKUP(B110,'名称-id-价值'!B:M,J110+2,FALSE)</f>
        <v>528</v>
      </c>
      <c r="M110">
        <f t="shared" si="22"/>
        <v>9.6895306859205768</v>
      </c>
      <c r="N110">
        <f t="shared" si="20"/>
        <v>2014.5125150421181</v>
      </c>
      <c r="O110" t="str">
        <f t="shared" si="27"/>
        <v>11211,</v>
      </c>
      <c r="P110" t="str">
        <f t="shared" si="27"/>
        <v>122,</v>
      </c>
      <c r="Q110" t="str">
        <f t="shared" si="25"/>
        <v>(1,1)</v>
      </c>
      <c r="R110" t="str">
        <f t="shared" si="28"/>
        <v>1,</v>
      </c>
      <c r="S110" t="str">
        <f t="shared" si="28"/>
        <v>1,</v>
      </c>
    </row>
    <row r="111" spans="1:19" x14ac:dyDescent="0.15">
      <c r="A111" t="s">
        <v>39</v>
      </c>
      <c r="B111">
        <v>12211</v>
      </c>
      <c r="C111">
        <v>122</v>
      </c>
      <c r="D111">
        <v>1</v>
      </c>
      <c r="E111">
        <v>1</v>
      </c>
      <c r="F111">
        <v>4</v>
      </c>
      <c r="G111" s="5">
        <f t="shared" si="19"/>
        <v>1.8351383874849577E-2</v>
      </c>
      <c r="H111" t="str">
        <f>VLOOKUP(B111,'名称-id-价值'!B:C,2,FALSE)</f>
        <v>T-34</v>
      </c>
      <c r="I111" t="str">
        <f t="shared" si="23"/>
        <v>T2坦克</v>
      </c>
      <c r="J111">
        <f t="shared" si="21"/>
        <v>4</v>
      </c>
      <c r="K111">
        <f t="shared" si="24"/>
        <v>7.3405535499398308E-2</v>
      </c>
      <c r="L111">
        <f>VLOOKUP(B111,'名称-id-价值'!B:M,J111+2,FALSE)</f>
        <v>528</v>
      </c>
      <c r="M111">
        <f t="shared" si="22"/>
        <v>9.6895306859205768</v>
      </c>
      <c r="N111">
        <f t="shared" si="20"/>
        <v>2014.5125150421181</v>
      </c>
      <c r="O111" t="str">
        <f t="shared" si="27"/>
        <v>12211,</v>
      </c>
      <c r="P111" t="str">
        <f t="shared" si="27"/>
        <v>122,</v>
      </c>
      <c r="Q111" t="str">
        <f t="shared" si="25"/>
        <v>(1,1)</v>
      </c>
      <c r="R111" t="str">
        <f t="shared" si="28"/>
        <v>1,</v>
      </c>
      <c r="S111" t="str">
        <f t="shared" si="28"/>
        <v>1,</v>
      </c>
    </row>
    <row r="112" spans="1:19" x14ac:dyDescent="0.15">
      <c r="A112" t="s">
        <v>39</v>
      </c>
      <c r="B112">
        <v>13211</v>
      </c>
      <c r="C112">
        <v>122</v>
      </c>
      <c r="D112">
        <v>1</v>
      </c>
      <c r="E112">
        <v>1</v>
      </c>
      <c r="F112">
        <v>4</v>
      </c>
      <c r="G112" s="5">
        <f t="shared" si="19"/>
        <v>1.8351383874849577E-2</v>
      </c>
      <c r="H112" t="str">
        <f>VLOOKUP(B112,'名称-id-价值'!B:C,2,FALSE)</f>
        <v>KV-1</v>
      </c>
      <c r="I112" t="str">
        <f t="shared" si="23"/>
        <v>T2坦克</v>
      </c>
      <c r="J112">
        <f t="shared" si="21"/>
        <v>4</v>
      </c>
      <c r="K112">
        <f t="shared" si="24"/>
        <v>7.3405535499398308E-2</v>
      </c>
      <c r="L112">
        <f>VLOOKUP(B112,'名称-id-价值'!B:M,J112+2,FALSE)</f>
        <v>528</v>
      </c>
      <c r="M112">
        <f t="shared" si="22"/>
        <v>9.6895306859205768</v>
      </c>
      <c r="N112">
        <f t="shared" si="20"/>
        <v>2014.5125150421181</v>
      </c>
      <c r="O112" t="str">
        <f t="shared" si="27"/>
        <v>13211,</v>
      </c>
      <c r="P112" t="str">
        <f t="shared" si="27"/>
        <v>122,</v>
      </c>
      <c r="Q112" t="str">
        <f t="shared" si="25"/>
        <v>(1,1)</v>
      </c>
      <c r="R112" t="str">
        <f t="shared" si="28"/>
        <v>1,</v>
      </c>
      <c r="S112" t="str">
        <f t="shared" si="28"/>
        <v>1,</v>
      </c>
    </row>
    <row r="113" spans="1:19" x14ac:dyDescent="0.15">
      <c r="A113" t="s">
        <v>39</v>
      </c>
      <c r="B113">
        <v>11221</v>
      </c>
      <c r="C113">
        <v>335</v>
      </c>
      <c r="D113">
        <v>1</v>
      </c>
      <c r="E113">
        <v>1</v>
      </c>
      <c r="F113">
        <v>4</v>
      </c>
      <c r="G113" s="5">
        <f t="shared" si="19"/>
        <v>5.0391095066185318E-2</v>
      </c>
      <c r="H113" t="str">
        <f>VLOOKUP(B113,'名称-id-价值'!B:C,2,FALSE)</f>
        <v>Puma</v>
      </c>
      <c r="I113" t="str">
        <f t="shared" si="23"/>
        <v>T2坦克</v>
      </c>
      <c r="J113">
        <f t="shared" si="21"/>
        <v>4</v>
      </c>
      <c r="K113">
        <f t="shared" si="24"/>
        <v>0.20156438026474127</v>
      </c>
      <c r="L113">
        <f>VLOOKUP(B113,'名称-id-价值'!B:M,J113+2,FALSE)</f>
        <v>768</v>
      </c>
      <c r="M113">
        <f t="shared" si="22"/>
        <v>38.700361010830321</v>
      </c>
      <c r="N113">
        <f t="shared" si="20"/>
        <v>2014.5125150421181</v>
      </c>
      <c r="O113" t="str">
        <f t="shared" si="27"/>
        <v>11221,</v>
      </c>
      <c r="P113" t="str">
        <f t="shared" si="27"/>
        <v>335,</v>
      </c>
      <c r="Q113" t="str">
        <f t="shared" si="25"/>
        <v>(1,1)</v>
      </c>
      <c r="R113" t="str">
        <f t="shared" si="28"/>
        <v>1,</v>
      </c>
      <c r="S113" t="str">
        <f t="shared" si="28"/>
        <v>1,</v>
      </c>
    </row>
    <row r="114" spans="1:19" x14ac:dyDescent="0.15">
      <c r="A114" t="s">
        <v>39</v>
      </c>
      <c r="B114">
        <v>12221</v>
      </c>
      <c r="C114">
        <v>335</v>
      </c>
      <c r="D114">
        <v>1</v>
      </c>
      <c r="E114">
        <v>1</v>
      </c>
      <c r="F114">
        <v>4</v>
      </c>
      <c r="G114" s="5">
        <f t="shared" si="19"/>
        <v>5.0391095066185318E-2</v>
      </c>
      <c r="H114" t="str">
        <f>VLOOKUP(B114,'名称-id-价值'!B:C,2,FALSE)</f>
        <v>四号</v>
      </c>
      <c r="I114" t="str">
        <f t="shared" si="23"/>
        <v>T2坦克</v>
      </c>
      <c r="J114">
        <f t="shared" si="21"/>
        <v>4</v>
      </c>
      <c r="K114">
        <f t="shared" si="24"/>
        <v>0.20156438026474127</v>
      </c>
      <c r="L114">
        <f>VLOOKUP(B114,'名称-id-价值'!B:M,J114+2,FALSE)</f>
        <v>768</v>
      </c>
      <c r="M114">
        <f t="shared" si="22"/>
        <v>38.700361010830321</v>
      </c>
      <c r="N114">
        <f t="shared" si="20"/>
        <v>2014.5125150421181</v>
      </c>
      <c r="O114" t="str">
        <f t="shared" si="27"/>
        <v>12221,</v>
      </c>
      <c r="P114" t="str">
        <f t="shared" si="27"/>
        <v>335,</v>
      </c>
      <c r="Q114" t="str">
        <f t="shared" si="25"/>
        <v>(1,1)</v>
      </c>
      <c r="R114" t="str">
        <f t="shared" si="28"/>
        <v>1,</v>
      </c>
      <c r="S114" t="str">
        <f t="shared" si="28"/>
        <v>1,</v>
      </c>
    </row>
    <row r="115" spans="1:19" x14ac:dyDescent="0.15">
      <c r="A115" t="s">
        <v>39</v>
      </c>
      <c r="B115">
        <v>13221</v>
      </c>
      <c r="C115">
        <v>335</v>
      </c>
      <c r="D115">
        <v>1</v>
      </c>
      <c r="E115">
        <v>1</v>
      </c>
      <c r="F115">
        <v>4</v>
      </c>
      <c r="G115" s="5">
        <f t="shared" si="19"/>
        <v>5.0391095066185318E-2</v>
      </c>
      <c r="H115" t="str">
        <f>VLOOKUP(B115,'名称-id-价值'!B:C,2,FALSE)</f>
        <v>丘吉尔</v>
      </c>
      <c r="I115" t="str">
        <f t="shared" si="23"/>
        <v>T2坦克</v>
      </c>
      <c r="J115">
        <f t="shared" si="21"/>
        <v>4</v>
      </c>
      <c r="K115">
        <f t="shared" si="24"/>
        <v>0.20156438026474127</v>
      </c>
      <c r="L115">
        <f>VLOOKUP(B115,'名称-id-价值'!B:M,J115+2,FALSE)</f>
        <v>768</v>
      </c>
      <c r="M115">
        <f t="shared" si="22"/>
        <v>38.700361010830321</v>
      </c>
      <c r="N115">
        <f t="shared" si="20"/>
        <v>2014.5125150421181</v>
      </c>
      <c r="O115" t="str">
        <f t="shared" si="27"/>
        <v>13221,</v>
      </c>
      <c r="P115" t="str">
        <f t="shared" si="27"/>
        <v>335,</v>
      </c>
      <c r="Q115" t="str">
        <f t="shared" si="25"/>
        <v>(1,1)</v>
      </c>
      <c r="R115" t="str">
        <f t="shared" si="28"/>
        <v>1,</v>
      </c>
      <c r="S115" t="str">
        <f t="shared" si="28"/>
        <v>1,</v>
      </c>
    </row>
    <row r="116" spans="1:19" x14ac:dyDescent="0.15">
      <c r="A116" t="s">
        <v>39</v>
      </c>
      <c r="B116">
        <v>51211</v>
      </c>
      <c r="C116">
        <v>228</v>
      </c>
      <c r="D116">
        <v>15</v>
      </c>
      <c r="E116">
        <v>28</v>
      </c>
      <c r="F116">
        <v>4</v>
      </c>
      <c r="G116" s="5">
        <f t="shared" si="19"/>
        <v>3.4296028880866428E-2</v>
      </c>
      <c r="H116" t="str">
        <f>VLOOKUP(B116,'名称-id-价值'!B:C,2,FALSE)</f>
        <v>二号-碎片</v>
      </c>
      <c r="I116" t="str">
        <f t="shared" si="23"/>
        <v>T2碎片</v>
      </c>
      <c r="J116">
        <f t="shared" si="21"/>
        <v>4</v>
      </c>
      <c r="K116">
        <f t="shared" si="24"/>
        <v>2.9494584837545128</v>
      </c>
      <c r="L116">
        <f>VLOOKUP(B116,'名称-id-价值'!B:M,J116+2,FALSE)</f>
        <v>52.8</v>
      </c>
      <c r="M116">
        <f t="shared" si="22"/>
        <v>38.932851985559566</v>
      </c>
      <c r="N116">
        <f t="shared" si="20"/>
        <v>2014.5125150421181</v>
      </c>
      <c r="O116" t="str">
        <f t="shared" si="27"/>
        <v>51211,</v>
      </c>
      <c r="P116" t="str">
        <f t="shared" si="27"/>
        <v>228,</v>
      </c>
      <c r="Q116" t="str">
        <f t="shared" si="25"/>
        <v>(15,28)</v>
      </c>
      <c r="R116" t="str">
        <f t="shared" si="28"/>
        <v>15,</v>
      </c>
      <c r="S116" t="str">
        <f t="shared" si="28"/>
        <v>28,</v>
      </c>
    </row>
    <row r="117" spans="1:19" x14ac:dyDescent="0.15">
      <c r="A117" t="s">
        <v>39</v>
      </c>
      <c r="B117">
        <v>52211</v>
      </c>
      <c r="C117">
        <v>228</v>
      </c>
      <c r="D117">
        <v>15</v>
      </c>
      <c r="E117">
        <v>28</v>
      </c>
      <c r="F117">
        <v>4</v>
      </c>
      <c r="G117" s="5">
        <f t="shared" si="19"/>
        <v>3.4296028880866428E-2</v>
      </c>
      <c r="H117" t="str">
        <f>VLOOKUP(B117,'名称-id-价值'!B:C,2,FALSE)</f>
        <v>T-34-碎片</v>
      </c>
      <c r="I117" t="str">
        <f t="shared" si="23"/>
        <v>T2碎片</v>
      </c>
      <c r="J117">
        <f t="shared" si="21"/>
        <v>4</v>
      </c>
      <c r="K117">
        <f t="shared" si="24"/>
        <v>2.9494584837545128</v>
      </c>
      <c r="L117">
        <f>VLOOKUP(B117,'名称-id-价值'!B:M,J117+2,FALSE)</f>
        <v>52.8</v>
      </c>
      <c r="M117">
        <f t="shared" si="22"/>
        <v>38.932851985559566</v>
      </c>
      <c r="N117">
        <f t="shared" si="20"/>
        <v>2014.5125150421181</v>
      </c>
      <c r="O117" t="str">
        <f t="shared" si="27"/>
        <v>52211,</v>
      </c>
      <c r="P117" t="str">
        <f t="shared" si="27"/>
        <v>228,</v>
      </c>
      <c r="Q117" t="str">
        <f t="shared" si="25"/>
        <v>(15,28)</v>
      </c>
      <c r="R117" t="str">
        <f t="shared" si="28"/>
        <v>15,</v>
      </c>
      <c r="S117" t="str">
        <f t="shared" si="28"/>
        <v>28,</v>
      </c>
    </row>
    <row r="118" spans="1:19" x14ac:dyDescent="0.15">
      <c r="A118" t="s">
        <v>39</v>
      </c>
      <c r="B118">
        <v>53211</v>
      </c>
      <c r="C118">
        <v>228</v>
      </c>
      <c r="D118">
        <v>15</v>
      </c>
      <c r="E118">
        <v>28</v>
      </c>
      <c r="F118">
        <v>4</v>
      </c>
      <c r="G118" s="5">
        <f t="shared" si="19"/>
        <v>3.4296028880866428E-2</v>
      </c>
      <c r="H118" t="str">
        <f>VLOOKUP(B118,'名称-id-价值'!B:C,2,FALSE)</f>
        <v>KV-1-碎片</v>
      </c>
      <c r="I118" t="str">
        <f t="shared" si="23"/>
        <v>T2碎片</v>
      </c>
      <c r="J118">
        <f t="shared" si="21"/>
        <v>4</v>
      </c>
      <c r="K118">
        <f t="shared" si="24"/>
        <v>2.9494584837545128</v>
      </c>
      <c r="L118">
        <f>VLOOKUP(B118,'名称-id-价值'!B:M,J118+2,FALSE)</f>
        <v>52.8</v>
      </c>
      <c r="M118">
        <f t="shared" si="22"/>
        <v>38.932851985559566</v>
      </c>
      <c r="N118">
        <f t="shared" si="20"/>
        <v>2014.5125150421181</v>
      </c>
      <c r="O118" t="str">
        <f t="shared" si="27"/>
        <v>53211,</v>
      </c>
      <c r="P118" t="str">
        <f t="shared" si="27"/>
        <v>228,</v>
      </c>
      <c r="Q118" t="str">
        <f t="shared" si="25"/>
        <v>(15,28)</v>
      </c>
      <c r="R118" t="str">
        <f t="shared" si="28"/>
        <v>15,</v>
      </c>
      <c r="S118" t="str">
        <f t="shared" si="28"/>
        <v>28,</v>
      </c>
    </row>
    <row r="119" spans="1:19" x14ac:dyDescent="0.15">
      <c r="A119" t="s">
        <v>39</v>
      </c>
      <c r="B119">
        <v>51221</v>
      </c>
      <c r="C119">
        <v>305</v>
      </c>
      <c r="D119">
        <v>2</v>
      </c>
      <c r="E119">
        <v>6</v>
      </c>
      <c r="F119">
        <v>4</v>
      </c>
      <c r="G119" s="5">
        <f t="shared" si="19"/>
        <v>4.5878459687123944E-2</v>
      </c>
      <c r="H119" t="str">
        <f>VLOOKUP(B119,'名称-id-价值'!B:C,2,FALSE)</f>
        <v>Puma-碎片</v>
      </c>
      <c r="I119" t="str">
        <f t="shared" si="23"/>
        <v>T2碎片</v>
      </c>
      <c r="J119">
        <f t="shared" si="21"/>
        <v>4</v>
      </c>
      <c r="K119">
        <f t="shared" si="24"/>
        <v>0.73405535499398311</v>
      </c>
      <c r="L119">
        <f>VLOOKUP(B119,'名称-id-价值'!B:M,J119+2,FALSE)</f>
        <v>76.8</v>
      </c>
      <c r="M119">
        <f t="shared" si="22"/>
        <v>14.093862815884476</v>
      </c>
      <c r="N119">
        <f t="shared" si="20"/>
        <v>2014.5125150421181</v>
      </c>
      <c r="O119" t="str">
        <f t="shared" si="27"/>
        <v>51221,</v>
      </c>
      <c r="P119" t="str">
        <f t="shared" si="27"/>
        <v>305,</v>
      </c>
      <c r="Q119" t="str">
        <f t="shared" si="25"/>
        <v>(2,6)</v>
      </c>
      <c r="R119" t="str">
        <f t="shared" si="28"/>
        <v>2,</v>
      </c>
      <c r="S119" t="str">
        <f t="shared" si="28"/>
        <v>6,</v>
      </c>
    </row>
    <row r="120" spans="1:19" x14ac:dyDescent="0.15">
      <c r="A120" t="s">
        <v>39</v>
      </c>
      <c r="B120">
        <v>52221</v>
      </c>
      <c r="C120">
        <v>305</v>
      </c>
      <c r="D120">
        <v>2</v>
      </c>
      <c r="E120">
        <v>6</v>
      </c>
      <c r="F120">
        <v>4</v>
      </c>
      <c r="G120" s="5">
        <f t="shared" si="19"/>
        <v>4.5878459687123944E-2</v>
      </c>
      <c r="H120" t="str">
        <f>VLOOKUP(B120,'名称-id-价值'!B:C,2,FALSE)</f>
        <v>四号-碎片</v>
      </c>
      <c r="I120" t="str">
        <f t="shared" si="23"/>
        <v>T2碎片</v>
      </c>
      <c r="J120">
        <f t="shared" si="21"/>
        <v>4</v>
      </c>
      <c r="K120">
        <f t="shared" si="24"/>
        <v>0.73405535499398311</v>
      </c>
      <c r="L120">
        <f>VLOOKUP(B120,'名称-id-价值'!B:M,J120+2,FALSE)</f>
        <v>76.8</v>
      </c>
      <c r="M120">
        <f t="shared" si="22"/>
        <v>14.093862815884476</v>
      </c>
      <c r="N120">
        <f t="shared" si="20"/>
        <v>2014.5125150421181</v>
      </c>
      <c r="O120" t="str">
        <f t="shared" si="27"/>
        <v>52221,</v>
      </c>
      <c r="P120" t="str">
        <f t="shared" si="27"/>
        <v>305,</v>
      </c>
      <c r="Q120" t="str">
        <f t="shared" si="25"/>
        <v>(2,6)</v>
      </c>
      <c r="R120" t="str">
        <f t="shared" si="28"/>
        <v>2,</v>
      </c>
      <c r="S120" t="str">
        <f t="shared" si="28"/>
        <v>6,</v>
      </c>
    </row>
    <row r="121" spans="1:19" x14ac:dyDescent="0.15">
      <c r="A121" t="s">
        <v>39</v>
      </c>
      <c r="B121">
        <v>53221</v>
      </c>
      <c r="C121">
        <v>305</v>
      </c>
      <c r="D121">
        <v>2</v>
      </c>
      <c r="E121">
        <v>6</v>
      </c>
      <c r="F121">
        <v>4</v>
      </c>
      <c r="G121" s="5">
        <f t="shared" si="19"/>
        <v>4.5878459687123944E-2</v>
      </c>
      <c r="H121" t="str">
        <f>VLOOKUP(B121,'名称-id-价值'!B:C,2,FALSE)</f>
        <v>丘吉尔-碎片</v>
      </c>
      <c r="I121" t="str">
        <f t="shared" si="23"/>
        <v>T2碎片</v>
      </c>
      <c r="J121">
        <f t="shared" si="21"/>
        <v>4</v>
      </c>
      <c r="K121">
        <f t="shared" si="24"/>
        <v>0.73405535499398311</v>
      </c>
      <c r="L121">
        <f>VLOOKUP(B121,'名称-id-价值'!B:M,J121+2,FALSE)</f>
        <v>76.8</v>
      </c>
      <c r="M121">
        <f t="shared" si="22"/>
        <v>14.093862815884476</v>
      </c>
      <c r="N121">
        <f t="shared" si="20"/>
        <v>2014.5125150421181</v>
      </c>
      <c r="O121" t="str">
        <f t="shared" si="27"/>
        <v>53221,</v>
      </c>
      <c r="P121" t="str">
        <f t="shared" si="27"/>
        <v>305,</v>
      </c>
      <c r="Q121" t="str">
        <f t="shared" si="25"/>
        <v>(2,6)</v>
      </c>
      <c r="R121" t="str">
        <f t="shared" si="28"/>
        <v>2,</v>
      </c>
      <c r="S121" t="str">
        <f t="shared" si="28"/>
        <v>6,</v>
      </c>
    </row>
    <row r="122" spans="1:19" x14ac:dyDescent="0.15">
      <c r="A122" t="s">
        <v>39</v>
      </c>
      <c r="B122">
        <v>51311</v>
      </c>
      <c r="C122">
        <v>150</v>
      </c>
      <c r="D122">
        <v>2</v>
      </c>
      <c r="E122">
        <v>4</v>
      </c>
      <c r="F122">
        <v>4</v>
      </c>
      <c r="G122" s="5">
        <f t="shared" si="19"/>
        <v>2.2563176895306861E-2</v>
      </c>
      <c r="H122" t="str">
        <f>VLOOKUP(B122,'名称-id-价值'!B:C,2,FALSE)</f>
        <v>35(t)-碎片</v>
      </c>
      <c r="I122" t="str">
        <f t="shared" si="23"/>
        <v>T3碎片</v>
      </c>
      <c r="J122">
        <f t="shared" si="21"/>
        <v>4</v>
      </c>
      <c r="K122">
        <f t="shared" si="24"/>
        <v>0.27075812274368233</v>
      </c>
      <c r="L122">
        <f>VLOOKUP(B122,'名称-id-价值'!B:M,J122+2,FALSE)</f>
        <v>55</v>
      </c>
      <c r="M122">
        <f t="shared" si="22"/>
        <v>3.7229241877256323</v>
      </c>
      <c r="N122">
        <f t="shared" si="20"/>
        <v>2014.5125150421181</v>
      </c>
      <c r="O122" t="str">
        <f t="shared" si="27"/>
        <v>51311,</v>
      </c>
      <c r="P122" t="str">
        <f t="shared" si="27"/>
        <v>150,</v>
      </c>
      <c r="Q122" t="str">
        <f t="shared" si="25"/>
        <v>(2,4)</v>
      </c>
      <c r="R122" t="str">
        <f t="shared" si="28"/>
        <v>2,</v>
      </c>
      <c r="S122" t="str">
        <f t="shared" si="28"/>
        <v>4,</v>
      </c>
    </row>
    <row r="123" spans="1:19" x14ac:dyDescent="0.15">
      <c r="A123" t="s">
        <v>39</v>
      </c>
      <c r="B123">
        <v>51321</v>
      </c>
      <c r="C123">
        <v>80</v>
      </c>
      <c r="D123">
        <v>2</v>
      </c>
      <c r="E123">
        <v>4</v>
      </c>
      <c r="F123">
        <v>4</v>
      </c>
      <c r="G123" s="5">
        <f t="shared" si="19"/>
        <v>1.2033694344163659E-2</v>
      </c>
      <c r="H123" t="str">
        <f>VLOOKUP(B123,'名称-id-价值'!B:C,2,FALSE)</f>
        <v>十字军-碎片</v>
      </c>
      <c r="I123" t="str">
        <f t="shared" si="23"/>
        <v>T3碎片</v>
      </c>
      <c r="J123">
        <f t="shared" si="21"/>
        <v>4</v>
      </c>
      <c r="K123">
        <f t="shared" si="24"/>
        <v>0.1444043321299639</v>
      </c>
      <c r="L123">
        <f>VLOOKUP(B123,'名称-id-价值'!B:M,J123+2,FALSE)</f>
        <v>70</v>
      </c>
      <c r="M123">
        <f t="shared" si="22"/>
        <v>2.5270758122743686</v>
      </c>
      <c r="N123">
        <f t="shared" si="20"/>
        <v>2014.5125150421181</v>
      </c>
      <c r="O123" t="str">
        <f t="shared" si="27"/>
        <v>51321,</v>
      </c>
      <c r="P123" t="str">
        <f t="shared" si="27"/>
        <v>80,</v>
      </c>
      <c r="Q123" t="str">
        <f t="shared" si="25"/>
        <v>(2,4)</v>
      </c>
      <c r="R123" t="str">
        <f t="shared" si="28"/>
        <v>2,</v>
      </c>
      <c r="S123" t="str">
        <f t="shared" si="28"/>
        <v>4,</v>
      </c>
    </row>
    <row r="124" spans="1:19" x14ac:dyDescent="0.15">
      <c r="A124" t="s">
        <v>39</v>
      </c>
      <c r="B124">
        <v>52311</v>
      </c>
      <c r="C124">
        <v>150</v>
      </c>
      <c r="D124">
        <v>2</v>
      </c>
      <c r="E124">
        <v>4</v>
      </c>
      <c r="F124">
        <v>4</v>
      </c>
      <c r="G124" s="5">
        <f t="shared" si="19"/>
        <v>2.2563176895306861E-2</v>
      </c>
      <c r="H124" t="str">
        <f>VLOOKUP(B124,'名称-id-价值'!B:C,2,FALSE)</f>
        <v>玛蒂尔达-碎片</v>
      </c>
      <c r="I124" t="str">
        <f t="shared" si="23"/>
        <v>T3碎片</v>
      </c>
      <c r="J124">
        <f t="shared" si="21"/>
        <v>4</v>
      </c>
      <c r="K124">
        <f t="shared" si="24"/>
        <v>0.27075812274368233</v>
      </c>
      <c r="L124">
        <f>VLOOKUP(B124,'名称-id-价值'!B:M,J124+2,FALSE)</f>
        <v>55</v>
      </c>
      <c r="M124">
        <f t="shared" si="22"/>
        <v>3.7229241877256323</v>
      </c>
      <c r="N124">
        <f t="shared" si="20"/>
        <v>2014.5125150421181</v>
      </c>
      <c r="O124" t="str">
        <f t="shared" si="27"/>
        <v>52311,</v>
      </c>
      <c r="P124" t="str">
        <f t="shared" si="27"/>
        <v>150,</v>
      </c>
      <c r="Q124" t="str">
        <f t="shared" si="25"/>
        <v>(2,4)</v>
      </c>
      <c r="R124" t="str">
        <f t="shared" si="28"/>
        <v>2,</v>
      </c>
      <c r="S124" t="str">
        <f t="shared" si="28"/>
        <v>4,</v>
      </c>
    </row>
    <row r="125" spans="1:19" x14ac:dyDescent="0.15">
      <c r="A125" t="s">
        <v>39</v>
      </c>
      <c r="B125">
        <v>52321</v>
      </c>
      <c r="C125">
        <v>80</v>
      </c>
      <c r="D125">
        <v>2</v>
      </c>
      <c r="E125">
        <v>4</v>
      </c>
      <c r="F125">
        <v>4</v>
      </c>
      <c r="G125" s="5">
        <f t="shared" si="19"/>
        <v>1.2033694344163659E-2</v>
      </c>
      <c r="H125" t="str">
        <f>VLOOKUP(B125,'名称-id-价值'!B:C,2,FALSE)</f>
        <v>谢尔曼-碎片</v>
      </c>
      <c r="I125" t="str">
        <f t="shared" si="23"/>
        <v>T3碎片</v>
      </c>
      <c r="J125">
        <f t="shared" si="21"/>
        <v>4</v>
      </c>
      <c r="K125">
        <f t="shared" si="24"/>
        <v>0.1444043321299639</v>
      </c>
      <c r="L125">
        <f>VLOOKUP(B125,'名称-id-价值'!B:M,J125+2,FALSE)</f>
        <v>70</v>
      </c>
      <c r="M125">
        <f t="shared" si="22"/>
        <v>2.5270758122743686</v>
      </c>
      <c r="N125">
        <f t="shared" si="20"/>
        <v>2014.5125150421181</v>
      </c>
      <c r="O125" t="str">
        <f t="shared" si="27"/>
        <v>52321,</v>
      </c>
      <c r="P125" t="str">
        <f t="shared" si="27"/>
        <v>80,</v>
      </c>
      <c r="Q125" t="str">
        <f t="shared" si="25"/>
        <v>(2,4)</v>
      </c>
      <c r="R125" t="str">
        <f t="shared" si="28"/>
        <v>2,</v>
      </c>
      <c r="S125" t="str">
        <f t="shared" si="28"/>
        <v>4,</v>
      </c>
    </row>
    <row r="126" spans="1:19" x14ac:dyDescent="0.15">
      <c r="A126" t="s">
        <v>39</v>
      </c>
      <c r="B126">
        <v>53311</v>
      </c>
      <c r="C126">
        <v>150</v>
      </c>
      <c r="D126">
        <v>2</v>
      </c>
      <c r="E126">
        <v>4</v>
      </c>
      <c r="F126">
        <v>4</v>
      </c>
      <c r="G126" s="5">
        <f t="shared" si="19"/>
        <v>2.2563176895306861E-2</v>
      </c>
      <c r="H126" t="str">
        <f>VLOOKUP(B126,'名称-id-价值'!B:C,2,FALSE)</f>
        <v>黑豹-碎片</v>
      </c>
      <c r="I126" t="str">
        <f t="shared" si="23"/>
        <v>T3碎片</v>
      </c>
      <c r="J126">
        <f t="shared" si="21"/>
        <v>4</v>
      </c>
      <c r="K126">
        <f t="shared" si="24"/>
        <v>0.27075812274368233</v>
      </c>
      <c r="L126">
        <f>VLOOKUP(B126,'名称-id-价值'!B:M,J126+2,FALSE)</f>
        <v>55</v>
      </c>
      <c r="M126">
        <f t="shared" si="22"/>
        <v>3.7229241877256323</v>
      </c>
      <c r="N126">
        <f t="shared" si="20"/>
        <v>2014.5125150421181</v>
      </c>
      <c r="O126" t="str">
        <f t="shared" si="27"/>
        <v>53311,</v>
      </c>
      <c r="P126" t="str">
        <f t="shared" si="27"/>
        <v>150,</v>
      </c>
      <c r="Q126" t="str">
        <f t="shared" si="25"/>
        <v>(2,4)</v>
      </c>
      <c r="R126" t="str">
        <f t="shared" si="28"/>
        <v>2,</v>
      </c>
      <c r="S126" t="str">
        <f t="shared" si="28"/>
        <v>4,</v>
      </c>
    </row>
    <row r="127" spans="1:19" x14ac:dyDescent="0.15">
      <c r="A127" t="s">
        <v>39</v>
      </c>
      <c r="B127">
        <v>53321</v>
      </c>
      <c r="C127">
        <v>80</v>
      </c>
      <c r="D127">
        <v>2</v>
      </c>
      <c r="E127">
        <v>4</v>
      </c>
      <c r="F127">
        <v>4</v>
      </c>
      <c r="G127" s="5">
        <f t="shared" si="19"/>
        <v>1.2033694344163659E-2</v>
      </c>
      <c r="H127" t="str">
        <f>VLOOKUP(B127,'名称-id-价值'!B:C,2,FALSE)</f>
        <v>虎式-碎片</v>
      </c>
      <c r="I127" t="str">
        <f t="shared" si="23"/>
        <v>T3碎片</v>
      </c>
      <c r="J127">
        <f t="shared" si="21"/>
        <v>4</v>
      </c>
      <c r="K127">
        <f t="shared" si="24"/>
        <v>0.1444043321299639</v>
      </c>
      <c r="L127">
        <f>VLOOKUP(B127,'名称-id-价值'!B:M,J127+2,FALSE)</f>
        <v>70</v>
      </c>
      <c r="M127">
        <f t="shared" si="22"/>
        <v>2.5270758122743686</v>
      </c>
      <c r="N127">
        <f t="shared" si="20"/>
        <v>2014.5125150421181</v>
      </c>
      <c r="O127" t="str">
        <f t="shared" si="27"/>
        <v>53321,</v>
      </c>
      <c r="P127" t="str">
        <f t="shared" si="27"/>
        <v>80,</v>
      </c>
      <c r="Q127" t="str">
        <f t="shared" si="25"/>
        <v>(2,4)</v>
      </c>
      <c r="R127" t="str">
        <f t="shared" si="28"/>
        <v>2,</v>
      </c>
      <c r="S127" t="str">
        <f t="shared" si="28"/>
        <v>4,</v>
      </c>
    </row>
    <row r="128" spans="1:19" x14ac:dyDescent="0.15">
      <c r="A128" t="s">
        <v>39</v>
      </c>
      <c r="B128">
        <v>53331</v>
      </c>
      <c r="C128">
        <v>80</v>
      </c>
      <c r="D128">
        <v>2</v>
      </c>
      <c r="E128">
        <v>4</v>
      </c>
      <c r="F128">
        <v>4</v>
      </c>
      <c r="G128" s="5">
        <f t="shared" si="19"/>
        <v>1.2033694344163659E-2</v>
      </c>
      <c r="H128" t="str">
        <f>VLOOKUP(B128,'名称-id-价值'!B:C,2,FALSE)</f>
        <v>KV-2-碎片</v>
      </c>
      <c r="I128" t="str">
        <f t="shared" si="23"/>
        <v>T3碎片</v>
      </c>
      <c r="J128">
        <f t="shared" si="21"/>
        <v>4</v>
      </c>
      <c r="K128">
        <f t="shared" si="24"/>
        <v>0.1444043321299639</v>
      </c>
      <c r="L128">
        <f>VLOOKUP(B128,'名称-id-价值'!B:M,J128+2,FALSE)</f>
        <v>80</v>
      </c>
      <c r="M128">
        <f t="shared" si="22"/>
        <v>2.8880866425992782</v>
      </c>
      <c r="N128">
        <f t="shared" si="20"/>
        <v>2014.5125150421181</v>
      </c>
      <c r="O128" t="str">
        <f t="shared" si="27"/>
        <v>53331,</v>
      </c>
      <c r="P128" t="str">
        <f t="shared" si="27"/>
        <v>80,</v>
      </c>
      <c r="Q128" t="str">
        <f t="shared" si="25"/>
        <v>(2,4)</v>
      </c>
      <c r="R128" t="str">
        <f t="shared" si="28"/>
        <v>2,</v>
      </c>
      <c r="S128" t="str">
        <f t="shared" si="28"/>
        <v>4,</v>
      </c>
    </row>
    <row r="129" spans="1:19" x14ac:dyDescent="0.15">
      <c r="A129" t="s">
        <v>39</v>
      </c>
      <c r="B129">
        <v>92001</v>
      </c>
      <c r="C129">
        <v>161</v>
      </c>
      <c r="D129">
        <v>3</v>
      </c>
      <c r="E129">
        <v>7</v>
      </c>
      <c r="F129">
        <v>4</v>
      </c>
      <c r="G129" s="5">
        <f t="shared" si="19"/>
        <v>2.4217809867629361E-2</v>
      </c>
      <c r="H129" t="str">
        <f>VLOOKUP(B129,'名称-id-价值'!B:C,2,FALSE)</f>
        <v>T2LP1</v>
      </c>
      <c r="I129" t="str">
        <f t="shared" si="23"/>
        <v>T2部件</v>
      </c>
      <c r="J129">
        <f t="shared" si="21"/>
        <v>4</v>
      </c>
      <c r="K129">
        <f t="shared" si="24"/>
        <v>0.48435619735258723</v>
      </c>
      <c r="L129">
        <f>VLOOKUP(B129,'名称-id-价值'!B:M,J129+2,FALSE)</f>
        <v>67.55</v>
      </c>
      <c r="M129">
        <f t="shared" si="22"/>
        <v>8.1795652827918168</v>
      </c>
      <c r="N129">
        <f t="shared" si="20"/>
        <v>2014.5125150421181</v>
      </c>
      <c r="O129" t="str">
        <f t="shared" si="27"/>
        <v>92001,</v>
      </c>
      <c r="P129" t="str">
        <f t="shared" si="27"/>
        <v>161,</v>
      </c>
      <c r="Q129" t="str">
        <f t="shared" si="25"/>
        <v>(3,7)</v>
      </c>
      <c r="R129" t="str">
        <f t="shared" si="28"/>
        <v>3,</v>
      </c>
      <c r="S129" t="str">
        <f t="shared" si="28"/>
        <v>7,</v>
      </c>
    </row>
    <row r="130" spans="1:19" x14ac:dyDescent="0.15">
      <c r="A130" t="s">
        <v>39</v>
      </c>
      <c r="B130">
        <v>92003</v>
      </c>
      <c r="C130">
        <v>161</v>
      </c>
      <c r="D130">
        <v>3</v>
      </c>
      <c r="E130">
        <v>7</v>
      </c>
      <c r="F130">
        <v>4</v>
      </c>
      <c r="G130" s="5">
        <f t="shared" ref="G130:G193" si="29">C130/SUMIFS(C:C,A:A,A130)</f>
        <v>2.4217809867629361E-2</v>
      </c>
      <c r="H130" t="str">
        <f>VLOOKUP(B130,'名称-id-价值'!B:C,2,FALSE)</f>
        <v>T2LP3</v>
      </c>
      <c r="I130" t="str">
        <f t="shared" si="23"/>
        <v>T2部件</v>
      </c>
      <c r="J130">
        <f t="shared" si="21"/>
        <v>4</v>
      </c>
      <c r="K130">
        <f t="shared" si="24"/>
        <v>0.48435619735258723</v>
      </c>
      <c r="L130">
        <f>VLOOKUP(B130,'名称-id-价值'!B:M,J130+2,FALSE)</f>
        <v>67.55</v>
      </c>
      <c r="M130">
        <f t="shared" si="22"/>
        <v>8.1795652827918168</v>
      </c>
      <c r="N130">
        <f t="shared" ref="N130:N193" si="30">SUMIFS(M:M,A:A,A130)*F130+VLOOKUP(J130,$AC$20:$AF$30,4,FALSE)</f>
        <v>2014.5125150421181</v>
      </c>
      <c r="O130" t="str">
        <f t="shared" si="27"/>
        <v>92003,</v>
      </c>
      <c r="P130" t="str">
        <f t="shared" si="27"/>
        <v>161,</v>
      </c>
      <c r="Q130" t="str">
        <f t="shared" si="25"/>
        <v>(3,7)</v>
      </c>
      <c r="R130" t="str">
        <f t="shared" si="28"/>
        <v>3,</v>
      </c>
      <c r="S130" t="str">
        <f t="shared" si="28"/>
        <v>7,</v>
      </c>
    </row>
    <row r="131" spans="1:19" x14ac:dyDescent="0.15">
      <c r="A131" t="s">
        <v>39</v>
      </c>
      <c r="B131">
        <v>92005</v>
      </c>
      <c r="C131">
        <v>161</v>
      </c>
      <c r="D131">
        <v>3</v>
      </c>
      <c r="E131">
        <v>7</v>
      </c>
      <c r="F131">
        <v>4</v>
      </c>
      <c r="G131" s="5">
        <f t="shared" si="29"/>
        <v>2.4217809867629361E-2</v>
      </c>
      <c r="H131" t="str">
        <f>VLOOKUP(B131,'名称-id-价值'!B:C,2,FALSE)</f>
        <v>T2LP5</v>
      </c>
      <c r="I131" t="str">
        <f t="shared" si="23"/>
        <v>T2部件</v>
      </c>
      <c r="J131">
        <f t="shared" si="21"/>
        <v>4</v>
      </c>
      <c r="K131">
        <f t="shared" si="24"/>
        <v>0.48435619735258723</v>
      </c>
      <c r="L131">
        <f>VLOOKUP(B131,'名称-id-价值'!B:M,J131+2,FALSE)</f>
        <v>67.55</v>
      </c>
      <c r="M131">
        <f t="shared" si="22"/>
        <v>8.1795652827918168</v>
      </c>
      <c r="N131">
        <f t="shared" si="30"/>
        <v>2014.5125150421181</v>
      </c>
      <c r="O131" t="str">
        <f t="shared" si="27"/>
        <v>92005,</v>
      </c>
      <c r="P131" t="str">
        <f t="shared" si="27"/>
        <v>161,</v>
      </c>
      <c r="Q131" t="str">
        <f t="shared" si="25"/>
        <v>(3,7)</v>
      </c>
      <c r="R131" t="str">
        <f t="shared" si="28"/>
        <v>3,</v>
      </c>
      <c r="S131" t="str">
        <f t="shared" si="28"/>
        <v>7,</v>
      </c>
    </row>
    <row r="132" spans="1:19" x14ac:dyDescent="0.15">
      <c r="A132" t="s">
        <v>39</v>
      </c>
      <c r="B132">
        <v>92101</v>
      </c>
      <c r="C132">
        <v>161</v>
      </c>
      <c r="D132">
        <v>3</v>
      </c>
      <c r="E132">
        <v>7</v>
      </c>
      <c r="F132">
        <v>4</v>
      </c>
      <c r="G132" s="5">
        <f t="shared" si="29"/>
        <v>2.4217809867629361E-2</v>
      </c>
      <c r="H132" t="str">
        <f>VLOOKUP(B132,'名称-id-价值'!B:C,2,FALSE)</f>
        <v>T2MP1</v>
      </c>
      <c r="I132" t="str">
        <f t="shared" si="23"/>
        <v>T2部件</v>
      </c>
      <c r="J132">
        <f t="shared" si="21"/>
        <v>4</v>
      </c>
      <c r="K132">
        <f t="shared" si="24"/>
        <v>0.48435619735258723</v>
      </c>
      <c r="L132">
        <f>VLOOKUP(B132,'名称-id-价值'!B:M,J132+2,FALSE)</f>
        <v>67.55</v>
      </c>
      <c r="M132">
        <f t="shared" si="22"/>
        <v>8.1795652827918168</v>
      </c>
      <c r="N132">
        <f t="shared" si="30"/>
        <v>2014.5125150421181</v>
      </c>
      <c r="O132" t="str">
        <f t="shared" si="27"/>
        <v>92101,</v>
      </c>
      <c r="P132" t="str">
        <f t="shared" si="27"/>
        <v>161,</v>
      </c>
      <c r="Q132" t="str">
        <f t="shared" si="25"/>
        <v>(3,7)</v>
      </c>
      <c r="R132" t="str">
        <f t="shared" si="28"/>
        <v>3,</v>
      </c>
      <c r="S132" t="str">
        <f t="shared" si="28"/>
        <v>7,</v>
      </c>
    </row>
    <row r="133" spans="1:19" x14ac:dyDescent="0.15">
      <c r="A133" t="s">
        <v>39</v>
      </c>
      <c r="B133">
        <v>92103</v>
      </c>
      <c r="C133">
        <v>161</v>
      </c>
      <c r="D133">
        <v>3</v>
      </c>
      <c r="E133">
        <v>7</v>
      </c>
      <c r="F133">
        <v>4</v>
      </c>
      <c r="G133" s="5">
        <f t="shared" si="29"/>
        <v>2.4217809867629361E-2</v>
      </c>
      <c r="H133" t="str">
        <f>VLOOKUP(B133,'名称-id-价值'!B:C,2,FALSE)</f>
        <v>T2MP3</v>
      </c>
      <c r="I133" t="str">
        <f t="shared" si="23"/>
        <v>T2部件</v>
      </c>
      <c r="J133">
        <f t="shared" ref="J133:J198" si="31">IF(RIGHT(A133,1)+0=0,10,RIGHT(A133,1)+0)</f>
        <v>4</v>
      </c>
      <c r="K133">
        <f t="shared" si="24"/>
        <v>0.48435619735258723</v>
      </c>
      <c r="L133">
        <f>VLOOKUP(B133,'名称-id-价值'!B:M,J133+2,FALSE)</f>
        <v>67.55</v>
      </c>
      <c r="M133">
        <f t="shared" ref="M133:M198" si="32">G133*L133*AVERAGE(D133:E133)</f>
        <v>8.1795652827918168</v>
      </c>
      <c r="N133">
        <f t="shared" si="30"/>
        <v>2014.5125150421181</v>
      </c>
      <c r="O133" t="str">
        <f t="shared" si="27"/>
        <v>92103,</v>
      </c>
      <c r="P133" t="str">
        <f t="shared" si="27"/>
        <v>161,</v>
      </c>
      <c r="Q133" t="str">
        <f t="shared" si="25"/>
        <v>(3,7)</v>
      </c>
      <c r="R133" t="str">
        <f t="shared" si="28"/>
        <v>3,</v>
      </c>
      <c r="S133" t="str">
        <f t="shared" si="28"/>
        <v>7,</v>
      </c>
    </row>
    <row r="134" spans="1:19" x14ac:dyDescent="0.15">
      <c r="A134" t="s">
        <v>39</v>
      </c>
      <c r="B134">
        <v>92105</v>
      </c>
      <c r="C134">
        <v>161</v>
      </c>
      <c r="D134">
        <v>3</v>
      </c>
      <c r="E134">
        <v>7</v>
      </c>
      <c r="F134">
        <v>4</v>
      </c>
      <c r="G134" s="5">
        <f t="shared" si="29"/>
        <v>2.4217809867629361E-2</v>
      </c>
      <c r="H134" t="str">
        <f>VLOOKUP(B134,'名称-id-价值'!B:C,2,FALSE)</f>
        <v>T2MP5</v>
      </c>
      <c r="I134" t="str">
        <f t="shared" si="23"/>
        <v>T2部件</v>
      </c>
      <c r="J134">
        <f t="shared" si="31"/>
        <v>4</v>
      </c>
      <c r="K134">
        <f t="shared" si="24"/>
        <v>0.48435619735258723</v>
      </c>
      <c r="L134">
        <f>VLOOKUP(B134,'名称-id-价值'!B:M,J134+2,FALSE)</f>
        <v>67.55</v>
      </c>
      <c r="M134">
        <f t="shared" si="32"/>
        <v>8.1795652827918168</v>
      </c>
      <c r="N134">
        <f t="shared" si="30"/>
        <v>2014.5125150421181</v>
      </c>
      <c r="O134" t="str">
        <f t="shared" si="27"/>
        <v>92105,</v>
      </c>
      <c r="P134" t="str">
        <f t="shared" si="27"/>
        <v>161,</v>
      </c>
      <c r="Q134" t="str">
        <f t="shared" si="25"/>
        <v>(3,7)</v>
      </c>
      <c r="R134" t="str">
        <f t="shared" ref="R134:S164" si="33">D134&amp;","</f>
        <v>3,</v>
      </c>
      <c r="S134" t="str">
        <f t="shared" si="33"/>
        <v>7,</v>
      </c>
    </row>
    <row r="135" spans="1:19" x14ac:dyDescent="0.15">
      <c r="A135" t="s">
        <v>39</v>
      </c>
      <c r="B135">
        <v>92201</v>
      </c>
      <c r="C135">
        <v>161</v>
      </c>
      <c r="D135">
        <v>3</v>
      </c>
      <c r="E135">
        <v>7</v>
      </c>
      <c r="F135">
        <v>4</v>
      </c>
      <c r="G135" s="5">
        <f t="shared" si="29"/>
        <v>2.4217809867629361E-2</v>
      </c>
      <c r="H135" t="str">
        <f>VLOOKUP(B135,'名称-id-价值'!B:C,2,FALSE)</f>
        <v>T2HP1</v>
      </c>
      <c r="I135" t="str">
        <f t="shared" ref="I135:I202" si="34">IF(LEFT(B135,1)+0=5,"T"&amp;MID(B135,3,1)&amp;"碎片",IF(LEFT(B135,1)+0=1,"T"&amp;MID(B135,3,1)&amp;"坦克",IF(LEFT(B135,1)+0=9,"T"&amp;MID(B135,2,1)&amp;"部件")))</f>
        <v>T2部件</v>
      </c>
      <c r="J135">
        <f t="shared" si="31"/>
        <v>4</v>
      </c>
      <c r="K135">
        <f t="shared" ref="K135:K202" si="35">AVERAGE(D135:E135)*G135*F135</f>
        <v>0.48435619735258723</v>
      </c>
      <c r="L135">
        <f>VLOOKUP(B135,'名称-id-价值'!B:M,J135+2,FALSE)</f>
        <v>67.55</v>
      </c>
      <c r="M135">
        <f t="shared" si="32"/>
        <v>8.1795652827918168</v>
      </c>
      <c r="N135">
        <f t="shared" si="30"/>
        <v>2014.5125150421181</v>
      </c>
      <c r="O135" t="str">
        <f t="shared" si="27"/>
        <v>92201,</v>
      </c>
      <c r="P135" t="str">
        <f t="shared" si="27"/>
        <v>161,</v>
      </c>
      <c r="Q135" t="str">
        <f t="shared" ref="Q135:Q202" si="36">"("&amp;LEFT(R135&amp;S135,LEN(R135&amp;S135)-1)&amp;")"</f>
        <v>(3,7)</v>
      </c>
      <c r="R135" t="str">
        <f t="shared" si="33"/>
        <v>3,</v>
      </c>
      <c r="S135" t="str">
        <f t="shared" si="33"/>
        <v>7,</v>
      </c>
    </row>
    <row r="136" spans="1:19" x14ac:dyDescent="0.15">
      <c r="A136" t="s">
        <v>39</v>
      </c>
      <c r="B136">
        <v>92203</v>
      </c>
      <c r="C136">
        <v>161</v>
      </c>
      <c r="D136">
        <v>3</v>
      </c>
      <c r="E136">
        <v>7</v>
      </c>
      <c r="F136">
        <v>4</v>
      </c>
      <c r="G136" s="5">
        <f t="shared" si="29"/>
        <v>2.4217809867629361E-2</v>
      </c>
      <c r="H136" t="str">
        <f>VLOOKUP(B136,'名称-id-价值'!B:C,2,FALSE)</f>
        <v>T2HP3</v>
      </c>
      <c r="I136" t="str">
        <f t="shared" si="34"/>
        <v>T2部件</v>
      </c>
      <c r="J136">
        <f t="shared" si="31"/>
        <v>4</v>
      </c>
      <c r="K136">
        <f t="shared" si="35"/>
        <v>0.48435619735258723</v>
      </c>
      <c r="L136">
        <f>VLOOKUP(B136,'名称-id-价值'!B:M,J136+2,FALSE)</f>
        <v>67.55</v>
      </c>
      <c r="M136">
        <f t="shared" si="32"/>
        <v>8.1795652827918168</v>
      </c>
      <c r="N136">
        <f t="shared" si="30"/>
        <v>2014.5125150421181</v>
      </c>
      <c r="O136" t="str">
        <f t="shared" si="27"/>
        <v>92203,</v>
      </c>
      <c r="P136" t="str">
        <f t="shared" si="27"/>
        <v>161,</v>
      </c>
      <c r="Q136" t="str">
        <f t="shared" si="36"/>
        <v>(3,7)</v>
      </c>
      <c r="R136" t="str">
        <f t="shared" si="33"/>
        <v>3,</v>
      </c>
      <c r="S136" t="str">
        <f t="shared" si="33"/>
        <v>7,</v>
      </c>
    </row>
    <row r="137" spans="1:19" x14ac:dyDescent="0.15">
      <c r="A137" t="s">
        <v>39</v>
      </c>
      <c r="B137">
        <v>92205</v>
      </c>
      <c r="C137">
        <v>161</v>
      </c>
      <c r="D137">
        <v>3</v>
      </c>
      <c r="E137">
        <v>7</v>
      </c>
      <c r="F137">
        <v>4</v>
      </c>
      <c r="G137" s="5">
        <f t="shared" si="29"/>
        <v>2.4217809867629361E-2</v>
      </c>
      <c r="H137" t="str">
        <f>VLOOKUP(B137,'名称-id-价值'!B:C,2,FALSE)</f>
        <v>T2HP5</v>
      </c>
      <c r="I137" t="str">
        <f t="shared" si="34"/>
        <v>T2部件</v>
      </c>
      <c r="J137">
        <f t="shared" si="31"/>
        <v>4</v>
      </c>
      <c r="K137">
        <f t="shared" si="35"/>
        <v>0.48435619735258723</v>
      </c>
      <c r="L137">
        <f>VLOOKUP(B137,'名称-id-价值'!B:M,J137+2,FALSE)</f>
        <v>67.55</v>
      </c>
      <c r="M137">
        <f t="shared" si="32"/>
        <v>8.1795652827918168</v>
      </c>
      <c r="N137">
        <f t="shared" si="30"/>
        <v>2014.5125150421181</v>
      </c>
      <c r="O137" t="str">
        <f t="shared" si="27"/>
        <v>92205,</v>
      </c>
      <c r="P137" t="str">
        <f t="shared" si="27"/>
        <v>161,</v>
      </c>
      <c r="Q137" t="str">
        <f t="shared" si="36"/>
        <v>(3,7)</v>
      </c>
      <c r="R137" t="str">
        <f t="shared" si="33"/>
        <v>3,</v>
      </c>
      <c r="S137" t="str">
        <f t="shared" si="33"/>
        <v>7,</v>
      </c>
    </row>
    <row r="138" spans="1:19" x14ac:dyDescent="0.15">
      <c r="A138" t="s">
        <v>39</v>
      </c>
      <c r="B138">
        <v>92002</v>
      </c>
      <c r="C138">
        <v>161</v>
      </c>
      <c r="D138">
        <v>3</v>
      </c>
      <c r="E138">
        <v>7</v>
      </c>
      <c r="F138">
        <v>4</v>
      </c>
      <c r="G138" s="5">
        <f t="shared" si="29"/>
        <v>2.4217809867629361E-2</v>
      </c>
      <c r="H138" t="str">
        <f>VLOOKUP(B138,'名称-id-价值'!B:C,2,FALSE)</f>
        <v>T2LP2</v>
      </c>
      <c r="I138" t="str">
        <f t="shared" si="34"/>
        <v>T2部件</v>
      </c>
      <c r="J138">
        <f t="shared" si="31"/>
        <v>4</v>
      </c>
      <c r="K138">
        <f t="shared" si="35"/>
        <v>0.48435619735258723</v>
      </c>
      <c r="L138">
        <f>VLOOKUP(B138,'名称-id-价值'!B:M,J138+2,FALSE)</f>
        <v>67.55</v>
      </c>
      <c r="M138">
        <f t="shared" si="32"/>
        <v>8.1795652827918168</v>
      </c>
      <c r="N138">
        <f t="shared" si="30"/>
        <v>2014.5125150421181</v>
      </c>
      <c r="O138" t="str">
        <f t="shared" si="27"/>
        <v>92002,</v>
      </c>
      <c r="P138" t="str">
        <f t="shared" si="27"/>
        <v>161,</v>
      </c>
      <c r="Q138" t="str">
        <f t="shared" si="36"/>
        <v>(3,7)</v>
      </c>
      <c r="R138" t="str">
        <f t="shared" si="33"/>
        <v>3,</v>
      </c>
      <c r="S138" t="str">
        <f t="shared" si="33"/>
        <v>7,</v>
      </c>
    </row>
    <row r="139" spans="1:19" x14ac:dyDescent="0.15">
      <c r="A139" t="s">
        <v>39</v>
      </c>
      <c r="B139">
        <v>92004</v>
      </c>
      <c r="C139">
        <v>161</v>
      </c>
      <c r="D139">
        <v>3</v>
      </c>
      <c r="E139">
        <v>7</v>
      </c>
      <c r="F139">
        <v>4</v>
      </c>
      <c r="G139" s="5">
        <f t="shared" si="29"/>
        <v>2.4217809867629361E-2</v>
      </c>
      <c r="H139" t="str">
        <f>VLOOKUP(B139,'名称-id-价值'!B:C,2,FALSE)</f>
        <v>T2LP4</v>
      </c>
      <c r="I139" t="str">
        <f t="shared" si="34"/>
        <v>T2部件</v>
      </c>
      <c r="J139">
        <f t="shared" si="31"/>
        <v>4</v>
      </c>
      <c r="K139">
        <f t="shared" si="35"/>
        <v>0.48435619735258723</v>
      </c>
      <c r="L139">
        <f>VLOOKUP(B139,'名称-id-价值'!B:M,J139+2,FALSE)</f>
        <v>67.55</v>
      </c>
      <c r="M139">
        <f t="shared" si="32"/>
        <v>8.1795652827918168</v>
      </c>
      <c r="N139">
        <f t="shared" si="30"/>
        <v>2014.5125150421181</v>
      </c>
      <c r="O139" t="str">
        <f t="shared" si="27"/>
        <v>92004,</v>
      </c>
      <c r="P139" t="str">
        <f t="shared" si="27"/>
        <v>161,</v>
      </c>
      <c r="Q139" t="str">
        <f t="shared" si="36"/>
        <v>(3,7)</v>
      </c>
      <c r="R139" t="str">
        <f t="shared" si="33"/>
        <v>3,</v>
      </c>
      <c r="S139" t="str">
        <f t="shared" si="33"/>
        <v>7,</v>
      </c>
    </row>
    <row r="140" spans="1:19" x14ac:dyDescent="0.15">
      <c r="A140" t="s">
        <v>39</v>
      </c>
      <c r="B140">
        <v>92006</v>
      </c>
      <c r="C140">
        <v>161</v>
      </c>
      <c r="D140">
        <v>3</v>
      </c>
      <c r="E140">
        <v>7</v>
      </c>
      <c r="F140">
        <v>4</v>
      </c>
      <c r="G140" s="5">
        <f t="shared" si="29"/>
        <v>2.4217809867629361E-2</v>
      </c>
      <c r="H140" t="str">
        <f>VLOOKUP(B140,'名称-id-价值'!B:C,2,FALSE)</f>
        <v>T2LP6</v>
      </c>
      <c r="I140" t="str">
        <f t="shared" si="34"/>
        <v>T2部件</v>
      </c>
      <c r="J140">
        <f t="shared" si="31"/>
        <v>4</v>
      </c>
      <c r="K140">
        <f t="shared" si="35"/>
        <v>0.48435619735258723</v>
      </c>
      <c r="L140">
        <f>VLOOKUP(B140,'名称-id-价值'!B:M,J140+2,FALSE)</f>
        <v>67.55</v>
      </c>
      <c r="M140">
        <f t="shared" si="32"/>
        <v>8.1795652827918168</v>
      </c>
      <c r="N140">
        <f t="shared" si="30"/>
        <v>2014.5125150421181</v>
      </c>
      <c r="O140" t="str">
        <f t="shared" si="27"/>
        <v>92006,</v>
      </c>
      <c r="P140" t="str">
        <f t="shared" si="27"/>
        <v>161,</v>
      </c>
      <c r="Q140" t="str">
        <f t="shared" si="36"/>
        <v>(3,7)</v>
      </c>
      <c r="R140" t="str">
        <f t="shared" si="33"/>
        <v>3,</v>
      </c>
      <c r="S140" t="str">
        <f t="shared" si="33"/>
        <v>7,</v>
      </c>
    </row>
    <row r="141" spans="1:19" x14ac:dyDescent="0.15">
      <c r="A141" t="s">
        <v>39</v>
      </c>
      <c r="B141">
        <v>92102</v>
      </c>
      <c r="C141">
        <v>161</v>
      </c>
      <c r="D141">
        <v>3</v>
      </c>
      <c r="E141">
        <v>7</v>
      </c>
      <c r="F141">
        <v>4</v>
      </c>
      <c r="G141" s="5">
        <f t="shared" si="29"/>
        <v>2.4217809867629361E-2</v>
      </c>
      <c r="H141" t="str">
        <f>VLOOKUP(B141,'名称-id-价值'!B:C,2,FALSE)</f>
        <v>T2MP2</v>
      </c>
      <c r="I141" t="str">
        <f t="shared" si="34"/>
        <v>T2部件</v>
      </c>
      <c r="J141">
        <f t="shared" si="31"/>
        <v>4</v>
      </c>
      <c r="K141">
        <f t="shared" si="35"/>
        <v>0.48435619735258723</v>
      </c>
      <c r="L141">
        <f>VLOOKUP(B141,'名称-id-价值'!B:M,J141+2,FALSE)</f>
        <v>67.55</v>
      </c>
      <c r="M141">
        <f t="shared" si="32"/>
        <v>8.1795652827918168</v>
      </c>
      <c r="N141">
        <f t="shared" si="30"/>
        <v>2014.5125150421181</v>
      </c>
      <c r="O141" t="str">
        <f t="shared" si="27"/>
        <v>92102,</v>
      </c>
      <c r="P141" t="str">
        <f t="shared" si="27"/>
        <v>161,</v>
      </c>
      <c r="Q141" t="str">
        <f t="shared" si="36"/>
        <v>(3,7)</v>
      </c>
      <c r="R141" t="str">
        <f t="shared" si="33"/>
        <v>3,</v>
      </c>
      <c r="S141" t="str">
        <f t="shared" si="33"/>
        <v>7,</v>
      </c>
    </row>
    <row r="142" spans="1:19" x14ac:dyDescent="0.15">
      <c r="A142" t="s">
        <v>39</v>
      </c>
      <c r="B142">
        <v>92104</v>
      </c>
      <c r="C142">
        <v>161</v>
      </c>
      <c r="D142">
        <v>3</v>
      </c>
      <c r="E142">
        <v>7</v>
      </c>
      <c r="F142">
        <v>4</v>
      </c>
      <c r="G142" s="5">
        <f t="shared" si="29"/>
        <v>2.4217809867629361E-2</v>
      </c>
      <c r="H142" t="str">
        <f>VLOOKUP(B142,'名称-id-价值'!B:C,2,FALSE)</f>
        <v>T2MP4</v>
      </c>
      <c r="I142" t="str">
        <f t="shared" si="34"/>
        <v>T2部件</v>
      </c>
      <c r="J142">
        <f t="shared" si="31"/>
        <v>4</v>
      </c>
      <c r="K142">
        <f t="shared" si="35"/>
        <v>0.48435619735258723</v>
      </c>
      <c r="L142">
        <f>VLOOKUP(B142,'名称-id-价值'!B:M,J142+2,FALSE)</f>
        <v>67.55</v>
      </c>
      <c r="M142">
        <f t="shared" si="32"/>
        <v>8.1795652827918168</v>
      </c>
      <c r="N142">
        <f t="shared" si="30"/>
        <v>2014.5125150421181</v>
      </c>
      <c r="O142" t="str">
        <f t="shared" si="27"/>
        <v>92104,</v>
      </c>
      <c r="P142" t="str">
        <f t="shared" si="27"/>
        <v>161,</v>
      </c>
      <c r="Q142" t="str">
        <f t="shared" si="36"/>
        <v>(3,7)</v>
      </c>
      <c r="R142" t="str">
        <f t="shared" si="33"/>
        <v>3,</v>
      </c>
      <c r="S142" t="str">
        <f t="shared" si="33"/>
        <v>7,</v>
      </c>
    </row>
    <row r="143" spans="1:19" x14ac:dyDescent="0.15">
      <c r="A143" t="s">
        <v>39</v>
      </c>
      <c r="B143">
        <v>92106</v>
      </c>
      <c r="C143">
        <v>161</v>
      </c>
      <c r="D143">
        <v>3</v>
      </c>
      <c r="E143">
        <v>7</v>
      </c>
      <c r="F143">
        <v>4</v>
      </c>
      <c r="G143" s="5">
        <f t="shared" si="29"/>
        <v>2.4217809867629361E-2</v>
      </c>
      <c r="H143" t="str">
        <f>VLOOKUP(B143,'名称-id-价值'!B:C,2,FALSE)</f>
        <v>T2MP6</v>
      </c>
      <c r="I143" t="str">
        <f t="shared" si="34"/>
        <v>T2部件</v>
      </c>
      <c r="J143">
        <f t="shared" si="31"/>
        <v>4</v>
      </c>
      <c r="K143">
        <f t="shared" si="35"/>
        <v>0.48435619735258723</v>
      </c>
      <c r="L143">
        <f>VLOOKUP(B143,'名称-id-价值'!B:M,J143+2,FALSE)</f>
        <v>67.55</v>
      </c>
      <c r="M143">
        <f t="shared" si="32"/>
        <v>8.1795652827918168</v>
      </c>
      <c r="N143">
        <f t="shared" si="30"/>
        <v>2014.5125150421181</v>
      </c>
      <c r="O143" t="str">
        <f t="shared" si="27"/>
        <v>92106,</v>
      </c>
      <c r="P143" t="str">
        <f t="shared" si="27"/>
        <v>161,</v>
      </c>
      <c r="Q143" t="str">
        <f t="shared" si="36"/>
        <v>(3,7)</v>
      </c>
      <c r="R143" t="str">
        <f t="shared" si="33"/>
        <v>3,</v>
      </c>
      <c r="S143" t="str">
        <f t="shared" si="33"/>
        <v>7,</v>
      </c>
    </row>
    <row r="144" spans="1:19" x14ac:dyDescent="0.15">
      <c r="A144" t="s">
        <v>39</v>
      </c>
      <c r="B144">
        <v>92202</v>
      </c>
      <c r="C144">
        <v>161</v>
      </c>
      <c r="D144">
        <v>3</v>
      </c>
      <c r="E144">
        <v>7</v>
      </c>
      <c r="F144">
        <v>4</v>
      </c>
      <c r="G144" s="5">
        <f t="shared" si="29"/>
        <v>2.4217809867629361E-2</v>
      </c>
      <c r="H144" t="str">
        <f>VLOOKUP(B144,'名称-id-价值'!B:C,2,FALSE)</f>
        <v>T2HP2</v>
      </c>
      <c r="I144" t="str">
        <f t="shared" si="34"/>
        <v>T2部件</v>
      </c>
      <c r="J144">
        <f t="shared" si="31"/>
        <v>4</v>
      </c>
      <c r="K144">
        <f t="shared" si="35"/>
        <v>0.48435619735258723</v>
      </c>
      <c r="L144">
        <f>VLOOKUP(B144,'名称-id-价值'!B:M,J144+2,FALSE)</f>
        <v>67.55</v>
      </c>
      <c r="M144">
        <f t="shared" si="32"/>
        <v>8.1795652827918168</v>
      </c>
      <c r="N144">
        <f t="shared" si="30"/>
        <v>2014.5125150421181</v>
      </c>
      <c r="O144" t="str">
        <f t="shared" si="27"/>
        <v>92202,</v>
      </c>
      <c r="P144" t="str">
        <f t="shared" si="27"/>
        <v>161,</v>
      </c>
      <c r="Q144" t="str">
        <f t="shared" si="36"/>
        <v>(3,7)</v>
      </c>
      <c r="R144" t="str">
        <f t="shared" si="33"/>
        <v>3,</v>
      </c>
      <c r="S144" t="str">
        <f t="shared" si="33"/>
        <v>7,</v>
      </c>
    </row>
    <row r="145" spans="1:19" x14ac:dyDescent="0.15">
      <c r="A145" t="s">
        <v>39</v>
      </c>
      <c r="B145">
        <v>92204</v>
      </c>
      <c r="C145">
        <v>161</v>
      </c>
      <c r="D145">
        <v>3</v>
      </c>
      <c r="E145">
        <v>7</v>
      </c>
      <c r="F145">
        <v>4</v>
      </c>
      <c r="G145" s="5">
        <f t="shared" si="29"/>
        <v>2.4217809867629361E-2</v>
      </c>
      <c r="H145" t="str">
        <f>VLOOKUP(B145,'名称-id-价值'!B:C,2,FALSE)</f>
        <v>T2HP4</v>
      </c>
      <c r="I145" t="str">
        <f t="shared" si="34"/>
        <v>T2部件</v>
      </c>
      <c r="J145">
        <f t="shared" si="31"/>
        <v>4</v>
      </c>
      <c r="K145">
        <f t="shared" si="35"/>
        <v>0.48435619735258723</v>
      </c>
      <c r="L145">
        <f>VLOOKUP(B145,'名称-id-价值'!B:M,J145+2,FALSE)</f>
        <v>67.55</v>
      </c>
      <c r="M145">
        <f t="shared" si="32"/>
        <v>8.1795652827918168</v>
      </c>
      <c r="N145">
        <f t="shared" si="30"/>
        <v>2014.5125150421181</v>
      </c>
      <c r="O145" t="str">
        <f t="shared" si="27"/>
        <v>92204,</v>
      </c>
      <c r="P145" t="str">
        <f t="shared" si="27"/>
        <v>161,</v>
      </c>
      <c r="Q145" t="str">
        <f t="shared" si="36"/>
        <v>(3,7)</v>
      </c>
      <c r="R145" t="str">
        <f t="shared" si="33"/>
        <v>3,</v>
      </c>
      <c r="S145" t="str">
        <f t="shared" si="33"/>
        <v>7,</v>
      </c>
    </row>
    <row r="146" spans="1:19" x14ac:dyDescent="0.15">
      <c r="A146" t="s">
        <v>39</v>
      </c>
      <c r="B146">
        <v>92206</v>
      </c>
      <c r="C146">
        <v>171</v>
      </c>
      <c r="D146">
        <v>3</v>
      </c>
      <c r="E146">
        <v>7</v>
      </c>
      <c r="F146">
        <v>4</v>
      </c>
      <c r="G146" s="5">
        <f t="shared" si="29"/>
        <v>2.5722021660649821E-2</v>
      </c>
      <c r="H146" t="str">
        <f>VLOOKUP(B146,'名称-id-价值'!B:C,2,FALSE)</f>
        <v>T2HP6</v>
      </c>
      <c r="I146" t="str">
        <f t="shared" si="34"/>
        <v>T2部件</v>
      </c>
      <c r="J146">
        <f t="shared" si="31"/>
        <v>4</v>
      </c>
      <c r="K146">
        <f t="shared" si="35"/>
        <v>0.51444043321299637</v>
      </c>
      <c r="L146">
        <f>VLOOKUP(B146,'名称-id-价值'!B:M,J146+2,FALSE)</f>
        <v>67.55</v>
      </c>
      <c r="M146">
        <f t="shared" si="32"/>
        <v>8.6876128158844761</v>
      </c>
      <c r="N146">
        <f t="shared" si="30"/>
        <v>2014.5125150421181</v>
      </c>
      <c r="O146" t="str">
        <f t="shared" si="27"/>
        <v>92206,</v>
      </c>
      <c r="P146" t="str">
        <f t="shared" si="27"/>
        <v>171,</v>
      </c>
      <c r="Q146" t="str">
        <f t="shared" si="36"/>
        <v>(3,7)</v>
      </c>
      <c r="R146" t="str">
        <f t="shared" si="33"/>
        <v>3,</v>
      </c>
      <c r="S146" t="str">
        <f t="shared" si="33"/>
        <v>7,</v>
      </c>
    </row>
    <row r="147" spans="1:19" x14ac:dyDescent="0.15">
      <c r="A147" t="s">
        <v>40</v>
      </c>
      <c r="B147">
        <v>11221</v>
      </c>
      <c r="C147">
        <v>280</v>
      </c>
      <c r="D147">
        <v>1</v>
      </c>
      <c r="E147">
        <v>1</v>
      </c>
      <c r="F147">
        <v>4</v>
      </c>
      <c r="G147" s="5">
        <f t="shared" si="29"/>
        <v>3.5673334182698434E-2</v>
      </c>
      <c r="H147" t="str">
        <f>VLOOKUP(B147,'名称-id-价值'!B:C,2,FALSE)</f>
        <v>Puma</v>
      </c>
      <c r="I147" t="str">
        <f t="shared" si="34"/>
        <v>T2坦克</v>
      </c>
      <c r="J147">
        <f t="shared" si="31"/>
        <v>5</v>
      </c>
      <c r="K147">
        <f t="shared" si="35"/>
        <v>0.14269333673079374</v>
      </c>
      <c r="L147">
        <f>VLOOKUP(B147,'名称-id-价值'!B:M,J147+2,FALSE)</f>
        <v>736</v>
      </c>
      <c r="M147">
        <f t="shared" si="32"/>
        <v>26.255573958466048</v>
      </c>
      <c r="N147">
        <f t="shared" si="30"/>
        <v>2035.9759459803813</v>
      </c>
      <c r="O147" t="str">
        <f t="shared" si="27"/>
        <v>11221,</v>
      </c>
      <c r="P147" t="str">
        <f t="shared" si="27"/>
        <v>280,</v>
      </c>
      <c r="Q147" t="str">
        <f t="shared" si="36"/>
        <v>(1,1)</v>
      </c>
      <c r="R147" t="str">
        <f t="shared" si="33"/>
        <v>1,</v>
      </c>
      <c r="S147" t="str">
        <f t="shared" si="33"/>
        <v>1,</v>
      </c>
    </row>
    <row r="148" spans="1:19" x14ac:dyDescent="0.15">
      <c r="A148" t="s">
        <v>40</v>
      </c>
      <c r="B148">
        <v>12221</v>
      </c>
      <c r="C148">
        <v>280</v>
      </c>
      <c r="D148">
        <v>1</v>
      </c>
      <c r="E148">
        <v>1</v>
      </c>
      <c r="F148">
        <v>4</v>
      </c>
      <c r="G148" s="5">
        <f t="shared" si="29"/>
        <v>3.5673334182698434E-2</v>
      </c>
      <c r="H148" t="str">
        <f>VLOOKUP(B148,'名称-id-价值'!B:C,2,FALSE)</f>
        <v>四号</v>
      </c>
      <c r="I148" t="str">
        <f t="shared" si="34"/>
        <v>T2坦克</v>
      </c>
      <c r="J148">
        <f t="shared" si="31"/>
        <v>5</v>
      </c>
      <c r="K148">
        <f t="shared" si="35"/>
        <v>0.14269333673079374</v>
      </c>
      <c r="L148">
        <f>VLOOKUP(B148,'名称-id-价值'!B:M,J148+2,FALSE)</f>
        <v>736</v>
      </c>
      <c r="M148">
        <f t="shared" si="32"/>
        <v>26.255573958466048</v>
      </c>
      <c r="N148">
        <f t="shared" si="30"/>
        <v>2035.9759459803813</v>
      </c>
      <c r="O148" t="str">
        <f t="shared" si="27"/>
        <v>12221,</v>
      </c>
      <c r="P148" t="str">
        <f t="shared" si="27"/>
        <v>280,</v>
      </c>
      <c r="Q148" t="str">
        <f t="shared" si="36"/>
        <v>(1,1)</v>
      </c>
      <c r="R148" t="str">
        <f t="shared" si="33"/>
        <v>1,</v>
      </c>
      <c r="S148" t="str">
        <f t="shared" si="33"/>
        <v>1,</v>
      </c>
    </row>
    <row r="149" spans="1:19" x14ac:dyDescent="0.15">
      <c r="A149" t="s">
        <v>40</v>
      </c>
      <c r="B149">
        <v>13221</v>
      </c>
      <c r="C149">
        <v>280</v>
      </c>
      <c r="D149">
        <v>1</v>
      </c>
      <c r="E149">
        <v>1</v>
      </c>
      <c r="F149">
        <v>4</v>
      </c>
      <c r="G149" s="5">
        <f t="shared" si="29"/>
        <v>3.5673334182698434E-2</v>
      </c>
      <c r="H149" t="str">
        <f>VLOOKUP(B149,'名称-id-价值'!B:C,2,FALSE)</f>
        <v>丘吉尔</v>
      </c>
      <c r="I149" t="str">
        <f t="shared" si="34"/>
        <v>T2坦克</v>
      </c>
      <c r="J149">
        <f t="shared" si="31"/>
        <v>5</v>
      </c>
      <c r="K149">
        <f t="shared" si="35"/>
        <v>0.14269333673079374</v>
      </c>
      <c r="L149">
        <f>VLOOKUP(B149,'名称-id-价值'!B:M,J149+2,FALSE)</f>
        <v>736</v>
      </c>
      <c r="M149">
        <f t="shared" si="32"/>
        <v>26.255573958466048</v>
      </c>
      <c r="N149">
        <f t="shared" si="30"/>
        <v>2035.9759459803813</v>
      </c>
      <c r="O149" t="str">
        <f t="shared" si="27"/>
        <v>13221,</v>
      </c>
      <c r="P149" t="str">
        <f t="shared" si="27"/>
        <v>280,</v>
      </c>
      <c r="Q149" t="str">
        <f t="shared" si="36"/>
        <v>(1,1)</v>
      </c>
      <c r="R149" t="str">
        <f t="shared" si="33"/>
        <v>1,</v>
      </c>
      <c r="S149" t="str">
        <f t="shared" si="33"/>
        <v>1,</v>
      </c>
    </row>
    <row r="150" spans="1:19" x14ac:dyDescent="0.15">
      <c r="A150" t="s">
        <v>40</v>
      </c>
      <c r="B150">
        <v>11311</v>
      </c>
      <c r="C150">
        <v>94</v>
      </c>
      <c r="D150">
        <v>1</v>
      </c>
      <c r="E150">
        <v>1</v>
      </c>
      <c r="F150">
        <v>4</v>
      </c>
      <c r="G150" s="5">
        <f t="shared" si="29"/>
        <v>1.1976047904191617E-2</v>
      </c>
      <c r="H150" t="str">
        <f>VLOOKUP(B150,'名称-id-价值'!B:C,2,FALSE)</f>
        <v>35(t)</v>
      </c>
      <c r="I150" t="str">
        <f t="shared" si="34"/>
        <v>T3坦克</v>
      </c>
      <c r="J150">
        <f t="shared" si="31"/>
        <v>5</v>
      </c>
      <c r="K150">
        <f t="shared" si="35"/>
        <v>4.790419161676647E-2</v>
      </c>
      <c r="L150">
        <f>VLOOKUP(B150,'名称-id-价值'!B:M,J150+2,FALSE)</f>
        <v>1650</v>
      </c>
      <c r="M150">
        <f t="shared" si="32"/>
        <v>19.76047904191617</v>
      </c>
      <c r="N150">
        <f t="shared" si="30"/>
        <v>2035.9759459803813</v>
      </c>
      <c r="O150" t="str">
        <f t="shared" si="27"/>
        <v>11311,</v>
      </c>
      <c r="P150" t="str">
        <f t="shared" si="27"/>
        <v>94,</v>
      </c>
      <c r="Q150" t="str">
        <f t="shared" si="36"/>
        <v>(1,1)</v>
      </c>
      <c r="R150" t="str">
        <f t="shared" si="33"/>
        <v>1,</v>
      </c>
      <c r="S150" t="str">
        <f t="shared" si="33"/>
        <v>1,</v>
      </c>
    </row>
    <row r="151" spans="1:19" x14ac:dyDescent="0.15">
      <c r="A151" t="s">
        <v>40</v>
      </c>
      <c r="B151">
        <v>12311</v>
      </c>
      <c r="C151">
        <v>94</v>
      </c>
      <c r="D151">
        <v>1</v>
      </c>
      <c r="E151">
        <v>1</v>
      </c>
      <c r="F151">
        <v>4</v>
      </c>
      <c r="G151" s="5">
        <f t="shared" si="29"/>
        <v>1.1976047904191617E-2</v>
      </c>
      <c r="H151" t="str">
        <f>VLOOKUP(B151,'名称-id-价值'!B:C,2,FALSE)</f>
        <v>玛蒂尔达</v>
      </c>
      <c r="I151" t="str">
        <f t="shared" si="34"/>
        <v>T3坦克</v>
      </c>
      <c r="J151">
        <f t="shared" si="31"/>
        <v>5</v>
      </c>
      <c r="K151">
        <f t="shared" si="35"/>
        <v>4.790419161676647E-2</v>
      </c>
      <c r="L151">
        <f>VLOOKUP(B151,'名称-id-价值'!B:M,J151+2,FALSE)</f>
        <v>1650</v>
      </c>
      <c r="M151">
        <f t="shared" si="32"/>
        <v>19.76047904191617</v>
      </c>
      <c r="N151">
        <f t="shared" si="30"/>
        <v>2035.9759459803813</v>
      </c>
      <c r="O151" t="str">
        <f t="shared" si="27"/>
        <v>12311,</v>
      </c>
      <c r="P151" t="str">
        <f t="shared" si="27"/>
        <v>94,</v>
      </c>
      <c r="Q151" t="str">
        <f t="shared" si="36"/>
        <v>(1,1)</v>
      </c>
      <c r="R151" t="str">
        <f t="shared" si="33"/>
        <v>1,</v>
      </c>
      <c r="S151" t="str">
        <f t="shared" si="33"/>
        <v>1,</v>
      </c>
    </row>
    <row r="152" spans="1:19" x14ac:dyDescent="0.15">
      <c r="A152" t="s">
        <v>40</v>
      </c>
      <c r="B152">
        <v>13311</v>
      </c>
      <c r="C152">
        <v>94</v>
      </c>
      <c r="D152">
        <v>1</v>
      </c>
      <c r="E152">
        <v>1</v>
      </c>
      <c r="F152">
        <v>4</v>
      </c>
      <c r="G152" s="5">
        <f t="shared" si="29"/>
        <v>1.1976047904191617E-2</v>
      </c>
      <c r="H152" t="str">
        <f>VLOOKUP(B152,'名称-id-价值'!B:C,2,FALSE)</f>
        <v>黑豹</v>
      </c>
      <c r="I152" t="str">
        <f t="shared" si="34"/>
        <v>T3坦克</v>
      </c>
      <c r="J152">
        <f t="shared" si="31"/>
        <v>5</v>
      </c>
      <c r="K152">
        <f t="shared" si="35"/>
        <v>4.790419161676647E-2</v>
      </c>
      <c r="L152">
        <f>VLOOKUP(B152,'名称-id-价值'!B:M,J152+2,FALSE)</f>
        <v>1650</v>
      </c>
      <c r="M152">
        <f t="shared" si="32"/>
        <v>19.76047904191617</v>
      </c>
      <c r="N152">
        <f t="shared" si="30"/>
        <v>2035.9759459803813</v>
      </c>
      <c r="O152" t="str">
        <f t="shared" si="27"/>
        <v>13311,</v>
      </c>
      <c r="P152" t="str">
        <f t="shared" si="27"/>
        <v>94,</v>
      </c>
      <c r="Q152" t="str">
        <f t="shared" si="36"/>
        <v>(1,1)</v>
      </c>
      <c r="R152" t="str">
        <f t="shared" si="33"/>
        <v>1,</v>
      </c>
      <c r="S152" t="str">
        <f t="shared" si="33"/>
        <v>1,</v>
      </c>
    </row>
    <row r="153" spans="1:19" x14ac:dyDescent="0.15">
      <c r="A153" t="s">
        <v>40</v>
      </c>
      <c r="B153">
        <v>11321</v>
      </c>
      <c r="C153">
        <v>55</v>
      </c>
      <c r="D153">
        <v>1</v>
      </c>
      <c r="E153">
        <v>1</v>
      </c>
      <c r="F153">
        <v>4</v>
      </c>
      <c r="G153" s="5">
        <f t="shared" si="29"/>
        <v>7.0072620716014776E-3</v>
      </c>
      <c r="H153" t="str">
        <f>VLOOKUP(B153,'名称-id-价值'!B:C,2,FALSE)</f>
        <v>十字军</v>
      </c>
      <c r="I153" t="str">
        <f t="shared" si="34"/>
        <v>T3坦克</v>
      </c>
      <c r="J153">
        <f t="shared" si="31"/>
        <v>5</v>
      </c>
      <c r="K153">
        <f t="shared" si="35"/>
        <v>2.802904828640591E-2</v>
      </c>
      <c r="L153">
        <f>VLOOKUP(B153,'名称-id-价值'!B:M,J153+2,FALSE)</f>
        <v>2100</v>
      </c>
      <c r="M153">
        <f t="shared" si="32"/>
        <v>14.715250350363103</v>
      </c>
      <c r="N153">
        <f t="shared" si="30"/>
        <v>2035.9759459803813</v>
      </c>
      <c r="O153" t="str">
        <f t="shared" ref="O153:P220" si="37">B153&amp;","</f>
        <v>11321,</v>
      </c>
      <c r="P153" t="str">
        <f t="shared" si="37"/>
        <v>55,</v>
      </c>
      <c r="Q153" t="str">
        <f t="shared" si="36"/>
        <v>(1,1)</v>
      </c>
      <c r="R153" t="str">
        <f t="shared" si="33"/>
        <v>1,</v>
      </c>
      <c r="S153" t="str">
        <f t="shared" si="33"/>
        <v>1,</v>
      </c>
    </row>
    <row r="154" spans="1:19" x14ac:dyDescent="0.15">
      <c r="A154" t="s">
        <v>40</v>
      </c>
      <c r="B154">
        <v>12321</v>
      </c>
      <c r="C154">
        <v>55</v>
      </c>
      <c r="D154">
        <v>1</v>
      </c>
      <c r="E154">
        <v>1</v>
      </c>
      <c r="F154">
        <v>4</v>
      </c>
      <c r="G154" s="5">
        <f t="shared" si="29"/>
        <v>7.0072620716014776E-3</v>
      </c>
      <c r="H154" t="str">
        <f>VLOOKUP(B154,'名称-id-价值'!B:C,2,FALSE)</f>
        <v>谢尔曼</v>
      </c>
      <c r="I154" t="str">
        <f t="shared" si="34"/>
        <v>T3坦克</v>
      </c>
      <c r="J154">
        <f t="shared" si="31"/>
        <v>5</v>
      </c>
      <c r="K154">
        <f t="shared" si="35"/>
        <v>2.802904828640591E-2</v>
      </c>
      <c r="L154">
        <f>VLOOKUP(B154,'名称-id-价值'!B:M,J154+2,FALSE)</f>
        <v>2100</v>
      </c>
      <c r="M154">
        <f t="shared" si="32"/>
        <v>14.715250350363103</v>
      </c>
      <c r="N154">
        <f t="shared" si="30"/>
        <v>2035.9759459803813</v>
      </c>
      <c r="O154" t="str">
        <f t="shared" si="37"/>
        <v>12321,</v>
      </c>
      <c r="P154" t="str">
        <f t="shared" si="37"/>
        <v>55,</v>
      </c>
      <c r="Q154" t="str">
        <f t="shared" si="36"/>
        <v>(1,1)</v>
      </c>
      <c r="R154" t="str">
        <f t="shared" si="33"/>
        <v>1,</v>
      </c>
      <c r="S154" t="str">
        <f t="shared" si="33"/>
        <v>1,</v>
      </c>
    </row>
    <row r="155" spans="1:19" x14ac:dyDescent="0.15">
      <c r="A155" t="s">
        <v>40</v>
      </c>
      <c r="B155">
        <v>13321</v>
      </c>
      <c r="C155">
        <v>55</v>
      </c>
      <c r="D155">
        <v>1</v>
      </c>
      <c r="E155">
        <v>1</v>
      </c>
      <c r="F155">
        <v>4</v>
      </c>
      <c r="G155" s="5">
        <f t="shared" si="29"/>
        <v>7.0072620716014776E-3</v>
      </c>
      <c r="H155" t="str">
        <f>VLOOKUP(B155,'名称-id-价值'!B:C,2,FALSE)</f>
        <v>虎式</v>
      </c>
      <c r="I155" t="str">
        <f t="shared" si="34"/>
        <v>T3坦克</v>
      </c>
      <c r="J155">
        <f t="shared" si="31"/>
        <v>5</v>
      </c>
      <c r="K155">
        <f t="shared" si="35"/>
        <v>2.802904828640591E-2</v>
      </c>
      <c r="L155">
        <f>VLOOKUP(B155,'名称-id-价值'!B:M,J155+2,FALSE)</f>
        <v>2100</v>
      </c>
      <c r="M155">
        <f t="shared" si="32"/>
        <v>14.715250350363103</v>
      </c>
      <c r="N155">
        <f t="shared" si="30"/>
        <v>2035.9759459803813</v>
      </c>
      <c r="O155" t="str">
        <f t="shared" si="37"/>
        <v>13321,</v>
      </c>
      <c r="P155" t="str">
        <f t="shared" si="37"/>
        <v>55,</v>
      </c>
      <c r="Q155" t="str">
        <f t="shared" si="36"/>
        <v>(1,1)</v>
      </c>
      <c r="R155" t="str">
        <f t="shared" si="33"/>
        <v>1,</v>
      </c>
      <c r="S155" t="str">
        <f t="shared" si="33"/>
        <v>1,</v>
      </c>
    </row>
    <row r="156" spans="1:19" x14ac:dyDescent="0.15">
      <c r="A156" t="s">
        <v>40</v>
      </c>
      <c r="B156">
        <v>13331</v>
      </c>
      <c r="C156">
        <v>55</v>
      </c>
      <c r="D156">
        <v>1</v>
      </c>
      <c r="E156">
        <v>1</v>
      </c>
      <c r="F156">
        <v>4</v>
      </c>
      <c r="G156" s="5">
        <f t="shared" si="29"/>
        <v>7.0072620716014776E-3</v>
      </c>
      <c r="H156" t="str">
        <f>VLOOKUP(B156,'名称-id-价值'!B:C,2,FALSE)</f>
        <v>KV-2</v>
      </c>
      <c r="I156" t="str">
        <f t="shared" si="34"/>
        <v>T3坦克</v>
      </c>
      <c r="J156">
        <f t="shared" si="31"/>
        <v>5</v>
      </c>
      <c r="K156">
        <f t="shared" si="35"/>
        <v>2.802904828640591E-2</v>
      </c>
      <c r="L156">
        <f>VLOOKUP(B156,'名称-id-价值'!B:M,J156+2,FALSE)</f>
        <v>2400</v>
      </c>
      <c r="M156">
        <f t="shared" si="32"/>
        <v>16.817428971843547</v>
      </c>
      <c r="N156">
        <f t="shared" si="30"/>
        <v>2035.9759459803813</v>
      </c>
      <c r="O156" t="str">
        <f t="shared" si="37"/>
        <v>13331,</v>
      </c>
      <c r="P156" t="str">
        <f t="shared" si="37"/>
        <v>55,</v>
      </c>
      <c r="Q156" t="str">
        <f t="shared" si="36"/>
        <v>(1,1)</v>
      </c>
      <c r="R156" t="str">
        <f t="shared" si="33"/>
        <v>1,</v>
      </c>
      <c r="S156" t="str">
        <f t="shared" si="33"/>
        <v>1,</v>
      </c>
    </row>
    <row r="157" spans="1:19" x14ac:dyDescent="0.15">
      <c r="A157" t="s">
        <v>40</v>
      </c>
      <c r="B157">
        <v>51221</v>
      </c>
      <c r="C157">
        <v>165</v>
      </c>
      <c r="D157">
        <v>10</v>
      </c>
      <c r="E157">
        <v>15</v>
      </c>
      <c r="F157">
        <v>4</v>
      </c>
      <c r="G157" s="5">
        <f t="shared" si="29"/>
        <v>2.1021786214804435E-2</v>
      </c>
      <c r="H157" t="str">
        <f>VLOOKUP(B157,'名称-id-价值'!B:C,2,FALSE)</f>
        <v>Puma-碎片</v>
      </c>
      <c r="I157" t="str">
        <f t="shared" si="34"/>
        <v>T2碎片</v>
      </c>
      <c r="J157">
        <f t="shared" si="31"/>
        <v>5</v>
      </c>
      <c r="K157">
        <f t="shared" si="35"/>
        <v>1.0510893107402217</v>
      </c>
      <c r="L157">
        <f>VLOOKUP(B157,'名称-id-价值'!B:M,J157+2,FALSE)</f>
        <v>73.600000000000009</v>
      </c>
      <c r="M157">
        <f t="shared" si="32"/>
        <v>19.340043317620083</v>
      </c>
      <c r="N157">
        <f t="shared" si="30"/>
        <v>2035.9759459803813</v>
      </c>
      <c r="O157" t="str">
        <f t="shared" si="37"/>
        <v>51221,</v>
      </c>
      <c r="P157" t="str">
        <f t="shared" si="37"/>
        <v>165,</v>
      </c>
      <c r="Q157" t="str">
        <f t="shared" si="36"/>
        <v>(10,15)</v>
      </c>
      <c r="R157" t="str">
        <f t="shared" si="33"/>
        <v>10,</v>
      </c>
      <c r="S157" t="str">
        <f t="shared" si="33"/>
        <v>15,</v>
      </c>
    </row>
    <row r="158" spans="1:19" x14ac:dyDescent="0.15">
      <c r="A158" t="s">
        <v>40</v>
      </c>
      <c r="B158">
        <v>52221</v>
      </c>
      <c r="C158">
        <v>165</v>
      </c>
      <c r="D158">
        <v>10</v>
      </c>
      <c r="E158">
        <v>15</v>
      </c>
      <c r="F158">
        <v>4</v>
      </c>
      <c r="G158" s="5">
        <f t="shared" si="29"/>
        <v>2.1021786214804435E-2</v>
      </c>
      <c r="H158" t="str">
        <f>VLOOKUP(B158,'名称-id-价值'!B:C,2,FALSE)</f>
        <v>四号-碎片</v>
      </c>
      <c r="I158" t="str">
        <f t="shared" si="34"/>
        <v>T2碎片</v>
      </c>
      <c r="J158">
        <f t="shared" si="31"/>
        <v>5</v>
      </c>
      <c r="K158">
        <f t="shared" si="35"/>
        <v>1.0510893107402217</v>
      </c>
      <c r="L158">
        <f>VLOOKUP(B158,'名称-id-价值'!B:M,J158+2,FALSE)</f>
        <v>73.600000000000009</v>
      </c>
      <c r="M158">
        <f t="shared" si="32"/>
        <v>19.340043317620083</v>
      </c>
      <c r="N158">
        <f t="shared" si="30"/>
        <v>2035.9759459803813</v>
      </c>
      <c r="O158" t="str">
        <f t="shared" si="37"/>
        <v>52221,</v>
      </c>
      <c r="P158" t="str">
        <f t="shared" si="37"/>
        <v>165,</v>
      </c>
      <c r="Q158" t="str">
        <f t="shared" si="36"/>
        <v>(10,15)</v>
      </c>
      <c r="R158" t="str">
        <f t="shared" si="33"/>
        <v>10,</v>
      </c>
      <c r="S158" t="str">
        <f t="shared" si="33"/>
        <v>15,</v>
      </c>
    </row>
    <row r="159" spans="1:19" x14ac:dyDescent="0.15">
      <c r="A159" t="s">
        <v>40</v>
      </c>
      <c r="B159">
        <v>53221</v>
      </c>
      <c r="C159">
        <v>165</v>
      </c>
      <c r="D159">
        <v>10</v>
      </c>
      <c r="E159">
        <v>15</v>
      </c>
      <c r="F159">
        <v>4</v>
      </c>
      <c r="G159" s="5">
        <f t="shared" si="29"/>
        <v>2.1021786214804435E-2</v>
      </c>
      <c r="H159" t="str">
        <f>VLOOKUP(B159,'名称-id-价值'!B:C,2,FALSE)</f>
        <v>丘吉尔-碎片</v>
      </c>
      <c r="I159" t="str">
        <f t="shared" si="34"/>
        <v>T2碎片</v>
      </c>
      <c r="J159">
        <f t="shared" si="31"/>
        <v>5</v>
      </c>
      <c r="K159">
        <f t="shared" si="35"/>
        <v>1.0510893107402217</v>
      </c>
      <c r="L159">
        <f>VLOOKUP(B159,'名称-id-价值'!B:M,J159+2,FALSE)</f>
        <v>73.600000000000009</v>
      </c>
      <c r="M159">
        <f t="shared" si="32"/>
        <v>19.340043317620083</v>
      </c>
      <c r="N159">
        <f t="shared" si="30"/>
        <v>2035.9759459803813</v>
      </c>
      <c r="O159" t="str">
        <f t="shared" si="37"/>
        <v>53221,</v>
      </c>
      <c r="P159" t="str">
        <f t="shared" si="37"/>
        <v>165,</v>
      </c>
      <c r="Q159" t="str">
        <f t="shared" si="36"/>
        <v>(10,15)</v>
      </c>
      <c r="R159" t="str">
        <f t="shared" si="33"/>
        <v>10,</v>
      </c>
      <c r="S159" t="str">
        <f t="shared" si="33"/>
        <v>15,</v>
      </c>
    </row>
    <row r="160" spans="1:19" x14ac:dyDescent="0.15">
      <c r="A160" t="s">
        <v>40</v>
      </c>
      <c r="B160">
        <v>51311</v>
      </c>
      <c r="C160">
        <v>350</v>
      </c>
      <c r="D160">
        <v>4</v>
      </c>
      <c r="E160">
        <v>7</v>
      </c>
      <c r="F160">
        <v>4</v>
      </c>
      <c r="G160" s="5">
        <f t="shared" si="29"/>
        <v>4.4591667728373044E-2</v>
      </c>
      <c r="H160" t="str">
        <f>VLOOKUP(B160,'名称-id-价值'!B:C,2,FALSE)</f>
        <v>35(t)-碎片</v>
      </c>
      <c r="I160" t="str">
        <f t="shared" si="34"/>
        <v>T3碎片</v>
      </c>
      <c r="J160">
        <f t="shared" si="31"/>
        <v>5</v>
      </c>
      <c r="K160">
        <f t="shared" si="35"/>
        <v>0.98101669002420699</v>
      </c>
      <c r="L160">
        <f>VLOOKUP(B160,'名称-id-价值'!B:M,J160+2,FALSE)</f>
        <v>55</v>
      </c>
      <c r="M160">
        <f t="shared" si="32"/>
        <v>13.488979487832847</v>
      </c>
      <c r="N160">
        <f t="shared" si="30"/>
        <v>2035.9759459803813</v>
      </c>
      <c r="O160" t="str">
        <f t="shared" si="37"/>
        <v>51311,</v>
      </c>
      <c r="P160" t="str">
        <f t="shared" si="37"/>
        <v>350,</v>
      </c>
      <c r="Q160" t="str">
        <f t="shared" si="36"/>
        <v>(4,7)</v>
      </c>
      <c r="R160" t="str">
        <f t="shared" si="33"/>
        <v>4,</v>
      </c>
      <c r="S160" t="str">
        <f t="shared" si="33"/>
        <v>7,</v>
      </c>
    </row>
    <row r="161" spans="1:19" x14ac:dyDescent="0.15">
      <c r="A161" t="s">
        <v>40</v>
      </c>
      <c r="B161">
        <v>52311</v>
      </c>
      <c r="C161">
        <v>350</v>
      </c>
      <c r="D161">
        <v>4</v>
      </c>
      <c r="E161">
        <v>7</v>
      </c>
      <c r="F161">
        <v>4</v>
      </c>
      <c r="G161" s="5">
        <f t="shared" si="29"/>
        <v>4.4591667728373044E-2</v>
      </c>
      <c r="H161" t="str">
        <f>VLOOKUP(B161,'名称-id-价值'!B:C,2,FALSE)</f>
        <v>玛蒂尔达-碎片</v>
      </c>
      <c r="I161" t="str">
        <f t="shared" si="34"/>
        <v>T3碎片</v>
      </c>
      <c r="J161">
        <f t="shared" si="31"/>
        <v>5</v>
      </c>
      <c r="K161">
        <f t="shared" si="35"/>
        <v>0.98101669002420699</v>
      </c>
      <c r="L161">
        <f>VLOOKUP(B161,'名称-id-价值'!B:M,J161+2,FALSE)</f>
        <v>55</v>
      </c>
      <c r="M161">
        <f t="shared" si="32"/>
        <v>13.488979487832847</v>
      </c>
      <c r="N161">
        <f t="shared" si="30"/>
        <v>2035.9759459803813</v>
      </c>
      <c r="O161" t="str">
        <f t="shared" si="37"/>
        <v>52311,</v>
      </c>
      <c r="P161" t="str">
        <f t="shared" si="37"/>
        <v>350,</v>
      </c>
      <c r="Q161" t="str">
        <f t="shared" si="36"/>
        <v>(4,7)</v>
      </c>
      <c r="R161" t="str">
        <f t="shared" si="33"/>
        <v>4,</v>
      </c>
      <c r="S161" t="str">
        <f t="shared" si="33"/>
        <v>7,</v>
      </c>
    </row>
    <row r="162" spans="1:19" x14ac:dyDescent="0.15">
      <c r="A162" t="s">
        <v>40</v>
      </c>
      <c r="B162">
        <v>53311</v>
      </c>
      <c r="C162">
        <v>350</v>
      </c>
      <c r="D162">
        <v>4</v>
      </c>
      <c r="E162">
        <v>7</v>
      </c>
      <c r="F162">
        <v>4</v>
      </c>
      <c r="G162" s="5">
        <f t="shared" si="29"/>
        <v>4.4591667728373044E-2</v>
      </c>
      <c r="H162" t="str">
        <f>VLOOKUP(B162,'名称-id-价值'!B:C,2,FALSE)</f>
        <v>黑豹-碎片</v>
      </c>
      <c r="I162" t="str">
        <f t="shared" si="34"/>
        <v>T3碎片</v>
      </c>
      <c r="J162">
        <f t="shared" si="31"/>
        <v>5</v>
      </c>
      <c r="K162">
        <f t="shared" si="35"/>
        <v>0.98101669002420699</v>
      </c>
      <c r="L162">
        <f>VLOOKUP(B162,'名称-id-价值'!B:M,J162+2,FALSE)</f>
        <v>55</v>
      </c>
      <c r="M162">
        <f t="shared" si="32"/>
        <v>13.488979487832847</v>
      </c>
      <c r="N162">
        <f t="shared" si="30"/>
        <v>2035.9759459803813</v>
      </c>
      <c r="O162" t="str">
        <f t="shared" si="37"/>
        <v>53311,</v>
      </c>
      <c r="P162" t="str">
        <f t="shared" si="37"/>
        <v>350,</v>
      </c>
      <c r="Q162" t="str">
        <f t="shared" si="36"/>
        <v>(4,7)</v>
      </c>
      <c r="R162" t="str">
        <f t="shared" si="33"/>
        <v>4,</v>
      </c>
      <c r="S162" t="str">
        <f t="shared" si="33"/>
        <v>7,</v>
      </c>
    </row>
    <row r="163" spans="1:19" x14ac:dyDescent="0.15">
      <c r="A163" t="s">
        <v>40</v>
      </c>
      <c r="B163">
        <v>51321</v>
      </c>
      <c r="C163">
        <v>220</v>
      </c>
      <c r="D163">
        <v>3</v>
      </c>
      <c r="E163">
        <v>6</v>
      </c>
      <c r="F163">
        <v>4</v>
      </c>
      <c r="G163" s="5">
        <f t="shared" si="29"/>
        <v>2.802904828640591E-2</v>
      </c>
      <c r="H163" t="str">
        <f>VLOOKUP(B163,'名称-id-价值'!B:C,2,FALSE)</f>
        <v>十字军-碎片</v>
      </c>
      <c r="I163" t="str">
        <f t="shared" si="34"/>
        <v>T3碎片</v>
      </c>
      <c r="J163">
        <f t="shared" si="31"/>
        <v>5</v>
      </c>
      <c r="K163">
        <f t="shared" si="35"/>
        <v>0.50452286915530642</v>
      </c>
      <c r="L163">
        <f>VLOOKUP(B163,'名称-id-价值'!B:M,J163+2,FALSE)</f>
        <v>70</v>
      </c>
      <c r="M163">
        <f t="shared" si="32"/>
        <v>8.8291502102178612</v>
      </c>
      <c r="N163">
        <f t="shared" si="30"/>
        <v>2035.9759459803813</v>
      </c>
      <c r="O163" t="str">
        <f t="shared" si="37"/>
        <v>51321,</v>
      </c>
      <c r="P163" t="str">
        <f t="shared" si="37"/>
        <v>220,</v>
      </c>
      <c r="Q163" t="str">
        <f t="shared" si="36"/>
        <v>(3,6)</v>
      </c>
      <c r="R163" t="str">
        <f t="shared" si="33"/>
        <v>3,</v>
      </c>
      <c r="S163" t="str">
        <f t="shared" si="33"/>
        <v>6,</v>
      </c>
    </row>
    <row r="164" spans="1:19" x14ac:dyDescent="0.15">
      <c r="A164" t="s">
        <v>40</v>
      </c>
      <c r="B164">
        <v>52321</v>
      </c>
      <c r="C164">
        <v>220</v>
      </c>
      <c r="D164">
        <v>3</v>
      </c>
      <c r="E164">
        <v>6</v>
      </c>
      <c r="F164">
        <v>4</v>
      </c>
      <c r="G164" s="5">
        <f t="shared" si="29"/>
        <v>2.802904828640591E-2</v>
      </c>
      <c r="H164" t="str">
        <f>VLOOKUP(B164,'名称-id-价值'!B:C,2,FALSE)</f>
        <v>谢尔曼-碎片</v>
      </c>
      <c r="I164" t="str">
        <f t="shared" si="34"/>
        <v>T3碎片</v>
      </c>
      <c r="J164">
        <f t="shared" si="31"/>
        <v>5</v>
      </c>
      <c r="K164">
        <f t="shared" si="35"/>
        <v>0.50452286915530642</v>
      </c>
      <c r="L164">
        <f>VLOOKUP(B164,'名称-id-价值'!B:M,J164+2,FALSE)</f>
        <v>70</v>
      </c>
      <c r="M164">
        <f t="shared" si="32"/>
        <v>8.8291502102178612</v>
      </c>
      <c r="N164">
        <f t="shared" si="30"/>
        <v>2035.9759459803813</v>
      </c>
      <c r="O164" t="str">
        <f t="shared" si="37"/>
        <v>52321,</v>
      </c>
      <c r="P164" t="str">
        <f t="shared" si="37"/>
        <v>220,</v>
      </c>
      <c r="Q164" t="str">
        <f t="shared" si="36"/>
        <v>(3,6)</v>
      </c>
      <c r="R164" t="str">
        <f t="shared" si="33"/>
        <v>3,</v>
      </c>
      <c r="S164" t="str">
        <f t="shared" si="33"/>
        <v>6,</v>
      </c>
    </row>
    <row r="165" spans="1:19" x14ac:dyDescent="0.15">
      <c r="A165" t="s">
        <v>40</v>
      </c>
      <c r="B165">
        <v>53321</v>
      </c>
      <c r="C165">
        <v>220</v>
      </c>
      <c r="D165">
        <v>3</v>
      </c>
      <c r="E165">
        <v>6</v>
      </c>
      <c r="F165">
        <v>4</v>
      </c>
      <c r="G165" s="5">
        <f t="shared" si="29"/>
        <v>2.802904828640591E-2</v>
      </c>
      <c r="H165" t="str">
        <f>VLOOKUP(B165,'名称-id-价值'!B:C,2,FALSE)</f>
        <v>虎式-碎片</v>
      </c>
      <c r="I165" t="str">
        <f t="shared" si="34"/>
        <v>T3碎片</v>
      </c>
      <c r="J165">
        <f t="shared" si="31"/>
        <v>5</v>
      </c>
      <c r="K165">
        <f t="shared" si="35"/>
        <v>0.50452286915530642</v>
      </c>
      <c r="L165">
        <f>VLOOKUP(B165,'名称-id-价值'!B:M,J165+2,FALSE)</f>
        <v>70</v>
      </c>
      <c r="M165">
        <f t="shared" si="32"/>
        <v>8.8291502102178612</v>
      </c>
      <c r="N165">
        <f t="shared" si="30"/>
        <v>2035.9759459803813</v>
      </c>
      <c r="O165" t="str">
        <f t="shared" si="37"/>
        <v>53321,</v>
      </c>
      <c r="P165" t="str">
        <f t="shared" si="37"/>
        <v>220,</v>
      </c>
      <c r="Q165" t="str">
        <f t="shared" si="36"/>
        <v>(3,6)</v>
      </c>
      <c r="R165" t="str">
        <f t="shared" ref="R165:S198" si="38">D165&amp;","</f>
        <v>3,</v>
      </c>
      <c r="S165" t="str">
        <f t="shared" si="38"/>
        <v>6,</v>
      </c>
    </row>
    <row r="166" spans="1:19" x14ac:dyDescent="0.15">
      <c r="A166" t="s">
        <v>40</v>
      </c>
      <c r="B166">
        <v>53331</v>
      </c>
      <c r="C166">
        <v>180</v>
      </c>
      <c r="D166">
        <v>3</v>
      </c>
      <c r="E166">
        <v>6</v>
      </c>
      <c r="F166">
        <v>4</v>
      </c>
      <c r="G166" s="5">
        <f t="shared" si="29"/>
        <v>2.2932857688877564E-2</v>
      </c>
      <c r="H166" t="str">
        <f>VLOOKUP(B166,'名称-id-价值'!B:C,2,FALSE)</f>
        <v>KV-2-碎片</v>
      </c>
      <c r="I166" t="str">
        <f t="shared" si="34"/>
        <v>T3碎片</v>
      </c>
      <c r="J166">
        <f t="shared" si="31"/>
        <v>5</v>
      </c>
      <c r="K166">
        <f t="shared" si="35"/>
        <v>0.41279143839979615</v>
      </c>
      <c r="L166">
        <f>VLOOKUP(B166,'名称-id-价值'!B:M,J166+2,FALSE)</f>
        <v>80</v>
      </c>
      <c r="M166">
        <f t="shared" si="32"/>
        <v>8.2558287679959239</v>
      </c>
      <c r="N166">
        <f t="shared" si="30"/>
        <v>2035.9759459803813</v>
      </c>
      <c r="O166" t="str">
        <f t="shared" si="37"/>
        <v>53331,</v>
      </c>
      <c r="P166" t="str">
        <f t="shared" si="37"/>
        <v>180,</v>
      </c>
      <c r="Q166" t="str">
        <f t="shared" si="36"/>
        <v>(3,6)</v>
      </c>
      <c r="R166" t="str">
        <f t="shared" si="38"/>
        <v>3,</v>
      </c>
      <c r="S166" t="str">
        <f t="shared" si="38"/>
        <v>6,</v>
      </c>
    </row>
    <row r="167" spans="1:19" x14ac:dyDescent="0.15">
      <c r="A167" t="s">
        <v>40</v>
      </c>
      <c r="B167">
        <v>92001</v>
      </c>
      <c r="C167">
        <v>229</v>
      </c>
      <c r="D167">
        <v>3</v>
      </c>
      <c r="E167">
        <v>5</v>
      </c>
      <c r="F167">
        <v>4</v>
      </c>
      <c r="G167" s="5">
        <f t="shared" si="29"/>
        <v>2.9175691170849789E-2</v>
      </c>
      <c r="H167" t="str">
        <f>VLOOKUP(B167,'名称-id-价值'!B:C,2,FALSE)</f>
        <v>T2LP1</v>
      </c>
      <c r="I167" t="str">
        <f t="shared" si="34"/>
        <v>T2部件</v>
      </c>
      <c r="J167">
        <f t="shared" si="31"/>
        <v>5</v>
      </c>
      <c r="K167">
        <f t="shared" si="35"/>
        <v>0.46681105873359663</v>
      </c>
      <c r="L167">
        <f>VLOOKUP(B167,'名称-id-价值'!B:M,J167+2,FALSE)</f>
        <v>65.100000000000009</v>
      </c>
      <c r="M167">
        <f t="shared" si="32"/>
        <v>7.5973499808892857</v>
      </c>
      <c r="N167">
        <f t="shared" si="30"/>
        <v>2035.9759459803813</v>
      </c>
      <c r="O167" t="str">
        <f t="shared" si="37"/>
        <v>92001,</v>
      </c>
      <c r="P167" t="str">
        <f t="shared" si="37"/>
        <v>229,</v>
      </c>
      <c r="Q167" t="str">
        <f t="shared" si="36"/>
        <v>(3,5)</v>
      </c>
      <c r="R167" t="str">
        <f t="shared" si="38"/>
        <v>3,</v>
      </c>
      <c r="S167" t="str">
        <f t="shared" si="38"/>
        <v>5,</v>
      </c>
    </row>
    <row r="168" spans="1:19" x14ac:dyDescent="0.15">
      <c r="A168" t="s">
        <v>40</v>
      </c>
      <c r="B168">
        <v>92003</v>
      </c>
      <c r="C168">
        <v>229</v>
      </c>
      <c r="D168">
        <v>3</v>
      </c>
      <c r="E168">
        <v>5</v>
      </c>
      <c r="F168">
        <v>4</v>
      </c>
      <c r="G168" s="5">
        <f t="shared" si="29"/>
        <v>2.9175691170849789E-2</v>
      </c>
      <c r="H168" t="str">
        <f>VLOOKUP(B168,'名称-id-价值'!B:C,2,FALSE)</f>
        <v>T2LP3</v>
      </c>
      <c r="I168" t="str">
        <f t="shared" si="34"/>
        <v>T2部件</v>
      </c>
      <c r="J168">
        <f t="shared" si="31"/>
        <v>5</v>
      </c>
      <c r="K168">
        <f t="shared" si="35"/>
        <v>0.46681105873359663</v>
      </c>
      <c r="L168">
        <f>VLOOKUP(B168,'名称-id-价值'!B:M,J168+2,FALSE)</f>
        <v>65.099999999999994</v>
      </c>
      <c r="M168">
        <f t="shared" si="32"/>
        <v>7.5973499808892848</v>
      </c>
      <c r="N168">
        <f t="shared" si="30"/>
        <v>2035.9759459803813</v>
      </c>
      <c r="O168" t="str">
        <f t="shared" si="37"/>
        <v>92003,</v>
      </c>
      <c r="P168" t="str">
        <f t="shared" si="37"/>
        <v>229,</v>
      </c>
      <c r="Q168" t="str">
        <f t="shared" si="36"/>
        <v>(3,5)</v>
      </c>
      <c r="R168" t="str">
        <f t="shared" si="38"/>
        <v>3,</v>
      </c>
      <c r="S168" t="str">
        <f t="shared" si="38"/>
        <v>5,</v>
      </c>
    </row>
    <row r="169" spans="1:19" x14ac:dyDescent="0.15">
      <c r="A169" t="s">
        <v>40</v>
      </c>
      <c r="B169">
        <v>92005</v>
      </c>
      <c r="C169">
        <v>229</v>
      </c>
      <c r="D169">
        <v>3</v>
      </c>
      <c r="E169">
        <v>5</v>
      </c>
      <c r="F169">
        <v>4</v>
      </c>
      <c r="G169" s="5">
        <f t="shared" si="29"/>
        <v>2.9175691170849789E-2</v>
      </c>
      <c r="H169" t="str">
        <f>VLOOKUP(B169,'名称-id-价值'!B:C,2,FALSE)</f>
        <v>T2LP5</v>
      </c>
      <c r="I169" t="str">
        <f t="shared" si="34"/>
        <v>T2部件</v>
      </c>
      <c r="J169">
        <f t="shared" si="31"/>
        <v>5</v>
      </c>
      <c r="K169">
        <f t="shared" si="35"/>
        <v>0.46681105873359663</v>
      </c>
      <c r="L169">
        <f>VLOOKUP(B169,'名称-id-价值'!B:M,J169+2,FALSE)</f>
        <v>65.099999999999994</v>
      </c>
      <c r="M169">
        <f t="shared" si="32"/>
        <v>7.5973499808892848</v>
      </c>
      <c r="N169">
        <f t="shared" si="30"/>
        <v>2035.9759459803813</v>
      </c>
      <c r="O169" t="str">
        <f t="shared" si="37"/>
        <v>92005,</v>
      </c>
      <c r="P169" t="str">
        <f t="shared" si="37"/>
        <v>229,</v>
      </c>
      <c r="Q169" t="str">
        <f t="shared" si="36"/>
        <v>(3,5)</v>
      </c>
      <c r="R169" t="str">
        <f t="shared" si="38"/>
        <v>3,</v>
      </c>
      <c r="S169" t="str">
        <f t="shared" si="38"/>
        <v>5,</v>
      </c>
    </row>
    <row r="170" spans="1:19" x14ac:dyDescent="0.15">
      <c r="A170" t="s">
        <v>40</v>
      </c>
      <c r="B170">
        <v>92101</v>
      </c>
      <c r="C170">
        <v>229</v>
      </c>
      <c r="D170">
        <v>3</v>
      </c>
      <c r="E170">
        <v>5</v>
      </c>
      <c r="F170">
        <v>4</v>
      </c>
      <c r="G170" s="5">
        <f t="shared" si="29"/>
        <v>2.9175691170849789E-2</v>
      </c>
      <c r="H170" t="str">
        <f>VLOOKUP(B170,'名称-id-价值'!B:C,2,FALSE)</f>
        <v>T2MP1</v>
      </c>
      <c r="I170" t="str">
        <f t="shared" si="34"/>
        <v>T2部件</v>
      </c>
      <c r="J170">
        <f t="shared" si="31"/>
        <v>5</v>
      </c>
      <c r="K170">
        <f t="shared" si="35"/>
        <v>0.46681105873359663</v>
      </c>
      <c r="L170">
        <f>VLOOKUP(B170,'名称-id-价值'!B:M,J170+2,FALSE)</f>
        <v>65.099999999999994</v>
      </c>
      <c r="M170">
        <f t="shared" si="32"/>
        <v>7.5973499808892848</v>
      </c>
      <c r="N170">
        <f t="shared" si="30"/>
        <v>2035.9759459803813</v>
      </c>
      <c r="O170" t="str">
        <f t="shared" si="37"/>
        <v>92101,</v>
      </c>
      <c r="P170" t="str">
        <f t="shared" si="37"/>
        <v>229,</v>
      </c>
      <c r="Q170" t="str">
        <f t="shared" si="36"/>
        <v>(3,5)</v>
      </c>
      <c r="R170" t="str">
        <f t="shared" si="38"/>
        <v>3,</v>
      </c>
      <c r="S170" t="str">
        <f t="shared" si="38"/>
        <v>5,</v>
      </c>
    </row>
    <row r="171" spans="1:19" x14ac:dyDescent="0.15">
      <c r="A171" t="s">
        <v>40</v>
      </c>
      <c r="B171">
        <v>92103</v>
      </c>
      <c r="C171">
        <v>229</v>
      </c>
      <c r="D171">
        <v>3</v>
      </c>
      <c r="E171">
        <v>5</v>
      </c>
      <c r="F171">
        <v>4</v>
      </c>
      <c r="G171" s="5">
        <f t="shared" si="29"/>
        <v>2.9175691170849789E-2</v>
      </c>
      <c r="H171" t="str">
        <f>VLOOKUP(B171,'名称-id-价值'!B:C,2,FALSE)</f>
        <v>T2MP3</v>
      </c>
      <c r="I171" t="str">
        <f t="shared" si="34"/>
        <v>T2部件</v>
      </c>
      <c r="J171">
        <f t="shared" si="31"/>
        <v>5</v>
      </c>
      <c r="K171">
        <f t="shared" si="35"/>
        <v>0.46681105873359663</v>
      </c>
      <c r="L171">
        <f>VLOOKUP(B171,'名称-id-价值'!B:M,J171+2,FALSE)</f>
        <v>65.099999999999994</v>
      </c>
      <c r="M171">
        <f t="shared" si="32"/>
        <v>7.5973499808892848</v>
      </c>
      <c r="N171">
        <f t="shared" si="30"/>
        <v>2035.9759459803813</v>
      </c>
      <c r="O171" t="str">
        <f t="shared" si="37"/>
        <v>92103,</v>
      </c>
      <c r="P171" t="str">
        <f t="shared" si="37"/>
        <v>229,</v>
      </c>
      <c r="Q171" t="str">
        <f t="shared" si="36"/>
        <v>(3,5)</v>
      </c>
      <c r="R171" t="str">
        <f t="shared" si="38"/>
        <v>3,</v>
      </c>
      <c r="S171" t="str">
        <f t="shared" si="38"/>
        <v>5,</v>
      </c>
    </row>
    <row r="172" spans="1:19" x14ac:dyDescent="0.15">
      <c r="A172" t="s">
        <v>40</v>
      </c>
      <c r="B172">
        <v>92105</v>
      </c>
      <c r="C172">
        <v>229</v>
      </c>
      <c r="D172">
        <v>3</v>
      </c>
      <c r="E172">
        <v>5</v>
      </c>
      <c r="F172">
        <v>4</v>
      </c>
      <c r="G172" s="5">
        <f t="shared" si="29"/>
        <v>2.9175691170849789E-2</v>
      </c>
      <c r="H172" t="str">
        <f>VLOOKUP(B172,'名称-id-价值'!B:C,2,FALSE)</f>
        <v>T2MP5</v>
      </c>
      <c r="I172" t="str">
        <f t="shared" si="34"/>
        <v>T2部件</v>
      </c>
      <c r="J172">
        <f t="shared" si="31"/>
        <v>5</v>
      </c>
      <c r="K172">
        <f t="shared" si="35"/>
        <v>0.46681105873359663</v>
      </c>
      <c r="L172">
        <f>VLOOKUP(B172,'名称-id-价值'!B:M,J172+2,FALSE)</f>
        <v>65.099999999999994</v>
      </c>
      <c r="M172">
        <f t="shared" si="32"/>
        <v>7.5973499808892848</v>
      </c>
      <c r="N172">
        <f t="shared" si="30"/>
        <v>2035.9759459803813</v>
      </c>
      <c r="O172" t="str">
        <f t="shared" si="37"/>
        <v>92105,</v>
      </c>
      <c r="P172" t="str">
        <f t="shared" si="37"/>
        <v>229,</v>
      </c>
      <c r="Q172" t="str">
        <f t="shared" si="36"/>
        <v>(3,5)</v>
      </c>
      <c r="R172" t="str">
        <f t="shared" si="38"/>
        <v>3,</v>
      </c>
      <c r="S172" t="str">
        <f t="shared" si="38"/>
        <v>5,</v>
      </c>
    </row>
    <row r="173" spans="1:19" x14ac:dyDescent="0.15">
      <c r="A173" t="s">
        <v>40</v>
      </c>
      <c r="B173">
        <v>92201</v>
      </c>
      <c r="C173">
        <v>229</v>
      </c>
      <c r="D173">
        <v>3</v>
      </c>
      <c r="E173">
        <v>5</v>
      </c>
      <c r="F173">
        <v>4</v>
      </c>
      <c r="G173" s="5">
        <f t="shared" si="29"/>
        <v>2.9175691170849789E-2</v>
      </c>
      <c r="H173" t="str">
        <f>VLOOKUP(B173,'名称-id-价值'!B:C,2,FALSE)</f>
        <v>T2HP1</v>
      </c>
      <c r="I173" t="str">
        <f t="shared" si="34"/>
        <v>T2部件</v>
      </c>
      <c r="J173">
        <f t="shared" si="31"/>
        <v>5</v>
      </c>
      <c r="K173">
        <f t="shared" si="35"/>
        <v>0.46681105873359663</v>
      </c>
      <c r="L173">
        <f>VLOOKUP(B173,'名称-id-价值'!B:M,J173+2,FALSE)</f>
        <v>65.099999999999994</v>
      </c>
      <c r="M173">
        <f t="shared" si="32"/>
        <v>7.5973499808892848</v>
      </c>
      <c r="N173">
        <f t="shared" si="30"/>
        <v>2035.9759459803813</v>
      </c>
      <c r="O173" t="str">
        <f t="shared" si="37"/>
        <v>92201,</v>
      </c>
      <c r="P173" t="str">
        <f t="shared" si="37"/>
        <v>229,</v>
      </c>
      <c r="Q173" t="str">
        <f t="shared" si="36"/>
        <v>(3,5)</v>
      </c>
      <c r="R173" t="str">
        <f t="shared" si="38"/>
        <v>3,</v>
      </c>
      <c r="S173" t="str">
        <f t="shared" si="38"/>
        <v>5,</v>
      </c>
    </row>
    <row r="174" spans="1:19" x14ac:dyDescent="0.15">
      <c r="A174" t="s">
        <v>40</v>
      </c>
      <c r="B174">
        <v>92203</v>
      </c>
      <c r="C174">
        <v>229</v>
      </c>
      <c r="D174">
        <v>3</v>
      </c>
      <c r="E174">
        <v>5</v>
      </c>
      <c r="F174">
        <v>4</v>
      </c>
      <c r="G174" s="5">
        <f t="shared" si="29"/>
        <v>2.9175691170849789E-2</v>
      </c>
      <c r="H174" t="str">
        <f>VLOOKUP(B174,'名称-id-价值'!B:C,2,FALSE)</f>
        <v>T2HP3</v>
      </c>
      <c r="I174" t="str">
        <f t="shared" si="34"/>
        <v>T2部件</v>
      </c>
      <c r="J174">
        <f t="shared" si="31"/>
        <v>5</v>
      </c>
      <c r="K174">
        <f t="shared" si="35"/>
        <v>0.46681105873359663</v>
      </c>
      <c r="L174">
        <f>VLOOKUP(B174,'名称-id-价值'!B:M,J174+2,FALSE)</f>
        <v>65.099999999999994</v>
      </c>
      <c r="M174">
        <f t="shared" si="32"/>
        <v>7.5973499808892848</v>
      </c>
      <c r="N174">
        <f t="shared" si="30"/>
        <v>2035.9759459803813</v>
      </c>
      <c r="O174" t="str">
        <f t="shared" si="37"/>
        <v>92203,</v>
      </c>
      <c r="P174" t="str">
        <f t="shared" si="37"/>
        <v>229,</v>
      </c>
      <c r="Q174" t="str">
        <f t="shared" si="36"/>
        <v>(3,5)</v>
      </c>
      <c r="R174" t="str">
        <f t="shared" si="38"/>
        <v>3,</v>
      </c>
      <c r="S174" t="str">
        <f t="shared" si="38"/>
        <v>5,</v>
      </c>
    </row>
    <row r="175" spans="1:19" x14ac:dyDescent="0.15">
      <c r="A175" t="s">
        <v>40</v>
      </c>
      <c r="B175">
        <v>92205</v>
      </c>
      <c r="C175">
        <v>229</v>
      </c>
      <c r="D175">
        <v>3</v>
      </c>
      <c r="E175">
        <v>5</v>
      </c>
      <c r="F175">
        <v>4</v>
      </c>
      <c r="G175" s="5">
        <f t="shared" si="29"/>
        <v>2.9175691170849789E-2</v>
      </c>
      <c r="H175" t="str">
        <f>VLOOKUP(B175,'名称-id-价值'!B:C,2,FALSE)</f>
        <v>T2HP5</v>
      </c>
      <c r="I175" t="str">
        <f t="shared" si="34"/>
        <v>T2部件</v>
      </c>
      <c r="J175">
        <f t="shared" si="31"/>
        <v>5</v>
      </c>
      <c r="K175">
        <f t="shared" si="35"/>
        <v>0.46681105873359663</v>
      </c>
      <c r="L175">
        <f>VLOOKUP(B175,'名称-id-价值'!B:M,J175+2,FALSE)</f>
        <v>65.099999999999994</v>
      </c>
      <c r="M175">
        <f t="shared" si="32"/>
        <v>7.5973499808892848</v>
      </c>
      <c r="N175">
        <f t="shared" si="30"/>
        <v>2035.9759459803813</v>
      </c>
      <c r="O175" t="str">
        <f t="shared" si="37"/>
        <v>92205,</v>
      </c>
      <c r="P175" t="str">
        <f t="shared" si="37"/>
        <v>229,</v>
      </c>
      <c r="Q175" t="str">
        <f t="shared" si="36"/>
        <v>(3,5)</v>
      </c>
      <c r="R175" t="str">
        <f t="shared" si="38"/>
        <v>3,</v>
      </c>
      <c r="S175" t="str">
        <f t="shared" si="38"/>
        <v>5,</v>
      </c>
    </row>
    <row r="176" spans="1:19" x14ac:dyDescent="0.15">
      <c r="A176" t="s">
        <v>40</v>
      </c>
      <c r="B176">
        <v>92002</v>
      </c>
      <c r="C176">
        <v>229</v>
      </c>
      <c r="D176">
        <v>3</v>
      </c>
      <c r="E176">
        <v>5</v>
      </c>
      <c r="F176">
        <v>4</v>
      </c>
      <c r="G176" s="5">
        <f t="shared" si="29"/>
        <v>2.9175691170849789E-2</v>
      </c>
      <c r="H176" t="str">
        <f>VLOOKUP(B176,'名称-id-价值'!B:C,2,FALSE)</f>
        <v>T2LP2</v>
      </c>
      <c r="I176" t="str">
        <f t="shared" si="34"/>
        <v>T2部件</v>
      </c>
      <c r="J176">
        <f t="shared" si="31"/>
        <v>5</v>
      </c>
      <c r="K176">
        <f t="shared" si="35"/>
        <v>0.46681105873359663</v>
      </c>
      <c r="L176">
        <f>VLOOKUP(B176,'名称-id-价值'!B:M,J176+2,FALSE)</f>
        <v>65.100000000000009</v>
      </c>
      <c r="M176">
        <f t="shared" si="32"/>
        <v>7.5973499808892857</v>
      </c>
      <c r="N176">
        <f t="shared" si="30"/>
        <v>2035.9759459803813</v>
      </c>
      <c r="O176" t="str">
        <f t="shared" si="37"/>
        <v>92002,</v>
      </c>
      <c r="P176" t="str">
        <f t="shared" si="37"/>
        <v>229,</v>
      </c>
      <c r="Q176" t="str">
        <f t="shared" si="36"/>
        <v>(3,5)</v>
      </c>
      <c r="R176" t="str">
        <f t="shared" si="38"/>
        <v>3,</v>
      </c>
      <c r="S176" t="str">
        <f t="shared" si="38"/>
        <v>5,</v>
      </c>
    </row>
    <row r="177" spans="1:19" x14ac:dyDescent="0.15">
      <c r="A177" t="s">
        <v>40</v>
      </c>
      <c r="B177">
        <v>92004</v>
      </c>
      <c r="C177">
        <v>229</v>
      </c>
      <c r="D177">
        <v>3</v>
      </c>
      <c r="E177">
        <v>5</v>
      </c>
      <c r="F177">
        <v>4</v>
      </c>
      <c r="G177" s="5">
        <f t="shared" si="29"/>
        <v>2.9175691170849789E-2</v>
      </c>
      <c r="H177" t="str">
        <f>VLOOKUP(B177,'名称-id-价值'!B:C,2,FALSE)</f>
        <v>T2LP4</v>
      </c>
      <c r="I177" t="str">
        <f t="shared" si="34"/>
        <v>T2部件</v>
      </c>
      <c r="J177">
        <f t="shared" si="31"/>
        <v>5</v>
      </c>
      <c r="K177">
        <f t="shared" si="35"/>
        <v>0.46681105873359663</v>
      </c>
      <c r="L177">
        <f>VLOOKUP(B177,'名称-id-价值'!B:M,J177+2,FALSE)</f>
        <v>65.099999999999994</v>
      </c>
      <c r="M177">
        <f t="shared" si="32"/>
        <v>7.5973499808892848</v>
      </c>
      <c r="N177">
        <f t="shared" si="30"/>
        <v>2035.9759459803813</v>
      </c>
      <c r="O177" t="str">
        <f t="shared" si="37"/>
        <v>92004,</v>
      </c>
      <c r="P177" t="str">
        <f t="shared" si="37"/>
        <v>229,</v>
      </c>
      <c r="Q177" t="str">
        <f t="shared" si="36"/>
        <v>(3,5)</v>
      </c>
      <c r="R177" t="str">
        <f t="shared" si="38"/>
        <v>3,</v>
      </c>
      <c r="S177" t="str">
        <f t="shared" si="38"/>
        <v>5,</v>
      </c>
    </row>
    <row r="178" spans="1:19" x14ac:dyDescent="0.15">
      <c r="A178" t="s">
        <v>40</v>
      </c>
      <c r="B178">
        <v>92006</v>
      </c>
      <c r="C178">
        <v>229</v>
      </c>
      <c r="D178">
        <v>3</v>
      </c>
      <c r="E178">
        <v>5</v>
      </c>
      <c r="F178">
        <v>4</v>
      </c>
      <c r="G178" s="5">
        <f t="shared" si="29"/>
        <v>2.9175691170849789E-2</v>
      </c>
      <c r="H178" t="str">
        <f>VLOOKUP(B178,'名称-id-价值'!B:C,2,FALSE)</f>
        <v>T2LP6</v>
      </c>
      <c r="I178" t="str">
        <f t="shared" si="34"/>
        <v>T2部件</v>
      </c>
      <c r="J178">
        <f t="shared" si="31"/>
        <v>5</v>
      </c>
      <c r="K178">
        <f t="shared" si="35"/>
        <v>0.46681105873359663</v>
      </c>
      <c r="L178">
        <f>VLOOKUP(B178,'名称-id-价值'!B:M,J178+2,FALSE)</f>
        <v>65.099999999999994</v>
      </c>
      <c r="M178">
        <f t="shared" si="32"/>
        <v>7.5973499808892848</v>
      </c>
      <c r="N178">
        <f t="shared" si="30"/>
        <v>2035.9759459803813</v>
      </c>
      <c r="O178" t="str">
        <f t="shared" si="37"/>
        <v>92006,</v>
      </c>
      <c r="P178" t="str">
        <f t="shared" si="37"/>
        <v>229,</v>
      </c>
      <c r="Q178" t="str">
        <f t="shared" si="36"/>
        <v>(3,5)</v>
      </c>
      <c r="R178" t="str">
        <f t="shared" si="38"/>
        <v>3,</v>
      </c>
      <c r="S178" t="str">
        <f t="shared" si="38"/>
        <v>5,</v>
      </c>
    </row>
    <row r="179" spans="1:19" x14ac:dyDescent="0.15">
      <c r="A179" t="s">
        <v>40</v>
      </c>
      <c r="B179">
        <v>92102</v>
      </c>
      <c r="C179">
        <v>229</v>
      </c>
      <c r="D179">
        <v>3</v>
      </c>
      <c r="E179">
        <v>5</v>
      </c>
      <c r="F179">
        <v>4</v>
      </c>
      <c r="G179" s="5">
        <f t="shared" si="29"/>
        <v>2.9175691170849789E-2</v>
      </c>
      <c r="H179" t="str">
        <f>VLOOKUP(B179,'名称-id-价值'!B:C,2,FALSE)</f>
        <v>T2MP2</v>
      </c>
      <c r="I179" t="str">
        <f t="shared" si="34"/>
        <v>T2部件</v>
      </c>
      <c r="J179">
        <f t="shared" si="31"/>
        <v>5</v>
      </c>
      <c r="K179">
        <f t="shared" si="35"/>
        <v>0.46681105873359663</v>
      </c>
      <c r="L179">
        <f>VLOOKUP(B179,'名称-id-价值'!B:M,J179+2,FALSE)</f>
        <v>65.099999999999994</v>
      </c>
      <c r="M179">
        <f t="shared" si="32"/>
        <v>7.5973499808892848</v>
      </c>
      <c r="N179">
        <f t="shared" si="30"/>
        <v>2035.9759459803813</v>
      </c>
      <c r="O179" t="str">
        <f t="shared" si="37"/>
        <v>92102,</v>
      </c>
      <c r="P179" t="str">
        <f t="shared" si="37"/>
        <v>229,</v>
      </c>
      <c r="Q179" t="str">
        <f t="shared" si="36"/>
        <v>(3,5)</v>
      </c>
      <c r="R179" t="str">
        <f t="shared" si="38"/>
        <v>3,</v>
      </c>
      <c r="S179" t="str">
        <f t="shared" si="38"/>
        <v>5,</v>
      </c>
    </row>
    <row r="180" spans="1:19" x14ac:dyDescent="0.15">
      <c r="A180" t="s">
        <v>40</v>
      </c>
      <c r="B180">
        <v>92104</v>
      </c>
      <c r="C180">
        <v>229</v>
      </c>
      <c r="D180">
        <v>3</v>
      </c>
      <c r="E180">
        <v>5</v>
      </c>
      <c r="F180">
        <v>4</v>
      </c>
      <c r="G180" s="5">
        <f t="shared" si="29"/>
        <v>2.9175691170849789E-2</v>
      </c>
      <c r="H180" t="str">
        <f>VLOOKUP(B180,'名称-id-价值'!B:C,2,FALSE)</f>
        <v>T2MP4</v>
      </c>
      <c r="I180" t="str">
        <f t="shared" si="34"/>
        <v>T2部件</v>
      </c>
      <c r="J180">
        <f t="shared" si="31"/>
        <v>5</v>
      </c>
      <c r="K180">
        <f t="shared" si="35"/>
        <v>0.46681105873359663</v>
      </c>
      <c r="L180">
        <f>VLOOKUP(B180,'名称-id-价值'!B:M,J180+2,FALSE)</f>
        <v>65.099999999999994</v>
      </c>
      <c r="M180">
        <f t="shared" si="32"/>
        <v>7.5973499808892848</v>
      </c>
      <c r="N180">
        <f t="shared" si="30"/>
        <v>2035.9759459803813</v>
      </c>
      <c r="O180" t="str">
        <f t="shared" si="37"/>
        <v>92104,</v>
      </c>
      <c r="P180" t="str">
        <f t="shared" si="37"/>
        <v>229,</v>
      </c>
      <c r="Q180" t="str">
        <f t="shared" si="36"/>
        <v>(3,5)</v>
      </c>
      <c r="R180" t="str">
        <f t="shared" si="38"/>
        <v>3,</v>
      </c>
      <c r="S180" t="str">
        <f t="shared" si="38"/>
        <v>5,</v>
      </c>
    </row>
    <row r="181" spans="1:19" x14ac:dyDescent="0.15">
      <c r="A181" t="s">
        <v>40</v>
      </c>
      <c r="B181">
        <v>92106</v>
      </c>
      <c r="C181">
        <v>229</v>
      </c>
      <c r="D181">
        <v>3</v>
      </c>
      <c r="E181">
        <v>5</v>
      </c>
      <c r="F181">
        <v>4</v>
      </c>
      <c r="G181" s="5">
        <f t="shared" si="29"/>
        <v>2.9175691170849789E-2</v>
      </c>
      <c r="H181" t="str">
        <f>VLOOKUP(B181,'名称-id-价值'!B:C,2,FALSE)</f>
        <v>T2MP6</v>
      </c>
      <c r="I181" t="str">
        <f t="shared" si="34"/>
        <v>T2部件</v>
      </c>
      <c r="J181">
        <f t="shared" si="31"/>
        <v>5</v>
      </c>
      <c r="K181">
        <f t="shared" si="35"/>
        <v>0.46681105873359663</v>
      </c>
      <c r="L181">
        <f>VLOOKUP(B181,'名称-id-价值'!B:M,J181+2,FALSE)</f>
        <v>65.099999999999994</v>
      </c>
      <c r="M181">
        <f t="shared" si="32"/>
        <v>7.5973499808892848</v>
      </c>
      <c r="N181">
        <f t="shared" si="30"/>
        <v>2035.9759459803813</v>
      </c>
      <c r="O181" t="str">
        <f t="shared" si="37"/>
        <v>92106,</v>
      </c>
      <c r="P181" t="str">
        <f t="shared" si="37"/>
        <v>229,</v>
      </c>
      <c r="Q181" t="str">
        <f t="shared" si="36"/>
        <v>(3,5)</v>
      </c>
      <c r="R181" t="str">
        <f t="shared" si="38"/>
        <v>3,</v>
      </c>
      <c r="S181" t="str">
        <f t="shared" si="38"/>
        <v>5,</v>
      </c>
    </row>
    <row r="182" spans="1:19" x14ac:dyDescent="0.15">
      <c r="A182" t="s">
        <v>40</v>
      </c>
      <c r="B182">
        <v>92202</v>
      </c>
      <c r="C182">
        <v>229</v>
      </c>
      <c r="D182">
        <v>3</v>
      </c>
      <c r="E182">
        <v>5</v>
      </c>
      <c r="F182">
        <v>4</v>
      </c>
      <c r="G182" s="5">
        <f t="shared" si="29"/>
        <v>2.9175691170849789E-2</v>
      </c>
      <c r="H182" t="str">
        <f>VLOOKUP(B182,'名称-id-价值'!B:C,2,FALSE)</f>
        <v>T2HP2</v>
      </c>
      <c r="I182" t="str">
        <f t="shared" si="34"/>
        <v>T2部件</v>
      </c>
      <c r="J182">
        <f t="shared" si="31"/>
        <v>5</v>
      </c>
      <c r="K182">
        <f t="shared" si="35"/>
        <v>0.46681105873359663</v>
      </c>
      <c r="L182">
        <f>VLOOKUP(B182,'名称-id-价值'!B:M,J182+2,FALSE)</f>
        <v>65.099999999999994</v>
      </c>
      <c r="M182">
        <f t="shared" si="32"/>
        <v>7.5973499808892848</v>
      </c>
      <c r="N182">
        <f t="shared" si="30"/>
        <v>2035.9759459803813</v>
      </c>
      <c r="O182" t="str">
        <f t="shared" si="37"/>
        <v>92202,</v>
      </c>
      <c r="P182" t="str">
        <f t="shared" si="37"/>
        <v>229,</v>
      </c>
      <c r="Q182" t="str">
        <f t="shared" si="36"/>
        <v>(3,5)</v>
      </c>
      <c r="R182" t="str">
        <f t="shared" si="38"/>
        <v>3,</v>
      </c>
      <c r="S182" t="str">
        <f t="shared" si="38"/>
        <v>5,</v>
      </c>
    </row>
    <row r="183" spans="1:19" x14ac:dyDescent="0.15">
      <c r="A183" t="s">
        <v>40</v>
      </c>
      <c r="B183">
        <v>92204</v>
      </c>
      <c r="C183">
        <v>229</v>
      </c>
      <c r="D183">
        <v>3</v>
      </c>
      <c r="E183">
        <v>5</v>
      </c>
      <c r="F183">
        <v>4</v>
      </c>
      <c r="G183" s="5">
        <f t="shared" si="29"/>
        <v>2.9175691170849789E-2</v>
      </c>
      <c r="H183" t="str">
        <f>VLOOKUP(B183,'名称-id-价值'!B:C,2,FALSE)</f>
        <v>T2HP4</v>
      </c>
      <c r="I183" t="str">
        <f t="shared" si="34"/>
        <v>T2部件</v>
      </c>
      <c r="J183">
        <f t="shared" si="31"/>
        <v>5</v>
      </c>
      <c r="K183">
        <f t="shared" si="35"/>
        <v>0.46681105873359663</v>
      </c>
      <c r="L183">
        <f>VLOOKUP(B183,'名称-id-价值'!B:M,J183+2,FALSE)</f>
        <v>65.099999999999994</v>
      </c>
      <c r="M183">
        <f t="shared" si="32"/>
        <v>7.5973499808892848</v>
      </c>
      <c r="N183">
        <f t="shared" si="30"/>
        <v>2035.9759459803813</v>
      </c>
      <c r="O183" t="str">
        <f t="shared" si="37"/>
        <v>92204,</v>
      </c>
      <c r="P183" t="str">
        <f t="shared" si="37"/>
        <v>229,</v>
      </c>
      <c r="Q183" t="str">
        <f t="shared" si="36"/>
        <v>(3,5)</v>
      </c>
      <c r="R183" t="str">
        <f t="shared" si="38"/>
        <v>3,</v>
      </c>
      <c r="S183" t="str">
        <f t="shared" si="38"/>
        <v>5,</v>
      </c>
    </row>
    <row r="184" spans="1:19" x14ac:dyDescent="0.15">
      <c r="A184" t="s">
        <v>40</v>
      </c>
      <c r="B184">
        <v>92206</v>
      </c>
      <c r="C184">
        <v>229</v>
      </c>
      <c r="D184">
        <v>3</v>
      </c>
      <c r="E184">
        <v>5</v>
      </c>
      <c r="F184">
        <v>4</v>
      </c>
      <c r="G184" s="5">
        <f t="shared" si="29"/>
        <v>2.9175691170849789E-2</v>
      </c>
      <c r="H184" t="str">
        <f>VLOOKUP(B184,'名称-id-价值'!B:C,2,FALSE)</f>
        <v>T2HP6</v>
      </c>
      <c r="I184" t="str">
        <f t="shared" si="34"/>
        <v>T2部件</v>
      </c>
      <c r="J184">
        <f t="shared" si="31"/>
        <v>5</v>
      </c>
      <c r="K184">
        <f t="shared" si="35"/>
        <v>0.46681105873359663</v>
      </c>
      <c r="L184">
        <f>VLOOKUP(B184,'名称-id-价值'!B:M,J184+2,FALSE)</f>
        <v>65.099999999999994</v>
      </c>
      <c r="M184">
        <f t="shared" si="32"/>
        <v>7.5973499808892848</v>
      </c>
      <c r="N184">
        <f t="shared" si="30"/>
        <v>2035.9759459803813</v>
      </c>
      <c r="O184" t="str">
        <f t="shared" si="37"/>
        <v>92206,</v>
      </c>
      <c r="P184" t="str">
        <f t="shared" si="37"/>
        <v>229,</v>
      </c>
      <c r="Q184" t="str">
        <f t="shared" si="36"/>
        <v>(3,5)</v>
      </c>
      <c r="R184" t="str">
        <f t="shared" si="38"/>
        <v>3,</v>
      </c>
      <c r="S184" t="str">
        <f t="shared" si="38"/>
        <v>5,</v>
      </c>
    </row>
    <row r="185" spans="1:19" x14ac:dyDescent="0.15">
      <c r="A185" t="s">
        <v>41</v>
      </c>
      <c r="B185">
        <v>11311</v>
      </c>
      <c r="C185">
        <v>149</v>
      </c>
      <c r="D185">
        <v>1</v>
      </c>
      <c r="E185">
        <v>1</v>
      </c>
      <c r="F185">
        <v>4</v>
      </c>
      <c r="G185" s="5">
        <f t="shared" si="29"/>
        <v>1.4926868363053496E-2</v>
      </c>
      <c r="H185" t="str">
        <f>VLOOKUP(B185,'名称-id-价值'!B:C,2,FALSE)</f>
        <v>35(t)</v>
      </c>
      <c r="I185" t="str">
        <f t="shared" si="34"/>
        <v>T3坦克</v>
      </c>
      <c r="J185">
        <f t="shared" si="31"/>
        <v>6</v>
      </c>
      <c r="K185">
        <f t="shared" si="35"/>
        <v>5.9707473452213985E-2</v>
      </c>
      <c r="L185">
        <f>VLOOKUP(B185,'名称-id-价值'!B:M,J185+2,FALSE)</f>
        <v>1551</v>
      </c>
      <c r="M185">
        <f t="shared" si="32"/>
        <v>23.151572831095972</v>
      </c>
      <c r="N185">
        <f t="shared" si="30"/>
        <v>1971.4135443798837</v>
      </c>
      <c r="O185" t="str">
        <f t="shared" si="37"/>
        <v>11311,</v>
      </c>
      <c r="P185" t="str">
        <f t="shared" si="37"/>
        <v>149,</v>
      </c>
      <c r="Q185" t="str">
        <f t="shared" si="36"/>
        <v>(1,1)</v>
      </c>
      <c r="R185" t="str">
        <f t="shared" si="38"/>
        <v>1,</v>
      </c>
      <c r="S185" t="str">
        <f t="shared" si="38"/>
        <v>1,</v>
      </c>
    </row>
    <row r="186" spans="1:19" x14ac:dyDescent="0.15">
      <c r="A186" t="s">
        <v>41</v>
      </c>
      <c r="B186">
        <v>12311</v>
      </c>
      <c r="C186">
        <v>149</v>
      </c>
      <c r="D186">
        <v>1</v>
      </c>
      <c r="E186">
        <v>1</v>
      </c>
      <c r="F186">
        <v>4</v>
      </c>
      <c r="G186" s="5">
        <f t="shared" si="29"/>
        <v>1.4926868363053496E-2</v>
      </c>
      <c r="H186" t="str">
        <f>VLOOKUP(B186,'名称-id-价值'!B:C,2,FALSE)</f>
        <v>玛蒂尔达</v>
      </c>
      <c r="I186" t="str">
        <f t="shared" si="34"/>
        <v>T3坦克</v>
      </c>
      <c r="J186">
        <f t="shared" si="31"/>
        <v>6</v>
      </c>
      <c r="K186">
        <f t="shared" si="35"/>
        <v>5.9707473452213985E-2</v>
      </c>
      <c r="L186">
        <f>VLOOKUP(B186,'名称-id-价值'!B:M,J186+2,FALSE)</f>
        <v>1551</v>
      </c>
      <c r="M186">
        <f t="shared" si="32"/>
        <v>23.151572831095972</v>
      </c>
      <c r="N186">
        <f t="shared" si="30"/>
        <v>1971.4135443798837</v>
      </c>
      <c r="O186" t="str">
        <f t="shared" si="37"/>
        <v>12311,</v>
      </c>
      <c r="P186" t="str">
        <f t="shared" si="37"/>
        <v>149,</v>
      </c>
      <c r="Q186" t="str">
        <f t="shared" si="36"/>
        <v>(1,1)</v>
      </c>
      <c r="R186" t="str">
        <f t="shared" si="38"/>
        <v>1,</v>
      </c>
      <c r="S186" t="str">
        <f t="shared" si="38"/>
        <v>1,</v>
      </c>
    </row>
    <row r="187" spans="1:19" x14ac:dyDescent="0.15">
      <c r="A187" t="s">
        <v>41</v>
      </c>
      <c r="B187">
        <v>13311</v>
      </c>
      <c r="C187">
        <v>149</v>
      </c>
      <c r="D187">
        <v>1</v>
      </c>
      <c r="E187">
        <v>1</v>
      </c>
      <c r="F187">
        <v>4</v>
      </c>
      <c r="G187" s="5">
        <f t="shared" si="29"/>
        <v>1.4926868363053496E-2</v>
      </c>
      <c r="H187" t="str">
        <f>VLOOKUP(B187,'名称-id-价值'!B:C,2,FALSE)</f>
        <v>黑豹</v>
      </c>
      <c r="I187" t="str">
        <f t="shared" si="34"/>
        <v>T3坦克</v>
      </c>
      <c r="J187">
        <f t="shared" si="31"/>
        <v>6</v>
      </c>
      <c r="K187">
        <f t="shared" si="35"/>
        <v>5.9707473452213985E-2</v>
      </c>
      <c r="L187">
        <f>VLOOKUP(B187,'名称-id-价值'!B:M,J187+2,FALSE)</f>
        <v>1551</v>
      </c>
      <c r="M187">
        <f t="shared" si="32"/>
        <v>23.151572831095972</v>
      </c>
      <c r="N187">
        <f t="shared" si="30"/>
        <v>1971.4135443798837</v>
      </c>
      <c r="O187" t="str">
        <f t="shared" si="37"/>
        <v>13311,</v>
      </c>
      <c r="P187" t="str">
        <f t="shared" si="37"/>
        <v>149,</v>
      </c>
      <c r="Q187" t="str">
        <f t="shared" si="36"/>
        <v>(1,1)</v>
      </c>
      <c r="R187" t="str">
        <f t="shared" si="38"/>
        <v>1,</v>
      </c>
      <c r="S187" t="str">
        <f t="shared" si="38"/>
        <v>1,</v>
      </c>
    </row>
    <row r="188" spans="1:19" x14ac:dyDescent="0.15">
      <c r="A188" t="s">
        <v>41</v>
      </c>
      <c r="B188">
        <v>11321</v>
      </c>
      <c r="C188">
        <v>86</v>
      </c>
      <c r="D188">
        <v>1</v>
      </c>
      <c r="E188">
        <v>1</v>
      </c>
      <c r="F188">
        <v>4</v>
      </c>
      <c r="G188" s="5">
        <f t="shared" si="29"/>
        <v>8.6155079142456424E-3</v>
      </c>
      <c r="H188" t="str">
        <f>VLOOKUP(B188,'名称-id-价值'!B:C,2,FALSE)</f>
        <v>十字军</v>
      </c>
      <c r="I188" t="str">
        <f t="shared" si="34"/>
        <v>T3坦克</v>
      </c>
      <c r="J188">
        <f t="shared" si="31"/>
        <v>6</v>
      </c>
      <c r="K188">
        <f t="shared" si="35"/>
        <v>3.446203165698257E-2</v>
      </c>
      <c r="L188">
        <f>VLOOKUP(B188,'名称-id-价值'!B:M,J188+2,FALSE)</f>
        <v>2016</v>
      </c>
      <c r="M188">
        <f t="shared" si="32"/>
        <v>17.368863955119217</v>
      </c>
      <c r="N188">
        <f t="shared" si="30"/>
        <v>1971.4135443798837</v>
      </c>
      <c r="O188" t="str">
        <f t="shared" si="37"/>
        <v>11321,</v>
      </c>
      <c r="P188" t="str">
        <f t="shared" si="37"/>
        <v>86,</v>
      </c>
      <c r="Q188" t="str">
        <f t="shared" si="36"/>
        <v>(1,1)</v>
      </c>
      <c r="R188" t="str">
        <f t="shared" si="38"/>
        <v>1,</v>
      </c>
      <c r="S188" t="str">
        <f t="shared" si="38"/>
        <v>1,</v>
      </c>
    </row>
    <row r="189" spans="1:19" x14ac:dyDescent="0.15">
      <c r="A189" t="s">
        <v>41</v>
      </c>
      <c r="B189">
        <v>12321</v>
      </c>
      <c r="C189">
        <v>86</v>
      </c>
      <c r="D189">
        <v>1</v>
      </c>
      <c r="E189">
        <v>1</v>
      </c>
      <c r="F189">
        <v>4</v>
      </c>
      <c r="G189" s="5">
        <f t="shared" si="29"/>
        <v>8.6155079142456424E-3</v>
      </c>
      <c r="H189" t="str">
        <f>VLOOKUP(B189,'名称-id-价值'!B:C,2,FALSE)</f>
        <v>谢尔曼</v>
      </c>
      <c r="I189" t="str">
        <f t="shared" si="34"/>
        <v>T3坦克</v>
      </c>
      <c r="J189">
        <f t="shared" si="31"/>
        <v>6</v>
      </c>
      <c r="K189">
        <f t="shared" si="35"/>
        <v>3.446203165698257E-2</v>
      </c>
      <c r="L189">
        <f>VLOOKUP(B189,'名称-id-价值'!B:M,J189+2,FALSE)</f>
        <v>2016</v>
      </c>
      <c r="M189">
        <f t="shared" si="32"/>
        <v>17.368863955119217</v>
      </c>
      <c r="N189">
        <f t="shared" si="30"/>
        <v>1971.4135443798837</v>
      </c>
      <c r="O189" t="str">
        <f t="shared" si="37"/>
        <v>12321,</v>
      </c>
      <c r="P189" t="str">
        <f t="shared" si="37"/>
        <v>86,</v>
      </c>
      <c r="Q189" t="str">
        <f t="shared" si="36"/>
        <v>(1,1)</v>
      </c>
      <c r="R189" t="str">
        <f t="shared" si="38"/>
        <v>1,</v>
      </c>
      <c r="S189" t="str">
        <f t="shared" si="38"/>
        <v>1,</v>
      </c>
    </row>
    <row r="190" spans="1:19" x14ac:dyDescent="0.15">
      <c r="A190" t="s">
        <v>41</v>
      </c>
      <c r="B190">
        <v>13321</v>
      </c>
      <c r="C190">
        <v>86</v>
      </c>
      <c r="D190">
        <v>1</v>
      </c>
      <c r="E190">
        <v>1</v>
      </c>
      <c r="F190">
        <v>4</v>
      </c>
      <c r="G190" s="5">
        <f t="shared" si="29"/>
        <v>8.6155079142456424E-3</v>
      </c>
      <c r="H190" t="str">
        <f>VLOOKUP(B190,'名称-id-价值'!B:C,2,FALSE)</f>
        <v>虎式</v>
      </c>
      <c r="I190" t="str">
        <f t="shared" si="34"/>
        <v>T3坦克</v>
      </c>
      <c r="J190">
        <f t="shared" si="31"/>
        <v>6</v>
      </c>
      <c r="K190">
        <f t="shared" si="35"/>
        <v>3.446203165698257E-2</v>
      </c>
      <c r="L190">
        <f>VLOOKUP(B190,'名称-id-价值'!B:M,J190+2,FALSE)</f>
        <v>2016</v>
      </c>
      <c r="M190">
        <f t="shared" si="32"/>
        <v>17.368863955119217</v>
      </c>
      <c r="N190">
        <f t="shared" si="30"/>
        <v>1971.4135443798837</v>
      </c>
      <c r="O190" t="str">
        <f t="shared" si="37"/>
        <v>13321,</v>
      </c>
      <c r="P190" t="str">
        <f t="shared" si="37"/>
        <v>86,</v>
      </c>
      <c r="Q190" t="str">
        <f t="shared" si="36"/>
        <v>(1,1)</v>
      </c>
      <c r="R190" t="str">
        <f t="shared" si="38"/>
        <v>1,</v>
      </c>
      <c r="S190" t="str">
        <f t="shared" si="38"/>
        <v>1,</v>
      </c>
    </row>
    <row r="191" spans="1:19" x14ac:dyDescent="0.15">
      <c r="A191" t="s">
        <v>41</v>
      </c>
      <c r="B191">
        <v>13331</v>
      </c>
      <c r="C191">
        <v>86</v>
      </c>
      <c r="D191">
        <v>1</v>
      </c>
      <c r="E191">
        <v>1</v>
      </c>
      <c r="F191">
        <v>4</v>
      </c>
      <c r="G191" s="5">
        <f t="shared" si="29"/>
        <v>8.6155079142456424E-3</v>
      </c>
      <c r="H191" t="str">
        <f>VLOOKUP(B191,'名称-id-价值'!B:C,2,FALSE)</f>
        <v>KV-2</v>
      </c>
      <c r="I191" t="str">
        <f t="shared" si="34"/>
        <v>T3坦克</v>
      </c>
      <c r="J191">
        <f t="shared" si="31"/>
        <v>6</v>
      </c>
      <c r="K191">
        <f t="shared" si="35"/>
        <v>3.446203165698257E-2</v>
      </c>
      <c r="L191">
        <f>VLOOKUP(B191,'名称-id-价值'!B:M,J191+2,FALSE)</f>
        <v>2304</v>
      </c>
      <c r="M191">
        <f t="shared" si="32"/>
        <v>19.850130234421961</v>
      </c>
      <c r="N191">
        <f t="shared" si="30"/>
        <v>1971.4135443798837</v>
      </c>
      <c r="O191" t="str">
        <f t="shared" si="37"/>
        <v>13331,</v>
      </c>
      <c r="P191" t="str">
        <f t="shared" si="37"/>
        <v>86,</v>
      </c>
      <c r="Q191" t="str">
        <f t="shared" si="36"/>
        <v>(1,1)</v>
      </c>
      <c r="R191" t="str">
        <f t="shared" si="38"/>
        <v>1,</v>
      </c>
      <c r="S191" t="str">
        <f t="shared" si="38"/>
        <v>1,</v>
      </c>
    </row>
    <row r="192" spans="1:19" x14ac:dyDescent="0.15">
      <c r="A192" t="s">
        <v>41</v>
      </c>
      <c r="B192">
        <v>51311</v>
      </c>
      <c r="C192">
        <v>400</v>
      </c>
      <c r="D192">
        <v>6</v>
      </c>
      <c r="E192">
        <v>15</v>
      </c>
      <c r="F192">
        <v>4</v>
      </c>
      <c r="G192" s="5">
        <f t="shared" si="29"/>
        <v>4.0072129833700662E-2</v>
      </c>
      <c r="H192" t="str">
        <f>VLOOKUP(B192,'名称-id-价值'!B:C,2,FALSE)</f>
        <v>35(t)-碎片</v>
      </c>
      <c r="I192" t="str">
        <f t="shared" si="34"/>
        <v>T3碎片</v>
      </c>
      <c r="J192">
        <f t="shared" si="31"/>
        <v>6</v>
      </c>
      <c r="K192">
        <f t="shared" si="35"/>
        <v>1.6830294530154277</v>
      </c>
      <c r="L192">
        <f>VLOOKUP(B192,'名称-id-价值'!B:M,J192+2,FALSE)</f>
        <v>51.699999999999996</v>
      </c>
      <c r="M192">
        <f t="shared" si="32"/>
        <v>21.753155680224406</v>
      </c>
      <c r="N192">
        <f t="shared" si="30"/>
        <v>1971.4135443798837</v>
      </c>
      <c r="O192" t="str">
        <f t="shared" si="37"/>
        <v>51311,</v>
      </c>
      <c r="P192" t="str">
        <f t="shared" si="37"/>
        <v>400,</v>
      </c>
      <c r="Q192" t="str">
        <f t="shared" si="36"/>
        <v>(6,15)</v>
      </c>
      <c r="R192" t="str">
        <f t="shared" si="38"/>
        <v>6,</v>
      </c>
      <c r="S192" t="str">
        <f t="shared" si="38"/>
        <v>15,</v>
      </c>
    </row>
    <row r="193" spans="1:19" x14ac:dyDescent="0.15">
      <c r="A193" t="s">
        <v>41</v>
      </c>
      <c r="B193">
        <v>52311</v>
      </c>
      <c r="C193">
        <v>400</v>
      </c>
      <c r="D193">
        <v>6</v>
      </c>
      <c r="E193">
        <v>15</v>
      </c>
      <c r="F193">
        <v>4</v>
      </c>
      <c r="G193" s="5">
        <f t="shared" si="29"/>
        <v>4.0072129833700662E-2</v>
      </c>
      <c r="H193" t="str">
        <f>VLOOKUP(B193,'名称-id-价值'!B:C,2,FALSE)</f>
        <v>玛蒂尔达-碎片</v>
      </c>
      <c r="I193" t="str">
        <f t="shared" si="34"/>
        <v>T3碎片</v>
      </c>
      <c r="J193">
        <f t="shared" si="31"/>
        <v>6</v>
      </c>
      <c r="K193">
        <f t="shared" si="35"/>
        <v>1.6830294530154277</v>
      </c>
      <c r="L193">
        <f>VLOOKUP(B193,'名称-id-价值'!B:M,J193+2,FALSE)</f>
        <v>51.699999999999996</v>
      </c>
      <c r="M193">
        <f t="shared" si="32"/>
        <v>21.753155680224406</v>
      </c>
      <c r="N193">
        <f t="shared" si="30"/>
        <v>1971.4135443798837</v>
      </c>
      <c r="O193" t="str">
        <f t="shared" si="37"/>
        <v>52311,</v>
      </c>
      <c r="P193" t="str">
        <f t="shared" si="37"/>
        <v>400,</v>
      </c>
      <c r="Q193" t="str">
        <f t="shared" si="36"/>
        <v>(6,15)</v>
      </c>
      <c r="R193" t="str">
        <f t="shared" si="38"/>
        <v>6,</v>
      </c>
      <c r="S193" t="str">
        <f t="shared" si="38"/>
        <v>15,</v>
      </c>
    </row>
    <row r="194" spans="1:19" x14ac:dyDescent="0.15">
      <c r="A194" t="s">
        <v>41</v>
      </c>
      <c r="B194">
        <v>53311</v>
      </c>
      <c r="C194">
        <v>400</v>
      </c>
      <c r="D194">
        <v>6</v>
      </c>
      <c r="E194">
        <v>15</v>
      </c>
      <c r="F194">
        <v>4</v>
      </c>
      <c r="G194" s="5">
        <f t="shared" ref="G194:G257" si="39">C194/SUMIFS(C:C,A:A,A194)</f>
        <v>4.0072129833700662E-2</v>
      </c>
      <c r="H194" t="str">
        <f>VLOOKUP(B194,'名称-id-价值'!B:C,2,FALSE)</f>
        <v>黑豹-碎片</v>
      </c>
      <c r="I194" t="str">
        <f t="shared" si="34"/>
        <v>T3碎片</v>
      </c>
      <c r="J194">
        <f t="shared" si="31"/>
        <v>6</v>
      </c>
      <c r="K194">
        <f t="shared" si="35"/>
        <v>1.6830294530154277</v>
      </c>
      <c r="L194">
        <f>VLOOKUP(B194,'名称-id-价值'!B:M,J194+2,FALSE)</f>
        <v>51.699999999999996</v>
      </c>
      <c r="M194">
        <f t="shared" si="32"/>
        <v>21.753155680224406</v>
      </c>
      <c r="N194">
        <f t="shared" ref="N194:N257" si="40">SUMIFS(M:M,A:A,A194)*F194+VLOOKUP(J194,$AC$20:$AF$30,4,FALSE)</f>
        <v>1971.4135443798837</v>
      </c>
      <c r="O194" t="str">
        <f t="shared" si="37"/>
        <v>53311,</v>
      </c>
      <c r="P194" t="str">
        <f t="shared" si="37"/>
        <v>400,</v>
      </c>
      <c r="Q194" t="str">
        <f t="shared" si="36"/>
        <v>(6,15)</v>
      </c>
      <c r="R194" t="str">
        <f t="shared" si="38"/>
        <v>6,</v>
      </c>
      <c r="S194" t="str">
        <f t="shared" si="38"/>
        <v>15,</v>
      </c>
    </row>
    <row r="195" spans="1:19" x14ac:dyDescent="0.15">
      <c r="A195" t="s">
        <v>41</v>
      </c>
      <c r="B195">
        <v>51321</v>
      </c>
      <c r="C195">
        <v>290</v>
      </c>
      <c r="D195">
        <v>4</v>
      </c>
      <c r="E195">
        <v>12</v>
      </c>
      <c r="F195">
        <v>4</v>
      </c>
      <c r="G195" s="5">
        <f t="shared" si="39"/>
        <v>2.9052294129432981E-2</v>
      </c>
      <c r="H195" t="str">
        <f>VLOOKUP(B195,'名称-id-价值'!B:C,2,FALSE)</f>
        <v>十字军-碎片</v>
      </c>
      <c r="I195" t="str">
        <f t="shared" si="34"/>
        <v>T3碎片</v>
      </c>
      <c r="J195">
        <f t="shared" si="31"/>
        <v>6</v>
      </c>
      <c r="K195">
        <f t="shared" si="35"/>
        <v>0.92967341214185539</v>
      </c>
      <c r="L195">
        <f>VLOOKUP(B195,'名称-id-价值'!B:M,J195+2,FALSE)</f>
        <v>67.2</v>
      </c>
      <c r="M195">
        <f t="shared" si="32"/>
        <v>15.618513323983171</v>
      </c>
      <c r="N195">
        <f t="shared" si="40"/>
        <v>1971.4135443798837</v>
      </c>
      <c r="O195" t="str">
        <f t="shared" si="37"/>
        <v>51321,</v>
      </c>
      <c r="P195" t="str">
        <f t="shared" si="37"/>
        <v>290,</v>
      </c>
      <c r="Q195" t="str">
        <f t="shared" si="36"/>
        <v>(4,12)</v>
      </c>
      <c r="R195" t="str">
        <f t="shared" si="38"/>
        <v>4,</v>
      </c>
      <c r="S195" t="str">
        <f t="shared" si="38"/>
        <v>12,</v>
      </c>
    </row>
    <row r="196" spans="1:19" x14ac:dyDescent="0.15">
      <c r="A196" t="s">
        <v>41</v>
      </c>
      <c r="B196">
        <v>52321</v>
      </c>
      <c r="C196">
        <v>290</v>
      </c>
      <c r="D196">
        <v>4</v>
      </c>
      <c r="E196">
        <v>12</v>
      </c>
      <c r="F196">
        <v>4</v>
      </c>
      <c r="G196" s="5">
        <f t="shared" si="39"/>
        <v>2.9052294129432981E-2</v>
      </c>
      <c r="H196" t="str">
        <f>VLOOKUP(B196,'名称-id-价值'!B:C,2,FALSE)</f>
        <v>谢尔曼-碎片</v>
      </c>
      <c r="I196" t="str">
        <f t="shared" si="34"/>
        <v>T3碎片</v>
      </c>
      <c r="J196">
        <f t="shared" si="31"/>
        <v>6</v>
      </c>
      <c r="K196">
        <f t="shared" si="35"/>
        <v>0.92967341214185539</v>
      </c>
      <c r="L196">
        <f>VLOOKUP(B196,'名称-id-价值'!B:M,J196+2,FALSE)</f>
        <v>67.2</v>
      </c>
      <c r="M196">
        <f t="shared" si="32"/>
        <v>15.618513323983171</v>
      </c>
      <c r="N196">
        <f t="shared" si="40"/>
        <v>1971.4135443798837</v>
      </c>
      <c r="O196" t="str">
        <f t="shared" si="37"/>
        <v>52321,</v>
      </c>
      <c r="P196" t="str">
        <f t="shared" si="37"/>
        <v>290,</v>
      </c>
      <c r="Q196" t="str">
        <f t="shared" si="36"/>
        <v>(4,12)</v>
      </c>
      <c r="R196" t="str">
        <f t="shared" si="38"/>
        <v>4,</v>
      </c>
      <c r="S196" t="str">
        <f t="shared" si="38"/>
        <v>12,</v>
      </c>
    </row>
    <row r="197" spans="1:19" x14ac:dyDescent="0.15">
      <c r="A197" t="s">
        <v>41</v>
      </c>
      <c r="B197">
        <v>53321</v>
      </c>
      <c r="C197">
        <v>290</v>
      </c>
      <c r="D197">
        <v>4</v>
      </c>
      <c r="E197">
        <v>12</v>
      </c>
      <c r="F197">
        <v>4</v>
      </c>
      <c r="G197" s="5">
        <f t="shared" si="39"/>
        <v>2.9052294129432981E-2</v>
      </c>
      <c r="H197" t="str">
        <f>VLOOKUP(B197,'名称-id-价值'!B:C,2,FALSE)</f>
        <v>虎式-碎片</v>
      </c>
      <c r="I197" t="str">
        <f t="shared" si="34"/>
        <v>T3碎片</v>
      </c>
      <c r="J197">
        <f t="shared" si="31"/>
        <v>6</v>
      </c>
      <c r="K197">
        <f t="shared" si="35"/>
        <v>0.92967341214185539</v>
      </c>
      <c r="L197">
        <f>VLOOKUP(B197,'名称-id-价值'!B:M,J197+2,FALSE)</f>
        <v>67.2</v>
      </c>
      <c r="M197">
        <f t="shared" si="32"/>
        <v>15.618513323983171</v>
      </c>
      <c r="N197">
        <f t="shared" si="40"/>
        <v>1971.4135443798837</v>
      </c>
      <c r="O197" t="str">
        <f t="shared" si="37"/>
        <v>53321,</v>
      </c>
      <c r="P197" t="str">
        <f t="shared" si="37"/>
        <v>290,</v>
      </c>
      <c r="Q197" t="str">
        <f t="shared" si="36"/>
        <v>(4,12)</v>
      </c>
      <c r="R197" t="str">
        <f t="shared" si="38"/>
        <v>4,</v>
      </c>
      <c r="S197" t="str">
        <f t="shared" si="38"/>
        <v>12,</v>
      </c>
    </row>
    <row r="198" spans="1:19" x14ac:dyDescent="0.15">
      <c r="A198" t="s">
        <v>41</v>
      </c>
      <c r="B198">
        <v>53331</v>
      </c>
      <c r="C198">
        <v>220</v>
      </c>
      <c r="D198">
        <v>4</v>
      </c>
      <c r="E198">
        <v>12</v>
      </c>
      <c r="F198">
        <v>4</v>
      </c>
      <c r="G198" s="5">
        <f t="shared" si="39"/>
        <v>2.2039671408535362E-2</v>
      </c>
      <c r="H198" t="str">
        <f>VLOOKUP(B198,'名称-id-价值'!B:C,2,FALSE)</f>
        <v>KV-2-碎片</v>
      </c>
      <c r="I198" t="str">
        <f t="shared" si="34"/>
        <v>T3碎片</v>
      </c>
      <c r="J198">
        <f t="shared" si="31"/>
        <v>6</v>
      </c>
      <c r="K198">
        <f t="shared" si="35"/>
        <v>0.70526948507313159</v>
      </c>
      <c r="L198">
        <f>VLOOKUP(B198,'名称-id-价值'!B:M,J198+2,FALSE)</f>
        <v>76.8</v>
      </c>
      <c r="M198">
        <f t="shared" si="32"/>
        <v>13.541174113404127</v>
      </c>
      <c r="N198">
        <f t="shared" si="40"/>
        <v>1971.4135443798837</v>
      </c>
      <c r="O198" t="str">
        <f t="shared" si="37"/>
        <v>53331,</v>
      </c>
      <c r="P198" t="str">
        <f t="shared" si="37"/>
        <v>220,</v>
      </c>
      <c r="Q198" t="str">
        <f t="shared" si="36"/>
        <v>(4,12)</v>
      </c>
      <c r="R198" t="str">
        <f t="shared" si="38"/>
        <v>4,</v>
      </c>
      <c r="S198" t="str">
        <f t="shared" si="38"/>
        <v>12,</v>
      </c>
    </row>
    <row r="199" spans="1:19" x14ac:dyDescent="0.15">
      <c r="A199" t="s">
        <v>41</v>
      </c>
      <c r="B199">
        <v>92001</v>
      </c>
      <c r="C199">
        <v>194</v>
      </c>
      <c r="D199">
        <v>3</v>
      </c>
      <c r="E199">
        <v>8</v>
      </c>
      <c r="F199">
        <v>4</v>
      </c>
      <c r="G199" s="5">
        <f t="shared" si="39"/>
        <v>1.943498296934482E-2</v>
      </c>
      <c r="H199" t="str">
        <f>VLOOKUP(B199,'名称-id-价值'!B:C,2,FALSE)</f>
        <v>T2LP1</v>
      </c>
      <c r="I199" t="str">
        <f t="shared" si="34"/>
        <v>T2部件</v>
      </c>
      <c r="J199">
        <f t="shared" ref="J199:J266" si="41">IF(RIGHT(A199,1)+0=0,10,RIGHT(A199,1)+0)</f>
        <v>6</v>
      </c>
      <c r="K199">
        <f t="shared" si="35"/>
        <v>0.42756962532558601</v>
      </c>
      <c r="L199">
        <f>VLOOKUP(B199,'名称-id-价值'!B:M,J199+2,FALSE)</f>
        <v>62.65</v>
      </c>
      <c r="M199">
        <f t="shared" ref="M199:M266" si="42">G199*L199*AVERAGE(D199:E199)</f>
        <v>6.6968092566619912</v>
      </c>
      <c r="N199">
        <f t="shared" si="40"/>
        <v>1971.4135443798837</v>
      </c>
      <c r="O199" t="str">
        <f t="shared" si="37"/>
        <v>92001,</v>
      </c>
      <c r="P199" t="str">
        <f t="shared" si="37"/>
        <v>194,</v>
      </c>
      <c r="Q199" t="str">
        <f t="shared" si="36"/>
        <v>(3,8)</v>
      </c>
      <c r="R199" t="str">
        <f t="shared" ref="R199:S230" si="43">D199&amp;","</f>
        <v>3,</v>
      </c>
      <c r="S199" t="str">
        <f t="shared" si="43"/>
        <v>8,</v>
      </c>
    </row>
    <row r="200" spans="1:19" x14ac:dyDescent="0.15">
      <c r="A200" t="s">
        <v>41</v>
      </c>
      <c r="B200">
        <v>92003</v>
      </c>
      <c r="C200">
        <v>194</v>
      </c>
      <c r="D200">
        <v>3</v>
      </c>
      <c r="E200">
        <v>8</v>
      </c>
      <c r="F200">
        <v>4</v>
      </c>
      <c r="G200" s="5">
        <f t="shared" si="39"/>
        <v>1.943498296934482E-2</v>
      </c>
      <c r="H200" t="str">
        <f>VLOOKUP(B200,'名称-id-价值'!B:C,2,FALSE)</f>
        <v>T2LP3</v>
      </c>
      <c r="I200" t="str">
        <f t="shared" si="34"/>
        <v>T2部件</v>
      </c>
      <c r="J200">
        <f t="shared" si="41"/>
        <v>6</v>
      </c>
      <c r="K200">
        <f t="shared" si="35"/>
        <v>0.42756962532558601</v>
      </c>
      <c r="L200">
        <f>VLOOKUP(B200,'名称-id-价值'!B:M,J200+2,FALSE)</f>
        <v>62.65</v>
      </c>
      <c r="M200">
        <f t="shared" si="42"/>
        <v>6.6968092566619912</v>
      </c>
      <c r="N200">
        <f t="shared" si="40"/>
        <v>1971.4135443798837</v>
      </c>
      <c r="O200" t="str">
        <f t="shared" si="37"/>
        <v>92003,</v>
      </c>
      <c r="P200" t="str">
        <f t="shared" si="37"/>
        <v>194,</v>
      </c>
      <c r="Q200" t="str">
        <f t="shared" si="36"/>
        <v>(3,8)</v>
      </c>
      <c r="R200" t="str">
        <f t="shared" si="43"/>
        <v>3,</v>
      </c>
      <c r="S200" t="str">
        <f t="shared" si="43"/>
        <v>8,</v>
      </c>
    </row>
    <row r="201" spans="1:19" x14ac:dyDescent="0.15">
      <c r="A201" t="s">
        <v>41</v>
      </c>
      <c r="B201">
        <v>92005</v>
      </c>
      <c r="C201">
        <v>194</v>
      </c>
      <c r="D201">
        <v>3</v>
      </c>
      <c r="E201">
        <v>8</v>
      </c>
      <c r="F201">
        <v>4</v>
      </c>
      <c r="G201" s="5">
        <f t="shared" si="39"/>
        <v>1.943498296934482E-2</v>
      </c>
      <c r="H201" t="str">
        <f>VLOOKUP(B201,'名称-id-价值'!B:C,2,FALSE)</f>
        <v>T2LP5</v>
      </c>
      <c r="I201" t="str">
        <f t="shared" si="34"/>
        <v>T2部件</v>
      </c>
      <c r="J201">
        <f t="shared" si="41"/>
        <v>6</v>
      </c>
      <c r="K201">
        <f t="shared" si="35"/>
        <v>0.42756962532558601</v>
      </c>
      <c r="L201">
        <f>VLOOKUP(B201,'名称-id-价值'!B:M,J201+2,FALSE)</f>
        <v>62.65</v>
      </c>
      <c r="M201">
        <f t="shared" si="42"/>
        <v>6.6968092566619912</v>
      </c>
      <c r="N201">
        <f t="shared" si="40"/>
        <v>1971.4135443798837</v>
      </c>
      <c r="O201" t="str">
        <f t="shared" si="37"/>
        <v>92005,</v>
      </c>
      <c r="P201" t="str">
        <f t="shared" si="37"/>
        <v>194,</v>
      </c>
      <c r="Q201" t="str">
        <f t="shared" si="36"/>
        <v>(3,8)</v>
      </c>
      <c r="R201" t="str">
        <f t="shared" si="43"/>
        <v>3,</v>
      </c>
      <c r="S201" t="str">
        <f t="shared" si="43"/>
        <v>8,</v>
      </c>
    </row>
    <row r="202" spans="1:19" x14ac:dyDescent="0.15">
      <c r="A202" t="s">
        <v>41</v>
      </c>
      <c r="B202">
        <v>92101</v>
      </c>
      <c r="C202">
        <v>194</v>
      </c>
      <c r="D202">
        <v>3</v>
      </c>
      <c r="E202">
        <v>8</v>
      </c>
      <c r="F202">
        <v>4</v>
      </c>
      <c r="G202" s="5">
        <f t="shared" si="39"/>
        <v>1.943498296934482E-2</v>
      </c>
      <c r="H202" t="str">
        <f>VLOOKUP(B202,'名称-id-价值'!B:C,2,FALSE)</f>
        <v>T2MP1</v>
      </c>
      <c r="I202" t="str">
        <f t="shared" si="34"/>
        <v>T2部件</v>
      </c>
      <c r="J202">
        <f t="shared" si="41"/>
        <v>6</v>
      </c>
      <c r="K202">
        <f t="shared" si="35"/>
        <v>0.42756962532558601</v>
      </c>
      <c r="L202">
        <f>VLOOKUP(B202,'名称-id-价值'!B:M,J202+2,FALSE)</f>
        <v>62.65</v>
      </c>
      <c r="M202">
        <f t="shared" si="42"/>
        <v>6.6968092566619912</v>
      </c>
      <c r="N202">
        <f t="shared" si="40"/>
        <v>1971.4135443798837</v>
      </c>
      <c r="O202" t="str">
        <f t="shared" si="37"/>
        <v>92101,</v>
      </c>
      <c r="P202" t="str">
        <f t="shared" si="37"/>
        <v>194,</v>
      </c>
      <c r="Q202" t="str">
        <f t="shared" si="36"/>
        <v>(3,8)</v>
      </c>
      <c r="R202" t="str">
        <f t="shared" si="43"/>
        <v>3,</v>
      </c>
      <c r="S202" t="str">
        <f t="shared" si="43"/>
        <v>8,</v>
      </c>
    </row>
    <row r="203" spans="1:19" x14ac:dyDescent="0.15">
      <c r="A203" t="s">
        <v>41</v>
      </c>
      <c r="B203">
        <v>92103</v>
      </c>
      <c r="C203">
        <v>194</v>
      </c>
      <c r="D203">
        <v>3</v>
      </c>
      <c r="E203">
        <v>8</v>
      </c>
      <c r="F203">
        <v>4</v>
      </c>
      <c r="G203" s="5">
        <f t="shared" si="39"/>
        <v>1.943498296934482E-2</v>
      </c>
      <c r="H203" t="str">
        <f>VLOOKUP(B203,'名称-id-价值'!B:C,2,FALSE)</f>
        <v>T2MP3</v>
      </c>
      <c r="I203" t="str">
        <f t="shared" ref="I203:I268" si="44">IF(LEFT(B203,1)+0=5,"T"&amp;MID(B203,3,1)&amp;"碎片",IF(LEFT(B203,1)+0=1,"T"&amp;MID(B203,3,1)&amp;"坦克",IF(LEFT(B203,1)+0=9,"T"&amp;MID(B203,2,1)&amp;"部件")))</f>
        <v>T2部件</v>
      </c>
      <c r="J203">
        <f t="shared" si="41"/>
        <v>6</v>
      </c>
      <c r="K203">
        <f t="shared" ref="K203:K268" si="45">AVERAGE(D203:E203)*G203*F203</f>
        <v>0.42756962532558601</v>
      </c>
      <c r="L203">
        <f>VLOOKUP(B203,'名称-id-价值'!B:M,J203+2,FALSE)</f>
        <v>62.65</v>
      </c>
      <c r="M203">
        <f t="shared" si="42"/>
        <v>6.6968092566619912</v>
      </c>
      <c r="N203">
        <f t="shared" si="40"/>
        <v>1971.4135443798837</v>
      </c>
      <c r="O203" t="str">
        <f t="shared" si="37"/>
        <v>92103,</v>
      </c>
      <c r="P203" t="str">
        <f t="shared" si="37"/>
        <v>194,</v>
      </c>
      <c r="Q203" t="str">
        <f t="shared" ref="Q203:Q268" si="46">"("&amp;LEFT(R203&amp;S203,LEN(R203&amp;S203)-1)&amp;")"</f>
        <v>(3,8)</v>
      </c>
      <c r="R203" t="str">
        <f t="shared" si="43"/>
        <v>3,</v>
      </c>
      <c r="S203" t="str">
        <f t="shared" si="43"/>
        <v>8,</v>
      </c>
    </row>
    <row r="204" spans="1:19" x14ac:dyDescent="0.15">
      <c r="A204" t="s">
        <v>41</v>
      </c>
      <c r="B204">
        <v>92105</v>
      </c>
      <c r="C204">
        <v>194</v>
      </c>
      <c r="D204">
        <v>3</v>
      </c>
      <c r="E204">
        <v>8</v>
      </c>
      <c r="F204">
        <v>4</v>
      </c>
      <c r="G204" s="5">
        <f t="shared" si="39"/>
        <v>1.943498296934482E-2</v>
      </c>
      <c r="H204" t="str">
        <f>VLOOKUP(B204,'名称-id-价值'!B:C,2,FALSE)</f>
        <v>T2MP5</v>
      </c>
      <c r="I204" t="str">
        <f t="shared" si="44"/>
        <v>T2部件</v>
      </c>
      <c r="J204">
        <f t="shared" si="41"/>
        <v>6</v>
      </c>
      <c r="K204">
        <f t="shared" si="45"/>
        <v>0.42756962532558601</v>
      </c>
      <c r="L204">
        <f>VLOOKUP(B204,'名称-id-价值'!B:M,J204+2,FALSE)</f>
        <v>62.65</v>
      </c>
      <c r="M204">
        <f t="shared" si="42"/>
        <v>6.6968092566619912</v>
      </c>
      <c r="N204">
        <f t="shared" si="40"/>
        <v>1971.4135443798837</v>
      </c>
      <c r="O204" t="str">
        <f t="shared" si="37"/>
        <v>92105,</v>
      </c>
      <c r="P204" t="str">
        <f t="shared" si="37"/>
        <v>194,</v>
      </c>
      <c r="Q204" t="str">
        <f t="shared" si="46"/>
        <v>(3,8)</v>
      </c>
      <c r="R204" t="str">
        <f t="shared" si="43"/>
        <v>3,</v>
      </c>
      <c r="S204" t="str">
        <f t="shared" si="43"/>
        <v>8,</v>
      </c>
    </row>
    <row r="205" spans="1:19" x14ac:dyDescent="0.15">
      <c r="A205" t="s">
        <v>41</v>
      </c>
      <c r="B205">
        <v>92201</v>
      </c>
      <c r="C205">
        <v>194</v>
      </c>
      <c r="D205">
        <v>3</v>
      </c>
      <c r="E205">
        <v>8</v>
      </c>
      <c r="F205">
        <v>4</v>
      </c>
      <c r="G205" s="5">
        <f t="shared" si="39"/>
        <v>1.943498296934482E-2</v>
      </c>
      <c r="H205" t="str">
        <f>VLOOKUP(B205,'名称-id-价值'!B:C,2,FALSE)</f>
        <v>T2HP1</v>
      </c>
      <c r="I205" t="str">
        <f t="shared" si="44"/>
        <v>T2部件</v>
      </c>
      <c r="J205">
        <f t="shared" si="41"/>
        <v>6</v>
      </c>
      <c r="K205">
        <f t="shared" si="45"/>
        <v>0.42756962532558601</v>
      </c>
      <c r="L205">
        <f>VLOOKUP(B205,'名称-id-价值'!B:M,J205+2,FALSE)</f>
        <v>62.65</v>
      </c>
      <c r="M205">
        <f t="shared" si="42"/>
        <v>6.6968092566619912</v>
      </c>
      <c r="N205">
        <f t="shared" si="40"/>
        <v>1971.4135443798837</v>
      </c>
      <c r="O205" t="str">
        <f t="shared" si="37"/>
        <v>92201,</v>
      </c>
      <c r="P205" t="str">
        <f t="shared" si="37"/>
        <v>194,</v>
      </c>
      <c r="Q205" t="str">
        <f t="shared" si="46"/>
        <v>(3,8)</v>
      </c>
      <c r="R205" t="str">
        <f t="shared" si="43"/>
        <v>3,</v>
      </c>
      <c r="S205" t="str">
        <f t="shared" si="43"/>
        <v>8,</v>
      </c>
    </row>
    <row r="206" spans="1:19" x14ac:dyDescent="0.15">
      <c r="A206" t="s">
        <v>41</v>
      </c>
      <c r="B206">
        <v>92203</v>
      </c>
      <c r="C206">
        <v>194</v>
      </c>
      <c r="D206">
        <v>3</v>
      </c>
      <c r="E206">
        <v>8</v>
      </c>
      <c r="F206">
        <v>4</v>
      </c>
      <c r="G206" s="5">
        <f t="shared" si="39"/>
        <v>1.943498296934482E-2</v>
      </c>
      <c r="H206" t="str">
        <f>VLOOKUP(B206,'名称-id-价值'!B:C,2,FALSE)</f>
        <v>T2HP3</v>
      </c>
      <c r="I206" t="str">
        <f t="shared" si="44"/>
        <v>T2部件</v>
      </c>
      <c r="J206">
        <f t="shared" si="41"/>
        <v>6</v>
      </c>
      <c r="K206">
        <f t="shared" si="45"/>
        <v>0.42756962532558601</v>
      </c>
      <c r="L206">
        <f>VLOOKUP(B206,'名称-id-价值'!B:M,J206+2,FALSE)</f>
        <v>62.65</v>
      </c>
      <c r="M206">
        <f t="shared" si="42"/>
        <v>6.6968092566619912</v>
      </c>
      <c r="N206">
        <f t="shared" si="40"/>
        <v>1971.4135443798837</v>
      </c>
      <c r="O206" t="str">
        <f t="shared" si="37"/>
        <v>92203,</v>
      </c>
      <c r="P206" t="str">
        <f t="shared" si="37"/>
        <v>194,</v>
      </c>
      <c r="Q206" t="str">
        <f t="shared" si="46"/>
        <v>(3,8)</v>
      </c>
      <c r="R206" t="str">
        <f t="shared" si="43"/>
        <v>3,</v>
      </c>
      <c r="S206" t="str">
        <f t="shared" si="43"/>
        <v>8,</v>
      </c>
    </row>
    <row r="207" spans="1:19" x14ac:dyDescent="0.15">
      <c r="A207" t="s">
        <v>41</v>
      </c>
      <c r="B207">
        <v>92205</v>
      </c>
      <c r="C207">
        <v>194</v>
      </c>
      <c r="D207">
        <v>3</v>
      </c>
      <c r="E207">
        <v>8</v>
      </c>
      <c r="F207">
        <v>4</v>
      </c>
      <c r="G207" s="5">
        <f t="shared" si="39"/>
        <v>1.943498296934482E-2</v>
      </c>
      <c r="H207" t="str">
        <f>VLOOKUP(B207,'名称-id-价值'!B:C,2,FALSE)</f>
        <v>T2HP5</v>
      </c>
      <c r="I207" t="str">
        <f t="shared" si="44"/>
        <v>T2部件</v>
      </c>
      <c r="J207">
        <f t="shared" si="41"/>
        <v>6</v>
      </c>
      <c r="K207">
        <f t="shared" si="45"/>
        <v>0.42756962532558601</v>
      </c>
      <c r="L207">
        <f>VLOOKUP(B207,'名称-id-价值'!B:M,J207+2,FALSE)</f>
        <v>62.65</v>
      </c>
      <c r="M207">
        <f t="shared" si="42"/>
        <v>6.6968092566619912</v>
      </c>
      <c r="N207">
        <f t="shared" si="40"/>
        <v>1971.4135443798837</v>
      </c>
      <c r="O207" t="str">
        <f t="shared" si="37"/>
        <v>92205,</v>
      </c>
      <c r="P207" t="str">
        <f t="shared" si="37"/>
        <v>194,</v>
      </c>
      <c r="Q207" t="str">
        <f t="shared" si="46"/>
        <v>(3,8)</v>
      </c>
      <c r="R207" t="str">
        <f t="shared" si="43"/>
        <v>3,</v>
      </c>
      <c r="S207" t="str">
        <f t="shared" si="43"/>
        <v>8,</v>
      </c>
    </row>
    <row r="208" spans="1:19" x14ac:dyDescent="0.15">
      <c r="A208" t="s">
        <v>41</v>
      </c>
      <c r="B208">
        <v>92002</v>
      </c>
      <c r="C208">
        <v>194</v>
      </c>
      <c r="D208">
        <v>3</v>
      </c>
      <c r="E208">
        <v>8</v>
      </c>
      <c r="F208">
        <v>4</v>
      </c>
      <c r="G208" s="5">
        <f t="shared" si="39"/>
        <v>1.943498296934482E-2</v>
      </c>
      <c r="H208" t="str">
        <f>VLOOKUP(B208,'名称-id-价值'!B:C,2,FALSE)</f>
        <v>T2LP2</v>
      </c>
      <c r="I208" t="str">
        <f t="shared" si="44"/>
        <v>T2部件</v>
      </c>
      <c r="J208">
        <f t="shared" si="41"/>
        <v>6</v>
      </c>
      <c r="K208">
        <f t="shared" si="45"/>
        <v>0.42756962532558601</v>
      </c>
      <c r="L208">
        <f>VLOOKUP(B208,'名称-id-价值'!B:M,J208+2,FALSE)</f>
        <v>62.65</v>
      </c>
      <c r="M208">
        <f t="shared" si="42"/>
        <v>6.6968092566619912</v>
      </c>
      <c r="N208">
        <f t="shared" si="40"/>
        <v>1971.4135443798837</v>
      </c>
      <c r="O208" t="str">
        <f t="shared" si="37"/>
        <v>92002,</v>
      </c>
      <c r="P208" t="str">
        <f t="shared" si="37"/>
        <v>194,</v>
      </c>
      <c r="Q208" t="str">
        <f t="shared" si="46"/>
        <v>(3,8)</v>
      </c>
      <c r="R208" t="str">
        <f t="shared" si="43"/>
        <v>3,</v>
      </c>
      <c r="S208" t="str">
        <f t="shared" si="43"/>
        <v>8,</v>
      </c>
    </row>
    <row r="209" spans="1:19" x14ac:dyDescent="0.15">
      <c r="A209" t="s">
        <v>41</v>
      </c>
      <c r="B209">
        <v>92004</v>
      </c>
      <c r="C209">
        <v>194</v>
      </c>
      <c r="D209">
        <v>3</v>
      </c>
      <c r="E209">
        <v>8</v>
      </c>
      <c r="F209">
        <v>4</v>
      </c>
      <c r="G209" s="5">
        <f t="shared" si="39"/>
        <v>1.943498296934482E-2</v>
      </c>
      <c r="H209" t="str">
        <f>VLOOKUP(B209,'名称-id-价值'!B:C,2,FALSE)</f>
        <v>T2LP4</v>
      </c>
      <c r="I209" t="str">
        <f t="shared" si="44"/>
        <v>T2部件</v>
      </c>
      <c r="J209">
        <f t="shared" si="41"/>
        <v>6</v>
      </c>
      <c r="K209">
        <f t="shared" si="45"/>
        <v>0.42756962532558601</v>
      </c>
      <c r="L209">
        <f>VLOOKUP(B209,'名称-id-价值'!B:M,J209+2,FALSE)</f>
        <v>62.65</v>
      </c>
      <c r="M209">
        <f t="shared" si="42"/>
        <v>6.6968092566619912</v>
      </c>
      <c r="N209">
        <f t="shared" si="40"/>
        <v>1971.4135443798837</v>
      </c>
      <c r="O209" t="str">
        <f t="shared" si="37"/>
        <v>92004,</v>
      </c>
      <c r="P209" t="str">
        <f t="shared" si="37"/>
        <v>194,</v>
      </c>
      <c r="Q209" t="str">
        <f t="shared" si="46"/>
        <v>(3,8)</v>
      </c>
      <c r="R209" t="str">
        <f t="shared" si="43"/>
        <v>3,</v>
      </c>
      <c r="S209" t="str">
        <f t="shared" si="43"/>
        <v>8,</v>
      </c>
    </row>
    <row r="210" spans="1:19" x14ac:dyDescent="0.15">
      <c r="A210" t="s">
        <v>41</v>
      </c>
      <c r="B210">
        <v>92006</v>
      </c>
      <c r="C210">
        <v>194</v>
      </c>
      <c r="D210">
        <v>3</v>
      </c>
      <c r="E210">
        <v>8</v>
      </c>
      <c r="F210">
        <v>4</v>
      </c>
      <c r="G210" s="5">
        <f t="shared" si="39"/>
        <v>1.943498296934482E-2</v>
      </c>
      <c r="H210" t="str">
        <f>VLOOKUP(B210,'名称-id-价值'!B:C,2,FALSE)</f>
        <v>T2LP6</v>
      </c>
      <c r="I210" t="str">
        <f t="shared" si="44"/>
        <v>T2部件</v>
      </c>
      <c r="J210">
        <f t="shared" si="41"/>
        <v>6</v>
      </c>
      <c r="K210">
        <f t="shared" si="45"/>
        <v>0.42756962532558601</v>
      </c>
      <c r="L210">
        <f>VLOOKUP(B210,'名称-id-价值'!B:M,J210+2,FALSE)</f>
        <v>62.65</v>
      </c>
      <c r="M210">
        <f t="shared" si="42"/>
        <v>6.6968092566619912</v>
      </c>
      <c r="N210">
        <f t="shared" si="40"/>
        <v>1971.4135443798837</v>
      </c>
      <c r="O210" t="str">
        <f t="shared" si="37"/>
        <v>92006,</v>
      </c>
      <c r="P210" t="str">
        <f t="shared" si="37"/>
        <v>194,</v>
      </c>
      <c r="Q210" t="str">
        <f t="shared" si="46"/>
        <v>(3,8)</v>
      </c>
      <c r="R210" t="str">
        <f t="shared" si="43"/>
        <v>3,</v>
      </c>
      <c r="S210" t="str">
        <f t="shared" si="43"/>
        <v>8,</v>
      </c>
    </row>
    <row r="211" spans="1:19" x14ac:dyDescent="0.15">
      <c r="A211" t="s">
        <v>41</v>
      </c>
      <c r="B211">
        <v>92102</v>
      </c>
      <c r="C211">
        <v>194</v>
      </c>
      <c r="D211">
        <v>3</v>
      </c>
      <c r="E211">
        <v>8</v>
      </c>
      <c r="F211">
        <v>4</v>
      </c>
      <c r="G211" s="5">
        <f t="shared" si="39"/>
        <v>1.943498296934482E-2</v>
      </c>
      <c r="H211" t="str">
        <f>VLOOKUP(B211,'名称-id-价值'!B:C,2,FALSE)</f>
        <v>T2MP2</v>
      </c>
      <c r="I211" t="str">
        <f t="shared" si="44"/>
        <v>T2部件</v>
      </c>
      <c r="J211">
        <f t="shared" si="41"/>
        <v>6</v>
      </c>
      <c r="K211">
        <f t="shared" si="45"/>
        <v>0.42756962532558601</v>
      </c>
      <c r="L211">
        <f>VLOOKUP(B211,'名称-id-价值'!B:M,J211+2,FALSE)</f>
        <v>62.65</v>
      </c>
      <c r="M211">
        <f t="shared" si="42"/>
        <v>6.6968092566619912</v>
      </c>
      <c r="N211">
        <f t="shared" si="40"/>
        <v>1971.4135443798837</v>
      </c>
      <c r="O211" t="str">
        <f t="shared" si="37"/>
        <v>92102,</v>
      </c>
      <c r="P211" t="str">
        <f t="shared" si="37"/>
        <v>194,</v>
      </c>
      <c r="Q211" t="str">
        <f t="shared" si="46"/>
        <v>(3,8)</v>
      </c>
      <c r="R211" t="str">
        <f t="shared" si="43"/>
        <v>3,</v>
      </c>
      <c r="S211" t="str">
        <f t="shared" si="43"/>
        <v>8,</v>
      </c>
    </row>
    <row r="212" spans="1:19" x14ac:dyDescent="0.15">
      <c r="A212" t="s">
        <v>41</v>
      </c>
      <c r="B212">
        <v>92104</v>
      </c>
      <c r="C212">
        <v>194</v>
      </c>
      <c r="D212">
        <v>3</v>
      </c>
      <c r="E212">
        <v>8</v>
      </c>
      <c r="F212">
        <v>4</v>
      </c>
      <c r="G212" s="5">
        <f t="shared" si="39"/>
        <v>1.943498296934482E-2</v>
      </c>
      <c r="H212" t="str">
        <f>VLOOKUP(B212,'名称-id-价值'!B:C,2,FALSE)</f>
        <v>T2MP4</v>
      </c>
      <c r="I212" t="str">
        <f t="shared" si="44"/>
        <v>T2部件</v>
      </c>
      <c r="J212">
        <f t="shared" si="41"/>
        <v>6</v>
      </c>
      <c r="K212">
        <f t="shared" si="45"/>
        <v>0.42756962532558601</v>
      </c>
      <c r="L212">
        <f>VLOOKUP(B212,'名称-id-价值'!B:M,J212+2,FALSE)</f>
        <v>62.65</v>
      </c>
      <c r="M212">
        <f t="shared" si="42"/>
        <v>6.6968092566619912</v>
      </c>
      <c r="N212">
        <f t="shared" si="40"/>
        <v>1971.4135443798837</v>
      </c>
      <c r="O212" t="str">
        <f t="shared" si="37"/>
        <v>92104,</v>
      </c>
      <c r="P212" t="str">
        <f t="shared" si="37"/>
        <v>194,</v>
      </c>
      <c r="Q212" t="str">
        <f t="shared" si="46"/>
        <v>(3,8)</v>
      </c>
      <c r="R212" t="str">
        <f t="shared" si="43"/>
        <v>3,</v>
      </c>
      <c r="S212" t="str">
        <f t="shared" si="43"/>
        <v>8,</v>
      </c>
    </row>
    <row r="213" spans="1:19" x14ac:dyDescent="0.15">
      <c r="A213" t="s">
        <v>41</v>
      </c>
      <c r="B213">
        <v>92106</v>
      </c>
      <c r="C213">
        <v>194</v>
      </c>
      <c r="D213">
        <v>3</v>
      </c>
      <c r="E213">
        <v>8</v>
      </c>
      <c r="F213">
        <v>4</v>
      </c>
      <c r="G213" s="5">
        <f t="shared" si="39"/>
        <v>1.943498296934482E-2</v>
      </c>
      <c r="H213" t="str">
        <f>VLOOKUP(B213,'名称-id-价值'!B:C,2,FALSE)</f>
        <v>T2MP6</v>
      </c>
      <c r="I213" t="str">
        <f t="shared" si="44"/>
        <v>T2部件</v>
      </c>
      <c r="J213">
        <f t="shared" si="41"/>
        <v>6</v>
      </c>
      <c r="K213">
        <f t="shared" si="45"/>
        <v>0.42756962532558601</v>
      </c>
      <c r="L213">
        <f>VLOOKUP(B213,'名称-id-价值'!B:M,J213+2,FALSE)</f>
        <v>62.65</v>
      </c>
      <c r="M213">
        <f t="shared" si="42"/>
        <v>6.6968092566619912</v>
      </c>
      <c r="N213">
        <f t="shared" si="40"/>
        <v>1971.4135443798837</v>
      </c>
      <c r="O213" t="str">
        <f t="shared" si="37"/>
        <v>92106,</v>
      </c>
      <c r="P213" t="str">
        <f t="shared" si="37"/>
        <v>194,</v>
      </c>
      <c r="Q213" t="str">
        <f t="shared" si="46"/>
        <v>(3,8)</v>
      </c>
      <c r="R213" t="str">
        <f t="shared" si="43"/>
        <v>3,</v>
      </c>
      <c r="S213" t="str">
        <f t="shared" si="43"/>
        <v>8,</v>
      </c>
    </row>
    <row r="214" spans="1:19" x14ac:dyDescent="0.15">
      <c r="A214" t="s">
        <v>41</v>
      </c>
      <c r="B214">
        <v>92202</v>
      </c>
      <c r="C214">
        <v>194</v>
      </c>
      <c r="D214">
        <v>3</v>
      </c>
      <c r="E214">
        <v>8</v>
      </c>
      <c r="F214">
        <v>4</v>
      </c>
      <c r="G214" s="5">
        <f t="shared" si="39"/>
        <v>1.943498296934482E-2</v>
      </c>
      <c r="H214" t="str">
        <f>VLOOKUP(B214,'名称-id-价值'!B:C,2,FALSE)</f>
        <v>T2HP2</v>
      </c>
      <c r="I214" t="str">
        <f t="shared" si="44"/>
        <v>T2部件</v>
      </c>
      <c r="J214">
        <f t="shared" si="41"/>
        <v>6</v>
      </c>
      <c r="K214">
        <f t="shared" si="45"/>
        <v>0.42756962532558601</v>
      </c>
      <c r="L214">
        <f>VLOOKUP(B214,'名称-id-价值'!B:M,J214+2,FALSE)</f>
        <v>62.65</v>
      </c>
      <c r="M214">
        <f t="shared" si="42"/>
        <v>6.6968092566619912</v>
      </c>
      <c r="N214">
        <f t="shared" si="40"/>
        <v>1971.4135443798837</v>
      </c>
      <c r="O214" t="str">
        <f t="shared" si="37"/>
        <v>92202,</v>
      </c>
      <c r="P214" t="str">
        <f t="shared" si="37"/>
        <v>194,</v>
      </c>
      <c r="Q214" t="str">
        <f t="shared" si="46"/>
        <v>(3,8)</v>
      </c>
      <c r="R214" t="str">
        <f t="shared" si="43"/>
        <v>3,</v>
      </c>
      <c r="S214" t="str">
        <f t="shared" si="43"/>
        <v>8,</v>
      </c>
    </row>
    <row r="215" spans="1:19" x14ac:dyDescent="0.15">
      <c r="A215" t="s">
        <v>41</v>
      </c>
      <c r="B215">
        <v>92204</v>
      </c>
      <c r="C215">
        <v>194</v>
      </c>
      <c r="D215">
        <v>3</v>
      </c>
      <c r="E215">
        <v>8</v>
      </c>
      <c r="F215">
        <v>4</v>
      </c>
      <c r="G215" s="5">
        <f t="shared" si="39"/>
        <v>1.943498296934482E-2</v>
      </c>
      <c r="H215" t="str">
        <f>VLOOKUP(B215,'名称-id-价值'!B:C,2,FALSE)</f>
        <v>T2HP4</v>
      </c>
      <c r="I215" t="str">
        <f t="shared" si="44"/>
        <v>T2部件</v>
      </c>
      <c r="J215">
        <f t="shared" si="41"/>
        <v>6</v>
      </c>
      <c r="K215">
        <f t="shared" si="45"/>
        <v>0.42756962532558601</v>
      </c>
      <c r="L215">
        <f>VLOOKUP(B215,'名称-id-价值'!B:M,J215+2,FALSE)</f>
        <v>62.65</v>
      </c>
      <c r="M215">
        <f t="shared" si="42"/>
        <v>6.6968092566619912</v>
      </c>
      <c r="N215">
        <f t="shared" si="40"/>
        <v>1971.4135443798837</v>
      </c>
      <c r="O215" t="str">
        <f t="shared" si="37"/>
        <v>92204,</v>
      </c>
      <c r="P215" t="str">
        <f t="shared" si="37"/>
        <v>194,</v>
      </c>
      <c r="Q215" t="str">
        <f t="shared" si="46"/>
        <v>(3,8)</v>
      </c>
      <c r="R215" t="str">
        <f t="shared" si="43"/>
        <v>3,</v>
      </c>
      <c r="S215" t="str">
        <f t="shared" si="43"/>
        <v>8,</v>
      </c>
    </row>
    <row r="216" spans="1:19" x14ac:dyDescent="0.15">
      <c r="A216" t="s">
        <v>41</v>
      </c>
      <c r="B216">
        <v>92206</v>
      </c>
      <c r="C216">
        <v>194</v>
      </c>
      <c r="D216">
        <v>3</v>
      </c>
      <c r="E216">
        <v>8</v>
      </c>
      <c r="F216">
        <v>4</v>
      </c>
      <c r="G216" s="5">
        <f t="shared" si="39"/>
        <v>1.943498296934482E-2</v>
      </c>
      <c r="H216" t="str">
        <f>VLOOKUP(B216,'名称-id-价值'!B:C,2,FALSE)</f>
        <v>T2HP6</v>
      </c>
      <c r="I216" t="str">
        <f t="shared" si="44"/>
        <v>T2部件</v>
      </c>
      <c r="J216">
        <f t="shared" si="41"/>
        <v>6</v>
      </c>
      <c r="K216">
        <f t="shared" si="45"/>
        <v>0.42756962532558601</v>
      </c>
      <c r="L216">
        <f>VLOOKUP(B216,'名称-id-价值'!B:M,J216+2,FALSE)</f>
        <v>62.65</v>
      </c>
      <c r="M216">
        <f t="shared" si="42"/>
        <v>6.6968092566619912</v>
      </c>
      <c r="N216">
        <f t="shared" si="40"/>
        <v>1971.4135443798837</v>
      </c>
      <c r="O216" t="str">
        <f t="shared" si="37"/>
        <v>92206,</v>
      </c>
      <c r="P216" t="str">
        <f t="shared" si="37"/>
        <v>194,</v>
      </c>
      <c r="Q216" t="str">
        <f t="shared" si="46"/>
        <v>(3,8)</v>
      </c>
      <c r="R216" t="str">
        <f t="shared" si="43"/>
        <v>3,</v>
      </c>
      <c r="S216" t="str">
        <f t="shared" si="43"/>
        <v>8,</v>
      </c>
    </row>
    <row r="217" spans="1:19" x14ac:dyDescent="0.15">
      <c r="A217" t="s">
        <v>41</v>
      </c>
      <c r="B217">
        <v>93001</v>
      </c>
      <c r="C217">
        <v>384</v>
      </c>
      <c r="D217">
        <v>1</v>
      </c>
      <c r="E217">
        <v>2</v>
      </c>
      <c r="F217">
        <v>4</v>
      </c>
      <c r="G217" s="5">
        <f t="shared" si="39"/>
        <v>3.8469244640352632E-2</v>
      </c>
      <c r="H217" t="str">
        <f>VLOOKUP(B217,'名称-id-价值'!B:C,2,FALSE)</f>
        <v>T3LP1</v>
      </c>
      <c r="I217" t="str">
        <f t="shared" si="44"/>
        <v>T3部件</v>
      </c>
      <c r="J217">
        <f t="shared" si="41"/>
        <v>6</v>
      </c>
      <c r="K217">
        <f t="shared" si="45"/>
        <v>0.23081546784211579</v>
      </c>
      <c r="L217">
        <f>VLOOKUP(B217,'名称-id-价值'!B:M,J217+2,FALSE)</f>
        <v>117.6</v>
      </c>
      <c r="M217">
        <f t="shared" si="42"/>
        <v>6.7859747545582039</v>
      </c>
      <c r="N217">
        <f t="shared" si="40"/>
        <v>1971.4135443798837</v>
      </c>
      <c r="O217" t="str">
        <f t="shared" si="37"/>
        <v>93001,</v>
      </c>
      <c r="P217" t="str">
        <f t="shared" si="37"/>
        <v>384,</v>
      </c>
      <c r="Q217" t="str">
        <f t="shared" si="46"/>
        <v>(1,2)</v>
      </c>
      <c r="R217" t="str">
        <f t="shared" si="43"/>
        <v>1,</v>
      </c>
      <c r="S217" t="str">
        <f t="shared" si="43"/>
        <v>2,</v>
      </c>
    </row>
    <row r="218" spans="1:19" x14ac:dyDescent="0.15">
      <c r="A218" t="s">
        <v>41</v>
      </c>
      <c r="B218">
        <v>93003</v>
      </c>
      <c r="C218">
        <v>384</v>
      </c>
      <c r="D218">
        <v>1</v>
      </c>
      <c r="E218">
        <v>2</v>
      </c>
      <c r="F218">
        <v>4</v>
      </c>
      <c r="G218" s="5">
        <f t="shared" si="39"/>
        <v>3.8469244640352632E-2</v>
      </c>
      <c r="H218" t="str">
        <f>VLOOKUP(B218,'名称-id-价值'!B:C,2,FALSE)</f>
        <v>T3LP3</v>
      </c>
      <c r="I218" t="str">
        <f t="shared" si="44"/>
        <v>T3部件</v>
      </c>
      <c r="J218">
        <f t="shared" si="41"/>
        <v>6</v>
      </c>
      <c r="K218">
        <f t="shared" si="45"/>
        <v>0.23081546784211579</v>
      </c>
      <c r="L218">
        <f>VLOOKUP(B218,'名称-id-价值'!B:M,J218+2,FALSE)</f>
        <v>117.6</v>
      </c>
      <c r="M218">
        <f t="shared" si="42"/>
        <v>6.7859747545582039</v>
      </c>
      <c r="N218">
        <f t="shared" si="40"/>
        <v>1971.4135443798837</v>
      </c>
      <c r="O218" t="str">
        <f t="shared" si="37"/>
        <v>93003,</v>
      </c>
      <c r="P218" t="str">
        <f t="shared" si="37"/>
        <v>384,</v>
      </c>
      <c r="Q218" t="str">
        <f t="shared" si="46"/>
        <v>(1,2)</v>
      </c>
      <c r="R218" t="str">
        <f t="shared" si="43"/>
        <v>1,</v>
      </c>
      <c r="S218" t="str">
        <f t="shared" si="43"/>
        <v>2,</v>
      </c>
    </row>
    <row r="219" spans="1:19" x14ac:dyDescent="0.15">
      <c r="A219" t="s">
        <v>41</v>
      </c>
      <c r="B219">
        <v>93005</v>
      </c>
      <c r="C219">
        <v>384</v>
      </c>
      <c r="D219">
        <v>1</v>
      </c>
      <c r="E219">
        <v>2</v>
      </c>
      <c r="F219">
        <v>4</v>
      </c>
      <c r="G219" s="5">
        <f t="shared" si="39"/>
        <v>3.8469244640352632E-2</v>
      </c>
      <c r="H219" t="str">
        <f>VLOOKUP(B219,'名称-id-价值'!B:C,2,FALSE)</f>
        <v>T3LP5</v>
      </c>
      <c r="I219" t="str">
        <f t="shared" si="44"/>
        <v>T3部件</v>
      </c>
      <c r="J219">
        <f t="shared" si="41"/>
        <v>6</v>
      </c>
      <c r="K219">
        <f t="shared" si="45"/>
        <v>0.23081546784211579</v>
      </c>
      <c r="L219">
        <f>VLOOKUP(B219,'名称-id-价值'!B:M,J219+2,FALSE)</f>
        <v>117.6</v>
      </c>
      <c r="M219">
        <f t="shared" si="42"/>
        <v>6.7859747545582039</v>
      </c>
      <c r="N219">
        <f t="shared" si="40"/>
        <v>1971.4135443798837</v>
      </c>
      <c r="O219" t="str">
        <f t="shared" si="37"/>
        <v>93005,</v>
      </c>
      <c r="P219" t="str">
        <f t="shared" si="37"/>
        <v>384,</v>
      </c>
      <c r="Q219" t="str">
        <f t="shared" si="46"/>
        <v>(1,2)</v>
      </c>
      <c r="R219" t="str">
        <f t="shared" si="43"/>
        <v>1,</v>
      </c>
      <c r="S219" t="str">
        <f t="shared" si="43"/>
        <v>2,</v>
      </c>
    </row>
    <row r="220" spans="1:19" x14ac:dyDescent="0.15">
      <c r="A220" t="s">
        <v>41</v>
      </c>
      <c r="B220">
        <v>93101</v>
      </c>
      <c r="C220">
        <v>384</v>
      </c>
      <c r="D220">
        <v>1</v>
      </c>
      <c r="E220">
        <v>2</v>
      </c>
      <c r="F220">
        <v>4</v>
      </c>
      <c r="G220" s="5">
        <f t="shared" si="39"/>
        <v>3.8469244640352632E-2</v>
      </c>
      <c r="H220" t="str">
        <f>VLOOKUP(B220,'名称-id-价值'!B:C,2,FALSE)</f>
        <v>T3MP1</v>
      </c>
      <c r="I220" t="str">
        <f t="shared" si="44"/>
        <v>T3部件</v>
      </c>
      <c r="J220">
        <f t="shared" si="41"/>
        <v>6</v>
      </c>
      <c r="K220">
        <f t="shared" si="45"/>
        <v>0.23081546784211579</v>
      </c>
      <c r="L220">
        <f>VLOOKUP(B220,'名称-id-价值'!B:M,J220+2,FALSE)</f>
        <v>117.6</v>
      </c>
      <c r="M220">
        <f t="shared" si="42"/>
        <v>6.7859747545582039</v>
      </c>
      <c r="N220">
        <f t="shared" si="40"/>
        <v>1971.4135443798837</v>
      </c>
      <c r="O220" t="str">
        <f t="shared" si="37"/>
        <v>93101,</v>
      </c>
      <c r="P220" t="str">
        <f t="shared" si="37"/>
        <v>384,</v>
      </c>
      <c r="Q220" t="str">
        <f t="shared" si="46"/>
        <v>(1,2)</v>
      </c>
      <c r="R220" t="str">
        <f t="shared" si="43"/>
        <v>1,</v>
      </c>
      <c r="S220" t="str">
        <f t="shared" si="43"/>
        <v>2,</v>
      </c>
    </row>
    <row r="221" spans="1:19" x14ac:dyDescent="0.15">
      <c r="A221" t="s">
        <v>41</v>
      </c>
      <c r="B221">
        <v>93103</v>
      </c>
      <c r="C221">
        <v>384</v>
      </c>
      <c r="D221">
        <v>1</v>
      </c>
      <c r="E221">
        <v>2</v>
      </c>
      <c r="F221">
        <v>4</v>
      </c>
      <c r="G221" s="5">
        <f t="shared" si="39"/>
        <v>3.8469244640352632E-2</v>
      </c>
      <c r="H221" t="str">
        <f>VLOOKUP(B221,'名称-id-价值'!B:C,2,FALSE)</f>
        <v>T3MP3</v>
      </c>
      <c r="I221" t="str">
        <f t="shared" si="44"/>
        <v>T3部件</v>
      </c>
      <c r="J221">
        <f t="shared" si="41"/>
        <v>6</v>
      </c>
      <c r="K221">
        <f t="shared" si="45"/>
        <v>0.23081546784211579</v>
      </c>
      <c r="L221">
        <f>VLOOKUP(B221,'名称-id-价值'!B:M,J221+2,FALSE)</f>
        <v>117.6</v>
      </c>
      <c r="M221">
        <f t="shared" si="42"/>
        <v>6.7859747545582039</v>
      </c>
      <c r="N221">
        <f t="shared" si="40"/>
        <v>1971.4135443798837</v>
      </c>
      <c r="O221" t="str">
        <f t="shared" ref="O221:P287" si="47">B221&amp;","</f>
        <v>93103,</v>
      </c>
      <c r="P221" t="str">
        <f t="shared" si="47"/>
        <v>384,</v>
      </c>
      <c r="Q221" t="str">
        <f t="shared" si="46"/>
        <v>(1,2)</v>
      </c>
      <c r="R221" t="str">
        <f t="shared" si="43"/>
        <v>1,</v>
      </c>
      <c r="S221" t="str">
        <f t="shared" si="43"/>
        <v>2,</v>
      </c>
    </row>
    <row r="222" spans="1:19" x14ac:dyDescent="0.15">
      <c r="A222" t="s">
        <v>41</v>
      </c>
      <c r="B222">
        <v>93105</v>
      </c>
      <c r="C222">
        <v>384</v>
      </c>
      <c r="D222">
        <v>1</v>
      </c>
      <c r="E222">
        <v>2</v>
      </c>
      <c r="F222">
        <v>4</v>
      </c>
      <c r="G222" s="5">
        <f t="shared" si="39"/>
        <v>3.8469244640352632E-2</v>
      </c>
      <c r="H222" t="str">
        <f>VLOOKUP(B222,'名称-id-价值'!B:C,2,FALSE)</f>
        <v>T3MP5</v>
      </c>
      <c r="I222" t="str">
        <f t="shared" si="44"/>
        <v>T3部件</v>
      </c>
      <c r="J222">
        <f t="shared" si="41"/>
        <v>6</v>
      </c>
      <c r="K222">
        <f t="shared" si="45"/>
        <v>0.23081546784211579</v>
      </c>
      <c r="L222">
        <f>VLOOKUP(B222,'名称-id-价值'!B:M,J222+2,FALSE)</f>
        <v>117.6</v>
      </c>
      <c r="M222">
        <f t="shared" si="42"/>
        <v>6.7859747545582039</v>
      </c>
      <c r="N222">
        <f t="shared" si="40"/>
        <v>1971.4135443798837</v>
      </c>
      <c r="O222" t="str">
        <f t="shared" si="47"/>
        <v>93105,</v>
      </c>
      <c r="P222" t="str">
        <f t="shared" si="47"/>
        <v>384,</v>
      </c>
      <c r="Q222" t="str">
        <f t="shared" si="46"/>
        <v>(1,2)</v>
      </c>
      <c r="R222" t="str">
        <f t="shared" si="43"/>
        <v>1,</v>
      </c>
      <c r="S222" t="str">
        <f t="shared" si="43"/>
        <v>2,</v>
      </c>
    </row>
    <row r="223" spans="1:19" x14ac:dyDescent="0.15">
      <c r="A223" t="s">
        <v>41</v>
      </c>
      <c r="B223">
        <v>93201</v>
      </c>
      <c r="C223">
        <v>384</v>
      </c>
      <c r="D223">
        <v>1</v>
      </c>
      <c r="E223">
        <v>2</v>
      </c>
      <c r="F223">
        <v>4</v>
      </c>
      <c r="G223" s="5">
        <f t="shared" si="39"/>
        <v>3.8469244640352632E-2</v>
      </c>
      <c r="H223" t="str">
        <f>VLOOKUP(B223,'名称-id-价值'!B:C,2,FALSE)</f>
        <v>T3HP1</v>
      </c>
      <c r="I223" t="str">
        <f t="shared" si="44"/>
        <v>T3部件</v>
      </c>
      <c r="J223">
        <f t="shared" si="41"/>
        <v>6</v>
      </c>
      <c r="K223">
        <f t="shared" si="45"/>
        <v>0.23081546784211579</v>
      </c>
      <c r="L223">
        <f>VLOOKUP(B223,'名称-id-价值'!B:M,J223+2,FALSE)</f>
        <v>117.6</v>
      </c>
      <c r="M223">
        <f t="shared" si="42"/>
        <v>6.7859747545582039</v>
      </c>
      <c r="N223">
        <f t="shared" si="40"/>
        <v>1971.4135443798837</v>
      </c>
      <c r="O223" t="str">
        <f t="shared" si="47"/>
        <v>93201,</v>
      </c>
      <c r="P223" t="str">
        <f t="shared" si="47"/>
        <v>384,</v>
      </c>
      <c r="Q223" t="str">
        <f t="shared" si="46"/>
        <v>(1,2)</v>
      </c>
      <c r="R223" t="str">
        <f t="shared" si="43"/>
        <v>1,</v>
      </c>
      <c r="S223" t="str">
        <f t="shared" si="43"/>
        <v>2,</v>
      </c>
    </row>
    <row r="224" spans="1:19" x14ac:dyDescent="0.15">
      <c r="A224" t="s">
        <v>41</v>
      </c>
      <c r="B224">
        <v>93203</v>
      </c>
      <c r="C224">
        <v>384</v>
      </c>
      <c r="D224">
        <v>1</v>
      </c>
      <c r="E224">
        <v>2</v>
      </c>
      <c r="F224">
        <v>4</v>
      </c>
      <c r="G224" s="5">
        <f t="shared" si="39"/>
        <v>3.8469244640352632E-2</v>
      </c>
      <c r="H224" t="str">
        <f>VLOOKUP(B224,'名称-id-价值'!B:C,2,FALSE)</f>
        <v>T3HP3</v>
      </c>
      <c r="I224" t="str">
        <f t="shared" si="44"/>
        <v>T3部件</v>
      </c>
      <c r="J224">
        <f t="shared" si="41"/>
        <v>6</v>
      </c>
      <c r="K224">
        <f t="shared" si="45"/>
        <v>0.23081546784211579</v>
      </c>
      <c r="L224">
        <f>VLOOKUP(B224,'名称-id-价值'!B:M,J224+2,FALSE)</f>
        <v>117.6</v>
      </c>
      <c r="M224">
        <f t="shared" si="42"/>
        <v>6.7859747545582039</v>
      </c>
      <c r="N224">
        <f t="shared" si="40"/>
        <v>1971.4135443798837</v>
      </c>
      <c r="O224" t="str">
        <f t="shared" si="47"/>
        <v>93203,</v>
      </c>
      <c r="P224" t="str">
        <f t="shared" si="47"/>
        <v>384,</v>
      </c>
      <c r="Q224" t="str">
        <f t="shared" si="46"/>
        <v>(1,2)</v>
      </c>
      <c r="R224" t="str">
        <f t="shared" si="43"/>
        <v>1,</v>
      </c>
      <c r="S224" t="str">
        <f t="shared" si="43"/>
        <v>2,</v>
      </c>
    </row>
    <row r="225" spans="1:19" x14ac:dyDescent="0.15">
      <c r="A225" t="s">
        <v>41</v>
      </c>
      <c r="B225">
        <v>93205</v>
      </c>
      <c r="C225">
        <v>337</v>
      </c>
      <c r="D225">
        <v>1</v>
      </c>
      <c r="E225">
        <v>2</v>
      </c>
      <c r="F225">
        <v>4</v>
      </c>
      <c r="G225" s="5">
        <f t="shared" si="39"/>
        <v>3.3760769384892808E-2</v>
      </c>
      <c r="H225" t="str">
        <f>VLOOKUP(B225,'名称-id-价值'!B:C,2,FALSE)</f>
        <v>T3HP5</v>
      </c>
      <c r="I225" t="str">
        <f t="shared" si="44"/>
        <v>T3部件</v>
      </c>
      <c r="J225">
        <f t="shared" si="41"/>
        <v>6</v>
      </c>
      <c r="K225">
        <f t="shared" si="45"/>
        <v>0.20256461630935685</v>
      </c>
      <c r="L225">
        <f>VLOOKUP(B225,'名称-id-价值'!B:M,J225+2,FALSE)</f>
        <v>117.6</v>
      </c>
      <c r="M225">
        <f t="shared" si="42"/>
        <v>5.9553997194950909</v>
      </c>
      <c r="N225">
        <f t="shared" si="40"/>
        <v>1971.4135443798837</v>
      </c>
      <c r="O225" t="str">
        <f t="shared" si="47"/>
        <v>93205,</v>
      </c>
      <c r="P225" t="str">
        <f t="shared" si="47"/>
        <v>337,</v>
      </c>
      <c r="Q225" t="str">
        <f t="shared" si="46"/>
        <v>(1,2)</v>
      </c>
      <c r="R225" t="str">
        <f t="shared" si="43"/>
        <v>1,</v>
      </c>
      <c r="S225" t="str">
        <f t="shared" si="43"/>
        <v>2,</v>
      </c>
    </row>
    <row r="226" spans="1:19" x14ac:dyDescent="0.15">
      <c r="A226" t="s">
        <v>42</v>
      </c>
      <c r="B226">
        <v>11311</v>
      </c>
      <c r="C226">
        <v>177</v>
      </c>
      <c r="D226">
        <v>1</v>
      </c>
      <c r="E226">
        <v>1</v>
      </c>
      <c r="F226">
        <v>4</v>
      </c>
      <c r="G226" s="5">
        <f t="shared" si="39"/>
        <v>1.8381971128881503E-2</v>
      </c>
      <c r="H226" t="str">
        <f>VLOOKUP(B226,'名称-id-价值'!B:C,2,FALSE)</f>
        <v>35(t)</v>
      </c>
      <c r="I226" t="str">
        <f t="shared" si="44"/>
        <v>T3坦克</v>
      </c>
      <c r="J226">
        <f t="shared" si="41"/>
        <v>7</v>
      </c>
      <c r="K226">
        <f t="shared" si="45"/>
        <v>7.3527884515526012E-2</v>
      </c>
      <c r="L226">
        <f>VLOOKUP(B226,'名称-id-价值'!B:M,J226+2,FALSE)</f>
        <v>1452</v>
      </c>
      <c r="M226">
        <f t="shared" si="42"/>
        <v>26.690622079135942</v>
      </c>
      <c r="N226">
        <f t="shared" si="40"/>
        <v>2029.7394952746913</v>
      </c>
      <c r="O226" t="str">
        <f t="shared" si="47"/>
        <v>11311,</v>
      </c>
      <c r="P226" t="str">
        <f t="shared" si="47"/>
        <v>177,</v>
      </c>
      <c r="Q226" t="str">
        <f t="shared" si="46"/>
        <v>(1,1)</v>
      </c>
      <c r="R226" t="str">
        <f t="shared" si="43"/>
        <v>1,</v>
      </c>
      <c r="S226" t="str">
        <f t="shared" si="43"/>
        <v>1,</v>
      </c>
    </row>
    <row r="227" spans="1:19" x14ac:dyDescent="0.15">
      <c r="A227" t="s">
        <v>42</v>
      </c>
      <c r="B227">
        <v>12311</v>
      </c>
      <c r="C227">
        <v>177</v>
      </c>
      <c r="D227">
        <v>1</v>
      </c>
      <c r="E227">
        <v>1</v>
      </c>
      <c r="F227">
        <v>4</v>
      </c>
      <c r="G227" s="5">
        <f t="shared" si="39"/>
        <v>1.8381971128881503E-2</v>
      </c>
      <c r="H227" t="str">
        <f>VLOOKUP(B227,'名称-id-价值'!B:C,2,FALSE)</f>
        <v>玛蒂尔达</v>
      </c>
      <c r="I227" t="str">
        <f t="shared" si="44"/>
        <v>T3坦克</v>
      </c>
      <c r="J227">
        <f t="shared" si="41"/>
        <v>7</v>
      </c>
      <c r="K227">
        <f t="shared" si="45"/>
        <v>7.3527884515526012E-2</v>
      </c>
      <c r="L227">
        <f>VLOOKUP(B227,'名称-id-价值'!B:M,J227+2,FALSE)</f>
        <v>1452</v>
      </c>
      <c r="M227">
        <f t="shared" si="42"/>
        <v>26.690622079135942</v>
      </c>
      <c r="N227">
        <f t="shared" si="40"/>
        <v>2029.7394952746913</v>
      </c>
      <c r="O227" t="str">
        <f t="shared" si="47"/>
        <v>12311,</v>
      </c>
      <c r="P227" t="str">
        <f t="shared" si="47"/>
        <v>177,</v>
      </c>
      <c r="Q227" t="str">
        <f t="shared" si="46"/>
        <v>(1,1)</v>
      </c>
      <c r="R227" t="str">
        <f t="shared" si="43"/>
        <v>1,</v>
      </c>
      <c r="S227" t="str">
        <f t="shared" si="43"/>
        <v>1,</v>
      </c>
    </row>
    <row r="228" spans="1:19" x14ac:dyDescent="0.15">
      <c r="A228" t="s">
        <v>42</v>
      </c>
      <c r="B228">
        <v>13311</v>
      </c>
      <c r="C228">
        <v>177</v>
      </c>
      <c r="D228">
        <v>1</v>
      </c>
      <c r="E228">
        <v>1</v>
      </c>
      <c r="F228">
        <v>4</v>
      </c>
      <c r="G228" s="5">
        <f t="shared" si="39"/>
        <v>1.8381971128881503E-2</v>
      </c>
      <c r="H228" t="str">
        <f>VLOOKUP(B228,'名称-id-价值'!B:C,2,FALSE)</f>
        <v>黑豹</v>
      </c>
      <c r="I228" t="str">
        <f t="shared" si="44"/>
        <v>T3坦克</v>
      </c>
      <c r="J228">
        <f t="shared" si="41"/>
        <v>7</v>
      </c>
      <c r="K228">
        <f t="shared" si="45"/>
        <v>7.3527884515526012E-2</v>
      </c>
      <c r="L228">
        <f>VLOOKUP(B228,'名称-id-价值'!B:M,J228+2,FALSE)</f>
        <v>1452</v>
      </c>
      <c r="M228">
        <f t="shared" si="42"/>
        <v>26.690622079135942</v>
      </c>
      <c r="N228">
        <f t="shared" si="40"/>
        <v>2029.7394952746913</v>
      </c>
      <c r="O228" t="str">
        <f t="shared" si="47"/>
        <v>13311,</v>
      </c>
      <c r="P228" t="str">
        <f t="shared" si="47"/>
        <v>177,</v>
      </c>
      <c r="Q228" t="str">
        <f t="shared" si="46"/>
        <v>(1,1)</v>
      </c>
      <c r="R228" t="str">
        <f t="shared" si="43"/>
        <v>1,</v>
      </c>
      <c r="S228" t="str">
        <f t="shared" si="43"/>
        <v>1,</v>
      </c>
    </row>
    <row r="229" spans="1:19" x14ac:dyDescent="0.15">
      <c r="A229" t="s">
        <v>42</v>
      </c>
      <c r="B229">
        <v>11321</v>
      </c>
      <c r="C229">
        <v>99</v>
      </c>
      <c r="D229">
        <v>1</v>
      </c>
      <c r="E229">
        <v>1</v>
      </c>
      <c r="F229">
        <v>4</v>
      </c>
      <c r="G229" s="5">
        <f t="shared" si="39"/>
        <v>1.0281441478865927E-2</v>
      </c>
      <c r="H229" t="str">
        <f>VLOOKUP(B229,'名称-id-价值'!B:C,2,FALSE)</f>
        <v>十字军</v>
      </c>
      <c r="I229" t="str">
        <f t="shared" si="44"/>
        <v>T3坦克</v>
      </c>
      <c r="J229">
        <f t="shared" si="41"/>
        <v>7</v>
      </c>
      <c r="K229">
        <f t="shared" si="45"/>
        <v>4.1125765915463706E-2</v>
      </c>
      <c r="L229">
        <f>VLOOKUP(B229,'名称-id-价值'!B:M,J229+2,FALSE)</f>
        <v>1932</v>
      </c>
      <c r="M229">
        <f t="shared" si="42"/>
        <v>19.86374493716897</v>
      </c>
      <c r="N229">
        <f t="shared" si="40"/>
        <v>2029.7394952746913</v>
      </c>
      <c r="O229" t="str">
        <f t="shared" si="47"/>
        <v>11321,</v>
      </c>
      <c r="P229" t="str">
        <f t="shared" si="47"/>
        <v>99,</v>
      </c>
      <c r="Q229" t="str">
        <f t="shared" si="46"/>
        <v>(1,1)</v>
      </c>
      <c r="R229" t="str">
        <f t="shared" si="43"/>
        <v>1,</v>
      </c>
      <c r="S229" t="str">
        <f t="shared" si="43"/>
        <v>1,</v>
      </c>
    </row>
    <row r="230" spans="1:19" x14ac:dyDescent="0.15">
      <c r="A230" t="s">
        <v>42</v>
      </c>
      <c r="B230">
        <v>12321</v>
      </c>
      <c r="C230">
        <v>99</v>
      </c>
      <c r="D230">
        <v>1</v>
      </c>
      <c r="E230">
        <v>1</v>
      </c>
      <c r="F230">
        <v>4</v>
      </c>
      <c r="G230" s="5">
        <f t="shared" si="39"/>
        <v>1.0281441478865927E-2</v>
      </c>
      <c r="H230" t="str">
        <f>VLOOKUP(B230,'名称-id-价值'!B:C,2,FALSE)</f>
        <v>谢尔曼</v>
      </c>
      <c r="I230" t="str">
        <f t="shared" si="44"/>
        <v>T3坦克</v>
      </c>
      <c r="J230">
        <f t="shared" si="41"/>
        <v>7</v>
      </c>
      <c r="K230">
        <f t="shared" si="45"/>
        <v>4.1125765915463706E-2</v>
      </c>
      <c r="L230">
        <f>VLOOKUP(B230,'名称-id-价值'!B:M,J230+2,FALSE)</f>
        <v>1932</v>
      </c>
      <c r="M230">
        <f t="shared" si="42"/>
        <v>19.86374493716897</v>
      </c>
      <c r="N230">
        <f t="shared" si="40"/>
        <v>2029.7394952746913</v>
      </c>
      <c r="O230" t="str">
        <f t="shared" si="47"/>
        <v>12321,</v>
      </c>
      <c r="P230" t="str">
        <f t="shared" si="47"/>
        <v>99,</v>
      </c>
      <c r="Q230" t="str">
        <f t="shared" si="46"/>
        <v>(1,1)</v>
      </c>
      <c r="R230" t="str">
        <f t="shared" si="43"/>
        <v>1,</v>
      </c>
      <c r="S230" t="str">
        <f t="shared" si="43"/>
        <v>1,</v>
      </c>
    </row>
    <row r="231" spans="1:19" x14ac:dyDescent="0.15">
      <c r="A231" t="s">
        <v>42</v>
      </c>
      <c r="B231">
        <v>13321</v>
      </c>
      <c r="C231">
        <v>99</v>
      </c>
      <c r="D231">
        <v>1</v>
      </c>
      <c r="E231">
        <v>1</v>
      </c>
      <c r="F231">
        <v>4</v>
      </c>
      <c r="G231" s="5">
        <f t="shared" si="39"/>
        <v>1.0281441478865927E-2</v>
      </c>
      <c r="H231" t="str">
        <f>VLOOKUP(B231,'名称-id-价值'!B:C,2,FALSE)</f>
        <v>虎式</v>
      </c>
      <c r="I231" t="str">
        <f t="shared" si="44"/>
        <v>T3坦克</v>
      </c>
      <c r="J231">
        <f t="shared" si="41"/>
        <v>7</v>
      </c>
      <c r="K231">
        <f t="shared" si="45"/>
        <v>4.1125765915463706E-2</v>
      </c>
      <c r="L231">
        <f>VLOOKUP(B231,'名称-id-价值'!B:M,J231+2,FALSE)</f>
        <v>1932</v>
      </c>
      <c r="M231">
        <f t="shared" si="42"/>
        <v>19.86374493716897</v>
      </c>
      <c r="N231">
        <f t="shared" si="40"/>
        <v>2029.7394952746913</v>
      </c>
      <c r="O231" t="str">
        <f t="shared" si="47"/>
        <v>13321,</v>
      </c>
      <c r="P231" t="str">
        <f t="shared" si="47"/>
        <v>99,</v>
      </c>
      <c r="Q231" t="str">
        <f t="shared" si="46"/>
        <v>(1,1)</v>
      </c>
      <c r="R231" t="str">
        <f t="shared" ref="R231:S264" si="48">D231&amp;","</f>
        <v>1,</v>
      </c>
      <c r="S231" t="str">
        <f t="shared" si="48"/>
        <v>1,</v>
      </c>
    </row>
    <row r="232" spans="1:19" x14ac:dyDescent="0.15">
      <c r="A232" t="s">
        <v>42</v>
      </c>
      <c r="B232">
        <v>13331</v>
      </c>
      <c r="C232">
        <v>99</v>
      </c>
      <c r="D232">
        <v>1</v>
      </c>
      <c r="E232">
        <v>1</v>
      </c>
      <c r="F232">
        <v>4</v>
      </c>
      <c r="G232" s="5">
        <f t="shared" si="39"/>
        <v>1.0281441478865927E-2</v>
      </c>
      <c r="H232" t="str">
        <f>VLOOKUP(B232,'名称-id-价值'!B:C,2,FALSE)</f>
        <v>KV-2</v>
      </c>
      <c r="I232" t="str">
        <f t="shared" si="44"/>
        <v>T3坦克</v>
      </c>
      <c r="J232">
        <f t="shared" si="41"/>
        <v>7</v>
      </c>
      <c r="K232">
        <f t="shared" si="45"/>
        <v>4.1125765915463706E-2</v>
      </c>
      <c r="L232">
        <f>VLOOKUP(B232,'名称-id-价值'!B:M,J232+2,FALSE)</f>
        <v>2208</v>
      </c>
      <c r="M232">
        <f t="shared" si="42"/>
        <v>22.701422785335964</v>
      </c>
      <c r="N232">
        <f t="shared" si="40"/>
        <v>2029.7394952746913</v>
      </c>
      <c r="O232" t="str">
        <f t="shared" si="47"/>
        <v>13331,</v>
      </c>
      <c r="P232" t="str">
        <f t="shared" si="47"/>
        <v>99,</v>
      </c>
      <c r="Q232" t="str">
        <f t="shared" si="46"/>
        <v>(1,1)</v>
      </c>
      <c r="R232" t="str">
        <f t="shared" si="48"/>
        <v>1,</v>
      </c>
      <c r="S232" t="str">
        <f t="shared" si="48"/>
        <v>1,</v>
      </c>
    </row>
    <row r="233" spans="1:19" x14ac:dyDescent="0.15">
      <c r="A233" t="s">
        <v>42</v>
      </c>
      <c r="B233">
        <v>51311</v>
      </c>
      <c r="C233">
        <v>600</v>
      </c>
      <c r="D233">
        <v>6</v>
      </c>
      <c r="E233">
        <v>15</v>
      </c>
      <c r="F233">
        <v>4</v>
      </c>
      <c r="G233" s="5">
        <f t="shared" si="39"/>
        <v>6.2311766538581372E-2</v>
      </c>
      <c r="H233" t="str">
        <f>VLOOKUP(B233,'名称-id-价值'!B:C,2,FALSE)</f>
        <v>35(t)-碎片</v>
      </c>
      <c r="I233" t="str">
        <f t="shared" si="44"/>
        <v>T3碎片</v>
      </c>
      <c r="J233">
        <f t="shared" si="41"/>
        <v>7</v>
      </c>
      <c r="K233">
        <f t="shared" si="45"/>
        <v>2.6170941946204178</v>
      </c>
      <c r="L233">
        <f>VLOOKUP(B233,'名称-id-价值'!B:M,J233+2,FALSE)</f>
        <v>48.4</v>
      </c>
      <c r="M233">
        <f t="shared" si="42"/>
        <v>31.666839754907052</v>
      </c>
      <c r="N233">
        <f t="shared" si="40"/>
        <v>2029.7394952746913</v>
      </c>
      <c r="O233" t="str">
        <f t="shared" si="47"/>
        <v>51311,</v>
      </c>
      <c r="P233" t="str">
        <f t="shared" si="47"/>
        <v>600,</v>
      </c>
      <c r="Q233" t="str">
        <f t="shared" si="46"/>
        <v>(6,15)</v>
      </c>
      <c r="R233" t="str">
        <f t="shared" si="48"/>
        <v>6,</v>
      </c>
      <c r="S233" t="str">
        <f t="shared" si="48"/>
        <v>15,</v>
      </c>
    </row>
    <row r="234" spans="1:19" x14ac:dyDescent="0.15">
      <c r="A234" t="s">
        <v>42</v>
      </c>
      <c r="B234">
        <v>52311</v>
      </c>
      <c r="C234">
        <v>600</v>
      </c>
      <c r="D234">
        <v>6</v>
      </c>
      <c r="E234">
        <v>15</v>
      </c>
      <c r="F234">
        <v>4</v>
      </c>
      <c r="G234" s="5">
        <f t="shared" si="39"/>
        <v>6.2311766538581372E-2</v>
      </c>
      <c r="H234" t="str">
        <f>VLOOKUP(B234,'名称-id-价值'!B:C,2,FALSE)</f>
        <v>玛蒂尔达-碎片</v>
      </c>
      <c r="I234" t="str">
        <f t="shared" si="44"/>
        <v>T3碎片</v>
      </c>
      <c r="J234">
        <f t="shared" si="41"/>
        <v>7</v>
      </c>
      <c r="K234">
        <f t="shared" si="45"/>
        <v>2.6170941946204178</v>
      </c>
      <c r="L234">
        <f>VLOOKUP(B234,'名称-id-价值'!B:M,J234+2,FALSE)</f>
        <v>48.4</v>
      </c>
      <c r="M234">
        <f t="shared" si="42"/>
        <v>31.666839754907052</v>
      </c>
      <c r="N234">
        <f t="shared" si="40"/>
        <v>2029.7394952746913</v>
      </c>
      <c r="O234" t="str">
        <f t="shared" si="47"/>
        <v>52311,</v>
      </c>
      <c r="P234" t="str">
        <f t="shared" si="47"/>
        <v>600,</v>
      </c>
      <c r="Q234" t="str">
        <f t="shared" si="46"/>
        <v>(6,15)</v>
      </c>
      <c r="R234" t="str">
        <f t="shared" si="48"/>
        <v>6,</v>
      </c>
      <c r="S234" t="str">
        <f t="shared" si="48"/>
        <v>15,</v>
      </c>
    </row>
    <row r="235" spans="1:19" x14ac:dyDescent="0.15">
      <c r="A235" t="s">
        <v>42</v>
      </c>
      <c r="B235">
        <v>53311</v>
      </c>
      <c r="C235">
        <v>600</v>
      </c>
      <c r="D235">
        <v>6</v>
      </c>
      <c r="E235">
        <v>15</v>
      </c>
      <c r="F235">
        <v>4</v>
      </c>
      <c r="G235" s="5">
        <f t="shared" si="39"/>
        <v>6.2311766538581372E-2</v>
      </c>
      <c r="H235" t="str">
        <f>VLOOKUP(B235,'名称-id-价值'!B:C,2,FALSE)</f>
        <v>黑豹-碎片</v>
      </c>
      <c r="I235" t="str">
        <f t="shared" si="44"/>
        <v>T3碎片</v>
      </c>
      <c r="J235">
        <f t="shared" si="41"/>
        <v>7</v>
      </c>
      <c r="K235">
        <f t="shared" si="45"/>
        <v>2.6170941946204178</v>
      </c>
      <c r="L235">
        <f>VLOOKUP(B235,'名称-id-价值'!B:M,J235+2,FALSE)</f>
        <v>48.4</v>
      </c>
      <c r="M235">
        <f t="shared" si="42"/>
        <v>31.666839754907052</v>
      </c>
      <c r="N235">
        <f t="shared" si="40"/>
        <v>2029.7394952746913</v>
      </c>
      <c r="O235" t="str">
        <f t="shared" si="47"/>
        <v>53311,</v>
      </c>
      <c r="P235" t="str">
        <f t="shared" si="47"/>
        <v>600,</v>
      </c>
      <c r="Q235" t="str">
        <f t="shared" si="46"/>
        <v>(6,15)</v>
      </c>
      <c r="R235" t="str">
        <f t="shared" si="48"/>
        <v>6,</v>
      </c>
      <c r="S235" t="str">
        <f t="shared" si="48"/>
        <v>15,</v>
      </c>
    </row>
    <row r="236" spans="1:19" x14ac:dyDescent="0.15">
      <c r="A236" t="s">
        <v>42</v>
      </c>
      <c r="B236">
        <v>51321</v>
      </c>
      <c r="C236">
        <v>350</v>
      </c>
      <c r="D236">
        <v>4</v>
      </c>
      <c r="E236">
        <v>12</v>
      </c>
      <c r="F236">
        <v>4</v>
      </c>
      <c r="G236" s="5">
        <f t="shared" si="39"/>
        <v>3.6348530480839129E-2</v>
      </c>
      <c r="H236" t="str">
        <f>VLOOKUP(B236,'名称-id-价值'!B:C,2,FALSE)</f>
        <v>十字军-碎片</v>
      </c>
      <c r="I236" t="str">
        <f t="shared" si="44"/>
        <v>T3碎片</v>
      </c>
      <c r="J236">
        <f t="shared" si="41"/>
        <v>7</v>
      </c>
      <c r="K236">
        <f t="shared" si="45"/>
        <v>1.1631529753868521</v>
      </c>
      <c r="L236">
        <f>VLOOKUP(B236,'名称-id-价值'!B:M,J236+2,FALSE)</f>
        <v>64.400000000000006</v>
      </c>
      <c r="M236">
        <f t="shared" si="42"/>
        <v>18.726762903728321</v>
      </c>
      <c r="N236">
        <f t="shared" si="40"/>
        <v>2029.7394952746913</v>
      </c>
      <c r="O236" t="str">
        <f t="shared" si="47"/>
        <v>51321,</v>
      </c>
      <c r="P236" t="str">
        <f t="shared" si="47"/>
        <v>350,</v>
      </c>
      <c r="Q236" t="str">
        <f t="shared" si="46"/>
        <v>(4,12)</v>
      </c>
      <c r="R236" t="str">
        <f t="shared" si="48"/>
        <v>4,</v>
      </c>
      <c r="S236" t="str">
        <f t="shared" si="48"/>
        <v>12,</v>
      </c>
    </row>
    <row r="237" spans="1:19" x14ac:dyDescent="0.15">
      <c r="A237" t="s">
        <v>42</v>
      </c>
      <c r="B237">
        <v>52321</v>
      </c>
      <c r="C237">
        <v>350</v>
      </c>
      <c r="D237">
        <v>4</v>
      </c>
      <c r="E237">
        <v>12</v>
      </c>
      <c r="F237">
        <v>4</v>
      </c>
      <c r="G237" s="5">
        <f t="shared" si="39"/>
        <v>3.6348530480839129E-2</v>
      </c>
      <c r="H237" t="str">
        <f>VLOOKUP(B237,'名称-id-价值'!B:C,2,FALSE)</f>
        <v>谢尔曼-碎片</v>
      </c>
      <c r="I237" t="str">
        <f t="shared" si="44"/>
        <v>T3碎片</v>
      </c>
      <c r="J237">
        <f t="shared" si="41"/>
        <v>7</v>
      </c>
      <c r="K237">
        <f t="shared" si="45"/>
        <v>1.1631529753868521</v>
      </c>
      <c r="L237">
        <f>VLOOKUP(B237,'名称-id-价值'!B:M,J237+2,FALSE)</f>
        <v>64.400000000000006</v>
      </c>
      <c r="M237">
        <f t="shared" si="42"/>
        <v>18.726762903728321</v>
      </c>
      <c r="N237">
        <f t="shared" si="40"/>
        <v>2029.7394952746913</v>
      </c>
      <c r="O237" t="str">
        <f t="shared" si="47"/>
        <v>52321,</v>
      </c>
      <c r="P237" t="str">
        <f t="shared" si="47"/>
        <v>350,</v>
      </c>
      <c r="Q237" t="str">
        <f t="shared" si="46"/>
        <v>(4,12)</v>
      </c>
      <c r="R237" t="str">
        <f t="shared" si="48"/>
        <v>4,</v>
      </c>
      <c r="S237" t="str">
        <f t="shared" si="48"/>
        <v>12,</v>
      </c>
    </row>
    <row r="238" spans="1:19" x14ac:dyDescent="0.15">
      <c r="A238" t="s">
        <v>42</v>
      </c>
      <c r="B238">
        <v>53321</v>
      </c>
      <c r="C238">
        <v>350</v>
      </c>
      <c r="D238">
        <v>4</v>
      </c>
      <c r="E238">
        <v>12</v>
      </c>
      <c r="F238">
        <v>4</v>
      </c>
      <c r="G238" s="5">
        <f t="shared" si="39"/>
        <v>3.6348530480839129E-2</v>
      </c>
      <c r="H238" t="str">
        <f>VLOOKUP(B238,'名称-id-价值'!B:C,2,FALSE)</f>
        <v>虎式-碎片</v>
      </c>
      <c r="I238" t="str">
        <f t="shared" si="44"/>
        <v>T3碎片</v>
      </c>
      <c r="J238">
        <f t="shared" si="41"/>
        <v>7</v>
      </c>
      <c r="K238">
        <f t="shared" si="45"/>
        <v>1.1631529753868521</v>
      </c>
      <c r="L238">
        <f>VLOOKUP(B238,'名称-id-价值'!B:M,J238+2,FALSE)</f>
        <v>64.400000000000006</v>
      </c>
      <c r="M238">
        <f t="shared" si="42"/>
        <v>18.726762903728321</v>
      </c>
      <c r="N238">
        <f t="shared" si="40"/>
        <v>2029.7394952746913</v>
      </c>
      <c r="O238" t="str">
        <f t="shared" si="47"/>
        <v>53321,</v>
      </c>
      <c r="P238" t="str">
        <f t="shared" si="47"/>
        <v>350,</v>
      </c>
      <c r="Q238" t="str">
        <f t="shared" si="46"/>
        <v>(4,12)</v>
      </c>
      <c r="R238" t="str">
        <f t="shared" si="48"/>
        <v>4,</v>
      </c>
      <c r="S238" t="str">
        <f t="shared" si="48"/>
        <v>12,</v>
      </c>
    </row>
    <row r="239" spans="1:19" x14ac:dyDescent="0.15">
      <c r="A239" t="s">
        <v>42</v>
      </c>
      <c r="B239">
        <v>53331</v>
      </c>
      <c r="C239">
        <v>280</v>
      </c>
      <c r="D239">
        <v>4</v>
      </c>
      <c r="E239">
        <v>12</v>
      </c>
      <c r="F239">
        <v>4</v>
      </c>
      <c r="G239" s="5">
        <f t="shared" si="39"/>
        <v>2.9078824384671305E-2</v>
      </c>
      <c r="H239" t="str">
        <f>VLOOKUP(B239,'名称-id-价值'!B:C,2,FALSE)</f>
        <v>KV-2-碎片</v>
      </c>
      <c r="I239" t="str">
        <f t="shared" si="44"/>
        <v>T3碎片</v>
      </c>
      <c r="J239">
        <f t="shared" si="41"/>
        <v>7</v>
      </c>
      <c r="K239">
        <f t="shared" si="45"/>
        <v>0.93052238030948176</v>
      </c>
      <c r="L239">
        <f>VLOOKUP(B239,'名称-id-价值'!B:M,J239+2,FALSE)</f>
        <v>73.600000000000009</v>
      </c>
      <c r="M239">
        <f t="shared" si="42"/>
        <v>17.121611797694467</v>
      </c>
      <c r="N239">
        <f t="shared" si="40"/>
        <v>2029.7394952746913</v>
      </c>
      <c r="O239" t="str">
        <f t="shared" si="47"/>
        <v>53331,</v>
      </c>
      <c r="P239" t="str">
        <f t="shared" si="47"/>
        <v>280,</v>
      </c>
      <c r="Q239" t="str">
        <f t="shared" si="46"/>
        <v>(4,12)</v>
      </c>
      <c r="R239" t="str">
        <f t="shared" si="48"/>
        <v>4,</v>
      </c>
      <c r="S239" t="str">
        <f t="shared" si="48"/>
        <v>12,</v>
      </c>
    </row>
    <row r="240" spans="1:19" x14ac:dyDescent="0.15">
      <c r="A240" t="s">
        <v>42</v>
      </c>
      <c r="B240">
        <v>92001</v>
      </c>
      <c r="C240">
        <v>146</v>
      </c>
      <c r="D240">
        <v>3</v>
      </c>
      <c r="E240">
        <v>6</v>
      </c>
      <c r="F240">
        <v>4</v>
      </c>
      <c r="G240" s="5">
        <f t="shared" si="39"/>
        <v>1.5162529857721466E-2</v>
      </c>
      <c r="H240" t="str">
        <f>VLOOKUP(B240,'名称-id-价值'!B:C,2,FALSE)</f>
        <v>T2LP1</v>
      </c>
      <c r="I240" t="str">
        <f t="shared" si="44"/>
        <v>T2部件</v>
      </c>
      <c r="J240">
        <f t="shared" si="41"/>
        <v>7</v>
      </c>
      <c r="K240">
        <f t="shared" si="45"/>
        <v>0.2729255374389864</v>
      </c>
      <c r="L240">
        <f>VLOOKUP(B240,'名称-id-价值'!B:M,J240+2,FALSE)</f>
        <v>60.199999999999996</v>
      </c>
      <c r="M240">
        <f t="shared" si="42"/>
        <v>4.1075293384567448</v>
      </c>
      <c r="N240">
        <f t="shared" si="40"/>
        <v>2029.7394952746913</v>
      </c>
      <c r="O240" t="str">
        <f t="shared" si="47"/>
        <v>92001,</v>
      </c>
      <c r="P240" t="str">
        <f t="shared" si="47"/>
        <v>146,</v>
      </c>
      <c r="Q240" t="str">
        <f t="shared" si="46"/>
        <v>(3,6)</v>
      </c>
      <c r="R240" t="str">
        <f t="shared" si="48"/>
        <v>3,</v>
      </c>
      <c r="S240" t="str">
        <f t="shared" si="48"/>
        <v>6,</v>
      </c>
    </row>
    <row r="241" spans="1:19" x14ac:dyDescent="0.15">
      <c r="A241" t="s">
        <v>42</v>
      </c>
      <c r="B241">
        <v>92003</v>
      </c>
      <c r="C241">
        <v>146</v>
      </c>
      <c r="D241">
        <v>3</v>
      </c>
      <c r="E241">
        <v>6</v>
      </c>
      <c r="F241">
        <v>4</v>
      </c>
      <c r="G241" s="5">
        <f t="shared" si="39"/>
        <v>1.5162529857721466E-2</v>
      </c>
      <c r="H241" t="str">
        <f>VLOOKUP(B241,'名称-id-价值'!B:C,2,FALSE)</f>
        <v>T2LP3</v>
      </c>
      <c r="I241" t="str">
        <f t="shared" si="44"/>
        <v>T2部件</v>
      </c>
      <c r="J241">
        <f t="shared" si="41"/>
        <v>7</v>
      </c>
      <c r="K241">
        <f t="shared" si="45"/>
        <v>0.2729255374389864</v>
      </c>
      <c r="L241">
        <f>VLOOKUP(B241,'名称-id-价值'!B:M,J241+2,FALSE)</f>
        <v>60.2</v>
      </c>
      <c r="M241">
        <f t="shared" si="42"/>
        <v>4.1075293384567448</v>
      </c>
      <c r="N241">
        <f t="shared" si="40"/>
        <v>2029.7394952746913</v>
      </c>
      <c r="O241" t="str">
        <f t="shared" si="47"/>
        <v>92003,</v>
      </c>
      <c r="P241" t="str">
        <f t="shared" si="47"/>
        <v>146,</v>
      </c>
      <c r="Q241" t="str">
        <f t="shared" si="46"/>
        <v>(3,6)</v>
      </c>
      <c r="R241" t="str">
        <f t="shared" si="48"/>
        <v>3,</v>
      </c>
      <c r="S241" t="str">
        <f t="shared" si="48"/>
        <v>6,</v>
      </c>
    </row>
    <row r="242" spans="1:19" x14ac:dyDescent="0.15">
      <c r="A242" t="s">
        <v>42</v>
      </c>
      <c r="B242">
        <v>92005</v>
      </c>
      <c r="C242">
        <v>146</v>
      </c>
      <c r="D242">
        <v>3</v>
      </c>
      <c r="E242">
        <v>6</v>
      </c>
      <c r="F242">
        <v>4</v>
      </c>
      <c r="G242" s="5">
        <f t="shared" si="39"/>
        <v>1.5162529857721466E-2</v>
      </c>
      <c r="H242" t="str">
        <f>VLOOKUP(B242,'名称-id-价值'!B:C,2,FALSE)</f>
        <v>T2LP5</v>
      </c>
      <c r="I242" t="str">
        <f t="shared" si="44"/>
        <v>T2部件</v>
      </c>
      <c r="J242">
        <f t="shared" si="41"/>
        <v>7</v>
      </c>
      <c r="K242">
        <f t="shared" si="45"/>
        <v>0.2729255374389864</v>
      </c>
      <c r="L242">
        <f>VLOOKUP(B242,'名称-id-价值'!B:M,J242+2,FALSE)</f>
        <v>60.2</v>
      </c>
      <c r="M242">
        <f t="shared" si="42"/>
        <v>4.1075293384567448</v>
      </c>
      <c r="N242">
        <f t="shared" si="40"/>
        <v>2029.7394952746913</v>
      </c>
      <c r="O242" t="str">
        <f t="shared" si="47"/>
        <v>92005,</v>
      </c>
      <c r="P242" t="str">
        <f t="shared" si="47"/>
        <v>146,</v>
      </c>
      <c r="Q242" t="str">
        <f t="shared" si="46"/>
        <v>(3,6)</v>
      </c>
      <c r="R242" t="str">
        <f t="shared" si="48"/>
        <v>3,</v>
      </c>
      <c r="S242" t="str">
        <f t="shared" si="48"/>
        <v>6,</v>
      </c>
    </row>
    <row r="243" spans="1:19" x14ac:dyDescent="0.15">
      <c r="A243" t="s">
        <v>42</v>
      </c>
      <c r="B243">
        <v>92101</v>
      </c>
      <c r="C243">
        <v>146</v>
      </c>
      <c r="D243">
        <v>3</v>
      </c>
      <c r="E243">
        <v>6</v>
      </c>
      <c r="F243">
        <v>4</v>
      </c>
      <c r="G243" s="5">
        <f t="shared" si="39"/>
        <v>1.5162529857721466E-2</v>
      </c>
      <c r="H243" t="str">
        <f>VLOOKUP(B243,'名称-id-价值'!B:C,2,FALSE)</f>
        <v>T2MP1</v>
      </c>
      <c r="I243" t="str">
        <f t="shared" si="44"/>
        <v>T2部件</v>
      </c>
      <c r="J243">
        <f t="shared" si="41"/>
        <v>7</v>
      </c>
      <c r="K243">
        <f t="shared" si="45"/>
        <v>0.2729255374389864</v>
      </c>
      <c r="L243">
        <f>VLOOKUP(B243,'名称-id-价值'!B:M,J243+2,FALSE)</f>
        <v>60.2</v>
      </c>
      <c r="M243">
        <f t="shared" si="42"/>
        <v>4.1075293384567448</v>
      </c>
      <c r="N243">
        <f t="shared" si="40"/>
        <v>2029.7394952746913</v>
      </c>
      <c r="O243" t="str">
        <f t="shared" si="47"/>
        <v>92101,</v>
      </c>
      <c r="P243" t="str">
        <f t="shared" si="47"/>
        <v>146,</v>
      </c>
      <c r="Q243" t="str">
        <f t="shared" si="46"/>
        <v>(3,6)</v>
      </c>
      <c r="R243" t="str">
        <f t="shared" si="48"/>
        <v>3,</v>
      </c>
      <c r="S243" t="str">
        <f t="shared" si="48"/>
        <v>6,</v>
      </c>
    </row>
    <row r="244" spans="1:19" x14ac:dyDescent="0.15">
      <c r="A244" t="s">
        <v>42</v>
      </c>
      <c r="B244">
        <v>92103</v>
      </c>
      <c r="C244">
        <v>146</v>
      </c>
      <c r="D244">
        <v>3</v>
      </c>
      <c r="E244">
        <v>6</v>
      </c>
      <c r="F244">
        <v>4</v>
      </c>
      <c r="G244" s="5">
        <f t="shared" si="39"/>
        <v>1.5162529857721466E-2</v>
      </c>
      <c r="H244" t="str">
        <f>VLOOKUP(B244,'名称-id-价值'!B:C,2,FALSE)</f>
        <v>T2MP3</v>
      </c>
      <c r="I244" t="str">
        <f t="shared" si="44"/>
        <v>T2部件</v>
      </c>
      <c r="J244">
        <f t="shared" si="41"/>
        <v>7</v>
      </c>
      <c r="K244">
        <f t="shared" si="45"/>
        <v>0.2729255374389864</v>
      </c>
      <c r="L244">
        <f>VLOOKUP(B244,'名称-id-价值'!B:M,J244+2,FALSE)</f>
        <v>60.2</v>
      </c>
      <c r="M244">
        <f t="shared" si="42"/>
        <v>4.1075293384567448</v>
      </c>
      <c r="N244">
        <f t="shared" si="40"/>
        <v>2029.7394952746913</v>
      </c>
      <c r="O244" t="str">
        <f t="shared" si="47"/>
        <v>92103,</v>
      </c>
      <c r="P244" t="str">
        <f t="shared" si="47"/>
        <v>146,</v>
      </c>
      <c r="Q244" t="str">
        <f t="shared" si="46"/>
        <v>(3,6)</v>
      </c>
      <c r="R244" t="str">
        <f t="shared" si="48"/>
        <v>3,</v>
      </c>
      <c r="S244" t="str">
        <f t="shared" si="48"/>
        <v>6,</v>
      </c>
    </row>
    <row r="245" spans="1:19" x14ac:dyDescent="0.15">
      <c r="A245" t="s">
        <v>42</v>
      </c>
      <c r="B245">
        <v>92105</v>
      </c>
      <c r="C245">
        <v>146</v>
      </c>
      <c r="D245">
        <v>3</v>
      </c>
      <c r="E245">
        <v>6</v>
      </c>
      <c r="F245">
        <v>4</v>
      </c>
      <c r="G245" s="5">
        <f t="shared" si="39"/>
        <v>1.5162529857721466E-2</v>
      </c>
      <c r="H245" t="str">
        <f>VLOOKUP(B245,'名称-id-价值'!B:C,2,FALSE)</f>
        <v>T2MP5</v>
      </c>
      <c r="I245" t="str">
        <f t="shared" si="44"/>
        <v>T2部件</v>
      </c>
      <c r="J245">
        <f t="shared" si="41"/>
        <v>7</v>
      </c>
      <c r="K245">
        <f t="shared" si="45"/>
        <v>0.2729255374389864</v>
      </c>
      <c r="L245">
        <f>VLOOKUP(B245,'名称-id-价值'!B:M,J245+2,FALSE)</f>
        <v>60.2</v>
      </c>
      <c r="M245">
        <f t="shared" si="42"/>
        <v>4.1075293384567448</v>
      </c>
      <c r="N245">
        <f t="shared" si="40"/>
        <v>2029.7394952746913</v>
      </c>
      <c r="O245" t="str">
        <f t="shared" si="47"/>
        <v>92105,</v>
      </c>
      <c r="P245" t="str">
        <f t="shared" si="47"/>
        <v>146,</v>
      </c>
      <c r="Q245" t="str">
        <f t="shared" si="46"/>
        <v>(3,6)</v>
      </c>
      <c r="R245" t="str">
        <f t="shared" si="48"/>
        <v>3,</v>
      </c>
      <c r="S245" t="str">
        <f t="shared" si="48"/>
        <v>6,</v>
      </c>
    </row>
    <row r="246" spans="1:19" x14ac:dyDescent="0.15">
      <c r="A246" t="s">
        <v>42</v>
      </c>
      <c r="B246">
        <v>92201</v>
      </c>
      <c r="C246">
        <v>146</v>
      </c>
      <c r="D246">
        <v>3</v>
      </c>
      <c r="E246">
        <v>6</v>
      </c>
      <c r="F246">
        <v>4</v>
      </c>
      <c r="G246" s="5">
        <f t="shared" si="39"/>
        <v>1.5162529857721466E-2</v>
      </c>
      <c r="H246" t="str">
        <f>VLOOKUP(B246,'名称-id-价值'!B:C,2,FALSE)</f>
        <v>T2HP1</v>
      </c>
      <c r="I246" t="str">
        <f t="shared" si="44"/>
        <v>T2部件</v>
      </c>
      <c r="J246">
        <f t="shared" si="41"/>
        <v>7</v>
      </c>
      <c r="K246">
        <f t="shared" si="45"/>
        <v>0.2729255374389864</v>
      </c>
      <c r="L246">
        <f>VLOOKUP(B246,'名称-id-价值'!B:M,J246+2,FALSE)</f>
        <v>60.2</v>
      </c>
      <c r="M246">
        <f t="shared" si="42"/>
        <v>4.1075293384567448</v>
      </c>
      <c r="N246">
        <f t="shared" si="40"/>
        <v>2029.7394952746913</v>
      </c>
      <c r="O246" t="str">
        <f t="shared" si="47"/>
        <v>92201,</v>
      </c>
      <c r="P246" t="str">
        <f t="shared" si="47"/>
        <v>146,</v>
      </c>
      <c r="Q246" t="str">
        <f t="shared" si="46"/>
        <v>(3,6)</v>
      </c>
      <c r="R246" t="str">
        <f t="shared" si="48"/>
        <v>3,</v>
      </c>
      <c r="S246" t="str">
        <f t="shared" si="48"/>
        <v>6,</v>
      </c>
    </row>
    <row r="247" spans="1:19" x14ac:dyDescent="0.15">
      <c r="A247" t="s">
        <v>42</v>
      </c>
      <c r="B247">
        <v>92203</v>
      </c>
      <c r="C247">
        <v>146</v>
      </c>
      <c r="D247">
        <v>3</v>
      </c>
      <c r="E247">
        <v>6</v>
      </c>
      <c r="F247">
        <v>4</v>
      </c>
      <c r="G247" s="5">
        <f t="shared" si="39"/>
        <v>1.5162529857721466E-2</v>
      </c>
      <c r="H247" t="str">
        <f>VLOOKUP(B247,'名称-id-价值'!B:C,2,FALSE)</f>
        <v>T2HP3</v>
      </c>
      <c r="I247" t="str">
        <f t="shared" si="44"/>
        <v>T2部件</v>
      </c>
      <c r="J247">
        <f t="shared" si="41"/>
        <v>7</v>
      </c>
      <c r="K247">
        <f t="shared" si="45"/>
        <v>0.2729255374389864</v>
      </c>
      <c r="L247">
        <f>VLOOKUP(B247,'名称-id-价值'!B:M,J247+2,FALSE)</f>
        <v>60.2</v>
      </c>
      <c r="M247">
        <f t="shared" si="42"/>
        <v>4.1075293384567448</v>
      </c>
      <c r="N247">
        <f t="shared" si="40"/>
        <v>2029.7394952746913</v>
      </c>
      <c r="O247" t="str">
        <f t="shared" si="47"/>
        <v>92203,</v>
      </c>
      <c r="P247" t="str">
        <f t="shared" si="47"/>
        <v>146,</v>
      </c>
      <c r="Q247" t="str">
        <f t="shared" si="46"/>
        <v>(3,6)</v>
      </c>
      <c r="R247" t="str">
        <f t="shared" si="48"/>
        <v>3,</v>
      </c>
      <c r="S247" t="str">
        <f t="shared" si="48"/>
        <v>6,</v>
      </c>
    </row>
    <row r="248" spans="1:19" x14ac:dyDescent="0.15">
      <c r="A248" t="s">
        <v>42</v>
      </c>
      <c r="B248">
        <v>92205</v>
      </c>
      <c r="C248">
        <v>146</v>
      </c>
      <c r="D248">
        <v>3</v>
      </c>
      <c r="E248">
        <v>6</v>
      </c>
      <c r="F248">
        <v>4</v>
      </c>
      <c r="G248" s="5">
        <f t="shared" si="39"/>
        <v>1.5162529857721466E-2</v>
      </c>
      <c r="H248" t="str">
        <f>VLOOKUP(B248,'名称-id-价值'!B:C,2,FALSE)</f>
        <v>T2HP5</v>
      </c>
      <c r="I248" t="str">
        <f t="shared" si="44"/>
        <v>T2部件</v>
      </c>
      <c r="J248">
        <f t="shared" si="41"/>
        <v>7</v>
      </c>
      <c r="K248">
        <f t="shared" si="45"/>
        <v>0.2729255374389864</v>
      </c>
      <c r="L248">
        <f>VLOOKUP(B248,'名称-id-价值'!B:M,J248+2,FALSE)</f>
        <v>60.2</v>
      </c>
      <c r="M248">
        <f t="shared" si="42"/>
        <v>4.1075293384567448</v>
      </c>
      <c r="N248">
        <f t="shared" si="40"/>
        <v>2029.7394952746913</v>
      </c>
      <c r="O248" t="str">
        <f t="shared" si="47"/>
        <v>92205,</v>
      </c>
      <c r="P248" t="str">
        <f t="shared" si="47"/>
        <v>146,</v>
      </c>
      <c r="Q248" t="str">
        <f t="shared" si="46"/>
        <v>(3,6)</v>
      </c>
      <c r="R248" t="str">
        <f t="shared" si="48"/>
        <v>3,</v>
      </c>
      <c r="S248" t="str">
        <f t="shared" si="48"/>
        <v>6,</v>
      </c>
    </row>
    <row r="249" spans="1:19" x14ac:dyDescent="0.15">
      <c r="A249" t="s">
        <v>42</v>
      </c>
      <c r="B249">
        <v>92002</v>
      </c>
      <c r="C249">
        <v>146</v>
      </c>
      <c r="D249">
        <v>3</v>
      </c>
      <c r="E249">
        <v>6</v>
      </c>
      <c r="F249">
        <v>4</v>
      </c>
      <c r="G249" s="5">
        <f t="shared" si="39"/>
        <v>1.5162529857721466E-2</v>
      </c>
      <c r="H249" t="str">
        <f>VLOOKUP(B249,'名称-id-价值'!B:C,2,FALSE)</f>
        <v>T2LP2</v>
      </c>
      <c r="I249" t="str">
        <f t="shared" si="44"/>
        <v>T2部件</v>
      </c>
      <c r="J249">
        <f t="shared" si="41"/>
        <v>7</v>
      </c>
      <c r="K249">
        <f t="shared" si="45"/>
        <v>0.2729255374389864</v>
      </c>
      <c r="L249">
        <f>VLOOKUP(B249,'名称-id-价值'!B:M,J249+2,FALSE)</f>
        <v>60.199999999999996</v>
      </c>
      <c r="M249">
        <f t="shared" si="42"/>
        <v>4.1075293384567448</v>
      </c>
      <c r="N249">
        <f t="shared" si="40"/>
        <v>2029.7394952746913</v>
      </c>
      <c r="O249" t="str">
        <f t="shared" si="47"/>
        <v>92002,</v>
      </c>
      <c r="P249" t="str">
        <f t="shared" si="47"/>
        <v>146,</v>
      </c>
      <c r="Q249" t="str">
        <f t="shared" si="46"/>
        <v>(3,6)</v>
      </c>
      <c r="R249" t="str">
        <f t="shared" si="48"/>
        <v>3,</v>
      </c>
      <c r="S249" t="str">
        <f t="shared" si="48"/>
        <v>6,</v>
      </c>
    </row>
    <row r="250" spans="1:19" x14ac:dyDescent="0.15">
      <c r="A250" t="s">
        <v>42</v>
      </c>
      <c r="B250">
        <v>92004</v>
      </c>
      <c r="C250">
        <v>146</v>
      </c>
      <c r="D250">
        <v>3</v>
      </c>
      <c r="E250">
        <v>6</v>
      </c>
      <c r="F250">
        <v>4</v>
      </c>
      <c r="G250" s="5">
        <f t="shared" si="39"/>
        <v>1.5162529857721466E-2</v>
      </c>
      <c r="H250" t="str">
        <f>VLOOKUP(B250,'名称-id-价值'!B:C,2,FALSE)</f>
        <v>T2LP4</v>
      </c>
      <c r="I250" t="str">
        <f t="shared" si="44"/>
        <v>T2部件</v>
      </c>
      <c r="J250">
        <f t="shared" si="41"/>
        <v>7</v>
      </c>
      <c r="K250">
        <f t="shared" si="45"/>
        <v>0.2729255374389864</v>
      </c>
      <c r="L250">
        <f>VLOOKUP(B250,'名称-id-价值'!B:M,J250+2,FALSE)</f>
        <v>60.2</v>
      </c>
      <c r="M250">
        <f t="shared" si="42"/>
        <v>4.1075293384567448</v>
      </c>
      <c r="N250">
        <f t="shared" si="40"/>
        <v>2029.7394952746913</v>
      </c>
      <c r="O250" t="str">
        <f t="shared" si="47"/>
        <v>92004,</v>
      </c>
      <c r="P250" t="str">
        <f t="shared" si="47"/>
        <v>146,</v>
      </c>
      <c r="Q250" t="str">
        <f t="shared" si="46"/>
        <v>(3,6)</v>
      </c>
      <c r="R250" t="str">
        <f t="shared" si="48"/>
        <v>3,</v>
      </c>
      <c r="S250" t="str">
        <f t="shared" si="48"/>
        <v>6,</v>
      </c>
    </row>
    <row r="251" spans="1:19" x14ac:dyDescent="0.15">
      <c r="A251" t="s">
        <v>42</v>
      </c>
      <c r="B251">
        <v>92006</v>
      </c>
      <c r="C251">
        <v>146</v>
      </c>
      <c r="D251">
        <v>3</v>
      </c>
      <c r="E251">
        <v>6</v>
      </c>
      <c r="F251">
        <v>4</v>
      </c>
      <c r="G251" s="5">
        <f t="shared" si="39"/>
        <v>1.5162529857721466E-2</v>
      </c>
      <c r="H251" t="str">
        <f>VLOOKUP(B251,'名称-id-价值'!B:C,2,FALSE)</f>
        <v>T2LP6</v>
      </c>
      <c r="I251" t="str">
        <f t="shared" si="44"/>
        <v>T2部件</v>
      </c>
      <c r="J251">
        <f t="shared" si="41"/>
        <v>7</v>
      </c>
      <c r="K251">
        <f t="shared" si="45"/>
        <v>0.2729255374389864</v>
      </c>
      <c r="L251">
        <f>VLOOKUP(B251,'名称-id-价值'!B:M,J251+2,FALSE)</f>
        <v>60.2</v>
      </c>
      <c r="M251">
        <f t="shared" si="42"/>
        <v>4.1075293384567448</v>
      </c>
      <c r="N251">
        <f t="shared" si="40"/>
        <v>2029.7394952746913</v>
      </c>
      <c r="O251" t="str">
        <f t="shared" si="47"/>
        <v>92006,</v>
      </c>
      <c r="P251" t="str">
        <f t="shared" si="47"/>
        <v>146,</v>
      </c>
      <c r="Q251" t="str">
        <f t="shared" si="46"/>
        <v>(3,6)</v>
      </c>
      <c r="R251" t="str">
        <f t="shared" si="48"/>
        <v>3,</v>
      </c>
      <c r="S251" t="str">
        <f t="shared" si="48"/>
        <v>6,</v>
      </c>
    </row>
    <row r="252" spans="1:19" x14ac:dyDescent="0.15">
      <c r="A252" t="s">
        <v>42</v>
      </c>
      <c r="B252">
        <v>92102</v>
      </c>
      <c r="C252">
        <v>146</v>
      </c>
      <c r="D252">
        <v>3</v>
      </c>
      <c r="E252">
        <v>6</v>
      </c>
      <c r="F252">
        <v>4</v>
      </c>
      <c r="G252" s="5">
        <f t="shared" si="39"/>
        <v>1.5162529857721466E-2</v>
      </c>
      <c r="H252" t="str">
        <f>VLOOKUP(B252,'名称-id-价值'!B:C,2,FALSE)</f>
        <v>T2MP2</v>
      </c>
      <c r="I252" t="str">
        <f t="shared" si="44"/>
        <v>T2部件</v>
      </c>
      <c r="J252">
        <f t="shared" si="41"/>
        <v>7</v>
      </c>
      <c r="K252">
        <f t="shared" si="45"/>
        <v>0.2729255374389864</v>
      </c>
      <c r="L252">
        <f>VLOOKUP(B252,'名称-id-价值'!B:M,J252+2,FALSE)</f>
        <v>60.2</v>
      </c>
      <c r="M252">
        <f t="shared" si="42"/>
        <v>4.1075293384567448</v>
      </c>
      <c r="N252">
        <f t="shared" si="40"/>
        <v>2029.7394952746913</v>
      </c>
      <c r="O252" t="str">
        <f t="shared" si="47"/>
        <v>92102,</v>
      </c>
      <c r="P252" t="str">
        <f t="shared" si="47"/>
        <v>146,</v>
      </c>
      <c r="Q252" t="str">
        <f t="shared" si="46"/>
        <v>(3,6)</v>
      </c>
      <c r="R252" t="str">
        <f t="shared" si="48"/>
        <v>3,</v>
      </c>
      <c r="S252" t="str">
        <f t="shared" si="48"/>
        <v>6,</v>
      </c>
    </row>
    <row r="253" spans="1:19" x14ac:dyDescent="0.15">
      <c r="A253" t="s">
        <v>42</v>
      </c>
      <c r="B253">
        <v>92104</v>
      </c>
      <c r="C253">
        <v>146</v>
      </c>
      <c r="D253">
        <v>3</v>
      </c>
      <c r="E253">
        <v>6</v>
      </c>
      <c r="F253">
        <v>4</v>
      </c>
      <c r="G253" s="5">
        <f t="shared" si="39"/>
        <v>1.5162529857721466E-2</v>
      </c>
      <c r="H253" t="str">
        <f>VLOOKUP(B253,'名称-id-价值'!B:C,2,FALSE)</f>
        <v>T2MP4</v>
      </c>
      <c r="I253" t="str">
        <f t="shared" si="44"/>
        <v>T2部件</v>
      </c>
      <c r="J253">
        <f t="shared" si="41"/>
        <v>7</v>
      </c>
      <c r="K253">
        <f t="shared" si="45"/>
        <v>0.2729255374389864</v>
      </c>
      <c r="L253">
        <f>VLOOKUP(B253,'名称-id-价值'!B:M,J253+2,FALSE)</f>
        <v>60.2</v>
      </c>
      <c r="M253">
        <f t="shared" si="42"/>
        <v>4.1075293384567448</v>
      </c>
      <c r="N253">
        <f t="shared" si="40"/>
        <v>2029.7394952746913</v>
      </c>
      <c r="O253" t="str">
        <f t="shared" si="47"/>
        <v>92104,</v>
      </c>
      <c r="P253" t="str">
        <f t="shared" si="47"/>
        <v>146,</v>
      </c>
      <c r="Q253" t="str">
        <f t="shared" si="46"/>
        <v>(3,6)</v>
      </c>
      <c r="R253" t="str">
        <f t="shared" si="48"/>
        <v>3,</v>
      </c>
      <c r="S253" t="str">
        <f t="shared" si="48"/>
        <v>6,</v>
      </c>
    </row>
    <row r="254" spans="1:19" x14ac:dyDescent="0.15">
      <c r="A254" t="s">
        <v>42</v>
      </c>
      <c r="B254">
        <v>92106</v>
      </c>
      <c r="C254">
        <v>146</v>
      </c>
      <c r="D254">
        <v>3</v>
      </c>
      <c r="E254">
        <v>6</v>
      </c>
      <c r="F254">
        <v>4</v>
      </c>
      <c r="G254" s="5">
        <f t="shared" si="39"/>
        <v>1.5162529857721466E-2</v>
      </c>
      <c r="H254" t="str">
        <f>VLOOKUP(B254,'名称-id-价值'!B:C,2,FALSE)</f>
        <v>T2MP6</v>
      </c>
      <c r="I254" t="str">
        <f t="shared" si="44"/>
        <v>T2部件</v>
      </c>
      <c r="J254">
        <f t="shared" si="41"/>
        <v>7</v>
      </c>
      <c r="K254">
        <f t="shared" si="45"/>
        <v>0.2729255374389864</v>
      </c>
      <c r="L254">
        <f>VLOOKUP(B254,'名称-id-价值'!B:M,J254+2,FALSE)</f>
        <v>60.2</v>
      </c>
      <c r="M254">
        <f t="shared" si="42"/>
        <v>4.1075293384567448</v>
      </c>
      <c r="N254">
        <f t="shared" si="40"/>
        <v>2029.7394952746913</v>
      </c>
      <c r="O254" t="str">
        <f t="shared" si="47"/>
        <v>92106,</v>
      </c>
      <c r="P254" t="str">
        <f t="shared" si="47"/>
        <v>146,</v>
      </c>
      <c r="Q254" t="str">
        <f t="shared" si="46"/>
        <v>(3,6)</v>
      </c>
      <c r="R254" t="str">
        <f t="shared" si="48"/>
        <v>3,</v>
      </c>
      <c r="S254" t="str">
        <f t="shared" si="48"/>
        <v>6,</v>
      </c>
    </row>
    <row r="255" spans="1:19" x14ac:dyDescent="0.15">
      <c r="A255" t="s">
        <v>42</v>
      </c>
      <c r="B255">
        <v>92202</v>
      </c>
      <c r="C255">
        <v>146</v>
      </c>
      <c r="D255">
        <v>3</v>
      </c>
      <c r="E255">
        <v>6</v>
      </c>
      <c r="F255">
        <v>4</v>
      </c>
      <c r="G255" s="5">
        <f t="shared" si="39"/>
        <v>1.5162529857721466E-2</v>
      </c>
      <c r="H255" t="str">
        <f>VLOOKUP(B255,'名称-id-价值'!B:C,2,FALSE)</f>
        <v>T2HP2</v>
      </c>
      <c r="I255" t="str">
        <f t="shared" si="44"/>
        <v>T2部件</v>
      </c>
      <c r="J255">
        <f t="shared" si="41"/>
        <v>7</v>
      </c>
      <c r="K255">
        <f t="shared" si="45"/>
        <v>0.2729255374389864</v>
      </c>
      <c r="L255">
        <f>VLOOKUP(B255,'名称-id-价值'!B:M,J255+2,FALSE)</f>
        <v>60.2</v>
      </c>
      <c r="M255">
        <f t="shared" si="42"/>
        <v>4.1075293384567448</v>
      </c>
      <c r="N255">
        <f t="shared" si="40"/>
        <v>2029.7394952746913</v>
      </c>
      <c r="O255" t="str">
        <f t="shared" si="47"/>
        <v>92202,</v>
      </c>
      <c r="P255" t="str">
        <f t="shared" si="47"/>
        <v>146,</v>
      </c>
      <c r="Q255" t="str">
        <f t="shared" si="46"/>
        <v>(3,6)</v>
      </c>
      <c r="R255" t="str">
        <f t="shared" si="48"/>
        <v>3,</v>
      </c>
      <c r="S255" t="str">
        <f t="shared" si="48"/>
        <v>6,</v>
      </c>
    </row>
    <row r="256" spans="1:19" x14ac:dyDescent="0.15">
      <c r="A256" t="s">
        <v>42</v>
      </c>
      <c r="B256">
        <v>92204</v>
      </c>
      <c r="C256">
        <v>146</v>
      </c>
      <c r="D256">
        <v>3</v>
      </c>
      <c r="E256">
        <v>6</v>
      </c>
      <c r="F256">
        <v>4</v>
      </c>
      <c r="G256" s="5">
        <f t="shared" si="39"/>
        <v>1.5162529857721466E-2</v>
      </c>
      <c r="H256" t="str">
        <f>VLOOKUP(B256,'名称-id-价值'!B:C,2,FALSE)</f>
        <v>T2HP4</v>
      </c>
      <c r="I256" t="str">
        <f t="shared" si="44"/>
        <v>T2部件</v>
      </c>
      <c r="J256">
        <f t="shared" si="41"/>
        <v>7</v>
      </c>
      <c r="K256">
        <f t="shared" si="45"/>
        <v>0.2729255374389864</v>
      </c>
      <c r="L256">
        <f>VLOOKUP(B256,'名称-id-价值'!B:M,J256+2,FALSE)</f>
        <v>60.2</v>
      </c>
      <c r="M256">
        <f t="shared" si="42"/>
        <v>4.1075293384567448</v>
      </c>
      <c r="N256">
        <f t="shared" si="40"/>
        <v>2029.7394952746913</v>
      </c>
      <c r="O256" t="str">
        <f t="shared" si="47"/>
        <v>92204,</v>
      </c>
      <c r="P256" t="str">
        <f t="shared" si="47"/>
        <v>146,</v>
      </c>
      <c r="Q256" t="str">
        <f t="shared" si="46"/>
        <v>(3,6)</v>
      </c>
      <c r="R256" t="str">
        <f t="shared" si="48"/>
        <v>3,</v>
      </c>
      <c r="S256" t="str">
        <f t="shared" si="48"/>
        <v>6,</v>
      </c>
    </row>
    <row r="257" spans="1:19" x14ac:dyDescent="0.15">
      <c r="A257" t="s">
        <v>42</v>
      </c>
      <c r="B257">
        <v>92206</v>
      </c>
      <c r="C257">
        <v>146</v>
      </c>
      <c r="D257">
        <v>3</v>
      </c>
      <c r="E257">
        <v>6</v>
      </c>
      <c r="F257">
        <v>4</v>
      </c>
      <c r="G257" s="5">
        <f t="shared" si="39"/>
        <v>1.5162529857721466E-2</v>
      </c>
      <c r="H257" t="str">
        <f>VLOOKUP(B257,'名称-id-价值'!B:C,2,FALSE)</f>
        <v>T2HP6</v>
      </c>
      <c r="I257" t="str">
        <f t="shared" si="44"/>
        <v>T2部件</v>
      </c>
      <c r="J257">
        <f t="shared" si="41"/>
        <v>7</v>
      </c>
      <c r="K257">
        <f t="shared" si="45"/>
        <v>0.2729255374389864</v>
      </c>
      <c r="L257">
        <f>VLOOKUP(B257,'名称-id-价值'!B:M,J257+2,FALSE)</f>
        <v>60.2</v>
      </c>
      <c r="M257">
        <f t="shared" si="42"/>
        <v>4.1075293384567448</v>
      </c>
      <c r="N257">
        <f t="shared" si="40"/>
        <v>2029.7394952746913</v>
      </c>
      <c r="O257" t="str">
        <f t="shared" si="47"/>
        <v>92206,</v>
      </c>
      <c r="P257" t="str">
        <f t="shared" si="47"/>
        <v>146,</v>
      </c>
      <c r="Q257" t="str">
        <f t="shared" si="46"/>
        <v>(3,6)</v>
      </c>
      <c r="R257" t="str">
        <f t="shared" si="48"/>
        <v>3,</v>
      </c>
      <c r="S257" t="str">
        <f t="shared" si="48"/>
        <v>6,</v>
      </c>
    </row>
    <row r="258" spans="1:19" x14ac:dyDescent="0.15">
      <c r="A258" t="s">
        <v>42</v>
      </c>
      <c r="B258">
        <v>93001</v>
      </c>
      <c r="C258">
        <v>153</v>
      </c>
      <c r="D258">
        <v>1</v>
      </c>
      <c r="E258">
        <v>2</v>
      </c>
      <c r="F258">
        <v>4</v>
      </c>
      <c r="G258" s="5">
        <f t="shared" ref="G258:G321" si="49">C258/SUMIFS(C:C,A:A,A258)</f>
        <v>1.5889500467338249E-2</v>
      </c>
      <c r="H258" t="str">
        <f>VLOOKUP(B258,'名称-id-价值'!B:C,2,FALSE)</f>
        <v>T3LP1</v>
      </c>
      <c r="I258" t="str">
        <f t="shared" si="44"/>
        <v>T3部件</v>
      </c>
      <c r="J258">
        <f t="shared" si="41"/>
        <v>7</v>
      </c>
      <c r="K258">
        <f t="shared" si="45"/>
        <v>9.5337002804029486E-2</v>
      </c>
      <c r="L258">
        <f>VLOOKUP(B258,'名称-id-价值'!B:M,J258+2,FALSE)</f>
        <v>115.19999999999999</v>
      </c>
      <c r="M258">
        <f t="shared" si="42"/>
        <v>2.7457056807560494</v>
      </c>
      <c r="N258">
        <f t="shared" ref="N258:N321" si="50">SUMIFS(M:M,A:A,A258)*F258+VLOOKUP(J258,$AC$20:$AF$30,4,FALSE)</f>
        <v>2029.7394952746913</v>
      </c>
      <c r="O258" t="str">
        <f t="shared" si="47"/>
        <v>93001,</v>
      </c>
      <c r="P258" t="str">
        <f t="shared" si="47"/>
        <v>153,</v>
      </c>
      <c r="Q258" t="str">
        <f t="shared" si="46"/>
        <v>(1,2)</v>
      </c>
      <c r="R258" t="str">
        <f t="shared" si="48"/>
        <v>1,</v>
      </c>
      <c r="S258" t="str">
        <f t="shared" si="48"/>
        <v>2,</v>
      </c>
    </row>
    <row r="259" spans="1:19" x14ac:dyDescent="0.15">
      <c r="A259" t="s">
        <v>42</v>
      </c>
      <c r="B259">
        <v>93003</v>
      </c>
      <c r="C259">
        <v>153</v>
      </c>
      <c r="D259">
        <v>1</v>
      </c>
      <c r="E259">
        <v>2</v>
      </c>
      <c r="F259">
        <v>4</v>
      </c>
      <c r="G259" s="5">
        <f t="shared" si="49"/>
        <v>1.5889500467338249E-2</v>
      </c>
      <c r="H259" t="str">
        <f>VLOOKUP(B259,'名称-id-价值'!B:C,2,FALSE)</f>
        <v>T3LP3</v>
      </c>
      <c r="I259" t="str">
        <f t="shared" si="44"/>
        <v>T3部件</v>
      </c>
      <c r="J259">
        <f t="shared" si="41"/>
        <v>7</v>
      </c>
      <c r="K259">
        <f t="shared" si="45"/>
        <v>9.5337002804029486E-2</v>
      </c>
      <c r="L259">
        <f>VLOOKUP(B259,'名称-id-价值'!B:M,J259+2,FALSE)</f>
        <v>115.2</v>
      </c>
      <c r="M259">
        <f t="shared" si="42"/>
        <v>2.7457056807560498</v>
      </c>
      <c r="N259">
        <f t="shared" si="50"/>
        <v>2029.7394952746913</v>
      </c>
      <c r="O259" t="str">
        <f t="shared" si="47"/>
        <v>93003,</v>
      </c>
      <c r="P259" t="str">
        <f t="shared" si="47"/>
        <v>153,</v>
      </c>
      <c r="Q259" t="str">
        <f t="shared" si="46"/>
        <v>(1,2)</v>
      </c>
      <c r="R259" t="str">
        <f t="shared" si="48"/>
        <v>1,</v>
      </c>
      <c r="S259" t="str">
        <f t="shared" si="48"/>
        <v>2,</v>
      </c>
    </row>
    <row r="260" spans="1:19" x14ac:dyDescent="0.15">
      <c r="A260" t="s">
        <v>42</v>
      </c>
      <c r="B260">
        <v>93005</v>
      </c>
      <c r="C260">
        <v>153</v>
      </c>
      <c r="D260">
        <v>1</v>
      </c>
      <c r="E260">
        <v>2</v>
      </c>
      <c r="F260">
        <v>4</v>
      </c>
      <c r="G260" s="5">
        <f t="shared" si="49"/>
        <v>1.5889500467338249E-2</v>
      </c>
      <c r="H260" t="str">
        <f>VLOOKUP(B260,'名称-id-价值'!B:C,2,FALSE)</f>
        <v>T3LP5</v>
      </c>
      <c r="I260" t="str">
        <f t="shared" si="44"/>
        <v>T3部件</v>
      </c>
      <c r="J260">
        <f t="shared" si="41"/>
        <v>7</v>
      </c>
      <c r="K260">
        <f t="shared" si="45"/>
        <v>9.5337002804029486E-2</v>
      </c>
      <c r="L260">
        <f>VLOOKUP(B260,'名称-id-价值'!B:M,J260+2,FALSE)</f>
        <v>115.2</v>
      </c>
      <c r="M260">
        <f t="shared" si="42"/>
        <v>2.7457056807560498</v>
      </c>
      <c r="N260">
        <f t="shared" si="50"/>
        <v>2029.7394952746913</v>
      </c>
      <c r="O260" t="str">
        <f t="shared" si="47"/>
        <v>93005,</v>
      </c>
      <c r="P260" t="str">
        <f t="shared" si="47"/>
        <v>153,</v>
      </c>
      <c r="Q260" t="str">
        <f t="shared" si="46"/>
        <v>(1,2)</v>
      </c>
      <c r="R260" t="str">
        <f t="shared" si="48"/>
        <v>1,</v>
      </c>
      <c r="S260" t="str">
        <f t="shared" si="48"/>
        <v>2,</v>
      </c>
    </row>
    <row r="261" spans="1:19" x14ac:dyDescent="0.15">
      <c r="A261" t="s">
        <v>42</v>
      </c>
      <c r="B261">
        <v>93101</v>
      </c>
      <c r="C261">
        <v>153</v>
      </c>
      <c r="D261">
        <v>1</v>
      </c>
      <c r="E261">
        <v>2</v>
      </c>
      <c r="F261">
        <v>4</v>
      </c>
      <c r="G261" s="5">
        <f t="shared" si="49"/>
        <v>1.5889500467338249E-2</v>
      </c>
      <c r="H261" t="str">
        <f>VLOOKUP(B261,'名称-id-价值'!B:C,2,FALSE)</f>
        <v>T3MP1</v>
      </c>
      <c r="I261" t="str">
        <f t="shared" si="44"/>
        <v>T3部件</v>
      </c>
      <c r="J261">
        <f t="shared" si="41"/>
        <v>7</v>
      </c>
      <c r="K261">
        <f t="shared" si="45"/>
        <v>9.5337002804029486E-2</v>
      </c>
      <c r="L261">
        <f>VLOOKUP(B261,'名称-id-价值'!B:M,J261+2,FALSE)</f>
        <v>115.2</v>
      </c>
      <c r="M261">
        <f t="shared" si="42"/>
        <v>2.7457056807560498</v>
      </c>
      <c r="N261">
        <f t="shared" si="50"/>
        <v>2029.7394952746913</v>
      </c>
      <c r="O261" t="str">
        <f t="shared" si="47"/>
        <v>93101,</v>
      </c>
      <c r="P261" t="str">
        <f t="shared" si="47"/>
        <v>153,</v>
      </c>
      <c r="Q261" t="str">
        <f t="shared" si="46"/>
        <v>(1,2)</v>
      </c>
      <c r="R261" t="str">
        <f t="shared" si="48"/>
        <v>1,</v>
      </c>
      <c r="S261" t="str">
        <f t="shared" si="48"/>
        <v>2,</v>
      </c>
    </row>
    <row r="262" spans="1:19" x14ac:dyDescent="0.15">
      <c r="A262" t="s">
        <v>42</v>
      </c>
      <c r="B262">
        <v>93103</v>
      </c>
      <c r="C262">
        <v>153</v>
      </c>
      <c r="D262">
        <v>1</v>
      </c>
      <c r="E262">
        <v>2</v>
      </c>
      <c r="F262">
        <v>4</v>
      </c>
      <c r="G262" s="5">
        <f t="shared" si="49"/>
        <v>1.5889500467338249E-2</v>
      </c>
      <c r="H262" t="str">
        <f>VLOOKUP(B262,'名称-id-价值'!B:C,2,FALSE)</f>
        <v>T3MP3</v>
      </c>
      <c r="I262" t="str">
        <f t="shared" si="44"/>
        <v>T3部件</v>
      </c>
      <c r="J262">
        <f t="shared" si="41"/>
        <v>7</v>
      </c>
      <c r="K262">
        <f t="shared" si="45"/>
        <v>9.5337002804029486E-2</v>
      </c>
      <c r="L262">
        <f>VLOOKUP(B262,'名称-id-价值'!B:M,J262+2,FALSE)</f>
        <v>115.2</v>
      </c>
      <c r="M262">
        <f t="shared" si="42"/>
        <v>2.7457056807560498</v>
      </c>
      <c r="N262">
        <f t="shared" si="50"/>
        <v>2029.7394952746913</v>
      </c>
      <c r="O262" t="str">
        <f t="shared" si="47"/>
        <v>93103,</v>
      </c>
      <c r="P262" t="str">
        <f t="shared" si="47"/>
        <v>153,</v>
      </c>
      <c r="Q262" t="str">
        <f t="shared" si="46"/>
        <v>(1,2)</v>
      </c>
      <c r="R262" t="str">
        <f t="shared" si="48"/>
        <v>1,</v>
      </c>
      <c r="S262" t="str">
        <f t="shared" si="48"/>
        <v>2,</v>
      </c>
    </row>
    <row r="263" spans="1:19" x14ac:dyDescent="0.15">
      <c r="A263" t="s">
        <v>42</v>
      </c>
      <c r="B263">
        <v>93105</v>
      </c>
      <c r="C263">
        <v>153</v>
      </c>
      <c r="D263">
        <v>1</v>
      </c>
      <c r="E263">
        <v>2</v>
      </c>
      <c r="F263">
        <v>4</v>
      </c>
      <c r="G263" s="5">
        <f t="shared" si="49"/>
        <v>1.5889500467338249E-2</v>
      </c>
      <c r="H263" t="str">
        <f>VLOOKUP(B263,'名称-id-价值'!B:C,2,FALSE)</f>
        <v>T3MP5</v>
      </c>
      <c r="I263" t="str">
        <f t="shared" si="44"/>
        <v>T3部件</v>
      </c>
      <c r="J263">
        <f t="shared" si="41"/>
        <v>7</v>
      </c>
      <c r="K263">
        <f t="shared" si="45"/>
        <v>9.5337002804029486E-2</v>
      </c>
      <c r="L263">
        <f>VLOOKUP(B263,'名称-id-价值'!B:M,J263+2,FALSE)</f>
        <v>115.2</v>
      </c>
      <c r="M263">
        <f t="shared" si="42"/>
        <v>2.7457056807560498</v>
      </c>
      <c r="N263">
        <f t="shared" si="50"/>
        <v>2029.7394952746913</v>
      </c>
      <c r="O263" t="str">
        <f t="shared" si="47"/>
        <v>93105,</v>
      </c>
      <c r="P263" t="str">
        <f t="shared" si="47"/>
        <v>153,</v>
      </c>
      <c r="Q263" t="str">
        <f t="shared" si="46"/>
        <v>(1,2)</v>
      </c>
      <c r="R263" t="str">
        <f t="shared" si="48"/>
        <v>1,</v>
      </c>
      <c r="S263" t="str">
        <f t="shared" si="48"/>
        <v>2,</v>
      </c>
    </row>
    <row r="264" spans="1:19" x14ac:dyDescent="0.15">
      <c r="A264" t="s">
        <v>42</v>
      </c>
      <c r="B264">
        <v>93201</v>
      </c>
      <c r="C264">
        <v>172</v>
      </c>
      <c r="D264">
        <v>1</v>
      </c>
      <c r="E264">
        <v>2</v>
      </c>
      <c r="F264">
        <v>4</v>
      </c>
      <c r="G264" s="5">
        <f t="shared" si="49"/>
        <v>1.786270640772666E-2</v>
      </c>
      <c r="H264" t="str">
        <f>VLOOKUP(B264,'名称-id-价值'!B:C,2,FALSE)</f>
        <v>T3HP1</v>
      </c>
      <c r="I264" t="str">
        <f t="shared" si="44"/>
        <v>T3部件</v>
      </c>
      <c r="J264">
        <f t="shared" si="41"/>
        <v>7</v>
      </c>
      <c r="K264">
        <f t="shared" si="45"/>
        <v>0.10717623844635996</v>
      </c>
      <c r="L264">
        <f>VLOOKUP(B264,'名称-id-价值'!B:M,J264+2,FALSE)</f>
        <v>115.2</v>
      </c>
      <c r="M264">
        <f t="shared" si="42"/>
        <v>3.0866756672551667</v>
      </c>
      <c r="N264">
        <f t="shared" si="50"/>
        <v>2029.7394952746913</v>
      </c>
      <c r="O264" t="str">
        <f t="shared" si="47"/>
        <v>93201,</v>
      </c>
      <c r="P264" t="str">
        <f t="shared" si="47"/>
        <v>172,</v>
      </c>
      <c r="Q264" t="str">
        <f t="shared" si="46"/>
        <v>(1,2)</v>
      </c>
      <c r="R264" t="str">
        <f t="shared" si="48"/>
        <v>1,</v>
      </c>
      <c r="S264" t="str">
        <f t="shared" si="48"/>
        <v>2,</v>
      </c>
    </row>
    <row r="265" spans="1:19" x14ac:dyDescent="0.15">
      <c r="A265" t="s">
        <v>42</v>
      </c>
      <c r="B265">
        <v>93203</v>
      </c>
      <c r="C265">
        <v>172</v>
      </c>
      <c r="D265">
        <v>1</v>
      </c>
      <c r="E265">
        <v>2</v>
      </c>
      <c r="F265">
        <v>4</v>
      </c>
      <c r="G265" s="5">
        <f t="shared" si="49"/>
        <v>1.786270640772666E-2</v>
      </c>
      <c r="H265" t="str">
        <f>VLOOKUP(B265,'名称-id-价值'!B:C,2,FALSE)</f>
        <v>T3HP3</v>
      </c>
      <c r="I265" t="str">
        <f t="shared" si="44"/>
        <v>T3部件</v>
      </c>
      <c r="J265">
        <f t="shared" si="41"/>
        <v>7</v>
      </c>
      <c r="K265">
        <f t="shared" si="45"/>
        <v>0.10717623844635996</v>
      </c>
      <c r="L265">
        <f>VLOOKUP(B265,'名称-id-价值'!B:M,J265+2,FALSE)</f>
        <v>115.2</v>
      </c>
      <c r="M265">
        <f t="shared" si="42"/>
        <v>3.0866756672551667</v>
      </c>
      <c r="N265">
        <f t="shared" si="50"/>
        <v>2029.7394952746913</v>
      </c>
      <c r="O265" t="str">
        <f t="shared" si="47"/>
        <v>93203,</v>
      </c>
      <c r="P265" t="str">
        <f t="shared" si="47"/>
        <v>172,</v>
      </c>
      <c r="Q265" t="str">
        <f t="shared" si="46"/>
        <v>(1,2)</v>
      </c>
      <c r="R265" t="str">
        <f t="shared" ref="R265:S295" si="51">D265&amp;","</f>
        <v>1,</v>
      </c>
      <c r="S265" t="str">
        <f t="shared" si="51"/>
        <v>2,</v>
      </c>
    </row>
    <row r="266" spans="1:19" x14ac:dyDescent="0.15">
      <c r="A266" t="s">
        <v>42</v>
      </c>
      <c r="B266">
        <v>93205</v>
      </c>
      <c r="C266">
        <v>172</v>
      </c>
      <c r="D266">
        <v>1</v>
      </c>
      <c r="E266">
        <v>2</v>
      </c>
      <c r="F266">
        <v>4</v>
      </c>
      <c r="G266" s="5">
        <f t="shared" si="49"/>
        <v>1.786270640772666E-2</v>
      </c>
      <c r="H266" t="str">
        <f>VLOOKUP(B266,'名称-id-价值'!B:C,2,FALSE)</f>
        <v>T3HP5</v>
      </c>
      <c r="I266" t="str">
        <f t="shared" si="44"/>
        <v>T3部件</v>
      </c>
      <c r="J266">
        <f t="shared" si="41"/>
        <v>7</v>
      </c>
      <c r="K266">
        <f t="shared" si="45"/>
        <v>0.10717623844635996</v>
      </c>
      <c r="L266">
        <f>VLOOKUP(B266,'名称-id-价值'!B:M,J266+2,FALSE)</f>
        <v>115.2</v>
      </c>
      <c r="M266">
        <f t="shared" si="42"/>
        <v>3.0866756672551667</v>
      </c>
      <c r="N266">
        <f t="shared" si="50"/>
        <v>2029.7394952746913</v>
      </c>
      <c r="O266" t="str">
        <f t="shared" si="47"/>
        <v>93205,</v>
      </c>
      <c r="P266" t="str">
        <f t="shared" si="47"/>
        <v>172,</v>
      </c>
      <c r="Q266" t="str">
        <f t="shared" si="46"/>
        <v>(1,2)</v>
      </c>
      <c r="R266" t="str">
        <f t="shared" si="51"/>
        <v>1,</v>
      </c>
      <c r="S266" t="str">
        <f t="shared" si="51"/>
        <v>2,</v>
      </c>
    </row>
    <row r="267" spans="1:19" x14ac:dyDescent="0.15">
      <c r="A267" t="s">
        <v>42</v>
      </c>
      <c r="B267">
        <v>93002</v>
      </c>
      <c r="C267">
        <v>172</v>
      </c>
      <c r="D267">
        <v>1</v>
      </c>
      <c r="E267">
        <v>2</v>
      </c>
      <c r="F267">
        <v>4</v>
      </c>
      <c r="G267" s="5">
        <f t="shared" si="49"/>
        <v>1.786270640772666E-2</v>
      </c>
      <c r="H267" t="str">
        <f>VLOOKUP(B267,'名称-id-价值'!B:C,2,FALSE)</f>
        <v>T3LP2</v>
      </c>
      <c r="I267" t="str">
        <f t="shared" si="44"/>
        <v>T3部件</v>
      </c>
      <c r="J267">
        <f t="shared" ref="J267:J332" si="52">IF(RIGHT(A267,1)+0=0,10,RIGHT(A267,1)+0)</f>
        <v>7</v>
      </c>
      <c r="K267">
        <f t="shared" si="45"/>
        <v>0.10717623844635996</v>
      </c>
      <c r="L267">
        <f>VLOOKUP(B267,'名称-id-价值'!B:M,J267+2,FALSE)</f>
        <v>115.19999999999999</v>
      </c>
      <c r="M267">
        <f t="shared" ref="M267:M332" si="53">G267*L267*AVERAGE(D267:E267)</f>
        <v>3.0866756672551667</v>
      </c>
      <c r="N267">
        <f t="shared" si="50"/>
        <v>2029.7394952746913</v>
      </c>
      <c r="O267" t="str">
        <f t="shared" si="47"/>
        <v>93002,</v>
      </c>
      <c r="P267" t="str">
        <f t="shared" si="47"/>
        <v>172,</v>
      </c>
      <c r="Q267" t="str">
        <f t="shared" si="46"/>
        <v>(1,2)</v>
      </c>
      <c r="R267" t="str">
        <f t="shared" si="51"/>
        <v>1,</v>
      </c>
      <c r="S267" t="str">
        <f t="shared" si="51"/>
        <v>2,</v>
      </c>
    </row>
    <row r="268" spans="1:19" x14ac:dyDescent="0.15">
      <c r="A268" t="s">
        <v>42</v>
      </c>
      <c r="B268">
        <v>93004</v>
      </c>
      <c r="C268">
        <v>172</v>
      </c>
      <c r="D268">
        <v>1</v>
      </c>
      <c r="E268">
        <v>2</v>
      </c>
      <c r="F268">
        <v>4</v>
      </c>
      <c r="G268" s="5">
        <f t="shared" si="49"/>
        <v>1.786270640772666E-2</v>
      </c>
      <c r="H268" t="str">
        <f>VLOOKUP(B268,'名称-id-价值'!B:C,2,FALSE)</f>
        <v>T3LP4</v>
      </c>
      <c r="I268" t="str">
        <f t="shared" si="44"/>
        <v>T3部件</v>
      </c>
      <c r="J268">
        <f t="shared" si="52"/>
        <v>7</v>
      </c>
      <c r="K268">
        <f t="shared" si="45"/>
        <v>0.10717623844635996</v>
      </c>
      <c r="L268">
        <f>VLOOKUP(B268,'名称-id-价值'!B:M,J268+2,FALSE)</f>
        <v>115.2</v>
      </c>
      <c r="M268">
        <f t="shared" si="53"/>
        <v>3.0866756672551667</v>
      </c>
      <c r="N268">
        <f t="shared" si="50"/>
        <v>2029.7394952746913</v>
      </c>
      <c r="O268" t="str">
        <f t="shared" si="47"/>
        <v>93004,</v>
      </c>
      <c r="P268" t="str">
        <f t="shared" si="47"/>
        <v>172,</v>
      </c>
      <c r="Q268" t="str">
        <f t="shared" si="46"/>
        <v>(1,2)</v>
      </c>
      <c r="R268" t="str">
        <f t="shared" si="51"/>
        <v>1,</v>
      </c>
      <c r="S268" t="str">
        <f t="shared" si="51"/>
        <v>2,</v>
      </c>
    </row>
    <row r="269" spans="1:19" x14ac:dyDescent="0.15">
      <c r="A269" t="s">
        <v>42</v>
      </c>
      <c r="B269">
        <v>93006</v>
      </c>
      <c r="C269">
        <v>172</v>
      </c>
      <c r="D269">
        <v>1</v>
      </c>
      <c r="E269">
        <v>2</v>
      </c>
      <c r="F269">
        <v>4</v>
      </c>
      <c r="G269" s="5">
        <f t="shared" si="49"/>
        <v>1.786270640772666E-2</v>
      </c>
      <c r="H269" t="str">
        <f>VLOOKUP(B269,'名称-id-价值'!B:C,2,FALSE)</f>
        <v>T3LP6</v>
      </c>
      <c r="I269" t="str">
        <f t="shared" ref="I269:I335" si="54">IF(LEFT(B269,1)+0=5,"T"&amp;MID(B269,3,1)&amp;"碎片",IF(LEFT(B269,1)+0=1,"T"&amp;MID(B269,3,1)&amp;"坦克",IF(LEFT(B269,1)+0=9,"T"&amp;MID(B269,2,1)&amp;"部件")))</f>
        <v>T3部件</v>
      </c>
      <c r="J269">
        <f t="shared" si="52"/>
        <v>7</v>
      </c>
      <c r="K269">
        <f t="shared" ref="K269:K335" si="55">AVERAGE(D269:E269)*G269*F269</f>
        <v>0.10717623844635996</v>
      </c>
      <c r="L269">
        <f>VLOOKUP(B269,'名称-id-价值'!B:M,J269+2,FALSE)</f>
        <v>115.2</v>
      </c>
      <c r="M269">
        <f t="shared" si="53"/>
        <v>3.0866756672551667</v>
      </c>
      <c r="N269">
        <f t="shared" si="50"/>
        <v>2029.7394952746913</v>
      </c>
      <c r="O269" t="str">
        <f t="shared" si="47"/>
        <v>93006,</v>
      </c>
      <c r="P269" t="str">
        <f t="shared" si="47"/>
        <v>172,</v>
      </c>
      <c r="Q269" t="str">
        <f t="shared" ref="Q269:Q335" si="56">"("&amp;LEFT(R269&amp;S269,LEN(R269&amp;S269)-1)&amp;")"</f>
        <v>(1,2)</v>
      </c>
      <c r="R269" t="str">
        <f t="shared" si="51"/>
        <v>1,</v>
      </c>
      <c r="S269" t="str">
        <f t="shared" si="51"/>
        <v>2,</v>
      </c>
    </row>
    <row r="270" spans="1:19" x14ac:dyDescent="0.15">
      <c r="A270" t="s">
        <v>42</v>
      </c>
      <c r="B270">
        <v>93102</v>
      </c>
      <c r="C270">
        <v>172</v>
      </c>
      <c r="D270">
        <v>1</v>
      </c>
      <c r="E270">
        <v>2</v>
      </c>
      <c r="F270">
        <v>4</v>
      </c>
      <c r="G270" s="5">
        <f t="shared" si="49"/>
        <v>1.786270640772666E-2</v>
      </c>
      <c r="H270" t="str">
        <f>VLOOKUP(B270,'名称-id-价值'!B:C,2,FALSE)</f>
        <v>T3MP2</v>
      </c>
      <c r="I270" t="str">
        <f t="shared" si="54"/>
        <v>T3部件</v>
      </c>
      <c r="J270">
        <f t="shared" si="52"/>
        <v>7</v>
      </c>
      <c r="K270">
        <f t="shared" si="55"/>
        <v>0.10717623844635996</v>
      </c>
      <c r="L270">
        <f>VLOOKUP(B270,'名称-id-价值'!B:M,J270+2,FALSE)</f>
        <v>115.2</v>
      </c>
      <c r="M270">
        <f t="shared" si="53"/>
        <v>3.0866756672551667</v>
      </c>
      <c r="N270">
        <f t="shared" si="50"/>
        <v>2029.7394952746913</v>
      </c>
      <c r="O270" t="str">
        <f t="shared" si="47"/>
        <v>93102,</v>
      </c>
      <c r="P270" t="str">
        <f t="shared" si="47"/>
        <v>172,</v>
      </c>
      <c r="Q270" t="str">
        <f t="shared" si="56"/>
        <v>(1,2)</v>
      </c>
      <c r="R270" t="str">
        <f t="shared" si="51"/>
        <v>1,</v>
      </c>
      <c r="S270" t="str">
        <f t="shared" si="51"/>
        <v>2,</v>
      </c>
    </row>
    <row r="271" spans="1:19" x14ac:dyDescent="0.15">
      <c r="A271" t="s">
        <v>42</v>
      </c>
      <c r="B271">
        <v>93104</v>
      </c>
      <c r="C271">
        <v>172</v>
      </c>
      <c r="D271">
        <v>1</v>
      </c>
      <c r="E271">
        <v>2</v>
      </c>
      <c r="F271">
        <v>4</v>
      </c>
      <c r="G271" s="5">
        <f t="shared" si="49"/>
        <v>1.786270640772666E-2</v>
      </c>
      <c r="H271" t="str">
        <f>VLOOKUP(B271,'名称-id-价值'!B:C,2,FALSE)</f>
        <v>T3MP4</v>
      </c>
      <c r="I271" t="str">
        <f t="shared" si="54"/>
        <v>T3部件</v>
      </c>
      <c r="J271">
        <f t="shared" si="52"/>
        <v>7</v>
      </c>
      <c r="K271">
        <f t="shared" si="55"/>
        <v>0.10717623844635996</v>
      </c>
      <c r="L271">
        <f>VLOOKUP(B271,'名称-id-价值'!B:M,J271+2,FALSE)</f>
        <v>115.2</v>
      </c>
      <c r="M271">
        <f t="shared" si="53"/>
        <v>3.0866756672551667</v>
      </c>
      <c r="N271">
        <f t="shared" si="50"/>
        <v>2029.7394952746913</v>
      </c>
      <c r="O271" t="str">
        <f t="shared" si="47"/>
        <v>93104,</v>
      </c>
      <c r="P271" t="str">
        <f t="shared" si="47"/>
        <v>172,</v>
      </c>
      <c r="Q271" t="str">
        <f t="shared" si="56"/>
        <v>(1,2)</v>
      </c>
      <c r="R271" t="str">
        <f t="shared" si="51"/>
        <v>1,</v>
      </c>
      <c r="S271" t="str">
        <f t="shared" si="51"/>
        <v>2,</v>
      </c>
    </row>
    <row r="272" spans="1:19" x14ac:dyDescent="0.15">
      <c r="A272" t="s">
        <v>42</v>
      </c>
      <c r="B272">
        <v>93106</v>
      </c>
      <c r="C272">
        <v>172</v>
      </c>
      <c r="D272">
        <v>1</v>
      </c>
      <c r="E272">
        <v>2</v>
      </c>
      <c r="F272">
        <v>4</v>
      </c>
      <c r="G272" s="5">
        <f t="shared" si="49"/>
        <v>1.786270640772666E-2</v>
      </c>
      <c r="H272" t="str">
        <f>VLOOKUP(B272,'名称-id-价值'!B:C,2,FALSE)</f>
        <v>T3MP6</v>
      </c>
      <c r="I272" t="str">
        <f t="shared" si="54"/>
        <v>T3部件</v>
      </c>
      <c r="J272">
        <f t="shared" si="52"/>
        <v>7</v>
      </c>
      <c r="K272">
        <f t="shared" si="55"/>
        <v>0.10717623844635996</v>
      </c>
      <c r="L272">
        <f>VLOOKUP(B272,'名称-id-价值'!B:M,J272+2,FALSE)</f>
        <v>115.2</v>
      </c>
      <c r="M272">
        <f t="shared" si="53"/>
        <v>3.0866756672551667</v>
      </c>
      <c r="N272">
        <f t="shared" si="50"/>
        <v>2029.7394952746913</v>
      </c>
      <c r="O272" t="str">
        <f t="shared" si="47"/>
        <v>93106,</v>
      </c>
      <c r="P272" t="str">
        <f t="shared" si="47"/>
        <v>172,</v>
      </c>
      <c r="Q272" t="str">
        <f t="shared" si="56"/>
        <v>(1,2)</v>
      </c>
      <c r="R272" t="str">
        <f t="shared" si="51"/>
        <v>1,</v>
      </c>
      <c r="S272" t="str">
        <f t="shared" si="51"/>
        <v>2,</v>
      </c>
    </row>
    <row r="273" spans="1:19" x14ac:dyDescent="0.15">
      <c r="A273" t="s">
        <v>42</v>
      </c>
      <c r="B273">
        <v>93202</v>
      </c>
      <c r="C273">
        <v>172</v>
      </c>
      <c r="D273">
        <v>1</v>
      </c>
      <c r="E273">
        <v>2</v>
      </c>
      <c r="F273">
        <v>4</v>
      </c>
      <c r="G273" s="5">
        <f t="shared" si="49"/>
        <v>1.786270640772666E-2</v>
      </c>
      <c r="H273" t="str">
        <f>VLOOKUP(B273,'名称-id-价值'!B:C,2,FALSE)</f>
        <v>T3HP2</v>
      </c>
      <c r="I273" t="str">
        <f t="shared" si="54"/>
        <v>T3部件</v>
      </c>
      <c r="J273">
        <f t="shared" si="52"/>
        <v>7</v>
      </c>
      <c r="K273">
        <f t="shared" si="55"/>
        <v>0.10717623844635996</v>
      </c>
      <c r="L273">
        <f>VLOOKUP(B273,'名称-id-价值'!B:M,J273+2,FALSE)</f>
        <v>115.2</v>
      </c>
      <c r="M273">
        <f t="shared" si="53"/>
        <v>3.0866756672551667</v>
      </c>
      <c r="N273">
        <f t="shared" si="50"/>
        <v>2029.7394952746913</v>
      </c>
      <c r="O273" t="str">
        <f t="shared" si="47"/>
        <v>93202,</v>
      </c>
      <c r="P273" t="str">
        <f t="shared" si="47"/>
        <v>172,</v>
      </c>
      <c r="Q273" t="str">
        <f t="shared" si="56"/>
        <v>(1,2)</v>
      </c>
      <c r="R273" t="str">
        <f t="shared" si="51"/>
        <v>1,</v>
      </c>
      <c r="S273" t="str">
        <f t="shared" si="51"/>
        <v>2,</v>
      </c>
    </row>
    <row r="274" spans="1:19" x14ac:dyDescent="0.15">
      <c r="A274" t="s">
        <v>42</v>
      </c>
      <c r="B274">
        <v>93204</v>
      </c>
      <c r="C274">
        <v>172</v>
      </c>
      <c r="D274">
        <v>1</v>
      </c>
      <c r="E274">
        <v>2</v>
      </c>
      <c r="F274">
        <v>4</v>
      </c>
      <c r="G274" s="5">
        <f t="shared" si="49"/>
        <v>1.786270640772666E-2</v>
      </c>
      <c r="H274" t="str">
        <f>VLOOKUP(B274,'名称-id-价值'!B:C,2,FALSE)</f>
        <v>T3HP4</v>
      </c>
      <c r="I274" t="str">
        <f t="shared" si="54"/>
        <v>T3部件</v>
      </c>
      <c r="J274">
        <f t="shared" si="52"/>
        <v>7</v>
      </c>
      <c r="K274">
        <f t="shared" si="55"/>
        <v>0.10717623844635996</v>
      </c>
      <c r="L274">
        <f>VLOOKUP(B274,'名称-id-价值'!B:M,J274+2,FALSE)</f>
        <v>115.2</v>
      </c>
      <c r="M274">
        <f t="shared" si="53"/>
        <v>3.0866756672551667</v>
      </c>
      <c r="N274">
        <f t="shared" si="50"/>
        <v>2029.7394952746913</v>
      </c>
      <c r="O274" t="str">
        <f t="shared" si="47"/>
        <v>93204,</v>
      </c>
      <c r="P274" t="str">
        <f t="shared" si="47"/>
        <v>172,</v>
      </c>
      <c r="Q274" t="str">
        <f t="shared" si="56"/>
        <v>(1,2)</v>
      </c>
      <c r="R274" t="str">
        <f t="shared" si="51"/>
        <v>1,</v>
      </c>
      <c r="S274" t="str">
        <f t="shared" si="51"/>
        <v>2,</v>
      </c>
    </row>
    <row r="275" spans="1:19" x14ac:dyDescent="0.15">
      <c r="A275" t="s">
        <v>42</v>
      </c>
      <c r="B275">
        <v>93206</v>
      </c>
      <c r="C275">
        <v>134</v>
      </c>
      <c r="D275">
        <v>1</v>
      </c>
      <c r="E275">
        <v>2</v>
      </c>
      <c r="F275">
        <v>4</v>
      </c>
      <c r="G275" s="5">
        <f t="shared" si="49"/>
        <v>1.3916294526949839E-2</v>
      </c>
      <c r="H275" t="str">
        <f>VLOOKUP(B275,'名称-id-价值'!B:C,2,FALSE)</f>
        <v>T3HP6</v>
      </c>
      <c r="I275" t="str">
        <f t="shared" si="54"/>
        <v>T3部件</v>
      </c>
      <c r="J275">
        <f t="shared" si="52"/>
        <v>7</v>
      </c>
      <c r="K275">
        <f t="shared" si="55"/>
        <v>8.349776716169903E-2</v>
      </c>
      <c r="L275">
        <f>VLOOKUP(B275,'名称-id-价值'!B:M,J275+2,FALSE)</f>
        <v>115.2</v>
      </c>
      <c r="M275">
        <f t="shared" si="53"/>
        <v>2.404735694256932</v>
      </c>
      <c r="N275">
        <f t="shared" si="50"/>
        <v>2029.7394952746913</v>
      </c>
      <c r="O275" t="str">
        <f t="shared" si="47"/>
        <v>93206,</v>
      </c>
      <c r="P275" t="str">
        <f t="shared" si="47"/>
        <v>134,</v>
      </c>
      <c r="Q275" t="str">
        <f t="shared" si="56"/>
        <v>(1,2)</v>
      </c>
      <c r="R275" t="str">
        <f t="shared" si="51"/>
        <v>1,</v>
      </c>
      <c r="S275" t="str">
        <f t="shared" si="51"/>
        <v>2,</v>
      </c>
    </row>
    <row r="276" spans="1:19" x14ac:dyDescent="0.15">
      <c r="A276" t="s">
        <v>43</v>
      </c>
      <c r="B276">
        <v>11311</v>
      </c>
      <c r="C276">
        <v>177</v>
      </c>
      <c r="D276">
        <v>1</v>
      </c>
      <c r="E276">
        <v>1</v>
      </c>
      <c r="F276">
        <v>4</v>
      </c>
      <c r="G276" s="5">
        <f t="shared" si="49"/>
        <v>1.8381971128881503E-2</v>
      </c>
      <c r="H276" t="str">
        <f>VLOOKUP(B276,'名称-id-价值'!B:C,2,FALSE)</f>
        <v>35(t)</v>
      </c>
      <c r="I276" t="str">
        <f t="shared" si="54"/>
        <v>T3坦克</v>
      </c>
      <c r="J276">
        <f t="shared" si="52"/>
        <v>8</v>
      </c>
      <c r="K276">
        <f t="shared" si="55"/>
        <v>7.3527884515526012E-2</v>
      </c>
      <c r="L276">
        <f>VLOOKUP(B276,'名称-id-价值'!B:M,J276+2,FALSE)</f>
        <v>1353</v>
      </c>
      <c r="M276">
        <f t="shared" si="53"/>
        <v>24.870806937376674</v>
      </c>
      <c r="N276">
        <f t="shared" si="50"/>
        <v>2007.9415515629842</v>
      </c>
      <c r="O276" t="str">
        <f t="shared" si="47"/>
        <v>11311,</v>
      </c>
      <c r="P276" t="str">
        <f t="shared" si="47"/>
        <v>177,</v>
      </c>
      <c r="Q276" t="str">
        <f t="shared" si="56"/>
        <v>(1,1)</v>
      </c>
      <c r="R276" t="str">
        <f t="shared" si="51"/>
        <v>1,</v>
      </c>
      <c r="S276" t="str">
        <f t="shared" si="51"/>
        <v>1,</v>
      </c>
    </row>
    <row r="277" spans="1:19" x14ac:dyDescent="0.15">
      <c r="A277" t="s">
        <v>43</v>
      </c>
      <c r="B277">
        <v>12311</v>
      </c>
      <c r="C277">
        <v>177</v>
      </c>
      <c r="D277">
        <v>1</v>
      </c>
      <c r="E277">
        <v>1</v>
      </c>
      <c r="F277">
        <v>4</v>
      </c>
      <c r="G277" s="5">
        <f t="shared" si="49"/>
        <v>1.8381971128881503E-2</v>
      </c>
      <c r="H277" t="str">
        <f>VLOOKUP(B277,'名称-id-价值'!B:C,2,FALSE)</f>
        <v>玛蒂尔达</v>
      </c>
      <c r="I277" t="str">
        <f t="shared" si="54"/>
        <v>T3坦克</v>
      </c>
      <c r="J277">
        <f t="shared" si="52"/>
        <v>8</v>
      </c>
      <c r="K277">
        <f t="shared" si="55"/>
        <v>7.3527884515526012E-2</v>
      </c>
      <c r="L277">
        <f>VLOOKUP(B277,'名称-id-价值'!B:M,J277+2,FALSE)</f>
        <v>1353</v>
      </c>
      <c r="M277">
        <f t="shared" si="53"/>
        <v>24.870806937376674</v>
      </c>
      <c r="N277">
        <f t="shared" si="50"/>
        <v>2007.9415515629842</v>
      </c>
      <c r="O277" t="str">
        <f t="shared" si="47"/>
        <v>12311,</v>
      </c>
      <c r="P277" t="str">
        <f t="shared" si="47"/>
        <v>177,</v>
      </c>
      <c r="Q277" t="str">
        <f t="shared" si="56"/>
        <v>(1,1)</v>
      </c>
      <c r="R277" t="str">
        <f t="shared" si="51"/>
        <v>1,</v>
      </c>
      <c r="S277" t="str">
        <f t="shared" si="51"/>
        <v>1,</v>
      </c>
    </row>
    <row r="278" spans="1:19" x14ac:dyDescent="0.15">
      <c r="A278" t="s">
        <v>43</v>
      </c>
      <c r="B278">
        <v>13311</v>
      </c>
      <c r="C278">
        <v>177</v>
      </c>
      <c r="D278">
        <v>1</v>
      </c>
      <c r="E278">
        <v>1</v>
      </c>
      <c r="F278">
        <v>4</v>
      </c>
      <c r="G278" s="5">
        <f t="shared" si="49"/>
        <v>1.8381971128881503E-2</v>
      </c>
      <c r="H278" t="str">
        <f>VLOOKUP(B278,'名称-id-价值'!B:C,2,FALSE)</f>
        <v>黑豹</v>
      </c>
      <c r="I278" t="str">
        <f t="shared" si="54"/>
        <v>T3坦克</v>
      </c>
      <c r="J278">
        <f t="shared" si="52"/>
        <v>8</v>
      </c>
      <c r="K278">
        <f t="shared" si="55"/>
        <v>7.3527884515526012E-2</v>
      </c>
      <c r="L278">
        <f>VLOOKUP(B278,'名称-id-价值'!B:M,J278+2,FALSE)</f>
        <v>1353</v>
      </c>
      <c r="M278">
        <f t="shared" si="53"/>
        <v>24.870806937376674</v>
      </c>
      <c r="N278">
        <f t="shared" si="50"/>
        <v>2007.9415515629842</v>
      </c>
      <c r="O278" t="str">
        <f t="shared" si="47"/>
        <v>13311,</v>
      </c>
      <c r="P278" t="str">
        <f t="shared" si="47"/>
        <v>177,</v>
      </c>
      <c r="Q278" t="str">
        <f t="shared" si="56"/>
        <v>(1,1)</v>
      </c>
      <c r="R278" t="str">
        <f t="shared" si="51"/>
        <v>1,</v>
      </c>
      <c r="S278" t="str">
        <f t="shared" si="51"/>
        <v>1,</v>
      </c>
    </row>
    <row r="279" spans="1:19" x14ac:dyDescent="0.15">
      <c r="A279" t="s">
        <v>43</v>
      </c>
      <c r="B279">
        <v>11321</v>
      </c>
      <c r="C279">
        <v>99</v>
      </c>
      <c r="D279">
        <v>1</v>
      </c>
      <c r="E279">
        <v>1</v>
      </c>
      <c r="F279">
        <v>4</v>
      </c>
      <c r="G279" s="5">
        <f t="shared" si="49"/>
        <v>1.0281441478865927E-2</v>
      </c>
      <c r="H279" t="str">
        <f>VLOOKUP(B279,'名称-id-价值'!B:C,2,FALSE)</f>
        <v>十字军</v>
      </c>
      <c r="I279" t="str">
        <f t="shared" si="54"/>
        <v>T3坦克</v>
      </c>
      <c r="J279">
        <f t="shared" si="52"/>
        <v>8</v>
      </c>
      <c r="K279">
        <f t="shared" si="55"/>
        <v>4.1125765915463706E-2</v>
      </c>
      <c r="L279">
        <f>VLOOKUP(B279,'名称-id-价值'!B:M,J279+2,FALSE)</f>
        <v>1848</v>
      </c>
      <c r="M279">
        <f t="shared" si="53"/>
        <v>19.000103852944232</v>
      </c>
      <c r="N279">
        <f t="shared" si="50"/>
        <v>2007.9415515629842</v>
      </c>
      <c r="O279" t="str">
        <f t="shared" si="47"/>
        <v>11321,</v>
      </c>
      <c r="P279" t="str">
        <f t="shared" si="47"/>
        <v>99,</v>
      </c>
      <c r="Q279" t="str">
        <f t="shared" si="56"/>
        <v>(1,1)</v>
      </c>
      <c r="R279" t="str">
        <f t="shared" si="51"/>
        <v>1,</v>
      </c>
      <c r="S279" t="str">
        <f t="shared" si="51"/>
        <v>1,</v>
      </c>
    </row>
    <row r="280" spans="1:19" x14ac:dyDescent="0.15">
      <c r="A280" t="s">
        <v>43</v>
      </c>
      <c r="B280">
        <v>12321</v>
      </c>
      <c r="C280">
        <v>99</v>
      </c>
      <c r="D280">
        <v>1</v>
      </c>
      <c r="E280">
        <v>1</v>
      </c>
      <c r="F280">
        <v>4</v>
      </c>
      <c r="G280" s="5">
        <f t="shared" si="49"/>
        <v>1.0281441478865927E-2</v>
      </c>
      <c r="H280" t="str">
        <f>VLOOKUP(B280,'名称-id-价值'!B:C,2,FALSE)</f>
        <v>谢尔曼</v>
      </c>
      <c r="I280" t="str">
        <f t="shared" si="54"/>
        <v>T3坦克</v>
      </c>
      <c r="J280">
        <f t="shared" si="52"/>
        <v>8</v>
      </c>
      <c r="K280">
        <f t="shared" si="55"/>
        <v>4.1125765915463706E-2</v>
      </c>
      <c r="L280">
        <f>VLOOKUP(B280,'名称-id-价值'!B:M,J280+2,FALSE)</f>
        <v>1848</v>
      </c>
      <c r="M280">
        <f t="shared" si="53"/>
        <v>19.000103852944232</v>
      </c>
      <c r="N280">
        <f t="shared" si="50"/>
        <v>2007.9415515629842</v>
      </c>
      <c r="O280" t="str">
        <f t="shared" si="47"/>
        <v>12321,</v>
      </c>
      <c r="P280" t="str">
        <f t="shared" si="47"/>
        <v>99,</v>
      </c>
      <c r="Q280" t="str">
        <f t="shared" si="56"/>
        <v>(1,1)</v>
      </c>
      <c r="R280" t="str">
        <f t="shared" si="51"/>
        <v>1,</v>
      </c>
      <c r="S280" t="str">
        <f t="shared" si="51"/>
        <v>1,</v>
      </c>
    </row>
    <row r="281" spans="1:19" x14ac:dyDescent="0.15">
      <c r="A281" t="s">
        <v>43</v>
      </c>
      <c r="B281">
        <v>13321</v>
      </c>
      <c r="C281">
        <v>99</v>
      </c>
      <c r="D281">
        <v>1</v>
      </c>
      <c r="E281">
        <v>1</v>
      </c>
      <c r="F281">
        <v>4</v>
      </c>
      <c r="G281" s="5">
        <f t="shared" si="49"/>
        <v>1.0281441478865927E-2</v>
      </c>
      <c r="H281" t="str">
        <f>VLOOKUP(B281,'名称-id-价值'!B:C,2,FALSE)</f>
        <v>虎式</v>
      </c>
      <c r="I281" t="str">
        <f t="shared" si="54"/>
        <v>T3坦克</v>
      </c>
      <c r="J281">
        <f t="shared" si="52"/>
        <v>8</v>
      </c>
      <c r="K281">
        <f t="shared" si="55"/>
        <v>4.1125765915463706E-2</v>
      </c>
      <c r="L281">
        <f>VLOOKUP(B281,'名称-id-价值'!B:M,J281+2,FALSE)</f>
        <v>1848</v>
      </c>
      <c r="M281">
        <f t="shared" si="53"/>
        <v>19.000103852944232</v>
      </c>
      <c r="N281">
        <f t="shared" si="50"/>
        <v>2007.9415515629842</v>
      </c>
      <c r="O281" t="str">
        <f t="shared" si="47"/>
        <v>13321,</v>
      </c>
      <c r="P281" t="str">
        <f t="shared" si="47"/>
        <v>99,</v>
      </c>
      <c r="Q281" t="str">
        <f t="shared" si="56"/>
        <v>(1,1)</v>
      </c>
      <c r="R281" t="str">
        <f t="shared" si="51"/>
        <v>1,</v>
      </c>
      <c r="S281" t="str">
        <f t="shared" si="51"/>
        <v>1,</v>
      </c>
    </row>
    <row r="282" spans="1:19" x14ac:dyDescent="0.15">
      <c r="A282" t="s">
        <v>43</v>
      </c>
      <c r="B282">
        <v>13331</v>
      </c>
      <c r="C282">
        <v>99</v>
      </c>
      <c r="D282">
        <v>1</v>
      </c>
      <c r="E282">
        <v>1</v>
      </c>
      <c r="F282">
        <v>4</v>
      </c>
      <c r="G282" s="5">
        <f t="shared" si="49"/>
        <v>1.0281441478865927E-2</v>
      </c>
      <c r="H282" t="str">
        <f>VLOOKUP(B282,'名称-id-价值'!B:C,2,FALSE)</f>
        <v>KV-2</v>
      </c>
      <c r="I282" t="str">
        <f t="shared" si="54"/>
        <v>T3坦克</v>
      </c>
      <c r="J282">
        <f t="shared" si="52"/>
        <v>8</v>
      </c>
      <c r="K282">
        <f t="shared" si="55"/>
        <v>4.1125765915463706E-2</v>
      </c>
      <c r="L282">
        <f>VLOOKUP(B282,'名称-id-价值'!B:M,J282+2,FALSE)</f>
        <v>2112</v>
      </c>
      <c r="M282">
        <f t="shared" si="53"/>
        <v>21.714404403364838</v>
      </c>
      <c r="N282">
        <f t="shared" si="50"/>
        <v>2007.9415515629842</v>
      </c>
      <c r="O282" t="str">
        <f t="shared" si="47"/>
        <v>13331,</v>
      </c>
      <c r="P282" t="str">
        <f t="shared" si="47"/>
        <v>99,</v>
      </c>
      <c r="Q282" t="str">
        <f t="shared" si="56"/>
        <v>(1,1)</v>
      </c>
      <c r="R282" t="str">
        <f t="shared" si="51"/>
        <v>1,</v>
      </c>
      <c r="S282" t="str">
        <f t="shared" si="51"/>
        <v>1,</v>
      </c>
    </row>
    <row r="283" spans="1:19" x14ac:dyDescent="0.15">
      <c r="A283" t="s">
        <v>43</v>
      </c>
      <c r="B283">
        <v>51311</v>
      </c>
      <c r="C283">
        <v>600</v>
      </c>
      <c r="D283">
        <v>6</v>
      </c>
      <c r="E283">
        <v>16</v>
      </c>
      <c r="F283">
        <v>4</v>
      </c>
      <c r="G283" s="5">
        <f t="shared" si="49"/>
        <v>6.2311766538581372E-2</v>
      </c>
      <c r="H283" t="str">
        <f>VLOOKUP(B283,'名称-id-价值'!B:C,2,FALSE)</f>
        <v>35(t)-碎片</v>
      </c>
      <c r="I283" t="str">
        <f t="shared" si="54"/>
        <v>T3碎片</v>
      </c>
      <c r="J283">
        <f t="shared" si="52"/>
        <v>8</v>
      </c>
      <c r="K283">
        <f t="shared" si="55"/>
        <v>2.7417177276975804</v>
      </c>
      <c r="L283">
        <f>VLOOKUP(B283,'名称-id-价值'!B:M,J283+2,FALSE)</f>
        <v>45.099999999999994</v>
      </c>
      <c r="M283">
        <f t="shared" si="53"/>
        <v>30.912867379790214</v>
      </c>
      <c r="N283">
        <f t="shared" si="50"/>
        <v>2007.9415515629842</v>
      </c>
      <c r="O283" t="str">
        <f t="shared" si="47"/>
        <v>51311,</v>
      </c>
      <c r="P283" t="str">
        <f t="shared" si="47"/>
        <v>600,</v>
      </c>
      <c r="Q283" t="str">
        <f t="shared" si="56"/>
        <v>(6,16)</v>
      </c>
      <c r="R283" t="str">
        <f t="shared" si="51"/>
        <v>6,</v>
      </c>
      <c r="S283" t="str">
        <f t="shared" si="51"/>
        <v>16,</v>
      </c>
    </row>
    <row r="284" spans="1:19" x14ac:dyDescent="0.15">
      <c r="A284" t="s">
        <v>43</v>
      </c>
      <c r="B284">
        <v>52311</v>
      </c>
      <c r="C284">
        <v>600</v>
      </c>
      <c r="D284">
        <v>6</v>
      </c>
      <c r="E284">
        <v>16</v>
      </c>
      <c r="F284">
        <v>4</v>
      </c>
      <c r="G284" s="5">
        <f t="shared" si="49"/>
        <v>6.2311766538581372E-2</v>
      </c>
      <c r="H284" t="str">
        <f>VLOOKUP(B284,'名称-id-价值'!B:C,2,FALSE)</f>
        <v>玛蒂尔达-碎片</v>
      </c>
      <c r="I284" t="str">
        <f t="shared" si="54"/>
        <v>T3碎片</v>
      </c>
      <c r="J284">
        <f t="shared" si="52"/>
        <v>8</v>
      </c>
      <c r="K284">
        <f t="shared" si="55"/>
        <v>2.7417177276975804</v>
      </c>
      <c r="L284">
        <f>VLOOKUP(B284,'名称-id-价值'!B:M,J284+2,FALSE)</f>
        <v>45.099999999999994</v>
      </c>
      <c r="M284">
        <f t="shared" si="53"/>
        <v>30.912867379790214</v>
      </c>
      <c r="N284">
        <f t="shared" si="50"/>
        <v>2007.9415515629842</v>
      </c>
      <c r="O284" t="str">
        <f t="shared" si="47"/>
        <v>52311,</v>
      </c>
      <c r="P284" t="str">
        <f t="shared" si="47"/>
        <v>600,</v>
      </c>
      <c r="Q284" t="str">
        <f t="shared" si="56"/>
        <v>(6,16)</v>
      </c>
      <c r="R284" t="str">
        <f t="shared" si="51"/>
        <v>6,</v>
      </c>
      <c r="S284" t="str">
        <f t="shared" si="51"/>
        <v>16,</v>
      </c>
    </row>
    <row r="285" spans="1:19" x14ac:dyDescent="0.15">
      <c r="A285" t="s">
        <v>43</v>
      </c>
      <c r="B285">
        <v>53311</v>
      </c>
      <c r="C285">
        <v>600</v>
      </c>
      <c r="D285">
        <v>6</v>
      </c>
      <c r="E285">
        <v>16</v>
      </c>
      <c r="F285">
        <v>4</v>
      </c>
      <c r="G285" s="5">
        <f t="shared" si="49"/>
        <v>6.2311766538581372E-2</v>
      </c>
      <c r="H285" t="str">
        <f>VLOOKUP(B285,'名称-id-价值'!B:C,2,FALSE)</f>
        <v>黑豹-碎片</v>
      </c>
      <c r="I285" t="str">
        <f t="shared" si="54"/>
        <v>T3碎片</v>
      </c>
      <c r="J285">
        <f t="shared" si="52"/>
        <v>8</v>
      </c>
      <c r="K285">
        <f t="shared" si="55"/>
        <v>2.7417177276975804</v>
      </c>
      <c r="L285">
        <f>VLOOKUP(B285,'名称-id-价值'!B:M,J285+2,FALSE)</f>
        <v>45.099999999999994</v>
      </c>
      <c r="M285">
        <f t="shared" si="53"/>
        <v>30.912867379790214</v>
      </c>
      <c r="N285">
        <f t="shared" si="50"/>
        <v>2007.9415515629842</v>
      </c>
      <c r="O285" t="str">
        <f t="shared" si="47"/>
        <v>53311,</v>
      </c>
      <c r="P285" t="str">
        <f t="shared" si="47"/>
        <v>600,</v>
      </c>
      <c r="Q285" t="str">
        <f t="shared" si="56"/>
        <v>(6,16)</v>
      </c>
      <c r="R285" t="str">
        <f t="shared" si="51"/>
        <v>6,</v>
      </c>
      <c r="S285" t="str">
        <f t="shared" si="51"/>
        <v>16,</v>
      </c>
    </row>
    <row r="286" spans="1:19" x14ac:dyDescent="0.15">
      <c r="A286" t="s">
        <v>43</v>
      </c>
      <c r="B286">
        <v>51321</v>
      </c>
      <c r="C286">
        <v>350</v>
      </c>
      <c r="D286">
        <v>5</v>
      </c>
      <c r="E286">
        <v>14</v>
      </c>
      <c r="F286">
        <v>4</v>
      </c>
      <c r="G286" s="5">
        <f t="shared" si="49"/>
        <v>3.6348530480839129E-2</v>
      </c>
      <c r="H286" t="str">
        <f>VLOOKUP(B286,'名称-id-价值'!B:C,2,FALSE)</f>
        <v>十字军-碎片</v>
      </c>
      <c r="I286" t="str">
        <f t="shared" si="54"/>
        <v>T3碎片</v>
      </c>
      <c r="J286">
        <f t="shared" si="52"/>
        <v>8</v>
      </c>
      <c r="K286">
        <f t="shared" si="55"/>
        <v>1.3812441582718868</v>
      </c>
      <c r="L286">
        <f>VLOOKUP(B286,'名称-id-价值'!B:M,J286+2,FALSE)</f>
        <v>61.6</v>
      </c>
      <c r="M286">
        <f t="shared" si="53"/>
        <v>21.271160037387055</v>
      </c>
      <c r="N286">
        <f t="shared" si="50"/>
        <v>2007.9415515629842</v>
      </c>
      <c r="O286" t="str">
        <f t="shared" si="47"/>
        <v>51321,</v>
      </c>
      <c r="P286" t="str">
        <f t="shared" si="47"/>
        <v>350,</v>
      </c>
      <c r="Q286" t="str">
        <f t="shared" si="56"/>
        <v>(5,14)</v>
      </c>
      <c r="R286" t="str">
        <f t="shared" si="51"/>
        <v>5,</v>
      </c>
      <c r="S286" t="str">
        <f t="shared" si="51"/>
        <v>14,</v>
      </c>
    </row>
    <row r="287" spans="1:19" x14ac:dyDescent="0.15">
      <c r="A287" t="s">
        <v>43</v>
      </c>
      <c r="B287">
        <v>52321</v>
      </c>
      <c r="C287">
        <v>350</v>
      </c>
      <c r="D287">
        <v>5</v>
      </c>
      <c r="E287">
        <v>14</v>
      </c>
      <c r="F287">
        <v>4</v>
      </c>
      <c r="G287" s="5">
        <f t="shared" si="49"/>
        <v>3.6348530480839129E-2</v>
      </c>
      <c r="H287" t="str">
        <f>VLOOKUP(B287,'名称-id-价值'!B:C,2,FALSE)</f>
        <v>谢尔曼-碎片</v>
      </c>
      <c r="I287" t="str">
        <f t="shared" si="54"/>
        <v>T3碎片</v>
      </c>
      <c r="J287">
        <f t="shared" si="52"/>
        <v>8</v>
      </c>
      <c r="K287">
        <f t="shared" si="55"/>
        <v>1.3812441582718868</v>
      </c>
      <c r="L287">
        <f>VLOOKUP(B287,'名称-id-价值'!B:M,J287+2,FALSE)</f>
        <v>61.6</v>
      </c>
      <c r="M287">
        <f t="shared" si="53"/>
        <v>21.271160037387055</v>
      </c>
      <c r="N287">
        <f t="shared" si="50"/>
        <v>2007.9415515629842</v>
      </c>
      <c r="O287" t="str">
        <f t="shared" si="47"/>
        <v>52321,</v>
      </c>
      <c r="P287" t="str">
        <f t="shared" si="47"/>
        <v>350,</v>
      </c>
      <c r="Q287" t="str">
        <f t="shared" si="56"/>
        <v>(5,14)</v>
      </c>
      <c r="R287" t="str">
        <f t="shared" si="51"/>
        <v>5,</v>
      </c>
      <c r="S287" t="str">
        <f t="shared" si="51"/>
        <v>14,</v>
      </c>
    </row>
    <row r="288" spans="1:19" x14ac:dyDescent="0.15">
      <c r="A288" t="s">
        <v>43</v>
      </c>
      <c r="B288">
        <v>53321</v>
      </c>
      <c r="C288">
        <v>350</v>
      </c>
      <c r="D288">
        <v>5</v>
      </c>
      <c r="E288">
        <v>14</v>
      </c>
      <c r="F288">
        <v>4</v>
      </c>
      <c r="G288" s="5">
        <f t="shared" si="49"/>
        <v>3.6348530480839129E-2</v>
      </c>
      <c r="H288" t="str">
        <f>VLOOKUP(B288,'名称-id-价值'!B:C,2,FALSE)</f>
        <v>虎式-碎片</v>
      </c>
      <c r="I288" t="str">
        <f t="shared" si="54"/>
        <v>T3碎片</v>
      </c>
      <c r="J288">
        <f t="shared" si="52"/>
        <v>8</v>
      </c>
      <c r="K288">
        <f t="shared" si="55"/>
        <v>1.3812441582718868</v>
      </c>
      <c r="L288">
        <f>VLOOKUP(B288,'名称-id-价值'!B:M,J288+2,FALSE)</f>
        <v>61.6</v>
      </c>
      <c r="M288">
        <f t="shared" si="53"/>
        <v>21.271160037387055</v>
      </c>
      <c r="N288">
        <f t="shared" si="50"/>
        <v>2007.9415515629842</v>
      </c>
      <c r="O288" t="str">
        <f t="shared" ref="O288:P354" si="57">B288&amp;","</f>
        <v>53321,</v>
      </c>
      <c r="P288" t="str">
        <f t="shared" si="57"/>
        <v>350,</v>
      </c>
      <c r="Q288" t="str">
        <f t="shared" si="56"/>
        <v>(5,14)</v>
      </c>
      <c r="R288" t="str">
        <f t="shared" si="51"/>
        <v>5,</v>
      </c>
      <c r="S288" t="str">
        <f t="shared" si="51"/>
        <v>14,</v>
      </c>
    </row>
    <row r="289" spans="1:19" x14ac:dyDescent="0.15">
      <c r="A289" t="s">
        <v>43</v>
      </c>
      <c r="B289">
        <v>53331</v>
      </c>
      <c r="C289">
        <v>280</v>
      </c>
      <c r="D289">
        <v>5</v>
      </c>
      <c r="E289">
        <v>14</v>
      </c>
      <c r="F289">
        <v>4</v>
      </c>
      <c r="G289" s="5">
        <f t="shared" si="49"/>
        <v>2.9078824384671305E-2</v>
      </c>
      <c r="H289" t="str">
        <f>VLOOKUP(B289,'名称-id-价值'!B:C,2,FALSE)</f>
        <v>KV-2-碎片</v>
      </c>
      <c r="I289" t="str">
        <f t="shared" si="54"/>
        <v>T3碎片</v>
      </c>
      <c r="J289">
        <f t="shared" si="52"/>
        <v>8</v>
      </c>
      <c r="K289">
        <f t="shared" si="55"/>
        <v>1.1049953266175097</v>
      </c>
      <c r="L289">
        <f>VLOOKUP(B289,'名称-id-价值'!B:M,J289+2,FALSE)</f>
        <v>70.400000000000006</v>
      </c>
      <c r="M289">
        <f t="shared" si="53"/>
        <v>19.447917748468168</v>
      </c>
      <c r="N289">
        <f t="shared" si="50"/>
        <v>2007.9415515629842</v>
      </c>
      <c r="O289" t="str">
        <f t="shared" si="57"/>
        <v>53331,</v>
      </c>
      <c r="P289" t="str">
        <f t="shared" si="57"/>
        <v>280,</v>
      </c>
      <c r="Q289" t="str">
        <f t="shared" si="56"/>
        <v>(5,14)</v>
      </c>
      <c r="R289" t="str">
        <f t="shared" si="51"/>
        <v>5,</v>
      </c>
      <c r="S289" t="str">
        <f t="shared" si="51"/>
        <v>14,</v>
      </c>
    </row>
    <row r="290" spans="1:19" x14ac:dyDescent="0.15">
      <c r="A290" t="s">
        <v>43</v>
      </c>
      <c r="B290">
        <v>92001</v>
      </c>
      <c r="C290">
        <v>146</v>
      </c>
      <c r="D290">
        <v>3</v>
      </c>
      <c r="E290">
        <v>6</v>
      </c>
      <c r="F290">
        <v>4</v>
      </c>
      <c r="G290" s="5">
        <f t="shared" si="49"/>
        <v>1.5162529857721466E-2</v>
      </c>
      <c r="H290" t="str">
        <f>VLOOKUP(B290,'名称-id-价值'!B:C,2,FALSE)</f>
        <v>T2LP1</v>
      </c>
      <c r="I290" t="str">
        <f t="shared" si="54"/>
        <v>T2部件</v>
      </c>
      <c r="J290">
        <f t="shared" si="52"/>
        <v>8</v>
      </c>
      <c r="K290">
        <f t="shared" si="55"/>
        <v>0.2729255374389864</v>
      </c>
      <c r="L290">
        <f>VLOOKUP(B290,'名称-id-价值'!B:M,J290+2,FALSE)</f>
        <v>57.75</v>
      </c>
      <c r="M290">
        <f t="shared" si="53"/>
        <v>3.940362446775366</v>
      </c>
      <c r="N290">
        <f t="shared" si="50"/>
        <v>2007.9415515629842</v>
      </c>
      <c r="O290" t="str">
        <f t="shared" si="57"/>
        <v>92001,</v>
      </c>
      <c r="P290" t="str">
        <f t="shared" si="57"/>
        <v>146,</v>
      </c>
      <c r="Q290" t="str">
        <f t="shared" si="56"/>
        <v>(3,6)</v>
      </c>
      <c r="R290" t="str">
        <f t="shared" si="51"/>
        <v>3,</v>
      </c>
      <c r="S290" t="str">
        <f t="shared" si="51"/>
        <v>6,</v>
      </c>
    </row>
    <row r="291" spans="1:19" x14ac:dyDescent="0.15">
      <c r="A291" t="s">
        <v>43</v>
      </c>
      <c r="B291">
        <v>92003</v>
      </c>
      <c r="C291">
        <v>146</v>
      </c>
      <c r="D291">
        <v>3</v>
      </c>
      <c r="E291">
        <v>6</v>
      </c>
      <c r="F291">
        <v>4</v>
      </c>
      <c r="G291" s="5">
        <f t="shared" si="49"/>
        <v>1.5162529857721466E-2</v>
      </c>
      <c r="H291" t="str">
        <f>VLOOKUP(B291,'名称-id-价值'!B:C,2,FALSE)</f>
        <v>T2LP3</v>
      </c>
      <c r="I291" t="str">
        <f t="shared" si="54"/>
        <v>T2部件</v>
      </c>
      <c r="J291">
        <f t="shared" si="52"/>
        <v>8</v>
      </c>
      <c r="K291">
        <f t="shared" si="55"/>
        <v>0.2729255374389864</v>
      </c>
      <c r="L291">
        <f>VLOOKUP(B291,'名称-id-价值'!B:M,J291+2,FALSE)</f>
        <v>57.75</v>
      </c>
      <c r="M291">
        <f t="shared" si="53"/>
        <v>3.940362446775366</v>
      </c>
      <c r="N291">
        <f t="shared" si="50"/>
        <v>2007.9415515629842</v>
      </c>
      <c r="O291" t="str">
        <f t="shared" si="57"/>
        <v>92003,</v>
      </c>
      <c r="P291" t="str">
        <f t="shared" si="57"/>
        <v>146,</v>
      </c>
      <c r="Q291" t="str">
        <f t="shared" si="56"/>
        <v>(3,6)</v>
      </c>
      <c r="R291" t="str">
        <f t="shared" si="51"/>
        <v>3,</v>
      </c>
      <c r="S291" t="str">
        <f t="shared" si="51"/>
        <v>6,</v>
      </c>
    </row>
    <row r="292" spans="1:19" x14ac:dyDescent="0.15">
      <c r="A292" t="s">
        <v>43</v>
      </c>
      <c r="B292">
        <v>92005</v>
      </c>
      <c r="C292">
        <v>146</v>
      </c>
      <c r="D292">
        <v>3</v>
      </c>
      <c r="E292">
        <v>6</v>
      </c>
      <c r="F292">
        <v>4</v>
      </c>
      <c r="G292" s="5">
        <f t="shared" si="49"/>
        <v>1.5162529857721466E-2</v>
      </c>
      <c r="H292" t="str">
        <f>VLOOKUP(B292,'名称-id-价值'!B:C,2,FALSE)</f>
        <v>T2LP5</v>
      </c>
      <c r="I292" t="str">
        <f t="shared" si="54"/>
        <v>T2部件</v>
      </c>
      <c r="J292">
        <f t="shared" si="52"/>
        <v>8</v>
      </c>
      <c r="K292">
        <f t="shared" si="55"/>
        <v>0.2729255374389864</v>
      </c>
      <c r="L292">
        <f>VLOOKUP(B292,'名称-id-价值'!B:M,J292+2,FALSE)</f>
        <v>57.75</v>
      </c>
      <c r="M292">
        <f t="shared" si="53"/>
        <v>3.940362446775366</v>
      </c>
      <c r="N292">
        <f t="shared" si="50"/>
        <v>2007.9415515629842</v>
      </c>
      <c r="O292" t="str">
        <f t="shared" si="57"/>
        <v>92005,</v>
      </c>
      <c r="P292" t="str">
        <f t="shared" si="57"/>
        <v>146,</v>
      </c>
      <c r="Q292" t="str">
        <f t="shared" si="56"/>
        <v>(3,6)</v>
      </c>
      <c r="R292" t="str">
        <f t="shared" si="51"/>
        <v>3,</v>
      </c>
      <c r="S292" t="str">
        <f t="shared" si="51"/>
        <v>6,</v>
      </c>
    </row>
    <row r="293" spans="1:19" x14ac:dyDescent="0.15">
      <c r="A293" t="s">
        <v>43</v>
      </c>
      <c r="B293">
        <v>92101</v>
      </c>
      <c r="C293">
        <v>146</v>
      </c>
      <c r="D293">
        <v>3</v>
      </c>
      <c r="E293">
        <v>6</v>
      </c>
      <c r="F293">
        <v>4</v>
      </c>
      <c r="G293" s="5">
        <f t="shared" si="49"/>
        <v>1.5162529857721466E-2</v>
      </c>
      <c r="H293" t="str">
        <f>VLOOKUP(B293,'名称-id-价值'!B:C,2,FALSE)</f>
        <v>T2MP1</v>
      </c>
      <c r="I293" t="str">
        <f t="shared" si="54"/>
        <v>T2部件</v>
      </c>
      <c r="J293">
        <f t="shared" si="52"/>
        <v>8</v>
      </c>
      <c r="K293">
        <f t="shared" si="55"/>
        <v>0.2729255374389864</v>
      </c>
      <c r="L293">
        <f>VLOOKUP(B293,'名称-id-价值'!B:M,J293+2,FALSE)</f>
        <v>57.75</v>
      </c>
      <c r="M293">
        <f t="shared" si="53"/>
        <v>3.940362446775366</v>
      </c>
      <c r="N293">
        <f t="shared" si="50"/>
        <v>2007.9415515629842</v>
      </c>
      <c r="O293" t="str">
        <f t="shared" si="57"/>
        <v>92101,</v>
      </c>
      <c r="P293" t="str">
        <f t="shared" si="57"/>
        <v>146,</v>
      </c>
      <c r="Q293" t="str">
        <f t="shared" si="56"/>
        <v>(3,6)</v>
      </c>
      <c r="R293" t="str">
        <f t="shared" si="51"/>
        <v>3,</v>
      </c>
      <c r="S293" t="str">
        <f t="shared" si="51"/>
        <v>6,</v>
      </c>
    </row>
    <row r="294" spans="1:19" x14ac:dyDescent="0.15">
      <c r="A294" t="s">
        <v>43</v>
      </c>
      <c r="B294">
        <v>92103</v>
      </c>
      <c r="C294">
        <v>146</v>
      </c>
      <c r="D294">
        <v>3</v>
      </c>
      <c r="E294">
        <v>6</v>
      </c>
      <c r="F294">
        <v>4</v>
      </c>
      <c r="G294" s="5">
        <f t="shared" si="49"/>
        <v>1.5162529857721466E-2</v>
      </c>
      <c r="H294" t="str">
        <f>VLOOKUP(B294,'名称-id-价值'!B:C,2,FALSE)</f>
        <v>T2MP3</v>
      </c>
      <c r="I294" t="str">
        <f t="shared" si="54"/>
        <v>T2部件</v>
      </c>
      <c r="J294">
        <f t="shared" si="52"/>
        <v>8</v>
      </c>
      <c r="K294">
        <f t="shared" si="55"/>
        <v>0.2729255374389864</v>
      </c>
      <c r="L294">
        <f>VLOOKUP(B294,'名称-id-价值'!B:M,J294+2,FALSE)</f>
        <v>57.75</v>
      </c>
      <c r="M294">
        <f t="shared" si="53"/>
        <v>3.940362446775366</v>
      </c>
      <c r="N294">
        <f t="shared" si="50"/>
        <v>2007.9415515629842</v>
      </c>
      <c r="O294" t="str">
        <f t="shared" si="57"/>
        <v>92103,</v>
      </c>
      <c r="P294" t="str">
        <f t="shared" si="57"/>
        <v>146,</v>
      </c>
      <c r="Q294" t="str">
        <f t="shared" si="56"/>
        <v>(3,6)</v>
      </c>
      <c r="R294" t="str">
        <f t="shared" si="51"/>
        <v>3,</v>
      </c>
      <c r="S294" t="str">
        <f t="shared" si="51"/>
        <v>6,</v>
      </c>
    </row>
    <row r="295" spans="1:19" x14ac:dyDescent="0.15">
      <c r="A295" t="s">
        <v>43</v>
      </c>
      <c r="B295">
        <v>92105</v>
      </c>
      <c r="C295">
        <v>146</v>
      </c>
      <c r="D295">
        <v>3</v>
      </c>
      <c r="E295">
        <v>6</v>
      </c>
      <c r="F295">
        <v>4</v>
      </c>
      <c r="G295" s="5">
        <f t="shared" si="49"/>
        <v>1.5162529857721466E-2</v>
      </c>
      <c r="H295" t="str">
        <f>VLOOKUP(B295,'名称-id-价值'!B:C,2,FALSE)</f>
        <v>T2MP5</v>
      </c>
      <c r="I295" t="str">
        <f t="shared" si="54"/>
        <v>T2部件</v>
      </c>
      <c r="J295">
        <f t="shared" si="52"/>
        <v>8</v>
      </c>
      <c r="K295">
        <f t="shared" si="55"/>
        <v>0.2729255374389864</v>
      </c>
      <c r="L295">
        <f>VLOOKUP(B295,'名称-id-价值'!B:M,J295+2,FALSE)</f>
        <v>57.75</v>
      </c>
      <c r="M295">
        <f t="shared" si="53"/>
        <v>3.940362446775366</v>
      </c>
      <c r="N295">
        <f t="shared" si="50"/>
        <v>2007.9415515629842</v>
      </c>
      <c r="O295" t="str">
        <f t="shared" si="57"/>
        <v>92105,</v>
      </c>
      <c r="P295" t="str">
        <f t="shared" si="57"/>
        <v>146,</v>
      </c>
      <c r="Q295" t="str">
        <f t="shared" si="56"/>
        <v>(3,6)</v>
      </c>
      <c r="R295" t="str">
        <f t="shared" si="51"/>
        <v>3,</v>
      </c>
      <c r="S295" t="str">
        <f t="shared" si="51"/>
        <v>6,</v>
      </c>
    </row>
    <row r="296" spans="1:19" x14ac:dyDescent="0.15">
      <c r="A296" t="s">
        <v>43</v>
      </c>
      <c r="B296">
        <v>92201</v>
      </c>
      <c r="C296">
        <v>146</v>
      </c>
      <c r="D296">
        <v>3</v>
      </c>
      <c r="E296">
        <v>6</v>
      </c>
      <c r="F296">
        <v>4</v>
      </c>
      <c r="G296" s="5">
        <f t="shared" si="49"/>
        <v>1.5162529857721466E-2</v>
      </c>
      <c r="H296" t="str">
        <f>VLOOKUP(B296,'名称-id-价值'!B:C,2,FALSE)</f>
        <v>T2HP1</v>
      </c>
      <c r="I296" t="str">
        <f t="shared" si="54"/>
        <v>T2部件</v>
      </c>
      <c r="J296">
        <f t="shared" si="52"/>
        <v>8</v>
      </c>
      <c r="K296">
        <f t="shared" si="55"/>
        <v>0.2729255374389864</v>
      </c>
      <c r="L296">
        <f>VLOOKUP(B296,'名称-id-价值'!B:M,J296+2,FALSE)</f>
        <v>57.75</v>
      </c>
      <c r="M296">
        <f t="shared" si="53"/>
        <v>3.940362446775366</v>
      </c>
      <c r="N296">
        <f t="shared" si="50"/>
        <v>2007.9415515629842</v>
      </c>
      <c r="O296" t="str">
        <f t="shared" si="57"/>
        <v>92201,</v>
      </c>
      <c r="P296" t="str">
        <f t="shared" si="57"/>
        <v>146,</v>
      </c>
      <c r="Q296" t="str">
        <f t="shared" si="56"/>
        <v>(3,6)</v>
      </c>
      <c r="R296" t="str">
        <f t="shared" ref="R296:S327" si="58">D296&amp;","</f>
        <v>3,</v>
      </c>
      <c r="S296" t="str">
        <f t="shared" si="58"/>
        <v>6,</v>
      </c>
    </row>
    <row r="297" spans="1:19" x14ac:dyDescent="0.15">
      <c r="A297" t="s">
        <v>43</v>
      </c>
      <c r="B297">
        <v>92203</v>
      </c>
      <c r="C297">
        <v>146</v>
      </c>
      <c r="D297">
        <v>3</v>
      </c>
      <c r="E297">
        <v>6</v>
      </c>
      <c r="F297">
        <v>4</v>
      </c>
      <c r="G297" s="5">
        <f t="shared" si="49"/>
        <v>1.5162529857721466E-2</v>
      </c>
      <c r="H297" t="str">
        <f>VLOOKUP(B297,'名称-id-价值'!B:C,2,FALSE)</f>
        <v>T2HP3</v>
      </c>
      <c r="I297" t="str">
        <f t="shared" si="54"/>
        <v>T2部件</v>
      </c>
      <c r="J297">
        <f t="shared" si="52"/>
        <v>8</v>
      </c>
      <c r="K297">
        <f t="shared" si="55"/>
        <v>0.2729255374389864</v>
      </c>
      <c r="L297">
        <f>VLOOKUP(B297,'名称-id-价值'!B:M,J297+2,FALSE)</f>
        <v>57.75</v>
      </c>
      <c r="M297">
        <f t="shared" si="53"/>
        <v>3.940362446775366</v>
      </c>
      <c r="N297">
        <f t="shared" si="50"/>
        <v>2007.9415515629842</v>
      </c>
      <c r="O297" t="str">
        <f t="shared" si="57"/>
        <v>92203,</v>
      </c>
      <c r="P297" t="str">
        <f t="shared" si="57"/>
        <v>146,</v>
      </c>
      <c r="Q297" t="str">
        <f t="shared" si="56"/>
        <v>(3,6)</v>
      </c>
      <c r="R297" t="str">
        <f t="shared" si="58"/>
        <v>3,</v>
      </c>
      <c r="S297" t="str">
        <f t="shared" si="58"/>
        <v>6,</v>
      </c>
    </row>
    <row r="298" spans="1:19" x14ac:dyDescent="0.15">
      <c r="A298" t="s">
        <v>43</v>
      </c>
      <c r="B298">
        <v>92205</v>
      </c>
      <c r="C298">
        <v>146</v>
      </c>
      <c r="D298">
        <v>3</v>
      </c>
      <c r="E298">
        <v>6</v>
      </c>
      <c r="F298">
        <v>4</v>
      </c>
      <c r="G298" s="5">
        <f t="shared" si="49"/>
        <v>1.5162529857721466E-2</v>
      </c>
      <c r="H298" t="str">
        <f>VLOOKUP(B298,'名称-id-价值'!B:C,2,FALSE)</f>
        <v>T2HP5</v>
      </c>
      <c r="I298" t="str">
        <f t="shared" si="54"/>
        <v>T2部件</v>
      </c>
      <c r="J298">
        <f t="shared" si="52"/>
        <v>8</v>
      </c>
      <c r="K298">
        <f t="shared" si="55"/>
        <v>0.2729255374389864</v>
      </c>
      <c r="L298">
        <f>VLOOKUP(B298,'名称-id-价值'!B:M,J298+2,FALSE)</f>
        <v>57.75</v>
      </c>
      <c r="M298">
        <f t="shared" si="53"/>
        <v>3.940362446775366</v>
      </c>
      <c r="N298">
        <f t="shared" si="50"/>
        <v>2007.9415515629842</v>
      </c>
      <c r="O298" t="str">
        <f t="shared" si="57"/>
        <v>92205,</v>
      </c>
      <c r="P298" t="str">
        <f t="shared" si="57"/>
        <v>146,</v>
      </c>
      <c r="Q298" t="str">
        <f t="shared" si="56"/>
        <v>(3,6)</v>
      </c>
      <c r="R298" t="str">
        <f t="shared" si="58"/>
        <v>3,</v>
      </c>
      <c r="S298" t="str">
        <f t="shared" si="58"/>
        <v>6,</v>
      </c>
    </row>
    <row r="299" spans="1:19" x14ac:dyDescent="0.15">
      <c r="A299" t="s">
        <v>43</v>
      </c>
      <c r="B299">
        <v>92002</v>
      </c>
      <c r="C299">
        <v>146</v>
      </c>
      <c r="D299">
        <v>3</v>
      </c>
      <c r="E299">
        <v>6</v>
      </c>
      <c r="F299">
        <v>4</v>
      </c>
      <c r="G299" s="5">
        <f t="shared" si="49"/>
        <v>1.5162529857721466E-2</v>
      </c>
      <c r="H299" t="str">
        <f>VLOOKUP(B299,'名称-id-价值'!B:C,2,FALSE)</f>
        <v>T2LP2</v>
      </c>
      <c r="I299" t="str">
        <f t="shared" si="54"/>
        <v>T2部件</v>
      </c>
      <c r="J299">
        <f t="shared" si="52"/>
        <v>8</v>
      </c>
      <c r="K299">
        <f t="shared" si="55"/>
        <v>0.2729255374389864</v>
      </c>
      <c r="L299">
        <f>VLOOKUP(B299,'名称-id-价值'!B:M,J299+2,FALSE)</f>
        <v>57.75</v>
      </c>
      <c r="M299">
        <f t="shared" si="53"/>
        <v>3.940362446775366</v>
      </c>
      <c r="N299">
        <f t="shared" si="50"/>
        <v>2007.9415515629842</v>
      </c>
      <c r="O299" t="str">
        <f t="shared" si="57"/>
        <v>92002,</v>
      </c>
      <c r="P299" t="str">
        <f t="shared" si="57"/>
        <v>146,</v>
      </c>
      <c r="Q299" t="str">
        <f t="shared" si="56"/>
        <v>(3,6)</v>
      </c>
      <c r="R299" t="str">
        <f t="shared" si="58"/>
        <v>3,</v>
      </c>
      <c r="S299" t="str">
        <f t="shared" si="58"/>
        <v>6,</v>
      </c>
    </row>
    <row r="300" spans="1:19" x14ac:dyDescent="0.15">
      <c r="A300" t="s">
        <v>43</v>
      </c>
      <c r="B300">
        <v>92004</v>
      </c>
      <c r="C300">
        <v>146</v>
      </c>
      <c r="D300">
        <v>3</v>
      </c>
      <c r="E300">
        <v>6</v>
      </c>
      <c r="F300">
        <v>4</v>
      </c>
      <c r="G300" s="5">
        <f t="shared" si="49"/>
        <v>1.5162529857721466E-2</v>
      </c>
      <c r="H300" t="str">
        <f>VLOOKUP(B300,'名称-id-价值'!B:C,2,FALSE)</f>
        <v>T2LP4</v>
      </c>
      <c r="I300" t="str">
        <f t="shared" si="54"/>
        <v>T2部件</v>
      </c>
      <c r="J300">
        <f t="shared" si="52"/>
        <v>8</v>
      </c>
      <c r="K300">
        <f t="shared" si="55"/>
        <v>0.2729255374389864</v>
      </c>
      <c r="L300">
        <f>VLOOKUP(B300,'名称-id-价值'!B:M,J300+2,FALSE)</f>
        <v>57.75</v>
      </c>
      <c r="M300">
        <f t="shared" si="53"/>
        <v>3.940362446775366</v>
      </c>
      <c r="N300">
        <f t="shared" si="50"/>
        <v>2007.9415515629842</v>
      </c>
      <c r="O300" t="str">
        <f t="shared" si="57"/>
        <v>92004,</v>
      </c>
      <c r="P300" t="str">
        <f t="shared" si="57"/>
        <v>146,</v>
      </c>
      <c r="Q300" t="str">
        <f t="shared" si="56"/>
        <v>(3,6)</v>
      </c>
      <c r="R300" t="str">
        <f t="shared" si="58"/>
        <v>3,</v>
      </c>
      <c r="S300" t="str">
        <f t="shared" si="58"/>
        <v>6,</v>
      </c>
    </row>
    <row r="301" spans="1:19" x14ac:dyDescent="0.15">
      <c r="A301" t="s">
        <v>43</v>
      </c>
      <c r="B301">
        <v>92006</v>
      </c>
      <c r="C301">
        <v>146</v>
      </c>
      <c r="D301">
        <v>3</v>
      </c>
      <c r="E301">
        <v>6</v>
      </c>
      <c r="F301">
        <v>4</v>
      </c>
      <c r="G301" s="5">
        <f t="shared" si="49"/>
        <v>1.5162529857721466E-2</v>
      </c>
      <c r="H301" t="str">
        <f>VLOOKUP(B301,'名称-id-价值'!B:C,2,FALSE)</f>
        <v>T2LP6</v>
      </c>
      <c r="I301" t="str">
        <f t="shared" si="54"/>
        <v>T2部件</v>
      </c>
      <c r="J301">
        <f t="shared" si="52"/>
        <v>8</v>
      </c>
      <c r="K301">
        <f t="shared" si="55"/>
        <v>0.2729255374389864</v>
      </c>
      <c r="L301">
        <f>VLOOKUP(B301,'名称-id-价值'!B:M,J301+2,FALSE)</f>
        <v>57.75</v>
      </c>
      <c r="M301">
        <f t="shared" si="53"/>
        <v>3.940362446775366</v>
      </c>
      <c r="N301">
        <f t="shared" si="50"/>
        <v>2007.9415515629842</v>
      </c>
      <c r="O301" t="str">
        <f t="shared" si="57"/>
        <v>92006,</v>
      </c>
      <c r="P301" t="str">
        <f t="shared" si="57"/>
        <v>146,</v>
      </c>
      <c r="Q301" t="str">
        <f t="shared" si="56"/>
        <v>(3,6)</v>
      </c>
      <c r="R301" t="str">
        <f t="shared" si="58"/>
        <v>3,</v>
      </c>
      <c r="S301" t="str">
        <f t="shared" si="58"/>
        <v>6,</v>
      </c>
    </row>
    <row r="302" spans="1:19" x14ac:dyDescent="0.15">
      <c r="A302" t="s">
        <v>43</v>
      </c>
      <c r="B302">
        <v>92102</v>
      </c>
      <c r="C302">
        <v>146</v>
      </c>
      <c r="D302">
        <v>3</v>
      </c>
      <c r="E302">
        <v>6</v>
      </c>
      <c r="F302">
        <v>4</v>
      </c>
      <c r="G302" s="5">
        <f t="shared" si="49"/>
        <v>1.5162529857721466E-2</v>
      </c>
      <c r="H302" t="str">
        <f>VLOOKUP(B302,'名称-id-价值'!B:C,2,FALSE)</f>
        <v>T2MP2</v>
      </c>
      <c r="I302" t="str">
        <f t="shared" si="54"/>
        <v>T2部件</v>
      </c>
      <c r="J302">
        <f t="shared" si="52"/>
        <v>8</v>
      </c>
      <c r="K302">
        <f t="shared" si="55"/>
        <v>0.2729255374389864</v>
      </c>
      <c r="L302">
        <f>VLOOKUP(B302,'名称-id-价值'!B:M,J302+2,FALSE)</f>
        <v>57.75</v>
      </c>
      <c r="M302">
        <f t="shared" si="53"/>
        <v>3.940362446775366</v>
      </c>
      <c r="N302">
        <f t="shared" si="50"/>
        <v>2007.9415515629842</v>
      </c>
      <c r="O302" t="str">
        <f t="shared" si="57"/>
        <v>92102,</v>
      </c>
      <c r="P302" t="str">
        <f t="shared" si="57"/>
        <v>146,</v>
      </c>
      <c r="Q302" t="str">
        <f t="shared" si="56"/>
        <v>(3,6)</v>
      </c>
      <c r="R302" t="str">
        <f t="shared" si="58"/>
        <v>3,</v>
      </c>
      <c r="S302" t="str">
        <f t="shared" si="58"/>
        <v>6,</v>
      </c>
    </row>
    <row r="303" spans="1:19" x14ac:dyDescent="0.15">
      <c r="A303" t="s">
        <v>43</v>
      </c>
      <c r="B303">
        <v>92104</v>
      </c>
      <c r="C303">
        <v>146</v>
      </c>
      <c r="D303">
        <v>3</v>
      </c>
      <c r="E303">
        <v>6</v>
      </c>
      <c r="F303">
        <v>4</v>
      </c>
      <c r="G303" s="5">
        <f t="shared" si="49"/>
        <v>1.5162529857721466E-2</v>
      </c>
      <c r="H303" t="str">
        <f>VLOOKUP(B303,'名称-id-价值'!B:C,2,FALSE)</f>
        <v>T2MP4</v>
      </c>
      <c r="I303" t="str">
        <f t="shared" si="54"/>
        <v>T2部件</v>
      </c>
      <c r="J303">
        <f t="shared" si="52"/>
        <v>8</v>
      </c>
      <c r="K303">
        <f t="shared" si="55"/>
        <v>0.2729255374389864</v>
      </c>
      <c r="L303">
        <f>VLOOKUP(B303,'名称-id-价值'!B:M,J303+2,FALSE)</f>
        <v>57.75</v>
      </c>
      <c r="M303">
        <f t="shared" si="53"/>
        <v>3.940362446775366</v>
      </c>
      <c r="N303">
        <f t="shared" si="50"/>
        <v>2007.9415515629842</v>
      </c>
      <c r="O303" t="str">
        <f t="shared" si="57"/>
        <v>92104,</v>
      </c>
      <c r="P303" t="str">
        <f t="shared" si="57"/>
        <v>146,</v>
      </c>
      <c r="Q303" t="str">
        <f t="shared" si="56"/>
        <v>(3,6)</v>
      </c>
      <c r="R303" t="str">
        <f t="shared" si="58"/>
        <v>3,</v>
      </c>
      <c r="S303" t="str">
        <f t="shared" si="58"/>
        <v>6,</v>
      </c>
    </row>
    <row r="304" spans="1:19" x14ac:dyDescent="0.15">
      <c r="A304" t="s">
        <v>43</v>
      </c>
      <c r="B304">
        <v>92106</v>
      </c>
      <c r="C304">
        <v>146</v>
      </c>
      <c r="D304">
        <v>3</v>
      </c>
      <c r="E304">
        <v>6</v>
      </c>
      <c r="F304">
        <v>4</v>
      </c>
      <c r="G304" s="5">
        <f t="shared" si="49"/>
        <v>1.5162529857721466E-2</v>
      </c>
      <c r="H304" t="str">
        <f>VLOOKUP(B304,'名称-id-价值'!B:C,2,FALSE)</f>
        <v>T2MP6</v>
      </c>
      <c r="I304" t="str">
        <f t="shared" si="54"/>
        <v>T2部件</v>
      </c>
      <c r="J304">
        <f t="shared" si="52"/>
        <v>8</v>
      </c>
      <c r="K304">
        <f t="shared" si="55"/>
        <v>0.2729255374389864</v>
      </c>
      <c r="L304">
        <f>VLOOKUP(B304,'名称-id-价值'!B:M,J304+2,FALSE)</f>
        <v>57.75</v>
      </c>
      <c r="M304">
        <f t="shared" si="53"/>
        <v>3.940362446775366</v>
      </c>
      <c r="N304">
        <f t="shared" si="50"/>
        <v>2007.9415515629842</v>
      </c>
      <c r="O304" t="str">
        <f t="shared" si="57"/>
        <v>92106,</v>
      </c>
      <c r="P304" t="str">
        <f t="shared" si="57"/>
        <v>146,</v>
      </c>
      <c r="Q304" t="str">
        <f t="shared" si="56"/>
        <v>(3,6)</v>
      </c>
      <c r="R304" t="str">
        <f t="shared" si="58"/>
        <v>3,</v>
      </c>
      <c r="S304" t="str">
        <f t="shared" si="58"/>
        <v>6,</v>
      </c>
    </row>
    <row r="305" spans="1:19" x14ac:dyDescent="0.15">
      <c r="A305" t="s">
        <v>43</v>
      </c>
      <c r="B305">
        <v>92202</v>
      </c>
      <c r="C305">
        <v>146</v>
      </c>
      <c r="D305">
        <v>3</v>
      </c>
      <c r="E305">
        <v>6</v>
      </c>
      <c r="F305">
        <v>4</v>
      </c>
      <c r="G305" s="5">
        <f t="shared" si="49"/>
        <v>1.5162529857721466E-2</v>
      </c>
      <c r="H305" t="str">
        <f>VLOOKUP(B305,'名称-id-价值'!B:C,2,FALSE)</f>
        <v>T2HP2</v>
      </c>
      <c r="I305" t="str">
        <f t="shared" si="54"/>
        <v>T2部件</v>
      </c>
      <c r="J305">
        <f t="shared" si="52"/>
        <v>8</v>
      </c>
      <c r="K305">
        <f t="shared" si="55"/>
        <v>0.2729255374389864</v>
      </c>
      <c r="L305">
        <f>VLOOKUP(B305,'名称-id-价值'!B:M,J305+2,FALSE)</f>
        <v>57.75</v>
      </c>
      <c r="M305">
        <f t="shared" si="53"/>
        <v>3.940362446775366</v>
      </c>
      <c r="N305">
        <f t="shared" si="50"/>
        <v>2007.9415515629842</v>
      </c>
      <c r="O305" t="str">
        <f t="shared" si="57"/>
        <v>92202,</v>
      </c>
      <c r="P305" t="str">
        <f t="shared" si="57"/>
        <v>146,</v>
      </c>
      <c r="Q305" t="str">
        <f t="shared" si="56"/>
        <v>(3,6)</v>
      </c>
      <c r="R305" t="str">
        <f t="shared" si="58"/>
        <v>3,</v>
      </c>
      <c r="S305" t="str">
        <f t="shared" si="58"/>
        <v>6,</v>
      </c>
    </row>
    <row r="306" spans="1:19" x14ac:dyDescent="0.15">
      <c r="A306" t="s">
        <v>43</v>
      </c>
      <c r="B306">
        <v>92204</v>
      </c>
      <c r="C306">
        <v>146</v>
      </c>
      <c r="D306">
        <v>3</v>
      </c>
      <c r="E306">
        <v>6</v>
      </c>
      <c r="F306">
        <v>4</v>
      </c>
      <c r="G306" s="5">
        <f t="shared" si="49"/>
        <v>1.5162529857721466E-2</v>
      </c>
      <c r="H306" t="str">
        <f>VLOOKUP(B306,'名称-id-价值'!B:C,2,FALSE)</f>
        <v>T2HP4</v>
      </c>
      <c r="I306" t="str">
        <f t="shared" si="54"/>
        <v>T2部件</v>
      </c>
      <c r="J306">
        <f t="shared" si="52"/>
        <v>8</v>
      </c>
      <c r="K306">
        <f t="shared" si="55"/>
        <v>0.2729255374389864</v>
      </c>
      <c r="L306">
        <f>VLOOKUP(B306,'名称-id-价值'!B:M,J306+2,FALSE)</f>
        <v>57.75</v>
      </c>
      <c r="M306">
        <f t="shared" si="53"/>
        <v>3.940362446775366</v>
      </c>
      <c r="N306">
        <f t="shared" si="50"/>
        <v>2007.9415515629842</v>
      </c>
      <c r="O306" t="str">
        <f t="shared" si="57"/>
        <v>92204,</v>
      </c>
      <c r="P306" t="str">
        <f t="shared" si="57"/>
        <v>146,</v>
      </c>
      <c r="Q306" t="str">
        <f t="shared" si="56"/>
        <v>(3,6)</v>
      </c>
      <c r="R306" t="str">
        <f t="shared" si="58"/>
        <v>3,</v>
      </c>
      <c r="S306" t="str">
        <f t="shared" si="58"/>
        <v>6,</v>
      </c>
    </row>
    <row r="307" spans="1:19" x14ac:dyDescent="0.15">
      <c r="A307" t="s">
        <v>43</v>
      </c>
      <c r="B307">
        <v>92206</v>
      </c>
      <c r="C307">
        <v>146</v>
      </c>
      <c r="D307">
        <v>3</v>
      </c>
      <c r="E307">
        <v>6</v>
      </c>
      <c r="F307">
        <v>4</v>
      </c>
      <c r="G307" s="5">
        <f t="shared" si="49"/>
        <v>1.5162529857721466E-2</v>
      </c>
      <c r="H307" t="str">
        <f>VLOOKUP(B307,'名称-id-价值'!B:C,2,FALSE)</f>
        <v>T2HP6</v>
      </c>
      <c r="I307" t="str">
        <f t="shared" si="54"/>
        <v>T2部件</v>
      </c>
      <c r="J307">
        <f t="shared" si="52"/>
        <v>8</v>
      </c>
      <c r="K307">
        <f t="shared" si="55"/>
        <v>0.2729255374389864</v>
      </c>
      <c r="L307">
        <f>VLOOKUP(B307,'名称-id-价值'!B:M,J307+2,FALSE)</f>
        <v>57.75</v>
      </c>
      <c r="M307">
        <f t="shared" si="53"/>
        <v>3.940362446775366</v>
      </c>
      <c r="N307">
        <f t="shared" si="50"/>
        <v>2007.9415515629842</v>
      </c>
      <c r="O307" t="str">
        <f t="shared" si="57"/>
        <v>92206,</v>
      </c>
      <c r="P307" t="str">
        <f t="shared" si="57"/>
        <v>146,</v>
      </c>
      <c r="Q307" t="str">
        <f t="shared" si="56"/>
        <v>(3,6)</v>
      </c>
      <c r="R307" t="str">
        <f t="shared" si="58"/>
        <v>3,</v>
      </c>
      <c r="S307" t="str">
        <f t="shared" si="58"/>
        <v>6,</v>
      </c>
    </row>
    <row r="308" spans="1:19" x14ac:dyDescent="0.15">
      <c r="A308" t="s">
        <v>43</v>
      </c>
      <c r="B308">
        <v>93001</v>
      </c>
      <c r="C308">
        <v>153</v>
      </c>
      <c r="D308">
        <v>1</v>
      </c>
      <c r="E308">
        <v>2</v>
      </c>
      <c r="F308">
        <v>4</v>
      </c>
      <c r="G308" s="5">
        <f t="shared" si="49"/>
        <v>1.5889500467338249E-2</v>
      </c>
      <c r="H308" t="str">
        <f>VLOOKUP(B308,'名称-id-价值'!B:C,2,FALSE)</f>
        <v>T3LP1</v>
      </c>
      <c r="I308" t="str">
        <f t="shared" si="54"/>
        <v>T3部件</v>
      </c>
      <c r="J308">
        <f t="shared" si="52"/>
        <v>8</v>
      </c>
      <c r="K308">
        <f t="shared" si="55"/>
        <v>9.5337002804029486E-2</v>
      </c>
      <c r="L308">
        <f>VLOOKUP(B308,'名称-id-价值'!B:M,J308+2,FALSE)</f>
        <v>112.8</v>
      </c>
      <c r="M308">
        <f t="shared" si="53"/>
        <v>2.6885034790736313</v>
      </c>
      <c r="N308">
        <f t="shared" si="50"/>
        <v>2007.9415515629842</v>
      </c>
      <c r="O308" t="str">
        <f t="shared" si="57"/>
        <v>93001,</v>
      </c>
      <c r="P308" t="str">
        <f t="shared" si="57"/>
        <v>153,</v>
      </c>
      <c r="Q308" t="str">
        <f t="shared" si="56"/>
        <v>(1,2)</v>
      </c>
      <c r="R308" t="str">
        <f t="shared" si="58"/>
        <v>1,</v>
      </c>
      <c r="S308" t="str">
        <f t="shared" si="58"/>
        <v>2,</v>
      </c>
    </row>
    <row r="309" spans="1:19" x14ac:dyDescent="0.15">
      <c r="A309" t="s">
        <v>43</v>
      </c>
      <c r="B309">
        <v>93003</v>
      </c>
      <c r="C309">
        <v>153</v>
      </c>
      <c r="D309">
        <v>1</v>
      </c>
      <c r="E309">
        <v>2</v>
      </c>
      <c r="F309">
        <v>4</v>
      </c>
      <c r="G309" s="5">
        <f t="shared" si="49"/>
        <v>1.5889500467338249E-2</v>
      </c>
      <c r="H309" t="str">
        <f>VLOOKUP(B309,'名称-id-价值'!B:C,2,FALSE)</f>
        <v>T3LP3</v>
      </c>
      <c r="I309" t="str">
        <f t="shared" si="54"/>
        <v>T3部件</v>
      </c>
      <c r="J309">
        <f t="shared" si="52"/>
        <v>8</v>
      </c>
      <c r="K309">
        <f t="shared" si="55"/>
        <v>9.5337002804029486E-2</v>
      </c>
      <c r="L309">
        <f>VLOOKUP(B309,'名称-id-价值'!B:M,J309+2,FALSE)</f>
        <v>112.8</v>
      </c>
      <c r="M309">
        <f t="shared" si="53"/>
        <v>2.6885034790736313</v>
      </c>
      <c r="N309">
        <f t="shared" si="50"/>
        <v>2007.9415515629842</v>
      </c>
      <c r="O309" t="str">
        <f t="shared" si="57"/>
        <v>93003,</v>
      </c>
      <c r="P309" t="str">
        <f t="shared" si="57"/>
        <v>153,</v>
      </c>
      <c r="Q309" t="str">
        <f t="shared" si="56"/>
        <v>(1,2)</v>
      </c>
      <c r="R309" t="str">
        <f t="shared" si="58"/>
        <v>1,</v>
      </c>
      <c r="S309" t="str">
        <f t="shared" si="58"/>
        <v>2,</v>
      </c>
    </row>
    <row r="310" spans="1:19" x14ac:dyDescent="0.15">
      <c r="A310" t="s">
        <v>43</v>
      </c>
      <c r="B310">
        <v>93005</v>
      </c>
      <c r="C310">
        <v>153</v>
      </c>
      <c r="D310">
        <v>1</v>
      </c>
      <c r="E310">
        <v>2</v>
      </c>
      <c r="F310">
        <v>4</v>
      </c>
      <c r="G310" s="5">
        <f t="shared" si="49"/>
        <v>1.5889500467338249E-2</v>
      </c>
      <c r="H310" t="str">
        <f>VLOOKUP(B310,'名称-id-价值'!B:C,2,FALSE)</f>
        <v>T3LP5</v>
      </c>
      <c r="I310" t="str">
        <f t="shared" si="54"/>
        <v>T3部件</v>
      </c>
      <c r="J310">
        <f t="shared" si="52"/>
        <v>8</v>
      </c>
      <c r="K310">
        <f t="shared" si="55"/>
        <v>9.5337002804029486E-2</v>
      </c>
      <c r="L310">
        <f>VLOOKUP(B310,'名称-id-价值'!B:M,J310+2,FALSE)</f>
        <v>112.8</v>
      </c>
      <c r="M310">
        <f t="shared" si="53"/>
        <v>2.6885034790736313</v>
      </c>
      <c r="N310">
        <f t="shared" si="50"/>
        <v>2007.9415515629842</v>
      </c>
      <c r="O310" t="str">
        <f t="shared" si="57"/>
        <v>93005,</v>
      </c>
      <c r="P310" t="str">
        <f t="shared" si="57"/>
        <v>153,</v>
      </c>
      <c r="Q310" t="str">
        <f t="shared" si="56"/>
        <v>(1,2)</v>
      </c>
      <c r="R310" t="str">
        <f t="shared" si="58"/>
        <v>1,</v>
      </c>
      <c r="S310" t="str">
        <f t="shared" si="58"/>
        <v>2,</v>
      </c>
    </row>
    <row r="311" spans="1:19" x14ac:dyDescent="0.15">
      <c r="A311" t="s">
        <v>43</v>
      </c>
      <c r="B311">
        <v>93101</v>
      </c>
      <c r="C311">
        <v>153</v>
      </c>
      <c r="D311">
        <v>1</v>
      </c>
      <c r="E311">
        <v>2</v>
      </c>
      <c r="F311">
        <v>4</v>
      </c>
      <c r="G311" s="5">
        <f t="shared" si="49"/>
        <v>1.5889500467338249E-2</v>
      </c>
      <c r="H311" t="str">
        <f>VLOOKUP(B311,'名称-id-价值'!B:C,2,FALSE)</f>
        <v>T3MP1</v>
      </c>
      <c r="I311" t="str">
        <f t="shared" si="54"/>
        <v>T3部件</v>
      </c>
      <c r="J311">
        <f t="shared" si="52"/>
        <v>8</v>
      </c>
      <c r="K311">
        <f t="shared" si="55"/>
        <v>9.5337002804029486E-2</v>
      </c>
      <c r="L311">
        <f>VLOOKUP(B311,'名称-id-价值'!B:M,J311+2,FALSE)</f>
        <v>112.8</v>
      </c>
      <c r="M311">
        <f t="shared" si="53"/>
        <v>2.6885034790736313</v>
      </c>
      <c r="N311">
        <f t="shared" si="50"/>
        <v>2007.9415515629842</v>
      </c>
      <c r="O311" t="str">
        <f t="shared" si="57"/>
        <v>93101,</v>
      </c>
      <c r="P311" t="str">
        <f t="shared" si="57"/>
        <v>153,</v>
      </c>
      <c r="Q311" t="str">
        <f t="shared" si="56"/>
        <v>(1,2)</v>
      </c>
      <c r="R311" t="str">
        <f t="shared" si="58"/>
        <v>1,</v>
      </c>
      <c r="S311" t="str">
        <f t="shared" si="58"/>
        <v>2,</v>
      </c>
    </row>
    <row r="312" spans="1:19" x14ac:dyDescent="0.15">
      <c r="A312" t="s">
        <v>43</v>
      </c>
      <c r="B312">
        <v>93103</v>
      </c>
      <c r="C312">
        <v>153</v>
      </c>
      <c r="D312">
        <v>1</v>
      </c>
      <c r="E312">
        <v>2</v>
      </c>
      <c r="F312">
        <v>4</v>
      </c>
      <c r="G312" s="5">
        <f t="shared" si="49"/>
        <v>1.5889500467338249E-2</v>
      </c>
      <c r="H312" t="str">
        <f>VLOOKUP(B312,'名称-id-价值'!B:C,2,FALSE)</f>
        <v>T3MP3</v>
      </c>
      <c r="I312" t="str">
        <f t="shared" si="54"/>
        <v>T3部件</v>
      </c>
      <c r="J312">
        <f t="shared" si="52"/>
        <v>8</v>
      </c>
      <c r="K312">
        <f t="shared" si="55"/>
        <v>9.5337002804029486E-2</v>
      </c>
      <c r="L312">
        <f>VLOOKUP(B312,'名称-id-价值'!B:M,J312+2,FALSE)</f>
        <v>112.8</v>
      </c>
      <c r="M312">
        <f t="shared" si="53"/>
        <v>2.6885034790736313</v>
      </c>
      <c r="N312">
        <f t="shared" si="50"/>
        <v>2007.9415515629842</v>
      </c>
      <c r="O312" t="str">
        <f t="shared" si="57"/>
        <v>93103,</v>
      </c>
      <c r="P312" t="str">
        <f t="shared" si="57"/>
        <v>153,</v>
      </c>
      <c r="Q312" t="str">
        <f t="shared" si="56"/>
        <v>(1,2)</v>
      </c>
      <c r="R312" t="str">
        <f t="shared" si="58"/>
        <v>1,</v>
      </c>
      <c r="S312" t="str">
        <f t="shared" si="58"/>
        <v>2,</v>
      </c>
    </row>
    <row r="313" spans="1:19" x14ac:dyDescent="0.15">
      <c r="A313" t="s">
        <v>43</v>
      </c>
      <c r="B313">
        <v>93105</v>
      </c>
      <c r="C313">
        <v>153</v>
      </c>
      <c r="D313">
        <v>1</v>
      </c>
      <c r="E313">
        <v>2</v>
      </c>
      <c r="F313">
        <v>4</v>
      </c>
      <c r="G313" s="5">
        <f t="shared" si="49"/>
        <v>1.5889500467338249E-2</v>
      </c>
      <c r="H313" t="str">
        <f>VLOOKUP(B313,'名称-id-价值'!B:C,2,FALSE)</f>
        <v>T3MP5</v>
      </c>
      <c r="I313" t="str">
        <f t="shared" si="54"/>
        <v>T3部件</v>
      </c>
      <c r="J313">
        <f t="shared" si="52"/>
        <v>8</v>
      </c>
      <c r="K313">
        <f t="shared" si="55"/>
        <v>9.5337002804029486E-2</v>
      </c>
      <c r="L313">
        <f>VLOOKUP(B313,'名称-id-价值'!B:M,J313+2,FALSE)</f>
        <v>112.8</v>
      </c>
      <c r="M313">
        <f t="shared" si="53"/>
        <v>2.6885034790736313</v>
      </c>
      <c r="N313">
        <f t="shared" si="50"/>
        <v>2007.9415515629842</v>
      </c>
      <c r="O313" t="str">
        <f t="shared" si="57"/>
        <v>93105,</v>
      </c>
      <c r="P313" t="str">
        <f t="shared" si="57"/>
        <v>153,</v>
      </c>
      <c r="Q313" t="str">
        <f t="shared" si="56"/>
        <v>(1,2)</v>
      </c>
      <c r="R313" t="str">
        <f t="shared" si="58"/>
        <v>1,</v>
      </c>
      <c r="S313" t="str">
        <f t="shared" si="58"/>
        <v>2,</v>
      </c>
    </row>
    <row r="314" spans="1:19" x14ac:dyDescent="0.15">
      <c r="A314" t="s">
        <v>43</v>
      </c>
      <c r="B314">
        <v>93201</v>
      </c>
      <c r="C314">
        <v>172</v>
      </c>
      <c r="D314">
        <v>1</v>
      </c>
      <c r="E314">
        <v>2</v>
      </c>
      <c r="F314">
        <v>4</v>
      </c>
      <c r="G314" s="5">
        <f t="shared" si="49"/>
        <v>1.786270640772666E-2</v>
      </c>
      <c r="H314" t="str">
        <f>VLOOKUP(B314,'名称-id-价值'!B:C,2,FALSE)</f>
        <v>T3HP1</v>
      </c>
      <c r="I314" t="str">
        <f t="shared" si="54"/>
        <v>T3部件</v>
      </c>
      <c r="J314">
        <f t="shared" si="52"/>
        <v>8</v>
      </c>
      <c r="K314">
        <f t="shared" si="55"/>
        <v>0.10717623844635996</v>
      </c>
      <c r="L314">
        <f>VLOOKUP(B314,'名称-id-价值'!B:M,J314+2,FALSE)</f>
        <v>112.8</v>
      </c>
      <c r="M314">
        <f t="shared" si="53"/>
        <v>3.022369924187351</v>
      </c>
      <c r="N314">
        <f t="shared" si="50"/>
        <v>2007.9415515629842</v>
      </c>
      <c r="O314" t="str">
        <f t="shared" si="57"/>
        <v>93201,</v>
      </c>
      <c r="P314" t="str">
        <f t="shared" si="57"/>
        <v>172,</v>
      </c>
      <c r="Q314" t="str">
        <f t="shared" si="56"/>
        <v>(1,2)</v>
      </c>
      <c r="R314" t="str">
        <f t="shared" si="58"/>
        <v>1,</v>
      </c>
      <c r="S314" t="str">
        <f t="shared" si="58"/>
        <v>2,</v>
      </c>
    </row>
    <row r="315" spans="1:19" x14ac:dyDescent="0.15">
      <c r="A315" t="s">
        <v>43</v>
      </c>
      <c r="B315">
        <v>93203</v>
      </c>
      <c r="C315">
        <v>172</v>
      </c>
      <c r="D315">
        <v>1</v>
      </c>
      <c r="E315">
        <v>2</v>
      </c>
      <c r="F315">
        <v>4</v>
      </c>
      <c r="G315" s="5">
        <f t="shared" si="49"/>
        <v>1.786270640772666E-2</v>
      </c>
      <c r="H315" t="str">
        <f>VLOOKUP(B315,'名称-id-价值'!B:C,2,FALSE)</f>
        <v>T3HP3</v>
      </c>
      <c r="I315" t="str">
        <f t="shared" si="54"/>
        <v>T3部件</v>
      </c>
      <c r="J315">
        <f t="shared" si="52"/>
        <v>8</v>
      </c>
      <c r="K315">
        <f t="shared" si="55"/>
        <v>0.10717623844635996</v>
      </c>
      <c r="L315">
        <f>VLOOKUP(B315,'名称-id-价值'!B:M,J315+2,FALSE)</f>
        <v>112.8</v>
      </c>
      <c r="M315">
        <f t="shared" si="53"/>
        <v>3.022369924187351</v>
      </c>
      <c r="N315">
        <f t="shared" si="50"/>
        <v>2007.9415515629842</v>
      </c>
      <c r="O315" t="str">
        <f t="shared" si="57"/>
        <v>93203,</v>
      </c>
      <c r="P315" t="str">
        <f t="shared" si="57"/>
        <v>172,</v>
      </c>
      <c r="Q315" t="str">
        <f t="shared" si="56"/>
        <v>(1,2)</v>
      </c>
      <c r="R315" t="str">
        <f t="shared" si="58"/>
        <v>1,</v>
      </c>
      <c r="S315" t="str">
        <f t="shared" si="58"/>
        <v>2,</v>
      </c>
    </row>
    <row r="316" spans="1:19" x14ac:dyDescent="0.15">
      <c r="A316" t="s">
        <v>43</v>
      </c>
      <c r="B316">
        <v>93205</v>
      </c>
      <c r="C316">
        <v>172</v>
      </c>
      <c r="D316">
        <v>1</v>
      </c>
      <c r="E316">
        <v>2</v>
      </c>
      <c r="F316">
        <v>4</v>
      </c>
      <c r="G316" s="5">
        <f t="shared" si="49"/>
        <v>1.786270640772666E-2</v>
      </c>
      <c r="H316" t="str">
        <f>VLOOKUP(B316,'名称-id-价值'!B:C,2,FALSE)</f>
        <v>T3HP5</v>
      </c>
      <c r="I316" t="str">
        <f t="shared" si="54"/>
        <v>T3部件</v>
      </c>
      <c r="J316">
        <f t="shared" si="52"/>
        <v>8</v>
      </c>
      <c r="K316">
        <f t="shared" si="55"/>
        <v>0.10717623844635996</v>
      </c>
      <c r="L316">
        <f>VLOOKUP(B316,'名称-id-价值'!B:M,J316+2,FALSE)</f>
        <v>112.8</v>
      </c>
      <c r="M316">
        <f t="shared" si="53"/>
        <v>3.022369924187351</v>
      </c>
      <c r="N316">
        <f t="shared" si="50"/>
        <v>2007.9415515629842</v>
      </c>
      <c r="O316" t="str">
        <f t="shared" si="57"/>
        <v>93205,</v>
      </c>
      <c r="P316" t="str">
        <f t="shared" si="57"/>
        <v>172,</v>
      </c>
      <c r="Q316" t="str">
        <f t="shared" si="56"/>
        <v>(1,2)</v>
      </c>
      <c r="R316" t="str">
        <f t="shared" si="58"/>
        <v>1,</v>
      </c>
      <c r="S316" t="str">
        <f t="shared" si="58"/>
        <v>2,</v>
      </c>
    </row>
    <row r="317" spans="1:19" x14ac:dyDescent="0.15">
      <c r="A317" t="s">
        <v>43</v>
      </c>
      <c r="B317">
        <v>93002</v>
      </c>
      <c r="C317">
        <v>172</v>
      </c>
      <c r="D317">
        <v>1</v>
      </c>
      <c r="E317">
        <v>2</v>
      </c>
      <c r="F317">
        <v>4</v>
      </c>
      <c r="G317" s="5">
        <f t="shared" si="49"/>
        <v>1.786270640772666E-2</v>
      </c>
      <c r="H317" t="str">
        <f>VLOOKUP(B317,'名称-id-价值'!B:C,2,FALSE)</f>
        <v>T3LP2</v>
      </c>
      <c r="I317" t="str">
        <f t="shared" si="54"/>
        <v>T3部件</v>
      </c>
      <c r="J317">
        <f t="shared" si="52"/>
        <v>8</v>
      </c>
      <c r="K317">
        <f t="shared" si="55"/>
        <v>0.10717623844635996</v>
      </c>
      <c r="L317">
        <f>VLOOKUP(B317,'名称-id-价值'!B:M,J317+2,FALSE)</f>
        <v>112.8</v>
      </c>
      <c r="M317">
        <f t="shared" si="53"/>
        <v>3.022369924187351</v>
      </c>
      <c r="N317">
        <f t="shared" si="50"/>
        <v>2007.9415515629842</v>
      </c>
      <c r="O317" t="str">
        <f t="shared" si="57"/>
        <v>93002,</v>
      </c>
      <c r="P317" t="str">
        <f t="shared" si="57"/>
        <v>172,</v>
      </c>
      <c r="Q317" t="str">
        <f t="shared" si="56"/>
        <v>(1,2)</v>
      </c>
      <c r="R317" t="str">
        <f t="shared" si="58"/>
        <v>1,</v>
      </c>
      <c r="S317" t="str">
        <f t="shared" si="58"/>
        <v>2,</v>
      </c>
    </row>
    <row r="318" spans="1:19" x14ac:dyDescent="0.15">
      <c r="A318" t="s">
        <v>43</v>
      </c>
      <c r="B318">
        <v>93004</v>
      </c>
      <c r="C318">
        <v>172</v>
      </c>
      <c r="D318">
        <v>1</v>
      </c>
      <c r="E318">
        <v>2</v>
      </c>
      <c r="F318">
        <v>4</v>
      </c>
      <c r="G318" s="5">
        <f t="shared" si="49"/>
        <v>1.786270640772666E-2</v>
      </c>
      <c r="H318" t="str">
        <f>VLOOKUP(B318,'名称-id-价值'!B:C,2,FALSE)</f>
        <v>T3LP4</v>
      </c>
      <c r="I318" t="str">
        <f t="shared" si="54"/>
        <v>T3部件</v>
      </c>
      <c r="J318">
        <f t="shared" si="52"/>
        <v>8</v>
      </c>
      <c r="K318">
        <f t="shared" si="55"/>
        <v>0.10717623844635996</v>
      </c>
      <c r="L318">
        <f>VLOOKUP(B318,'名称-id-价值'!B:M,J318+2,FALSE)</f>
        <v>112.8</v>
      </c>
      <c r="M318">
        <f t="shared" si="53"/>
        <v>3.022369924187351</v>
      </c>
      <c r="N318">
        <f t="shared" si="50"/>
        <v>2007.9415515629842</v>
      </c>
      <c r="O318" t="str">
        <f t="shared" si="57"/>
        <v>93004,</v>
      </c>
      <c r="P318" t="str">
        <f t="shared" si="57"/>
        <v>172,</v>
      </c>
      <c r="Q318" t="str">
        <f t="shared" si="56"/>
        <v>(1,2)</v>
      </c>
      <c r="R318" t="str">
        <f t="shared" si="58"/>
        <v>1,</v>
      </c>
      <c r="S318" t="str">
        <f t="shared" si="58"/>
        <v>2,</v>
      </c>
    </row>
    <row r="319" spans="1:19" x14ac:dyDescent="0.15">
      <c r="A319" t="s">
        <v>43</v>
      </c>
      <c r="B319">
        <v>93006</v>
      </c>
      <c r="C319">
        <v>172</v>
      </c>
      <c r="D319">
        <v>1</v>
      </c>
      <c r="E319">
        <v>2</v>
      </c>
      <c r="F319">
        <v>4</v>
      </c>
      <c r="G319" s="5">
        <f t="shared" si="49"/>
        <v>1.786270640772666E-2</v>
      </c>
      <c r="H319" t="str">
        <f>VLOOKUP(B319,'名称-id-价值'!B:C,2,FALSE)</f>
        <v>T3LP6</v>
      </c>
      <c r="I319" t="str">
        <f t="shared" si="54"/>
        <v>T3部件</v>
      </c>
      <c r="J319">
        <f t="shared" si="52"/>
        <v>8</v>
      </c>
      <c r="K319">
        <f t="shared" si="55"/>
        <v>0.10717623844635996</v>
      </c>
      <c r="L319">
        <f>VLOOKUP(B319,'名称-id-价值'!B:M,J319+2,FALSE)</f>
        <v>112.8</v>
      </c>
      <c r="M319">
        <f t="shared" si="53"/>
        <v>3.022369924187351</v>
      </c>
      <c r="N319">
        <f t="shared" si="50"/>
        <v>2007.9415515629842</v>
      </c>
      <c r="O319" t="str">
        <f t="shared" si="57"/>
        <v>93006,</v>
      </c>
      <c r="P319" t="str">
        <f t="shared" si="57"/>
        <v>172,</v>
      </c>
      <c r="Q319" t="str">
        <f t="shared" si="56"/>
        <v>(1,2)</v>
      </c>
      <c r="R319" t="str">
        <f t="shared" si="58"/>
        <v>1,</v>
      </c>
      <c r="S319" t="str">
        <f t="shared" si="58"/>
        <v>2,</v>
      </c>
    </row>
    <row r="320" spans="1:19" x14ac:dyDescent="0.15">
      <c r="A320" t="s">
        <v>43</v>
      </c>
      <c r="B320">
        <v>93102</v>
      </c>
      <c r="C320">
        <v>172</v>
      </c>
      <c r="D320">
        <v>1</v>
      </c>
      <c r="E320">
        <v>2</v>
      </c>
      <c r="F320">
        <v>4</v>
      </c>
      <c r="G320" s="5">
        <f t="shared" si="49"/>
        <v>1.786270640772666E-2</v>
      </c>
      <c r="H320" t="str">
        <f>VLOOKUP(B320,'名称-id-价值'!B:C,2,FALSE)</f>
        <v>T3MP2</v>
      </c>
      <c r="I320" t="str">
        <f t="shared" si="54"/>
        <v>T3部件</v>
      </c>
      <c r="J320">
        <f t="shared" si="52"/>
        <v>8</v>
      </c>
      <c r="K320">
        <f t="shared" si="55"/>
        <v>0.10717623844635996</v>
      </c>
      <c r="L320">
        <f>VLOOKUP(B320,'名称-id-价值'!B:M,J320+2,FALSE)</f>
        <v>112.8</v>
      </c>
      <c r="M320">
        <f t="shared" si="53"/>
        <v>3.022369924187351</v>
      </c>
      <c r="N320">
        <f t="shared" si="50"/>
        <v>2007.9415515629842</v>
      </c>
      <c r="O320" t="str">
        <f t="shared" si="57"/>
        <v>93102,</v>
      </c>
      <c r="P320" t="str">
        <f t="shared" si="57"/>
        <v>172,</v>
      </c>
      <c r="Q320" t="str">
        <f t="shared" si="56"/>
        <v>(1,2)</v>
      </c>
      <c r="R320" t="str">
        <f t="shared" si="58"/>
        <v>1,</v>
      </c>
      <c r="S320" t="str">
        <f t="shared" si="58"/>
        <v>2,</v>
      </c>
    </row>
    <row r="321" spans="1:19" x14ac:dyDescent="0.15">
      <c r="A321" t="s">
        <v>43</v>
      </c>
      <c r="B321">
        <v>93104</v>
      </c>
      <c r="C321">
        <v>172</v>
      </c>
      <c r="D321">
        <v>1</v>
      </c>
      <c r="E321">
        <v>2</v>
      </c>
      <c r="F321">
        <v>4</v>
      </c>
      <c r="G321" s="5">
        <f t="shared" si="49"/>
        <v>1.786270640772666E-2</v>
      </c>
      <c r="H321" t="str">
        <f>VLOOKUP(B321,'名称-id-价值'!B:C,2,FALSE)</f>
        <v>T3MP4</v>
      </c>
      <c r="I321" t="str">
        <f t="shared" si="54"/>
        <v>T3部件</v>
      </c>
      <c r="J321">
        <f t="shared" si="52"/>
        <v>8</v>
      </c>
      <c r="K321">
        <f t="shared" si="55"/>
        <v>0.10717623844635996</v>
      </c>
      <c r="L321">
        <f>VLOOKUP(B321,'名称-id-价值'!B:M,J321+2,FALSE)</f>
        <v>112.8</v>
      </c>
      <c r="M321">
        <f t="shared" si="53"/>
        <v>3.022369924187351</v>
      </c>
      <c r="N321">
        <f t="shared" si="50"/>
        <v>2007.9415515629842</v>
      </c>
      <c r="O321" t="str">
        <f t="shared" si="57"/>
        <v>93104,</v>
      </c>
      <c r="P321" t="str">
        <f t="shared" si="57"/>
        <v>172,</v>
      </c>
      <c r="Q321" t="str">
        <f t="shared" si="56"/>
        <v>(1,2)</v>
      </c>
      <c r="R321" t="str">
        <f t="shared" si="58"/>
        <v>1,</v>
      </c>
      <c r="S321" t="str">
        <f t="shared" si="58"/>
        <v>2,</v>
      </c>
    </row>
    <row r="322" spans="1:19" x14ac:dyDescent="0.15">
      <c r="A322" t="s">
        <v>43</v>
      </c>
      <c r="B322">
        <v>93106</v>
      </c>
      <c r="C322">
        <v>172</v>
      </c>
      <c r="D322">
        <v>1</v>
      </c>
      <c r="E322">
        <v>2</v>
      </c>
      <c r="F322">
        <v>4</v>
      </c>
      <c r="G322" s="5">
        <f t="shared" ref="G322:G385" si="59">C322/SUMIFS(C:C,A:A,A322)</f>
        <v>1.786270640772666E-2</v>
      </c>
      <c r="H322" t="str">
        <f>VLOOKUP(B322,'名称-id-价值'!B:C,2,FALSE)</f>
        <v>T3MP6</v>
      </c>
      <c r="I322" t="str">
        <f t="shared" si="54"/>
        <v>T3部件</v>
      </c>
      <c r="J322">
        <f t="shared" si="52"/>
        <v>8</v>
      </c>
      <c r="K322">
        <f t="shared" si="55"/>
        <v>0.10717623844635996</v>
      </c>
      <c r="L322">
        <f>VLOOKUP(B322,'名称-id-价值'!B:M,J322+2,FALSE)</f>
        <v>112.8</v>
      </c>
      <c r="M322">
        <f t="shared" si="53"/>
        <v>3.022369924187351</v>
      </c>
      <c r="N322">
        <f t="shared" ref="N322:N385" si="60">SUMIFS(M:M,A:A,A322)*F322+VLOOKUP(J322,$AC$20:$AF$30,4,FALSE)</f>
        <v>2007.9415515629842</v>
      </c>
      <c r="O322" t="str">
        <f t="shared" si="57"/>
        <v>93106,</v>
      </c>
      <c r="P322" t="str">
        <f t="shared" si="57"/>
        <v>172,</v>
      </c>
      <c r="Q322" t="str">
        <f t="shared" si="56"/>
        <v>(1,2)</v>
      </c>
      <c r="R322" t="str">
        <f t="shared" si="58"/>
        <v>1,</v>
      </c>
      <c r="S322" t="str">
        <f t="shared" si="58"/>
        <v>2,</v>
      </c>
    </row>
    <row r="323" spans="1:19" x14ac:dyDescent="0.15">
      <c r="A323" t="s">
        <v>43</v>
      </c>
      <c r="B323">
        <v>93202</v>
      </c>
      <c r="C323">
        <v>172</v>
      </c>
      <c r="D323">
        <v>1</v>
      </c>
      <c r="E323">
        <v>2</v>
      </c>
      <c r="F323">
        <v>4</v>
      </c>
      <c r="G323" s="5">
        <f t="shared" si="59"/>
        <v>1.786270640772666E-2</v>
      </c>
      <c r="H323" t="str">
        <f>VLOOKUP(B323,'名称-id-价值'!B:C,2,FALSE)</f>
        <v>T3HP2</v>
      </c>
      <c r="I323" t="str">
        <f t="shared" si="54"/>
        <v>T3部件</v>
      </c>
      <c r="J323">
        <f t="shared" si="52"/>
        <v>8</v>
      </c>
      <c r="K323">
        <f t="shared" si="55"/>
        <v>0.10717623844635996</v>
      </c>
      <c r="L323">
        <f>VLOOKUP(B323,'名称-id-价值'!B:M,J323+2,FALSE)</f>
        <v>112.8</v>
      </c>
      <c r="M323">
        <f t="shared" si="53"/>
        <v>3.022369924187351</v>
      </c>
      <c r="N323">
        <f t="shared" si="60"/>
        <v>2007.9415515629842</v>
      </c>
      <c r="O323" t="str">
        <f t="shared" si="57"/>
        <v>93202,</v>
      </c>
      <c r="P323" t="str">
        <f t="shared" si="57"/>
        <v>172,</v>
      </c>
      <c r="Q323" t="str">
        <f t="shared" si="56"/>
        <v>(1,2)</v>
      </c>
      <c r="R323" t="str">
        <f t="shared" si="58"/>
        <v>1,</v>
      </c>
      <c r="S323" t="str">
        <f t="shared" si="58"/>
        <v>2,</v>
      </c>
    </row>
    <row r="324" spans="1:19" x14ac:dyDescent="0.15">
      <c r="A324" t="s">
        <v>43</v>
      </c>
      <c r="B324">
        <v>93204</v>
      </c>
      <c r="C324">
        <v>172</v>
      </c>
      <c r="D324">
        <v>1</v>
      </c>
      <c r="E324">
        <v>2</v>
      </c>
      <c r="F324">
        <v>4</v>
      </c>
      <c r="G324" s="5">
        <f t="shared" si="59"/>
        <v>1.786270640772666E-2</v>
      </c>
      <c r="H324" t="str">
        <f>VLOOKUP(B324,'名称-id-价值'!B:C,2,FALSE)</f>
        <v>T3HP4</v>
      </c>
      <c r="I324" t="str">
        <f t="shared" si="54"/>
        <v>T3部件</v>
      </c>
      <c r="J324">
        <f t="shared" si="52"/>
        <v>8</v>
      </c>
      <c r="K324">
        <f t="shared" si="55"/>
        <v>0.10717623844635996</v>
      </c>
      <c r="L324">
        <f>VLOOKUP(B324,'名称-id-价值'!B:M,J324+2,FALSE)</f>
        <v>112.8</v>
      </c>
      <c r="M324">
        <f t="shared" si="53"/>
        <v>3.022369924187351</v>
      </c>
      <c r="N324">
        <f t="shared" si="60"/>
        <v>2007.9415515629842</v>
      </c>
      <c r="O324" t="str">
        <f t="shared" si="57"/>
        <v>93204,</v>
      </c>
      <c r="P324" t="str">
        <f t="shared" si="57"/>
        <v>172,</v>
      </c>
      <c r="Q324" t="str">
        <f t="shared" si="56"/>
        <v>(1,2)</v>
      </c>
      <c r="R324" t="str">
        <f t="shared" si="58"/>
        <v>1,</v>
      </c>
      <c r="S324" t="str">
        <f t="shared" si="58"/>
        <v>2,</v>
      </c>
    </row>
    <row r="325" spans="1:19" x14ac:dyDescent="0.15">
      <c r="A325" t="s">
        <v>43</v>
      </c>
      <c r="B325">
        <v>93206</v>
      </c>
      <c r="C325">
        <v>134</v>
      </c>
      <c r="D325">
        <v>1</v>
      </c>
      <c r="E325">
        <v>2</v>
      </c>
      <c r="F325">
        <v>4</v>
      </c>
      <c r="G325" s="5">
        <f t="shared" si="59"/>
        <v>1.3916294526949839E-2</v>
      </c>
      <c r="H325" t="str">
        <f>VLOOKUP(B325,'名称-id-价值'!B:C,2,FALSE)</f>
        <v>T3HP6</v>
      </c>
      <c r="I325" t="str">
        <f t="shared" si="54"/>
        <v>T3部件</v>
      </c>
      <c r="J325">
        <f t="shared" si="52"/>
        <v>8</v>
      </c>
      <c r="K325">
        <f t="shared" si="55"/>
        <v>8.349776716169903E-2</v>
      </c>
      <c r="L325">
        <f>VLOOKUP(B325,'名称-id-价值'!B:M,J325+2,FALSE)</f>
        <v>112.8</v>
      </c>
      <c r="M325">
        <f t="shared" si="53"/>
        <v>2.3546370339599125</v>
      </c>
      <c r="N325">
        <f t="shared" si="60"/>
        <v>2007.9415515629842</v>
      </c>
      <c r="O325" t="str">
        <f t="shared" si="57"/>
        <v>93206,</v>
      </c>
      <c r="P325" t="str">
        <f t="shared" si="57"/>
        <v>134,</v>
      </c>
      <c r="Q325" t="str">
        <f t="shared" si="56"/>
        <v>(1,2)</v>
      </c>
      <c r="R325" t="str">
        <f t="shared" si="58"/>
        <v>1,</v>
      </c>
      <c r="S325" t="str">
        <f t="shared" si="58"/>
        <v>2,</v>
      </c>
    </row>
    <row r="326" spans="1:19" x14ac:dyDescent="0.15">
      <c r="A326" t="s">
        <v>44</v>
      </c>
      <c r="B326">
        <v>11311</v>
      </c>
      <c r="C326">
        <v>177</v>
      </c>
      <c r="D326">
        <v>1</v>
      </c>
      <c r="E326">
        <v>1</v>
      </c>
      <c r="F326">
        <v>4</v>
      </c>
      <c r="G326" s="5">
        <f t="shared" si="59"/>
        <v>1.8381971128881503E-2</v>
      </c>
      <c r="H326" t="str">
        <f>VLOOKUP(B326,'名称-id-价值'!B:C,2,FALSE)</f>
        <v>35(t)</v>
      </c>
      <c r="I326" t="str">
        <f t="shared" si="54"/>
        <v>T3坦克</v>
      </c>
      <c r="J326">
        <f t="shared" si="52"/>
        <v>9</v>
      </c>
      <c r="K326">
        <f t="shared" si="55"/>
        <v>7.3527884515526012E-2</v>
      </c>
      <c r="L326">
        <f>VLOOKUP(B326,'名称-id-价值'!B:M,J326+2,FALSE)</f>
        <v>1254</v>
      </c>
      <c r="M326">
        <f t="shared" si="53"/>
        <v>23.050991795617406</v>
      </c>
      <c r="N326">
        <f t="shared" si="60"/>
        <v>2057.0344584068971</v>
      </c>
      <c r="O326" t="str">
        <f t="shared" si="57"/>
        <v>11311,</v>
      </c>
      <c r="P326" t="str">
        <f t="shared" si="57"/>
        <v>177,</v>
      </c>
      <c r="Q326" t="str">
        <f t="shared" si="56"/>
        <v>(1,1)</v>
      </c>
      <c r="R326" t="str">
        <f t="shared" si="58"/>
        <v>1,</v>
      </c>
      <c r="S326" t="str">
        <f t="shared" si="58"/>
        <v>1,</v>
      </c>
    </row>
    <row r="327" spans="1:19" x14ac:dyDescent="0.15">
      <c r="A327" t="s">
        <v>44</v>
      </c>
      <c r="B327">
        <v>12311</v>
      </c>
      <c r="C327">
        <v>177</v>
      </c>
      <c r="D327">
        <v>1</v>
      </c>
      <c r="E327">
        <v>1</v>
      </c>
      <c r="F327">
        <v>4</v>
      </c>
      <c r="G327" s="5">
        <f t="shared" si="59"/>
        <v>1.8381971128881503E-2</v>
      </c>
      <c r="H327" t="str">
        <f>VLOOKUP(B327,'名称-id-价值'!B:C,2,FALSE)</f>
        <v>玛蒂尔达</v>
      </c>
      <c r="I327" t="str">
        <f t="shared" si="54"/>
        <v>T3坦克</v>
      </c>
      <c r="J327">
        <f t="shared" si="52"/>
        <v>9</v>
      </c>
      <c r="K327">
        <f t="shared" si="55"/>
        <v>7.3527884515526012E-2</v>
      </c>
      <c r="L327">
        <f>VLOOKUP(B327,'名称-id-价值'!B:M,J327+2,FALSE)</f>
        <v>1254</v>
      </c>
      <c r="M327">
        <f t="shared" si="53"/>
        <v>23.050991795617406</v>
      </c>
      <c r="N327">
        <f t="shared" si="60"/>
        <v>2057.0344584068971</v>
      </c>
      <c r="O327" t="str">
        <f t="shared" si="57"/>
        <v>12311,</v>
      </c>
      <c r="P327" t="str">
        <f t="shared" si="57"/>
        <v>177,</v>
      </c>
      <c r="Q327" t="str">
        <f t="shared" si="56"/>
        <v>(1,1)</v>
      </c>
      <c r="R327" t="str">
        <f t="shared" si="58"/>
        <v>1,</v>
      </c>
      <c r="S327" t="str">
        <f t="shared" si="58"/>
        <v>1,</v>
      </c>
    </row>
    <row r="328" spans="1:19" x14ac:dyDescent="0.15">
      <c r="A328" t="s">
        <v>44</v>
      </c>
      <c r="B328">
        <v>13311</v>
      </c>
      <c r="C328">
        <v>177</v>
      </c>
      <c r="D328">
        <v>1</v>
      </c>
      <c r="E328">
        <v>1</v>
      </c>
      <c r="F328">
        <v>4</v>
      </c>
      <c r="G328" s="5">
        <f t="shared" si="59"/>
        <v>1.8381971128881503E-2</v>
      </c>
      <c r="H328" t="str">
        <f>VLOOKUP(B328,'名称-id-价值'!B:C,2,FALSE)</f>
        <v>黑豹</v>
      </c>
      <c r="I328" t="str">
        <f t="shared" si="54"/>
        <v>T3坦克</v>
      </c>
      <c r="J328">
        <f t="shared" si="52"/>
        <v>9</v>
      </c>
      <c r="K328">
        <f t="shared" si="55"/>
        <v>7.3527884515526012E-2</v>
      </c>
      <c r="L328">
        <f>VLOOKUP(B328,'名称-id-价值'!B:M,J328+2,FALSE)</f>
        <v>1254</v>
      </c>
      <c r="M328">
        <f t="shared" si="53"/>
        <v>23.050991795617406</v>
      </c>
      <c r="N328">
        <f t="shared" si="60"/>
        <v>2057.0344584068971</v>
      </c>
      <c r="O328" t="str">
        <f t="shared" si="57"/>
        <v>13311,</v>
      </c>
      <c r="P328" t="str">
        <f t="shared" si="57"/>
        <v>177,</v>
      </c>
      <c r="Q328" t="str">
        <f t="shared" si="56"/>
        <v>(1,1)</v>
      </c>
      <c r="R328" t="str">
        <f t="shared" ref="R328:S359" si="61">D328&amp;","</f>
        <v>1,</v>
      </c>
      <c r="S328" t="str">
        <f t="shared" si="61"/>
        <v>1,</v>
      </c>
    </row>
    <row r="329" spans="1:19" x14ac:dyDescent="0.15">
      <c r="A329" t="s">
        <v>44</v>
      </c>
      <c r="B329">
        <v>11321</v>
      </c>
      <c r="C329">
        <v>99</v>
      </c>
      <c r="D329">
        <v>1</v>
      </c>
      <c r="E329">
        <v>1</v>
      </c>
      <c r="F329">
        <v>4</v>
      </c>
      <c r="G329" s="5">
        <f t="shared" si="59"/>
        <v>1.0281441478865927E-2</v>
      </c>
      <c r="H329" t="str">
        <f>VLOOKUP(B329,'名称-id-价值'!B:C,2,FALSE)</f>
        <v>十字军</v>
      </c>
      <c r="I329" t="str">
        <f t="shared" si="54"/>
        <v>T3坦克</v>
      </c>
      <c r="J329">
        <f t="shared" si="52"/>
        <v>9</v>
      </c>
      <c r="K329">
        <f t="shared" si="55"/>
        <v>4.1125765915463706E-2</v>
      </c>
      <c r="L329">
        <f>VLOOKUP(B329,'名称-id-价值'!B:M,J329+2,FALSE)</f>
        <v>1764</v>
      </c>
      <c r="M329">
        <f t="shared" si="53"/>
        <v>18.136462768719493</v>
      </c>
      <c r="N329">
        <f t="shared" si="60"/>
        <v>2057.0344584068971</v>
      </c>
      <c r="O329" t="str">
        <f t="shared" si="57"/>
        <v>11321,</v>
      </c>
      <c r="P329" t="str">
        <f t="shared" si="57"/>
        <v>99,</v>
      </c>
      <c r="Q329" t="str">
        <f t="shared" si="56"/>
        <v>(1,1)</v>
      </c>
      <c r="R329" t="str">
        <f t="shared" si="61"/>
        <v>1,</v>
      </c>
      <c r="S329" t="str">
        <f t="shared" si="61"/>
        <v>1,</v>
      </c>
    </row>
    <row r="330" spans="1:19" x14ac:dyDescent="0.15">
      <c r="A330" t="s">
        <v>44</v>
      </c>
      <c r="B330">
        <v>12321</v>
      </c>
      <c r="C330">
        <v>99</v>
      </c>
      <c r="D330">
        <v>1</v>
      </c>
      <c r="E330">
        <v>1</v>
      </c>
      <c r="F330">
        <v>4</v>
      </c>
      <c r="G330" s="5">
        <f t="shared" si="59"/>
        <v>1.0281441478865927E-2</v>
      </c>
      <c r="H330" t="str">
        <f>VLOOKUP(B330,'名称-id-价值'!B:C,2,FALSE)</f>
        <v>谢尔曼</v>
      </c>
      <c r="I330" t="str">
        <f t="shared" si="54"/>
        <v>T3坦克</v>
      </c>
      <c r="J330">
        <f t="shared" si="52"/>
        <v>9</v>
      </c>
      <c r="K330">
        <f t="shared" si="55"/>
        <v>4.1125765915463706E-2</v>
      </c>
      <c r="L330">
        <f>VLOOKUP(B330,'名称-id-价值'!B:M,J330+2,FALSE)</f>
        <v>1764</v>
      </c>
      <c r="M330">
        <f t="shared" si="53"/>
        <v>18.136462768719493</v>
      </c>
      <c r="N330">
        <f t="shared" si="60"/>
        <v>2057.0344584068971</v>
      </c>
      <c r="O330" t="str">
        <f t="shared" si="57"/>
        <v>12321,</v>
      </c>
      <c r="P330" t="str">
        <f t="shared" si="57"/>
        <v>99,</v>
      </c>
      <c r="Q330" t="str">
        <f t="shared" si="56"/>
        <v>(1,1)</v>
      </c>
      <c r="R330" t="str">
        <f t="shared" si="61"/>
        <v>1,</v>
      </c>
      <c r="S330" t="str">
        <f t="shared" si="61"/>
        <v>1,</v>
      </c>
    </row>
    <row r="331" spans="1:19" x14ac:dyDescent="0.15">
      <c r="A331" t="s">
        <v>44</v>
      </c>
      <c r="B331">
        <v>13321</v>
      </c>
      <c r="C331">
        <v>99</v>
      </c>
      <c r="D331">
        <v>1</v>
      </c>
      <c r="E331">
        <v>1</v>
      </c>
      <c r="F331">
        <v>4</v>
      </c>
      <c r="G331" s="5">
        <f t="shared" si="59"/>
        <v>1.0281441478865927E-2</v>
      </c>
      <c r="H331" t="str">
        <f>VLOOKUP(B331,'名称-id-价值'!B:C,2,FALSE)</f>
        <v>虎式</v>
      </c>
      <c r="I331" t="str">
        <f t="shared" si="54"/>
        <v>T3坦克</v>
      </c>
      <c r="J331">
        <f t="shared" si="52"/>
        <v>9</v>
      </c>
      <c r="K331">
        <f t="shared" si="55"/>
        <v>4.1125765915463706E-2</v>
      </c>
      <c r="L331">
        <f>VLOOKUP(B331,'名称-id-价值'!B:M,J331+2,FALSE)</f>
        <v>1764</v>
      </c>
      <c r="M331">
        <f t="shared" si="53"/>
        <v>18.136462768719493</v>
      </c>
      <c r="N331">
        <f t="shared" si="60"/>
        <v>2057.0344584068971</v>
      </c>
      <c r="O331" t="str">
        <f t="shared" si="57"/>
        <v>13321,</v>
      </c>
      <c r="P331" t="str">
        <f t="shared" si="57"/>
        <v>99,</v>
      </c>
      <c r="Q331" t="str">
        <f t="shared" si="56"/>
        <v>(1,1)</v>
      </c>
      <c r="R331" t="str">
        <f t="shared" si="61"/>
        <v>1,</v>
      </c>
      <c r="S331" t="str">
        <f t="shared" si="61"/>
        <v>1,</v>
      </c>
    </row>
    <row r="332" spans="1:19" x14ac:dyDescent="0.15">
      <c r="A332" t="s">
        <v>44</v>
      </c>
      <c r="B332">
        <v>13331</v>
      </c>
      <c r="C332">
        <v>99</v>
      </c>
      <c r="D332">
        <v>1</v>
      </c>
      <c r="E332">
        <v>1</v>
      </c>
      <c r="F332">
        <v>4</v>
      </c>
      <c r="G332" s="5">
        <f t="shared" si="59"/>
        <v>1.0281441478865927E-2</v>
      </c>
      <c r="H332" t="str">
        <f>VLOOKUP(B332,'名称-id-价值'!B:C,2,FALSE)</f>
        <v>KV-2</v>
      </c>
      <c r="I332" t="str">
        <f t="shared" si="54"/>
        <v>T3坦克</v>
      </c>
      <c r="J332">
        <f t="shared" si="52"/>
        <v>9</v>
      </c>
      <c r="K332">
        <f t="shared" si="55"/>
        <v>4.1125765915463706E-2</v>
      </c>
      <c r="L332">
        <f>VLOOKUP(B332,'名称-id-价值'!B:M,J332+2,FALSE)</f>
        <v>2016</v>
      </c>
      <c r="M332">
        <f t="shared" si="53"/>
        <v>20.727386021393709</v>
      </c>
      <c r="N332">
        <f t="shared" si="60"/>
        <v>2057.0344584068971</v>
      </c>
      <c r="O332" t="str">
        <f t="shared" si="57"/>
        <v>13331,</v>
      </c>
      <c r="P332" t="str">
        <f t="shared" si="57"/>
        <v>99,</v>
      </c>
      <c r="Q332" t="str">
        <f t="shared" si="56"/>
        <v>(1,1)</v>
      </c>
      <c r="R332" t="str">
        <f t="shared" si="61"/>
        <v>1,</v>
      </c>
      <c r="S332" t="str">
        <f t="shared" si="61"/>
        <v>1,</v>
      </c>
    </row>
    <row r="333" spans="1:19" x14ac:dyDescent="0.15">
      <c r="A333" t="s">
        <v>44</v>
      </c>
      <c r="B333">
        <v>51311</v>
      </c>
      <c r="C333">
        <v>600</v>
      </c>
      <c r="D333">
        <v>8</v>
      </c>
      <c r="E333">
        <v>20</v>
      </c>
      <c r="F333">
        <v>4</v>
      </c>
      <c r="G333" s="5">
        <f t="shared" si="59"/>
        <v>6.2311766538581372E-2</v>
      </c>
      <c r="H333" t="str">
        <f>VLOOKUP(B333,'名称-id-价值'!B:C,2,FALSE)</f>
        <v>35(t)-碎片</v>
      </c>
      <c r="I333" t="str">
        <f t="shared" si="54"/>
        <v>T3碎片</v>
      </c>
      <c r="J333">
        <f t="shared" ref="J333:J400" si="62">IF(RIGHT(A333,1)+0=0,10,RIGHT(A333,1)+0)</f>
        <v>9</v>
      </c>
      <c r="K333">
        <f t="shared" si="55"/>
        <v>3.4894589261605566</v>
      </c>
      <c r="L333">
        <f>VLOOKUP(B333,'名称-id-价值'!B:M,J333+2,FALSE)</f>
        <v>41.8</v>
      </c>
      <c r="M333">
        <f t="shared" ref="M333:M400" si="63">G333*L333*AVERAGE(D333:E333)</f>
        <v>36.464845778377814</v>
      </c>
      <c r="N333">
        <f t="shared" si="60"/>
        <v>2057.0344584068971</v>
      </c>
      <c r="O333" t="str">
        <f t="shared" si="57"/>
        <v>51311,</v>
      </c>
      <c r="P333" t="str">
        <f t="shared" si="57"/>
        <v>600,</v>
      </c>
      <c r="Q333" t="str">
        <f t="shared" si="56"/>
        <v>(8,20)</v>
      </c>
      <c r="R333" t="str">
        <f t="shared" si="61"/>
        <v>8,</v>
      </c>
      <c r="S333" t="str">
        <f t="shared" si="61"/>
        <v>20,</v>
      </c>
    </row>
    <row r="334" spans="1:19" x14ac:dyDescent="0.15">
      <c r="A334" t="s">
        <v>44</v>
      </c>
      <c r="B334">
        <v>52311</v>
      </c>
      <c r="C334">
        <v>600</v>
      </c>
      <c r="D334">
        <v>8</v>
      </c>
      <c r="E334">
        <v>20</v>
      </c>
      <c r="F334">
        <v>4</v>
      </c>
      <c r="G334" s="5">
        <f t="shared" si="59"/>
        <v>6.2311766538581372E-2</v>
      </c>
      <c r="H334" t="str">
        <f>VLOOKUP(B334,'名称-id-价值'!B:C,2,FALSE)</f>
        <v>玛蒂尔达-碎片</v>
      </c>
      <c r="I334" t="str">
        <f t="shared" si="54"/>
        <v>T3碎片</v>
      </c>
      <c r="J334">
        <f t="shared" si="62"/>
        <v>9</v>
      </c>
      <c r="K334">
        <f t="shared" si="55"/>
        <v>3.4894589261605566</v>
      </c>
      <c r="L334">
        <f>VLOOKUP(B334,'名称-id-价值'!B:M,J334+2,FALSE)</f>
        <v>41.8</v>
      </c>
      <c r="M334">
        <f t="shared" si="63"/>
        <v>36.464845778377814</v>
      </c>
      <c r="N334">
        <f t="shared" si="60"/>
        <v>2057.0344584068971</v>
      </c>
      <c r="O334" t="str">
        <f t="shared" si="57"/>
        <v>52311,</v>
      </c>
      <c r="P334" t="str">
        <f t="shared" si="57"/>
        <v>600,</v>
      </c>
      <c r="Q334" t="str">
        <f t="shared" si="56"/>
        <v>(8,20)</v>
      </c>
      <c r="R334" t="str">
        <f t="shared" si="61"/>
        <v>8,</v>
      </c>
      <c r="S334" t="str">
        <f t="shared" si="61"/>
        <v>20,</v>
      </c>
    </row>
    <row r="335" spans="1:19" x14ac:dyDescent="0.15">
      <c r="A335" t="s">
        <v>44</v>
      </c>
      <c r="B335">
        <v>53311</v>
      </c>
      <c r="C335">
        <v>600</v>
      </c>
      <c r="D335">
        <v>8</v>
      </c>
      <c r="E335">
        <v>20</v>
      </c>
      <c r="F335">
        <v>4</v>
      </c>
      <c r="G335" s="5">
        <f t="shared" si="59"/>
        <v>6.2311766538581372E-2</v>
      </c>
      <c r="H335" t="str">
        <f>VLOOKUP(B335,'名称-id-价值'!B:C,2,FALSE)</f>
        <v>黑豹-碎片</v>
      </c>
      <c r="I335" t="str">
        <f t="shared" si="54"/>
        <v>T3碎片</v>
      </c>
      <c r="J335">
        <f t="shared" si="62"/>
        <v>9</v>
      </c>
      <c r="K335">
        <f t="shared" si="55"/>
        <v>3.4894589261605566</v>
      </c>
      <c r="L335">
        <f>VLOOKUP(B335,'名称-id-价值'!B:M,J335+2,FALSE)</f>
        <v>41.8</v>
      </c>
      <c r="M335">
        <f t="shared" si="63"/>
        <v>36.464845778377814</v>
      </c>
      <c r="N335">
        <f t="shared" si="60"/>
        <v>2057.0344584068971</v>
      </c>
      <c r="O335" t="str">
        <f t="shared" si="57"/>
        <v>53311,</v>
      </c>
      <c r="P335" t="str">
        <f t="shared" si="57"/>
        <v>600,</v>
      </c>
      <c r="Q335" t="str">
        <f t="shared" si="56"/>
        <v>(8,20)</v>
      </c>
      <c r="R335" t="str">
        <f t="shared" si="61"/>
        <v>8,</v>
      </c>
      <c r="S335" t="str">
        <f t="shared" si="61"/>
        <v>20,</v>
      </c>
    </row>
    <row r="336" spans="1:19" x14ac:dyDescent="0.15">
      <c r="A336" t="s">
        <v>44</v>
      </c>
      <c r="B336">
        <v>51321</v>
      </c>
      <c r="C336">
        <v>350</v>
      </c>
      <c r="D336">
        <v>6</v>
      </c>
      <c r="E336">
        <v>16</v>
      </c>
      <c r="F336">
        <v>4</v>
      </c>
      <c r="G336" s="5">
        <f t="shared" si="59"/>
        <v>3.6348530480839129E-2</v>
      </c>
      <c r="H336" t="str">
        <f>VLOOKUP(B336,'名称-id-价值'!B:C,2,FALSE)</f>
        <v>十字军-碎片</v>
      </c>
      <c r="I336" t="str">
        <f t="shared" ref="I336:I402" si="64">IF(LEFT(B336,1)+0=5,"T"&amp;MID(B336,3,1)&amp;"碎片",IF(LEFT(B336,1)+0=1,"T"&amp;MID(B336,3,1)&amp;"坦克",IF(LEFT(B336,1)+0=9,"T"&amp;MID(B336,2,1)&amp;"部件")))</f>
        <v>T3碎片</v>
      </c>
      <c r="J336">
        <f t="shared" si="62"/>
        <v>9</v>
      </c>
      <c r="K336">
        <f t="shared" ref="K336:K402" si="65">AVERAGE(D336:E336)*G336*F336</f>
        <v>1.5993353411569218</v>
      </c>
      <c r="L336">
        <f>VLOOKUP(B336,'名称-id-价值'!B:M,J336+2,FALSE)</f>
        <v>58.8</v>
      </c>
      <c r="M336">
        <f t="shared" si="63"/>
        <v>23.510229515006749</v>
      </c>
      <c r="N336">
        <f t="shared" si="60"/>
        <v>2057.0344584068971</v>
      </c>
      <c r="O336" t="str">
        <f t="shared" si="57"/>
        <v>51321,</v>
      </c>
      <c r="P336" t="str">
        <f t="shared" si="57"/>
        <v>350,</v>
      </c>
      <c r="Q336" t="str">
        <f t="shared" ref="Q336:Q402" si="66">"("&amp;LEFT(R336&amp;S336,LEN(R336&amp;S336)-1)&amp;")"</f>
        <v>(6,16)</v>
      </c>
      <c r="R336" t="str">
        <f t="shared" si="61"/>
        <v>6,</v>
      </c>
      <c r="S336" t="str">
        <f t="shared" si="61"/>
        <v>16,</v>
      </c>
    </row>
    <row r="337" spans="1:19" x14ac:dyDescent="0.15">
      <c r="A337" t="s">
        <v>44</v>
      </c>
      <c r="B337">
        <v>52321</v>
      </c>
      <c r="C337">
        <v>350</v>
      </c>
      <c r="D337">
        <v>6</v>
      </c>
      <c r="E337">
        <v>16</v>
      </c>
      <c r="F337">
        <v>4</v>
      </c>
      <c r="G337" s="5">
        <f t="shared" si="59"/>
        <v>3.6348530480839129E-2</v>
      </c>
      <c r="H337" t="str">
        <f>VLOOKUP(B337,'名称-id-价值'!B:C,2,FALSE)</f>
        <v>谢尔曼-碎片</v>
      </c>
      <c r="I337" t="str">
        <f t="shared" si="64"/>
        <v>T3碎片</v>
      </c>
      <c r="J337">
        <f t="shared" si="62"/>
        <v>9</v>
      </c>
      <c r="K337">
        <f t="shared" si="65"/>
        <v>1.5993353411569218</v>
      </c>
      <c r="L337">
        <f>VLOOKUP(B337,'名称-id-价值'!B:M,J337+2,FALSE)</f>
        <v>58.8</v>
      </c>
      <c r="M337">
        <f t="shared" si="63"/>
        <v>23.510229515006749</v>
      </c>
      <c r="N337">
        <f t="shared" si="60"/>
        <v>2057.0344584068971</v>
      </c>
      <c r="O337" t="str">
        <f t="shared" si="57"/>
        <v>52321,</v>
      </c>
      <c r="P337" t="str">
        <f t="shared" si="57"/>
        <v>350,</v>
      </c>
      <c r="Q337" t="str">
        <f t="shared" si="66"/>
        <v>(6,16)</v>
      </c>
      <c r="R337" t="str">
        <f t="shared" si="61"/>
        <v>6,</v>
      </c>
      <c r="S337" t="str">
        <f t="shared" si="61"/>
        <v>16,</v>
      </c>
    </row>
    <row r="338" spans="1:19" x14ac:dyDescent="0.15">
      <c r="A338" t="s">
        <v>44</v>
      </c>
      <c r="B338">
        <v>53321</v>
      </c>
      <c r="C338">
        <v>350</v>
      </c>
      <c r="D338">
        <v>6</v>
      </c>
      <c r="E338">
        <v>16</v>
      </c>
      <c r="F338">
        <v>4</v>
      </c>
      <c r="G338" s="5">
        <f t="shared" si="59"/>
        <v>3.6348530480839129E-2</v>
      </c>
      <c r="H338" t="str">
        <f>VLOOKUP(B338,'名称-id-价值'!B:C,2,FALSE)</f>
        <v>虎式-碎片</v>
      </c>
      <c r="I338" t="str">
        <f t="shared" si="64"/>
        <v>T3碎片</v>
      </c>
      <c r="J338">
        <f t="shared" si="62"/>
        <v>9</v>
      </c>
      <c r="K338">
        <f t="shared" si="65"/>
        <v>1.5993353411569218</v>
      </c>
      <c r="L338">
        <f>VLOOKUP(B338,'名称-id-价值'!B:M,J338+2,FALSE)</f>
        <v>58.8</v>
      </c>
      <c r="M338">
        <f t="shared" si="63"/>
        <v>23.510229515006749</v>
      </c>
      <c r="N338">
        <f t="shared" si="60"/>
        <v>2057.0344584068971</v>
      </c>
      <c r="O338" t="str">
        <f t="shared" si="57"/>
        <v>53321,</v>
      </c>
      <c r="P338" t="str">
        <f t="shared" si="57"/>
        <v>350,</v>
      </c>
      <c r="Q338" t="str">
        <f t="shared" si="66"/>
        <v>(6,16)</v>
      </c>
      <c r="R338" t="str">
        <f t="shared" si="61"/>
        <v>6,</v>
      </c>
      <c r="S338" t="str">
        <f t="shared" si="61"/>
        <v>16,</v>
      </c>
    </row>
    <row r="339" spans="1:19" x14ac:dyDescent="0.15">
      <c r="A339" t="s">
        <v>44</v>
      </c>
      <c r="B339">
        <v>53331</v>
      </c>
      <c r="C339">
        <v>280</v>
      </c>
      <c r="D339">
        <v>6</v>
      </c>
      <c r="E339">
        <v>16</v>
      </c>
      <c r="F339">
        <v>4</v>
      </c>
      <c r="G339" s="5">
        <f t="shared" si="59"/>
        <v>2.9078824384671305E-2</v>
      </c>
      <c r="H339" t="str">
        <f>VLOOKUP(B339,'名称-id-价值'!B:C,2,FALSE)</f>
        <v>KV-2-碎片</v>
      </c>
      <c r="I339" t="str">
        <f t="shared" si="64"/>
        <v>T3碎片</v>
      </c>
      <c r="J339">
        <f t="shared" si="62"/>
        <v>9</v>
      </c>
      <c r="K339">
        <f t="shared" si="65"/>
        <v>1.2794682729255373</v>
      </c>
      <c r="L339">
        <f>VLOOKUP(B339,'名称-id-价值'!B:M,J339+2,FALSE)</f>
        <v>67.2</v>
      </c>
      <c r="M339">
        <f t="shared" si="63"/>
        <v>21.49506698514903</v>
      </c>
      <c r="N339">
        <f t="shared" si="60"/>
        <v>2057.0344584068971</v>
      </c>
      <c r="O339" t="str">
        <f t="shared" si="57"/>
        <v>53331,</v>
      </c>
      <c r="P339" t="str">
        <f t="shared" si="57"/>
        <v>280,</v>
      </c>
      <c r="Q339" t="str">
        <f t="shared" si="66"/>
        <v>(6,16)</v>
      </c>
      <c r="R339" t="str">
        <f t="shared" si="61"/>
        <v>6,</v>
      </c>
      <c r="S339" t="str">
        <f t="shared" si="61"/>
        <v>16,</v>
      </c>
    </row>
    <row r="340" spans="1:19" x14ac:dyDescent="0.15">
      <c r="A340" t="s">
        <v>44</v>
      </c>
      <c r="B340">
        <v>92001</v>
      </c>
      <c r="C340">
        <v>146</v>
      </c>
      <c r="D340">
        <v>3</v>
      </c>
      <c r="E340">
        <v>6</v>
      </c>
      <c r="F340">
        <v>4</v>
      </c>
      <c r="G340" s="5">
        <f t="shared" si="59"/>
        <v>1.5162529857721466E-2</v>
      </c>
      <c r="H340" t="str">
        <f>VLOOKUP(B340,'名称-id-价值'!B:C,2,FALSE)</f>
        <v>T2LP1</v>
      </c>
      <c r="I340" t="str">
        <f t="shared" si="64"/>
        <v>T2部件</v>
      </c>
      <c r="J340">
        <f t="shared" si="62"/>
        <v>9</v>
      </c>
      <c r="K340">
        <f t="shared" si="65"/>
        <v>0.2729255374389864</v>
      </c>
      <c r="L340">
        <f>VLOOKUP(B340,'名称-id-价值'!B:M,J340+2,FALSE)</f>
        <v>55.300000000000004</v>
      </c>
      <c r="M340">
        <f t="shared" si="63"/>
        <v>3.7731955550939871</v>
      </c>
      <c r="N340">
        <f t="shared" si="60"/>
        <v>2057.0344584068971</v>
      </c>
      <c r="O340" t="str">
        <f t="shared" si="57"/>
        <v>92001,</v>
      </c>
      <c r="P340" t="str">
        <f t="shared" si="57"/>
        <v>146,</v>
      </c>
      <c r="Q340" t="str">
        <f t="shared" si="66"/>
        <v>(3,6)</v>
      </c>
      <c r="R340" t="str">
        <f t="shared" si="61"/>
        <v>3,</v>
      </c>
      <c r="S340" t="str">
        <f t="shared" si="61"/>
        <v>6,</v>
      </c>
    </row>
    <row r="341" spans="1:19" x14ac:dyDescent="0.15">
      <c r="A341" t="s">
        <v>44</v>
      </c>
      <c r="B341">
        <v>92003</v>
      </c>
      <c r="C341">
        <v>146</v>
      </c>
      <c r="D341">
        <v>3</v>
      </c>
      <c r="E341">
        <v>6</v>
      </c>
      <c r="F341">
        <v>4</v>
      </c>
      <c r="G341" s="5">
        <f t="shared" si="59"/>
        <v>1.5162529857721466E-2</v>
      </c>
      <c r="H341" t="str">
        <f>VLOOKUP(B341,'名称-id-价值'!B:C,2,FALSE)</f>
        <v>T2LP3</v>
      </c>
      <c r="I341" t="str">
        <f t="shared" si="64"/>
        <v>T2部件</v>
      </c>
      <c r="J341">
        <f t="shared" si="62"/>
        <v>9</v>
      </c>
      <c r="K341">
        <f t="shared" si="65"/>
        <v>0.2729255374389864</v>
      </c>
      <c r="L341">
        <f>VLOOKUP(B341,'名称-id-价值'!B:M,J341+2,FALSE)</f>
        <v>55.3</v>
      </c>
      <c r="M341">
        <f t="shared" si="63"/>
        <v>3.7731955550939866</v>
      </c>
      <c r="N341">
        <f t="shared" si="60"/>
        <v>2057.0344584068971</v>
      </c>
      <c r="O341" t="str">
        <f t="shared" si="57"/>
        <v>92003,</v>
      </c>
      <c r="P341" t="str">
        <f t="shared" si="57"/>
        <v>146,</v>
      </c>
      <c r="Q341" t="str">
        <f t="shared" si="66"/>
        <v>(3,6)</v>
      </c>
      <c r="R341" t="str">
        <f t="shared" si="61"/>
        <v>3,</v>
      </c>
      <c r="S341" t="str">
        <f t="shared" si="61"/>
        <v>6,</v>
      </c>
    </row>
    <row r="342" spans="1:19" x14ac:dyDescent="0.15">
      <c r="A342" t="s">
        <v>44</v>
      </c>
      <c r="B342">
        <v>92005</v>
      </c>
      <c r="C342">
        <v>146</v>
      </c>
      <c r="D342">
        <v>3</v>
      </c>
      <c r="E342">
        <v>6</v>
      </c>
      <c r="F342">
        <v>4</v>
      </c>
      <c r="G342" s="5">
        <f t="shared" si="59"/>
        <v>1.5162529857721466E-2</v>
      </c>
      <c r="H342" t="str">
        <f>VLOOKUP(B342,'名称-id-价值'!B:C,2,FALSE)</f>
        <v>T2LP5</v>
      </c>
      <c r="I342" t="str">
        <f t="shared" si="64"/>
        <v>T2部件</v>
      </c>
      <c r="J342">
        <f t="shared" si="62"/>
        <v>9</v>
      </c>
      <c r="K342">
        <f t="shared" si="65"/>
        <v>0.2729255374389864</v>
      </c>
      <c r="L342">
        <f>VLOOKUP(B342,'名称-id-价值'!B:M,J342+2,FALSE)</f>
        <v>55.3</v>
      </c>
      <c r="M342">
        <f t="shared" si="63"/>
        <v>3.7731955550939866</v>
      </c>
      <c r="N342">
        <f t="shared" si="60"/>
        <v>2057.0344584068971</v>
      </c>
      <c r="O342" t="str">
        <f t="shared" si="57"/>
        <v>92005,</v>
      </c>
      <c r="P342" t="str">
        <f t="shared" si="57"/>
        <v>146,</v>
      </c>
      <c r="Q342" t="str">
        <f t="shared" si="66"/>
        <v>(3,6)</v>
      </c>
      <c r="R342" t="str">
        <f t="shared" si="61"/>
        <v>3,</v>
      </c>
      <c r="S342" t="str">
        <f t="shared" si="61"/>
        <v>6,</v>
      </c>
    </row>
    <row r="343" spans="1:19" x14ac:dyDescent="0.15">
      <c r="A343" t="s">
        <v>44</v>
      </c>
      <c r="B343">
        <v>92101</v>
      </c>
      <c r="C343">
        <v>146</v>
      </c>
      <c r="D343">
        <v>3</v>
      </c>
      <c r="E343">
        <v>6</v>
      </c>
      <c r="F343">
        <v>4</v>
      </c>
      <c r="G343" s="5">
        <f t="shared" si="59"/>
        <v>1.5162529857721466E-2</v>
      </c>
      <c r="H343" t="str">
        <f>VLOOKUP(B343,'名称-id-价值'!B:C,2,FALSE)</f>
        <v>T2MP1</v>
      </c>
      <c r="I343" t="str">
        <f t="shared" si="64"/>
        <v>T2部件</v>
      </c>
      <c r="J343">
        <f t="shared" si="62"/>
        <v>9</v>
      </c>
      <c r="K343">
        <f t="shared" si="65"/>
        <v>0.2729255374389864</v>
      </c>
      <c r="L343">
        <f>VLOOKUP(B343,'名称-id-价值'!B:M,J343+2,FALSE)</f>
        <v>55.3</v>
      </c>
      <c r="M343">
        <f t="shared" si="63"/>
        <v>3.7731955550939866</v>
      </c>
      <c r="N343">
        <f t="shared" si="60"/>
        <v>2057.0344584068971</v>
      </c>
      <c r="O343" t="str">
        <f t="shared" si="57"/>
        <v>92101,</v>
      </c>
      <c r="P343" t="str">
        <f t="shared" si="57"/>
        <v>146,</v>
      </c>
      <c r="Q343" t="str">
        <f t="shared" si="66"/>
        <v>(3,6)</v>
      </c>
      <c r="R343" t="str">
        <f t="shared" si="61"/>
        <v>3,</v>
      </c>
      <c r="S343" t="str">
        <f t="shared" si="61"/>
        <v>6,</v>
      </c>
    </row>
    <row r="344" spans="1:19" x14ac:dyDescent="0.15">
      <c r="A344" t="s">
        <v>44</v>
      </c>
      <c r="B344">
        <v>92103</v>
      </c>
      <c r="C344">
        <v>146</v>
      </c>
      <c r="D344">
        <v>3</v>
      </c>
      <c r="E344">
        <v>6</v>
      </c>
      <c r="F344">
        <v>4</v>
      </c>
      <c r="G344" s="5">
        <f t="shared" si="59"/>
        <v>1.5162529857721466E-2</v>
      </c>
      <c r="H344" t="str">
        <f>VLOOKUP(B344,'名称-id-价值'!B:C,2,FALSE)</f>
        <v>T2MP3</v>
      </c>
      <c r="I344" t="str">
        <f t="shared" si="64"/>
        <v>T2部件</v>
      </c>
      <c r="J344">
        <f t="shared" si="62"/>
        <v>9</v>
      </c>
      <c r="K344">
        <f t="shared" si="65"/>
        <v>0.2729255374389864</v>
      </c>
      <c r="L344">
        <f>VLOOKUP(B344,'名称-id-价值'!B:M,J344+2,FALSE)</f>
        <v>55.3</v>
      </c>
      <c r="M344">
        <f t="shared" si="63"/>
        <v>3.7731955550939866</v>
      </c>
      <c r="N344">
        <f t="shared" si="60"/>
        <v>2057.0344584068971</v>
      </c>
      <c r="O344" t="str">
        <f t="shared" si="57"/>
        <v>92103,</v>
      </c>
      <c r="P344" t="str">
        <f t="shared" si="57"/>
        <v>146,</v>
      </c>
      <c r="Q344" t="str">
        <f t="shared" si="66"/>
        <v>(3,6)</v>
      </c>
      <c r="R344" t="str">
        <f t="shared" si="61"/>
        <v>3,</v>
      </c>
      <c r="S344" t="str">
        <f t="shared" si="61"/>
        <v>6,</v>
      </c>
    </row>
    <row r="345" spans="1:19" x14ac:dyDescent="0.15">
      <c r="A345" t="s">
        <v>44</v>
      </c>
      <c r="B345">
        <v>92105</v>
      </c>
      <c r="C345">
        <v>146</v>
      </c>
      <c r="D345">
        <v>3</v>
      </c>
      <c r="E345">
        <v>6</v>
      </c>
      <c r="F345">
        <v>4</v>
      </c>
      <c r="G345" s="5">
        <f t="shared" si="59"/>
        <v>1.5162529857721466E-2</v>
      </c>
      <c r="H345" t="str">
        <f>VLOOKUP(B345,'名称-id-价值'!B:C,2,FALSE)</f>
        <v>T2MP5</v>
      </c>
      <c r="I345" t="str">
        <f t="shared" si="64"/>
        <v>T2部件</v>
      </c>
      <c r="J345">
        <f t="shared" si="62"/>
        <v>9</v>
      </c>
      <c r="K345">
        <f t="shared" si="65"/>
        <v>0.2729255374389864</v>
      </c>
      <c r="L345">
        <f>VLOOKUP(B345,'名称-id-价值'!B:M,J345+2,FALSE)</f>
        <v>55.3</v>
      </c>
      <c r="M345">
        <f t="shared" si="63"/>
        <v>3.7731955550939866</v>
      </c>
      <c r="N345">
        <f t="shared" si="60"/>
        <v>2057.0344584068971</v>
      </c>
      <c r="O345" t="str">
        <f t="shared" si="57"/>
        <v>92105,</v>
      </c>
      <c r="P345" t="str">
        <f t="shared" si="57"/>
        <v>146,</v>
      </c>
      <c r="Q345" t="str">
        <f t="shared" si="66"/>
        <v>(3,6)</v>
      </c>
      <c r="R345" t="str">
        <f t="shared" si="61"/>
        <v>3,</v>
      </c>
      <c r="S345" t="str">
        <f t="shared" si="61"/>
        <v>6,</v>
      </c>
    </row>
    <row r="346" spans="1:19" x14ac:dyDescent="0.15">
      <c r="A346" t="s">
        <v>44</v>
      </c>
      <c r="B346">
        <v>92201</v>
      </c>
      <c r="C346">
        <v>146</v>
      </c>
      <c r="D346">
        <v>3</v>
      </c>
      <c r="E346">
        <v>6</v>
      </c>
      <c r="F346">
        <v>4</v>
      </c>
      <c r="G346" s="5">
        <f t="shared" si="59"/>
        <v>1.5162529857721466E-2</v>
      </c>
      <c r="H346" t="str">
        <f>VLOOKUP(B346,'名称-id-价值'!B:C,2,FALSE)</f>
        <v>T2HP1</v>
      </c>
      <c r="I346" t="str">
        <f t="shared" si="64"/>
        <v>T2部件</v>
      </c>
      <c r="J346">
        <f t="shared" si="62"/>
        <v>9</v>
      </c>
      <c r="K346">
        <f t="shared" si="65"/>
        <v>0.2729255374389864</v>
      </c>
      <c r="L346">
        <f>VLOOKUP(B346,'名称-id-价值'!B:M,J346+2,FALSE)</f>
        <v>55.3</v>
      </c>
      <c r="M346">
        <f t="shared" si="63"/>
        <v>3.7731955550939866</v>
      </c>
      <c r="N346">
        <f t="shared" si="60"/>
        <v>2057.0344584068971</v>
      </c>
      <c r="O346" t="str">
        <f t="shared" si="57"/>
        <v>92201,</v>
      </c>
      <c r="P346" t="str">
        <f t="shared" si="57"/>
        <v>146,</v>
      </c>
      <c r="Q346" t="str">
        <f t="shared" si="66"/>
        <v>(3,6)</v>
      </c>
      <c r="R346" t="str">
        <f t="shared" si="61"/>
        <v>3,</v>
      </c>
      <c r="S346" t="str">
        <f t="shared" si="61"/>
        <v>6,</v>
      </c>
    </row>
    <row r="347" spans="1:19" x14ac:dyDescent="0.15">
      <c r="A347" t="s">
        <v>44</v>
      </c>
      <c r="B347">
        <v>92203</v>
      </c>
      <c r="C347">
        <v>146</v>
      </c>
      <c r="D347">
        <v>3</v>
      </c>
      <c r="E347">
        <v>6</v>
      </c>
      <c r="F347">
        <v>4</v>
      </c>
      <c r="G347" s="5">
        <f t="shared" si="59"/>
        <v>1.5162529857721466E-2</v>
      </c>
      <c r="H347" t="str">
        <f>VLOOKUP(B347,'名称-id-价值'!B:C,2,FALSE)</f>
        <v>T2HP3</v>
      </c>
      <c r="I347" t="str">
        <f t="shared" si="64"/>
        <v>T2部件</v>
      </c>
      <c r="J347">
        <f t="shared" si="62"/>
        <v>9</v>
      </c>
      <c r="K347">
        <f t="shared" si="65"/>
        <v>0.2729255374389864</v>
      </c>
      <c r="L347">
        <f>VLOOKUP(B347,'名称-id-价值'!B:M,J347+2,FALSE)</f>
        <v>55.3</v>
      </c>
      <c r="M347">
        <f t="shared" si="63"/>
        <v>3.7731955550939866</v>
      </c>
      <c r="N347">
        <f t="shared" si="60"/>
        <v>2057.0344584068971</v>
      </c>
      <c r="O347" t="str">
        <f t="shared" si="57"/>
        <v>92203,</v>
      </c>
      <c r="P347" t="str">
        <f t="shared" si="57"/>
        <v>146,</v>
      </c>
      <c r="Q347" t="str">
        <f t="shared" si="66"/>
        <v>(3,6)</v>
      </c>
      <c r="R347" t="str">
        <f t="shared" si="61"/>
        <v>3,</v>
      </c>
      <c r="S347" t="str">
        <f t="shared" si="61"/>
        <v>6,</v>
      </c>
    </row>
    <row r="348" spans="1:19" x14ac:dyDescent="0.15">
      <c r="A348" t="s">
        <v>44</v>
      </c>
      <c r="B348">
        <v>92205</v>
      </c>
      <c r="C348">
        <v>146</v>
      </c>
      <c r="D348">
        <v>3</v>
      </c>
      <c r="E348">
        <v>6</v>
      </c>
      <c r="F348">
        <v>4</v>
      </c>
      <c r="G348" s="5">
        <f t="shared" si="59"/>
        <v>1.5162529857721466E-2</v>
      </c>
      <c r="H348" t="str">
        <f>VLOOKUP(B348,'名称-id-价值'!B:C,2,FALSE)</f>
        <v>T2HP5</v>
      </c>
      <c r="I348" t="str">
        <f t="shared" si="64"/>
        <v>T2部件</v>
      </c>
      <c r="J348">
        <f t="shared" si="62"/>
        <v>9</v>
      </c>
      <c r="K348">
        <f t="shared" si="65"/>
        <v>0.2729255374389864</v>
      </c>
      <c r="L348">
        <f>VLOOKUP(B348,'名称-id-价值'!B:M,J348+2,FALSE)</f>
        <v>55.3</v>
      </c>
      <c r="M348">
        <f t="shared" si="63"/>
        <v>3.7731955550939866</v>
      </c>
      <c r="N348">
        <f t="shared" si="60"/>
        <v>2057.0344584068971</v>
      </c>
      <c r="O348" t="str">
        <f t="shared" si="57"/>
        <v>92205,</v>
      </c>
      <c r="P348" t="str">
        <f t="shared" si="57"/>
        <v>146,</v>
      </c>
      <c r="Q348" t="str">
        <f t="shared" si="66"/>
        <v>(3,6)</v>
      </c>
      <c r="R348" t="str">
        <f t="shared" si="61"/>
        <v>3,</v>
      </c>
      <c r="S348" t="str">
        <f t="shared" si="61"/>
        <v>6,</v>
      </c>
    </row>
    <row r="349" spans="1:19" x14ac:dyDescent="0.15">
      <c r="A349" t="s">
        <v>44</v>
      </c>
      <c r="B349">
        <v>92002</v>
      </c>
      <c r="C349">
        <v>146</v>
      </c>
      <c r="D349">
        <v>3</v>
      </c>
      <c r="E349">
        <v>6</v>
      </c>
      <c r="F349">
        <v>4</v>
      </c>
      <c r="G349" s="5">
        <f t="shared" si="59"/>
        <v>1.5162529857721466E-2</v>
      </c>
      <c r="H349" t="str">
        <f>VLOOKUP(B349,'名称-id-价值'!B:C,2,FALSE)</f>
        <v>T2LP2</v>
      </c>
      <c r="I349" t="str">
        <f t="shared" si="64"/>
        <v>T2部件</v>
      </c>
      <c r="J349">
        <f t="shared" si="62"/>
        <v>9</v>
      </c>
      <c r="K349">
        <f t="shared" si="65"/>
        <v>0.2729255374389864</v>
      </c>
      <c r="L349">
        <f>VLOOKUP(B349,'名称-id-价值'!B:M,J349+2,FALSE)</f>
        <v>55.300000000000004</v>
      </c>
      <c r="M349">
        <f t="shared" si="63"/>
        <v>3.7731955550939871</v>
      </c>
      <c r="N349">
        <f t="shared" si="60"/>
        <v>2057.0344584068971</v>
      </c>
      <c r="O349" t="str">
        <f t="shared" si="57"/>
        <v>92002,</v>
      </c>
      <c r="P349" t="str">
        <f t="shared" si="57"/>
        <v>146,</v>
      </c>
      <c r="Q349" t="str">
        <f t="shared" si="66"/>
        <v>(3,6)</v>
      </c>
      <c r="R349" t="str">
        <f t="shared" si="61"/>
        <v>3,</v>
      </c>
      <c r="S349" t="str">
        <f t="shared" si="61"/>
        <v>6,</v>
      </c>
    </row>
    <row r="350" spans="1:19" x14ac:dyDescent="0.15">
      <c r="A350" t="s">
        <v>44</v>
      </c>
      <c r="B350">
        <v>92004</v>
      </c>
      <c r="C350">
        <v>146</v>
      </c>
      <c r="D350">
        <v>3</v>
      </c>
      <c r="E350">
        <v>6</v>
      </c>
      <c r="F350">
        <v>4</v>
      </c>
      <c r="G350" s="5">
        <f t="shared" si="59"/>
        <v>1.5162529857721466E-2</v>
      </c>
      <c r="H350" t="str">
        <f>VLOOKUP(B350,'名称-id-价值'!B:C,2,FALSE)</f>
        <v>T2LP4</v>
      </c>
      <c r="I350" t="str">
        <f t="shared" si="64"/>
        <v>T2部件</v>
      </c>
      <c r="J350">
        <f t="shared" si="62"/>
        <v>9</v>
      </c>
      <c r="K350">
        <f t="shared" si="65"/>
        <v>0.2729255374389864</v>
      </c>
      <c r="L350">
        <f>VLOOKUP(B350,'名称-id-价值'!B:M,J350+2,FALSE)</f>
        <v>55.3</v>
      </c>
      <c r="M350">
        <f t="shared" si="63"/>
        <v>3.7731955550939866</v>
      </c>
      <c r="N350">
        <f t="shared" si="60"/>
        <v>2057.0344584068971</v>
      </c>
      <c r="O350" t="str">
        <f t="shared" si="57"/>
        <v>92004,</v>
      </c>
      <c r="P350" t="str">
        <f t="shared" si="57"/>
        <v>146,</v>
      </c>
      <c r="Q350" t="str">
        <f t="shared" si="66"/>
        <v>(3,6)</v>
      </c>
      <c r="R350" t="str">
        <f t="shared" si="61"/>
        <v>3,</v>
      </c>
      <c r="S350" t="str">
        <f t="shared" si="61"/>
        <v>6,</v>
      </c>
    </row>
    <row r="351" spans="1:19" x14ac:dyDescent="0.15">
      <c r="A351" t="s">
        <v>44</v>
      </c>
      <c r="B351">
        <v>92006</v>
      </c>
      <c r="C351">
        <v>146</v>
      </c>
      <c r="D351">
        <v>3</v>
      </c>
      <c r="E351">
        <v>6</v>
      </c>
      <c r="F351">
        <v>4</v>
      </c>
      <c r="G351" s="5">
        <f t="shared" si="59"/>
        <v>1.5162529857721466E-2</v>
      </c>
      <c r="H351" t="str">
        <f>VLOOKUP(B351,'名称-id-价值'!B:C,2,FALSE)</f>
        <v>T2LP6</v>
      </c>
      <c r="I351" t="str">
        <f t="shared" si="64"/>
        <v>T2部件</v>
      </c>
      <c r="J351">
        <f t="shared" si="62"/>
        <v>9</v>
      </c>
      <c r="K351">
        <f t="shared" si="65"/>
        <v>0.2729255374389864</v>
      </c>
      <c r="L351">
        <f>VLOOKUP(B351,'名称-id-价值'!B:M,J351+2,FALSE)</f>
        <v>55.3</v>
      </c>
      <c r="M351">
        <f t="shared" si="63"/>
        <v>3.7731955550939866</v>
      </c>
      <c r="N351">
        <f t="shared" si="60"/>
        <v>2057.0344584068971</v>
      </c>
      <c r="O351" t="str">
        <f t="shared" si="57"/>
        <v>92006,</v>
      </c>
      <c r="P351" t="str">
        <f t="shared" si="57"/>
        <v>146,</v>
      </c>
      <c r="Q351" t="str">
        <f t="shared" si="66"/>
        <v>(3,6)</v>
      </c>
      <c r="R351" t="str">
        <f t="shared" si="61"/>
        <v>3,</v>
      </c>
      <c r="S351" t="str">
        <f t="shared" si="61"/>
        <v>6,</v>
      </c>
    </row>
    <row r="352" spans="1:19" x14ac:dyDescent="0.15">
      <c r="A352" t="s">
        <v>44</v>
      </c>
      <c r="B352">
        <v>92102</v>
      </c>
      <c r="C352">
        <v>146</v>
      </c>
      <c r="D352">
        <v>3</v>
      </c>
      <c r="E352">
        <v>6</v>
      </c>
      <c r="F352">
        <v>4</v>
      </c>
      <c r="G352" s="5">
        <f t="shared" si="59"/>
        <v>1.5162529857721466E-2</v>
      </c>
      <c r="H352" t="str">
        <f>VLOOKUP(B352,'名称-id-价值'!B:C,2,FALSE)</f>
        <v>T2MP2</v>
      </c>
      <c r="I352" t="str">
        <f t="shared" si="64"/>
        <v>T2部件</v>
      </c>
      <c r="J352">
        <f t="shared" si="62"/>
        <v>9</v>
      </c>
      <c r="K352">
        <f t="shared" si="65"/>
        <v>0.2729255374389864</v>
      </c>
      <c r="L352">
        <f>VLOOKUP(B352,'名称-id-价值'!B:M,J352+2,FALSE)</f>
        <v>55.3</v>
      </c>
      <c r="M352">
        <f t="shared" si="63"/>
        <v>3.7731955550939866</v>
      </c>
      <c r="N352">
        <f t="shared" si="60"/>
        <v>2057.0344584068971</v>
      </c>
      <c r="O352" t="str">
        <f t="shared" si="57"/>
        <v>92102,</v>
      </c>
      <c r="P352" t="str">
        <f t="shared" si="57"/>
        <v>146,</v>
      </c>
      <c r="Q352" t="str">
        <f t="shared" si="66"/>
        <v>(3,6)</v>
      </c>
      <c r="R352" t="str">
        <f t="shared" si="61"/>
        <v>3,</v>
      </c>
      <c r="S352" t="str">
        <f t="shared" si="61"/>
        <v>6,</v>
      </c>
    </row>
    <row r="353" spans="1:19" x14ac:dyDescent="0.15">
      <c r="A353" t="s">
        <v>44</v>
      </c>
      <c r="B353">
        <v>92104</v>
      </c>
      <c r="C353">
        <v>146</v>
      </c>
      <c r="D353">
        <v>3</v>
      </c>
      <c r="E353">
        <v>6</v>
      </c>
      <c r="F353">
        <v>4</v>
      </c>
      <c r="G353" s="5">
        <f t="shared" si="59"/>
        <v>1.5162529857721466E-2</v>
      </c>
      <c r="H353" t="str">
        <f>VLOOKUP(B353,'名称-id-价值'!B:C,2,FALSE)</f>
        <v>T2MP4</v>
      </c>
      <c r="I353" t="str">
        <f t="shared" si="64"/>
        <v>T2部件</v>
      </c>
      <c r="J353">
        <f t="shared" si="62"/>
        <v>9</v>
      </c>
      <c r="K353">
        <f t="shared" si="65"/>
        <v>0.2729255374389864</v>
      </c>
      <c r="L353">
        <f>VLOOKUP(B353,'名称-id-价值'!B:M,J353+2,FALSE)</f>
        <v>55.3</v>
      </c>
      <c r="M353">
        <f t="shared" si="63"/>
        <v>3.7731955550939866</v>
      </c>
      <c r="N353">
        <f t="shared" si="60"/>
        <v>2057.0344584068971</v>
      </c>
      <c r="O353" t="str">
        <f t="shared" si="57"/>
        <v>92104,</v>
      </c>
      <c r="P353" t="str">
        <f t="shared" si="57"/>
        <v>146,</v>
      </c>
      <c r="Q353" t="str">
        <f t="shared" si="66"/>
        <v>(3,6)</v>
      </c>
      <c r="R353" t="str">
        <f t="shared" si="61"/>
        <v>3,</v>
      </c>
      <c r="S353" t="str">
        <f t="shared" si="61"/>
        <v>6,</v>
      </c>
    </row>
    <row r="354" spans="1:19" x14ac:dyDescent="0.15">
      <c r="A354" t="s">
        <v>44</v>
      </c>
      <c r="B354">
        <v>92106</v>
      </c>
      <c r="C354">
        <v>146</v>
      </c>
      <c r="D354">
        <v>3</v>
      </c>
      <c r="E354">
        <v>6</v>
      </c>
      <c r="F354">
        <v>4</v>
      </c>
      <c r="G354" s="5">
        <f t="shared" si="59"/>
        <v>1.5162529857721466E-2</v>
      </c>
      <c r="H354" t="str">
        <f>VLOOKUP(B354,'名称-id-价值'!B:C,2,FALSE)</f>
        <v>T2MP6</v>
      </c>
      <c r="I354" t="str">
        <f t="shared" si="64"/>
        <v>T2部件</v>
      </c>
      <c r="J354">
        <f t="shared" si="62"/>
        <v>9</v>
      </c>
      <c r="K354">
        <f t="shared" si="65"/>
        <v>0.2729255374389864</v>
      </c>
      <c r="L354">
        <f>VLOOKUP(B354,'名称-id-价值'!B:M,J354+2,FALSE)</f>
        <v>55.3</v>
      </c>
      <c r="M354">
        <f t="shared" si="63"/>
        <v>3.7731955550939866</v>
      </c>
      <c r="N354">
        <f t="shared" si="60"/>
        <v>2057.0344584068971</v>
      </c>
      <c r="O354" t="str">
        <f t="shared" si="57"/>
        <v>92106,</v>
      </c>
      <c r="P354" t="str">
        <f t="shared" si="57"/>
        <v>146,</v>
      </c>
      <c r="Q354" t="str">
        <f t="shared" si="66"/>
        <v>(3,6)</v>
      </c>
      <c r="R354" t="str">
        <f t="shared" si="61"/>
        <v>3,</v>
      </c>
      <c r="S354" t="str">
        <f t="shared" si="61"/>
        <v>6,</v>
      </c>
    </row>
    <row r="355" spans="1:19" x14ac:dyDescent="0.15">
      <c r="A355" t="s">
        <v>44</v>
      </c>
      <c r="B355">
        <v>92202</v>
      </c>
      <c r="C355">
        <v>146</v>
      </c>
      <c r="D355">
        <v>3</v>
      </c>
      <c r="E355">
        <v>6</v>
      </c>
      <c r="F355">
        <v>4</v>
      </c>
      <c r="G355" s="5">
        <f t="shared" si="59"/>
        <v>1.5162529857721466E-2</v>
      </c>
      <c r="H355" t="str">
        <f>VLOOKUP(B355,'名称-id-价值'!B:C,2,FALSE)</f>
        <v>T2HP2</v>
      </c>
      <c r="I355" t="str">
        <f t="shared" si="64"/>
        <v>T2部件</v>
      </c>
      <c r="J355">
        <f t="shared" si="62"/>
        <v>9</v>
      </c>
      <c r="K355">
        <f t="shared" si="65"/>
        <v>0.2729255374389864</v>
      </c>
      <c r="L355">
        <f>VLOOKUP(B355,'名称-id-价值'!B:M,J355+2,FALSE)</f>
        <v>55.3</v>
      </c>
      <c r="M355">
        <f t="shared" si="63"/>
        <v>3.7731955550939866</v>
      </c>
      <c r="N355">
        <f t="shared" si="60"/>
        <v>2057.0344584068971</v>
      </c>
      <c r="O355" t="str">
        <f t="shared" ref="O355:P420" si="67">B355&amp;","</f>
        <v>92202,</v>
      </c>
      <c r="P355" t="str">
        <f t="shared" si="67"/>
        <v>146,</v>
      </c>
      <c r="Q355" t="str">
        <f t="shared" si="66"/>
        <v>(3,6)</v>
      </c>
      <c r="R355" t="str">
        <f t="shared" si="61"/>
        <v>3,</v>
      </c>
      <c r="S355" t="str">
        <f t="shared" si="61"/>
        <v>6,</v>
      </c>
    </row>
    <row r="356" spans="1:19" x14ac:dyDescent="0.15">
      <c r="A356" t="s">
        <v>44</v>
      </c>
      <c r="B356">
        <v>92204</v>
      </c>
      <c r="C356">
        <v>146</v>
      </c>
      <c r="D356">
        <v>3</v>
      </c>
      <c r="E356">
        <v>6</v>
      </c>
      <c r="F356">
        <v>4</v>
      </c>
      <c r="G356" s="5">
        <f t="shared" si="59"/>
        <v>1.5162529857721466E-2</v>
      </c>
      <c r="H356" t="str">
        <f>VLOOKUP(B356,'名称-id-价值'!B:C,2,FALSE)</f>
        <v>T2HP4</v>
      </c>
      <c r="I356" t="str">
        <f t="shared" si="64"/>
        <v>T2部件</v>
      </c>
      <c r="J356">
        <f t="shared" si="62"/>
        <v>9</v>
      </c>
      <c r="K356">
        <f t="shared" si="65"/>
        <v>0.2729255374389864</v>
      </c>
      <c r="L356">
        <f>VLOOKUP(B356,'名称-id-价值'!B:M,J356+2,FALSE)</f>
        <v>55.3</v>
      </c>
      <c r="M356">
        <f t="shared" si="63"/>
        <v>3.7731955550939866</v>
      </c>
      <c r="N356">
        <f t="shared" si="60"/>
        <v>2057.0344584068971</v>
      </c>
      <c r="O356" t="str">
        <f t="shared" si="67"/>
        <v>92204,</v>
      </c>
      <c r="P356" t="str">
        <f t="shared" si="67"/>
        <v>146,</v>
      </c>
      <c r="Q356" t="str">
        <f t="shared" si="66"/>
        <v>(3,6)</v>
      </c>
      <c r="R356" t="str">
        <f t="shared" si="61"/>
        <v>3,</v>
      </c>
      <c r="S356" t="str">
        <f t="shared" si="61"/>
        <v>6,</v>
      </c>
    </row>
    <row r="357" spans="1:19" x14ac:dyDescent="0.15">
      <c r="A357" t="s">
        <v>44</v>
      </c>
      <c r="B357">
        <v>92206</v>
      </c>
      <c r="C357">
        <v>146</v>
      </c>
      <c r="D357">
        <v>3</v>
      </c>
      <c r="E357">
        <v>6</v>
      </c>
      <c r="F357">
        <v>4</v>
      </c>
      <c r="G357" s="5">
        <f t="shared" si="59"/>
        <v>1.5162529857721466E-2</v>
      </c>
      <c r="H357" t="str">
        <f>VLOOKUP(B357,'名称-id-价值'!B:C,2,FALSE)</f>
        <v>T2HP6</v>
      </c>
      <c r="I357" t="str">
        <f t="shared" si="64"/>
        <v>T2部件</v>
      </c>
      <c r="J357">
        <f t="shared" si="62"/>
        <v>9</v>
      </c>
      <c r="K357">
        <f t="shared" si="65"/>
        <v>0.2729255374389864</v>
      </c>
      <c r="L357">
        <f>VLOOKUP(B357,'名称-id-价值'!B:M,J357+2,FALSE)</f>
        <v>55.3</v>
      </c>
      <c r="M357">
        <f t="shared" si="63"/>
        <v>3.7731955550939866</v>
      </c>
      <c r="N357">
        <f t="shared" si="60"/>
        <v>2057.0344584068971</v>
      </c>
      <c r="O357" t="str">
        <f t="shared" si="67"/>
        <v>92206,</v>
      </c>
      <c r="P357" t="str">
        <f t="shared" si="67"/>
        <v>146,</v>
      </c>
      <c r="Q357" t="str">
        <f t="shared" si="66"/>
        <v>(3,6)</v>
      </c>
      <c r="R357" t="str">
        <f t="shared" si="61"/>
        <v>3,</v>
      </c>
      <c r="S357" t="str">
        <f t="shared" si="61"/>
        <v>6,</v>
      </c>
    </row>
    <row r="358" spans="1:19" x14ac:dyDescent="0.15">
      <c r="A358" t="s">
        <v>44</v>
      </c>
      <c r="B358">
        <v>93001</v>
      </c>
      <c r="C358">
        <v>153</v>
      </c>
      <c r="D358">
        <v>1</v>
      </c>
      <c r="E358">
        <v>2</v>
      </c>
      <c r="F358">
        <v>4</v>
      </c>
      <c r="G358" s="5">
        <f t="shared" si="59"/>
        <v>1.5889500467338249E-2</v>
      </c>
      <c r="H358" t="str">
        <f>VLOOKUP(B358,'名称-id-价值'!B:C,2,FALSE)</f>
        <v>T3LP1</v>
      </c>
      <c r="I358" t="str">
        <f t="shared" si="64"/>
        <v>T3部件</v>
      </c>
      <c r="J358">
        <f t="shared" si="62"/>
        <v>9</v>
      </c>
      <c r="K358">
        <f t="shared" si="65"/>
        <v>9.5337002804029486E-2</v>
      </c>
      <c r="L358">
        <f>VLOOKUP(B358,'名称-id-价值'!B:M,J358+2,FALSE)</f>
        <v>110.4</v>
      </c>
      <c r="M358">
        <f t="shared" si="63"/>
        <v>2.6313012773912141</v>
      </c>
      <c r="N358">
        <f t="shared" si="60"/>
        <v>2057.0344584068971</v>
      </c>
      <c r="O358" t="str">
        <f t="shared" si="67"/>
        <v>93001,</v>
      </c>
      <c r="P358" t="str">
        <f t="shared" si="67"/>
        <v>153,</v>
      </c>
      <c r="Q358" t="str">
        <f t="shared" si="66"/>
        <v>(1,2)</v>
      </c>
      <c r="R358" t="str">
        <f t="shared" si="61"/>
        <v>1,</v>
      </c>
      <c r="S358" t="str">
        <f t="shared" si="61"/>
        <v>2,</v>
      </c>
    </row>
    <row r="359" spans="1:19" x14ac:dyDescent="0.15">
      <c r="A359" t="s">
        <v>44</v>
      </c>
      <c r="B359">
        <v>93003</v>
      </c>
      <c r="C359">
        <v>153</v>
      </c>
      <c r="D359">
        <v>1</v>
      </c>
      <c r="E359">
        <v>2</v>
      </c>
      <c r="F359">
        <v>4</v>
      </c>
      <c r="G359" s="5">
        <f t="shared" si="59"/>
        <v>1.5889500467338249E-2</v>
      </c>
      <c r="H359" t="str">
        <f>VLOOKUP(B359,'名称-id-价值'!B:C,2,FALSE)</f>
        <v>T3LP3</v>
      </c>
      <c r="I359" t="str">
        <f t="shared" si="64"/>
        <v>T3部件</v>
      </c>
      <c r="J359">
        <f t="shared" si="62"/>
        <v>9</v>
      </c>
      <c r="K359">
        <f t="shared" si="65"/>
        <v>9.5337002804029486E-2</v>
      </c>
      <c r="L359">
        <f>VLOOKUP(B359,'名称-id-价值'!B:M,J359+2,FALSE)</f>
        <v>110.4</v>
      </c>
      <c r="M359">
        <f t="shared" si="63"/>
        <v>2.6313012773912141</v>
      </c>
      <c r="N359">
        <f t="shared" si="60"/>
        <v>2057.0344584068971</v>
      </c>
      <c r="O359" t="str">
        <f t="shared" si="67"/>
        <v>93003,</v>
      </c>
      <c r="P359" t="str">
        <f t="shared" si="67"/>
        <v>153,</v>
      </c>
      <c r="Q359" t="str">
        <f t="shared" si="66"/>
        <v>(1,2)</v>
      </c>
      <c r="R359" t="str">
        <f t="shared" si="61"/>
        <v>1,</v>
      </c>
      <c r="S359" t="str">
        <f t="shared" si="61"/>
        <v>2,</v>
      </c>
    </row>
    <row r="360" spans="1:19" x14ac:dyDescent="0.15">
      <c r="A360" t="s">
        <v>44</v>
      </c>
      <c r="B360">
        <v>93005</v>
      </c>
      <c r="C360">
        <v>153</v>
      </c>
      <c r="D360">
        <v>1</v>
      </c>
      <c r="E360">
        <v>2</v>
      </c>
      <c r="F360">
        <v>4</v>
      </c>
      <c r="G360" s="5">
        <f t="shared" si="59"/>
        <v>1.5889500467338249E-2</v>
      </c>
      <c r="H360" t="str">
        <f>VLOOKUP(B360,'名称-id-价值'!B:C,2,FALSE)</f>
        <v>T3LP5</v>
      </c>
      <c r="I360" t="str">
        <f t="shared" si="64"/>
        <v>T3部件</v>
      </c>
      <c r="J360">
        <f t="shared" si="62"/>
        <v>9</v>
      </c>
      <c r="K360">
        <f t="shared" si="65"/>
        <v>9.5337002804029486E-2</v>
      </c>
      <c r="L360">
        <f>VLOOKUP(B360,'名称-id-价值'!B:M,J360+2,FALSE)</f>
        <v>110.4</v>
      </c>
      <c r="M360">
        <f t="shared" si="63"/>
        <v>2.6313012773912141</v>
      </c>
      <c r="N360">
        <f t="shared" si="60"/>
        <v>2057.0344584068971</v>
      </c>
      <c r="O360" t="str">
        <f t="shared" si="67"/>
        <v>93005,</v>
      </c>
      <c r="P360" t="str">
        <f t="shared" si="67"/>
        <v>153,</v>
      </c>
      <c r="Q360" t="str">
        <f t="shared" si="66"/>
        <v>(1,2)</v>
      </c>
      <c r="R360" t="str">
        <f t="shared" ref="R360:S393" si="68">D360&amp;","</f>
        <v>1,</v>
      </c>
      <c r="S360" t="str">
        <f t="shared" si="68"/>
        <v>2,</v>
      </c>
    </row>
    <row r="361" spans="1:19" x14ac:dyDescent="0.15">
      <c r="A361" t="s">
        <v>44</v>
      </c>
      <c r="B361">
        <v>93101</v>
      </c>
      <c r="C361">
        <v>153</v>
      </c>
      <c r="D361">
        <v>1</v>
      </c>
      <c r="E361">
        <v>2</v>
      </c>
      <c r="F361">
        <v>4</v>
      </c>
      <c r="G361" s="5">
        <f t="shared" si="59"/>
        <v>1.5889500467338249E-2</v>
      </c>
      <c r="H361" t="str">
        <f>VLOOKUP(B361,'名称-id-价值'!B:C,2,FALSE)</f>
        <v>T3MP1</v>
      </c>
      <c r="I361" t="str">
        <f t="shared" si="64"/>
        <v>T3部件</v>
      </c>
      <c r="J361">
        <f t="shared" si="62"/>
        <v>9</v>
      </c>
      <c r="K361">
        <f t="shared" si="65"/>
        <v>9.5337002804029486E-2</v>
      </c>
      <c r="L361">
        <f>VLOOKUP(B361,'名称-id-价值'!B:M,J361+2,FALSE)</f>
        <v>110.4</v>
      </c>
      <c r="M361">
        <f t="shared" si="63"/>
        <v>2.6313012773912141</v>
      </c>
      <c r="N361">
        <f t="shared" si="60"/>
        <v>2057.0344584068971</v>
      </c>
      <c r="O361" t="str">
        <f t="shared" si="67"/>
        <v>93101,</v>
      </c>
      <c r="P361" t="str">
        <f t="shared" si="67"/>
        <v>153,</v>
      </c>
      <c r="Q361" t="str">
        <f t="shared" si="66"/>
        <v>(1,2)</v>
      </c>
      <c r="R361" t="str">
        <f t="shared" si="68"/>
        <v>1,</v>
      </c>
      <c r="S361" t="str">
        <f t="shared" si="68"/>
        <v>2,</v>
      </c>
    </row>
    <row r="362" spans="1:19" x14ac:dyDescent="0.15">
      <c r="A362" t="s">
        <v>44</v>
      </c>
      <c r="B362">
        <v>93103</v>
      </c>
      <c r="C362">
        <v>153</v>
      </c>
      <c r="D362">
        <v>1</v>
      </c>
      <c r="E362">
        <v>2</v>
      </c>
      <c r="F362">
        <v>4</v>
      </c>
      <c r="G362" s="5">
        <f t="shared" si="59"/>
        <v>1.5889500467338249E-2</v>
      </c>
      <c r="H362" t="str">
        <f>VLOOKUP(B362,'名称-id-价值'!B:C,2,FALSE)</f>
        <v>T3MP3</v>
      </c>
      <c r="I362" t="str">
        <f t="shared" si="64"/>
        <v>T3部件</v>
      </c>
      <c r="J362">
        <f t="shared" si="62"/>
        <v>9</v>
      </c>
      <c r="K362">
        <f t="shared" si="65"/>
        <v>9.5337002804029486E-2</v>
      </c>
      <c r="L362">
        <f>VLOOKUP(B362,'名称-id-价值'!B:M,J362+2,FALSE)</f>
        <v>110.4</v>
      </c>
      <c r="M362">
        <f t="shared" si="63"/>
        <v>2.6313012773912141</v>
      </c>
      <c r="N362">
        <f t="shared" si="60"/>
        <v>2057.0344584068971</v>
      </c>
      <c r="O362" t="str">
        <f t="shared" si="67"/>
        <v>93103,</v>
      </c>
      <c r="P362" t="str">
        <f t="shared" si="67"/>
        <v>153,</v>
      </c>
      <c r="Q362" t="str">
        <f t="shared" si="66"/>
        <v>(1,2)</v>
      </c>
      <c r="R362" t="str">
        <f t="shared" si="68"/>
        <v>1,</v>
      </c>
      <c r="S362" t="str">
        <f t="shared" si="68"/>
        <v>2,</v>
      </c>
    </row>
    <row r="363" spans="1:19" x14ac:dyDescent="0.15">
      <c r="A363" t="s">
        <v>44</v>
      </c>
      <c r="B363">
        <v>93105</v>
      </c>
      <c r="C363">
        <v>153</v>
      </c>
      <c r="D363">
        <v>1</v>
      </c>
      <c r="E363">
        <v>2</v>
      </c>
      <c r="F363">
        <v>4</v>
      </c>
      <c r="G363" s="5">
        <f t="shared" si="59"/>
        <v>1.5889500467338249E-2</v>
      </c>
      <c r="H363" t="str">
        <f>VLOOKUP(B363,'名称-id-价值'!B:C,2,FALSE)</f>
        <v>T3MP5</v>
      </c>
      <c r="I363" t="str">
        <f t="shared" si="64"/>
        <v>T3部件</v>
      </c>
      <c r="J363">
        <f t="shared" si="62"/>
        <v>9</v>
      </c>
      <c r="K363">
        <f t="shared" si="65"/>
        <v>9.5337002804029486E-2</v>
      </c>
      <c r="L363">
        <f>VLOOKUP(B363,'名称-id-价值'!B:M,J363+2,FALSE)</f>
        <v>110.4</v>
      </c>
      <c r="M363">
        <f t="shared" si="63"/>
        <v>2.6313012773912141</v>
      </c>
      <c r="N363">
        <f t="shared" si="60"/>
        <v>2057.0344584068971</v>
      </c>
      <c r="O363" t="str">
        <f t="shared" si="67"/>
        <v>93105,</v>
      </c>
      <c r="P363" t="str">
        <f t="shared" si="67"/>
        <v>153,</v>
      </c>
      <c r="Q363" t="str">
        <f t="shared" si="66"/>
        <v>(1,2)</v>
      </c>
      <c r="R363" t="str">
        <f t="shared" si="68"/>
        <v>1,</v>
      </c>
      <c r="S363" t="str">
        <f t="shared" si="68"/>
        <v>2,</v>
      </c>
    </row>
    <row r="364" spans="1:19" x14ac:dyDescent="0.15">
      <c r="A364" t="s">
        <v>44</v>
      </c>
      <c r="B364">
        <v>93201</v>
      </c>
      <c r="C364">
        <v>172</v>
      </c>
      <c r="D364">
        <v>1</v>
      </c>
      <c r="E364">
        <v>2</v>
      </c>
      <c r="F364">
        <v>4</v>
      </c>
      <c r="G364" s="5">
        <f t="shared" si="59"/>
        <v>1.786270640772666E-2</v>
      </c>
      <c r="H364" t="str">
        <f>VLOOKUP(B364,'名称-id-价值'!B:C,2,FALSE)</f>
        <v>T3HP1</v>
      </c>
      <c r="I364" t="str">
        <f t="shared" si="64"/>
        <v>T3部件</v>
      </c>
      <c r="J364">
        <f t="shared" si="62"/>
        <v>9</v>
      </c>
      <c r="K364">
        <f t="shared" si="65"/>
        <v>0.10717623844635996</v>
      </c>
      <c r="L364">
        <f>VLOOKUP(B364,'名称-id-价值'!B:M,J364+2,FALSE)</f>
        <v>110.4</v>
      </c>
      <c r="M364">
        <f t="shared" si="63"/>
        <v>2.9580641811195352</v>
      </c>
      <c r="N364">
        <f t="shared" si="60"/>
        <v>2057.0344584068971</v>
      </c>
      <c r="O364" t="str">
        <f t="shared" si="67"/>
        <v>93201,</v>
      </c>
      <c r="P364" t="str">
        <f t="shared" si="67"/>
        <v>172,</v>
      </c>
      <c r="Q364" t="str">
        <f t="shared" si="66"/>
        <v>(1,2)</v>
      </c>
      <c r="R364" t="str">
        <f t="shared" si="68"/>
        <v>1,</v>
      </c>
      <c r="S364" t="str">
        <f t="shared" si="68"/>
        <v>2,</v>
      </c>
    </row>
    <row r="365" spans="1:19" x14ac:dyDescent="0.15">
      <c r="A365" t="s">
        <v>44</v>
      </c>
      <c r="B365">
        <v>93203</v>
      </c>
      <c r="C365">
        <v>172</v>
      </c>
      <c r="D365">
        <v>1</v>
      </c>
      <c r="E365">
        <v>2</v>
      </c>
      <c r="F365">
        <v>4</v>
      </c>
      <c r="G365" s="5">
        <f t="shared" si="59"/>
        <v>1.786270640772666E-2</v>
      </c>
      <c r="H365" t="str">
        <f>VLOOKUP(B365,'名称-id-价值'!B:C,2,FALSE)</f>
        <v>T3HP3</v>
      </c>
      <c r="I365" t="str">
        <f t="shared" si="64"/>
        <v>T3部件</v>
      </c>
      <c r="J365">
        <f t="shared" si="62"/>
        <v>9</v>
      </c>
      <c r="K365">
        <f t="shared" si="65"/>
        <v>0.10717623844635996</v>
      </c>
      <c r="L365">
        <f>VLOOKUP(B365,'名称-id-价值'!B:M,J365+2,FALSE)</f>
        <v>110.4</v>
      </c>
      <c r="M365">
        <f t="shared" si="63"/>
        <v>2.9580641811195352</v>
      </c>
      <c r="N365">
        <f t="shared" si="60"/>
        <v>2057.0344584068971</v>
      </c>
      <c r="O365" t="str">
        <f t="shared" si="67"/>
        <v>93203,</v>
      </c>
      <c r="P365" t="str">
        <f t="shared" si="67"/>
        <v>172,</v>
      </c>
      <c r="Q365" t="str">
        <f t="shared" si="66"/>
        <v>(1,2)</v>
      </c>
      <c r="R365" t="str">
        <f t="shared" si="68"/>
        <v>1,</v>
      </c>
      <c r="S365" t="str">
        <f t="shared" si="68"/>
        <v>2,</v>
      </c>
    </row>
    <row r="366" spans="1:19" x14ac:dyDescent="0.15">
      <c r="A366" t="s">
        <v>44</v>
      </c>
      <c r="B366">
        <v>93205</v>
      </c>
      <c r="C366">
        <v>172</v>
      </c>
      <c r="D366">
        <v>1</v>
      </c>
      <c r="E366">
        <v>2</v>
      </c>
      <c r="F366">
        <v>4</v>
      </c>
      <c r="G366" s="5">
        <f t="shared" si="59"/>
        <v>1.786270640772666E-2</v>
      </c>
      <c r="H366" t="str">
        <f>VLOOKUP(B366,'名称-id-价值'!B:C,2,FALSE)</f>
        <v>T3HP5</v>
      </c>
      <c r="I366" t="str">
        <f t="shared" si="64"/>
        <v>T3部件</v>
      </c>
      <c r="J366">
        <f t="shared" si="62"/>
        <v>9</v>
      </c>
      <c r="K366">
        <f t="shared" si="65"/>
        <v>0.10717623844635996</v>
      </c>
      <c r="L366">
        <f>VLOOKUP(B366,'名称-id-价值'!B:M,J366+2,FALSE)</f>
        <v>110.4</v>
      </c>
      <c r="M366">
        <f t="shared" si="63"/>
        <v>2.9580641811195352</v>
      </c>
      <c r="N366">
        <f t="shared" si="60"/>
        <v>2057.0344584068971</v>
      </c>
      <c r="O366" t="str">
        <f t="shared" si="67"/>
        <v>93205,</v>
      </c>
      <c r="P366" t="str">
        <f t="shared" si="67"/>
        <v>172,</v>
      </c>
      <c r="Q366" t="str">
        <f t="shared" si="66"/>
        <v>(1,2)</v>
      </c>
      <c r="R366" t="str">
        <f t="shared" si="68"/>
        <v>1,</v>
      </c>
      <c r="S366" t="str">
        <f t="shared" si="68"/>
        <v>2,</v>
      </c>
    </row>
    <row r="367" spans="1:19" x14ac:dyDescent="0.15">
      <c r="A367" t="s">
        <v>44</v>
      </c>
      <c r="B367">
        <v>93002</v>
      </c>
      <c r="C367">
        <v>172</v>
      </c>
      <c r="D367">
        <v>1</v>
      </c>
      <c r="E367">
        <v>2</v>
      </c>
      <c r="F367">
        <v>4</v>
      </c>
      <c r="G367" s="5">
        <f t="shared" si="59"/>
        <v>1.786270640772666E-2</v>
      </c>
      <c r="H367" t="str">
        <f>VLOOKUP(B367,'名称-id-价值'!B:C,2,FALSE)</f>
        <v>T3LP2</v>
      </c>
      <c r="I367" t="str">
        <f t="shared" si="64"/>
        <v>T3部件</v>
      </c>
      <c r="J367">
        <f t="shared" si="62"/>
        <v>9</v>
      </c>
      <c r="K367">
        <f t="shared" si="65"/>
        <v>0.10717623844635996</v>
      </c>
      <c r="L367">
        <f>VLOOKUP(B367,'名称-id-价值'!B:M,J367+2,FALSE)</f>
        <v>110.4</v>
      </c>
      <c r="M367">
        <f t="shared" si="63"/>
        <v>2.9580641811195352</v>
      </c>
      <c r="N367">
        <f t="shared" si="60"/>
        <v>2057.0344584068971</v>
      </c>
      <c r="O367" t="str">
        <f t="shared" si="67"/>
        <v>93002,</v>
      </c>
      <c r="P367" t="str">
        <f t="shared" si="67"/>
        <v>172,</v>
      </c>
      <c r="Q367" t="str">
        <f t="shared" si="66"/>
        <v>(1,2)</v>
      </c>
      <c r="R367" t="str">
        <f t="shared" si="68"/>
        <v>1,</v>
      </c>
      <c r="S367" t="str">
        <f t="shared" si="68"/>
        <v>2,</v>
      </c>
    </row>
    <row r="368" spans="1:19" x14ac:dyDescent="0.15">
      <c r="A368" t="s">
        <v>44</v>
      </c>
      <c r="B368">
        <v>93004</v>
      </c>
      <c r="C368">
        <v>172</v>
      </c>
      <c r="D368">
        <v>1</v>
      </c>
      <c r="E368">
        <v>2</v>
      </c>
      <c r="F368">
        <v>4</v>
      </c>
      <c r="G368" s="5">
        <f t="shared" si="59"/>
        <v>1.786270640772666E-2</v>
      </c>
      <c r="H368" t="str">
        <f>VLOOKUP(B368,'名称-id-价值'!B:C,2,FALSE)</f>
        <v>T3LP4</v>
      </c>
      <c r="I368" t="str">
        <f t="shared" si="64"/>
        <v>T3部件</v>
      </c>
      <c r="J368">
        <f t="shared" si="62"/>
        <v>9</v>
      </c>
      <c r="K368">
        <f t="shared" si="65"/>
        <v>0.10717623844635996</v>
      </c>
      <c r="L368">
        <f>VLOOKUP(B368,'名称-id-价值'!B:M,J368+2,FALSE)</f>
        <v>110.4</v>
      </c>
      <c r="M368">
        <f t="shared" si="63"/>
        <v>2.9580641811195352</v>
      </c>
      <c r="N368">
        <f t="shared" si="60"/>
        <v>2057.0344584068971</v>
      </c>
      <c r="O368" t="str">
        <f t="shared" si="67"/>
        <v>93004,</v>
      </c>
      <c r="P368" t="str">
        <f t="shared" si="67"/>
        <v>172,</v>
      </c>
      <c r="Q368" t="str">
        <f t="shared" si="66"/>
        <v>(1,2)</v>
      </c>
      <c r="R368" t="str">
        <f t="shared" si="68"/>
        <v>1,</v>
      </c>
      <c r="S368" t="str">
        <f t="shared" si="68"/>
        <v>2,</v>
      </c>
    </row>
    <row r="369" spans="1:19" x14ac:dyDescent="0.15">
      <c r="A369" t="s">
        <v>44</v>
      </c>
      <c r="B369">
        <v>93006</v>
      </c>
      <c r="C369">
        <v>172</v>
      </c>
      <c r="D369">
        <v>1</v>
      </c>
      <c r="E369">
        <v>2</v>
      </c>
      <c r="F369">
        <v>4</v>
      </c>
      <c r="G369" s="5">
        <f t="shared" si="59"/>
        <v>1.786270640772666E-2</v>
      </c>
      <c r="H369" t="str">
        <f>VLOOKUP(B369,'名称-id-价值'!B:C,2,FALSE)</f>
        <v>T3LP6</v>
      </c>
      <c r="I369" t="str">
        <f t="shared" si="64"/>
        <v>T3部件</v>
      </c>
      <c r="J369">
        <f t="shared" si="62"/>
        <v>9</v>
      </c>
      <c r="K369">
        <f t="shared" si="65"/>
        <v>0.10717623844635996</v>
      </c>
      <c r="L369">
        <f>VLOOKUP(B369,'名称-id-价值'!B:M,J369+2,FALSE)</f>
        <v>110.4</v>
      </c>
      <c r="M369">
        <f t="shared" si="63"/>
        <v>2.9580641811195352</v>
      </c>
      <c r="N369">
        <f t="shared" si="60"/>
        <v>2057.0344584068971</v>
      </c>
      <c r="O369" t="str">
        <f t="shared" si="67"/>
        <v>93006,</v>
      </c>
      <c r="P369" t="str">
        <f t="shared" si="67"/>
        <v>172,</v>
      </c>
      <c r="Q369" t="str">
        <f t="shared" si="66"/>
        <v>(1,2)</v>
      </c>
      <c r="R369" t="str">
        <f t="shared" si="68"/>
        <v>1,</v>
      </c>
      <c r="S369" t="str">
        <f t="shared" si="68"/>
        <v>2,</v>
      </c>
    </row>
    <row r="370" spans="1:19" x14ac:dyDescent="0.15">
      <c r="A370" t="s">
        <v>44</v>
      </c>
      <c r="B370">
        <v>93102</v>
      </c>
      <c r="C370">
        <v>172</v>
      </c>
      <c r="D370">
        <v>1</v>
      </c>
      <c r="E370">
        <v>2</v>
      </c>
      <c r="F370">
        <v>4</v>
      </c>
      <c r="G370" s="5">
        <f t="shared" si="59"/>
        <v>1.786270640772666E-2</v>
      </c>
      <c r="H370" t="str">
        <f>VLOOKUP(B370,'名称-id-价值'!B:C,2,FALSE)</f>
        <v>T3MP2</v>
      </c>
      <c r="I370" t="str">
        <f t="shared" si="64"/>
        <v>T3部件</v>
      </c>
      <c r="J370">
        <f t="shared" si="62"/>
        <v>9</v>
      </c>
      <c r="K370">
        <f t="shared" si="65"/>
        <v>0.10717623844635996</v>
      </c>
      <c r="L370">
        <f>VLOOKUP(B370,'名称-id-价值'!B:M,J370+2,FALSE)</f>
        <v>110.4</v>
      </c>
      <c r="M370">
        <f t="shared" si="63"/>
        <v>2.9580641811195352</v>
      </c>
      <c r="N370">
        <f t="shared" si="60"/>
        <v>2057.0344584068971</v>
      </c>
      <c r="O370" t="str">
        <f t="shared" si="67"/>
        <v>93102,</v>
      </c>
      <c r="P370" t="str">
        <f t="shared" si="67"/>
        <v>172,</v>
      </c>
      <c r="Q370" t="str">
        <f t="shared" si="66"/>
        <v>(1,2)</v>
      </c>
      <c r="R370" t="str">
        <f t="shared" si="68"/>
        <v>1,</v>
      </c>
      <c r="S370" t="str">
        <f t="shared" si="68"/>
        <v>2,</v>
      </c>
    </row>
    <row r="371" spans="1:19" x14ac:dyDescent="0.15">
      <c r="A371" t="s">
        <v>44</v>
      </c>
      <c r="B371">
        <v>93104</v>
      </c>
      <c r="C371">
        <v>172</v>
      </c>
      <c r="D371">
        <v>1</v>
      </c>
      <c r="E371">
        <v>2</v>
      </c>
      <c r="F371">
        <v>4</v>
      </c>
      <c r="G371" s="5">
        <f t="shared" si="59"/>
        <v>1.786270640772666E-2</v>
      </c>
      <c r="H371" t="str">
        <f>VLOOKUP(B371,'名称-id-价值'!B:C,2,FALSE)</f>
        <v>T3MP4</v>
      </c>
      <c r="I371" t="str">
        <f t="shared" si="64"/>
        <v>T3部件</v>
      </c>
      <c r="J371">
        <f t="shared" si="62"/>
        <v>9</v>
      </c>
      <c r="K371">
        <f t="shared" si="65"/>
        <v>0.10717623844635996</v>
      </c>
      <c r="L371">
        <f>VLOOKUP(B371,'名称-id-价值'!B:M,J371+2,FALSE)</f>
        <v>110.4</v>
      </c>
      <c r="M371">
        <f t="shared" si="63"/>
        <v>2.9580641811195352</v>
      </c>
      <c r="N371">
        <f t="shared" si="60"/>
        <v>2057.0344584068971</v>
      </c>
      <c r="O371" t="str">
        <f t="shared" si="67"/>
        <v>93104,</v>
      </c>
      <c r="P371" t="str">
        <f t="shared" si="67"/>
        <v>172,</v>
      </c>
      <c r="Q371" t="str">
        <f t="shared" si="66"/>
        <v>(1,2)</v>
      </c>
      <c r="R371" t="str">
        <f t="shared" si="68"/>
        <v>1,</v>
      </c>
      <c r="S371" t="str">
        <f t="shared" si="68"/>
        <v>2,</v>
      </c>
    </row>
    <row r="372" spans="1:19" x14ac:dyDescent="0.15">
      <c r="A372" t="s">
        <v>44</v>
      </c>
      <c r="B372">
        <v>93106</v>
      </c>
      <c r="C372">
        <v>172</v>
      </c>
      <c r="D372">
        <v>1</v>
      </c>
      <c r="E372">
        <v>2</v>
      </c>
      <c r="F372">
        <v>4</v>
      </c>
      <c r="G372" s="5">
        <f t="shared" si="59"/>
        <v>1.786270640772666E-2</v>
      </c>
      <c r="H372" t="str">
        <f>VLOOKUP(B372,'名称-id-价值'!B:C,2,FALSE)</f>
        <v>T3MP6</v>
      </c>
      <c r="I372" t="str">
        <f t="shared" si="64"/>
        <v>T3部件</v>
      </c>
      <c r="J372">
        <f t="shared" si="62"/>
        <v>9</v>
      </c>
      <c r="K372">
        <f t="shared" si="65"/>
        <v>0.10717623844635996</v>
      </c>
      <c r="L372">
        <f>VLOOKUP(B372,'名称-id-价值'!B:M,J372+2,FALSE)</f>
        <v>110.4</v>
      </c>
      <c r="M372">
        <f t="shared" si="63"/>
        <v>2.9580641811195352</v>
      </c>
      <c r="N372">
        <f t="shared" si="60"/>
        <v>2057.0344584068971</v>
      </c>
      <c r="O372" t="str">
        <f t="shared" si="67"/>
        <v>93106,</v>
      </c>
      <c r="P372" t="str">
        <f t="shared" si="67"/>
        <v>172,</v>
      </c>
      <c r="Q372" t="str">
        <f t="shared" si="66"/>
        <v>(1,2)</v>
      </c>
      <c r="R372" t="str">
        <f t="shared" si="68"/>
        <v>1,</v>
      </c>
      <c r="S372" t="str">
        <f t="shared" si="68"/>
        <v>2,</v>
      </c>
    </row>
    <row r="373" spans="1:19" x14ac:dyDescent="0.15">
      <c r="A373" t="s">
        <v>44</v>
      </c>
      <c r="B373">
        <v>93202</v>
      </c>
      <c r="C373">
        <v>172</v>
      </c>
      <c r="D373">
        <v>1</v>
      </c>
      <c r="E373">
        <v>2</v>
      </c>
      <c r="F373">
        <v>4</v>
      </c>
      <c r="G373" s="5">
        <f t="shared" si="59"/>
        <v>1.786270640772666E-2</v>
      </c>
      <c r="H373" t="str">
        <f>VLOOKUP(B373,'名称-id-价值'!B:C,2,FALSE)</f>
        <v>T3HP2</v>
      </c>
      <c r="I373" t="str">
        <f t="shared" si="64"/>
        <v>T3部件</v>
      </c>
      <c r="J373">
        <f t="shared" si="62"/>
        <v>9</v>
      </c>
      <c r="K373">
        <f t="shared" si="65"/>
        <v>0.10717623844635996</v>
      </c>
      <c r="L373">
        <f>VLOOKUP(B373,'名称-id-价值'!B:M,J373+2,FALSE)</f>
        <v>110.4</v>
      </c>
      <c r="M373">
        <f t="shared" si="63"/>
        <v>2.9580641811195352</v>
      </c>
      <c r="N373">
        <f t="shared" si="60"/>
        <v>2057.0344584068971</v>
      </c>
      <c r="O373" t="str">
        <f t="shared" si="67"/>
        <v>93202,</v>
      </c>
      <c r="P373" t="str">
        <f t="shared" si="67"/>
        <v>172,</v>
      </c>
      <c r="Q373" t="str">
        <f t="shared" si="66"/>
        <v>(1,2)</v>
      </c>
      <c r="R373" t="str">
        <f t="shared" si="68"/>
        <v>1,</v>
      </c>
      <c r="S373" t="str">
        <f t="shared" si="68"/>
        <v>2,</v>
      </c>
    </row>
    <row r="374" spans="1:19" x14ac:dyDescent="0.15">
      <c r="A374" t="s">
        <v>44</v>
      </c>
      <c r="B374">
        <v>93204</v>
      </c>
      <c r="C374">
        <v>172</v>
      </c>
      <c r="D374">
        <v>1</v>
      </c>
      <c r="E374">
        <v>2</v>
      </c>
      <c r="F374">
        <v>4</v>
      </c>
      <c r="G374" s="5">
        <f t="shared" si="59"/>
        <v>1.786270640772666E-2</v>
      </c>
      <c r="H374" t="str">
        <f>VLOOKUP(B374,'名称-id-价值'!B:C,2,FALSE)</f>
        <v>T3HP4</v>
      </c>
      <c r="I374" t="str">
        <f t="shared" si="64"/>
        <v>T3部件</v>
      </c>
      <c r="J374">
        <f t="shared" si="62"/>
        <v>9</v>
      </c>
      <c r="K374">
        <f t="shared" si="65"/>
        <v>0.10717623844635996</v>
      </c>
      <c r="L374">
        <f>VLOOKUP(B374,'名称-id-价值'!B:M,J374+2,FALSE)</f>
        <v>110.4</v>
      </c>
      <c r="M374">
        <f t="shared" si="63"/>
        <v>2.9580641811195352</v>
      </c>
      <c r="N374">
        <f t="shared" si="60"/>
        <v>2057.0344584068971</v>
      </c>
      <c r="O374" t="str">
        <f t="shared" si="67"/>
        <v>93204,</v>
      </c>
      <c r="P374" t="str">
        <f t="shared" si="67"/>
        <v>172,</v>
      </c>
      <c r="Q374" t="str">
        <f t="shared" si="66"/>
        <v>(1,2)</v>
      </c>
      <c r="R374" t="str">
        <f t="shared" si="68"/>
        <v>1,</v>
      </c>
      <c r="S374" t="str">
        <f t="shared" si="68"/>
        <v>2,</v>
      </c>
    </row>
    <row r="375" spans="1:19" x14ac:dyDescent="0.15">
      <c r="A375" t="s">
        <v>44</v>
      </c>
      <c r="B375">
        <v>93206</v>
      </c>
      <c r="C375">
        <v>134</v>
      </c>
      <c r="D375">
        <v>1</v>
      </c>
      <c r="E375">
        <v>2</v>
      </c>
      <c r="F375">
        <v>4</v>
      </c>
      <c r="G375" s="5">
        <f t="shared" si="59"/>
        <v>1.3916294526949839E-2</v>
      </c>
      <c r="H375" t="str">
        <f>VLOOKUP(B375,'名称-id-价值'!B:C,2,FALSE)</f>
        <v>T3HP6</v>
      </c>
      <c r="I375" t="str">
        <f t="shared" si="64"/>
        <v>T3部件</v>
      </c>
      <c r="J375">
        <f t="shared" si="62"/>
        <v>9</v>
      </c>
      <c r="K375">
        <f t="shared" si="65"/>
        <v>8.349776716169903E-2</v>
      </c>
      <c r="L375">
        <f>VLOOKUP(B375,'名称-id-价值'!B:M,J375+2,FALSE)</f>
        <v>110.4</v>
      </c>
      <c r="M375">
        <f t="shared" si="63"/>
        <v>2.3045383736628935</v>
      </c>
      <c r="N375">
        <f t="shared" si="60"/>
        <v>2057.0344584068971</v>
      </c>
      <c r="O375" t="str">
        <f t="shared" si="67"/>
        <v>93206,</v>
      </c>
      <c r="P375" t="str">
        <f t="shared" si="67"/>
        <v>134,</v>
      </c>
      <c r="Q375" t="str">
        <f t="shared" si="66"/>
        <v>(1,2)</v>
      </c>
      <c r="R375" t="str">
        <f t="shared" si="68"/>
        <v>1,</v>
      </c>
      <c r="S375" t="str">
        <f t="shared" si="68"/>
        <v>2,</v>
      </c>
    </row>
    <row r="376" spans="1:19" x14ac:dyDescent="0.15">
      <c r="A376" t="s">
        <v>45</v>
      </c>
      <c r="B376">
        <v>11311</v>
      </c>
      <c r="C376">
        <v>177</v>
      </c>
      <c r="D376">
        <v>1</v>
      </c>
      <c r="E376">
        <v>1</v>
      </c>
      <c r="F376">
        <v>4</v>
      </c>
      <c r="G376" s="5">
        <f t="shared" si="59"/>
        <v>1.8381971128881503E-2</v>
      </c>
      <c r="H376" t="str">
        <f>VLOOKUP(B376,'名称-id-价值'!B:C,2,FALSE)</f>
        <v>35(t)</v>
      </c>
      <c r="I376" t="str">
        <f t="shared" si="64"/>
        <v>T3坦克</v>
      </c>
      <c r="J376">
        <f t="shared" si="62"/>
        <v>10</v>
      </c>
      <c r="K376">
        <f t="shared" si="65"/>
        <v>7.3527884515526012E-2</v>
      </c>
      <c r="L376">
        <f>VLOOKUP(B376,'名称-id-价值'!B:M,J376+2,FALSE)</f>
        <v>1155</v>
      </c>
      <c r="M376">
        <f t="shared" si="63"/>
        <v>21.231176653858135</v>
      </c>
      <c r="N376">
        <f t="shared" si="60"/>
        <v>2050.2827292553729</v>
      </c>
      <c r="O376" t="str">
        <f t="shared" si="67"/>
        <v>11311,</v>
      </c>
      <c r="P376" t="str">
        <f t="shared" si="67"/>
        <v>177,</v>
      </c>
      <c r="Q376" t="str">
        <f t="shared" si="66"/>
        <v>(1,1)</v>
      </c>
      <c r="R376" t="str">
        <f t="shared" si="68"/>
        <v>1,</v>
      </c>
      <c r="S376" t="str">
        <f t="shared" si="68"/>
        <v>1,</v>
      </c>
    </row>
    <row r="377" spans="1:19" x14ac:dyDescent="0.15">
      <c r="A377" t="s">
        <v>45</v>
      </c>
      <c r="B377">
        <v>12311</v>
      </c>
      <c r="C377">
        <v>177</v>
      </c>
      <c r="D377">
        <v>1</v>
      </c>
      <c r="E377">
        <v>1</v>
      </c>
      <c r="F377">
        <v>4</v>
      </c>
      <c r="G377" s="5">
        <f t="shared" si="59"/>
        <v>1.8381971128881503E-2</v>
      </c>
      <c r="H377" t="str">
        <f>VLOOKUP(B377,'名称-id-价值'!B:C,2,FALSE)</f>
        <v>玛蒂尔达</v>
      </c>
      <c r="I377" t="str">
        <f t="shared" si="64"/>
        <v>T3坦克</v>
      </c>
      <c r="J377">
        <f t="shared" si="62"/>
        <v>10</v>
      </c>
      <c r="K377">
        <f t="shared" si="65"/>
        <v>7.3527884515526012E-2</v>
      </c>
      <c r="L377">
        <f>VLOOKUP(B377,'名称-id-价值'!B:M,J377+2,FALSE)</f>
        <v>1155</v>
      </c>
      <c r="M377">
        <f t="shared" si="63"/>
        <v>21.231176653858135</v>
      </c>
      <c r="N377">
        <f t="shared" si="60"/>
        <v>2050.2827292553729</v>
      </c>
      <c r="O377" t="str">
        <f t="shared" si="67"/>
        <v>12311,</v>
      </c>
      <c r="P377" t="str">
        <f t="shared" si="67"/>
        <v>177,</v>
      </c>
      <c r="Q377" t="str">
        <f t="shared" si="66"/>
        <v>(1,1)</v>
      </c>
      <c r="R377" t="str">
        <f t="shared" si="68"/>
        <v>1,</v>
      </c>
      <c r="S377" t="str">
        <f t="shared" si="68"/>
        <v>1,</v>
      </c>
    </row>
    <row r="378" spans="1:19" x14ac:dyDescent="0.15">
      <c r="A378" t="s">
        <v>45</v>
      </c>
      <c r="B378">
        <v>13311</v>
      </c>
      <c r="C378">
        <v>177</v>
      </c>
      <c r="D378">
        <v>1</v>
      </c>
      <c r="E378">
        <v>1</v>
      </c>
      <c r="F378">
        <v>4</v>
      </c>
      <c r="G378" s="5">
        <f t="shared" si="59"/>
        <v>1.8381971128881503E-2</v>
      </c>
      <c r="H378" t="str">
        <f>VLOOKUP(B378,'名称-id-价值'!B:C,2,FALSE)</f>
        <v>黑豹</v>
      </c>
      <c r="I378" t="str">
        <f t="shared" si="64"/>
        <v>T3坦克</v>
      </c>
      <c r="J378">
        <f t="shared" si="62"/>
        <v>10</v>
      </c>
      <c r="K378">
        <f t="shared" si="65"/>
        <v>7.3527884515526012E-2</v>
      </c>
      <c r="L378">
        <f>VLOOKUP(B378,'名称-id-价值'!B:M,J378+2,FALSE)</f>
        <v>1155</v>
      </c>
      <c r="M378">
        <f t="shared" si="63"/>
        <v>21.231176653858135</v>
      </c>
      <c r="N378">
        <f t="shared" si="60"/>
        <v>2050.2827292553729</v>
      </c>
      <c r="O378" t="str">
        <f t="shared" si="67"/>
        <v>13311,</v>
      </c>
      <c r="P378" t="str">
        <f t="shared" si="67"/>
        <v>177,</v>
      </c>
      <c r="Q378" t="str">
        <f t="shared" si="66"/>
        <v>(1,1)</v>
      </c>
      <c r="R378" t="str">
        <f t="shared" si="68"/>
        <v>1,</v>
      </c>
      <c r="S378" t="str">
        <f t="shared" si="68"/>
        <v>1,</v>
      </c>
    </row>
    <row r="379" spans="1:19" x14ac:dyDescent="0.15">
      <c r="A379" t="s">
        <v>45</v>
      </c>
      <c r="B379">
        <v>11321</v>
      </c>
      <c r="C379">
        <v>99</v>
      </c>
      <c r="D379">
        <v>1</v>
      </c>
      <c r="E379">
        <v>1</v>
      </c>
      <c r="F379">
        <v>4</v>
      </c>
      <c r="G379" s="5">
        <f t="shared" si="59"/>
        <v>1.0281441478865927E-2</v>
      </c>
      <c r="H379" t="str">
        <f>VLOOKUP(B379,'名称-id-价值'!B:C,2,FALSE)</f>
        <v>十字军</v>
      </c>
      <c r="I379" t="str">
        <f t="shared" si="64"/>
        <v>T3坦克</v>
      </c>
      <c r="J379">
        <f t="shared" si="62"/>
        <v>10</v>
      </c>
      <c r="K379">
        <f t="shared" si="65"/>
        <v>4.1125765915463706E-2</v>
      </c>
      <c r="L379">
        <f>VLOOKUP(B379,'名称-id-价值'!B:M,J379+2,FALSE)</f>
        <v>1680</v>
      </c>
      <c r="M379">
        <f t="shared" si="63"/>
        <v>17.272821684494758</v>
      </c>
      <c r="N379">
        <f t="shared" si="60"/>
        <v>2050.2827292553729</v>
      </c>
      <c r="O379" t="str">
        <f t="shared" si="67"/>
        <v>11321,</v>
      </c>
      <c r="P379" t="str">
        <f t="shared" si="67"/>
        <v>99,</v>
      </c>
      <c r="Q379" t="str">
        <f t="shared" si="66"/>
        <v>(1,1)</v>
      </c>
      <c r="R379" t="str">
        <f t="shared" si="68"/>
        <v>1,</v>
      </c>
      <c r="S379" t="str">
        <f t="shared" si="68"/>
        <v>1,</v>
      </c>
    </row>
    <row r="380" spans="1:19" x14ac:dyDescent="0.15">
      <c r="A380" t="s">
        <v>45</v>
      </c>
      <c r="B380">
        <v>12321</v>
      </c>
      <c r="C380">
        <v>99</v>
      </c>
      <c r="D380">
        <v>1</v>
      </c>
      <c r="E380">
        <v>1</v>
      </c>
      <c r="F380">
        <v>4</v>
      </c>
      <c r="G380" s="5">
        <f t="shared" si="59"/>
        <v>1.0281441478865927E-2</v>
      </c>
      <c r="H380" t="str">
        <f>VLOOKUP(B380,'名称-id-价值'!B:C,2,FALSE)</f>
        <v>谢尔曼</v>
      </c>
      <c r="I380" t="str">
        <f t="shared" si="64"/>
        <v>T3坦克</v>
      </c>
      <c r="J380">
        <f t="shared" si="62"/>
        <v>10</v>
      </c>
      <c r="K380">
        <f t="shared" si="65"/>
        <v>4.1125765915463706E-2</v>
      </c>
      <c r="L380">
        <f>VLOOKUP(B380,'名称-id-价值'!B:M,J380+2,FALSE)</f>
        <v>1680</v>
      </c>
      <c r="M380">
        <f t="shared" si="63"/>
        <v>17.272821684494758</v>
      </c>
      <c r="N380">
        <f t="shared" si="60"/>
        <v>2050.2827292553729</v>
      </c>
      <c r="O380" t="str">
        <f t="shared" si="67"/>
        <v>12321,</v>
      </c>
      <c r="P380" t="str">
        <f t="shared" si="67"/>
        <v>99,</v>
      </c>
      <c r="Q380" t="str">
        <f t="shared" si="66"/>
        <v>(1,1)</v>
      </c>
      <c r="R380" t="str">
        <f t="shared" si="68"/>
        <v>1,</v>
      </c>
      <c r="S380" t="str">
        <f t="shared" si="68"/>
        <v>1,</v>
      </c>
    </row>
    <row r="381" spans="1:19" x14ac:dyDescent="0.15">
      <c r="A381" t="s">
        <v>45</v>
      </c>
      <c r="B381">
        <v>13321</v>
      </c>
      <c r="C381">
        <v>99</v>
      </c>
      <c r="D381">
        <v>1</v>
      </c>
      <c r="E381">
        <v>1</v>
      </c>
      <c r="F381">
        <v>4</v>
      </c>
      <c r="G381" s="5">
        <f t="shared" si="59"/>
        <v>1.0281441478865927E-2</v>
      </c>
      <c r="H381" t="str">
        <f>VLOOKUP(B381,'名称-id-价值'!B:C,2,FALSE)</f>
        <v>虎式</v>
      </c>
      <c r="I381" t="str">
        <f t="shared" si="64"/>
        <v>T3坦克</v>
      </c>
      <c r="J381">
        <f t="shared" si="62"/>
        <v>10</v>
      </c>
      <c r="K381">
        <f t="shared" si="65"/>
        <v>4.1125765915463706E-2</v>
      </c>
      <c r="L381">
        <f>VLOOKUP(B381,'名称-id-价值'!B:M,J381+2,FALSE)</f>
        <v>1680</v>
      </c>
      <c r="M381">
        <f t="shared" si="63"/>
        <v>17.272821684494758</v>
      </c>
      <c r="N381">
        <f t="shared" si="60"/>
        <v>2050.2827292553729</v>
      </c>
      <c r="O381" t="str">
        <f t="shared" si="67"/>
        <v>13321,</v>
      </c>
      <c r="P381" t="str">
        <f t="shared" si="67"/>
        <v>99,</v>
      </c>
      <c r="Q381" t="str">
        <f t="shared" si="66"/>
        <v>(1,1)</v>
      </c>
      <c r="R381" t="str">
        <f t="shared" si="68"/>
        <v>1,</v>
      </c>
      <c r="S381" t="str">
        <f t="shared" si="68"/>
        <v>1,</v>
      </c>
    </row>
    <row r="382" spans="1:19" x14ac:dyDescent="0.15">
      <c r="A382" t="s">
        <v>45</v>
      </c>
      <c r="B382">
        <v>13331</v>
      </c>
      <c r="C382">
        <v>99</v>
      </c>
      <c r="D382">
        <v>1</v>
      </c>
      <c r="E382">
        <v>1</v>
      </c>
      <c r="F382">
        <v>4</v>
      </c>
      <c r="G382" s="5">
        <f t="shared" si="59"/>
        <v>1.0281441478865927E-2</v>
      </c>
      <c r="H382" t="str">
        <f>VLOOKUP(B382,'名称-id-价值'!B:C,2,FALSE)</f>
        <v>KV-2</v>
      </c>
      <c r="I382" t="str">
        <f t="shared" si="64"/>
        <v>T3坦克</v>
      </c>
      <c r="J382">
        <f t="shared" si="62"/>
        <v>10</v>
      </c>
      <c r="K382">
        <f t="shared" si="65"/>
        <v>4.1125765915463706E-2</v>
      </c>
      <c r="L382">
        <f>VLOOKUP(B382,'名称-id-价值'!B:M,J382+2,FALSE)</f>
        <v>1920</v>
      </c>
      <c r="M382">
        <f t="shared" si="63"/>
        <v>19.74036763942258</v>
      </c>
      <c r="N382">
        <f t="shared" si="60"/>
        <v>2050.2827292553729</v>
      </c>
      <c r="O382" t="str">
        <f t="shared" si="67"/>
        <v>13331,</v>
      </c>
      <c r="P382" t="str">
        <f t="shared" si="67"/>
        <v>99,</v>
      </c>
      <c r="Q382" t="str">
        <f t="shared" si="66"/>
        <v>(1,1)</v>
      </c>
      <c r="R382" t="str">
        <f t="shared" si="68"/>
        <v>1,</v>
      </c>
      <c r="S382" t="str">
        <f t="shared" si="68"/>
        <v>1,</v>
      </c>
    </row>
    <row r="383" spans="1:19" x14ac:dyDescent="0.15">
      <c r="A383" t="s">
        <v>45</v>
      </c>
      <c r="B383">
        <v>51311</v>
      </c>
      <c r="C383">
        <v>600</v>
      </c>
      <c r="D383">
        <v>8</v>
      </c>
      <c r="E383">
        <v>20</v>
      </c>
      <c r="F383">
        <v>4</v>
      </c>
      <c r="G383" s="5">
        <f t="shared" si="59"/>
        <v>6.2311766538581372E-2</v>
      </c>
      <c r="H383" t="str">
        <f>VLOOKUP(B383,'名称-id-价值'!B:C,2,FALSE)</f>
        <v>35(t)-碎片</v>
      </c>
      <c r="I383" t="str">
        <f t="shared" si="64"/>
        <v>T3碎片</v>
      </c>
      <c r="J383">
        <f t="shared" si="62"/>
        <v>10</v>
      </c>
      <c r="K383">
        <f t="shared" si="65"/>
        <v>3.4894589261605566</v>
      </c>
      <c r="L383">
        <f>VLOOKUP(B383,'名称-id-价值'!B:M,J383+2,FALSE)</f>
        <v>38.5</v>
      </c>
      <c r="M383">
        <f t="shared" si="63"/>
        <v>33.586042164295364</v>
      </c>
      <c r="N383">
        <f t="shared" si="60"/>
        <v>2050.2827292553729</v>
      </c>
      <c r="O383" t="str">
        <f t="shared" si="67"/>
        <v>51311,</v>
      </c>
      <c r="P383" t="str">
        <f t="shared" si="67"/>
        <v>600,</v>
      </c>
      <c r="Q383" t="str">
        <f t="shared" si="66"/>
        <v>(8,20)</v>
      </c>
      <c r="R383" t="str">
        <f t="shared" si="68"/>
        <v>8,</v>
      </c>
      <c r="S383" t="str">
        <f t="shared" si="68"/>
        <v>20,</v>
      </c>
    </row>
    <row r="384" spans="1:19" x14ac:dyDescent="0.15">
      <c r="A384" t="s">
        <v>45</v>
      </c>
      <c r="B384">
        <v>52311</v>
      </c>
      <c r="C384">
        <v>600</v>
      </c>
      <c r="D384">
        <v>8</v>
      </c>
      <c r="E384">
        <v>20</v>
      </c>
      <c r="F384">
        <v>4</v>
      </c>
      <c r="G384" s="5">
        <f t="shared" si="59"/>
        <v>6.2311766538581372E-2</v>
      </c>
      <c r="H384" t="str">
        <f>VLOOKUP(B384,'名称-id-价值'!B:C,2,FALSE)</f>
        <v>玛蒂尔达-碎片</v>
      </c>
      <c r="I384" t="str">
        <f t="shared" si="64"/>
        <v>T3碎片</v>
      </c>
      <c r="J384">
        <f t="shared" si="62"/>
        <v>10</v>
      </c>
      <c r="K384">
        <f t="shared" si="65"/>
        <v>3.4894589261605566</v>
      </c>
      <c r="L384">
        <f>VLOOKUP(B384,'名称-id-价值'!B:M,J384+2,FALSE)</f>
        <v>38.5</v>
      </c>
      <c r="M384">
        <f t="shared" si="63"/>
        <v>33.586042164295364</v>
      </c>
      <c r="N384">
        <f t="shared" si="60"/>
        <v>2050.2827292553729</v>
      </c>
      <c r="O384" t="str">
        <f t="shared" si="67"/>
        <v>52311,</v>
      </c>
      <c r="P384" t="str">
        <f t="shared" si="67"/>
        <v>600,</v>
      </c>
      <c r="Q384" t="str">
        <f t="shared" si="66"/>
        <v>(8,20)</v>
      </c>
      <c r="R384" t="str">
        <f t="shared" si="68"/>
        <v>8,</v>
      </c>
      <c r="S384" t="str">
        <f t="shared" si="68"/>
        <v>20,</v>
      </c>
    </row>
    <row r="385" spans="1:19" x14ac:dyDescent="0.15">
      <c r="A385" t="s">
        <v>45</v>
      </c>
      <c r="B385">
        <v>53311</v>
      </c>
      <c r="C385">
        <v>600</v>
      </c>
      <c r="D385">
        <v>8</v>
      </c>
      <c r="E385">
        <v>20</v>
      </c>
      <c r="F385">
        <v>4</v>
      </c>
      <c r="G385" s="5">
        <f t="shared" si="59"/>
        <v>6.2311766538581372E-2</v>
      </c>
      <c r="H385" t="str">
        <f>VLOOKUP(B385,'名称-id-价值'!B:C,2,FALSE)</f>
        <v>黑豹-碎片</v>
      </c>
      <c r="I385" t="str">
        <f t="shared" si="64"/>
        <v>T3碎片</v>
      </c>
      <c r="J385">
        <f t="shared" si="62"/>
        <v>10</v>
      </c>
      <c r="K385">
        <f t="shared" si="65"/>
        <v>3.4894589261605566</v>
      </c>
      <c r="L385">
        <f>VLOOKUP(B385,'名称-id-价值'!B:M,J385+2,FALSE)</f>
        <v>38.5</v>
      </c>
      <c r="M385">
        <f t="shared" si="63"/>
        <v>33.586042164295364</v>
      </c>
      <c r="N385">
        <f t="shared" si="60"/>
        <v>2050.2827292553729</v>
      </c>
      <c r="O385" t="str">
        <f t="shared" si="67"/>
        <v>53311,</v>
      </c>
      <c r="P385" t="str">
        <f t="shared" si="67"/>
        <v>600,</v>
      </c>
      <c r="Q385" t="str">
        <f t="shared" si="66"/>
        <v>(8,20)</v>
      </c>
      <c r="R385" t="str">
        <f t="shared" si="68"/>
        <v>8,</v>
      </c>
      <c r="S385" t="str">
        <f t="shared" si="68"/>
        <v>20,</v>
      </c>
    </row>
    <row r="386" spans="1:19" x14ac:dyDescent="0.15">
      <c r="A386" t="s">
        <v>45</v>
      </c>
      <c r="B386">
        <v>51321</v>
      </c>
      <c r="C386">
        <v>350</v>
      </c>
      <c r="D386">
        <v>6</v>
      </c>
      <c r="E386">
        <v>18</v>
      </c>
      <c r="F386">
        <v>4</v>
      </c>
      <c r="G386" s="5">
        <f t="shared" ref="G386:G425" si="69">C386/SUMIFS(C:C,A:A,A386)</f>
        <v>3.6348530480839129E-2</v>
      </c>
      <c r="H386" t="str">
        <f>VLOOKUP(B386,'名称-id-价值'!B:C,2,FALSE)</f>
        <v>十字军-碎片</v>
      </c>
      <c r="I386" t="str">
        <f t="shared" si="64"/>
        <v>T3碎片</v>
      </c>
      <c r="J386">
        <f t="shared" si="62"/>
        <v>10</v>
      </c>
      <c r="K386">
        <f t="shared" si="65"/>
        <v>1.7447294630802781</v>
      </c>
      <c r="L386">
        <f>VLOOKUP(B386,'名称-id-价值'!B:M,J386+2,FALSE)</f>
        <v>56</v>
      </c>
      <c r="M386">
        <f t="shared" si="63"/>
        <v>24.426212483123894</v>
      </c>
      <c r="N386">
        <f t="shared" ref="N386:N425" si="70">SUMIFS(M:M,A:A,A386)*F386+VLOOKUP(J386,$AC$20:$AF$30,4,FALSE)</f>
        <v>2050.2827292553729</v>
      </c>
      <c r="O386" t="str">
        <f t="shared" si="67"/>
        <v>51321,</v>
      </c>
      <c r="P386" t="str">
        <f t="shared" si="67"/>
        <v>350,</v>
      </c>
      <c r="Q386" t="str">
        <f t="shared" si="66"/>
        <v>(6,18)</v>
      </c>
      <c r="R386" t="str">
        <f t="shared" si="68"/>
        <v>6,</v>
      </c>
      <c r="S386" t="str">
        <f t="shared" si="68"/>
        <v>18,</v>
      </c>
    </row>
    <row r="387" spans="1:19" x14ac:dyDescent="0.15">
      <c r="A387" t="s">
        <v>45</v>
      </c>
      <c r="B387">
        <v>52321</v>
      </c>
      <c r="C387">
        <v>350</v>
      </c>
      <c r="D387">
        <v>6</v>
      </c>
      <c r="E387">
        <v>18</v>
      </c>
      <c r="F387">
        <v>4</v>
      </c>
      <c r="G387" s="5">
        <f t="shared" si="69"/>
        <v>3.6348530480839129E-2</v>
      </c>
      <c r="H387" t="str">
        <f>VLOOKUP(B387,'名称-id-价值'!B:C,2,FALSE)</f>
        <v>谢尔曼-碎片</v>
      </c>
      <c r="I387" t="str">
        <f t="shared" si="64"/>
        <v>T3碎片</v>
      </c>
      <c r="J387">
        <f t="shared" si="62"/>
        <v>10</v>
      </c>
      <c r="K387">
        <f t="shared" si="65"/>
        <v>1.7447294630802781</v>
      </c>
      <c r="L387">
        <f>VLOOKUP(B387,'名称-id-价值'!B:M,J387+2,FALSE)</f>
        <v>56</v>
      </c>
      <c r="M387">
        <f t="shared" si="63"/>
        <v>24.426212483123894</v>
      </c>
      <c r="N387">
        <f t="shared" si="70"/>
        <v>2050.2827292553729</v>
      </c>
      <c r="O387" t="str">
        <f t="shared" si="67"/>
        <v>52321,</v>
      </c>
      <c r="P387" t="str">
        <f t="shared" si="67"/>
        <v>350,</v>
      </c>
      <c r="Q387" t="str">
        <f t="shared" si="66"/>
        <v>(6,18)</v>
      </c>
      <c r="R387" t="str">
        <f t="shared" si="68"/>
        <v>6,</v>
      </c>
      <c r="S387" t="str">
        <f t="shared" si="68"/>
        <v>18,</v>
      </c>
    </row>
    <row r="388" spans="1:19" x14ac:dyDescent="0.15">
      <c r="A388" t="s">
        <v>45</v>
      </c>
      <c r="B388">
        <v>53321</v>
      </c>
      <c r="C388">
        <v>350</v>
      </c>
      <c r="D388">
        <v>6</v>
      </c>
      <c r="E388">
        <v>18</v>
      </c>
      <c r="F388">
        <v>4</v>
      </c>
      <c r="G388" s="5">
        <f t="shared" si="69"/>
        <v>3.6348530480839129E-2</v>
      </c>
      <c r="H388" t="str">
        <f>VLOOKUP(B388,'名称-id-价值'!B:C,2,FALSE)</f>
        <v>虎式-碎片</v>
      </c>
      <c r="I388" t="str">
        <f t="shared" si="64"/>
        <v>T3碎片</v>
      </c>
      <c r="J388">
        <f t="shared" si="62"/>
        <v>10</v>
      </c>
      <c r="K388">
        <f t="shared" si="65"/>
        <v>1.7447294630802781</v>
      </c>
      <c r="L388">
        <f>VLOOKUP(B388,'名称-id-价值'!B:M,J388+2,FALSE)</f>
        <v>56</v>
      </c>
      <c r="M388">
        <f t="shared" si="63"/>
        <v>24.426212483123894</v>
      </c>
      <c r="N388">
        <f t="shared" si="70"/>
        <v>2050.2827292553729</v>
      </c>
      <c r="O388" t="str">
        <f t="shared" si="67"/>
        <v>53321,</v>
      </c>
      <c r="P388" t="str">
        <f t="shared" si="67"/>
        <v>350,</v>
      </c>
      <c r="Q388" t="str">
        <f t="shared" si="66"/>
        <v>(6,18)</v>
      </c>
      <c r="R388" t="str">
        <f t="shared" si="68"/>
        <v>6,</v>
      </c>
      <c r="S388" t="str">
        <f t="shared" si="68"/>
        <v>18,</v>
      </c>
    </row>
    <row r="389" spans="1:19" x14ac:dyDescent="0.15">
      <c r="A389" t="s">
        <v>45</v>
      </c>
      <c r="B389">
        <v>53331</v>
      </c>
      <c r="C389">
        <v>280</v>
      </c>
      <c r="D389">
        <v>6</v>
      </c>
      <c r="E389">
        <v>18</v>
      </c>
      <c r="F389">
        <v>4</v>
      </c>
      <c r="G389" s="5">
        <f t="shared" si="69"/>
        <v>2.9078824384671305E-2</v>
      </c>
      <c r="H389" t="str">
        <f>VLOOKUP(B389,'名称-id-价值'!B:C,2,FALSE)</f>
        <v>KV-2-碎片</v>
      </c>
      <c r="I389" t="str">
        <f t="shared" si="64"/>
        <v>T3碎片</v>
      </c>
      <c r="J389">
        <f t="shared" si="62"/>
        <v>10</v>
      </c>
      <c r="K389">
        <f t="shared" si="65"/>
        <v>1.3957835704642227</v>
      </c>
      <c r="L389">
        <f>VLOOKUP(B389,'名称-id-价值'!B:M,J389+2,FALSE)</f>
        <v>64</v>
      </c>
      <c r="M389">
        <f t="shared" si="63"/>
        <v>22.332537127427564</v>
      </c>
      <c r="N389">
        <f t="shared" si="70"/>
        <v>2050.2827292553729</v>
      </c>
      <c r="O389" t="str">
        <f t="shared" si="67"/>
        <v>53331,</v>
      </c>
      <c r="P389" t="str">
        <f t="shared" si="67"/>
        <v>280,</v>
      </c>
      <c r="Q389" t="str">
        <f t="shared" si="66"/>
        <v>(6,18)</v>
      </c>
      <c r="R389" t="str">
        <f t="shared" si="68"/>
        <v>6,</v>
      </c>
      <c r="S389" t="str">
        <f t="shared" si="68"/>
        <v>18,</v>
      </c>
    </row>
    <row r="390" spans="1:19" x14ac:dyDescent="0.15">
      <c r="A390" t="s">
        <v>45</v>
      </c>
      <c r="B390">
        <v>92001</v>
      </c>
      <c r="C390">
        <v>146</v>
      </c>
      <c r="D390">
        <v>3</v>
      </c>
      <c r="E390">
        <v>6</v>
      </c>
      <c r="F390">
        <v>4</v>
      </c>
      <c r="G390" s="5">
        <f t="shared" si="69"/>
        <v>1.5162529857721466E-2</v>
      </c>
      <c r="H390" t="str">
        <f>VLOOKUP(B390,'名称-id-价值'!B:C,2,FALSE)</f>
        <v>T2LP1</v>
      </c>
      <c r="I390" t="str">
        <f t="shared" si="64"/>
        <v>T2部件</v>
      </c>
      <c r="J390">
        <f t="shared" si="62"/>
        <v>10</v>
      </c>
      <c r="K390">
        <f t="shared" si="65"/>
        <v>0.2729255374389864</v>
      </c>
      <c r="L390">
        <f>VLOOKUP(B390,'名称-id-价值'!B:M,J390+2,FALSE)</f>
        <v>52.85</v>
      </c>
      <c r="M390">
        <f t="shared" si="63"/>
        <v>3.6060286634126077</v>
      </c>
      <c r="N390">
        <f t="shared" si="70"/>
        <v>2050.2827292553729</v>
      </c>
      <c r="O390" t="str">
        <f t="shared" si="67"/>
        <v>92001,</v>
      </c>
      <c r="P390" t="str">
        <f t="shared" si="67"/>
        <v>146,</v>
      </c>
      <c r="Q390" t="str">
        <f t="shared" si="66"/>
        <v>(3,6)</v>
      </c>
      <c r="R390" t="str">
        <f t="shared" si="68"/>
        <v>3,</v>
      </c>
      <c r="S390" t="str">
        <f t="shared" si="68"/>
        <v>6,</v>
      </c>
    </row>
    <row r="391" spans="1:19" x14ac:dyDescent="0.15">
      <c r="A391" t="s">
        <v>45</v>
      </c>
      <c r="B391">
        <v>92003</v>
      </c>
      <c r="C391">
        <v>146</v>
      </c>
      <c r="D391">
        <v>3</v>
      </c>
      <c r="E391">
        <v>6</v>
      </c>
      <c r="F391">
        <v>4</v>
      </c>
      <c r="G391" s="5">
        <f t="shared" si="69"/>
        <v>1.5162529857721466E-2</v>
      </c>
      <c r="H391" t="str">
        <f>VLOOKUP(B391,'名称-id-价值'!B:C,2,FALSE)</f>
        <v>T2LP3</v>
      </c>
      <c r="I391" t="str">
        <f t="shared" si="64"/>
        <v>T2部件</v>
      </c>
      <c r="J391">
        <f t="shared" si="62"/>
        <v>10</v>
      </c>
      <c r="K391">
        <f t="shared" si="65"/>
        <v>0.2729255374389864</v>
      </c>
      <c r="L391">
        <f>VLOOKUP(B391,'名称-id-价值'!B:M,J391+2,FALSE)</f>
        <v>52.85</v>
      </c>
      <c r="M391">
        <f t="shared" si="63"/>
        <v>3.6060286634126077</v>
      </c>
      <c r="N391">
        <f t="shared" si="70"/>
        <v>2050.2827292553729</v>
      </c>
      <c r="O391" t="str">
        <f t="shared" si="67"/>
        <v>92003,</v>
      </c>
      <c r="P391" t="str">
        <f t="shared" si="67"/>
        <v>146,</v>
      </c>
      <c r="Q391" t="str">
        <f t="shared" si="66"/>
        <v>(3,6)</v>
      </c>
      <c r="R391" t="str">
        <f t="shared" si="68"/>
        <v>3,</v>
      </c>
      <c r="S391" t="str">
        <f t="shared" si="68"/>
        <v>6,</v>
      </c>
    </row>
    <row r="392" spans="1:19" x14ac:dyDescent="0.15">
      <c r="A392" t="s">
        <v>45</v>
      </c>
      <c r="B392">
        <v>92005</v>
      </c>
      <c r="C392">
        <v>146</v>
      </c>
      <c r="D392">
        <v>3</v>
      </c>
      <c r="E392">
        <v>6</v>
      </c>
      <c r="F392">
        <v>4</v>
      </c>
      <c r="G392" s="5">
        <f t="shared" si="69"/>
        <v>1.5162529857721466E-2</v>
      </c>
      <c r="H392" t="str">
        <f>VLOOKUP(B392,'名称-id-价值'!B:C,2,FALSE)</f>
        <v>T2LP5</v>
      </c>
      <c r="I392" t="str">
        <f t="shared" si="64"/>
        <v>T2部件</v>
      </c>
      <c r="J392">
        <f t="shared" si="62"/>
        <v>10</v>
      </c>
      <c r="K392">
        <f t="shared" si="65"/>
        <v>0.2729255374389864</v>
      </c>
      <c r="L392">
        <f>VLOOKUP(B392,'名称-id-价值'!B:M,J392+2,FALSE)</f>
        <v>52.85</v>
      </c>
      <c r="M392">
        <f t="shared" si="63"/>
        <v>3.6060286634126077</v>
      </c>
      <c r="N392">
        <f t="shared" si="70"/>
        <v>2050.2827292553729</v>
      </c>
      <c r="O392" t="str">
        <f t="shared" si="67"/>
        <v>92005,</v>
      </c>
      <c r="P392" t="str">
        <f t="shared" si="67"/>
        <v>146,</v>
      </c>
      <c r="Q392" t="str">
        <f t="shared" si="66"/>
        <v>(3,6)</v>
      </c>
      <c r="R392" t="str">
        <f t="shared" si="68"/>
        <v>3,</v>
      </c>
      <c r="S392" t="str">
        <f t="shared" si="68"/>
        <v>6,</v>
      </c>
    </row>
    <row r="393" spans="1:19" x14ac:dyDescent="0.15">
      <c r="A393" t="s">
        <v>45</v>
      </c>
      <c r="B393">
        <v>92101</v>
      </c>
      <c r="C393">
        <v>146</v>
      </c>
      <c r="D393">
        <v>3</v>
      </c>
      <c r="E393">
        <v>6</v>
      </c>
      <c r="F393">
        <v>4</v>
      </c>
      <c r="G393" s="5">
        <f t="shared" si="69"/>
        <v>1.5162529857721466E-2</v>
      </c>
      <c r="H393" t="str">
        <f>VLOOKUP(B393,'名称-id-价值'!B:C,2,FALSE)</f>
        <v>T2MP1</v>
      </c>
      <c r="I393" t="str">
        <f t="shared" si="64"/>
        <v>T2部件</v>
      </c>
      <c r="J393">
        <f t="shared" si="62"/>
        <v>10</v>
      </c>
      <c r="K393">
        <f t="shared" si="65"/>
        <v>0.2729255374389864</v>
      </c>
      <c r="L393">
        <f>VLOOKUP(B393,'名称-id-价值'!B:M,J393+2,FALSE)</f>
        <v>52.85</v>
      </c>
      <c r="M393">
        <f t="shared" si="63"/>
        <v>3.6060286634126077</v>
      </c>
      <c r="N393">
        <f t="shared" si="70"/>
        <v>2050.2827292553729</v>
      </c>
      <c r="O393" t="str">
        <f t="shared" si="67"/>
        <v>92101,</v>
      </c>
      <c r="P393" t="str">
        <f t="shared" si="67"/>
        <v>146,</v>
      </c>
      <c r="Q393" t="str">
        <f t="shared" si="66"/>
        <v>(3,6)</v>
      </c>
      <c r="R393" t="str">
        <f t="shared" si="68"/>
        <v>3,</v>
      </c>
      <c r="S393" t="str">
        <f t="shared" si="68"/>
        <v>6,</v>
      </c>
    </row>
    <row r="394" spans="1:19" x14ac:dyDescent="0.15">
      <c r="A394" t="s">
        <v>45</v>
      </c>
      <c r="B394">
        <v>92103</v>
      </c>
      <c r="C394">
        <v>146</v>
      </c>
      <c r="D394">
        <v>3</v>
      </c>
      <c r="E394">
        <v>6</v>
      </c>
      <c r="F394">
        <v>4</v>
      </c>
      <c r="G394" s="5">
        <f t="shared" si="69"/>
        <v>1.5162529857721466E-2</v>
      </c>
      <c r="H394" t="str">
        <f>VLOOKUP(B394,'名称-id-价值'!B:C,2,FALSE)</f>
        <v>T2MP3</v>
      </c>
      <c r="I394" t="str">
        <f t="shared" si="64"/>
        <v>T2部件</v>
      </c>
      <c r="J394">
        <f t="shared" si="62"/>
        <v>10</v>
      </c>
      <c r="K394">
        <f t="shared" si="65"/>
        <v>0.2729255374389864</v>
      </c>
      <c r="L394">
        <f>VLOOKUP(B394,'名称-id-价值'!B:M,J394+2,FALSE)</f>
        <v>52.85</v>
      </c>
      <c r="M394">
        <f t="shared" si="63"/>
        <v>3.6060286634126077</v>
      </c>
      <c r="N394">
        <f t="shared" si="70"/>
        <v>2050.2827292553729</v>
      </c>
      <c r="O394" t="str">
        <f t="shared" si="67"/>
        <v>92103,</v>
      </c>
      <c r="P394" t="str">
        <f t="shared" si="67"/>
        <v>146,</v>
      </c>
      <c r="Q394" t="str">
        <f t="shared" si="66"/>
        <v>(3,6)</v>
      </c>
      <c r="R394" t="str">
        <f t="shared" ref="R394:S423" si="71">D394&amp;","</f>
        <v>3,</v>
      </c>
      <c r="S394" t="str">
        <f t="shared" si="71"/>
        <v>6,</v>
      </c>
    </row>
    <row r="395" spans="1:19" x14ac:dyDescent="0.15">
      <c r="A395" t="s">
        <v>45</v>
      </c>
      <c r="B395">
        <v>92105</v>
      </c>
      <c r="C395">
        <v>146</v>
      </c>
      <c r="D395">
        <v>3</v>
      </c>
      <c r="E395">
        <v>6</v>
      </c>
      <c r="F395">
        <v>4</v>
      </c>
      <c r="G395" s="5">
        <f t="shared" si="69"/>
        <v>1.5162529857721466E-2</v>
      </c>
      <c r="H395" t="str">
        <f>VLOOKUP(B395,'名称-id-价值'!B:C,2,FALSE)</f>
        <v>T2MP5</v>
      </c>
      <c r="I395" t="str">
        <f t="shared" si="64"/>
        <v>T2部件</v>
      </c>
      <c r="J395">
        <f t="shared" si="62"/>
        <v>10</v>
      </c>
      <c r="K395">
        <f t="shared" si="65"/>
        <v>0.2729255374389864</v>
      </c>
      <c r="L395">
        <f>VLOOKUP(B395,'名称-id-价值'!B:M,J395+2,FALSE)</f>
        <v>52.85</v>
      </c>
      <c r="M395">
        <f t="shared" si="63"/>
        <v>3.6060286634126077</v>
      </c>
      <c r="N395">
        <f t="shared" si="70"/>
        <v>2050.2827292553729</v>
      </c>
      <c r="O395" t="str">
        <f t="shared" si="67"/>
        <v>92105,</v>
      </c>
      <c r="P395" t="str">
        <f t="shared" si="67"/>
        <v>146,</v>
      </c>
      <c r="Q395" t="str">
        <f t="shared" si="66"/>
        <v>(3,6)</v>
      </c>
      <c r="R395" t="str">
        <f t="shared" si="71"/>
        <v>3,</v>
      </c>
      <c r="S395" t="str">
        <f t="shared" si="71"/>
        <v>6,</v>
      </c>
    </row>
    <row r="396" spans="1:19" x14ac:dyDescent="0.15">
      <c r="A396" t="s">
        <v>45</v>
      </c>
      <c r="B396">
        <v>92201</v>
      </c>
      <c r="C396">
        <v>146</v>
      </c>
      <c r="D396">
        <v>3</v>
      </c>
      <c r="E396">
        <v>6</v>
      </c>
      <c r="F396">
        <v>4</v>
      </c>
      <c r="G396" s="5">
        <f t="shared" si="69"/>
        <v>1.5162529857721466E-2</v>
      </c>
      <c r="H396" t="str">
        <f>VLOOKUP(B396,'名称-id-价值'!B:C,2,FALSE)</f>
        <v>T2HP1</v>
      </c>
      <c r="I396" t="str">
        <f t="shared" si="64"/>
        <v>T2部件</v>
      </c>
      <c r="J396">
        <f t="shared" si="62"/>
        <v>10</v>
      </c>
      <c r="K396">
        <f t="shared" si="65"/>
        <v>0.2729255374389864</v>
      </c>
      <c r="L396">
        <f>VLOOKUP(B396,'名称-id-价值'!B:M,J396+2,FALSE)</f>
        <v>52.85</v>
      </c>
      <c r="M396">
        <f t="shared" si="63"/>
        <v>3.6060286634126077</v>
      </c>
      <c r="N396">
        <f t="shared" si="70"/>
        <v>2050.2827292553729</v>
      </c>
      <c r="O396" t="str">
        <f t="shared" si="67"/>
        <v>92201,</v>
      </c>
      <c r="P396" t="str">
        <f t="shared" si="67"/>
        <v>146,</v>
      </c>
      <c r="Q396" t="str">
        <f t="shared" si="66"/>
        <v>(3,6)</v>
      </c>
      <c r="R396" t="str">
        <f t="shared" si="71"/>
        <v>3,</v>
      </c>
      <c r="S396" t="str">
        <f t="shared" si="71"/>
        <v>6,</v>
      </c>
    </row>
    <row r="397" spans="1:19" x14ac:dyDescent="0.15">
      <c r="A397" t="s">
        <v>45</v>
      </c>
      <c r="B397">
        <v>92203</v>
      </c>
      <c r="C397">
        <v>146</v>
      </c>
      <c r="D397">
        <v>3</v>
      </c>
      <c r="E397">
        <v>6</v>
      </c>
      <c r="F397">
        <v>4</v>
      </c>
      <c r="G397" s="5">
        <f t="shared" si="69"/>
        <v>1.5162529857721466E-2</v>
      </c>
      <c r="H397" t="str">
        <f>VLOOKUP(B397,'名称-id-价值'!B:C,2,FALSE)</f>
        <v>T2HP3</v>
      </c>
      <c r="I397" t="str">
        <f t="shared" si="64"/>
        <v>T2部件</v>
      </c>
      <c r="J397">
        <f t="shared" si="62"/>
        <v>10</v>
      </c>
      <c r="K397">
        <f t="shared" si="65"/>
        <v>0.2729255374389864</v>
      </c>
      <c r="L397">
        <f>VLOOKUP(B397,'名称-id-价值'!B:M,J397+2,FALSE)</f>
        <v>52.85</v>
      </c>
      <c r="M397">
        <f t="shared" si="63"/>
        <v>3.6060286634126077</v>
      </c>
      <c r="N397">
        <f t="shared" si="70"/>
        <v>2050.2827292553729</v>
      </c>
      <c r="O397" t="str">
        <f t="shared" si="67"/>
        <v>92203,</v>
      </c>
      <c r="P397" t="str">
        <f t="shared" si="67"/>
        <v>146,</v>
      </c>
      <c r="Q397" t="str">
        <f t="shared" si="66"/>
        <v>(3,6)</v>
      </c>
      <c r="R397" t="str">
        <f t="shared" si="71"/>
        <v>3,</v>
      </c>
      <c r="S397" t="str">
        <f t="shared" si="71"/>
        <v>6,</v>
      </c>
    </row>
    <row r="398" spans="1:19" x14ac:dyDescent="0.15">
      <c r="A398" t="s">
        <v>45</v>
      </c>
      <c r="B398">
        <v>92205</v>
      </c>
      <c r="C398">
        <v>146</v>
      </c>
      <c r="D398">
        <v>3</v>
      </c>
      <c r="E398">
        <v>6</v>
      </c>
      <c r="F398">
        <v>4</v>
      </c>
      <c r="G398" s="5">
        <f t="shared" si="69"/>
        <v>1.5162529857721466E-2</v>
      </c>
      <c r="H398" t="str">
        <f>VLOOKUP(B398,'名称-id-价值'!B:C,2,FALSE)</f>
        <v>T2HP5</v>
      </c>
      <c r="I398" t="str">
        <f t="shared" si="64"/>
        <v>T2部件</v>
      </c>
      <c r="J398">
        <f t="shared" si="62"/>
        <v>10</v>
      </c>
      <c r="K398">
        <f t="shared" si="65"/>
        <v>0.2729255374389864</v>
      </c>
      <c r="L398">
        <f>VLOOKUP(B398,'名称-id-价值'!B:M,J398+2,FALSE)</f>
        <v>52.85</v>
      </c>
      <c r="M398">
        <f t="shared" si="63"/>
        <v>3.6060286634126077</v>
      </c>
      <c r="N398">
        <f t="shared" si="70"/>
        <v>2050.2827292553729</v>
      </c>
      <c r="O398" t="str">
        <f t="shared" si="67"/>
        <v>92205,</v>
      </c>
      <c r="P398" t="str">
        <f t="shared" si="67"/>
        <v>146,</v>
      </c>
      <c r="Q398" t="str">
        <f t="shared" si="66"/>
        <v>(3,6)</v>
      </c>
      <c r="R398" t="str">
        <f t="shared" si="71"/>
        <v>3,</v>
      </c>
      <c r="S398" t="str">
        <f t="shared" si="71"/>
        <v>6,</v>
      </c>
    </row>
    <row r="399" spans="1:19" x14ac:dyDescent="0.15">
      <c r="A399" t="s">
        <v>45</v>
      </c>
      <c r="B399">
        <v>92002</v>
      </c>
      <c r="C399">
        <v>146</v>
      </c>
      <c r="D399">
        <v>3</v>
      </c>
      <c r="E399">
        <v>6</v>
      </c>
      <c r="F399">
        <v>4</v>
      </c>
      <c r="G399" s="5">
        <f t="shared" si="69"/>
        <v>1.5162529857721466E-2</v>
      </c>
      <c r="H399" t="str">
        <f>VLOOKUP(B399,'名称-id-价值'!B:C,2,FALSE)</f>
        <v>T2LP2</v>
      </c>
      <c r="I399" t="str">
        <f t="shared" si="64"/>
        <v>T2部件</v>
      </c>
      <c r="J399">
        <f t="shared" si="62"/>
        <v>10</v>
      </c>
      <c r="K399">
        <f t="shared" si="65"/>
        <v>0.2729255374389864</v>
      </c>
      <c r="L399">
        <f>VLOOKUP(B399,'名称-id-价值'!B:M,J399+2,FALSE)</f>
        <v>52.85</v>
      </c>
      <c r="M399">
        <f t="shared" si="63"/>
        <v>3.6060286634126077</v>
      </c>
      <c r="N399">
        <f t="shared" si="70"/>
        <v>2050.2827292553729</v>
      </c>
      <c r="O399" t="str">
        <f t="shared" si="67"/>
        <v>92002,</v>
      </c>
      <c r="P399" t="str">
        <f t="shared" si="67"/>
        <v>146,</v>
      </c>
      <c r="Q399" t="str">
        <f t="shared" si="66"/>
        <v>(3,6)</v>
      </c>
      <c r="R399" t="str">
        <f t="shared" si="71"/>
        <v>3,</v>
      </c>
      <c r="S399" t="str">
        <f t="shared" si="71"/>
        <v>6,</v>
      </c>
    </row>
    <row r="400" spans="1:19" x14ac:dyDescent="0.15">
      <c r="A400" t="s">
        <v>45</v>
      </c>
      <c r="B400">
        <v>92004</v>
      </c>
      <c r="C400">
        <v>146</v>
      </c>
      <c r="D400">
        <v>3</v>
      </c>
      <c r="E400">
        <v>6</v>
      </c>
      <c r="F400">
        <v>4</v>
      </c>
      <c r="G400" s="5">
        <f t="shared" si="69"/>
        <v>1.5162529857721466E-2</v>
      </c>
      <c r="H400" t="str">
        <f>VLOOKUP(B400,'名称-id-价值'!B:C,2,FALSE)</f>
        <v>T2LP4</v>
      </c>
      <c r="I400" t="str">
        <f t="shared" si="64"/>
        <v>T2部件</v>
      </c>
      <c r="J400">
        <f t="shared" si="62"/>
        <v>10</v>
      </c>
      <c r="K400">
        <f t="shared" si="65"/>
        <v>0.2729255374389864</v>
      </c>
      <c r="L400">
        <f>VLOOKUP(B400,'名称-id-价值'!B:M,J400+2,FALSE)</f>
        <v>52.85</v>
      </c>
      <c r="M400">
        <f t="shared" si="63"/>
        <v>3.6060286634126077</v>
      </c>
      <c r="N400">
        <f t="shared" si="70"/>
        <v>2050.2827292553729</v>
      </c>
      <c r="O400" t="str">
        <f t="shared" si="67"/>
        <v>92004,</v>
      </c>
      <c r="P400" t="str">
        <f t="shared" si="67"/>
        <v>146,</v>
      </c>
      <c r="Q400" t="str">
        <f t="shared" si="66"/>
        <v>(3,6)</v>
      </c>
      <c r="R400" t="str">
        <f t="shared" si="71"/>
        <v>3,</v>
      </c>
      <c r="S400" t="str">
        <f t="shared" si="71"/>
        <v>6,</v>
      </c>
    </row>
    <row r="401" spans="1:19" x14ac:dyDescent="0.15">
      <c r="A401" t="s">
        <v>45</v>
      </c>
      <c r="B401">
        <v>92006</v>
      </c>
      <c r="C401">
        <v>146</v>
      </c>
      <c r="D401">
        <v>3</v>
      </c>
      <c r="E401">
        <v>6</v>
      </c>
      <c r="F401">
        <v>4</v>
      </c>
      <c r="G401" s="5">
        <f t="shared" si="69"/>
        <v>1.5162529857721466E-2</v>
      </c>
      <c r="H401" t="str">
        <f>VLOOKUP(B401,'名称-id-价值'!B:C,2,FALSE)</f>
        <v>T2LP6</v>
      </c>
      <c r="I401" t="str">
        <f t="shared" si="64"/>
        <v>T2部件</v>
      </c>
      <c r="J401">
        <f t="shared" ref="J401:J425" si="72">IF(RIGHT(A401,1)+0=0,10,RIGHT(A401,1)+0)</f>
        <v>10</v>
      </c>
      <c r="K401">
        <f t="shared" si="65"/>
        <v>0.2729255374389864</v>
      </c>
      <c r="L401">
        <f>VLOOKUP(B401,'名称-id-价值'!B:M,J401+2,FALSE)</f>
        <v>52.85</v>
      </c>
      <c r="M401">
        <f t="shared" ref="M401:M425" si="73">G401*L401*AVERAGE(D401:E401)</f>
        <v>3.6060286634126077</v>
      </c>
      <c r="N401">
        <f t="shared" si="70"/>
        <v>2050.2827292553729</v>
      </c>
      <c r="O401" t="str">
        <f t="shared" si="67"/>
        <v>92006,</v>
      </c>
      <c r="P401" t="str">
        <f t="shared" si="67"/>
        <v>146,</v>
      </c>
      <c r="Q401" t="str">
        <f t="shared" si="66"/>
        <v>(3,6)</v>
      </c>
      <c r="R401" t="str">
        <f t="shared" si="71"/>
        <v>3,</v>
      </c>
      <c r="S401" t="str">
        <f t="shared" si="71"/>
        <v>6,</v>
      </c>
    </row>
    <row r="402" spans="1:19" x14ac:dyDescent="0.15">
      <c r="A402" t="s">
        <v>45</v>
      </c>
      <c r="B402">
        <v>92102</v>
      </c>
      <c r="C402">
        <v>146</v>
      </c>
      <c r="D402">
        <v>3</v>
      </c>
      <c r="E402">
        <v>6</v>
      </c>
      <c r="F402">
        <v>4</v>
      </c>
      <c r="G402" s="5">
        <f t="shared" si="69"/>
        <v>1.5162529857721466E-2</v>
      </c>
      <c r="H402" t="str">
        <f>VLOOKUP(B402,'名称-id-价值'!B:C,2,FALSE)</f>
        <v>T2MP2</v>
      </c>
      <c r="I402" t="str">
        <f t="shared" si="64"/>
        <v>T2部件</v>
      </c>
      <c r="J402">
        <f t="shared" si="72"/>
        <v>10</v>
      </c>
      <c r="K402">
        <f t="shared" si="65"/>
        <v>0.2729255374389864</v>
      </c>
      <c r="L402">
        <f>VLOOKUP(B402,'名称-id-价值'!B:M,J402+2,FALSE)</f>
        <v>52.85</v>
      </c>
      <c r="M402">
        <f t="shared" si="73"/>
        <v>3.6060286634126077</v>
      </c>
      <c r="N402">
        <f t="shared" si="70"/>
        <v>2050.2827292553729</v>
      </c>
      <c r="O402" t="str">
        <f t="shared" si="67"/>
        <v>92102,</v>
      </c>
      <c r="P402" t="str">
        <f t="shared" si="67"/>
        <v>146,</v>
      </c>
      <c r="Q402" t="str">
        <f t="shared" si="66"/>
        <v>(3,6)</v>
      </c>
      <c r="R402" t="str">
        <f t="shared" si="71"/>
        <v>3,</v>
      </c>
      <c r="S402" t="str">
        <f t="shared" si="71"/>
        <v>6,</v>
      </c>
    </row>
    <row r="403" spans="1:19" x14ac:dyDescent="0.15">
      <c r="A403" t="s">
        <v>45</v>
      </c>
      <c r="B403">
        <v>92104</v>
      </c>
      <c r="C403">
        <v>146</v>
      </c>
      <c r="D403">
        <v>3</v>
      </c>
      <c r="E403">
        <v>6</v>
      </c>
      <c r="F403">
        <v>4</v>
      </c>
      <c r="G403" s="5">
        <f t="shared" si="69"/>
        <v>1.5162529857721466E-2</v>
      </c>
      <c r="H403" t="str">
        <f>VLOOKUP(B403,'名称-id-价值'!B:C,2,FALSE)</f>
        <v>T2MP4</v>
      </c>
      <c r="I403" t="str">
        <f t="shared" ref="I403:I425" si="74">IF(LEFT(B403,1)+0=5,"T"&amp;MID(B403,3,1)&amp;"碎片",IF(LEFT(B403,1)+0=1,"T"&amp;MID(B403,3,1)&amp;"坦克",IF(LEFT(B403,1)+0=9,"T"&amp;MID(B403,2,1)&amp;"部件")))</f>
        <v>T2部件</v>
      </c>
      <c r="J403">
        <f t="shared" si="72"/>
        <v>10</v>
      </c>
      <c r="K403">
        <f t="shared" ref="K403:K425" si="75">AVERAGE(D403:E403)*G403*F403</f>
        <v>0.2729255374389864</v>
      </c>
      <c r="L403">
        <f>VLOOKUP(B403,'名称-id-价值'!B:M,J403+2,FALSE)</f>
        <v>52.85</v>
      </c>
      <c r="M403">
        <f t="shared" si="73"/>
        <v>3.6060286634126077</v>
      </c>
      <c r="N403">
        <f t="shared" si="70"/>
        <v>2050.2827292553729</v>
      </c>
      <c r="O403" t="str">
        <f t="shared" si="67"/>
        <v>92104,</v>
      </c>
      <c r="P403" t="str">
        <f t="shared" si="67"/>
        <v>146,</v>
      </c>
      <c r="Q403" t="str">
        <f t="shared" ref="Q403:Q425" si="76">"("&amp;LEFT(R403&amp;S403,LEN(R403&amp;S403)-1)&amp;")"</f>
        <v>(3,6)</v>
      </c>
      <c r="R403" t="str">
        <f t="shared" si="71"/>
        <v>3,</v>
      </c>
      <c r="S403" t="str">
        <f t="shared" si="71"/>
        <v>6,</v>
      </c>
    </row>
    <row r="404" spans="1:19" x14ac:dyDescent="0.15">
      <c r="A404" t="s">
        <v>45</v>
      </c>
      <c r="B404">
        <v>92106</v>
      </c>
      <c r="C404">
        <v>146</v>
      </c>
      <c r="D404">
        <v>3</v>
      </c>
      <c r="E404">
        <v>6</v>
      </c>
      <c r="F404">
        <v>4</v>
      </c>
      <c r="G404" s="5">
        <f t="shared" si="69"/>
        <v>1.5162529857721466E-2</v>
      </c>
      <c r="H404" t="str">
        <f>VLOOKUP(B404,'名称-id-价值'!B:C,2,FALSE)</f>
        <v>T2MP6</v>
      </c>
      <c r="I404" t="str">
        <f t="shared" si="74"/>
        <v>T2部件</v>
      </c>
      <c r="J404">
        <f t="shared" si="72"/>
        <v>10</v>
      </c>
      <c r="K404">
        <f t="shared" si="75"/>
        <v>0.2729255374389864</v>
      </c>
      <c r="L404">
        <f>VLOOKUP(B404,'名称-id-价值'!B:M,J404+2,FALSE)</f>
        <v>52.85</v>
      </c>
      <c r="M404">
        <f t="shared" si="73"/>
        <v>3.6060286634126077</v>
      </c>
      <c r="N404">
        <f t="shared" si="70"/>
        <v>2050.2827292553729</v>
      </c>
      <c r="O404" t="str">
        <f t="shared" si="67"/>
        <v>92106,</v>
      </c>
      <c r="P404" t="str">
        <f t="shared" si="67"/>
        <v>146,</v>
      </c>
      <c r="Q404" t="str">
        <f t="shared" si="76"/>
        <v>(3,6)</v>
      </c>
      <c r="R404" t="str">
        <f t="shared" si="71"/>
        <v>3,</v>
      </c>
      <c r="S404" t="str">
        <f t="shared" si="71"/>
        <v>6,</v>
      </c>
    </row>
    <row r="405" spans="1:19" x14ac:dyDescent="0.15">
      <c r="A405" t="s">
        <v>45</v>
      </c>
      <c r="B405">
        <v>92202</v>
      </c>
      <c r="C405">
        <v>146</v>
      </c>
      <c r="D405">
        <v>3</v>
      </c>
      <c r="E405">
        <v>6</v>
      </c>
      <c r="F405">
        <v>4</v>
      </c>
      <c r="G405" s="5">
        <f t="shared" si="69"/>
        <v>1.5162529857721466E-2</v>
      </c>
      <c r="H405" t="str">
        <f>VLOOKUP(B405,'名称-id-价值'!B:C,2,FALSE)</f>
        <v>T2HP2</v>
      </c>
      <c r="I405" t="str">
        <f t="shared" si="74"/>
        <v>T2部件</v>
      </c>
      <c r="J405">
        <f t="shared" si="72"/>
        <v>10</v>
      </c>
      <c r="K405">
        <f t="shared" si="75"/>
        <v>0.2729255374389864</v>
      </c>
      <c r="L405">
        <f>VLOOKUP(B405,'名称-id-价值'!B:M,J405+2,FALSE)</f>
        <v>52.85</v>
      </c>
      <c r="M405">
        <f t="shared" si="73"/>
        <v>3.6060286634126077</v>
      </c>
      <c r="N405">
        <f t="shared" si="70"/>
        <v>2050.2827292553729</v>
      </c>
      <c r="O405" t="str">
        <f t="shared" si="67"/>
        <v>92202,</v>
      </c>
      <c r="P405" t="str">
        <f t="shared" si="67"/>
        <v>146,</v>
      </c>
      <c r="Q405" t="str">
        <f t="shared" si="76"/>
        <v>(3,6)</v>
      </c>
      <c r="R405" t="str">
        <f t="shared" si="71"/>
        <v>3,</v>
      </c>
      <c r="S405" t="str">
        <f t="shared" si="71"/>
        <v>6,</v>
      </c>
    </row>
    <row r="406" spans="1:19" x14ac:dyDescent="0.15">
      <c r="A406" t="s">
        <v>45</v>
      </c>
      <c r="B406">
        <v>92204</v>
      </c>
      <c r="C406">
        <v>146</v>
      </c>
      <c r="D406">
        <v>3</v>
      </c>
      <c r="E406">
        <v>6</v>
      </c>
      <c r="F406">
        <v>4</v>
      </c>
      <c r="G406" s="5">
        <f t="shared" si="69"/>
        <v>1.5162529857721466E-2</v>
      </c>
      <c r="H406" t="str">
        <f>VLOOKUP(B406,'名称-id-价值'!B:C,2,FALSE)</f>
        <v>T2HP4</v>
      </c>
      <c r="I406" t="str">
        <f t="shared" si="74"/>
        <v>T2部件</v>
      </c>
      <c r="J406">
        <f t="shared" si="72"/>
        <v>10</v>
      </c>
      <c r="K406">
        <f t="shared" si="75"/>
        <v>0.2729255374389864</v>
      </c>
      <c r="L406">
        <f>VLOOKUP(B406,'名称-id-价值'!B:M,J406+2,FALSE)</f>
        <v>52.85</v>
      </c>
      <c r="M406">
        <f t="shared" si="73"/>
        <v>3.6060286634126077</v>
      </c>
      <c r="N406">
        <f t="shared" si="70"/>
        <v>2050.2827292553729</v>
      </c>
      <c r="O406" t="str">
        <f t="shared" si="67"/>
        <v>92204,</v>
      </c>
      <c r="P406" t="str">
        <f t="shared" si="67"/>
        <v>146,</v>
      </c>
      <c r="Q406" t="str">
        <f t="shared" si="76"/>
        <v>(3,6)</v>
      </c>
      <c r="R406" t="str">
        <f t="shared" si="71"/>
        <v>3,</v>
      </c>
      <c r="S406" t="str">
        <f t="shared" si="71"/>
        <v>6,</v>
      </c>
    </row>
    <row r="407" spans="1:19" x14ac:dyDescent="0.15">
      <c r="A407" t="s">
        <v>45</v>
      </c>
      <c r="B407">
        <v>92206</v>
      </c>
      <c r="C407">
        <v>146</v>
      </c>
      <c r="D407">
        <v>3</v>
      </c>
      <c r="E407">
        <v>6</v>
      </c>
      <c r="F407">
        <v>4</v>
      </c>
      <c r="G407" s="5">
        <f t="shared" si="69"/>
        <v>1.5162529857721466E-2</v>
      </c>
      <c r="H407" t="str">
        <f>VLOOKUP(B407,'名称-id-价值'!B:C,2,FALSE)</f>
        <v>T2HP6</v>
      </c>
      <c r="I407" t="str">
        <f t="shared" si="74"/>
        <v>T2部件</v>
      </c>
      <c r="J407">
        <f t="shared" si="72"/>
        <v>10</v>
      </c>
      <c r="K407">
        <f t="shared" si="75"/>
        <v>0.2729255374389864</v>
      </c>
      <c r="L407">
        <f>VLOOKUP(B407,'名称-id-价值'!B:M,J407+2,FALSE)</f>
        <v>52.85</v>
      </c>
      <c r="M407">
        <f t="shared" si="73"/>
        <v>3.6060286634126077</v>
      </c>
      <c r="N407">
        <f t="shared" si="70"/>
        <v>2050.2827292553729</v>
      </c>
      <c r="O407" t="str">
        <f t="shared" si="67"/>
        <v>92206,</v>
      </c>
      <c r="P407" t="str">
        <f t="shared" si="67"/>
        <v>146,</v>
      </c>
      <c r="Q407" t="str">
        <f t="shared" si="76"/>
        <v>(3,6)</v>
      </c>
      <c r="R407" t="str">
        <f t="shared" si="71"/>
        <v>3,</v>
      </c>
      <c r="S407" t="str">
        <f t="shared" si="71"/>
        <v>6,</v>
      </c>
    </row>
    <row r="408" spans="1:19" x14ac:dyDescent="0.15">
      <c r="A408" t="s">
        <v>45</v>
      </c>
      <c r="B408">
        <v>93001</v>
      </c>
      <c r="C408">
        <v>153</v>
      </c>
      <c r="D408">
        <v>1</v>
      </c>
      <c r="E408">
        <v>3</v>
      </c>
      <c r="F408">
        <v>4</v>
      </c>
      <c r="G408" s="5">
        <f t="shared" si="69"/>
        <v>1.5889500467338249E-2</v>
      </c>
      <c r="H408" t="str">
        <f>VLOOKUP(B408,'名称-id-价值'!B:C,2,FALSE)</f>
        <v>T3LP1</v>
      </c>
      <c r="I408" t="str">
        <f t="shared" si="74"/>
        <v>T3部件</v>
      </c>
      <c r="J408">
        <f t="shared" si="72"/>
        <v>10</v>
      </c>
      <c r="K408">
        <f t="shared" si="75"/>
        <v>0.12711600373870599</v>
      </c>
      <c r="L408">
        <f>VLOOKUP(B408,'名称-id-价值'!B:M,J408+2,FALSE)</f>
        <v>108</v>
      </c>
      <c r="M408">
        <f t="shared" si="73"/>
        <v>3.4321321009450618</v>
      </c>
      <c r="N408">
        <f t="shared" si="70"/>
        <v>2050.2827292553729</v>
      </c>
      <c r="O408" t="str">
        <f t="shared" si="67"/>
        <v>93001,</v>
      </c>
      <c r="P408" t="str">
        <f t="shared" si="67"/>
        <v>153,</v>
      </c>
      <c r="Q408" t="str">
        <f t="shared" si="76"/>
        <v>(1,3)</v>
      </c>
      <c r="R408" t="str">
        <f t="shared" si="71"/>
        <v>1,</v>
      </c>
      <c r="S408" t="str">
        <f t="shared" si="71"/>
        <v>3,</v>
      </c>
    </row>
    <row r="409" spans="1:19" x14ac:dyDescent="0.15">
      <c r="A409" t="s">
        <v>45</v>
      </c>
      <c r="B409">
        <v>93003</v>
      </c>
      <c r="C409">
        <v>153</v>
      </c>
      <c r="D409">
        <v>1</v>
      </c>
      <c r="E409">
        <v>3</v>
      </c>
      <c r="F409">
        <v>4</v>
      </c>
      <c r="G409" s="5">
        <f t="shared" si="69"/>
        <v>1.5889500467338249E-2</v>
      </c>
      <c r="H409" t="str">
        <f>VLOOKUP(B409,'名称-id-价值'!B:C,2,FALSE)</f>
        <v>T3LP3</v>
      </c>
      <c r="I409" t="str">
        <f t="shared" si="74"/>
        <v>T3部件</v>
      </c>
      <c r="J409">
        <f t="shared" si="72"/>
        <v>10</v>
      </c>
      <c r="K409">
        <f t="shared" si="75"/>
        <v>0.12711600373870599</v>
      </c>
      <c r="L409">
        <f>VLOOKUP(B409,'名称-id-价值'!B:M,J409+2,FALSE)</f>
        <v>108</v>
      </c>
      <c r="M409">
        <f t="shared" si="73"/>
        <v>3.4321321009450618</v>
      </c>
      <c r="N409">
        <f t="shared" si="70"/>
        <v>2050.2827292553729</v>
      </c>
      <c r="O409" t="str">
        <f t="shared" si="67"/>
        <v>93003,</v>
      </c>
      <c r="P409" t="str">
        <f t="shared" si="67"/>
        <v>153,</v>
      </c>
      <c r="Q409" t="str">
        <f t="shared" si="76"/>
        <v>(1,3)</v>
      </c>
      <c r="R409" t="str">
        <f t="shared" si="71"/>
        <v>1,</v>
      </c>
      <c r="S409" t="str">
        <f t="shared" si="71"/>
        <v>3,</v>
      </c>
    </row>
    <row r="410" spans="1:19" x14ac:dyDescent="0.15">
      <c r="A410" t="s">
        <v>45</v>
      </c>
      <c r="B410">
        <v>93005</v>
      </c>
      <c r="C410">
        <v>153</v>
      </c>
      <c r="D410">
        <v>1</v>
      </c>
      <c r="E410">
        <v>3</v>
      </c>
      <c r="F410">
        <v>4</v>
      </c>
      <c r="G410" s="5">
        <f t="shared" si="69"/>
        <v>1.5889500467338249E-2</v>
      </c>
      <c r="H410" t="str">
        <f>VLOOKUP(B410,'名称-id-价值'!B:C,2,FALSE)</f>
        <v>T3LP5</v>
      </c>
      <c r="I410" t="str">
        <f t="shared" si="74"/>
        <v>T3部件</v>
      </c>
      <c r="J410">
        <f t="shared" si="72"/>
        <v>10</v>
      </c>
      <c r="K410">
        <f t="shared" si="75"/>
        <v>0.12711600373870599</v>
      </c>
      <c r="L410">
        <f>VLOOKUP(B410,'名称-id-价值'!B:M,J410+2,FALSE)</f>
        <v>108</v>
      </c>
      <c r="M410">
        <f t="shared" si="73"/>
        <v>3.4321321009450618</v>
      </c>
      <c r="N410">
        <f t="shared" si="70"/>
        <v>2050.2827292553729</v>
      </c>
      <c r="O410" t="str">
        <f t="shared" si="67"/>
        <v>93005,</v>
      </c>
      <c r="P410" t="str">
        <f t="shared" si="67"/>
        <v>153,</v>
      </c>
      <c r="Q410" t="str">
        <f t="shared" si="76"/>
        <v>(1,3)</v>
      </c>
      <c r="R410" t="str">
        <f t="shared" si="71"/>
        <v>1,</v>
      </c>
      <c r="S410" t="str">
        <f t="shared" si="71"/>
        <v>3,</v>
      </c>
    </row>
    <row r="411" spans="1:19" x14ac:dyDescent="0.15">
      <c r="A411" t="s">
        <v>45</v>
      </c>
      <c r="B411">
        <v>93101</v>
      </c>
      <c r="C411">
        <v>153</v>
      </c>
      <c r="D411">
        <v>1</v>
      </c>
      <c r="E411">
        <v>3</v>
      </c>
      <c r="F411">
        <v>4</v>
      </c>
      <c r="G411" s="5">
        <f t="shared" si="69"/>
        <v>1.5889500467338249E-2</v>
      </c>
      <c r="H411" t="str">
        <f>VLOOKUP(B411,'名称-id-价值'!B:C,2,FALSE)</f>
        <v>T3MP1</v>
      </c>
      <c r="I411" t="str">
        <f t="shared" si="74"/>
        <v>T3部件</v>
      </c>
      <c r="J411">
        <f t="shared" si="72"/>
        <v>10</v>
      </c>
      <c r="K411">
        <f t="shared" si="75"/>
        <v>0.12711600373870599</v>
      </c>
      <c r="L411">
        <f>VLOOKUP(B411,'名称-id-价值'!B:M,J411+2,FALSE)</f>
        <v>108</v>
      </c>
      <c r="M411">
        <f t="shared" si="73"/>
        <v>3.4321321009450618</v>
      </c>
      <c r="N411">
        <f t="shared" si="70"/>
        <v>2050.2827292553729</v>
      </c>
      <c r="O411" t="str">
        <f t="shared" si="67"/>
        <v>93101,</v>
      </c>
      <c r="P411" t="str">
        <f t="shared" si="67"/>
        <v>153,</v>
      </c>
      <c r="Q411" t="str">
        <f t="shared" si="76"/>
        <v>(1,3)</v>
      </c>
      <c r="R411" t="str">
        <f t="shared" si="71"/>
        <v>1,</v>
      </c>
      <c r="S411" t="str">
        <f t="shared" si="71"/>
        <v>3,</v>
      </c>
    </row>
    <row r="412" spans="1:19" x14ac:dyDescent="0.15">
      <c r="A412" t="s">
        <v>45</v>
      </c>
      <c r="B412">
        <v>93103</v>
      </c>
      <c r="C412">
        <v>153</v>
      </c>
      <c r="D412">
        <v>1</v>
      </c>
      <c r="E412">
        <v>3</v>
      </c>
      <c r="F412">
        <v>4</v>
      </c>
      <c r="G412" s="5">
        <f t="shared" si="69"/>
        <v>1.5889500467338249E-2</v>
      </c>
      <c r="H412" t="str">
        <f>VLOOKUP(B412,'名称-id-价值'!B:C,2,FALSE)</f>
        <v>T3MP3</v>
      </c>
      <c r="I412" t="str">
        <f t="shared" si="74"/>
        <v>T3部件</v>
      </c>
      <c r="J412">
        <f t="shared" si="72"/>
        <v>10</v>
      </c>
      <c r="K412">
        <f t="shared" si="75"/>
        <v>0.12711600373870599</v>
      </c>
      <c r="L412">
        <f>VLOOKUP(B412,'名称-id-价值'!B:M,J412+2,FALSE)</f>
        <v>108</v>
      </c>
      <c r="M412">
        <f t="shared" si="73"/>
        <v>3.4321321009450618</v>
      </c>
      <c r="N412">
        <f t="shared" si="70"/>
        <v>2050.2827292553729</v>
      </c>
      <c r="O412" t="str">
        <f t="shared" si="67"/>
        <v>93103,</v>
      </c>
      <c r="P412" t="str">
        <f t="shared" si="67"/>
        <v>153,</v>
      </c>
      <c r="Q412" t="str">
        <f t="shared" si="76"/>
        <v>(1,3)</v>
      </c>
      <c r="R412" t="str">
        <f t="shared" si="71"/>
        <v>1,</v>
      </c>
      <c r="S412" t="str">
        <f t="shared" si="71"/>
        <v>3,</v>
      </c>
    </row>
    <row r="413" spans="1:19" x14ac:dyDescent="0.15">
      <c r="A413" t="s">
        <v>45</v>
      </c>
      <c r="B413">
        <v>93105</v>
      </c>
      <c r="C413">
        <v>153</v>
      </c>
      <c r="D413">
        <v>1</v>
      </c>
      <c r="E413">
        <v>3</v>
      </c>
      <c r="F413">
        <v>4</v>
      </c>
      <c r="G413" s="5">
        <f t="shared" si="69"/>
        <v>1.5889500467338249E-2</v>
      </c>
      <c r="H413" t="str">
        <f>VLOOKUP(B413,'名称-id-价值'!B:C,2,FALSE)</f>
        <v>T3MP5</v>
      </c>
      <c r="I413" t="str">
        <f t="shared" si="74"/>
        <v>T3部件</v>
      </c>
      <c r="J413">
        <f t="shared" si="72"/>
        <v>10</v>
      </c>
      <c r="K413">
        <f t="shared" si="75"/>
        <v>0.12711600373870599</v>
      </c>
      <c r="L413">
        <f>VLOOKUP(B413,'名称-id-价值'!B:M,J413+2,FALSE)</f>
        <v>108</v>
      </c>
      <c r="M413">
        <f t="shared" si="73"/>
        <v>3.4321321009450618</v>
      </c>
      <c r="N413">
        <f t="shared" si="70"/>
        <v>2050.2827292553729</v>
      </c>
      <c r="O413" t="str">
        <f t="shared" si="67"/>
        <v>93105,</v>
      </c>
      <c r="P413" t="str">
        <f t="shared" si="67"/>
        <v>153,</v>
      </c>
      <c r="Q413" t="str">
        <f t="shared" si="76"/>
        <v>(1,3)</v>
      </c>
      <c r="R413" t="str">
        <f t="shared" si="71"/>
        <v>1,</v>
      </c>
      <c r="S413" t="str">
        <f t="shared" si="71"/>
        <v>3,</v>
      </c>
    </row>
    <row r="414" spans="1:19" x14ac:dyDescent="0.15">
      <c r="A414" t="s">
        <v>45</v>
      </c>
      <c r="B414">
        <v>93201</v>
      </c>
      <c r="C414">
        <v>172</v>
      </c>
      <c r="D414">
        <v>1</v>
      </c>
      <c r="E414">
        <v>3</v>
      </c>
      <c r="F414">
        <v>4</v>
      </c>
      <c r="G414" s="5">
        <f t="shared" si="69"/>
        <v>1.786270640772666E-2</v>
      </c>
      <c r="H414" t="str">
        <f>VLOOKUP(B414,'名称-id-价值'!B:C,2,FALSE)</f>
        <v>T3HP1</v>
      </c>
      <c r="I414" t="str">
        <f t="shared" si="74"/>
        <v>T3部件</v>
      </c>
      <c r="J414">
        <f t="shared" si="72"/>
        <v>10</v>
      </c>
      <c r="K414">
        <f t="shared" si="75"/>
        <v>0.14290165126181328</v>
      </c>
      <c r="L414">
        <f>VLOOKUP(B414,'名称-id-价值'!B:M,J414+2,FALSE)</f>
        <v>108</v>
      </c>
      <c r="M414">
        <f t="shared" si="73"/>
        <v>3.8583445840689587</v>
      </c>
      <c r="N414">
        <f t="shared" si="70"/>
        <v>2050.2827292553729</v>
      </c>
      <c r="O414" t="str">
        <f t="shared" si="67"/>
        <v>93201,</v>
      </c>
      <c r="P414" t="str">
        <f t="shared" si="67"/>
        <v>172,</v>
      </c>
      <c r="Q414" t="str">
        <f t="shared" si="76"/>
        <v>(1,3)</v>
      </c>
      <c r="R414" t="str">
        <f t="shared" si="71"/>
        <v>1,</v>
      </c>
      <c r="S414" t="str">
        <f t="shared" si="71"/>
        <v>3,</v>
      </c>
    </row>
    <row r="415" spans="1:19" x14ac:dyDescent="0.15">
      <c r="A415" t="s">
        <v>45</v>
      </c>
      <c r="B415">
        <v>93203</v>
      </c>
      <c r="C415">
        <v>172</v>
      </c>
      <c r="D415">
        <v>1</v>
      </c>
      <c r="E415">
        <v>3</v>
      </c>
      <c r="F415">
        <v>4</v>
      </c>
      <c r="G415" s="5">
        <f t="shared" si="69"/>
        <v>1.786270640772666E-2</v>
      </c>
      <c r="H415" t="str">
        <f>VLOOKUP(B415,'名称-id-价值'!B:C,2,FALSE)</f>
        <v>T3HP3</v>
      </c>
      <c r="I415" t="str">
        <f t="shared" si="74"/>
        <v>T3部件</v>
      </c>
      <c r="J415">
        <f t="shared" si="72"/>
        <v>10</v>
      </c>
      <c r="K415">
        <f t="shared" si="75"/>
        <v>0.14290165126181328</v>
      </c>
      <c r="L415">
        <f>VLOOKUP(B415,'名称-id-价值'!B:M,J415+2,FALSE)</f>
        <v>108</v>
      </c>
      <c r="M415">
        <f t="shared" si="73"/>
        <v>3.8583445840689587</v>
      </c>
      <c r="N415">
        <f t="shared" si="70"/>
        <v>2050.2827292553729</v>
      </c>
      <c r="O415" t="str">
        <f t="shared" si="67"/>
        <v>93203,</v>
      </c>
      <c r="P415" t="str">
        <f t="shared" si="67"/>
        <v>172,</v>
      </c>
      <c r="Q415" t="str">
        <f t="shared" si="76"/>
        <v>(1,3)</v>
      </c>
      <c r="R415" t="str">
        <f t="shared" si="71"/>
        <v>1,</v>
      </c>
      <c r="S415" t="str">
        <f t="shared" si="71"/>
        <v>3,</v>
      </c>
    </row>
    <row r="416" spans="1:19" x14ac:dyDescent="0.15">
      <c r="A416" t="s">
        <v>45</v>
      </c>
      <c r="B416">
        <v>93205</v>
      </c>
      <c r="C416">
        <v>172</v>
      </c>
      <c r="D416">
        <v>1</v>
      </c>
      <c r="E416">
        <v>3</v>
      </c>
      <c r="F416">
        <v>4</v>
      </c>
      <c r="G416" s="5">
        <f t="shared" si="69"/>
        <v>1.786270640772666E-2</v>
      </c>
      <c r="H416" t="str">
        <f>VLOOKUP(B416,'名称-id-价值'!B:C,2,FALSE)</f>
        <v>T3HP5</v>
      </c>
      <c r="I416" t="str">
        <f t="shared" si="74"/>
        <v>T3部件</v>
      </c>
      <c r="J416">
        <f t="shared" si="72"/>
        <v>10</v>
      </c>
      <c r="K416">
        <f t="shared" si="75"/>
        <v>0.14290165126181328</v>
      </c>
      <c r="L416">
        <f>VLOOKUP(B416,'名称-id-价值'!B:M,J416+2,FALSE)</f>
        <v>108</v>
      </c>
      <c r="M416">
        <f t="shared" si="73"/>
        <v>3.8583445840689587</v>
      </c>
      <c r="N416">
        <f t="shared" si="70"/>
        <v>2050.2827292553729</v>
      </c>
      <c r="O416" t="str">
        <f t="shared" si="67"/>
        <v>93205,</v>
      </c>
      <c r="P416" t="str">
        <f t="shared" si="67"/>
        <v>172,</v>
      </c>
      <c r="Q416" t="str">
        <f t="shared" si="76"/>
        <v>(1,3)</v>
      </c>
      <c r="R416" t="str">
        <f t="shared" si="71"/>
        <v>1,</v>
      </c>
      <c r="S416" t="str">
        <f t="shared" si="71"/>
        <v>3,</v>
      </c>
    </row>
    <row r="417" spans="1:19" x14ac:dyDescent="0.15">
      <c r="A417" t="s">
        <v>45</v>
      </c>
      <c r="B417">
        <v>93002</v>
      </c>
      <c r="C417">
        <v>172</v>
      </c>
      <c r="D417">
        <v>1</v>
      </c>
      <c r="E417">
        <v>3</v>
      </c>
      <c r="F417">
        <v>4</v>
      </c>
      <c r="G417" s="5">
        <f t="shared" si="69"/>
        <v>1.786270640772666E-2</v>
      </c>
      <c r="H417" t="str">
        <f>VLOOKUP(B417,'名称-id-价值'!B:C,2,FALSE)</f>
        <v>T3LP2</v>
      </c>
      <c r="I417" t="str">
        <f t="shared" si="74"/>
        <v>T3部件</v>
      </c>
      <c r="J417">
        <f t="shared" si="72"/>
        <v>10</v>
      </c>
      <c r="K417">
        <f t="shared" si="75"/>
        <v>0.14290165126181328</v>
      </c>
      <c r="L417">
        <f>VLOOKUP(B417,'名称-id-价值'!B:M,J417+2,FALSE)</f>
        <v>108</v>
      </c>
      <c r="M417">
        <f t="shared" si="73"/>
        <v>3.8583445840689587</v>
      </c>
      <c r="N417">
        <f t="shared" si="70"/>
        <v>2050.2827292553729</v>
      </c>
      <c r="O417" t="str">
        <f t="shared" si="67"/>
        <v>93002,</v>
      </c>
      <c r="P417" t="str">
        <f t="shared" si="67"/>
        <v>172,</v>
      </c>
      <c r="Q417" t="str">
        <f t="shared" si="76"/>
        <v>(1,3)</v>
      </c>
      <c r="R417" t="str">
        <f t="shared" si="71"/>
        <v>1,</v>
      </c>
      <c r="S417" t="str">
        <f t="shared" si="71"/>
        <v>3,</v>
      </c>
    </row>
    <row r="418" spans="1:19" x14ac:dyDescent="0.15">
      <c r="A418" t="s">
        <v>45</v>
      </c>
      <c r="B418">
        <v>93004</v>
      </c>
      <c r="C418">
        <v>172</v>
      </c>
      <c r="D418">
        <v>1</v>
      </c>
      <c r="E418">
        <v>3</v>
      </c>
      <c r="F418">
        <v>4</v>
      </c>
      <c r="G418" s="5">
        <f t="shared" si="69"/>
        <v>1.786270640772666E-2</v>
      </c>
      <c r="H418" t="str">
        <f>VLOOKUP(B418,'名称-id-价值'!B:C,2,FALSE)</f>
        <v>T3LP4</v>
      </c>
      <c r="I418" t="str">
        <f t="shared" si="74"/>
        <v>T3部件</v>
      </c>
      <c r="J418">
        <f t="shared" si="72"/>
        <v>10</v>
      </c>
      <c r="K418">
        <f t="shared" si="75"/>
        <v>0.14290165126181328</v>
      </c>
      <c r="L418">
        <f>VLOOKUP(B418,'名称-id-价值'!B:M,J418+2,FALSE)</f>
        <v>108</v>
      </c>
      <c r="M418">
        <f t="shared" si="73"/>
        <v>3.8583445840689587</v>
      </c>
      <c r="N418">
        <f t="shared" si="70"/>
        <v>2050.2827292553729</v>
      </c>
      <c r="O418" t="str">
        <f t="shared" si="67"/>
        <v>93004,</v>
      </c>
      <c r="P418" t="str">
        <f t="shared" si="67"/>
        <v>172,</v>
      </c>
      <c r="Q418" t="str">
        <f t="shared" si="76"/>
        <v>(1,3)</v>
      </c>
      <c r="R418" t="str">
        <f t="shared" si="71"/>
        <v>1,</v>
      </c>
      <c r="S418" t="str">
        <f t="shared" si="71"/>
        <v>3,</v>
      </c>
    </row>
    <row r="419" spans="1:19" x14ac:dyDescent="0.15">
      <c r="A419" t="s">
        <v>45</v>
      </c>
      <c r="B419">
        <v>93006</v>
      </c>
      <c r="C419">
        <v>172</v>
      </c>
      <c r="D419">
        <v>1</v>
      </c>
      <c r="E419">
        <v>3</v>
      </c>
      <c r="F419">
        <v>4</v>
      </c>
      <c r="G419" s="5">
        <f t="shared" si="69"/>
        <v>1.786270640772666E-2</v>
      </c>
      <c r="H419" t="str">
        <f>VLOOKUP(B419,'名称-id-价值'!B:C,2,FALSE)</f>
        <v>T3LP6</v>
      </c>
      <c r="I419" t="str">
        <f t="shared" si="74"/>
        <v>T3部件</v>
      </c>
      <c r="J419">
        <f t="shared" si="72"/>
        <v>10</v>
      </c>
      <c r="K419">
        <f t="shared" si="75"/>
        <v>0.14290165126181328</v>
      </c>
      <c r="L419">
        <f>VLOOKUP(B419,'名称-id-价值'!B:M,J419+2,FALSE)</f>
        <v>108</v>
      </c>
      <c r="M419">
        <f t="shared" si="73"/>
        <v>3.8583445840689587</v>
      </c>
      <c r="N419">
        <f t="shared" si="70"/>
        <v>2050.2827292553729</v>
      </c>
      <c r="O419" t="str">
        <f t="shared" si="67"/>
        <v>93006,</v>
      </c>
      <c r="P419" t="str">
        <f t="shared" si="67"/>
        <v>172,</v>
      </c>
      <c r="Q419" t="str">
        <f t="shared" si="76"/>
        <v>(1,3)</v>
      </c>
      <c r="R419" t="str">
        <f t="shared" si="71"/>
        <v>1,</v>
      </c>
      <c r="S419" t="str">
        <f t="shared" si="71"/>
        <v>3,</v>
      </c>
    </row>
    <row r="420" spans="1:19" x14ac:dyDescent="0.15">
      <c r="A420" t="s">
        <v>45</v>
      </c>
      <c r="B420">
        <v>93102</v>
      </c>
      <c r="C420">
        <v>172</v>
      </c>
      <c r="D420">
        <v>1</v>
      </c>
      <c r="E420">
        <v>3</v>
      </c>
      <c r="F420">
        <v>4</v>
      </c>
      <c r="G420" s="5">
        <f t="shared" si="69"/>
        <v>1.786270640772666E-2</v>
      </c>
      <c r="H420" t="str">
        <f>VLOOKUP(B420,'名称-id-价值'!B:C,2,FALSE)</f>
        <v>T3MP2</v>
      </c>
      <c r="I420" t="str">
        <f t="shared" si="74"/>
        <v>T3部件</v>
      </c>
      <c r="J420">
        <f t="shared" si="72"/>
        <v>10</v>
      </c>
      <c r="K420">
        <f t="shared" si="75"/>
        <v>0.14290165126181328</v>
      </c>
      <c r="L420">
        <f>VLOOKUP(B420,'名称-id-价值'!B:M,J420+2,FALSE)</f>
        <v>108</v>
      </c>
      <c r="M420">
        <f t="shared" si="73"/>
        <v>3.8583445840689587</v>
      </c>
      <c r="N420">
        <f t="shared" si="70"/>
        <v>2050.2827292553729</v>
      </c>
      <c r="O420" t="str">
        <f t="shared" si="67"/>
        <v>93102,</v>
      </c>
      <c r="P420" t="str">
        <f t="shared" si="67"/>
        <v>172,</v>
      </c>
      <c r="Q420" t="str">
        <f t="shared" si="76"/>
        <v>(1,3)</v>
      </c>
      <c r="R420" t="str">
        <f t="shared" si="71"/>
        <v>1,</v>
      </c>
      <c r="S420" t="str">
        <f t="shared" si="71"/>
        <v>3,</v>
      </c>
    </row>
    <row r="421" spans="1:19" x14ac:dyDescent="0.15">
      <c r="A421" t="s">
        <v>45</v>
      </c>
      <c r="B421">
        <v>93104</v>
      </c>
      <c r="C421">
        <v>172</v>
      </c>
      <c r="D421">
        <v>1</v>
      </c>
      <c r="E421">
        <v>3</v>
      </c>
      <c r="F421">
        <v>4</v>
      </c>
      <c r="G421" s="5">
        <f t="shared" si="69"/>
        <v>1.786270640772666E-2</v>
      </c>
      <c r="H421" t="str">
        <f>VLOOKUP(B421,'名称-id-价值'!B:C,2,FALSE)</f>
        <v>T3MP4</v>
      </c>
      <c r="I421" t="str">
        <f t="shared" si="74"/>
        <v>T3部件</v>
      </c>
      <c r="J421">
        <f t="shared" si="72"/>
        <v>10</v>
      </c>
      <c r="K421">
        <f t="shared" si="75"/>
        <v>0.14290165126181328</v>
      </c>
      <c r="L421">
        <f>VLOOKUP(B421,'名称-id-价值'!B:M,J421+2,FALSE)</f>
        <v>108</v>
      </c>
      <c r="M421">
        <f t="shared" si="73"/>
        <v>3.8583445840689587</v>
      </c>
      <c r="N421">
        <f t="shared" si="70"/>
        <v>2050.2827292553729</v>
      </c>
      <c r="O421" t="str">
        <f>B421&amp;","</f>
        <v>93104,</v>
      </c>
      <c r="P421" t="str">
        <f t="shared" ref="P421:P422" si="77">C421&amp;","</f>
        <v>172,</v>
      </c>
      <c r="Q421" t="str">
        <f t="shared" si="76"/>
        <v>(1,3)</v>
      </c>
      <c r="R421" t="str">
        <f t="shared" si="71"/>
        <v>1,</v>
      </c>
      <c r="S421" t="str">
        <f t="shared" si="71"/>
        <v>3,</v>
      </c>
    </row>
    <row r="422" spans="1:19" x14ac:dyDescent="0.15">
      <c r="A422" t="s">
        <v>45</v>
      </c>
      <c r="B422">
        <v>93106</v>
      </c>
      <c r="C422">
        <v>172</v>
      </c>
      <c r="D422">
        <v>1</v>
      </c>
      <c r="E422">
        <v>3</v>
      </c>
      <c r="F422">
        <v>4</v>
      </c>
      <c r="G422" s="5">
        <f t="shared" si="69"/>
        <v>1.786270640772666E-2</v>
      </c>
      <c r="H422" t="str">
        <f>VLOOKUP(B422,'名称-id-价值'!B:C,2,FALSE)</f>
        <v>T3MP6</v>
      </c>
      <c r="I422" t="str">
        <f t="shared" si="74"/>
        <v>T3部件</v>
      </c>
      <c r="J422">
        <f t="shared" si="72"/>
        <v>10</v>
      </c>
      <c r="K422">
        <f t="shared" si="75"/>
        <v>0.14290165126181328</v>
      </c>
      <c r="L422">
        <f>VLOOKUP(B422,'名称-id-价值'!B:M,J422+2,FALSE)</f>
        <v>108</v>
      </c>
      <c r="M422">
        <f t="shared" si="73"/>
        <v>3.8583445840689587</v>
      </c>
      <c r="N422">
        <f t="shared" si="70"/>
        <v>2050.2827292553729</v>
      </c>
      <c r="O422" t="str">
        <f>B422&amp;","</f>
        <v>93106,</v>
      </c>
      <c r="P422" t="str">
        <f t="shared" si="77"/>
        <v>172,</v>
      </c>
      <c r="Q422" t="str">
        <f t="shared" si="76"/>
        <v>(1,3)</v>
      </c>
      <c r="R422" t="str">
        <f t="shared" si="71"/>
        <v>1,</v>
      </c>
      <c r="S422" t="str">
        <f t="shared" si="71"/>
        <v>3,</v>
      </c>
    </row>
    <row r="423" spans="1:19" x14ac:dyDescent="0.15">
      <c r="A423" t="s">
        <v>45</v>
      </c>
      <c r="B423">
        <v>93202</v>
      </c>
      <c r="C423">
        <v>172</v>
      </c>
      <c r="D423">
        <v>1</v>
      </c>
      <c r="E423">
        <v>3</v>
      </c>
      <c r="F423">
        <v>4</v>
      </c>
      <c r="G423" s="5">
        <f t="shared" si="69"/>
        <v>1.786270640772666E-2</v>
      </c>
      <c r="H423" t="str">
        <f>VLOOKUP(B423,'名称-id-价值'!B:C,2,FALSE)</f>
        <v>T3HP2</v>
      </c>
      <c r="I423" t="str">
        <f t="shared" si="74"/>
        <v>T3部件</v>
      </c>
      <c r="J423">
        <f t="shared" si="72"/>
        <v>10</v>
      </c>
      <c r="K423">
        <f t="shared" si="75"/>
        <v>0.14290165126181328</v>
      </c>
      <c r="L423">
        <f>VLOOKUP(B423,'名称-id-价值'!B:M,J423+2,FALSE)</f>
        <v>108</v>
      </c>
      <c r="M423">
        <f t="shared" si="73"/>
        <v>3.8583445840689587</v>
      </c>
      <c r="N423">
        <f t="shared" si="70"/>
        <v>2050.2827292553729</v>
      </c>
      <c r="O423" t="str">
        <f>B423&amp;","</f>
        <v>93202,</v>
      </c>
      <c r="P423" t="str">
        <f>C423&amp;","</f>
        <v>172,</v>
      </c>
      <c r="Q423" t="str">
        <f t="shared" si="76"/>
        <v>(1,3)</v>
      </c>
      <c r="R423" t="str">
        <f t="shared" si="71"/>
        <v>1,</v>
      </c>
      <c r="S423" t="str">
        <f t="shared" si="71"/>
        <v>3,</v>
      </c>
    </row>
    <row r="424" spans="1:19" x14ac:dyDescent="0.15">
      <c r="A424" t="s">
        <v>45</v>
      </c>
      <c r="B424">
        <v>93204</v>
      </c>
      <c r="C424">
        <v>172</v>
      </c>
      <c r="D424">
        <v>1</v>
      </c>
      <c r="E424">
        <v>3</v>
      </c>
      <c r="F424">
        <v>4</v>
      </c>
      <c r="G424" s="5">
        <f t="shared" si="69"/>
        <v>1.786270640772666E-2</v>
      </c>
      <c r="H424" t="str">
        <f>VLOOKUP(B424,'名称-id-价值'!B:C,2,FALSE)</f>
        <v>T3HP4</v>
      </c>
      <c r="I424" t="str">
        <f t="shared" si="74"/>
        <v>T3部件</v>
      </c>
      <c r="J424">
        <f t="shared" si="72"/>
        <v>10</v>
      </c>
      <c r="K424">
        <f t="shared" si="75"/>
        <v>0.14290165126181328</v>
      </c>
      <c r="L424">
        <f>VLOOKUP(B424,'名称-id-价值'!B:M,J424+2,FALSE)</f>
        <v>108</v>
      </c>
      <c r="M424">
        <f t="shared" si="73"/>
        <v>3.8583445840689587</v>
      </c>
      <c r="N424">
        <f t="shared" si="70"/>
        <v>2050.2827292553729</v>
      </c>
      <c r="O424" t="str">
        <f>B424&amp;","</f>
        <v>93204,</v>
      </c>
      <c r="P424" t="str">
        <f>C424&amp;","</f>
        <v>172,</v>
      </c>
      <c r="Q424" t="str">
        <f t="shared" si="76"/>
        <v>(1,3)</v>
      </c>
      <c r="R424" t="str">
        <f t="shared" ref="R424:S425" si="78">D424&amp;","</f>
        <v>1,</v>
      </c>
      <c r="S424" t="str">
        <f t="shared" si="78"/>
        <v>3,</v>
      </c>
    </row>
    <row r="425" spans="1:19" x14ac:dyDescent="0.15">
      <c r="A425" t="s">
        <v>45</v>
      </c>
      <c r="B425">
        <v>93206</v>
      </c>
      <c r="C425">
        <v>134</v>
      </c>
      <c r="D425">
        <v>1</v>
      </c>
      <c r="E425">
        <v>3</v>
      </c>
      <c r="F425">
        <v>4</v>
      </c>
      <c r="G425" s="5">
        <f t="shared" si="69"/>
        <v>1.3916294526949839E-2</v>
      </c>
      <c r="H425" t="str">
        <f>VLOOKUP(B425,'名称-id-价值'!B:C,2,FALSE)</f>
        <v>T3HP6</v>
      </c>
      <c r="I425" t="str">
        <f t="shared" si="74"/>
        <v>T3部件</v>
      </c>
      <c r="J425">
        <f t="shared" si="72"/>
        <v>10</v>
      </c>
      <c r="K425">
        <f t="shared" si="75"/>
        <v>0.11133035621559871</v>
      </c>
      <c r="L425">
        <f>VLOOKUP(B425,'名称-id-价值'!B:M,J425+2,FALSE)</f>
        <v>108</v>
      </c>
      <c r="M425">
        <f t="shared" si="73"/>
        <v>3.0059196178211653</v>
      </c>
      <c r="N425">
        <f t="shared" si="70"/>
        <v>2050.2827292553729</v>
      </c>
      <c r="O425" t="str">
        <f>B425&amp;","</f>
        <v>93206,</v>
      </c>
      <c r="P425" t="str">
        <f>C425&amp;","</f>
        <v>134,</v>
      </c>
      <c r="Q425" t="str">
        <f t="shared" si="76"/>
        <v>(1,3)</v>
      </c>
      <c r="R425" t="str">
        <f t="shared" si="78"/>
        <v>1,</v>
      </c>
      <c r="S425" t="str">
        <f t="shared" si="78"/>
        <v>3,</v>
      </c>
    </row>
  </sheetData>
  <phoneticPr fontId="5" type="noConversion"/>
  <conditionalFormatting sqref="V20:V62">
    <cfRule type="cellIs" dxfId="29" priority="2" operator="equal">
      <formula>0</formula>
    </cfRule>
  </conditionalFormatting>
  <conditionalFormatting sqref="H1:H425">
    <cfRule type="containsText" dxfId="28" priority="1" operator="containsText" text="KV-2">
      <formula>NOT(ISERROR(SEARCH("KV-2",H1)))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115"/>
  <sheetViews>
    <sheetView workbookViewId="0">
      <selection activeCell="G23" sqref="G23"/>
    </sheetView>
  </sheetViews>
  <sheetFormatPr defaultColWidth="8.875" defaultRowHeight="13.5" x14ac:dyDescent="0.15"/>
  <cols>
    <col min="7" max="7" width="9" style="5"/>
    <col min="9" max="9" width="7" customWidth="1"/>
  </cols>
  <sheetData>
    <row r="1" spans="1:30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226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30" x14ac:dyDescent="0.15">
      <c r="A2" t="s">
        <v>46</v>
      </c>
      <c r="B2">
        <v>51111</v>
      </c>
      <c r="C2">
        <v>1389</v>
      </c>
      <c r="D2">
        <v>1</v>
      </c>
      <c r="E2">
        <v>3</v>
      </c>
      <c r="F2">
        <v>2</v>
      </c>
      <c r="G2" s="5">
        <f t="shared" ref="G2:G33" si="0">C2/SUMIFS(C:C,A:A,A2)</f>
        <v>0.33333333333333331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1.3333333333333333</v>
      </c>
      <c r="L2">
        <f>VLOOKUP(B2,'名称-id-价值'!B:M,J2+2,FALSE)</f>
        <v>60</v>
      </c>
      <c r="M2">
        <f>G2*L2*AVERAGE(D2:E2)</f>
        <v>40</v>
      </c>
      <c r="N2" t="e">
        <f>SUMIFS(M:M,A:A,A2)*F2+VLOOKUP(J2,#REF!,4,FALSE)</f>
        <v>#REF!</v>
      </c>
      <c r="O2" t="str">
        <f t="shared" ref="O2:O4" si="1">B2&amp;","</f>
        <v>51111,</v>
      </c>
      <c r="P2" t="str">
        <f t="shared" ref="P2:P4" si="2">C2&amp;","</f>
        <v>1389,</v>
      </c>
      <c r="Q2" t="str">
        <f>"("&amp;LEFT(R2&amp;S2,LEN(R2&amp;S2)-1)&amp;")"</f>
        <v>(1,3)</v>
      </c>
      <c r="R2" t="str">
        <f t="shared" ref="R2:R4" si="3">D2&amp;","</f>
        <v>1,</v>
      </c>
      <c r="S2" t="str">
        <f t="shared" ref="S2:S4" si="4">E2&amp;","</f>
        <v>3,</v>
      </c>
    </row>
    <row r="3" spans="1:30" x14ac:dyDescent="0.15">
      <c r="A3" t="s">
        <v>46</v>
      </c>
      <c r="B3">
        <v>52111</v>
      </c>
      <c r="C3">
        <v>1389</v>
      </c>
      <c r="D3">
        <v>1</v>
      </c>
      <c r="E3">
        <v>3</v>
      </c>
      <c r="F3">
        <v>2</v>
      </c>
      <c r="G3" s="5">
        <f t="shared" si="0"/>
        <v>0.33333333333333331</v>
      </c>
      <c r="H3" t="str">
        <f>VLOOKUP(B3,'名称-id-价值'!B:C,2,FALSE)</f>
        <v>Stuart-碎片</v>
      </c>
      <c r="I3" t="str">
        <f t="shared" ref="I3:I30" si="5">IF(LEFT(B3,1)+0=5,"T"&amp;MID(B3,3,1)&amp;"碎片",IF(LEFT(B3,1)+0=1,"T"&amp;MID(B3,3,1)&amp;"坦克",IF(LEFT(B3,1)+0=9,"T"&amp;MID(B3,2,1)&amp;"部件")))</f>
        <v>T1碎片</v>
      </c>
      <c r="J3">
        <f t="shared" ref="J3:J4" si="6">IF(RIGHT(A3,1)+0=0,10,RIGHT(A3,1)+0)</f>
        <v>1</v>
      </c>
      <c r="K3">
        <f t="shared" ref="K3:K30" si="7">AVERAGE(D3:E3)*G3*F3</f>
        <v>1.3333333333333333</v>
      </c>
      <c r="L3">
        <f>VLOOKUP(B3,'名称-id-价值'!B:M,J3+2,FALSE)</f>
        <v>60</v>
      </c>
      <c r="M3">
        <f t="shared" ref="M3:M4" si="8">G3*L3*AVERAGE(D3:E3)</f>
        <v>40</v>
      </c>
      <c r="N3" t="e">
        <f>SUMIFS(M:M,A:A,A3)*F3+VLOOKUP(J3,#REF!,4,FALSE)</f>
        <v>#REF!</v>
      </c>
      <c r="O3" t="str">
        <f t="shared" si="1"/>
        <v>52111,</v>
      </c>
      <c r="P3" t="str">
        <f t="shared" si="2"/>
        <v>1389,</v>
      </c>
      <c r="Q3" t="str">
        <f t="shared" ref="Q3:Q30" si="9">"("&amp;LEFT(R3&amp;S3,LEN(R3&amp;S3)-1)&amp;")"</f>
        <v>(1,3)</v>
      </c>
      <c r="R3" t="str">
        <f t="shared" si="3"/>
        <v>1,</v>
      </c>
      <c r="S3" t="str">
        <f t="shared" si="4"/>
        <v>3,</v>
      </c>
    </row>
    <row r="4" spans="1:30" x14ac:dyDescent="0.15">
      <c r="A4" t="s">
        <v>46</v>
      </c>
      <c r="B4">
        <v>53111</v>
      </c>
      <c r="C4">
        <v>1389</v>
      </c>
      <c r="D4">
        <v>1</v>
      </c>
      <c r="E4">
        <v>3</v>
      </c>
      <c r="F4">
        <v>2</v>
      </c>
      <c r="G4" s="5">
        <f t="shared" si="0"/>
        <v>0.33333333333333331</v>
      </c>
      <c r="H4" t="str">
        <f>VLOOKUP(B4,'名称-id-价值'!B:C,2,FALSE)</f>
        <v>B-1-碎片</v>
      </c>
      <c r="I4" t="str">
        <f t="shared" si="5"/>
        <v>T1碎片</v>
      </c>
      <c r="J4">
        <f t="shared" si="6"/>
        <v>1</v>
      </c>
      <c r="K4">
        <f t="shared" si="7"/>
        <v>1.3333333333333333</v>
      </c>
      <c r="L4">
        <f>VLOOKUP(B4,'名称-id-价值'!B:M,J4+2,FALSE)</f>
        <v>60</v>
      </c>
      <c r="M4">
        <f t="shared" si="8"/>
        <v>40</v>
      </c>
      <c r="N4" t="e">
        <f>SUMIFS(M:M,A:A,A4)*F4+VLOOKUP(J4,#REF!,4,FALSE)</f>
        <v>#REF!</v>
      </c>
      <c r="O4" t="str">
        <f t="shared" si="1"/>
        <v>53111,</v>
      </c>
      <c r="P4" t="str">
        <f t="shared" si="2"/>
        <v>1389,</v>
      </c>
      <c r="Q4" t="str">
        <f t="shared" si="9"/>
        <v>(1,3)</v>
      </c>
      <c r="R4" t="str">
        <f t="shared" si="3"/>
        <v>1,</v>
      </c>
      <c r="S4" t="str">
        <f t="shared" si="4"/>
        <v>3,</v>
      </c>
    </row>
    <row r="5" spans="1:30" x14ac:dyDescent="0.15">
      <c r="A5" t="s">
        <v>47</v>
      </c>
      <c r="B5">
        <v>51111</v>
      </c>
      <c r="C5">
        <v>783</v>
      </c>
      <c r="D5">
        <v>1</v>
      </c>
      <c r="E5">
        <v>3</v>
      </c>
      <c r="F5">
        <v>2</v>
      </c>
      <c r="G5" s="5">
        <f t="shared" si="0"/>
        <v>0.33333333333333331</v>
      </c>
      <c r="H5" t="str">
        <f>VLOOKUP(B5,'名称-id-价值'!B:C,2,FALSE)</f>
        <v>雷诺FT-碎片</v>
      </c>
      <c r="I5" t="str">
        <f t="shared" si="5"/>
        <v>T1碎片</v>
      </c>
      <c r="J5">
        <f t="shared" ref="J5:J40" si="10">IF(RIGHT(A5,1)+0=0,10,RIGHT(A5,1)+0)</f>
        <v>2</v>
      </c>
      <c r="K5">
        <f t="shared" si="7"/>
        <v>1.3333333333333333</v>
      </c>
      <c r="L5">
        <f>VLOOKUP(B5,'名称-id-价值'!B:M,J5+2,FALSE)</f>
        <v>56.4</v>
      </c>
      <c r="M5">
        <f t="shared" ref="M5:M40" si="11">G5*L5*AVERAGE(D5:E5)</f>
        <v>37.599999999999994</v>
      </c>
      <c r="N5" t="e">
        <f>SUMIFS(M:M,A:A,A5)*F5+VLOOKUP(J5,#REF!,4,FALSE)</f>
        <v>#REF!</v>
      </c>
      <c r="O5" t="str">
        <f t="shared" ref="O5:O42" si="12">B5&amp;","</f>
        <v>51111,</v>
      </c>
      <c r="P5" t="str">
        <f t="shared" ref="P5:P7" si="13">C5&amp;","</f>
        <v>783,</v>
      </c>
      <c r="Q5" t="str">
        <f t="shared" si="9"/>
        <v>(1,3)</v>
      </c>
      <c r="R5" t="str">
        <f t="shared" ref="R5:R7" si="14">D5&amp;","</f>
        <v>1,</v>
      </c>
      <c r="S5" t="str">
        <f t="shared" ref="S5:S7" si="15">E5&amp;","</f>
        <v>3,</v>
      </c>
    </row>
    <row r="6" spans="1:30" x14ac:dyDescent="0.15">
      <c r="A6" t="s">
        <v>47</v>
      </c>
      <c r="B6">
        <v>52111</v>
      </c>
      <c r="C6">
        <v>783</v>
      </c>
      <c r="D6">
        <v>1</v>
      </c>
      <c r="E6">
        <v>3</v>
      </c>
      <c r="F6">
        <v>2</v>
      </c>
      <c r="G6" s="5">
        <f t="shared" si="0"/>
        <v>0.33333333333333331</v>
      </c>
      <c r="H6" t="str">
        <f>VLOOKUP(B6,'名称-id-价值'!B:C,2,FALSE)</f>
        <v>Stuart-碎片</v>
      </c>
      <c r="I6" t="str">
        <f t="shared" si="5"/>
        <v>T1碎片</v>
      </c>
      <c r="J6">
        <f t="shared" si="10"/>
        <v>2</v>
      </c>
      <c r="K6">
        <f t="shared" si="7"/>
        <v>1.3333333333333333</v>
      </c>
      <c r="L6">
        <f>VLOOKUP(B6,'名称-id-价值'!B:M,J6+2,FALSE)</f>
        <v>56.4</v>
      </c>
      <c r="M6">
        <f t="shared" si="11"/>
        <v>37.599999999999994</v>
      </c>
      <c r="N6" t="e">
        <f>SUMIFS(M:M,A:A,A6)*F6+VLOOKUP(J6,#REF!,4,FALSE)</f>
        <v>#REF!</v>
      </c>
      <c r="O6" t="str">
        <f t="shared" si="12"/>
        <v>52111,</v>
      </c>
      <c r="P6" t="str">
        <f t="shared" si="13"/>
        <v>783,</v>
      </c>
      <c r="Q6" t="str">
        <f t="shared" si="9"/>
        <v>(1,3)</v>
      </c>
      <c r="R6" t="str">
        <f t="shared" si="14"/>
        <v>1,</v>
      </c>
      <c r="S6" t="str">
        <f t="shared" si="15"/>
        <v>3,</v>
      </c>
    </row>
    <row r="7" spans="1:30" x14ac:dyDescent="0.15">
      <c r="A7" t="s">
        <v>47</v>
      </c>
      <c r="B7">
        <v>53111</v>
      </c>
      <c r="C7">
        <v>783</v>
      </c>
      <c r="D7">
        <v>1</v>
      </c>
      <c r="E7">
        <v>3</v>
      </c>
      <c r="F7">
        <v>2</v>
      </c>
      <c r="G7" s="5">
        <f t="shared" si="0"/>
        <v>0.33333333333333331</v>
      </c>
      <c r="H7" t="str">
        <f>VLOOKUP(B7,'名称-id-价值'!B:C,2,FALSE)</f>
        <v>B-1-碎片</v>
      </c>
      <c r="I7" t="str">
        <f t="shared" si="5"/>
        <v>T1碎片</v>
      </c>
      <c r="J7">
        <f t="shared" si="10"/>
        <v>2</v>
      </c>
      <c r="K7">
        <f t="shared" si="7"/>
        <v>1.3333333333333333</v>
      </c>
      <c r="L7">
        <f>VLOOKUP(B7,'名称-id-价值'!B:M,J7+2,FALSE)</f>
        <v>56.4</v>
      </c>
      <c r="M7">
        <f t="shared" si="11"/>
        <v>37.599999999999994</v>
      </c>
      <c r="N7" t="e">
        <f>SUMIFS(M:M,A:A,A7)*F7+VLOOKUP(J7,#REF!,4,FALSE)</f>
        <v>#REF!</v>
      </c>
      <c r="O7" t="str">
        <f t="shared" si="12"/>
        <v>53111,</v>
      </c>
      <c r="P7" t="str">
        <f t="shared" si="13"/>
        <v>783,</v>
      </c>
      <c r="Q7" t="str">
        <f t="shared" si="9"/>
        <v>(1,3)</v>
      </c>
      <c r="R7" t="str">
        <f t="shared" si="14"/>
        <v>1,</v>
      </c>
      <c r="S7" t="str">
        <f t="shared" si="15"/>
        <v>3,</v>
      </c>
    </row>
    <row r="8" spans="1:30" x14ac:dyDescent="0.15">
      <c r="A8" t="s">
        <v>48</v>
      </c>
      <c r="B8">
        <v>51111</v>
      </c>
      <c r="C8">
        <v>891</v>
      </c>
      <c r="D8">
        <v>1</v>
      </c>
      <c r="E8">
        <v>2</v>
      </c>
      <c r="F8">
        <v>2</v>
      </c>
      <c r="G8" s="5">
        <f t="shared" si="0"/>
        <v>0.15714285714285714</v>
      </c>
      <c r="H8" t="str">
        <f>VLOOKUP(B8,'名称-id-价值'!B:C,2,FALSE)</f>
        <v>雷诺FT-碎片</v>
      </c>
      <c r="I8" t="str">
        <f t="shared" si="5"/>
        <v>T1碎片</v>
      </c>
      <c r="J8">
        <f t="shared" si="10"/>
        <v>3</v>
      </c>
      <c r="K8">
        <f t="shared" si="7"/>
        <v>0.47142857142857142</v>
      </c>
      <c r="L8">
        <f>VLOOKUP(B8,'名称-id-价值'!B:M,J8+2,FALSE)</f>
        <v>52.8</v>
      </c>
      <c r="M8">
        <f t="shared" si="11"/>
        <v>12.445714285714285</v>
      </c>
      <c r="N8" t="e">
        <f>SUMIFS(M:M,A:A,A8)*F8+VLOOKUP(J8,#REF!,4,FALSE)</f>
        <v>#REF!</v>
      </c>
      <c r="O8" t="str">
        <f t="shared" si="12"/>
        <v>51111,</v>
      </c>
      <c r="P8" t="str">
        <f t="shared" ref="P8:P24" si="16">C8&amp;","</f>
        <v>891,</v>
      </c>
      <c r="Q8" t="str">
        <f t="shared" si="9"/>
        <v>(1,2)</v>
      </c>
      <c r="R8" t="str">
        <f t="shared" ref="R8:R24" si="17">D8&amp;","</f>
        <v>1,</v>
      </c>
      <c r="S8" t="str">
        <f t="shared" ref="S8:S24" si="18">E8&amp;","</f>
        <v>2,</v>
      </c>
      <c r="T8">
        <v>5</v>
      </c>
      <c r="U8" t="s">
        <v>147</v>
      </c>
      <c r="V8" s="5">
        <f t="shared" ref="V8:V28" si="19">SUMIFS(G:G,I:I,U8,J:J,T8)</f>
        <v>0.14487399393059769</v>
      </c>
      <c r="W8" t="str">
        <f>VLOOKUP(U8,展示字符串!$A$1:$B$8,2,FALSE)</f>
        <v>CHEST_ITEM_TYPE_T1_SHARD</v>
      </c>
      <c r="X8" t="str">
        <f t="shared" ref="X8:X15" si="20">IF(T8=T9,TEXT(V8,"0.00%"),TEXT(V8+(1-SUMIFS(Y:Y,T:T,T8)),"0.00%"))</f>
        <v>14.49%</v>
      </c>
      <c r="Y8" s="5">
        <f t="shared" ref="Y8:Y28" si="21">ROUND(V8,4)</f>
        <v>0.1449</v>
      </c>
    </row>
    <row r="9" spans="1:30" x14ac:dyDescent="0.15">
      <c r="A9" t="s">
        <v>48</v>
      </c>
      <c r="B9">
        <v>52111</v>
      </c>
      <c r="C9">
        <v>891</v>
      </c>
      <c r="D9">
        <v>1</v>
      </c>
      <c r="E9">
        <v>2</v>
      </c>
      <c r="F9">
        <v>2</v>
      </c>
      <c r="G9" s="5">
        <f t="shared" si="0"/>
        <v>0.15714285714285714</v>
      </c>
      <c r="H9" t="str">
        <f>VLOOKUP(B9,'名称-id-价值'!B:C,2,FALSE)</f>
        <v>Stuart-碎片</v>
      </c>
      <c r="I9" t="str">
        <f t="shared" si="5"/>
        <v>T1碎片</v>
      </c>
      <c r="J9">
        <f t="shared" si="10"/>
        <v>3</v>
      </c>
      <c r="K9">
        <f t="shared" si="7"/>
        <v>0.47142857142857142</v>
      </c>
      <c r="L9">
        <f>VLOOKUP(B9,'名称-id-价值'!B:M,J9+2,FALSE)</f>
        <v>52.8</v>
      </c>
      <c r="M9">
        <f t="shared" si="11"/>
        <v>12.445714285714285</v>
      </c>
      <c r="N9" t="e">
        <f>SUMIFS(M:M,A:A,A9)*F9+VLOOKUP(J9,#REF!,4,FALSE)</f>
        <v>#REF!</v>
      </c>
      <c r="O9" t="str">
        <f t="shared" si="12"/>
        <v>52111,</v>
      </c>
      <c r="P9" t="str">
        <f t="shared" si="16"/>
        <v>891,</v>
      </c>
      <c r="Q9" t="str">
        <f t="shared" si="9"/>
        <v>(1,2)</v>
      </c>
      <c r="R9" t="str">
        <f t="shared" si="17"/>
        <v>1,</v>
      </c>
      <c r="S9" t="str">
        <f t="shared" si="18"/>
        <v>2,</v>
      </c>
      <c r="T9">
        <v>5</v>
      </c>
      <c r="U9" s="11" t="s">
        <v>148</v>
      </c>
      <c r="V9" s="5">
        <f t="shared" si="19"/>
        <v>0.55535031006729108</v>
      </c>
      <c r="W9" t="str">
        <f>VLOOKUP(U9,展示字符串!$A$1:$B$8,2,FALSE)</f>
        <v>CHEST_ITEM_TYPE_T2_SHARD</v>
      </c>
      <c r="X9" t="str">
        <f t="shared" si="20"/>
        <v>55.54%</v>
      </c>
      <c r="Y9" s="5">
        <f t="shared" si="21"/>
        <v>0.5554</v>
      </c>
      <c r="AC9" t="s">
        <v>392</v>
      </c>
    </row>
    <row r="10" spans="1:30" x14ac:dyDescent="0.15">
      <c r="A10" t="s">
        <v>48</v>
      </c>
      <c r="B10">
        <v>53111</v>
      </c>
      <c r="C10">
        <v>891</v>
      </c>
      <c r="D10">
        <v>1</v>
      </c>
      <c r="E10">
        <v>2</v>
      </c>
      <c r="F10">
        <v>2</v>
      </c>
      <c r="G10" s="5">
        <f t="shared" si="0"/>
        <v>0.15714285714285714</v>
      </c>
      <c r="H10" t="str">
        <f>VLOOKUP(B10,'名称-id-价值'!B:C,2,FALSE)</f>
        <v>B-1-碎片</v>
      </c>
      <c r="I10" t="str">
        <f t="shared" si="5"/>
        <v>T1碎片</v>
      </c>
      <c r="J10">
        <f t="shared" si="10"/>
        <v>3</v>
      </c>
      <c r="K10">
        <f t="shared" si="7"/>
        <v>0.47142857142857142</v>
      </c>
      <c r="L10">
        <f>VLOOKUP(B10,'名称-id-价值'!B:M,J10+2,FALSE)</f>
        <v>52.8</v>
      </c>
      <c r="M10">
        <f t="shared" si="11"/>
        <v>12.445714285714285</v>
      </c>
      <c r="N10" t="e">
        <f>SUMIFS(M:M,A:A,A10)*F10+VLOOKUP(J10,#REF!,4,FALSE)</f>
        <v>#REF!</v>
      </c>
      <c r="O10" t="str">
        <f t="shared" si="12"/>
        <v>53111,</v>
      </c>
      <c r="P10" t="str">
        <f t="shared" si="16"/>
        <v>891,</v>
      </c>
      <c r="Q10" t="str">
        <f t="shared" si="9"/>
        <v>(1,2)</v>
      </c>
      <c r="R10" t="str">
        <f t="shared" si="17"/>
        <v>1,</v>
      </c>
      <c r="S10" t="str">
        <f t="shared" si="18"/>
        <v>2,</v>
      </c>
      <c r="T10">
        <v>5</v>
      </c>
      <c r="U10" s="10" t="s">
        <v>149</v>
      </c>
      <c r="V10" s="5">
        <f t="shared" si="19"/>
        <v>0.29977569600211107</v>
      </c>
      <c r="W10" t="str">
        <f>VLOOKUP(U10,展示字符串!$A$1:$B$8,2,FALSE)</f>
        <v>CHEST_ITEM_TYPE_T3_SHARD</v>
      </c>
      <c r="X10" t="str">
        <f t="shared" si="20"/>
        <v>29.97%</v>
      </c>
      <c r="Y10" s="5">
        <f t="shared" si="21"/>
        <v>0.29980000000000001</v>
      </c>
      <c r="AC10" s="15">
        <v>1</v>
      </c>
      <c r="AD10" s="15">
        <f t="shared" ref="AD10:AD16" si="22">SUMIFS(V:V,T:T,AC10)</f>
        <v>0</v>
      </c>
    </row>
    <row r="11" spans="1:30" x14ac:dyDescent="0.15">
      <c r="A11" t="s">
        <v>48</v>
      </c>
      <c r="B11">
        <v>51211</v>
      </c>
      <c r="C11">
        <v>492</v>
      </c>
      <c r="D11">
        <v>1</v>
      </c>
      <c r="E11">
        <v>3</v>
      </c>
      <c r="F11">
        <v>2</v>
      </c>
      <c r="G11" s="5">
        <f t="shared" si="0"/>
        <v>8.6772486772486779E-2</v>
      </c>
      <c r="H11" t="str">
        <f>VLOOKUP(B11,'名称-id-价值'!B:C,2,FALSE)</f>
        <v>二号-碎片</v>
      </c>
      <c r="I11" t="str">
        <f t="shared" si="5"/>
        <v>T2碎片</v>
      </c>
      <c r="J11">
        <f t="shared" si="10"/>
        <v>3</v>
      </c>
      <c r="K11">
        <f t="shared" si="7"/>
        <v>0.34708994708994712</v>
      </c>
      <c r="L11">
        <f>VLOOKUP(B11,'名称-id-价值'!B:M,J11+2,FALSE)</f>
        <v>56.4</v>
      </c>
      <c r="M11">
        <f t="shared" si="11"/>
        <v>9.787936507936509</v>
      </c>
      <c r="N11" t="e">
        <f>SUMIFS(M:M,A:A,A11)*F11+VLOOKUP(J11,#REF!,4,FALSE)</f>
        <v>#REF!</v>
      </c>
      <c r="O11" t="str">
        <f t="shared" si="12"/>
        <v>51211,</v>
      </c>
      <c r="P11" t="str">
        <f t="shared" si="16"/>
        <v>492,</v>
      </c>
      <c r="Q11" t="str">
        <f t="shared" si="9"/>
        <v>(1,3)</v>
      </c>
      <c r="R11" t="str">
        <f t="shared" si="17"/>
        <v>1,</v>
      </c>
      <c r="S11" t="str">
        <f t="shared" si="18"/>
        <v>3,</v>
      </c>
      <c r="T11">
        <v>6</v>
      </c>
      <c r="U11" t="s">
        <v>180</v>
      </c>
      <c r="V11" s="5">
        <f t="shared" si="19"/>
        <v>0</v>
      </c>
      <c r="W11" t="str">
        <f>VLOOKUP(U11,展示字符串!$A$1:$B$8,2,FALSE)</f>
        <v>CHEST_ITEM_TYPE_T3_TANK</v>
      </c>
      <c r="X11" t="str">
        <f t="shared" si="20"/>
        <v>0.00%</v>
      </c>
      <c r="Y11" s="5">
        <f t="shared" si="21"/>
        <v>0</v>
      </c>
      <c r="AC11" s="15">
        <v>2</v>
      </c>
      <c r="AD11" s="15">
        <f t="shared" si="22"/>
        <v>0</v>
      </c>
    </row>
    <row r="12" spans="1:30" x14ac:dyDescent="0.15">
      <c r="A12" t="s">
        <v>48</v>
      </c>
      <c r="B12">
        <v>52211</v>
      </c>
      <c r="C12">
        <v>492</v>
      </c>
      <c r="D12">
        <v>1</v>
      </c>
      <c r="E12">
        <v>3</v>
      </c>
      <c r="F12">
        <v>2</v>
      </c>
      <c r="G12" s="5">
        <f t="shared" si="0"/>
        <v>8.6772486772486779E-2</v>
      </c>
      <c r="H12" t="str">
        <f>VLOOKUP(B12,'名称-id-价值'!B:C,2,FALSE)</f>
        <v>T-34-碎片</v>
      </c>
      <c r="I12" t="str">
        <f t="shared" si="5"/>
        <v>T2碎片</v>
      </c>
      <c r="J12">
        <f t="shared" si="10"/>
        <v>3</v>
      </c>
      <c r="K12">
        <f t="shared" si="7"/>
        <v>0.34708994708994712</v>
      </c>
      <c r="L12">
        <f>VLOOKUP(B12,'名称-id-价值'!B:M,J12+2,FALSE)</f>
        <v>56.4</v>
      </c>
      <c r="M12">
        <f t="shared" si="11"/>
        <v>9.787936507936509</v>
      </c>
      <c r="N12" t="e">
        <f>SUMIFS(M:M,A:A,A12)*F12+VLOOKUP(J12,#REF!,4,FALSE)</f>
        <v>#REF!</v>
      </c>
      <c r="O12" t="str">
        <f t="shared" si="12"/>
        <v>52211,</v>
      </c>
      <c r="P12" t="str">
        <f t="shared" si="16"/>
        <v>492,</v>
      </c>
      <c r="Q12" t="str">
        <f t="shared" si="9"/>
        <v>(1,3)</v>
      </c>
      <c r="R12" t="str">
        <f t="shared" si="17"/>
        <v>1,</v>
      </c>
      <c r="S12" t="str">
        <f t="shared" si="18"/>
        <v>3,</v>
      </c>
      <c r="T12">
        <v>6</v>
      </c>
      <c r="U12" s="11" t="s">
        <v>148</v>
      </c>
      <c r="V12" s="5">
        <f t="shared" si="19"/>
        <v>0.42148129294986003</v>
      </c>
      <c r="W12" t="str">
        <f>VLOOKUP(U12,展示字符串!$A$1:$B$8,2,FALSE)</f>
        <v>CHEST_ITEM_TYPE_T2_SHARD</v>
      </c>
      <c r="X12" t="str">
        <f t="shared" si="20"/>
        <v>42.15%</v>
      </c>
      <c r="Y12" s="5">
        <f t="shared" si="21"/>
        <v>0.42149999999999999</v>
      </c>
      <c r="AC12" s="15">
        <v>3</v>
      </c>
      <c r="AD12" s="15">
        <f t="shared" si="22"/>
        <v>0</v>
      </c>
    </row>
    <row r="13" spans="1:30" x14ac:dyDescent="0.15">
      <c r="A13" t="s">
        <v>48</v>
      </c>
      <c r="B13">
        <v>53211</v>
      </c>
      <c r="C13">
        <v>492</v>
      </c>
      <c r="D13">
        <v>1</v>
      </c>
      <c r="E13">
        <v>3</v>
      </c>
      <c r="F13">
        <v>2</v>
      </c>
      <c r="G13" s="5">
        <f t="shared" si="0"/>
        <v>8.6772486772486779E-2</v>
      </c>
      <c r="H13" t="str">
        <f>VLOOKUP(B13,'名称-id-价值'!B:C,2,FALSE)</f>
        <v>KV-1-碎片</v>
      </c>
      <c r="I13" t="str">
        <f t="shared" si="5"/>
        <v>T2碎片</v>
      </c>
      <c r="J13">
        <f t="shared" si="10"/>
        <v>3</v>
      </c>
      <c r="K13">
        <f t="shared" si="7"/>
        <v>0.34708994708994712</v>
      </c>
      <c r="L13">
        <f>VLOOKUP(B13,'名称-id-价值'!B:M,J13+2,FALSE)</f>
        <v>56.4</v>
      </c>
      <c r="M13">
        <f t="shared" si="11"/>
        <v>9.787936507936509</v>
      </c>
      <c r="N13" t="e">
        <f>SUMIFS(M:M,A:A,A13)*F13+VLOOKUP(J13,#REF!,4,FALSE)</f>
        <v>#REF!</v>
      </c>
      <c r="O13" t="str">
        <f t="shared" si="12"/>
        <v>53211,</v>
      </c>
      <c r="P13" t="str">
        <f t="shared" si="16"/>
        <v>492,</v>
      </c>
      <c r="Q13" t="str">
        <f t="shared" si="9"/>
        <v>(1,3)</v>
      </c>
      <c r="R13" t="str">
        <f t="shared" si="17"/>
        <v>1,</v>
      </c>
      <c r="S13" t="str">
        <f t="shared" si="18"/>
        <v>3,</v>
      </c>
      <c r="T13">
        <v>6</v>
      </c>
      <c r="U13" s="10" t="s">
        <v>149</v>
      </c>
      <c r="V13" s="5">
        <f t="shared" si="19"/>
        <v>0.40671926698905575</v>
      </c>
      <c r="W13" t="str">
        <f>VLOOKUP(U13,展示字符串!$A$1:$B$8,2,FALSE)</f>
        <v>CHEST_ITEM_TYPE_T3_SHARD</v>
      </c>
      <c r="X13" t="str">
        <f t="shared" si="20"/>
        <v>40.67%</v>
      </c>
      <c r="Y13" s="5">
        <f t="shared" si="21"/>
        <v>0.40670000000000001</v>
      </c>
      <c r="AC13" s="15">
        <v>4</v>
      </c>
      <c r="AD13" s="15">
        <f t="shared" si="22"/>
        <v>0</v>
      </c>
    </row>
    <row r="14" spans="1:30" x14ac:dyDescent="0.15">
      <c r="A14" t="s">
        <v>48</v>
      </c>
      <c r="B14">
        <v>51211</v>
      </c>
      <c r="C14">
        <v>507</v>
      </c>
      <c r="D14">
        <v>1</v>
      </c>
      <c r="E14">
        <v>1</v>
      </c>
      <c r="F14">
        <v>2</v>
      </c>
      <c r="G14" s="5">
        <f t="shared" si="0"/>
        <v>8.9417989417989424E-2</v>
      </c>
      <c r="H14" t="str">
        <f>VLOOKUP(B14,'名称-id-价值'!B:C,2,FALSE)</f>
        <v>二号-碎片</v>
      </c>
      <c r="I14" t="str">
        <f t="shared" si="5"/>
        <v>T2碎片</v>
      </c>
      <c r="J14">
        <f t="shared" si="10"/>
        <v>3</v>
      </c>
      <c r="K14">
        <f t="shared" si="7"/>
        <v>0.17883597883597885</v>
      </c>
      <c r="L14">
        <f>VLOOKUP(B14,'名称-id-价值'!B:M,J14+2,FALSE)</f>
        <v>56.4</v>
      </c>
      <c r="M14">
        <f t="shared" si="11"/>
        <v>5.0431746031746032</v>
      </c>
      <c r="N14" t="e">
        <f>SUMIFS(M:M,A:A,A14)*F14+VLOOKUP(J14,#REF!,4,FALSE)</f>
        <v>#REF!</v>
      </c>
      <c r="O14" t="str">
        <f t="shared" si="12"/>
        <v>51211,</v>
      </c>
      <c r="P14" t="str">
        <f t="shared" si="16"/>
        <v>507,</v>
      </c>
      <c r="Q14" t="str">
        <f t="shared" si="9"/>
        <v>(1,1)</v>
      </c>
      <c r="R14" t="str">
        <f t="shared" si="17"/>
        <v>1,</v>
      </c>
      <c r="S14" t="str">
        <f t="shared" si="18"/>
        <v>1,</v>
      </c>
      <c r="T14">
        <v>6</v>
      </c>
      <c r="U14" t="s">
        <v>150</v>
      </c>
      <c r="V14" s="5">
        <f t="shared" si="19"/>
        <v>0</v>
      </c>
      <c r="W14" t="str">
        <f>VLOOKUP(U14,展示字符串!$A$1:$B$8,2,FALSE)</f>
        <v>CHEST_ITEM_TYPE_T1_PART</v>
      </c>
      <c r="X14" t="str">
        <f t="shared" si="20"/>
        <v>0.00%</v>
      </c>
      <c r="Y14" s="5">
        <f t="shared" si="21"/>
        <v>0</v>
      </c>
      <c r="AC14" s="15">
        <v>5</v>
      </c>
      <c r="AD14" s="15">
        <f t="shared" si="22"/>
        <v>0.99999999999999989</v>
      </c>
    </row>
    <row r="15" spans="1:30" x14ac:dyDescent="0.15">
      <c r="A15" t="s">
        <v>48</v>
      </c>
      <c r="B15">
        <v>52211</v>
      </c>
      <c r="C15">
        <v>507</v>
      </c>
      <c r="D15">
        <v>1</v>
      </c>
      <c r="E15">
        <v>1</v>
      </c>
      <c r="F15">
        <v>2</v>
      </c>
      <c r="G15" s="5">
        <f t="shared" si="0"/>
        <v>8.9417989417989424E-2</v>
      </c>
      <c r="H15" t="str">
        <f>VLOOKUP(B15,'名称-id-价值'!B:C,2,FALSE)</f>
        <v>T-34-碎片</v>
      </c>
      <c r="I15" t="str">
        <f t="shared" si="5"/>
        <v>T2碎片</v>
      </c>
      <c r="J15">
        <f t="shared" si="10"/>
        <v>3</v>
      </c>
      <c r="K15">
        <f t="shared" si="7"/>
        <v>0.17883597883597885</v>
      </c>
      <c r="L15">
        <f>VLOOKUP(B15,'名称-id-价值'!B:M,J15+2,FALSE)</f>
        <v>56.4</v>
      </c>
      <c r="M15">
        <f t="shared" si="11"/>
        <v>5.0431746031746032</v>
      </c>
      <c r="N15" t="e">
        <f>SUMIFS(M:M,A:A,A15)*F15+VLOOKUP(J15,#REF!,4,FALSE)</f>
        <v>#REF!</v>
      </c>
      <c r="O15" t="str">
        <f t="shared" si="12"/>
        <v>52211,</v>
      </c>
      <c r="P15" t="str">
        <f t="shared" si="16"/>
        <v>507,</v>
      </c>
      <c r="Q15" t="str">
        <f t="shared" si="9"/>
        <v>(1,1)</v>
      </c>
      <c r="R15" t="str">
        <f t="shared" si="17"/>
        <v>1,</v>
      </c>
      <c r="S15" t="str">
        <f t="shared" si="18"/>
        <v>1,</v>
      </c>
      <c r="T15">
        <v>6</v>
      </c>
      <c r="U15" t="s">
        <v>152</v>
      </c>
      <c r="V15" s="5">
        <f t="shared" si="19"/>
        <v>0</v>
      </c>
      <c r="W15" t="str">
        <f>VLOOKUP(U15,展示字符串!$A$1:$B$8,2,FALSE)</f>
        <v>CHEST_ITEM_TYPE_T2_PART</v>
      </c>
      <c r="X15" t="str">
        <f t="shared" si="20"/>
        <v>0.00%</v>
      </c>
      <c r="Y15" s="5">
        <f t="shared" si="21"/>
        <v>0</v>
      </c>
      <c r="AC15" s="15">
        <v>6</v>
      </c>
      <c r="AD15" s="15">
        <f t="shared" si="22"/>
        <v>0.82820055993891573</v>
      </c>
    </row>
    <row r="16" spans="1:30" x14ac:dyDescent="0.15">
      <c r="A16" t="s">
        <v>48</v>
      </c>
      <c r="B16">
        <v>53211</v>
      </c>
      <c r="C16">
        <v>507</v>
      </c>
      <c r="D16">
        <v>1</v>
      </c>
      <c r="E16">
        <v>1</v>
      </c>
      <c r="F16">
        <v>2</v>
      </c>
      <c r="G16" s="5">
        <f t="shared" si="0"/>
        <v>8.9417989417989424E-2</v>
      </c>
      <c r="H16" t="str">
        <f>VLOOKUP(B16,'名称-id-价值'!B:C,2,FALSE)</f>
        <v>KV-1-碎片</v>
      </c>
      <c r="I16" t="str">
        <f t="shared" si="5"/>
        <v>T2碎片</v>
      </c>
      <c r="J16">
        <f t="shared" si="10"/>
        <v>3</v>
      </c>
      <c r="K16">
        <f t="shared" si="7"/>
        <v>0.17883597883597885</v>
      </c>
      <c r="L16">
        <f>VLOOKUP(B16,'名称-id-价值'!B:M,J16+2,FALSE)</f>
        <v>56.4</v>
      </c>
      <c r="M16">
        <f t="shared" si="11"/>
        <v>5.0431746031746032</v>
      </c>
      <c r="N16" t="e">
        <f>SUMIFS(M:M,A:A,A16)*F16+VLOOKUP(J16,#REF!,4,FALSE)</f>
        <v>#REF!</v>
      </c>
      <c r="O16" t="str">
        <f t="shared" si="12"/>
        <v>53211,</v>
      </c>
      <c r="P16" t="str">
        <f t="shared" si="16"/>
        <v>507,</v>
      </c>
      <c r="Q16" t="str">
        <f t="shared" si="9"/>
        <v>(1,1)</v>
      </c>
      <c r="R16" t="str">
        <f t="shared" si="17"/>
        <v>1,</v>
      </c>
      <c r="S16" t="str">
        <f t="shared" si="18"/>
        <v>1,</v>
      </c>
      <c r="T16">
        <v>6</v>
      </c>
      <c r="U16" t="s">
        <v>388</v>
      </c>
      <c r="V16" s="5">
        <f t="shared" si="19"/>
        <v>0</v>
      </c>
      <c r="W16" t="str">
        <f>VLOOKUP(U16,展示字符串!$A$1:$B$8,2,FALSE)</f>
        <v>CHEST_ITEM_TYPE_T3_PART</v>
      </c>
      <c r="X16" t="e">
        <f>IF(T16=#REF!,TEXT(V16,"0.00%"),TEXT(V16+(1-SUMIFS(Y:Y,T:T,T16)),"0.00%"))</f>
        <v>#REF!</v>
      </c>
      <c r="Y16" s="5">
        <f t="shared" si="21"/>
        <v>0</v>
      </c>
      <c r="AC16" s="15">
        <v>7</v>
      </c>
      <c r="AD16" s="15">
        <f t="shared" si="22"/>
        <v>0</v>
      </c>
    </row>
    <row r="17" spans="1:25" x14ac:dyDescent="0.15">
      <c r="A17" t="s">
        <v>49</v>
      </c>
      <c r="B17">
        <v>51111</v>
      </c>
      <c r="C17">
        <v>685</v>
      </c>
      <c r="D17">
        <v>1</v>
      </c>
      <c r="E17">
        <v>2</v>
      </c>
      <c r="F17">
        <v>2</v>
      </c>
      <c r="G17" s="5">
        <f t="shared" si="0"/>
        <v>0.11314833168153288</v>
      </c>
      <c r="H17" t="str">
        <f>VLOOKUP(B17,'名称-id-价值'!B:C,2,FALSE)</f>
        <v>雷诺FT-碎片</v>
      </c>
      <c r="I17" t="str">
        <f t="shared" si="5"/>
        <v>T1碎片</v>
      </c>
      <c r="J17">
        <f t="shared" si="10"/>
        <v>4</v>
      </c>
      <c r="K17">
        <f t="shared" si="7"/>
        <v>0.33944499504459863</v>
      </c>
      <c r="L17">
        <f>VLOOKUP(B17,'名称-id-价值'!B:M,J17+2,FALSE)</f>
        <v>49.2</v>
      </c>
      <c r="M17">
        <f t="shared" si="11"/>
        <v>8.3503468780971275</v>
      </c>
      <c r="N17" t="e">
        <f>SUMIFS(M:M,A:A,A17)*F17+VLOOKUP(J17,#REF!,4,FALSE)</f>
        <v>#REF!</v>
      </c>
      <c r="O17" t="str">
        <f t="shared" si="12"/>
        <v>51111,</v>
      </c>
      <c r="P17" t="str">
        <f t="shared" si="16"/>
        <v>685,</v>
      </c>
      <c r="Q17" t="str">
        <f t="shared" si="9"/>
        <v>(1,2)</v>
      </c>
      <c r="R17" t="str">
        <f t="shared" si="17"/>
        <v>1,</v>
      </c>
      <c r="S17" t="str">
        <f t="shared" si="18"/>
        <v>2,</v>
      </c>
      <c r="T17">
        <v>8</v>
      </c>
      <c r="U17" t="s">
        <v>180</v>
      </c>
      <c r="V17" s="5">
        <f t="shared" si="19"/>
        <v>0</v>
      </c>
      <c r="W17" t="str">
        <f>VLOOKUP(U17,展示字符串!$A$1:$B$8,2,FALSE)</f>
        <v>CHEST_ITEM_TYPE_T3_TANK</v>
      </c>
      <c r="X17" t="str">
        <f t="shared" ref="X17:X24" si="23">IF(T17=T18,TEXT(V17,"0.00%"),TEXT(V17+(1-SUMIFS(Y:Y,T:T,T17)),"0.00%"))</f>
        <v>0.00%</v>
      </c>
      <c r="Y17" s="5">
        <f t="shared" si="21"/>
        <v>0</v>
      </c>
    </row>
    <row r="18" spans="1:25" x14ac:dyDescent="0.15">
      <c r="A18" t="s">
        <v>49</v>
      </c>
      <c r="B18">
        <v>52111</v>
      </c>
      <c r="C18">
        <v>685</v>
      </c>
      <c r="D18">
        <v>1</v>
      </c>
      <c r="E18">
        <v>2</v>
      </c>
      <c r="F18">
        <v>2</v>
      </c>
      <c r="G18" s="5">
        <f t="shared" si="0"/>
        <v>0.11314833168153288</v>
      </c>
      <c r="H18" t="str">
        <f>VLOOKUP(B18,'名称-id-价值'!B:C,2,FALSE)</f>
        <v>Stuart-碎片</v>
      </c>
      <c r="I18" t="str">
        <f t="shared" si="5"/>
        <v>T1碎片</v>
      </c>
      <c r="J18">
        <f t="shared" si="10"/>
        <v>4</v>
      </c>
      <c r="K18">
        <f t="shared" si="7"/>
        <v>0.33944499504459863</v>
      </c>
      <c r="L18">
        <f>VLOOKUP(B18,'名称-id-价值'!B:M,J18+2,FALSE)</f>
        <v>49.199999999999996</v>
      </c>
      <c r="M18">
        <f t="shared" si="11"/>
        <v>8.3503468780971257</v>
      </c>
      <c r="N18" t="e">
        <f>SUMIFS(M:M,A:A,A18)*F18+VLOOKUP(J18,#REF!,4,FALSE)</f>
        <v>#REF!</v>
      </c>
      <c r="O18" t="str">
        <f t="shared" si="12"/>
        <v>52111,</v>
      </c>
      <c r="P18" t="str">
        <f t="shared" si="16"/>
        <v>685,</v>
      </c>
      <c r="Q18" t="str">
        <f t="shared" si="9"/>
        <v>(1,2)</v>
      </c>
      <c r="R18" t="str">
        <f t="shared" si="17"/>
        <v>1,</v>
      </c>
      <c r="S18" t="str">
        <f t="shared" si="18"/>
        <v>2,</v>
      </c>
      <c r="T18">
        <v>8</v>
      </c>
      <c r="U18" s="11" t="s">
        <v>148</v>
      </c>
      <c r="V18" s="5">
        <f t="shared" si="19"/>
        <v>0.41310612705174787</v>
      </c>
      <c r="W18" t="str">
        <f>VLOOKUP(U18,展示字符串!$A$1:$B$8,2,FALSE)</f>
        <v>CHEST_ITEM_TYPE_T2_SHARD</v>
      </c>
      <c r="X18" t="str">
        <f t="shared" si="23"/>
        <v>41.31%</v>
      </c>
      <c r="Y18" s="5">
        <f t="shared" si="21"/>
        <v>0.41310000000000002</v>
      </c>
    </row>
    <row r="19" spans="1:25" x14ac:dyDescent="0.15">
      <c r="A19" t="s">
        <v>49</v>
      </c>
      <c r="B19">
        <v>53111</v>
      </c>
      <c r="C19">
        <v>685</v>
      </c>
      <c r="D19">
        <v>1</v>
      </c>
      <c r="E19">
        <v>2</v>
      </c>
      <c r="F19">
        <v>2</v>
      </c>
      <c r="G19" s="5">
        <f t="shared" si="0"/>
        <v>0.11314833168153288</v>
      </c>
      <c r="H19" t="str">
        <f>VLOOKUP(B19,'名称-id-价值'!B:C,2,FALSE)</f>
        <v>B-1-碎片</v>
      </c>
      <c r="I19" t="str">
        <f t="shared" si="5"/>
        <v>T1碎片</v>
      </c>
      <c r="J19">
        <f t="shared" si="10"/>
        <v>4</v>
      </c>
      <c r="K19">
        <f t="shared" si="7"/>
        <v>0.33944499504459863</v>
      </c>
      <c r="L19">
        <f>VLOOKUP(B19,'名称-id-价值'!B:M,J19+2,FALSE)</f>
        <v>49.199999999999996</v>
      </c>
      <c r="M19">
        <f t="shared" si="11"/>
        <v>8.3503468780971257</v>
      </c>
      <c r="N19" t="e">
        <f>SUMIFS(M:M,A:A,A19)*F19+VLOOKUP(J19,#REF!,4,FALSE)</f>
        <v>#REF!</v>
      </c>
      <c r="O19" t="str">
        <f t="shared" si="12"/>
        <v>53111,</v>
      </c>
      <c r="P19" t="str">
        <f t="shared" si="16"/>
        <v>685,</v>
      </c>
      <c r="Q19" t="str">
        <f t="shared" si="9"/>
        <v>(1,2)</v>
      </c>
      <c r="R19" t="str">
        <f t="shared" si="17"/>
        <v>1,</v>
      </c>
      <c r="S19" t="str">
        <f t="shared" si="18"/>
        <v>2,</v>
      </c>
      <c r="T19">
        <v>8</v>
      </c>
      <c r="U19" s="10" t="s">
        <v>149</v>
      </c>
      <c r="V19" s="5">
        <f t="shared" si="19"/>
        <v>0.42375642150106502</v>
      </c>
      <c r="W19" t="str">
        <f>VLOOKUP(U19,展示字符串!$A$1:$B$8,2,FALSE)</f>
        <v>CHEST_ITEM_TYPE_T3_SHARD</v>
      </c>
      <c r="X19" t="str">
        <f t="shared" si="23"/>
        <v>42.38%</v>
      </c>
      <c r="Y19" s="5">
        <f t="shared" si="21"/>
        <v>0.42380000000000001</v>
      </c>
    </row>
    <row r="20" spans="1:25" x14ac:dyDescent="0.15">
      <c r="A20" t="s">
        <v>49</v>
      </c>
      <c r="B20">
        <v>51211</v>
      </c>
      <c r="C20">
        <v>479</v>
      </c>
      <c r="D20">
        <v>1</v>
      </c>
      <c r="E20">
        <v>3</v>
      </c>
      <c r="F20">
        <v>2</v>
      </c>
      <c r="G20" s="5">
        <f t="shared" si="0"/>
        <v>7.9121242153947807E-2</v>
      </c>
      <c r="H20" t="str">
        <f>VLOOKUP(B20,'名称-id-价值'!B:C,2,FALSE)</f>
        <v>二号-碎片</v>
      </c>
      <c r="I20" t="str">
        <f t="shared" si="5"/>
        <v>T2碎片</v>
      </c>
      <c r="J20">
        <f t="shared" si="10"/>
        <v>4</v>
      </c>
      <c r="K20">
        <f t="shared" si="7"/>
        <v>0.31648496861579123</v>
      </c>
      <c r="L20">
        <f>VLOOKUP(B20,'名称-id-价值'!B:M,J20+2,FALSE)</f>
        <v>52.8</v>
      </c>
      <c r="M20">
        <f t="shared" si="11"/>
        <v>8.3552031714568873</v>
      </c>
      <c r="N20" t="e">
        <f>SUMIFS(M:M,A:A,A20)*F20+VLOOKUP(J20,#REF!,4,FALSE)</f>
        <v>#REF!</v>
      </c>
      <c r="O20" t="str">
        <f t="shared" si="12"/>
        <v>51211,</v>
      </c>
      <c r="P20" t="str">
        <f t="shared" si="16"/>
        <v>479,</v>
      </c>
      <c r="Q20" t="str">
        <f t="shared" si="9"/>
        <v>(1,3)</v>
      </c>
      <c r="R20" t="str">
        <f t="shared" si="17"/>
        <v>1,</v>
      </c>
      <c r="S20" t="str">
        <f t="shared" si="18"/>
        <v>3,</v>
      </c>
      <c r="T20">
        <v>8</v>
      </c>
      <c r="U20" t="s">
        <v>150</v>
      </c>
      <c r="V20" s="5">
        <f t="shared" si="19"/>
        <v>0</v>
      </c>
      <c r="W20" t="str">
        <f>VLOOKUP(U20,展示字符串!$A$1:$B$8,2,FALSE)</f>
        <v>CHEST_ITEM_TYPE_T1_PART</v>
      </c>
      <c r="X20" t="str">
        <f t="shared" si="23"/>
        <v>0.00%</v>
      </c>
      <c r="Y20" s="5">
        <f t="shared" si="21"/>
        <v>0</v>
      </c>
    </row>
    <row r="21" spans="1:25" x14ac:dyDescent="0.15">
      <c r="A21" t="s">
        <v>49</v>
      </c>
      <c r="B21">
        <v>52211</v>
      </c>
      <c r="C21">
        <v>479</v>
      </c>
      <c r="D21">
        <v>1</v>
      </c>
      <c r="E21">
        <v>3</v>
      </c>
      <c r="F21">
        <v>2</v>
      </c>
      <c r="G21" s="5">
        <f t="shared" si="0"/>
        <v>7.9121242153947807E-2</v>
      </c>
      <c r="H21" t="str">
        <f>VLOOKUP(B21,'名称-id-价值'!B:C,2,FALSE)</f>
        <v>T-34-碎片</v>
      </c>
      <c r="I21" t="str">
        <f t="shared" si="5"/>
        <v>T2碎片</v>
      </c>
      <c r="J21">
        <f t="shared" si="10"/>
        <v>4</v>
      </c>
      <c r="K21">
        <f t="shared" si="7"/>
        <v>0.31648496861579123</v>
      </c>
      <c r="L21">
        <f>VLOOKUP(B21,'名称-id-价值'!B:M,J21+2,FALSE)</f>
        <v>52.8</v>
      </c>
      <c r="M21">
        <f t="shared" si="11"/>
        <v>8.3552031714568873</v>
      </c>
      <c r="N21" t="e">
        <f>SUMIFS(M:M,A:A,A21)*F21+VLOOKUP(J21,#REF!,4,FALSE)</f>
        <v>#REF!</v>
      </c>
      <c r="O21" t="str">
        <f t="shared" si="12"/>
        <v>52211,</v>
      </c>
      <c r="P21" t="str">
        <f t="shared" si="16"/>
        <v>479,</v>
      </c>
      <c r="Q21" t="str">
        <f t="shared" si="9"/>
        <v>(1,3)</v>
      </c>
      <c r="R21" t="str">
        <f t="shared" si="17"/>
        <v>1,</v>
      </c>
      <c r="S21" t="str">
        <f t="shared" si="18"/>
        <v>3,</v>
      </c>
      <c r="T21">
        <v>8</v>
      </c>
      <c r="U21" t="s">
        <v>152</v>
      </c>
      <c r="V21" s="5">
        <f t="shared" si="19"/>
        <v>0</v>
      </c>
      <c r="W21" t="str">
        <f>VLOOKUP(U21,展示字符串!$A$1:$B$8,2,FALSE)</f>
        <v>CHEST_ITEM_TYPE_T2_PART</v>
      </c>
      <c r="X21" t="str">
        <f t="shared" si="23"/>
        <v>0.00%</v>
      </c>
      <c r="Y21" s="5">
        <f t="shared" si="21"/>
        <v>0</v>
      </c>
    </row>
    <row r="22" spans="1:25" x14ac:dyDescent="0.15">
      <c r="A22" t="s">
        <v>49</v>
      </c>
      <c r="B22">
        <v>53211</v>
      </c>
      <c r="C22">
        <v>479</v>
      </c>
      <c r="D22">
        <v>1</v>
      </c>
      <c r="E22">
        <v>3</v>
      </c>
      <c r="F22">
        <v>2</v>
      </c>
      <c r="G22" s="5">
        <f t="shared" si="0"/>
        <v>7.9121242153947807E-2</v>
      </c>
      <c r="H22" t="str">
        <f>VLOOKUP(B22,'名称-id-价值'!B:C,2,FALSE)</f>
        <v>KV-1-碎片</v>
      </c>
      <c r="I22" t="str">
        <f t="shared" si="5"/>
        <v>T2碎片</v>
      </c>
      <c r="J22">
        <f t="shared" si="10"/>
        <v>4</v>
      </c>
      <c r="K22">
        <f t="shared" si="7"/>
        <v>0.31648496861579123</v>
      </c>
      <c r="L22">
        <f>VLOOKUP(B22,'名称-id-价值'!B:M,J22+2,FALSE)</f>
        <v>52.8</v>
      </c>
      <c r="M22">
        <f t="shared" si="11"/>
        <v>8.3552031714568873</v>
      </c>
      <c r="N22" t="e">
        <f>SUMIFS(M:M,A:A,A22)*F22+VLOOKUP(J22,#REF!,4,FALSE)</f>
        <v>#REF!</v>
      </c>
      <c r="O22" t="str">
        <f t="shared" si="12"/>
        <v>53211,</v>
      </c>
      <c r="P22" t="str">
        <f t="shared" si="16"/>
        <v>479,</v>
      </c>
      <c r="Q22" t="str">
        <f t="shared" si="9"/>
        <v>(1,3)</v>
      </c>
      <c r="R22" t="str">
        <f t="shared" si="17"/>
        <v>1,</v>
      </c>
      <c r="S22" t="str">
        <f t="shared" si="18"/>
        <v>3,</v>
      </c>
      <c r="T22">
        <v>8</v>
      </c>
      <c r="U22" t="s">
        <v>388</v>
      </c>
      <c r="V22" s="5">
        <f t="shared" si="19"/>
        <v>0</v>
      </c>
      <c r="W22" t="str">
        <f>VLOOKUP(U22,展示字符串!$A$1:$B$8,2,FALSE)</f>
        <v>CHEST_ITEM_TYPE_T3_PART</v>
      </c>
      <c r="X22" t="str">
        <f t="shared" si="23"/>
        <v>16.31%</v>
      </c>
      <c r="Y22" s="5">
        <f t="shared" si="21"/>
        <v>0</v>
      </c>
    </row>
    <row r="23" spans="1:25" x14ac:dyDescent="0.15">
      <c r="A23" t="s">
        <v>49</v>
      </c>
      <c r="B23">
        <v>51211</v>
      </c>
      <c r="C23">
        <v>854</v>
      </c>
      <c r="D23">
        <v>1</v>
      </c>
      <c r="E23">
        <v>1</v>
      </c>
      <c r="F23">
        <v>2</v>
      </c>
      <c r="G23" s="5">
        <f t="shared" si="0"/>
        <v>0.14106375949785266</v>
      </c>
      <c r="H23" t="str">
        <f>VLOOKUP(B23,'名称-id-价值'!B:C,2,FALSE)</f>
        <v>二号-碎片</v>
      </c>
      <c r="I23" t="str">
        <f t="shared" si="5"/>
        <v>T2碎片</v>
      </c>
      <c r="J23">
        <f t="shared" si="10"/>
        <v>4</v>
      </c>
      <c r="K23">
        <f t="shared" si="7"/>
        <v>0.28212751899570532</v>
      </c>
      <c r="L23">
        <f>VLOOKUP(B23,'名称-id-价值'!B:M,J23+2,FALSE)</f>
        <v>52.8</v>
      </c>
      <c r="M23">
        <f t="shared" si="11"/>
        <v>7.4481665014866199</v>
      </c>
      <c r="N23" t="e">
        <f>SUMIFS(M:M,A:A,A23)*F23+VLOOKUP(J23,#REF!,4,FALSE)</f>
        <v>#REF!</v>
      </c>
      <c r="O23" t="str">
        <f t="shared" si="12"/>
        <v>51211,</v>
      </c>
      <c r="P23" t="str">
        <f t="shared" si="16"/>
        <v>854,</v>
      </c>
      <c r="Q23" t="str">
        <f t="shared" si="9"/>
        <v>(1,1)</v>
      </c>
      <c r="R23" t="str">
        <f t="shared" si="17"/>
        <v>1,</v>
      </c>
      <c r="S23" t="str">
        <f t="shared" si="18"/>
        <v>1,</v>
      </c>
      <c r="T23">
        <v>9</v>
      </c>
      <c r="U23" t="s">
        <v>180</v>
      </c>
      <c r="V23" s="5">
        <f t="shared" si="19"/>
        <v>0</v>
      </c>
      <c r="W23" t="str">
        <f>VLOOKUP(U23,展示字符串!$A$1:$B$8,2,FALSE)</f>
        <v>CHEST_ITEM_TYPE_T3_TANK</v>
      </c>
      <c r="X23" t="str">
        <f t="shared" si="23"/>
        <v>0.00%</v>
      </c>
      <c r="Y23" s="5">
        <f t="shared" si="21"/>
        <v>0</v>
      </c>
    </row>
    <row r="24" spans="1:25" x14ac:dyDescent="0.15">
      <c r="A24" t="s">
        <v>49</v>
      </c>
      <c r="B24">
        <v>52211</v>
      </c>
      <c r="C24">
        <v>854</v>
      </c>
      <c r="D24">
        <v>1</v>
      </c>
      <c r="E24">
        <v>1</v>
      </c>
      <c r="F24">
        <v>2</v>
      </c>
      <c r="G24" s="5">
        <f t="shared" si="0"/>
        <v>0.14106375949785266</v>
      </c>
      <c r="H24" t="str">
        <f>VLOOKUP(B24,'名称-id-价值'!B:C,2,FALSE)</f>
        <v>T-34-碎片</v>
      </c>
      <c r="I24" t="str">
        <f t="shared" si="5"/>
        <v>T2碎片</v>
      </c>
      <c r="J24">
        <f t="shared" si="10"/>
        <v>4</v>
      </c>
      <c r="K24">
        <f t="shared" si="7"/>
        <v>0.28212751899570532</v>
      </c>
      <c r="L24">
        <f>VLOOKUP(B24,'名称-id-价值'!B:M,J24+2,FALSE)</f>
        <v>52.8</v>
      </c>
      <c r="M24">
        <f t="shared" si="11"/>
        <v>7.4481665014866199</v>
      </c>
      <c r="N24" t="e">
        <f>SUMIFS(M:M,A:A,A24)*F24+VLOOKUP(J24,#REF!,4,FALSE)</f>
        <v>#REF!</v>
      </c>
      <c r="O24" t="str">
        <f t="shared" si="12"/>
        <v>52211,</v>
      </c>
      <c r="P24" t="str">
        <f t="shared" si="16"/>
        <v>854,</v>
      </c>
      <c r="Q24" t="str">
        <f t="shared" si="9"/>
        <v>(1,1)</v>
      </c>
      <c r="R24" t="str">
        <f t="shared" si="17"/>
        <v>1,</v>
      </c>
      <c r="S24" t="str">
        <f t="shared" si="18"/>
        <v>1,</v>
      </c>
      <c r="T24">
        <v>9</v>
      </c>
      <c r="U24" s="11" t="s">
        <v>148</v>
      </c>
      <c r="V24" s="5">
        <f t="shared" si="19"/>
        <v>0.41310612705174787</v>
      </c>
      <c r="W24" t="str">
        <f>VLOOKUP(U24,展示字符串!$A$1:$B$8,2,FALSE)</f>
        <v>CHEST_ITEM_TYPE_T2_SHARD</v>
      </c>
      <c r="X24" t="str">
        <f t="shared" si="23"/>
        <v>41.31%</v>
      </c>
      <c r="Y24" s="5">
        <f t="shared" si="21"/>
        <v>0.41310000000000002</v>
      </c>
    </row>
    <row r="25" spans="1:25" x14ac:dyDescent="0.15">
      <c r="A25" t="s">
        <v>49</v>
      </c>
      <c r="B25">
        <v>53211</v>
      </c>
      <c r="C25">
        <v>854</v>
      </c>
      <c r="D25">
        <v>1</v>
      </c>
      <c r="E25">
        <v>1</v>
      </c>
      <c r="F25">
        <v>2</v>
      </c>
      <c r="G25" s="5">
        <f t="shared" si="0"/>
        <v>0.14106375949785266</v>
      </c>
      <c r="H25" t="str">
        <f>VLOOKUP(B25,'名称-id-价值'!B:C,2,FALSE)</f>
        <v>KV-1-碎片</v>
      </c>
      <c r="I25" t="str">
        <f t="shared" si="5"/>
        <v>T2碎片</v>
      </c>
      <c r="J25">
        <f t="shared" si="10"/>
        <v>4</v>
      </c>
      <c r="K25">
        <f t="shared" si="7"/>
        <v>0.28212751899570532</v>
      </c>
      <c r="L25">
        <f>VLOOKUP(B25,'名称-id-价值'!B:M,J25+2,FALSE)</f>
        <v>52.8</v>
      </c>
      <c r="M25">
        <f t="shared" si="11"/>
        <v>7.4481665014866199</v>
      </c>
      <c r="N25" t="e">
        <f>SUMIFS(M:M,A:A,A25)*F25+VLOOKUP(J25,#REF!,4,FALSE)</f>
        <v>#REF!</v>
      </c>
      <c r="O25" t="str">
        <f t="shared" si="12"/>
        <v>53211,</v>
      </c>
      <c r="P25" t="str">
        <f t="shared" ref="P25:P42" si="24">C25&amp;","</f>
        <v>854,</v>
      </c>
      <c r="Q25" t="str">
        <f t="shared" si="9"/>
        <v>(1,1)</v>
      </c>
      <c r="R25" t="str">
        <f t="shared" ref="R25:R42" si="25">D25&amp;","</f>
        <v>1,</v>
      </c>
      <c r="S25" t="str">
        <f t="shared" ref="S25:S42" si="26">E25&amp;","</f>
        <v>1,</v>
      </c>
      <c r="T25">
        <v>9</v>
      </c>
      <c r="U25" s="10" t="s">
        <v>149</v>
      </c>
      <c r="V25" s="5">
        <f t="shared" si="19"/>
        <v>0.42375642150106502</v>
      </c>
      <c r="W25" t="str">
        <f>VLOOKUP(U25,展示字符串!$A$1:$B$8,2,FALSE)</f>
        <v>CHEST_ITEM_TYPE_T3_SHARD</v>
      </c>
      <c r="X25" t="e">
        <f>IF(T25=#REF!,TEXT(V25,"0.00%"),TEXT(V25+(1-SUMIFS(Y:Y,T:T,T25)),"0.00%"))</f>
        <v>#REF!</v>
      </c>
      <c r="Y25" s="5">
        <f t="shared" si="21"/>
        <v>0.42380000000000001</v>
      </c>
    </row>
    <row r="26" spans="1:25" x14ac:dyDescent="0.15">
      <c r="A26" t="s">
        <v>50</v>
      </c>
      <c r="B26">
        <v>51111</v>
      </c>
      <c r="C26">
        <v>366</v>
      </c>
      <c r="D26">
        <v>1</v>
      </c>
      <c r="E26">
        <v>3</v>
      </c>
      <c r="F26">
        <v>2</v>
      </c>
      <c r="G26" s="5">
        <f t="shared" si="0"/>
        <v>4.8291331310199234E-2</v>
      </c>
      <c r="H26" t="str">
        <f>VLOOKUP(B26,'名称-id-价值'!B:C,2,FALSE)</f>
        <v>雷诺FT-碎片</v>
      </c>
      <c r="I26" t="str">
        <f t="shared" si="5"/>
        <v>T1碎片</v>
      </c>
      <c r="J26">
        <f t="shared" si="10"/>
        <v>5</v>
      </c>
      <c r="K26">
        <f t="shared" si="7"/>
        <v>0.19316532524079694</v>
      </c>
      <c r="L26">
        <f>VLOOKUP(B26,'名称-id-价值'!B:M,J26+2,FALSE)</f>
        <v>45.6</v>
      </c>
      <c r="M26">
        <f t="shared" si="11"/>
        <v>4.4041694154901707</v>
      </c>
      <c r="N26" t="e">
        <f>SUMIFS(M:M,A:A,A26)*F26+VLOOKUP(J26,#REF!,4,FALSE)</f>
        <v>#REF!</v>
      </c>
      <c r="O26" t="str">
        <f t="shared" si="12"/>
        <v>51111,</v>
      </c>
      <c r="P26" t="str">
        <f t="shared" si="24"/>
        <v>366,</v>
      </c>
      <c r="Q26" t="str">
        <f t="shared" si="9"/>
        <v>(1,3)</v>
      </c>
      <c r="R26" t="str">
        <f t="shared" si="25"/>
        <v>1,</v>
      </c>
      <c r="S26" t="str">
        <f t="shared" si="26"/>
        <v>3,</v>
      </c>
      <c r="T26">
        <v>10</v>
      </c>
      <c r="U26" t="s">
        <v>150</v>
      </c>
      <c r="V26" s="5">
        <f t="shared" si="19"/>
        <v>0</v>
      </c>
      <c r="W26" t="str">
        <f>VLOOKUP(U26,展示字符串!$A$1:$B$8,2,FALSE)</f>
        <v>CHEST_ITEM_TYPE_T1_PART</v>
      </c>
      <c r="X26" t="str">
        <f>IF(T26=T27,TEXT(V26,"0.00%"),TEXT(V26+(1-SUMIFS(Y:Y,T:T,T26)),"0.00%"))</f>
        <v>0.00%</v>
      </c>
      <c r="Y26" s="5">
        <f t="shared" si="21"/>
        <v>0</v>
      </c>
    </row>
    <row r="27" spans="1:25" x14ac:dyDescent="0.15">
      <c r="A27" t="s">
        <v>50</v>
      </c>
      <c r="B27">
        <v>52111</v>
      </c>
      <c r="C27">
        <v>366</v>
      </c>
      <c r="D27">
        <v>1</v>
      </c>
      <c r="E27">
        <v>3</v>
      </c>
      <c r="F27">
        <v>2</v>
      </c>
      <c r="G27" s="5">
        <f t="shared" si="0"/>
        <v>4.8291331310199234E-2</v>
      </c>
      <c r="H27" t="str">
        <f>VLOOKUP(B27,'名称-id-价值'!B:C,2,FALSE)</f>
        <v>Stuart-碎片</v>
      </c>
      <c r="I27" t="str">
        <f t="shared" si="5"/>
        <v>T1碎片</v>
      </c>
      <c r="J27">
        <f t="shared" si="10"/>
        <v>5</v>
      </c>
      <c r="K27">
        <f t="shared" si="7"/>
        <v>0.19316532524079694</v>
      </c>
      <c r="L27">
        <f>VLOOKUP(B27,'名称-id-价值'!B:M,J27+2,FALSE)</f>
        <v>45.6</v>
      </c>
      <c r="M27">
        <f t="shared" si="11"/>
        <v>4.4041694154901707</v>
      </c>
      <c r="N27" t="e">
        <f>SUMIFS(M:M,A:A,A27)*F27+VLOOKUP(J27,#REF!,4,FALSE)</f>
        <v>#REF!</v>
      </c>
      <c r="O27" t="str">
        <f t="shared" si="12"/>
        <v>52111,</v>
      </c>
      <c r="P27" t="str">
        <f t="shared" si="24"/>
        <v>366,</v>
      </c>
      <c r="Q27" t="str">
        <f t="shared" si="9"/>
        <v>(1,3)</v>
      </c>
      <c r="R27" t="str">
        <f t="shared" si="25"/>
        <v>1,</v>
      </c>
      <c r="S27" t="str">
        <f t="shared" si="26"/>
        <v>3,</v>
      </c>
      <c r="T27">
        <v>10</v>
      </c>
      <c r="U27" t="s">
        <v>152</v>
      </c>
      <c r="V27" s="5">
        <f t="shared" si="19"/>
        <v>0</v>
      </c>
      <c r="W27" t="str">
        <f>VLOOKUP(U27,展示字符串!$A$1:$B$8,2,FALSE)</f>
        <v>CHEST_ITEM_TYPE_T2_PART</v>
      </c>
      <c r="X27" t="str">
        <f>IF(T27=T28,TEXT(V27,"0.00%"),TEXT(V27+(1-SUMIFS(Y:Y,T:T,T27)),"0.00%"))</f>
        <v>0.00%</v>
      </c>
      <c r="Y27" s="5">
        <f t="shared" si="21"/>
        <v>0</v>
      </c>
    </row>
    <row r="28" spans="1:25" x14ac:dyDescent="0.15">
      <c r="A28" t="s">
        <v>50</v>
      </c>
      <c r="B28">
        <v>53111</v>
      </c>
      <c r="C28">
        <v>366</v>
      </c>
      <c r="D28">
        <v>1</v>
      </c>
      <c r="E28">
        <v>3</v>
      </c>
      <c r="F28">
        <v>2</v>
      </c>
      <c r="G28" s="5">
        <f t="shared" si="0"/>
        <v>4.8291331310199234E-2</v>
      </c>
      <c r="H28" t="str">
        <f>VLOOKUP(B28,'名称-id-价值'!B:C,2,FALSE)</f>
        <v>B-1-碎片</v>
      </c>
      <c r="I28" t="str">
        <f t="shared" si="5"/>
        <v>T1碎片</v>
      </c>
      <c r="J28">
        <f t="shared" si="10"/>
        <v>5</v>
      </c>
      <c r="K28">
        <f t="shared" si="7"/>
        <v>0.19316532524079694</v>
      </c>
      <c r="L28">
        <f>VLOOKUP(B28,'名称-id-价值'!B:M,J28+2,FALSE)</f>
        <v>45.6</v>
      </c>
      <c r="M28">
        <f t="shared" si="11"/>
        <v>4.4041694154901707</v>
      </c>
      <c r="N28" t="e">
        <f>SUMIFS(M:M,A:A,A28)*F28+VLOOKUP(J28,#REF!,4,FALSE)</f>
        <v>#REF!</v>
      </c>
      <c r="O28" t="str">
        <f t="shared" si="12"/>
        <v>53111,</v>
      </c>
      <c r="P28" t="str">
        <f t="shared" si="24"/>
        <v>366,</v>
      </c>
      <c r="Q28" t="str">
        <f t="shared" si="9"/>
        <v>(1,3)</v>
      </c>
      <c r="R28" t="str">
        <f t="shared" si="25"/>
        <v>1,</v>
      </c>
      <c r="S28" t="str">
        <f t="shared" si="26"/>
        <v>3,</v>
      </c>
      <c r="T28">
        <v>10</v>
      </c>
      <c r="U28" t="s">
        <v>388</v>
      </c>
      <c r="V28" s="5">
        <f t="shared" si="19"/>
        <v>0</v>
      </c>
      <c r="W28" t="str">
        <f>VLOOKUP(U28,展示字符串!$A$1:$B$8,2,FALSE)</f>
        <v>CHEST_ITEM_TYPE_T3_PART</v>
      </c>
      <c r="X28" t="str">
        <f>IF(T28=T29,TEXT(V28,"0.00%"),TEXT(V28+(1-SUMIFS(Y:Y,T:T,T28)),"0.00%"))</f>
        <v>100.00%</v>
      </c>
      <c r="Y28" s="5">
        <f t="shared" si="21"/>
        <v>0</v>
      </c>
    </row>
    <row r="29" spans="1:25" x14ac:dyDescent="0.15">
      <c r="A29" t="s">
        <v>50</v>
      </c>
      <c r="B29">
        <v>51211</v>
      </c>
      <c r="C29">
        <v>678</v>
      </c>
      <c r="D29">
        <v>1</v>
      </c>
      <c r="E29">
        <v>1</v>
      </c>
      <c r="F29">
        <v>2</v>
      </c>
      <c r="G29" s="5">
        <f t="shared" si="0"/>
        <v>8.9457712099221529E-2</v>
      </c>
      <c r="H29" t="str">
        <f>VLOOKUP(B29,'名称-id-价值'!B:C,2,FALSE)</f>
        <v>二号-碎片</v>
      </c>
      <c r="I29" t="str">
        <f t="shared" si="5"/>
        <v>T2碎片</v>
      </c>
      <c r="J29">
        <f t="shared" si="10"/>
        <v>5</v>
      </c>
      <c r="K29">
        <f t="shared" si="7"/>
        <v>0.17891542419844306</v>
      </c>
      <c r="L29">
        <f>VLOOKUP(B29,'名称-id-价值'!B:M,J29+2,FALSE)</f>
        <v>49.199999999999996</v>
      </c>
      <c r="M29">
        <f t="shared" si="11"/>
        <v>4.4013194352816987</v>
      </c>
      <c r="N29" t="e">
        <f>SUMIFS(M:M,A:A,A29)*F29+VLOOKUP(J29,#REF!,4,FALSE)</f>
        <v>#REF!</v>
      </c>
      <c r="O29" t="str">
        <f t="shared" si="12"/>
        <v>51211,</v>
      </c>
      <c r="P29" t="str">
        <f t="shared" si="24"/>
        <v>678,</v>
      </c>
      <c r="Q29" t="str">
        <f t="shared" si="9"/>
        <v>(1,1)</v>
      </c>
      <c r="R29" t="str">
        <f t="shared" si="25"/>
        <v>1,</v>
      </c>
      <c r="S29" t="str">
        <f t="shared" si="26"/>
        <v>1,</v>
      </c>
    </row>
    <row r="30" spans="1:25" x14ac:dyDescent="0.15">
      <c r="A30" t="s">
        <v>50</v>
      </c>
      <c r="B30">
        <v>52211</v>
      </c>
      <c r="C30">
        <v>678</v>
      </c>
      <c r="D30">
        <v>1</v>
      </c>
      <c r="E30">
        <v>1</v>
      </c>
      <c r="F30">
        <v>2</v>
      </c>
      <c r="G30" s="5">
        <f t="shared" si="0"/>
        <v>8.9457712099221529E-2</v>
      </c>
      <c r="H30" t="str">
        <f>VLOOKUP(B30,'名称-id-价值'!B:C,2,FALSE)</f>
        <v>T-34-碎片</v>
      </c>
      <c r="I30" t="str">
        <f t="shared" si="5"/>
        <v>T2碎片</v>
      </c>
      <c r="J30">
        <f t="shared" si="10"/>
        <v>5</v>
      </c>
      <c r="K30">
        <f t="shared" si="7"/>
        <v>0.17891542419844306</v>
      </c>
      <c r="L30">
        <f>VLOOKUP(B30,'名称-id-价值'!B:M,J30+2,FALSE)</f>
        <v>49.199999999999996</v>
      </c>
      <c r="M30">
        <f t="shared" si="11"/>
        <v>4.4013194352816987</v>
      </c>
      <c r="N30" t="e">
        <f>SUMIFS(M:M,A:A,A30)*F30+VLOOKUP(J30,#REF!,4,FALSE)</f>
        <v>#REF!</v>
      </c>
      <c r="O30" t="str">
        <f t="shared" si="12"/>
        <v>52211,</v>
      </c>
      <c r="P30" t="str">
        <f t="shared" si="24"/>
        <v>678,</v>
      </c>
      <c r="Q30" t="str">
        <f t="shared" si="9"/>
        <v>(1,1)</v>
      </c>
      <c r="R30" t="str">
        <f t="shared" si="25"/>
        <v>1,</v>
      </c>
      <c r="S30" t="str">
        <f t="shared" si="26"/>
        <v>1,</v>
      </c>
    </row>
    <row r="31" spans="1:25" x14ac:dyDescent="0.15">
      <c r="A31" t="s">
        <v>50</v>
      </c>
      <c r="B31">
        <v>53211</v>
      </c>
      <c r="C31">
        <v>678</v>
      </c>
      <c r="D31">
        <v>1</v>
      </c>
      <c r="E31">
        <v>1</v>
      </c>
      <c r="F31">
        <v>2</v>
      </c>
      <c r="G31" s="5">
        <f t="shared" si="0"/>
        <v>8.9457712099221529E-2</v>
      </c>
      <c r="H31" t="str">
        <f>VLOOKUP(B31,'名称-id-价值'!B:C,2,FALSE)</f>
        <v>KV-1-碎片</v>
      </c>
      <c r="I31" t="str">
        <f t="shared" ref="I31:I94" si="27">IF(LEFT(B31,1)+0=5,"T"&amp;MID(B31,3,1)&amp;"碎片",IF(LEFT(B31,1)+0=1,"T"&amp;MID(B31,3,1)&amp;"坦克",IF(LEFT(B31,1)+0=9,"T"&amp;MID(B31,2,1)&amp;"部件")))</f>
        <v>T2碎片</v>
      </c>
      <c r="J31">
        <f t="shared" si="10"/>
        <v>5</v>
      </c>
      <c r="K31">
        <f t="shared" ref="K31:K94" si="28">AVERAGE(D31:E31)*G31*F31</f>
        <v>0.17891542419844306</v>
      </c>
      <c r="L31">
        <f>VLOOKUP(B31,'名称-id-价值'!B:M,J31+2,FALSE)</f>
        <v>49.199999999999996</v>
      </c>
      <c r="M31">
        <f t="shared" si="11"/>
        <v>4.4013194352816987</v>
      </c>
      <c r="N31" t="e">
        <f>SUMIFS(M:M,A:A,A31)*F31+VLOOKUP(J31,#REF!,4,FALSE)</f>
        <v>#REF!</v>
      </c>
      <c r="O31" t="str">
        <f t="shared" si="12"/>
        <v>53211,</v>
      </c>
      <c r="P31" t="str">
        <f t="shared" si="24"/>
        <v>678,</v>
      </c>
      <c r="Q31" t="str">
        <f t="shared" ref="Q31:Q94" si="29">"("&amp;LEFT(R31&amp;S31,LEN(R31&amp;S31)-1)&amp;")"</f>
        <v>(1,1)</v>
      </c>
      <c r="R31" t="str">
        <f t="shared" si="25"/>
        <v>1,</v>
      </c>
      <c r="S31" t="str">
        <f t="shared" si="26"/>
        <v>1,</v>
      </c>
    </row>
    <row r="32" spans="1:25" x14ac:dyDescent="0.15">
      <c r="A32" t="s">
        <v>50</v>
      </c>
      <c r="B32">
        <v>51211</v>
      </c>
      <c r="C32">
        <v>725</v>
      </c>
      <c r="D32">
        <v>1</v>
      </c>
      <c r="E32">
        <v>1</v>
      </c>
      <c r="F32">
        <v>2</v>
      </c>
      <c r="G32" s="5">
        <f t="shared" si="0"/>
        <v>9.5659057923208862E-2</v>
      </c>
      <c r="H32" t="str">
        <f>VLOOKUP(B32,'名称-id-价值'!B:C,2,FALSE)</f>
        <v>二号-碎片</v>
      </c>
      <c r="I32" t="str">
        <f t="shared" si="27"/>
        <v>T2碎片</v>
      </c>
      <c r="J32">
        <f t="shared" si="10"/>
        <v>5</v>
      </c>
      <c r="K32">
        <f t="shared" si="28"/>
        <v>0.19131811584641772</v>
      </c>
      <c r="L32">
        <f>VLOOKUP(B32,'名称-id-价值'!B:M,J32+2,FALSE)</f>
        <v>49.199999999999996</v>
      </c>
      <c r="M32">
        <f t="shared" si="11"/>
        <v>4.7064256498218757</v>
      </c>
      <c r="N32" t="e">
        <f>SUMIFS(M:M,A:A,A32)*F32+VLOOKUP(J32,#REF!,4,FALSE)</f>
        <v>#REF!</v>
      </c>
      <c r="O32" t="str">
        <f t="shared" si="12"/>
        <v>51211,</v>
      </c>
      <c r="P32" t="str">
        <f t="shared" si="24"/>
        <v>725,</v>
      </c>
      <c r="Q32" t="str">
        <f t="shared" si="29"/>
        <v>(1,1)</v>
      </c>
      <c r="R32" t="str">
        <f t="shared" si="25"/>
        <v>1,</v>
      </c>
      <c r="S32" t="str">
        <f t="shared" si="26"/>
        <v>1,</v>
      </c>
    </row>
    <row r="33" spans="1:19" x14ac:dyDescent="0.15">
      <c r="A33" t="s">
        <v>50</v>
      </c>
      <c r="B33">
        <v>52211</v>
      </c>
      <c r="C33">
        <v>725</v>
      </c>
      <c r="D33">
        <v>1</v>
      </c>
      <c r="E33">
        <v>1</v>
      </c>
      <c r="F33">
        <v>2</v>
      </c>
      <c r="G33" s="5">
        <f t="shared" si="0"/>
        <v>9.5659057923208862E-2</v>
      </c>
      <c r="H33" t="str">
        <f>VLOOKUP(B33,'名称-id-价值'!B:C,2,FALSE)</f>
        <v>T-34-碎片</v>
      </c>
      <c r="I33" t="str">
        <f t="shared" si="27"/>
        <v>T2碎片</v>
      </c>
      <c r="J33">
        <f t="shared" si="10"/>
        <v>5</v>
      </c>
      <c r="K33">
        <f t="shared" si="28"/>
        <v>0.19131811584641772</v>
      </c>
      <c r="L33">
        <f>VLOOKUP(B33,'名称-id-价值'!B:M,J33+2,FALSE)</f>
        <v>49.199999999999996</v>
      </c>
      <c r="M33">
        <f t="shared" si="11"/>
        <v>4.7064256498218757</v>
      </c>
      <c r="N33" t="e">
        <f>SUMIFS(M:M,A:A,A33)*F33+VLOOKUP(J33,#REF!,4,FALSE)</f>
        <v>#REF!</v>
      </c>
      <c r="O33" t="str">
        <f t="shared" si="12"/>
        <v>52211,</v>
      </c>
      <c r="P33" t="str">
        <f t="shared" si="24"/>
        <v>725,</v>
      </c>
      <c r="Q33" t="str">
        <f t="shared" si="29"/>
        <v>(1,1)</v>
      </c>
      <c r="R33" t="str">
        <f t="shared" si="25"/>
        <v>1,</v>
      </c>
      <c r="S33" t="str">
        <f t="shared" si="26"/>
        <v>1,</v>
      </c>
    </row>
    <row r="34" spans="1:19" x14ac:dyDescent="0.15">
      <c r="A34" t="s">
        <v>50</v>
      </c>
      <c r="B34">
        <v>53211</v>
      </c>
      <c r="C34">
        <v>725</v>
      </c>
      <c r="D34">
        <v>1</v>
      </c>
      <c r="E34">
        <v>1</v>
      </c>
      <c r="F34">
        <v>2</v>
      </c>
      <c r="G34" s="5">
        <f t="shared" ref="G34:G65" si="30">C34/SUMIFS(C:C,A:A,A34)</f>
        <v>9.5659057923208862E-2</v>
      </c>
      <c r="H34" t="str">
        <f>VLOOKUP(B34,'名称-id-价值'!B:C,2,FALSE)</f>
        <v>KV-1-碎片</v>
      </c>
      <c r="I34" t="str">
        <f t="shared" si="27"/>
        <v>T2碎片</v>
      </c>
      <c r="J34">
        <f t="shared" si="10"/>
        <v>5</v>
      </c>
      <c r="K34">
        <f t="shared" si="28"/>
        <v>0.19131811584641772</v>
      </c>
      <c r="L34">
        <f>VLOOKUP(B34,'名称-id-价值'!B:M,J34+2,FALSE)</f>
        <v>49.199999999999996</v>
      </c>
      <c r="M34">
        <f t="shared" si="11"/>
        <v>4.7064256498218757</v>
      </c>
      <c r="N34" t="e">
        <f>SUMIFS(M:M,A:A,A34)*F34+VLOOKUP(J34,#REF!,4,FALSE)</f>
        <v>#REF!</v>
      </c>
      <c r="O34" t="str">
        <f t="shared" si="12"/>
        <v>53211,</v>
      </c>
      <c r="P34" t="str">
        <f t="shared" si="24"/>
        <v>725,</v>
      </c>
      <c r="Q34" t="str">
        <f t="shared" si="29"/>
        <v>(1,1)</v>
      </c>
      <c r="R34" t="str">
        <f t="shared" si="25"/>
        <v>1,</v>
      </c>
      <c r="S34" t="str">
        <f t="shared" si="26"/>
        <v>1,</v>
      </c>
    </row>
    <row r="35" spans="1:19" x14ac:dyDescent="0.15">
      <c r="A35" t="s">
        <v>50</v>
      </c>
      <c r="B35">
        <v>51311</v>
      </c>
      <c r="C35">
        <v>425</v>
      </c>
      <c r="D35">
        <v>1</v>
      </c>
      <c r="E35">
        <v>1</v>
      </c>
      <c r="F35">
        <v>2</v>
      </c>
      <c r="G35" s="5">
        <f t="shared" si="30"/>
        <v>5.6075999472225885E-2</v>
      </c>
      <c r="H35" t="str">
        <f>VLOOKUP(B35,'名称-id-价值'!B:C,2,FALSE)</f>
        <v>35(t)-碎片</v>
      </c>
      <c r="I35" t="str">
        <f t="shared" si="27"/>
        <v>T3碎片</v>
      </c>
      <c r="J35">
        <f t="shared" si="10"/>
        <v>5</v>
      </c>
      <c r="K35">
        <f t="shared" si="28"/>
        <v>0.11215199894445177</v>
      </c>
      <c r="L35">
        <f>VLOOKUP(B35,'名称-id-价值'!B:M,J35+2,FALSE)</f>
        <v>55</v>
      </c>
      <c r="M35">
        <f t="shared" si="11"/>
        <v>3.0841799709724236</v>
      </c>
      <c r="N35" t="e">
        <f>SUMIFS(M:M,A:A,A35)*F35+VLOOKUP(J35,#REF!,4,FALSE)</f>
        <v>#REF!</v>
      </c>
      <c r="O35" t="str">
        <f t="shared" si="12"/>
        <v>51311,</v>
      </c>
      <c r="P35" t="str">
        <f t="shared" si="24"/>
        <v>425,</v>
      </c>
      <c r="Q35" t="str">
        <f t="shared" si="29"/>
        <v>(1,1)</v>
      </c>
      <c r="R35" t="str">
        <f t="shared" si="25"/>
        <v>1,</v>
      </c>
      <c r="S35" t="str">
        <f t="shared" si="26"/>
        <v>1,</v>
      </c>
    </row>
    <row r="36" spans="1:19" x14ac:dyDescent="0.15">
      <c r="A36" t="s">
        <v>50</v>
      </c>
      <c r="B36">
        <v>52311</v>
      </c>
      <c r="C36">
        <v>424</v>
      </c>
      <c r="D36">
        <v>1</v>
      </c>
      <c r="E36">
        <v>1</v>
      </c>
      <c r="F36">
        <v>2</v>
      </c>
      <c r="G36" s="5">
        <f t="shared" si="30"/>
        <v>5.5944055944055944E-2</v>
      </c>
      <c r="H36" t="str">
        <f>VLOOKUP(B36,'名称-id-价值'!B:C,2,FALSE)</f>
        <v>玛蒂尔达-碎片</v>
      </c>
      <c r="I36" t="str">
        <f t="shared" si="27"/>
        <v>T3碎片</v>
      </c>
      <c r="J36">
        <f t="shared" si="10"/>
        <v>5</v>
      </c>
      <c r="K36">
        <f t="shared" si="28"/>
        <v>0.11188811188811189</v>
      </c>
      <c r="L36">
        <f>VLOOKUP(B36,'名称-id-价值'!B:M,J36+2,FALSE)</f>
        <v>55</v>
      </c>
      <c r="M36">
        <f t="shared" si="11"/>
        <v>3.0769230769230771</v>
      </c>
      <c r="N36" t="e">
        <f>SUMIFS(M:M,A:A,A36)*F36+VLOOKUP(J36,#REF!,4,FALSE)</f>
        <v>#REF!</v>
      </c>
      <c r="O36" t="str">
        <f t="shared" si="12"/>
        <v>52311,</v>
      </c>
      <c r="P36" t="str">
        <f t="shared" si="24"/>
        <v>424,</v>
      </c>
      <c r="Q36" t="str">
        <f t="shared" si="29"/>
        <v>(1,1)</v>
      </c>
      <c r="R36" t="str">
        <f t="shared" si="25"/>
        <v>1,</v>
      </c>
      <c r="S36" t="str">
        <f t="shared" si="26"/>
        <v>1,</v>
      </c>
    </row>
    <row r="37" spans="1:19" x14ac:dyDescent="0.15">
      <c r="A37" t="s">
        <v>50</v>
      </c>
      <c r="B37">
        <v>53311</v>
      </c>
      <c r="C37">
        <v>424</v>
      </c>
      <c r="D37">
        <v>1</v>
      </c>
      <c r="E37">
        <v>1</v>
      </c>
      <c r="F37">
        <v>2</v>
      </c>
      <c r="G37" s="5">
        <f t="shared" si="30"/>
        <v>5.5944055944055944E-2</v>
      </c>
      <c r="H37" t="str">
        <f>VLOOKUP(B37,'名称-id-价值'!B:C,2,FALSE)</f>
        <v>黑豹-碎片</v>
      </c>
      <c r="I37" t="str">
        <f t="shared" si="27"/>
        <v>T3碎片</v>
      </c>
      <c r="J37">
        <f t="shared" si="10"/>
        <v>5</v>
      </c>
      <c r="K37">
        <f t="shared" si="28"/>
        <v>0.11188811188811189</v>
      </c>
      <c r="L37">
        <f>VLOOKUP(B37,'名称-id-价值'!B:M,J37+2,FALSE)</f>
        <v>55</v>
      </c>
      <c r="M37">
        <f t="shared" si="11"/>
        <v>3.0769230769230771</v>
      </c>
      <c r="N37" t="e">
        <f>SUMIFS(M:M,A:A,A37)*F37+VLOOKUP(J37,#REF!,4,FALSE)</f>
        <v>#REF!</v>
      </c>
      <c r="O37" t="str">
        <f t="shared" si="12"/>
        <v>53311,</v>
      </c>
      <c r="P37" t="str">
        <f t="shared" si="24"/>
        <v>424,</v>
      </c>
      <c r="Q37" t="str">
        <f t="shared" si="29"/>
        <v>(1,1)</v>
      </c>
      <c r="R37" t="str">
        <f t="shared" si="25"/>
        <v>1,</v>
      </c>
      <c r="S37" t="str">
        <f t="shared" si="26"/>
        <v>1,</v>
      </c>
    </row>
    <row r="38" spans="1:19" x14ac:dyDescent="0.15">
      <c r="A38" t="s">
        <v>50</v>
      </c>
      <c r="B38">
        <v>51311</v>
      </c>
      <c r="C38">
        <v>333</v>
      </c>
      <c r="D38">
        <v>1</v>
      </c>
      <c r="E38">
        <v>1</v>
      </c>
      <c r="F38">
        <v>2</v>
      </c>
      <c r="G38" s="5">
        <f t="shared" si="30"/>
        <v>4.3937194880591106E-2</v>
      </c>
      <c r="H38" t="str">
        <f>VLOOKUP(B38,'名称-id-价值'!B:C,2,FALSE)</f>
        <v>35(t)-碎片</v>
      </c>
      <c r="I38" t="str">
        <f t="shared" si="27"/>
        <v>T3碎片</v>
      </c>
      <c r="J38">
        <f t="shared" si="10"/>
        <v>5</v>
      </c>
      <c r="K38">
        <f t="shared" si="28"/>
        <v>8.7874389761182212E-2</v>
      </c>
      <c r="L38">
        <f>VLOOKUP(B38,'名称-id-价值'!B:M,J38+2,FALSE)</f>
        <v>55</v>
      </c>
      <c r="M38">
        <f t="shared" si="11"/>
        <v>2.416545718432511</v>
      </c>
      <c r="N38" t="e">
        <f>SUMIFS(M:M,A:A,A38)*F38+VLOOKUP(J38,#REF!,4,FALSE)</f>
        <v>#REF!</v>
      </c>
      <c r="O38" t="str">
        <f t="shared" si="12"/>
        <v>51311,</v>
      </c>
      <c r="P38" t="str">
        <f t="shared" si="24"/>
        <v>333,</v>
      </c>
      <c r="Q38" t="str">
        <f t="shared" si="29"/>
        <v>(1,1)</v>
      </c>
      <c r="R38" t="str">
        <f t="shared" si="25"/>
        <v>1,</v>
      </c>
      <c r="S38" t="str">
        <f t="shared" si="26"/>
        <v>1,</v>
      </c>
    </row>
    <row r="39" spans="1:19" x14ac:dyDescent="0.15">
      <c r="A39" t="s">
        <v>50</v>
      </c>
      <c r="B39">
        <v>52311</v>
      </c>
      <c r="C39">
        <v>333</v>
      </c>
      <c r="D39">
        <v>1</v>
      </c>
      <c r="E39">
        <v>1</v>
      </c>
      <c r="F39">
        <v>2</v>
      </c>
      <c r="G39" s="5">
        <f t="shared" si="30"/>
        <v>4.3937194880591106E-2</v>
      </c>
      <c r="H39" t="str">
        <f>VLOOKUP(B39,'名称-id-价值'!B:C,2,FALSE)</f>
        <v>玛蒂尔达-碎片</v>
      </c>
      <c r="I39" t="str">
        <f t="shared" si="27"/>
        <v>T3碎片</v>
      </c>
      <c r="J39">
        <f t="shared" si="10"/>
        <v>5</v>
      </c>
      <c r="K39">
        <f t="shared" si="28"/>
        <v>8.7874389761182212E-2</v>
      </c>
      <c r="L39">
        <f>VLOOKUP(B39,'名称-id-价值'!B:M,J39+2,FALSE)</f>
        <v>55</v>
      </c>
      <c r="M39">
        <f t="shared" si="11"/>
        <v>2.416545718432511</v>
      </c>
      <c r="N39" t="e">
        <f>SUMIFS(M:M,A:A,A39)*F39+VLOOKUP(J39,#REF!,4,FALSE)</f>
        <v>#REF!</v>
      </c>
      <c r="O39" t="str">
        <f t="shared" si="12"/>
        <v>52311,</v>
      </c>
      <c r="P39" t="str">
        <f t="shared" si="24"/>
        <v>333,</v>
      </c>
      <c r="Q39" t="str">
        <f t="shared" si="29"/>
        <v>(1,1)</v>
      </c>
      <c r="R39" t="str">
        <f t="shared" si="25"/>
        <v>1,</v>
      </c>
      <c r="S39" t="str">
        <f t="shared" si="26"/>
        <v>1,</v>
      </c>
    </row>
    <row r="40" spans="1:19" x14ac:dyDescent="0.15">
      <c r="A40" t="s">
        <v>50</v>
      </c>
      <c r="B40">
        <v>53311</v>
      </c>
      <c r="C40">
        <v>333</v>
      </c>
      <c r="D40">
        <v>1</v>
      </c>
      <c r="E40">
        <v>1</v>
      </c>
      <c r="F40">
        <v>2</v>
      </c>
      <c r="G40" s="5">
        <f t="shared" si="30"/>
        <v>4.3937194880591106E-2</v>
      </c>
      <c r="H40" t="str">
        <f>VLOOKUP(B40,'名称-id-价值'!B:C,2,FALSE)</f>
        <v>黑豹-碎片</v>
      </c>
      <c r="I40" t="str">
        <f t="shared" si="27"/>
        <v>T3碎片</v>
      </c>
      <c r="J40">
        <f t="shared" si="10"/>
        <v>5</v>
      </c>
      <c r="K40">
        <f t="shared" si="28"/>
        <v>8.7874389761182212E-2</v>
      </c>
      <c r="L40">
        <f>VLOOKUP(B40,'名称-id-价值'!B:M,J40+2,FALSE)</f>
        <v>55</v>
      </c>
      <c r="M40">
        <f t="shared" si="11"/>
        <v>2.416545718432511</v>
      </c>
      <c r="N40" t="e">
        <f>SUMIFS(M:M,A:A,A40)*F40+VLOOKUP(J40,#REF!,4,FALSE)</f>
        <v>#REF!</v>
      </c>
      <c r="O40" t="str">
        <f t="shared" si="12"/>
        <v>53311,</v>
      </c>
      <c r="P40" t="str">
        <f t="shared" si="24"/>
        <v>333,</v>
      </c>
      <c r="Q40" t="str">
        <f t="shared" si="29"/>
        <v>(1,1)</v>
      </c>
      <c r="R40" t="str">
        <f t="shared" si="25"/>
        <v>1,</v>
      </c>
      <c r="S40" t="str">
        <f t="shared" si="26"/>
        <v>1,</v>
      </c>
    </row>
    <row r="41" spans="1:19" x14ac:dyDescent="0.15">
      <c r="A41" t="s">
        <v>51</v>
      </c>
      <c r="B41">
        <v>51111</v>
      </c>
      <c r="C41">
        <v>450</v>
      </c>
      <c r="D41">
        <v>1</v>
      </c>
      <c r="E41">
        <v>2</v>
      </c>
      <c r="F41">
        <v>2</v>
      </c>
      <c r="G41" s="5">
        <f t="shared" si="30"/>
        <v>5.7266480020361415E-2</v>
      </c>
      <c r="H41" t="str">
        <f>VLOOKUP(B41,'名称-id-价值'!B:C,2,FALSE)</f>
        <v>雷诺FT-碎片</v>
      </c>
      <c r="I41" t="str">
        <f t="shared" si="27"/>
        <v>T1碎片</v>
      </c>
      <c r="J41">
        <f t="shared" ref="J41:J104" si="31">IF(RIGHT(A41,1)+0=0,10,RIGHT(A41,1)+0)</f>
        <v>6</v>
      </c>
      <c r="K41">
        <f t="shared" si="28"/>
        <v>0.17179944006108425</v>
      </c>
      <c r="L41">
        <f>VLOOKUP(B41,'名称-id-价值'!B:M,J41+2,FALSE)</f>
        <v>42</v>
      </c>
      <c r="M41">
        <f t="shared" ref="M41:M104" si="32">G41*L41*AVERAGE(D41:E41)</f>
        <v>3.6077882412827691</v>
      </c>
      <c r="N41" t="e">
        <f>SUMIFS(M:M,A:A,A41)*F41+VLOOKUP(J41,#REF!,4,FALSE)</f>
        <v>#REF!</v>
      </c>
      <c r="O41" t="str">
        <f t="shared" si="12"/>
        <v>51111,</v>
      </c>
      <c r="P41" t="str">
        <f t="shared" si="24"/>
        <v>450,</v>
      </c>
      <c r="Q41" t="str">
        <f t="shared" si="29"/>
        <v>(1,2)</v>
      </c>
      <c r="R41" t="str">
        <f t="shared" si="25"/>
        <v>1,</v>
      </c>
      <c r="S41" t="str">
        <f t="shared" si="26"/>
        <v>2,</v>
      </c>
    </row>
    <row r="42" spans="1:19" x14ac:dyDescent="0.15">
      <c r="A42" t="s">
        <v>51</v>
      </c>
      <c r="B42">
        <v>52111</v>
      </c>
      <c r="C42">
        <v>450</v>
      </c>
      <c r="D42">
        <v>1</v>
      </c>
      <c r="E42">
        <v>2</v>
      </c>
      <c r="F42">
        <v>2</v>
      </c>
      <c r="G42" s="5">
        <f t="shared" si="30"/>
        <v>5.7266480020361415E-2</v>
      </c>
      <c r="H42" t="str">
        <f>VLOOKUP(B42,'名称-id-价值'!B:C,2,FALSE)</f>
        <v>Stuart-碎片</v>
      </c>
      <c r="I42" t="str">
        <f t="shared" si="27"/>
        <v>T1碎片</v>
      </c>
      <c r="J42">
        <f t="shared" si="31"/>
        <v>6</v>
      </c>
      <c r="K42">
        <f t="shared" si="28"/>
        <v>0.17179944006108425</v>
      </c>
      <c r="L42">
        <f>VLOOKUP(B42,'名称-id-价值'!B:M,J42+2,FALSE)</f>
        <v>42</v>
      </c>
      <c r="M42">
        <f t="shared" si="32"/>
        <v>3.6077882412827691</v>
      </c>
      <c r="N42" t="e">
        <f>SUMIFS(M:M,A:A,A42)*F42+VLOOKUP(J42,#REF!,4,FALSE)</f>
        <v>#REF!</v>
      </c>
      <c r="O42" t="str">
        <f t="shared" si="12"/>
        <v>52111,</v>
      </c>
      <c r="P42" t="str">
        <f t="shared" si="24"/>
        <v>450,</v>
      </c>
      <c r="Q42" t="str">
        <f t="shared" si="29"/>
        <v>(1,2)</v>
      </c>
      <c r="R42" t="str">
        <f t="shared" si="25"/>
        <v>1,</v>
      </c>
      <c r="S42" t="str">
        <f t="shared" si="26"/>
        <v>2,</v>
      </c>
    </row>
    <row r="43" spans="1:19" x14ac:dyDescent="0.15">
      <c r="A43" t="s">
        <v>51</v>
      </c>
      <c r="B43">
        <v>53111</v>
      </c>
      <c r="C43">
        <v>450</v>
      </c>
      <c r="D43">
        <v>1</v>
      </c>
      <c r="E43">
        <v>2</v>
      </c>
      <c r="F43">
        <v>2</v>
      </c>
      <c r="G43" s="5">
        <f t="shared" si="30"/>
        <v>5.7266480020361415E-2</v>
      </c>
      <c r="H43" t="str">
        <f>VLOOKUP(B43,'名称-id-价值'!B:C,2,FALSE)</f>
        <v>B-1-碎片</v>
      </c>
      <c r="I43" t="str">
        <f t="shared" si="27"/>
        <v>T1碎片</v>
      </c>
      <c r="J43">
        <f t="shared" si="31"/>
        <v>6</v>
      </c>
      <c r="K43">
        <f t="shared" si="28"/>
        <v>0.17179944006108425</v>
      </c>
      <c r="L43">
        <f>VLOOKUP(B43,'名称-id-价值'!B:M,J43+2,FALSE)</f>
        <v>42</v>
      </c>
      <c r="M43">
        <f t="shared" si="32"/>
        <v>3.6077882412827691</v>
      </c>
      <c r="N43" t="e">
        <f>SUMIFS(M:M,A:A,A43)*F43+VLOOKUP(J43,#REF!,4,FALSE)</f>
        <v>#REF!</v>
      </c>
      <c r="O43" t="str">
        <f t="shared" ref="O43:O106" si="33">B43&amp;","</f>
        <v>53111,</v>
      </c>
      <c r="P43" t="str">
        <f t="shared" ref="P43:P46" si="34">C43&amp;","</f>
        <v>450,</v>
      </c>
      <c r="Q43" t="str">
        <f t="shared" si="29"/>
        <v>(1,2)</v>
      </c>
      <c r="R43" t="str">
        <f t="shared" ref="R43:R46" si="35">D43&amp;","</f>
        <v>1,</v>
      </c>
      <c r="S43" t="str">
        <f t="shared" ref="S43:S46" si="36">E43&amp;","</f>
        <v>2,</v>
      </c>
    </row>
    <row r="44" spans="1:19" x14ac:dyDescent="0.15">
      <c r="A44" t="s">
        <v>51</v>
      </c>
      <c r="B44">
        <v>51211</v>
      </c>
      <c r="C44">
        <v>488</v>
      </c>
      <c r="D44">
        <v>1</v>
      </c>
      <c r="E44">
        <v>2</v>
      </c>
      <c r="F44">
        <v>2</v>
      </c>
      <c r="G44" s="5">
        <f t="shared" si="30"/>
        <v>6.210231611096971E-2</v>
      </c>
      <c r="H44" t="str">
        <f>VLOOKUP(B44,'名称-id-价值'!B:C,2,FALSE)</f>
        <v>二号-碎片</v>
      </c>
      <c r="I44" t="str">
        <f t="shared" si="27"/>
        <v>T2碎片</v>
      </c>
      <c r="J44">
        <f t="shared" si="31"/>
        <v>6</v>
      </c>
      <c r="K44">
        <f t="shared" si="28"/>
        <v>0.18630694833290912</v>
      </c>
      <c r="L44">
        <f>VLOOKUP(B44,'名称-id-价值'!B:M,J44+2,FALSE)</f>
        <v>45.6</v>
      </c>
      <c r="M44">
        <f t="shared" si="32"/>
        <v>4.2477984219903284</v>
      </c>
      <c r="N44" t="e">
        <f>SUMIFS(M:M,A:A,A44)*F44+VLOOKUP(J44,#REF!,4,FALSE)</f>
        <v>#REF!</v>
      </c>
      <c r="O44" t="str">
        <f t="shared" si="33"/>
        <v>51211,</v>
      </c>
      <c r="P44" t="str">
        <f t="shared" si="34"/>
        <v>488,</v>
      </c>
      <c r="Q44" t="str">
        <f t="shared" si="29"/>
        <v>(1,2)</v>
      </c>
      <c r="R44" t="str">
        <f t="shared" si="35"/>
        <v>1,</v>
      </c>
      <c r="S44" t="str">
        <f t="shared" si="36"/>
        <v>2,</v>
      </c>
    </row>
    <row r="45" spans="1:19" x14ac:dyDescent="0.15">
      <c r="A45" t="s">
        <v>51</v>
      </c>
      <c r="B45">
        <v>52211</v>
      </c>
      <c r="C45">
        <v>488</v>
      </c>
      <c r="D45">
        <v>1</v>
      </c>
      <c r="E45">
        <v>2</v>
      </c>
      <c r="F45">
        <v>2</v>
      </c>
      <c r="G45" s="5">
        <f t="shared" si="30"/>
        <v>6.210231611096971E-2</v>
      </c>
      <c r="H45" t="str">
        <f>VLOOKUP(B45,'名称-id-价值'!B:C,2,FALSE)</f>
        <v>T-34-碎片</v>
      </c>
      <c r="I45" t="str">
        <f t="shared" si="27"/>
        <v>T2碎片</v>
      </c>
      <c r="J45">
        <f t="shared" si="31"/>
        <v>6</v>
      </c>
      <c r="K45">
        <f t="shared" si="28"/>
        <v>0.18630694833290912</v>
      </c>
      <c r="L45">
        <f>VLOOKUP(B45,'名称-id-价值'!B:M,J45+2,FALSE)</f>
        <v>45.6</v>
      </c>
      <c r="M45">
        <f t="shared" si="32"/>
        <v>4.2477984219903284</v>
      </c>
      <c r="N45" t="e">
        <f>SUMIFS(M:M,A:A,A45)*F45+VLOOKUP(J45,#REF!,4,FALSE)</f>
        <v>#REF!</v>
      </c>
      <c r="O45" t="str">
        <f t="shared" si="33"/>
        <v>52211,</v>
      </c>
      <c r="P45" t="str">
        <f t="shared" si="34"/>
        <v>488,</v>
      </c>
      <c r="Q45" t="str">
        <f t="shared" si="29"/>
        <v>(1,2)</v>
      </c>
      <c r="R45" t="str">
        <f t="shared" si="35"/>
        <v>1,</v>
      </c>
      <c r="S45" t="str">
        <f t="shared" si="36"/>
        <v>2,</v>
      </c>
    </row>
    <row r="46" spans="1:19" x14ac:dyDescent="0.15">
      <c r="A46" t="s">
        <v>51</v>
      </c>
      <c r="B46">
        <v>53211</v>
      </c>
      <c r="C46">
        <v>488</v>
      </c>
      <c r="D46">
        <v>1</v>
      </c>
      <c r="E46">
        <v>2</v>
      </c>
      <c r="F46">
        <v>2</v>
      </c>
      <c r="G46" s="5">
        <f t="shared" si="30"/>
        <v>6.210231611096971E-2</v>
      </c>
      <c r="H46" t="str">
        <f>VLOOKUP(B46,'名称-id-价值'!B:C,2,FALSE)</f>
        <v>KV-1-碎片</v>
      </c>
      <c r="I46" t="str">
        <f t="shared" si="27"/>
        <v>T2碎片</v>
      </c>
      <c r="J46">
        <f t="shared" si="31"/>
        <v>6</v>
      </c>
      <c r="K46">
        <f t="shared" si="28"/>
        <v>0.18630694833290912</v>
      </c>
      <c r="L46">
        <f>VLOOKUP(B46,'名称-id-价值'!B:M,J46+2,FALSE)</f>
        <v>45.6</v>
      </c>
      <c r="M46">
        <f t="shared" si="32"/>
        <v>4.2477984219903284</v>
      </c>
      <c r="N46" t="e">
        <f>SUMIFS(M:M,A:A,A46)*F46+VLOOKUP(J46,#REF!,4,FALSE)</f>
        <v>#REF!</v>
      </c>
      <c r="O46" t="str">
        <f t="shared" si="33"/>
        <v>53211,</v>
      </c>
      <c r="P46" t="str">
        <f t="shared" si="34"/>
        <v>488,</v>
      </c>
      <c r="Q46" t="str">
        <f t="shared" si="29"/>
        <v>(1,2)</v>
      </c>
      <c r="R46" t="str">
        <f t="shared" si="35"/>
        <v>1,</v>
      </c>
      <c r="S46" t="str">
        <f t="shared" si="36"/>
        <v>2,</v>
      </c>
    </row>
    <row r="47" spans="1:19" x14ac:dyDescent="0.15">
      <c r="A47" t="s">
        <v>51</v>
      </c>
      <c r="B47">
        <v>51211</v>
      </c>
      <c r="C47">
        <v>616</v>
      </c>
      <c r="D47">
        <v>1</v>
      </c>
      <c r="E47">
        <v>1</v>
      </c>
      <c r="F47">
        <v>2</v>
      </c>
      <c r="G47" s="5">
        <f t="shared" si="30"/>
        <v>7.8391448205650291E-2</v>
      </c>
      <c r="H47" t="str">
        <f>VLOOKUP(B47,'名称-id-价值'!B:C,2,FALSE)</f>
        <v>二号-碎片</v>
      </c>
      <c r="I47" t="str">
        <f t="shared" si="27"/>
        <v>T2碎片</v>
      </c>
      <c r="J47">
        <f t="shared" si="31"/>
        <v>6</v>
      </c>
      <c r="K47">
        <f t="shared" si="28"/>
        <v>0.15678289641130058</v>
      </c>
      <c r="L47">
        <f>VLOOKUP(B47,'名称-id-价值'!B:M,J47+2,FALSE)</f>
        <v>45.6</v>
      </c>
      <c r="M47">
        <f t="shared" si="32"/>
        <v>3.5746500381776536</v>
      </c>
      <c r="N47" t="e">
        <f>SUMIFS(M:M,A:A,A47)*F47+VLOOKUP(J47,#REF!,4,FALSE)</f>
        <v>#REF!</v>
      </c>
      <c r="O47" t="str">
        <f t="shared" si="33"/>
        <v>51211,</v>
      </c>
      <c r="P47" t="str">
        <f t="shared" ref="P47:P78" si="37">C47&amp;","</f>
        <v>616,</v>
      </c>
      <c r="Q47" t="str">
        <f t="shared" si="29"/>
        <v>(1,1)</v>
      </c>
      <c r="R47" t="str">
        <f t="shared" ref="R47:R78" si="38">D47&amp;","</f>
        <v>1,</v>
      </c>
      <c r="S47" t="str">
        <f t="shared" ref="S47:S78" si="39">E47&amp;","</f>
        <v>1,</v>
      </c>
    </row>
    <row r="48" spans="1:19" x14ac:dyDescent="0.15">
      <c r="A48" t="s">
        <v>51</v>
      </c>
      <c r="B48">
        <v>52211</v>
      </c>
      <c r="C48">
        <v>616</v>
      </c>
      <c r="D48">
        <v>1</v>
      </c>
      <c r="E48">
        <v>1</v>
      </c>
      <c r="F48">
        <v>2</v>
      </c>
      <c r="G48" s="5">
        <f t="shared" si="30"/>
        <v>7.8391448205650291E-2</v>
      </c>
      <c r="H48" t="str">
        <f>VLOOKUP(B48,'名称-id-价值'!B:C,2,FALSE)</f>
        <v>T-34-碎片</v>
      </c>
      <c r="I48" t="str">
        <f t="shared" si="27"/>
        <v>T2碎片</v>
      </c>
      <c r="J48">
        <f t="shared" si="31"/>
        <v>6</v>
      </c>
      <c r="K48">
        <f t="shared" si="28"/>
        <v>0.15678289641130058</v>
      </c>
      <c r="L48">
        <f>VLOOKUP(B48,'名称-id-价值'!B:M,J48+2,FALSE)</f>
        <v>45.6</v>
      </c>
      <c r="M48">
        <f t="shared" si="32"/>
        <v>3.5746500381776536</v>
      </c>
      <c r="N48" t="e">
        <f>SUMIFS(M:M,A:A,A48)*F48+VLOOKUP(J48,#REF!,4,FALSE)</f>
        <v>#REF!</v>
      </c>
      <c r="O48" t="str">
        <f t="shared" si="33"/>
        <v>52211,</v>
      </c>
      <c r="P48" t="str">
        <f t="shared" si="37"/>
        <v>616,</v>
      </c>
      <c r="Q48" t="str">
        <f t="shared" si="29"/>
        <v>(1,1)</v>
      </c>
      <c r="R48" t="str">
        <f t="shared" si="38"/>
        <v>1,</v>
      </c>
      <c r="S48" t="str">
        <f t="shared" si="39"/>
        <v>1,</v>
      </c>
    </row>
    <row r="49" spans="1:19" x14ac:dyDescent="0.15">
      <c r="A49" t="s">
        <v>51</v>
      </c>
      <c r="B49">
        <v>53211</v>
      </c>
      <c r="C49">
        <v>616</v>
      </c>
      <c r="D49">
        <v>1</v>
      </c>
      <c r="E49">
        <v>1</v>
      </c>
      <c r="F49">
        <v>2</v>
      </c>
      <c r="G49" s="5">
        <f t="shared" si="30"/>
        <v>7.8391448205650291E-2</v>
      </c>
      <c r="H49" t="str">
        <f>VLOOKUP(B49,'名称-id-价值'!B:C,2,FALSE)</f>
        <v>KV-1-碎片</v>
      </c>
      <c r="I49" t="str">
        <f t="shared" si="27"/>
        <v>T2碎片</v>
      </c>
      <c r="J49">
        <f t="shared" si="31"/>
        <v>6</v>
      </c>
      <c r="K49">
        <f t="shared" si="28"/>
        <v>0.15678289641130058</v>
      </c>
      <c r="L49">
        <f>VLOOKUP(B49,'名称-id-价值'!B:M,J49+2,FALSE)</f>
        <v>45.6</v>
      </c>
      <c r="M49">
        <f t="shared" si="32"/>
        <v>3.5746500381776536</v>
      </c>
      <c r="N49" t="e">
        <f>SUMIFS(M:M,A:A,A49)*F49+VLOOKUP(J49,#REF!,4,FALSE)</f>
        <v>#REF!</v>
      </c>
      <c r="O49" t="str">
        <f t="shared" si="33"/>
        <v>53211,</v>
      </c>
      <c r="P49" t="str">
        <f t="shared" si="37"/>
        <v>616,</v>
      </c>
      <c r="Q49" t="str">
        <f t="shared" si="29"/>
        <v>(1,1)</v>
      </c>
      <c r="R49" t="str">
        <f t="shared" si="38"/>
        <v>1,</v>
      </c>
      <c r="S49" t="str">
        <f t="shared" si="39"/>
        <v>1,</v>
      </c>
    </row>
    <row r="50" spans="1:19" x14ac:dyDescent="0.15">
      <c r="A50" t="s">
        <v>51</v>
      </c>
      <c r="B50">
        <v>51311</v>
      </c>
      <c r="C50">
        <v>645</v>
      </c>
      <c r="D50">
        <v>1</v>
      </c>
      <c r="E50">
        <v>1</v>
      </c>
      <c r="F50">
        <v>2</v>
      </c>
      <c r="G50" s="5">
        <f t="shared" si="30"/>
        <v>8.2081954695851361E-2</v>
      </c>
      <c r="H50" t="str">
        <f>VLOOKUP(B50,'名称-id-价值'!B:C,2,FALSE)</f>
        <v>35(t)-碎片</v>
      </c>
      <c r="I50" t="str">
        <f t="shared" si="27"/>
        <v>T3碎片</v>
      </c>
      <c r="J50">
        <f t="shared" si="31"/>
        <v>6</v>
      </c>
      <c r="K50">
        <f t="shared" si="28"/>
        <v>0.16416390939170272</v>
      </c>
      <c r="L50">
        <f>VLOOKUP(B50,'名称-id-价值'!B:M,J50+2,FALSE)</f>
        <v>51.699999999999996</v>
      </c>
      <c r="M50">
        <f t="shared" si="32"/>
        <v>4.2436370577755147</v>
      </c>
      <c r="N50" t="e">
        <f>SUMIFS(M:M,A:A,A50)*F50+VLOOKUP(J50,#REF!,4,FALSE)</f>
        <v>#REF!</v>
      </c>
      <c r="O50" t="str">
        <f t="shared" si="33"/>
        <v>51311,</v>
      </c>
      <c r="P50" t="str">
        <f t="shared" si="37"/>
        <v>645,</v>
      </c>
      <c r="Q50" t="str">
        <f t="shared" si="29"/>
        <v>(1,1)</v>
      </c>
      <c r="R50" t="str">
        <f t="shared" si="38"/>
        <v>1,</v>
      </c>
      <c r="S50" t="str">
        <f t="shared" si="39"/>
        <v>1,</v>
      </c>
    </row>
    <row r="51" spans="1:19" x14ac:dyDescent="0.15">
      <c r="A51" t="s">
        <v>51</v>
      </c>
      <c r="B51">
        <v>52311</v>
      </c>
      <c r="C51">
        <v>644</v>
      </c>
      <c r="D51">
        <v>1</v>
      </c>
      <c r="E51">
        <v>1</v>
      </c>
      <c r="F51">
        <v>2</v>
      </c>
      <c r="G51" s="5">
        <f t="shared" si="30"/>
        <v>8.195469585136167E-2</v>
      </c>
      <c r="H51" t="str">
        <f>VLOOKUP(B51,'名称-id-价值'!B:C,2,FALSE)</f>
        <v>玛蒂尔达-碎片</v>
      </c>
      <c r="I51" t="str">
        <f t="shared" si="27"/>
        <v>T3碎片</v>
      </c>
      <c r="J51">
        <f t="shared" si="31"/>
        <v>6</v>
      </c>
      <c r="K51">
        <f t="shared" si="28"/>
        <v>0.16390939170272334</v>
      </c>
      <c r="L51">
        <f>VLOOKUP(B51,'名称-id-价值'!B:M,J51+2,FALSE)</f>
        <v>51.699999999999996</v>
      </c>
      <c r="M51">
        <f t="shared" si="32"/>
        <v>4.2370577755153978</v>
      </c>
      <c r="N51" t="e">
        <f>SUMIFS(M:M,A:A,A51)*F51+VLOOKUP(J51,#REF!,4,FALSE)</f>
        <v>#REF!</v>
      </c>
      <c r="O51" t="str">
        <f t="shared" si="33"/>
        <v>52311,</v>
      </c>
      <c r="P51" t="str">
        <f t="shared" si="37"/>
        <v>644,</v>
      </c>
      <c r="Q51" t="str">
        <f t="shared" si="29"/>
        <v>(1,1)</v>
      </c>
      <c r="R51" t="str">
        <f t="shared" si="38"/>
        <v>1,</v>
      </c>
      <c r="S51" t="str">
        <f t="shared" si="39"/>
        <v>1,</v>
      </c>
    </row>
    <row r="52" spans="1:19" x14ac:dyDescent="0.15">
      <c r="A52" t="s">
        <v>51</v>
      </c>
      <c r="B52">
        <v>53311</v>
      </c>
      <c r="C52">
        <v>644</v>
      </c>
      <c r="D52">
        <v>1</v>
      </c>
      <c r="E52">
        <v>1</v>
      </c>
      <c r="F52">
        <v>2</v>
      </c>
      <c r="G52" s="5">
        <f t="shared" si="30"/>
        <v>8.195469585136167E-2</v>
      </c>
      <c r="H52" t="str">
        <f>VLOOKUP(B52,'名称-id-价值'!B:C,2,FALSE)</f>
        <v>黑豹-碎片</v>
      </c>
      <c r="I52" t="str">
        <f t="shared" si="27"/>
        <v>T3碎片</v>
      </c>
      <c r="J52">
        <f t="shared" si="31"/>
        <v>6</v>
      </c>
      <c r="K52">
        <f t="shared" si="28"/>
        <v>0.16390939170272334</v>
      </c>
      <c r="L52">
        <f>VLOOKUP(B52,'名称-id-价值'!B:M,J52+2,FALSE)</f>
        <v>51.699999999999996</v>
      </c>
      <c r="M52">
        <f t="shared" si="32"/>
        <v>4.2370577755153978</v>
      </c>
      <c r="N52" t="e">
        <f>SUMIFS(M:M,A:A,A52)*F52+VLOOKUP(J52,#REF!,4,FALSE)</f>
        <v>#REF!</v>
      </c>
      <c r="O52" t="str">
        <f t="shared" si="33"/>
        <v>53311,</v>
      </c>
      <c r="P52" t="str">
        <f t="shared" si="37"/>
        <v>644,</v>
      </c>
      <c r="Q52" t="str">
        <f t="shared" si="29"/>
        <v>(1,1)</v>
      </c>
      <c r="R52" t="str">
        <f t="shared" si="38"/>
        <v>1,</v>
      </c>
      <c r="S52" t="str">
        <f t="shared" si="39"/>
        <v>1,</v>
      </c>
    </row>
    <row r="53" spans="1:19" x14ac:dyDescent="0.15">
      <c r="A53" t="s">
        <v>51</v>
      </c>
      <c r="B53">
        <v>51311</v>
      </c>
      <c r="C53">
        <v>421</v>
      </c>
      <c r="D53">
        <v>1</v>
      </c>
      <c r="E53">
        <v>1</v>
      </c>
      <c r="F53">
        <v>2</v>
      </c>
      <c r="G53" s="5">
        <f t="shared" si="30"/>
        <v>5.3575973530160345E-2</v>
      </c>
      <c r="H53" t="str">
        <f>VLOOKUP(B53,'名称-id-价值'!B:C,2,FALSE)</f>
        <v>35(t)-碎片</v>
      </c>
      <c r="I53" t="str">
        <f t="shared" si="27"/>
        <v>T3碎片</v>
      </c>
      <c r="J53">
        <f t="shared" si="31"/>
        <v>6</v>
      </c>
      <c r="K53">
        <f t="shared" si="28"/>
        <v>0.10715194706032069</v>
      </c>
      <c r="L53">
        <f>VLOOKUP(B53,'名称-id-价值'!B:M,J53+2,FALSE)</f>
        <v>51.699999999999996</v>
      </c>
      <c r="M53">
        <f t="shared" si="32"/>
        <v>2.7698778315092896</v>
      </c>
      <c r="N53" t="e">
        <f>SUMIFS(M:M,A:A,A53)*F53+VLOOKUP(J53,#REF!,4,FALSE)</f>
        <v>#REF!</v>
      </c>
      <c r="O53" t="str">
        <f t="shared" si="33"/>
        <v>51311,</v>
      </c>
      <c r="P53" t="str">
        <f t="shared" si="37"/>
        <v>421,</v>
      </c>
      <c r="Q53" t="str">
        <f t="shared" si="29"/>
        <v>(1,1)</v>
      </c>
      <c r="R53" t="str">
        <f t="shared" si="38"/>
        <v>1,</v>
      </c>
      <c r="S53" t="str">
        <f t="shared" si="39"/>
        <v>1,</v>
      </c>
    </row>
    <row r="54" spans="1:19" x14ac:dyDescent="0.15">
      <c r="A54" t="s">
        <v>51</v>
      </c>
      <c r="B54">
        <v>52311</v>
      </c>
      <c r="C54">
        <v>421</v>
      </c>
      <c r="D54">
        <v>1</v>
      </c>
      <c r="E54">
        <v>1</v>
      </c>
      <c r="F54">
        <v>2</v>
      </c>
      <c r="G54" s="5">
        <f t="shared" si="30"/>
        <v>5.3575973530160345E-2</v>
      </c>
      <c r="H54" t="str">
        <f>VLOOKUP(B54,'名称-id-价值'!B:C,2,FALSE)</f>
        <v>玛蒂尔达-碎片</v>
      </c>
      <c r="I54" t="str">
        <f t="shared" si="27"/>
        <v>T3碎片</v>
      </c>
      <c r="J54">
        <f t="shared" si="31"/>
        <v>6</v>
      </c>
      <c r="K54">
        <f t="shared" si="28"/>
        <v>0.10715194706032069</v>
      </c>
      <c r="L54">
        <f>VLOOKUP(B54,'名称-id-价值'!B:M,J54+2,FALSE)</f>
        <v>51.699999999999996</v>
      </c>
      <c r="M54">
        <f t="shared" si="32"/>
        <v>2.7698778315092896</v>
      </c>
      <c r="N54" t="e">
        <f>SUMIFS(M:M,A:A,A54)*F54+VLOOKUP(J54,#REF!,4,FALSE)</f>
        <v>#REF!</v>
      </c>
      <c r="O54" t="str">
        <f t="shared" si="33"/>
        <v>52311,</v>
      </c>
      <c r="P54" t="str">
        <f t="shared" si="37"/>
        <v>421,</v>
      </c>
      <c r="Q54" t="str">
        <f t="shared" si="29"/>
        <v>(1,1)</v>
      </c>
      <c r="R54" t="str">
        <f t="shared" si="38"/>
        <v>1,</v>
      </c>
      <c r="S54" t="str">
        <f t="shared" si="39"/>
        <v>1,</v>
      </c>
    </row>
    <row r="55" spans="1:19" x14ac:dyDescent="0.15">
      <c r="A55" t="s">
        <v>51</v>
      </c>
      <c r="B55">
        <v>53311</v>
      </c>
      <c r="C55">
        <v>421</v>
      </c>
      <c r="D55">
        <v>1</v>
      </c>
      <c r="E55">
        <v>1</v>
      </c>
      <c r="F55">
        <v>2</v>
      </c>
      <c r="G55" s="5">
        <f t="shared" si="30"/>
        <v>5.3575973530160345E-2</v>
      </c>
      <c r="H55" t="str">
        <f>VLOOKUP(B55,'名称-id-价值'!B:C,2,FALSE)</f>
        <v>黑豹-碎片</v>
      </c>
      <c r="I55" t="str">
        <f t="shared" si="27"/>
        <v>T3碎片</v>
      </c>
      <c r="J55">
        <f t="shared" si="31"/>
        <v>6</v>
      </c>
      <c r="K55">
        <f t="shared" si="28"/>
        <v>0.10715194706032069</v>
      </c>
      <c r="L55">
        <f>VLOOKUP(B55,'名称-id-价值'!B:M,J55+2,FALSE)</f>
        <v>51.699999999999996</v>
      </c>
      <c r="M55">
        <f t="shared" si="32"/>
        <v>2.7698778315092896</v>
      </c>
      <c r="N55" t="e">
        <f>SUMIFS(M:M,A:A,A55)*F55+VLOOKUP(J55,#REF!,4,FALSE)</f>
        <v>#REF!</v>
      </c>
      <c r="O55" t="str">
        <f t="shared" si="33"/>
        <v>53311,</v>
      </c>
      <c r="P55" t="str">
        <f t="shared" si="37"/>
        <v>421,</v>
      </c>
      <c r="Q55" t="str">
        <f t="shared" si="29"/>
        <v>(1,1)</v>
      </c>
      <c r="R55" t="str">
        <f t="shared" si="38"/>
        <v>1,</v>
      </c>
      <c r="S55" t="str">
        <f t="shared" si="39"/>
        <v>1,</v>
      </c>
    </row>
    <row r="56" spans="1:19" x14ac:dyDescent="0.15">
      <c r="A56" t="s">
        <v>52</v>
      </c>
      <c r="B56">
        <v>51111</v>
      </c>
      <c r="C56">
        <v>434</v>
      </c>
      <c r="D56">
        <v>1</v>
      </c>
      <c r="E56">
        <v>3</v>
      </c>
      <c r="F56">
        <v>2</v>
      </c>
      <c r="G56" s="5">
        <f t="shared" si="30"/>
        <v>5.4379150482395687E-2</v>
      </c>
      <c r="H56" t="str">
        <f>VLOOKUP(B56,'名称-id-价值'!B:C,2,FALSE)</f>
        <v>雷诺FT-碎片</v>
      </c>
      <c r="I56" t="str">
        <f t="shared" si="27"/>
        <v>T1碎片</v>
      </c>
      <c r="J56">
        <f t="shared" si="31"/>
        <v>7</v>
      </c>
      <c r="K56">
        <f t="shared" si="28"/>
        <v>0.21751660192958275</v>
      </c>
      <c r="L56">
        <f>VLOOKUP(B56,'名称-id-价值'!B:M,J56+2,FALSE)</f>
        <v>38.4</v>
      </c>
      <c r="M56">
        <f t="shared" si="32"/>
        <v>4.1763187570479889</v>
      </c>
      <c r="N56" t="e">
        <f>SUMIFS(M:M,A:A,A56)*F56+VLOOKUP(J56,#REF!,4,FALSE)</f>
        <v>#REF!</v>
      </c>
      <c r="O56" t="str">
        <f t="shared" si="33"/>
        <v>51111,</v>
      </c>
      <c r="P56" t="str">
        <f t="shared" si="37"/>
        <v>434,</v>
      </c>
      <c r="Q56" t="str">
        <f t="shared" si="29"/>
        <v>(1,3)</v>
      </c>
      <c r="R56" t="str">
        <f t="shared" si="38"/>
        <v>1,</v>
      </c>
      <c r="S56" t="str">
        <f t="shared" si="39"/>
        <v>3,</v>
      </c>
    </row>
    <row r="57" spans="1:19" x14ac:dyDescent="0.15">
      <c r="A57" t="s">
        <v>52</v>
      </c>
      <c r="B57">
        <v>52111</v>
      </c>
      <c r="C57">
        <v>434</v>
      </c>
      <c r="D57">
        <v>1</v>
      </c>
      <c r="E57">
        <v>3</v>
      </c>
      <c r="F57">
        <v>2</v>
      </c>
      <c r="G57" s="5">
        <f t="shared" si="30"/>
        <v>5.4379150482395687E-2</v>
      </c>
      <c r="H57" t="str">
        <f>VLOOKUP(B57,'名称-id-价值'!B:C,2,FALSE)</f>
        <v>Stuart-碎片</v>
      </c>
      <c r="I57" t="str">
        <f t="shared" si="27"/>
        <v>T1碎片</v>
      </c>
      <c r="J57">
        <f t="shared" si="31"/>
        <v>7</v>
      </c>
      <c r="K57">
        <f t="shared" si="28"/>
        <v>0.21751660192958275</v>
      </c>
      <c r="L57">
        <f>VLOOKUP(B57,'名称-id-价值'!B:M,J57+2,FALSE)</f>
        <v>38.4</v>
      </c>
      <c r="M57">
        <f t="shared" si="32"/>
        <v>4.1763187570479889</v>
      </c>
      <c r="N57" t="e">
        <f>SUMIFS(M:M,A:A,A57)*F57+VLOOKUP(J57,#REF!,4,FALSE)</f>
        <v>#REF!</v>
      </c>
      <c r="O57" t="str">
        <f t="shared" si="33"/>
        <v>52111,</v>
      </c>
      <c r="P57" t="str">
        <f t="shared" si="37"/>
        <v>434,</v>
      </c>
      <c r="Q57" t="str">
        <f t="shared" si="29"/>
        <v>(1,3)</v>
      </c>
      <c r="R57" t="str">
        <f t="shared" si="38"/>
        <v>1,</v>
      </c>
      <c r="S57" t="str">
        <f t="shared" si="39"/>
        <v>3,</v>
      </c>
    </row>
    <row r="58" spans="1:19" x14ac:dyDescent="0.15">
      <c r="A58" t="s">
        <v>52</v>
      </c>
      <c r="B58">
        <v>53111</v>
      </c>
      <c r="C58">
        <v>434</v>
      </c>
      <c r="D58">
        <v>1</v>
      </c>
      <c r="E58">
        <v>3</v>
      </c>
      <c r="F58">
        <v>2</v>
      </c>
      <c r="G58" s="5">
        <f t="shared" si="30"/>
        <v>5.4379150482395687E-2</v>
      </c>
      <c r="H58" t="str">
        <f>VLOOKUP(B58,'名称-id-价值'!B:C,2,FALSE)</f>
        <v>B-1-碎片</v>
      </c>
      <c r="I58" t="str">
        <f t="shared" si="27"/>
        <v>T1碎片</v>
      </c>
      <c r="J58">
        <f t="shared" si="31"/>
        <v>7</v>
      </c>
      <c r="K58">
        <f t="shared" si="28"/>
        <v>0.21751660192958275</v>
      </c>
      <c r="L58">
        <f>VLOOKUP(B58,'名称-id-价值'!B:M,J58+2,FALSE)</f>
        <v>38.4</v>
      </c>
      <c r="M58">
        <f t="shared" si="32"/>
        <v>4.1763187570479889</v>
      </c>
      <c r="N58" t="e">
        <f>SUMIFS(M:M,A:A,A58)*F58+VLOOKUP(J58,#REF!,4,FALSE)</f>
        <v>#REF!</v>
      </c>
      <c r="O58" t="str">
        <f t="shared" si="33"/>
        <v>53111,</v>
      </c>
      <c r="P58" t="str">
        <f t="shared" si="37"/>
        <v>434,</v>
      </c>
      <c r="Q58" t="str">
        <f t="shared" si="29"/>
        <v>(1,3)</v>
      </c>
      <c r="R58" t="str">
        <f t="shared" si="38"/>
        <v>1,</v>
      </c>
      <c r="S58" t="str">
        <f t="shared" si="39"/>
        <v>3,</v>
      </c>
    </row>
    <row r="59" spans="1:19" x14ac:dyDescent="0.15">
      <c r="A59" t="s">
        <v>52</v>
      </c>
      <c r="B59">
        <v>51211</v>
      </c>
      <c r="C59">
        <v>513</v>
      </c>
      <c r="D59">
        <v>1</v>
      </c>
      <c r="E59">
        <v>2</v>
      </c>
      <c r="F59">
        <v>2</v>
      </c>
      <c r="G59" s="5">
        <f t="shared" si="30"/>
        <v>6.427765944117278E-2</v>
      </c>
      <c r="H59" t="str">
        <f>VLOOKUP(B59,'名称-id-价值'!B:C,2,FALSE)</f>
        <v>二号-碎片</v>
      </c>
      <c r="I59" t="str">
        <f t="shared" si="27"/>
        <v>T2碎片</v>
      </c>
      <c r="J59">
        <f t="shared" si="31"/>
        <v>7</v>
      </c>
      <c r="K59">
        <f t="shared" si="28"/>
        <v>0.19283297832351834</v>
      </c>
      <c r="L59">
        <f>VLOOKUP(B59,'名称-id-价值'!B:M,J59+2,FALSE)</f>
        <v>42</v>
      </c>
      <c r="M59">
        <f t="shared" si="32"/>
        <v>4.0494925447938854</v>
      </c>
      <c r="N59" t="e">
        <f>SUMIFS(M:M,A:A,A59)*F59+VLOOKUP(J59,#REF!,4,FALSE)</f>
        <v>#REF!</v>
      </c>
      <c r="O59" t="str">
        <f t="shared" si="33"/>
        <v>51211,</v>
      </c>
      <c r="P59" t="str">
        <f t="shared" si="37"/>
        <v>513,</v>
      </c>
      <c r="Q59" t="str">
        <f t="shared" si="29"/>
        <v>(1,2)</v>
      </c>
      <c r="R59" t="str">
        <f t="shared" si="38"/>
        <v>1,</v>
      </c>
      <c r="S59" t="str">
        <f t="shared" si="39"/>
        <v>2,</v>
      </c>
    </row>
    <row r="60" spans="1:19" x14ac:dyDescent="0.15">
      <c r="A60" t="s">
        <v>52</v>
      </c>
      <c r="B60">
        <v>52211</v>
      </c>
      <c r="C60">
        <v>513</v>
      </c>
      <c r="D60">
        <v>1</v>
      </c>
      <c r="E60">
        <v>2</v>
      </c>
      <c r="F60">
        <v>2</v>
      </c>
      <c r="G60" s="5">
        <f t="shared" si="30"/>
        <v>6.427765944117278E-2</v>
      </c>
      <c r="H60" t="str">
        <f>VLOOKUP(B60,'名称-id-价值'!B:C,2,FALSE)</f>
        <v>T-34-碎片</v>
      </c>
      <c r="I60" t="str">
        <f t="shared" si="27"/>
        <v>T2碎片</v>
      </c>
      <c r="J60">
        <f t="shared" si="31"/>
        <v>7</v>
      </c>
      <c r="K60">
        <f t="shared" si="28"/>
        <v>0.19283297832351834</v>
      </c>
      <c r="L60">
        <f>VLOOKUP(B60,'名称-id-价值'!B:M,J60+2,FALSE)</f>
        <v>42</v>
      </c>
      <c r="M60">
        <f t="shared" si="32"/>
        <v>4.0494925447938854</v>
      </c>
      <c r="N60" t="e">
        <f>SUMIFS(M:M,A:A,A60)*F60+VLOOKUP(J60,#REF!,4,FALSE)</f>
        <v>#REF!</v>
      </c>
      <c r="O60" t="str">
        <f t="shared" si="33"/>
        <v>52211,</v>
      </c>
      <c r="P60" t="str">
        <f t="shared" si="37"/>
        <v>513,</v>
      </c>
      <c r="Q60" t="str">
        <f t="shared" si="29"/>
        <v>(1,2)</v>
      </c>
      <c r="R60" t="str">
        <f t="shared" si="38"/>
        <v>1,</v>
      </c>
      <c r="S60" t="str">
        <f t="shared" si="39"/>
        <v>2,</v>
      </c>
    </row>
    <row r="61" spans="1:19" x14ac:dyDescent="0.15">
      <c r="A61" t="s">
        <v>52</v>
      </c>
      <c r="B61">
        <v>53211</v>
      </c>
      <c r="C61">
        <v>513</v>
      </c>
      <c r="D61">
        <v>1</v>
      </c>
      <c r="E61">
        <v>2</v>
      </c>
      <c r="F61">
        <v>2</v>
      </c>
      <c r="G61" s="5">
        <f t="shared" si="30"/>
        <v>6.427765944117278E-2</v>
      </c>
      <c r="H61" t="str">
        <f>VLOOKUP(B61,'名称-id-价值'!B:C,2,FALSE)</f>
        <v>KV-1-碎片</v>
      </c>
      <c r="I61" t="str">
        <f t="shared" si="27"/>
        <v>T2碎片</v>
      </c>
      <c r="J61">
        <f t="shared" si="31"/>
        <v>7</v>
      </c>
      <c r="K61">
        <f t="shared" si="28"/>
        <v>0.19283297832351834</v>
      </c>
      <c r="L61">
        <f>VLOOKUP(B61,'名称-id-价值'!B:M,J61+2,FALSE)</f>
        <v>42</v>
      </c>
      <c r="M61">
        <f t="shared" si="32"/>
        <v>4.0494925447938854</v>
      </c>
      <c r="N61" t="e">
        <f>SUMIFS(M:M,A:A,A61)*F61+VLOOKUP(J61,#REF!,4,FALSE)</f>
        <v>#REF!</v>
      </c>
      <c r="O61" t="str">
        <f t="shared" si="33"/>
        <v>53211,</v>
      </c>
      <c r="P61" t="str">
        <f t="shared" si="37"/>
        <v>513,</v>
      </c>
      <c r="Q61" t="str">
        <f t="shared" si="29"/>
        <v>(1,2)</v>
      </c>
      <c r="R61" t="str">
        <f t="shared" si="38"/>
        <v>1,</v>
      </c>
      <c r="S61" t="str">
        <f t="shared" si="39"/>
        <v>2,</v>
      </c>
    </row>
    <row r="62" spans="1:19" x14ac:dyDescent="0.15">
      <c r="A62" t="s">
        <v>52</v>
      </c>
      <c r="B62">
        <v>51211</v>
      </c>
      <c r="C62">
        <v>586</v>
      </c>
      <c r="D62">
        <v>1</v>
      </c>
      <c r="E62">
        <v>1</v>
      </c>
      <c r="F62">
        <v>2</v>
      </c>
      <c r="G62" s="5">
        <f t="shared" si="30"/>
        <v>7.3424382909409849E-2</v>
      </c>
      <c r="H62" t="str">
        <f>VLOOKUP(B62,'名称-id-价值'!B:C,2,FALSE)</f>
        <v>二号-碎片</v>
      </c>
      <c r="I62" t="str">
        <f t="shared" si="27"/>
        <v>T2碎片</v>
      </c>
      <c r="J62">
        <f t="shared" si="31"/>
        <v>7</v>
      </c>
      <c r="K62">
        <f t="shared" si="28"/>
        <v>0.1468487658188197</v>
      </c>
      <c r="L62">
        <f>VLOOKUP(B62,'名称-id-价值'!B:M,J62+2,FALSE)</f>
        <v>42</v>
      </c>
      <c r="M62">
        <f t="shared" si="32"/>
        <v>3.0838240821952136</v>
      </c>
      <c r="N62" t="e">
        <f>SUMIFS(M:M,A:A,A62)*F62+VLOOKUP(J62,#REF!,4,FALSE)</f>
        <v>#REF!</v>
      </c>
      <c r="O62" t="str">
        <f t="shared" si="33"/>
        <v>51211,</v>
      </c>
      <c r="P62" t="str">
        <f t="shared" si="37"/>
        <v>586,</v>
      </c>
      <c r="Q62" t="str">
        <f t="shared" si="29"/>
        <v>(1,1)</v>
      </c>
      <c r="R62" t="str">
        <f t="shared" si="38"/>
        <v>1,</v>
      </c>
      <c r="S62" t="str">
        <f t="shared" si="39"/>
        <v>1,</v>
      </c>
    </row>
    <row r="63" spans="1:19" x14ac:dyDescent="0.15">
      <c r="A63" t="s">
        <v>52</v>
      </c>
      <c r="B63">
        <v>52211</v>
      </c>
      <c r="C63">
        <v>586</v>
      </c>
      <c r="D63">
        <v>1</v>
      </c>
      <c r="E63">
        <v>1</v>
      </c>
      <c r="F63">
        <v>2</v>
      </c>
      <c r="G63" s="5">
        <f t="shared" si="30"/>
        <v>7.3424382909409849E-2</v>
      </c>
      <c r="H63" t="str">
        <f>VLOOKUP(B63,'名称-id-价值'!B:C,2,FALSE)</f>
        <v>T-34-碎片</v>
      </c>
      <c r="I63" t="str">
        <f t="shared" si="27"/>
        <v>T2碎片</v>
      </c>
      <c r="J63">
        <f t="shared" si="31"/>
        <v>7</v>
      </c>
      <c r="K63">
        <f t="shared" si="28"/>
        <v>0.1468487658188197</v>
      </c>
      <c r="L63">
        <f>VLOOKUP(B63,'名称-id-价值'!B:M,J63+2,FALSE)</f>
        <v>42</v>
      </c>
      <c r="M63">
        <f t="shared" si="32"/>
        <v>3.0838240821952136</v>
      </c>
      <c r="N63" t="e">
        <f>SUMIFS(M:M,A:A,A63)*F63+VLOOKUP(J63,#REF!,4,FALSE)</f>
        <v>#REF!</v>
      </c>
      <c r="O63" t="str">
        <f t="shared" si="33"/>
        <v>52211,</v>
      </c>
      <c r="P63" t="str">
        <f t="shared" si="37"/>
        <v>586,</v>
      </c>
      <c r="Q63" t="str">
        <f t="shared" si="29"/>
        <v>(1,1)</v>
      </c>
      <c r="R63" t="str">
        <f t="shared" si="38"/>
        <v>1,</v>
      </c>
      <c r="S63" t="str">
        <f t="shared" si="39"/>
        <v>1,</v>
      </c>
    </row>
    <row r="64" spans="1:19" x14ac:dyDescent="0.15">
      <c r="A64" t="s">
        <v>52</v>
      </c>
      <c r="B64">
        <v>53211</v>
      </c>
      <c r="C64">
        <v>586</v>
      </c>
      <c r="D64">
        <v>1</v>
      </c>
      <c r="E64">
        <v>1</v>
      </c>
      <c r="F64">
        <v>2</v>
      </c>
      <c r="G64" s="5">
        <f t="shared" si="30"/>
        <v>7.3424382909409849E-2</v>
      </c>
      <c r="H64" t="str">
        <f>VLOOKUP(B64,'名称-id-价值'!B:C,2,FALSE)</f>
        <v>KV-1-碎片</v>
      </c>
      <c r="I64" t="str">
        <f t="shared" si="27"/>
        <v>T2碎片</v>
      </c>
      <c r="J64">
        <f t="shared" si="31"/>
        <v>7</v>
      </c>
      <c r="K64">
        <f t="shared" si="28"/>
        <v>0.1468487658188197</v>
      </c>
      <c r="L64">
        <f>VLOOKUP(B64,'名称-id-价值'!B:M,J64+2,FALSE)</f>
        <v>42</v>
      </c>
      <c r="M64">
        <f t="shared" si="32"/>
        <v>3.0838240821952136</v>
      </c>
      <c r="N64" t="e">
        <f>SUMIFS(M:M,A:A,A64)*F64+VLOOKUP(J64,#REF!,4,FALSE)</f>
        <v>#REF!</v>
      </c>
      <c r="O64" t="str">
        <f t="shared" si="33"/>
        <v>53211,</v>
      </c>
      <c r="P64" t="str">
        <f t="shared" si="37"/>
        <v>586,</v>
      </c>
      <c r="Q64" t="str">
        <f t="shared" si="29"/>
        <v>(1,1)</v>
      </c>
      <c r="R64" t="str">
        <f t="shared" si="38"/>
        <v>1,</v>
      </c>
      <c r="S64" t="str">
        <f t="shared" si="39"/>
        <v>1,</v>
      </c>
    </row>
    <row r="65" spans="1:19" x14ac:dyDescent="0.15">
      <c r="A65" t="s">
        <v>52</v>
      </c>
      <c r="B65">
        <v>51311</v>
      </c>
      <c r="C65">
        <v>689</v>
      </c>
      <c r="D65">
        <v>1</v>
      </c>
      <c r="E65">
        <v>1</v>
      </c>
      <c r="F65">
        <v>2</v>
      </c>
      <c r="G65" s="5">
        <f t="shared" si="30"/>
        <v>8.6330033830347069E-2</v>
      </c>
      <c r="H65" t="str">
        <f>VLOOKUP(B65,'名称-id-价值'!B:C,2,FALSE)</f>
        <v>35(t)-碎片</v>
      </c>
      <c r="I65" t="str">
        <f t="shared" si="27"/>
        <v>T3碎片</v>
      </c>
      <c r="J65">
        <f t="shared" si="31"/>
        <v>7</v>
      </c>
      <c r="K65">
        <f t="shared" si="28"/>
        <v>0.17266006766069414</v>
      </c>
      <c r="L65">
        <f>VLOOKUP(B65,'名称-id-价值'!B:M,J65+2,FALSE)</f>
        <v>48.4</v>
      </c>
      <c r="M65">
        <f t="shared" si="32"/>
        <v>4.1783736373887983</v>
      </c>
      <c r="N65" t="e">
        <f>SUMIFS(M:M,A:A,A65)*F65+VLOOKUP(J65,#REF!,4,FALSE)</f>
        <v>#REF!</v>
      </c>
      <c r="O65" t="str">
        <f t="shared" si="33"/>
        <v>51311,</v>
      </c>
      <c r="P65" t="str">
        <f t="shared" si="37"/>
        <v>689,</v>
      </c>
      <c r="Q65" t="str">
        <f t="shared" si="29"/>
        <v>(1,1)</v>
      </c>
      <c r="R65" t="str">
        <f t="shared" si="38"/>
        <v>1,</v>
      </c>
      <c r="S65" t="str">
        <f t="shared" si="39"/>
        <v>1,</v>
      </c>
    </row>
    <row r="66" spans="1:19" x14ac:dyDescent="0.15">
      <c r="A66" t="s">
        <v>52</v>
      </c>
      <c r="B66">
        <v>52311</v>
      </c>
      <c r="C66">
        <v>688</v>
      </c>
      <c r="D66">
        <v>1</v>
      </c>
      <c r="E66">
        <v>1</v>
      </c>
      <c r="F66">
        <v>2</v>
      </c>
      <c r="G66" s="5">
        <f t="shared" ref="G66:G97" si="40">C66/SUMIFS(C:C,A:A,A66)</f>
        <v>8.6204736248590402E-2</v>
      </c>
      <c r="H66" t="str">
        <f>VLOOKUP(B66,'名称-id-价值'!B:C,2,FALSE)</f>
        <v>玛蒂尔达-碎片</v>
      </c>
      <c r="I66" t="str">
        <f t="shared" si="27"/>
        <v>T3碎片</v>
      </c>
      <c r="J66">
        <f t="shared" si="31"/>
        <v>7</v>
      </c>
      <c r="K66">
        <f t="shared" si="28"/>
        <v>0.1724094724971808</v>
      </c>
      <c r="L66">
        <f>VLOOKUP(B66,'名称-id-价值'!B:M,J66+2,FALSE)</f>
        <v>48.4</v>
      </c>
      <c r="M66">
        <f t="shared" si="32"/>
        <v>4.1723092344317756</v>
      </c>
      <c r="N66" t="e">
        <f>SUMIFS(M:M,A:A,A66)*F66+VLOOKUP(J66,#REF!,4,FALSE)</f>
        <v>#REF!</v>
      </c>
      <c r="O66" t="str">
        <f t="shared" si="33"/>
        <v>52311,</v>
      </c>
      <c r="P66" t="str">
        <f t="shared" si="37"/>
        <v>688,</v>
      </c>
      <c r="Q66" t="str">
        <f t="shared" si="29"/>
        <v>(1,1)</v>
      </c>
      <c r="R66" t="str">
        <f t="shared" si="38"/>
        <v>1,</v>
      </c>
      <c r="S66" t="str">
        <f t="shared" si="39"/>
        <v>1,</v>
      </c>
    </row>
    <row r="67" spans="1:19" x14ac:dyDescent="0.15">
      <c r="A67" t="s">
        <v>52</v>
      </c>
      <c r="B67">
        <v>53311</v>
      </c>
      <c r="C67">
        <v>688</v>
      </c>
      <c r="D67">
        <v>1</v>
      </c>
      <c r="E67">
        <v>1</v>
      </c>
      <c r="F67">
        <v>2</v>
      </c>
      <c r="G67" s="5">
        <f t="shared" si="40"/>
        <v>8.6204736248590402E-2</v>
      </c>
      <c r="H67" t="str">
        <f>VLOOKUP(B67,'名称-id-价值'!B:C,2,FALSE)</f>
        <v>黑豹-碎片</v>
      </c>
      <c r="I67" t="str">
        <f t="shared" si="27"/>
        <v>T3碎片</v>
      </c>
      <c r="J67">
        <f t="shared" si="31"/>
        <v>7</v>
      </c>
      <c r="K67">
        <f t="shared" si="28"/>
        <v>0.1724094724971808</v>
      </c>
      <c r="L67">
        <f>VLOOKUP(B67,'名称-id-价值'!B:M,J67+2,FALSE)</f>
        <v>48.4</v>
      </c>
      <c r="M67">
        <f t="shared" si="32"/>
        <v>4.1723092344317756</v>
      </c>
      <c r="N67" t="e">
        <f>SUMIFS(M:M,A:A,A67)*F67+VLOOKUP(J67,#REF!,4,FALSE)</f>
        <v>#REF!</v>
      </c>
      <c r="O67" t="str">
        <f t="shared" si="33"/>
        <v>53311,</v>
      </c>
      <c r="P67" t="str">
        <f t="shared" si="37"/>
        <v>688,</v>
      </c>
      <c r="Q67" t="str">
        <f t="shared" si="29"/>
        <v>(1,1)</v>
      </c>
      <c r="R67" t="str">
        <f t="shared" si="38"/>
        <v>1,</v>
      </c>
      <c r="S67" t="str">
        <f t="shared" si="39"/>
        <v>1,</v>
      </c>
    </row>
    <row r="68" spans="1:19" x14ac:dyDescent="0.15">
      <c r="A68" t="s">
        <v>52</v>
      </c>
      <c r="B68">
        <v>51311</v>
      </c>
      <c r="C68">
        <v>439</v>
      </c>
      <c r="D68">
        <v>1</v>
      </c>
      <c r="E68">
        <v>1</v>
      </c>
      <c r="F68">
        <v>2</v>
      </c>
      <c r="G68" s="5">
        <f t="shared" si="40"/>
        <v>5.500563839117905E-2</v>
      </c>
      <c r="H68" t="str">
        <f>VLOOKUP(B68,'名称-id-价值'!B:C,2,FALSE)</f>
        <v>35(t)-碎片</v>
      </c>
      <c r="I68" t="str">
        <f t="shared" si="27"/>
        <v>T3碎片</v>
      </c>
      <c r="J68">
        <f t="shared" si="31"/>
        <v>7</v>
      </c>
      <c r="K68">
        <f t="shared" si="28"/>
        <v>0.1100112767823581</v>
      </c>
      <c r="L68">
        <f>VLOOKUP(B68,'名称-id-价值'!B:M,J68+2,FALSE)</f>
        <v>48.4</v>
      </c>
      <c r="M68">
        <f t="shared" si="32"/>
        <v>2.6622728981330659</v>
      </c>
      <c r="N68" t="e">
        <f>SUMIFS(M:M,A:A,A68)*F68+VLOOKUP(J68,#REF!,4,FALSE)</f>
        <v>#REF!</v>
      </c>
      <c r="O68" t="str">
        <f t="shared" si="33"/>
        <v>51311,</v>
      </c>
      <c r="P68" t="str">
        <f t="shared" si="37"/>
        <v>439,</v>
      </c>
      <c r="Q68" t="str">
        <f t="shared" si="29"/>
        <v>(1,1)</v>
      </c>
      <c r="R68" t="str">
        <f t="shared" si="38"/>
        <v>1,</v>
      </c>
      <c r="S68" t="str">
        <f t="shared" si="39"/>
        <v>1,</v>
      </c>
    </row>
    <row r="69" spans="1:19" x14ac:dyDescent="0.15">
      <c r="A69" t="s">
        <v>52</v>
      </c>
      <c r="B69">
        <v>52311</v>
      </c>
      <c r="C69">
        <v>439</v>
      </c>
      <c r="D69">
        <v>1</v>
      </c>
      <c r="E69">
        <v>1</v>
      </c>
      <c r="F69">
        <v>2</v>
      </c>
      <c r="G69" s="5">
        <f t="shared" si="40"/>
        <v>5.500563839117905E-2</v>
      </c>
      <c r="H69" t="str">
        <f>VLOOKUP(B69,'名称-id-价值'!B:C,2,FALSE)</f>
        <v>玛蒂尔达-碎片</v>
      </c>
      <c r="I69" t="str">
        <f t="shared" si="27"/>
        <v>T3碎片</v>
      </c>
      <c r="J69">
        <f t="shared" si="31"/>
        <v>7</v>
      </c>
      <c r="K69">
        <f t="shared" si="28"/>
        <v>0.1100112767823581</v>
      </c>
      <c r="L69">
        <f>VLOOKUP(B69,'名称-id-价值'!B:M,J69+2,FALSE)</f>
        <v>48.4</v>
      </c>
      <c r="M69">
        <f t="shared" si="32"/>
        <v>2.6622728981330659</v>
      </c>
      <c r="N69" t="e">
        <f>SUMIFS(M:M,A:A,A69)*F69+VLOOKUP(J69,#REF!,4,FALSE)</f>
        <v>#REF!</v>
      </c>
      <c r="O69" t="str">
        <f t="shared" si="33"/>
        <v>52311,</v>
      </c>
      <c r="P69" t="str">
        <f t="shared" si="37"/>
        <v>439,</v>
      </c>
      <c r="Q69" t="str">
        <f t="shared" si="29"/>
        <v>(1,1)</v>
      </c>
      <c r="R69" t="str">
        <f t="shared" si="38"/>
        <v>1,</v>
      </c>
      <c r="S69" t="str">
        <f t="shared" si="39"/>
        <v>1,</v>
      </c>
    </row>
    <row r="70" spans="1:19" x14ac:dyDescent="0.15">
      <c r="A70" t="s">
        <v>52</v>
      </c>
      <c r="B70">
        <v>53311</v>
      </c>
      <c r="C70">
        <v>439</v>
      </c>
      <c r="D70">
        <v>1</v>
      </c>
      <c r="E70">
        <v>1</v>
      </c>
      <c r="F70">
        <v>2</v>
      </c>
      <c r="G70" s="5">
        <f t="shared" si="40"/>
        <v>5.500563839117905E-2</v>
      </c>
      <c r="H70" t="str">
        <f>VLOOKUP(B70,'名称-id-价值'!B:C,2,FALSE)</f>
        <v>黑豹-碎片</v>
      </c>
      <c r="I70" t="str">
        <f t="shared" si="27"/>
        <v>T3碎片</v>
      </c>
      <c r="J70">
        <f t="shared" si="31"/>
        <v>7</v>
      </c>
      <c r="K70">
        <f t="shared" si="28"/>
        <v>0.1100112767823581</v>
      </c>
      <c r="L70">
        <f>VLOOKUP(B70,'名称-id-价值'!B:M,J70+2,FALSE)</f>
        <v>48.4</v>
      </c>
      <c r="M70">
        <f t="shared" si="32"/>
        <v>2.6622728981330659</v>
      </c>
      <c r="N70" t="e">
        <f>SUMIFS(M:M,A:A,A70)*F70+VLOOKUP(J70,#REF!,4,FALSE)</f>
        <v>#REF!</v>
      </c>
      <c r="O70" t="str">
        <f t="shared" si="33"/>
        <v>53311,</v>
      </c>
      <c r="P70" t="str">
        <f t="shared" si="37"/>
        <v>439,</v>
      </c>
      <c r="Q70" t="str">
        <f t="shared" si="29"/>
        <v>(1,1)</v>
      </c>
      <c r="R70" t="str">
        <f t="shared" si="38"/>
        <v>1,</v>
      </c>
      <c r="S70" t="str">
        <f t="shared" si="39"/>
        <v>1,</v>
      </c>
    </row>
    <row r="71" spans="1:19" x14ac:dyDescent="0.15">
      <c r="A71" t="s">
        <v>53</v>
      </c>
      <c r="B71">
        <v>51111</v>
      </c>
      <c r="C71">
        <v>434</v>
      </c>
      <c r="D71">
        <v>1</v>
      </c>
      <c r="E71">
        <v>3</v>
      </c>
      <c r="F71">
        <v>2</v>
      </c>
      <c r="G71" s="5">
        <f t="shared" si="40"/>
        <v>5.4379150482395687E-2</v>
      </c>
      <c r="H71" t="str">
        <f>VLOOKUP(B71,'名称-id-价值'!B:C,2,FALSE)</f>
        <v>雷诺FT-碎片</v>
      </c>
      <c r="I71" t="str">
        <f t="shared" si="27"/>
        <v>T1碎片</v>
      </c>
      <c r="J71">
        <f t="shared" si="31"/>
        <v>8</v>
      </c>
      <c r="K71">
        <f t="shared" si="28"/>
        <v>0.21751660192958275</v>
      </c>
      <c r="L71">
        <f>VLOOKUP(B71,'名称-id-价值'!B:M,J71+2,FALSE)</f>
        <v>34.799999999999997</v>
      </c>
      <c r="M71">
        <f t="shared" si="32"/>
        <v>3.7847888735747395</v>
      </c>
      <c r="N71" t="e">
        <f>SUMIFS(M:M,A:A,A71)*F71+VLOOKUP(J71,#REF!,4,FALSE)</f>
        <v>#REF!</v>
      </c>
      <c r="O71" t="str">
        <f t="shared" si="33"/>
        <v>51111,</v>
      </c>
      <c r="P71" t="str">
        <f t="shared" si="37"/>
        <v>434,</v>
      </c>
      <c r="Q71" t="str">
        <f t="shared" si="29"/>
        <v>(1,3)</v>
      </c>
      <c r="R71" t="str">
        <f t="shared" si="38"/>
        <v>1,</v>
      </c>
      <c r="S71" t="str">
        <f t="shared" si="39"/>
        <v>3,</v>
      </c>
    </row>
    <row r="72" spans="1:19" x14ac:dyDescent="0.15">
      <c r="A72" t="s">
        <v>53</v>
      </c>
      <c r="B72">
        <v>52111</v>
      </c>
      <c r="C72">
        <v>434</v>
      </c>
      <c r="D72">
        <v>1</v>
      </c>
      <c r="E72">
        <v>3</v>
      </c>
      <c r="F72">
        <v>2</v>
      </c>
      <c r="G72" s="5">
        <f t="shared" si="40"/>
        <v>5.4379150482395687E-2</v>
      </c>
      <c r="H72" t="str">
        <f>VLOOKUP(B72,'名称-id-价值'!B:C,2,FALSE)</f>
        <v>Stuart-碎片</v>
      </c>
      <c r="I72" t="str">
        <f t="shared" si="27"/>
        <v>T1碎片</v>
      </c>
      <c r="J72">
        <f t="shared" si="31"/>
        <v>8</v>
      </c>
      <c r="K72">
        <f t="shared" si="28"/>
        <v>0.21751660192958275</v>
      </c>
      <c r="L72">
        <f>VLOOKUP(B72,'名称-id-价值'!B:M,J72+2,FALSE)</f>
        <v>34.799999999999997</v>
      </c>
      <c r="M72">
        <f t="shared" si="32"/>
        <v>3.7847888735747395</v>
      </c>
      <c r="N72" t="e">
        <f>SUMIFS(M:M,A:A,A72)*F72+VLOOKUP(J72,#REF!,4,FALSE)</f>
        <v>#REF!</v>
      </c>
      <c r="O72" t="str">
        <f t="shared" si="33"/>
        <v>52111,</v>
      </c>
      <c r="P72" t="str">
        <f t="shared" si="37"/>
        <v>434,</v>
      </c>
      <c r="Q72" t="str">
        <f t="shared" si="29"/>
        <v>(1,3)</v>
      </c>
      <c r="R72" t="str">
        <f t="shared" si="38"/>
        <v>1,</v>
      </c>
      <c r="S72" t="str">
        <f t="shared" si="39"/>
        <v>3,</v>
      </c>
    </row>
    <row r="73" spans="1:19" x14ac:dyDescent="0.15">
      <c r="A73" t="s">
        <v>53</v>
      </c>
      <c r="B73">
        <v>53111</v>
      </c>
      <c r="C73">
        <v>434</v>
      </c>
      <c r="D73">
        <v>1</v>
      </c>
      <c r="E73">
        <v>3</v>
      </c>
      <c r="F73">
        <v>2</v>
      </c>
      <c r="G73" s="5">
        <f t="shared" si="40"/>
        <v>5.4379150482395687E-2</v>
      </c>
      <c r="H73" t="str">
        <f>VLOOKUP(B73,'名称-id-价值'!B:C,2,FALSE)</f>
        <v>B-1-碎片</v>
      </c>
      <c r="I73" t="str">
        <f t="shared" si="27"/>
        <v>T1碎片</v>
      </c>
      <c r="J73">
        <f t="shared" si="31"/>
        <v>8</v>
      </c>
      <c r="K73">
        <f t="shared" si="28"/>
        <v>0.21751660192958275</v>
      </c>
      <c r="L73">
        <f>VLOOKUP(B73,'名称-id-价值'!B:M,J73+2,FALSE)</f>
        <v>34.799999999999997</v>
      </c>
      <c r="M73">
        <f t="shared" si="32"/>
        <v>3.7847888735747395</v>
      </c>
      <c r="N73" t="e">
        <f>SUMIFS(M:M,A:A,A73)*F73+VLOOKUP(J73,#REF!,4,FALSE)</f>
        <v>#REF!</v>
      </c>
      <c r="O73" t="str">
        <f t="shared" si="33"/>
        <v>53111,</v>
      </c>
      <c r="P73" t="str">
        <f t="shared" si="37"/>
        <v>434,</v>
      </c>
      <c r="Q73" t="str">
        <f t="shared" si="29"/>
        <v>(1,3)</v>
      </c>
      <c r="R73" t="str">
        <f t="shared" si="38"/>
        <v>1,</v>
      </c>
      <c r="S73" t="str">
        <f t="shared" si="39"/>
        <v>3,</v>
      </c>
    </row>
    <row r="74" spans="1:19" x14ac:dyDescent="0.15">
      <c r="A74" t="s">
        <v>53</v>
      </c>
      <c r="B74">
        <v>51211</v>
      </c>
      <c r="C74">
        <v>513</v>
      </c>
      <c r="D74">
        <v>1</v>
      </c>
      <c r="E74">
        <v>2</v>
      </c>
      <c r="F74">
        <v>2</v>
      </c>
      <c r="G74" s="5">
        <f t="shared" si="40"/>
        <v>6.427765944117278E-2</v>
      </c>
      <c r="H74" t="str">
        <f>VLOOKUP(B74,'名称-id-价值'!B:C,2,FALSE)</f>
        <v>二号-碎片</v>
      </c>
      <c r="I74" t="str">
        <f t="shared" si="27"/>
        <v>T2碎片</v>
      </c>
      <c r="J74">
        <f t="shared" si="31"/>
        <v>8</v>
      </c>
      <c r="K74">
        <f t="shared" si="28"/>
        <v>0.19283297832351834</v>
      </c>
      <c r="L74">
        <f>VLOOKUP(B74,'名称-id-价值'!B:M,J74+2,FALSE)</f>
        <v>38.4</v>
      </c>
      <c r="M74">
        <f t="shared" si="32"/>
        <v>3.7023931838115525</v>
      </c>
      <c r="N74" t="e">
        <f>SUMIFS(M:M,A:A,A74)*F74+VLOOKUP(J74,#REF!,4,FALSE)</f>
        <v>#REF!</v>
      </c>
      <c r="O74" t="str">
        <f t="shared" si="33"/>
        <v>51211,</v>
      </c>
      <c r="P74" t="str">
        <f t="shared" si="37"/>
        <v>513,</v>
      </c>
      <c r="Q74" t="str">
        <f t="shared" si="29"/>
        <v>(1,2)</v>
      </c>
      <c r="R74" t="str">
        <f t="shared" si="38"/>
        <v>1,</v>
      </c>
      <c r="S74" t="str">
        <f t="shared" si="39"/>
        <v>2,</v>
      </c>
    </row>
    <row r="75" spans="1:19" x14ac:dyDescent="0.15">
      <c r="A75" t="s">
        <v>53</v>
      </c>
      <c r="B75">
        <v>52211</v>
      </c>
      <c r="C75">
        <v>513</v>
      </c>
      <c r="D75">
        <v>1</v>
      </c>
      <c r="E75">
        <v>2</v>
      </c>
      <c r="F75">
        <v>2</v>
      </c>
      <c r="G75" s="5">
        <f t="shared" si="40"/>
        <v>6.427765944117278E-2</v>
      </c>
      <c r="H75" t="str">
        <f>VLOOKUP(B75,'名称-id-价值'!B:C,2,FALSE)</f>
        <v>T-34-碎片</v>
      </c>
      <c r="I75" t="str">
        <f t="shared" si="27"/>
        <v>T2碎片</v>
      </c>
      <c r="J75">
        <f t="shared" si="31"/>
        <v>8</v>
      </c>
      <c r="K75">
        <f t="shared" si="28"/>
        <v>0.19283297832351834</v>
      </c>
      <c r="L75">
        <f>VLOOKUP(B75,'名称-id-价值'!B:M,J75+2,FALSE)</f>
        <v>38.4</v>
      </c>
      <c r="M75">
        <f t="shared" si="32"/>
        <v>3.7023931838115525</v>
      </c>
      <c r="N75" t="e">
        <f>SUMIFS(M:M,A:A,A75)*F75+VLOOKUP(J75,#REF!,4,FALSE)</f>
        <v>#REF!</v>
      </c>
      <c r="O75" t="str">
        <f t="shared" si="33"/>
        <v>52211,</v>
      </c>
      <c r="P75" t="str">
        <f t="shared" si="37"/>
        <v>513,</v>
      </c>
      <c r="Q75" t="str">
        <f t="shared" si="29"/>
        <v>(1,2)</v>
      </c>
      <c r="R75" t="str">
        <f t="shared" si="38"/>
        <v>1,</v>
      </c>
      <c r="S75" t="str">
        <f t="shared" si="39"/>
        <v>2,</v>
      </c>
    </row>
    <row r="76" spans="1:19" x14ac:dyDescent="0.15">
      <c r="A76" t="s">
        <v>53</v>
      </c>
      <c r="B76">
        <v>53211</v>
      </c>
      <c r="C76">
        <v>513</v>
      </c>
      <c r="D76">
        <v>1</v>
      </c>
      <c r="E76">
        <v>2</v>
      </c>
      <c r="F76">
        <v>2</v>
      </c>
      <c r="G76" s="5">
        <f t="shared" si="40"/>
        <v>6.427765944117278E-2</v>
      </c>
      <c r="H76" t="str">
        <f>VLOOKUP(B76,'名称-id-价值'!B:C,2,FALSE)</f>
        <v>KV-1-碎片</v>
      </c>
      <c r="I76" t="str">
        <f t="shared" si="27"/>
        <v>T2碎片</v>
      </c>
      <c r="J76">
        <f t="shared" si="31"/>
        <v>8</v>
      </c>
      <c r="K76">
        <f t="shared" si="28"/>
        <v>0.19283297832351834</v>
      </c>
      <c r="L76">
        <f>VLOOKUP(B76,'名称-id-价值'!B:M,J76+2,FALSE)</f>
        <v>38.4</v>
      </c>
      <c r="M76">
        <f t="shared" si="32"/>
        <v>3.7023931838115525</v>
      </c>
      <c r="N76" t="e">
        <f>SUMIFS(M:M,A:A,A76)*F76+VLOOKUP(J76,#REF!,4,FALSE)</f>
        <v>#REF!</v>
      </c>
      <c r="O76" t="str">
        <f t="shared" si="33"/>
        <v>53211,</v>
      </c>
      <c r="P76" t="str">
        <f t="shared" si="37"/>
        <v>513,</v>
      </c>
      <c r="Q76" t="str">
        <f t="shared" si="29"/>
        <v>(1,2)</v>
      </c>
      <c r="R76" t="str">
        <f t="shared" si="38"/>
        <v>1,</v>
      </c>
      <c r="S76" t="str">
        <f t="shared" si="39"/>
        <v>2,</v>
      </c>
    </row>
    <row r="77" spans="1:19" x14ac:dyDescent="0.15">
      <c r="A77" t="s">
        <v>53</v>
      </c>
      <c r="B77">
        <v>51211</v>
      </c>
      <c r="C77">
        <v>586</v>
      </c>
      <c r="D77">
        <v>1</v>
      </c>
      <c r="E77">
        <v>1</v>
      </c>
      <c r="F77">
        <v>2</v>
      </c>
      <c r="G77" s="5">
        <f t="shared" si="40"/>
        <v>7.3424382909409849E-2</v>
      </c>
      <c r="H77" t="str">
        <f>VLOOKUP(B77,'名称-id-价值'!B:C,2,FALSE)</f>
        <v>二号-碎片</v>
      </c>
      <c r="I77" t="str">
        <f t="shared" si="27"/>
        <v>T2碎片</v>
      </c>
      <c r="J77">
        <f t="shared" si="31"/>
        <v>8</v>
      </c>
      <c r="K77">
        <f t="shared" si="28"/>
        <v>0.1468487658188197</v>
      </c>
      <c r="L77">
        <f>VLOOKUP(B77,'名称-id-价值'!B:M,J77+2,FALSE)</f>
        <v>38.4</v>
      </c>
      <c r="M77">
        <f t="shared" si="32"/>
        <v>2.8194963037213383</v>
      </c>
      <c r="N77" t="e">
        <f>SUMIFS(M:M,A:A,A77)*F77+VLOOKUP(J77,#REF!,4,FALSE)</f>
        <v>#REF!</v>
      </c>
      <c r="O77" t="str">
        <f t="shared" si="33"/>
        <v>51211,</v>
      </c>
      <c r="P77" t="str">
        <f t="shared" si="37"/>
        <v>586,</v>
      </c>
      <c r="Q77" t="str">
        <f t="shared" si="29"/>
        <v>(1,1)</v>
      </c>
      <c r="R77" t="str">
        <f t="shared" si="38"/>
        <v>1,</v>
      </c>
      <c r="S77" t="str">
        <f t="shared" si="39"/>
        <v>1,</v>
      </c>
    </row>
    <row r="78" spans="1:19" x14ac:dyDescent="0.15">
      <c r="A78" t="s">
        <v>53</v>
      </c>
      <c r="B78">
        <v>52211</v>
      </c>
      <c r="C78">
        <v>586</v>
      </c>
      <c r="D78">
        <v>1</v>
      </c>
      <c r="E78">
        <v>1</v>
      </c>
      <c r="F78">
        <v>2</v>
      </c>
      <c r="G78" s="5">
        <f t="shared" si="40"/>
        <v>7.3424382909409849E-2</v>
      </c>
      <c r="H78" t="str">
        <f>VLOOKUP(B78,'名称-id-价值'!B:C,2,FALSE)</f>
        <v>T-34-碎片</v>
      </c>
      <c r="I78" t="str">
        <f t="shared" si="27"/>
        <v>T2碎片</v>
      </c>
      <c r="J78">
        <f t="shared" si="31"/>
        <v>8</v>
      </c>
      <c r="K78">
        <f t="shared" si="28"/>
        <v>0.1468487658188197</v>
      </c>
      <c r="L78">
        <f>VLOOKUP(B78,'名称-id-价值'!B:M,J78+2,FALSE)</f>
        <v>38.4</v>
      </c>
      <c r="M78">
        <f t="shared" si="32"/>
        <v>2.8194963037213383</v>
      </c>
      <c r="N78" t="e">
        <f>SUMIFS(M:M,A:A,A78)*F78+VLOOKUP(J78,#REF!,4,FALSE)</f>
        <v>#REF!</v>
      </c>
      <c r="O78" t="str">
        <f t="shared" si="33"/>
        <v>52211,</v>
      </c>
      <c r="P78" t="str">
        <f t="shared" si="37"/>
        <v>586,</v>
      </c>
      <c r="Q78" t="str">
        <f t="shared" si="29"/>
        <v>(1,1)</v>
      </c>
      <c r="R78" t="str">
        <f t="shared" si="38"/>
        <v>1,</v>
      </c>
      <c r="S78" t="str">
        <f t="shared" si="39"/>
        <v>1,</v>
      </c>
    </row>
    <row r="79" spans="1:19" x14ac:dyDescent="0.15">
      <c r="A79" t="s">
        <v>53</v>
      </c>
      <c r="B79">
        <v>53211</v>
      </c>
      <c r="C79">
        <v>586</v>
      </c>
      <c r="D79">
        <v>1</v>
      </c>
      <c r="E79">
        <v>1</v>
      </c>
      <c r="F79">
        <v>2</v>
      </c>
      <c r="G79" s="5">
        <f t="shared" si="40"/>
        <v>7.3424382909409849E-2</v>
      </c>
      <c r="H79" t="str">
        <f>VLOOKUP(B79,'名称-id-价值'!B:C,2,FALSE)</f>
        <v>KV-1-碎片</v>
      </c>
      <c r="I79" t="str">
        <f t="shared" si="27"/>
        <v>T2碎片</v>
      </c>
      <c r="J79">
        <f t="shared" si="31"/>
        <v>8</v>
      </c>
      <c r="K79">
        <f t="shared" si="28"/>
        <v>0.1468487658188197</v>
      </c>
      <c r="L79">
        <f>VLOOKUP(B79,'名称-id-价值'!B:M,J79+2,FALSE)</f>
        <v>38.4</v>
      </c>
      <c r="M79">
        <f t="shared" si="32"/>
        <v>2.8194963037213383</v>
      </c>
      <c r="N79" t="e">
        <f>SUMIFS(M:M,A:A,A79)*F79+VLOOKUP(J79,#REF!,4,FALSE)</f>
        <v>#REF!</v>
      </c>
      <c r="O79" t="str">
        <f t="shared" si="33"/>
        <v>53211,</v>
      </c>
      <c r="P79" t="str">
        <f t="shared" ref="P79:P110" si="41">C79&amp;","</f>
        <v>586,</v>
      </c>
      <c r="Q79" t="str">
        <f t="shared" si="29"/>
        <v>(1,1)</v>
      </c>
      <c r="R79" t="str">
        <f t="shared" ref="R79:R110" si="42">D79&amp;","</f>
        <v>1,</v>
      </c>
      <c r="S79" t="str">
        <f t="shared" ref="S79:S110" si="43">E79&amp;","</f>
        <v>1,</v>
      </c>
    </row>
    <row r="80" spans="1:19" x14ac:dyDescent="0.15">
      <c r="A80" t="s">
        <v>53</v>
      </c>
      <c r="B80">
        <v>51311</v>
      </c>
      <c r="C80">
        <v>689</v>
      </c>
      <c r="D80">
        <v>1</v>
      </c>
      <c r="E80">
        <v>1</v>
      </c>
      <c r="F80">
        <v>2</v>
      </c>
      <c r="G80" s="5">
        <f t="shared" si="40"/>
        <v>8.6330033830347069E-2</v>
      </c>
      <c r="H80" t="str">
        <f>VLOOKUP(B80,'名称-id-价值'!B:C,2,FALSE)</f>
        <v>35(t)-碎片</v>
      </c>
      <c r="I80" t="str">
        <f t="shared" si="27"/>
        <v>T3碎片</v>
      </c>
      <c r="J80">
        <f t="shared" si="31"/>
        <v>8</v>
      </c>
      <c r="K80">
        <f t="shared" si="28"/>
        <v>0.17266006766069414</v>
      </c>
      <c r="L80">
        <f>VLOOKUP(B80,'名称-id-价值'!B:M,J80+2,FALSE)</f>
        <v>45.099999999999994</v>
      </c>
      <c r="M80">
        <f t="shared" si="32"/>
        <v>3.8934845257486526</v>
      </c>
      <c r="N80" t="e">
        <f>SUMIFS(M:M,A:A,A80)*F80+VLOOKUP(J80,#REF!,4,FALSE)</f>
        <v>#REF!</v>
      </c>
      <c r="O80" t="str">
        <f t="shared" si="33"/>
        <v>51311,</v>
      </c>
      <c r="P80" t="str">
        <f t="shared" si="41"/>
        <v>689,</v>
      </c>
      <c r="Q80" t="str">
        <f t="shared" si="29"/>
        <v>(1,1)</v>
      </c>
      <c r="R80" t="str">
        <f t="shared" si="42"/>
        <v>1,</v>
      </c>
      <c r="S80" t="str">
        <f t="shared" si="43"/>
        <v>1,</v>
      </c>
    </row>
    <row r="81" spans="1:19" x14ac:dyDescent="0.15">
      <c r="A81" t="s">
        <v>53</v>
      </c>
      <c r="B81">
        <v>52311</v>
      </c>
      <c r="C81">
        <v>688</v>
      </c>
      <c r="D81">
        <v>1</v>
      </c>
      <c r="E81">
        <v>1</v>
      </c>
      <c r="F81">
        <v>2</v>
      </c>
      <c r="G81" s="5">
        <f t="shared" si="40"/>
        <v>8.6204736248590402E-2</v>
      </c>
      <c r="H81" t="str">
        <f>VLOOKUP(B81,'名称-id-价值'!B:C,2,FALSE)</f>
        <v>玛蒂尔达-碎片</v>
      </c>
      <c r="I81" t="str">
        <f t="shared" si="27"/>
        <v>T3碎片</v>
      </c>
      <c r="J81">
        <f t="shared" si="31"/>
        <v>8</v>
      </c>
      <c r="K81">
        <f t="shared" si="28"/>
        <v>0.1724094724971808</v>
      </c>
      <c r="L81">
        <f>VLOOKUP(B81,'名称-id-价值'!B:M,J81+2,FALSE)</f>
        <v>45.099999999999994</v>
      </c>
      <c r="M81">
        <f t="shared" si="32"/>
        <v>3.8878336048114268</v>
      </c>
      <c r="N81" t="e">
        <f>SUMIFS(M:M,A:A,A81)*F81+VLOOKUP(J81,#REF!,4,FALSE)</f>
        <v>#REF!</v>
      </c>
      <c r="O81" t="str">
        <f t="shared" si="33"/>
        <v>52311,</v>
      </c>
      <c r="P81" t="str">
        <f t="shared" si="41"/>
        <v>688,</v>
      </c>
      <c r="Q81" t="str">
        <f t="shared" si="29"/>
        <v>(1,1)</v>
      </c>
      <c r="R81" t="str">
        <f t="shared" si="42"/>
        <v>1,</v>
      </c>
      <c r="S81" t="str">
        <f t="shared" si="43"/>
        <v>1,</v>
      </c>
    </row>
    <row r="82" spans="1:19" x14ac:dyDescent="0.15">
      <c r="A82" t="s">
        <v>53</v>
      </c>
      <c r="B82">
        <v>53311</v>
      </c>
      <c r="C82">
        <v>688</v>
      </c>
      <c r="D82">
        <v>1</v>
      </c>
      <c r="E82">
        <v>1</v>
      </c>
      <c r="F82">
        <v>2</v>
      </c>
      <c r="G82" s="5">
        <f t="shared" si="40"/>
        <v>8.6204736248590402E-2</v>
      </c>
      <c r="H82" t="str">
        <f>VLOOKUP(B82,'名称-id-价值'!B:C,2,FALSE)</f>
        <v>黑豹-碎片</v>
      </c>
      <c r="I82" t="str">
        <f t="shared" si="27"/>
        <v>T3碎片</v>
      </c>
      <c r="J82">
        <f t="shared" si="31"/>
        <v>8</v>
      </c>
      <c r="K82">
        <f t="shared" si="28"/>
        <v>0.1724094724971808</v>
      </c>
      <c r="L82">
        <f>VLOOKUP(B82,'名称-id-价值'!B:M,J82+2,FALSE)</f>
        <v>45.099999999999994</v>
      </c>
      <c r="M82">
        <f t="shared" si="32"/>
        <v>3.8878336048114268</v>
      </c>
      <c r="N82" t="e">
        <f>SUMIFS(M:M,A:A,A82)*F82+VLOOKUP(J82,#REF!,4,FALSE)</f>
        <v>#REF!</v>
      </c>
      <c r="O82" t="str">
        <f t="shared" si="33"/>
        <v>53311,</v>
      </c>
      <c r="P82" t="str">
        <f t="shared" si="41"/>
        <v>688,</v>
      </c>
      <c r="Q82" t="str">
        <f t="shared" si="29"/>
        <v>(1,1)</v>
      </c>
      <c r="R82" t="str">
        <f t="shared" si="42"/>
        <v>1,</v>
      </c>
      <c r="S82" t="str">
        <f t="shared" si="43"/>
        <v>1,</v>
      </c>
    </row>
    <row r="83" spans="1:19" x14ac:dyDescent="0.15">
      <c r="A83" t="s">
        <v>53</v>
      </c>
      <c r="B83">
        <v>51311</v>
      </c>
      <c r="C83">
        <v>439</v>
      </c>
      <c r="D83">
        <v>1</v>
      </c>
      <c r="E83">
        <v>1</v>
      </c>
      <c r="F83">
        <v>2</v>
      </c>
      <c r="G83" s="5">
        <f t="shared" si="40"/>
        <v>5.500563839117905E-2</v>
      </c>
      <c r="H83" t="str">
        <f>VLOOKUP(B83,'名称-id-价值'!B:C,2,FALSE)</f>
        <v>35(t)-碎片</v>
      </c>
      <c r="I83" t="str">
        <f t="shared" si="27"/>
        <v>T3碎片</v>
      </c>
      <c r="J83">
        <f t="shared" si="31"/>
        <v>8</v>
      </c>
      <c r="K83">
        <f t="shared" si="28"/>
        <v>0.1100112767823581</v>
      </c>
      <c r="L83">
        <f>VLOOKUP(B83,'名称-id-价值'!B:M,J83+2,FALSE)</f>
        <v>45.099999999999994</v>
      </c>
      <c r="M83">
        <f t="shared" si="32"/>
        <v>2.480754291442175</v>
      </c>
      <c r="N83" t="e">
        <f>SUMIFS(M:M,A:A,A83)*F83+VLOOKUP(J83,#REF!,4,FALSE)</f>
        <v>#REF!</v>
      </c>
      <c r="O83" t="str">
        <f t="shared" si="33"/>
        <v>51311,</v>
      </c>
      <c r="P83" t="str">
        <f t="shared" si="41"/>
        <v>439,</v>
      </c>
      <c r="Q83" t="str">
        <f t="shared" si="29"/>
        <v>(1,1)</v>
      </c>
      <c r="R83" t="str">
        <f t="shared" si="42"/>
        <v>1,</v>
      </c>
      <c r="S83" t="str">
        <f t="shared" si="43"/>
        <v>1,</v>
      </c>
    </row>
    <row r="84" spans="1:19" x14ac:dyDescent="0.15">
      <c r="A84" t="s">
        <v>53</v>
      </c>
      <c r="B84">
        <v>52311</v>
      </c>
      <c r="C84">
        <v>439</v>
      </c>
      <c r="D84">
        <v>1</v>
      </c>
      <c r="E84">
        <v>1</v>
      </c>
      <c r="F84">
        <v>2</v>
      </c>
      <c r="G84" s="5">
        <f t="shared" si="40"/>
        <v>5.500563839117905E-2</v>
      </c>
      <c r="H84" t="str">
        <f>VLOOKUP(B84,'名称-id-价值'!B:C,2,FALSE)</f>
        <v>玛蒂尔达-碎片</v>
      </c>
      <c r="I84" t="str">
        <f t="shared" si="27"/>
        <v>T3碎片</v>
      </c>
      <c r="J84">
        <f t="shared" si="31"/>
        <v>8</v>
      </c>
      <c r="K84">
        <f t="shared" si="28"/>
        <v>0.1100112767823581</v>
      </c>
      <c r="L84">
        <f>VLOOKUP(B84,'名称-id-价值'!B:M,J84+2,FALSE)</f>
        <v>45.099999999999994</v>
      </c>
      <c r="M84">
        <f t="shared" si="32"/>
        <v>2.480754291442175</v>
      </c>
      <c r="N84" t="e">
        <f>SUMIFS(M:M,A:A,A84)*F84+VLOOKUP(J84,#REF!,4,FALSE)</f>
        <v>#REF!</v>
      </c>
      <c r="O84" t="str">
        <f t="shared" si="33"/>
        <v>52311,</v>
      </c>
      <c r="P84" t="str">
        <f t="shared" si="41"/>
        <v>439,</v>
      </c>
      <c r="Q84" t="str">
        <f t="shared" si="29"/>
        <v>(1,1)</v>
      </c>
      <c r="R84" t="str">
        <f t="shared" si="42"/>
        <v>1,</v>
      </c>
      <c r="S84" t="str">
        <f t="shared" si="43"/>
        <v>1,</v>
      </c>
    </row>
    <row r="85" spans="1:19" x14ac:dyDescent="0.15">
      <c r="A85" t="s">
        <v>53</v>
      </c>
      <c r="B85">
        <v>53311</v>
      </c>
      <c r="C85">
        <v>439</v>
      </c>
      <c r="D85">
        <v>1</v>
      </c>
      <c r="E85">
        <v>1</v>
      </c>
      <c r="F85">
        <v>2</v>
      </c>
      <c r="G85" s="5">
        <f t="shared" si="40"/>
        <v>5.500563839117905E-2</v>
      </c>
      <c r="H85" t="str">
        <f>VLOOKUP(B85,'名称-id-价值'!B:C,2,FALSE)</f>
        <v>黑豹-碎片</v>
      </c>
      <c r="I85" t="str">
        <f t="shared" si="27"/>
        <v>T3碎片</v>
      </c>
      <c r="J85">
        <f t="shared" si="31"/>
        <v>8</v>
      </c>
      <c r="K85">
        <f t="shared" si="28"/>
        <v>0.1100112767823581</v>
      </c>
      <c r="L85">
        <f>VLOOKUP(B85,'名称-id-价值'!B:M,J85+2,FALSE)</f>
        <v>45.099999999999994</v>
      </c>
      <c r="M85">
        <f t="shared" si="32"/>
        <v>2.480754291442175</v>
      </c>
      <c r="N85" t="e">
        <f>SUMIFS(M:M,A:A,A85)*F85+VLOOKUP(J85,#REF!,4,FALSE)</f>
        <v>#REF!</v>
      </c>
      <c r="O85" t="str">
        <f t="shared" si="33"/>
        <v>53311,</v>
      </c>
      <c r="P85" t="str">
        <f t="shared" si="41"/>
        <v>439,</v>
      </c>
      <c r="Q85" t="str">
        <f t="shared" si="29"/>
        <v>(1,1)</v>
      </c>
      <c r="R85" t="str">
        <f t="shared" si="42"/>
        <v>1,</v>
      </c>
      <c r="S85" t="str">
        <f t="shared" si="43"/>
        <v>1,</v>
      </c>
    </row>
    <row r="86" spans="1:19" x14ac:dyDescent="0.15">
      <c r="A86" t="s">
        <v>54</v>
      </c>
      <c r="B86">
        <v>51111</v>
      </c>
      <c r="C86">
        <v>434</v>
      </c>
      <c r="D86">
        <v>1</v>
      </c>
      <c r="E86">
        <v>3</v>
      </c>
      <c r="F86">
        <v>2</v>
      </c>
      <c r="G86" s="5">
        <f t="shared" si="40"/>
        <v>5.4379150482395687E-2</v>
      </c>
      <c r="H86" t="str">
        <f>VLOOKUP(B86,'名称-id-价值'!B:C,2,FALSE)</f>
        <v>雷诺FT-碎片</v>
      </c>
      <c r="I86" t="str">
        <f t="shared" si="27"/>
        <v>T1碎片</v>
      </c>
      <c r="J86">
        <f t="shared" si="31"/>
        <v>9</v>
      </c>
      <c r="K86">
        <f t="shared" si="28"/>
        <v>0.21751660192958275</v>
      </c>
      <c r="L86">
        <f>VLOOKUP(B86,'名称-id-价值'!B:M,J86+2,FALSE)</f>
        <v>31.200000000000003</v>
      </c>
      <c r="M86">
        <f t="shared" si="32"/>
        <v>3.3932589901014913</v>
      </c>
      <c r="N86" t="e">
        <f>SUMIFS(M:M,A:A,A86)*F86+VLOOKUP(J86,#REF!,4,FALSE)</f>
        <v>#REF!</v>
      </c>
      <c r="O86" t="str">
        <f t="shared" si="33"/>
        <v>51111,</v>
      </c>
      <c r="P86" t="str">
        <f t="shared" si="41"/>
        <v>434,</v>
      </c>
      <c r="Q86" t="str">
        <f t="shared" si="29"/>
        <v>(1,3)</v>
      </c>
      <c r="R86" t="str">
        <f t="shared" si="42"/>
        <v>1,</v>
      </c>
      <c r="S86" t="str">
        <f t="shared" si="43"/>
        <v>3,</v>
      </c>
    </row>
    <row r="87" spans="1:19" x14ac:dyDescent="0.15">
      <c r="A87" t="s">
        <v>54</v>
      </c>
      <c r="B87">
        <v>52111</v>
      </c>
      <c r="C87">
        <v>434</v>
      </c>
      <c r="D87">
        <v>1</v>
      </c>
      <c r="E87">
        <v>3</v>
      </c>
      <c r="F87">
        <v>2</v>
      </c>
      <c r="G87" s="5">
        <f t="shared" si="40"/>
        <v>5.4379150482395687E-2</v>
      </c>
      <c r="H87" t="str">
        <f>VLOOKUP(B87,'名称-id-价值'!B:C,2,FALSE)</f>
        <v>Stuart-碎片</v>
      </c>
      <c r="I87" t="str">
        <f t="shared" si="27"/>
        <v>T1碎片</v>
      </c>
      <c r="J87">
        <f t="shared" si="31"/>
        <v>9</v>
      </c>
      <c r="K87">
        <f t="shared" si="28"/>
        <v>0.21751660192958275</v>
      </c>
      <c r="L87">
        <f>VLOOKUP(B87,'名称-id-价值'!B:M,J87+2,FALSE)</f>
        <v>31.200000000000003</v>
      </c>
      <c r="M87">
        <f t="shared" si="32"/>
        <v>3.3932589901014913</v>
      </c>
      <c r="N87" t="e">
        <f>SUMIFS(M:M,A:A,A87)*F87+VLOOKUP(J87,#REF!,4,FALSE)</f>
        <v>#REF!</v>
      </c>
      <c r="O87" t="str">
        <f t="shared" si="33"/>
        <v>52111,</v>
      </c>
      <c r="P87" t="str">
        <f t="shared" si="41"/>
        <v>434,</v>
      </c>
      <c r="Q87" t="str">
        <f t="shared" si="29"/>
        <v>(1,3)</v>
      </c>
      <c r="R87" t="str">
        <f t="shared" si="42"/>
        <v>1,</v>
      </c>
      <c r="S87" t="str">
        <f t="shared" si="43"/>
        <v>3,</v>
      </c>
    </row>
    <row r="88" spans="1:19" x14ac:dyDescent="0.15">
      <c r="A88" t="s">
        <v>54</v>
      </c>
      <c r="B88">
        <v>53111</v>
      </c>
      <c r="C88">
        <v>434</v>
      </c>
      <c r="D88">
        <v>1</v>
      </c>
      <c r="E88">
        <v>3</v>
      </c>
      <c r="F88">
        <v>2</v>
      </c>
      <c r="G88" s="5">
        <f t="shared" si="40"/>
        <v>5.4379150482395687E-2</v>
      </c>
      <c r="H88" t="str">
        <f>VLOOKUP(B88,'名称-id-价值'!B:C,2,FALSE)</f>
        <v>B-1-碎片</v>
      </c>
      <c r="I88" t="str">
        <f t="shared" si="27"/>
        <v>T1碎片</v>
      </c>
      <c r="J88">
        <f t="shared" si="31"/>
        <v>9</v>
      </c>
      <c r="K88">
        <f t="shared" si="28"/>
        <v>0.21751660192958275</v>
      </c>
      <c r="L88">
        <f>VLOOKUP(B88,'名称-id-价值'!B:M,J88+2,FALSE)</f>
        <v>31.200000000000003</v>
      </c>
      <c r="M88">
        <f t="shared" si="32"/>
        <v>3.3932589901014913</v>
      </c>
      <c r="N88" t="e">
        <f>SUMIFS(M:M,A:A,A88)*F88+VLOOKUP(J88,#REF!,4,FALSE)</f>
        <v>#REF!</v>
      </c>
      <c r="O88" t="str">
        <f t="shared" si="33"/>
        <v>53111,</v>
      </c>
      <c r="P88" t="str">
        <f t="shared" si="41"/>
        <v>434,</v>
      </c>
      <c r="Q88" t="str">
        <f t="shared" si="29"/>
        <v>(1,3)</v>
      </c>
      <c r="R88" t="str">
        <f t="shared" si="42"/>
        <v>1,</v>
      </c>
      <c r="S88" t="str">
        <f t="shared" si="43"/>
        <v>3,</v>
      </c>
    </row>
    <row r="89" spans="1:19" x14ac:dyDescent="0.15">
      <c r="A89" t="s">
        <v>54</v>
      </c>
      <c r="B89">
        <v>51211</v>
      </c>
      <c r="C89">
        <v>513</v>
      </c>
      <c r="D89">
        <v>1</v>
      </c>
      <c r="E89">
        <v>2</v>
      </c>
      <c r="F89">
        <v>2</v>
      </c>
      <c r="G89" s="5">
        <f t="shared" si="40"/>
        <v>6.427765944117278E-2</v>
      </c>
      <c r="H89" t="str">
        <f>VLOOKUP(B89,'名称-id-价值'!B:C,2,FALSE)</f>
        <v>二号-碎片</v>
      </c>
      <c r="I89" t="str">
        <f t="shared" si="27"/>
        <v>T2碎片</v>
      </c>
      <c r="J89">
        <f t="shared" si="31"/>
        <v>9</v>
      </c>
      <c r="K89">
        <f t="shared" si="28"/>
        <v>0.19283297832351834</v>
      </c>
      <c r="L89">
        <f>VLOOKUP(B89,'名称-id-价值'!B:M,J89+2,FALSE)</f>
        <v>34.799999999999997</v>
      </c>
      <c r="M89">
        <f t="shared" si="32"/>
        <v>3.3552938228292186</v>
      </c>
      <c r="N89" t="e">
        <f>SUMIFS(M:M,A:A,A89)*F89+VLOOKUP(J89,#REF!,4,FALSE)</f>
        <v>#REF!</v>
      </c>
      <c r="O89" t="str">
        <f t="shared" si="33"/>
        <v>51211,</v>
      </c>
      <c r="P89" t="str">
        <f t="shared" si="41"/>
        <v>513,</v>
      </c>
      <c r="Q89" t="str">
        <f t="shared" si="29"/>
        <v>(1,2)</v>
      </c>
      <c r="R89" t="str">
        <f t="shared" si="42"/>
        <v>1,</v>
      </c>
      <c r="S89" t="str">
        <f t="shared" si="43"/>
        <v>2,</v>
      </c>
    </row>
    <row r="90" spans="1:19" x14ac:dyDescent="0.15">
      <c r="A90" t="s">
        <v>54</v>
      </c>
      <c r="B90">
        <v>52211</v>
      </c>
      <c r="C90">
        <v>513</v>
      </c>
      <c r="D90">
        <v>1</v>
      </c>
      <c r="E90">
        <v>2</v>
      </c>
      <c r="F90">
        <v>2</v>
      </c>
      <c r="G90" s="5">
        <f t="shared" si="40"/>
        <v>6.427765944117278E-2</v>
      </c>
      <c r="H90" t="str">
        <f>VLOOKUP(B90,'名称-id-价值'!B:C,2,FALSE)</f>
        <v>T-34-碎片</v>
      </c>
      <c r="I90" t="str">
        <f t="shared" si="27"/>
        <v>T2碎片</v>
      </c>
      <c r="J90">
        <f t="shared" si="31"/>
        <v>9</v>
      </c>
      <c r="K90">
        <f t="shared" si="28"/>
        <v>0.19283297832351834</v>
      </c>
      <c r="L90">
        <f>VLOOKUP(B90,'名称-id-价值'!B:M,J90+2,FALSE)</f>
        <v>34.799999999999997</v>
      </c>
      <c r="M90">
        <f t="shared" si="32"/>
        <v>3.3552938228292186</v>
      </c>
      <c r="N90" t="e">
        <f>SUMIFS(M:M,A:A,A90)*F90+VLOOKUP(J90,#REF!,4,FALSE)</f>
        <v>#REF!</v>
      </c>
      <c r="O90" t="str">
        <f t="shared" si="33"/>
        <v>52211,</v>
      </c>
      <c r="P90" t="str">
        <f t="shared" si="41"/>
        <v>513,</v>
      </c>
      <c r="Q90" t="str">
        <f t="shared" si="29"/>
        <v>(1,2)</v>
      </c>
      <c r="R90" t="str">
        <f t="shared" si="42"/>
        <v>1,</v>
      </c>
      <c r="S90" t="str">
        <f t="shared" si="43"/>
        <v>2,</v>
      </c>
    </row>
    <row r="91" spans="1:19" x14ac:dyDescent="0.15">
      <c r="A91" t="s">
        <v>54</v>
      </c>
      <c r="B91">
        <v>53211</v>
      </c>
      <c r="C91">
        <v>513</v>
      </c>
      <c r="D91">
        <v>1</v>
      </c>
      <c r="E91">
        <v>2</v>
      </c>
      <c r="F91">
        <v>2</v>
      </c>
      <c r="G91" s="5">
        <f t="shared" si="40"/>
        <v>6.427765944117278E-2</v>
      </c>
      <c r="H91" t="str">
        <f>VLOOKUP(B91,'名称-id-价值'!B:C,2,FALSE)</f>
        <v>KV-1-碎片</v>
      </c>
      <c r="I91" t="str">
        <f t="shared" si="27"/>
        <v>T2碎片</v>
      </c>
      <c r="J91">
        <f t="shared" si="31"/>
        <v>9</v>
      </c>
      <c r="K91">
        <f t="shared" si="28"/>
        <v>0.19283297832351834</v>
      </c>
      <c r="L91">
        <f>VLOOKUP(B91,'名称-id-价值'!B:M,J91+2,FALSE)</f>
        <v>34.799999999999997</v>
      </c>
      <c r="M91">
        <f t="shared" si="32"/>
        <v>3.3552938228292186</v>
      </c>
      <c r="N91" t="e">
        <f>SUMIFS(M:M,A:A,A91)*F91+VLOOKUP(J91,#REF!,4,FALSE)</f>
        <v>#REF!</v>
      </c>
      <c r="O91" t="str">
        <f t="shared" si="33"/>
        <v>53211,</v>
      </c>
      <c r="P91" t="str">
        <f t="shared" si="41"/>
        <v>513,</v>
      </c>
      <c r="Q91" t="str">
        <f t="shared" si="29"/>
        <v>(1,2)</v>
      </c>
      <c r="R91" t="str">
        <f t="shared" si="42"/>
        <v>1,</v>
      </c>
      <c r="S91" t="str">
        <f t="shared" si="43"/>
        <v>2,</v>
      </c>
    </row>
    <row r="92" spans="1:19" x14ac:dyDescent="0.15">
      <c r="A92" t="s">
        <v>54</v>
      </c>
      <c r="B92">
        <v>51211</v>
      </c>
      <c r="C92">
        <v>586</v>
      </c>
      <c r="D92">
        <v>1</v>
      </c>
      <c r="E92">
        <v>1</v>
      </c>
      <c r="F92">
        <v>2</v>
      </c>
      <c r="G92" s="5">
        <f t="shared" si="40"/>
        <v>7.3424382909409849E-2</v>
      </c>
      <c r="H92" t="str">
        <f>VLOOKUP(B92,'名称-id-价值'!B:C,2,FALSE)</f>
        <v>二号-碎片</v>
      </c>
      <c r="I92" t="str">
        <f t="shared" si="27"/>
        <v>T2碎片</v>
      </c>
      <c r="J92">
        <f t="shared" si="31"/>
        <v>9</v>
      </c>
      <c r="K92">
        <f t="shared" si="28"/>
        <v>0.1468487658188197</v>
      </c>
      <c r="L92">
        <f>VLOOKUP(B92,'名称-id-价值'!B:M,J92+2,FALSE)</f>
        <v>34.799999999999997</v>
      </c>
      <c r="M92">
        <f t="shared" si="32"/>
        <v>2.5551685252474625</v>
      </c>
      <c r="N92" t="e">
        <f>SUMIFS(M:M,A:A,A92)*F92+VLOOKUP(J92,#REF!,4,FALSE)</f>
        <v>#REF!</v>
      </c>
      <c r="O92" t="str">
        <f t="shared" si="33"/>
        <v>51211,</v>
      </c>
      <c r="P92" t="str">
        <f t="shared" si="41"/>
        <v>586,</v>
      </c>
      <c r="Q92" t="str">
        <f t="shared" si="29"/>
        <v>(1,1)</v>
      </c>
      <c r="R92" t="str">
        <f t="shared" si="42"/>
        <v>1,</v>
      </c>
      <c r="S92" t="str">
        <f t="shared" si="43"/>
        <v>1,</v>
      </c>
    </row>
    <row r="93" spans="1:19" x14ac:dyDescent="0.15">
      <c r="A93" t="s">
        <v>54</v>
      </c>
      <c r="B93">
        <v>52211</v>
      </c>
      <c r="C93">
        <v>586</v>
      </c>
      <c r="D93">
        <v>1</v>
      </c>
      <c r="E93">
        <v>1</v>
      </c>
      <c r="F93">
        <v>2</v>
      </c>
      <c r="G93" s="5">
        <f t="shared" si="40"/>
        <v>7.3424382909409849E-2</v>
      </c>
      <c r="H93" t="str">
        <f>VLOOKUP(B93,'名称-id-价值'!B:C,2,FALSE)</f>
        <v>T-34-碎片</v>
      </c>
      <c r="I93" t="str">
        <f t="shared" si="27"/>
        <v>T2碎片</v>
      </c>
      <c r="J93">
        <f t="shared" si="31"/>
        <v>9</v>
      </c>
      <c r="K93">
        <f t="shared" si="28"/>
        <v>0.1468487658188197</v>
      </c>
      <c r="L93">
        <f>VLOOKUP(B93,'名称-id-价值'!B:M,J93+2,FALSE)</f>
        <v>34.799999999999997</v>
      </c>
      <c r="M93">
        <f t="shared" si="32"/>
        <v>2.5551685252474625</v>
      </c>
      <c r="N93" t="e">
        <f>SUMIFS(M:M,A:A,A93)*F93+VLOOKUP(J93,#REF!,4,FALSE)</f>
        <v>#REF!</v>
      </c>
      <c r="O93" t="str">
        <f t="shared" si="33"/>
        <v>52211,</v>
      </c>
      <c r="P93" t="str">
        <f t="shared" si="41"/>
        <v>586,</v>
      </c>
      <c r="Q93" t="str">
        <f t="shared" si="29"/>
        <v>(1,1)</v>
      </c>
      <c r="R93" t="str">
        <f t="shared" si="42"/>
        <v>1,</v>
      </c>
      <c r="S93" t="str">
        <f t="shared" si="43"/>
        <v>1,</v>
      </c>
    </row>
    <row r="94" spans="1:19" x14ac:dyDescent="0.15">
      <c r="A94" t="s">
        <v>54</v>
      </c>
      <c r="B94">
        <v>53211</v>
      </c>
      <c r="C94">
        <v>586</v>
      </c>
      <c r="D94">
        <v>1</v>
      </c>
      <c r="E94">
        <v>1</v>
      </c>
      <c r="F94">
        <v>2</v>
      </c>
      <c r="G94" s="5">
        <f t="shared" si="40"/>
        <v>7.3424382909409849E-2</v>
      </c>
      <c r="H94" t="str">
        <f>VLOOKUP(B94,'名称-id-价值'!B:C,2,FALSE)</f>
        <v>KV-1-碎片</v>
      </c>
      <c r="I94" t="str">
        <f t="shared" si="27"/>
        <v>T2碎片</v>
      </c>
      <c r="J94">
        <f t="shared" si="31"/>
        <v>9</v>
      </c>
      <c r="K94">
        <f t="shared" si="28"/>
        <v>0.1468487658188197</v>
      </c>
      <c r="L94">
        <f>VLOOKUP(B94,'名称-id-价值'!B:M,J94+2,FALSE)</f>
        <v>34.799999999999997</v>
      </c>
      <c r="M94">
        <f t="shared" si="32"/>
        <v>2.5551685252474625</v>
      </c>
      <c r="N94" t="e">
        <f>SUMIFS(M:M,A:A,A94)*F94+VLOOKUP(J94,#REF!,4,FALSE)</f>
        <v>#REF!</v>
      </c>
      <c r="O94" t="str">
        <f t="shared" si="33"/>
        <v>53211,</v>
      </c>
      <c r="P94" t="str">
        <f t="shared" si="41"/>
        <v>586,</v>
      </c>
      <c r="Q94" t="str">
        <f t="shared" si="29"/>
        <v>(1,1)</v>
      </c>
      <c r="R94" t="str">
        <f t="shared" si="42"/>
        <v>1,</v>
      </c>
      <c r="S94" t="str">
        <f t="shared" si="43"/>
        <v>1,</v>
      </c>
    </row>
    <row r="95" spans="1:19" x14ac:dyDescent="0.15">
      <c r="A95" t="s">
        <v>54</v>
      </c>
      <c r="B95">
        <v>51311</v>
      </c>
      <c r="C95">
        <v>689</v>
      </c>
      <c r="D95">
        <v>1</v>
      </c>
      <c r="E95">
        <v>1</v>
      </c>
      <c r="F95">
        <v>2</v>
      </c>
      <c r="G95" s="5">
        <f t="shared" si="40"/>
        <v>8.6330033830347069E-2</v>
      </c>
      <c r="H95" t="str">
        <f>VLOOKUP(B95,'名称-id-价值'!B:C,2,FALSE)</f>
        <v>35(t)-碎片</v>
      </c>
      <c r="I95" t="str">
        <f t="shared" ref="I95:I115" si="44">IF(LEFT(B95,1)+0=5,"T"&amp;MID(B95,3,1)&amp;"碎片",IF(LEFT(B95,1)+0=1,"T"&amp;MID(B95,3,1)&amp;"坦克",IF(LEFT(B95,1)+0=9,"T"&amp;MID(B95,2,1)&amp;"部件")))</f>
        <v>T3碎片</v>
      </c>
      <c r="J95">
        <f t="shared" si="31"/>
        <v>9</v>
      </c>
      <c r="K95">
        <f t="shared" ref="K95:K115" si="45">AVERAGE(D95:E95)*G95*F95</f>
        <v>0.17266006766069414</v>
      </c>
      <c r="L95">
        <f>VLOOKUP(B95,'名称-id-价值'!B:M,J95+2,FALSE)</f>
        <v>41.8</v>
      </c>
      <c r="M95">
        <f t="shared" si="32"/>
        <v>3.6085954141085073</v>
      </c>
      <c r="N95" t="e">
        <f>SUMIFS(M:M,A:A,A95)*F95+VLOOKUP(J95,#REF!,4,FALSE)</f>
        <v>#REF!</v>
      </c>
      <c r="O95" t="str">
        <f t="shared" si="33"/>
        <v>51311,</v>
      </c>
      <c r="P95" t="str">
        <f t="shared" si="41"/>
        <v>689,</v>
      </c>
      <c r="Q95" t="str">
        <f t="shared" ref="Q95:Q115" si="46">"("&amp;LEFT(R95&amp;S95,LEN(R95&amp;S95)-1)&amp;")"</f>
        <v>(1,1)</v>
      </c>
      <c r="R95" t="str">
        <f t="shared" si="42"/>
        <v>1,</v>
      </c>
      <c r="S95" t="str">
        <f t="shared" si="43"/>
        <v>1,</v>
      </c>
    </row>
    <row r="96" spans="1:19" x14ac:dyDescent="0.15">
      <c r="A96" t="s">
        <v>54</v>
      </c>
      <c r="B96">
        <v>52311</v>
      </c>
      <c r="C96">
        <v>688</v>
      </c>
      <c r="D96">
        <v>1</v>
      </c>
      <c r="E96">
        <v>1</v>
      </c>
      <c r="F96">
        <v>2</v>
      </c>
      <c r="G96" s="5">
        <f t="shared" si="40"/>
        <v>8.6204736248590402E-2</v>
      </c>
      <c r="H96" t="str">
        <f>VLOOKUP(B96,'名称-id-价值'!B:C,2,FALSE)</f>
        <v>玛蒂尔达-碎片</v>
      </c>
      <c r="I96" t="str">
        <f t="shared" si="44"/>
        <v>T3碎片</v>
      </c>
      <c r="J96">
        <f t="shared" si="31"/>
        <v>9</v>
      </c>
      <c r="K96">
        <f t="shared" si="45"/>
        <v>0.1724094724971808</v>
      </c>
      <c r="L96">
        <f>VLOOKUP(B96,'名称-id-价值'!B:M,J96+2,FALSE)</f>
        <v>41.8</v>
      </c>
      <c r="M96">
        <f t="shared" si="32"/>
        <v>3.6033579751910785</v>
      </c>
      <c r="N96" t="e">
        <f>SUMIFS(M:M,A:A,A96)*F96+VLOOKUP(J96,#REF!,4,FALSE)</f>
        <v>#REF!</v>
      </c>
      <c r="O96" t="str">
        <f t="shared" si="33"/>
        <v>52311,</v>
      </c>
      <c r="P96" t="str">
        <f t="shared" si="41"/>
        <v>688,</v>
      </c>
      <c r="Q96" t="str">
        <f t="shared" si="46"/>
        <v>(1,1)</v>
      </c>
      <c r="R96" t="str">
        <f t="shared" si="42"/>
        <v>1,</v>
      </c>
      <c r="S96" t="str">
        <f t="shared" si="43"/>
        <v>1,</v>
      </c>
    </row>
    <row r="97" spans="1:19" x14ac:dyDescent="0.15">
      <c r="A97" t="s">
        <v>54</v>
      </c>
      <c r="B97">
        <v>53311</v>
      </c>
      <c r="C97">
        <v>688</v>
      </c>
      <c r="D97">
        <v>1</v>
      </c>
      <c r="E97">
        <v>1</v>
      </c>
      <c r="F97">
        <v>2</v>
      </c>
      <c r="G97" s="5">
        <f t="shared" si="40"/>
        <v>8.6204736248590402E-2</v>
      </c>
      <c r="H97" t="str">
        <f>VLOOKUP(B97,'名称-id-价值'!B:C,2,FALSE)</f>
        <v>黑豹-碎片</v>
      </c>
      <c r="I97" t="str">
        <f t="shared" si="44"/>
        <v>T3碎片</v>
      </c>
      <c r="J97">
        <f t="shared" si="31"/>
        <v>9</v>
      </c>
      <c r="K97">
        <f t="shared" si="45"/>
        <v>0.1724094724971808</v>
      </c>
      <c r="L97">
        <f>VLOOKUP(B97,'名称-id-价值'!B:M,J97+2,FALSE)</f>
        <v>41.8</v>
      </c>
      <c r="M97">
        <f t="shared" si="32"/>
        <v>3.6033579751910785</v>
      </c>
      <c r="N97" t="e">
        <f>SUMIFS(M:M,A:A,A97)*F97+VLOOKUP(J97,#REF!,4,FALSE)</f>
        <v>#REF!</v>
      </c>
      <c r="O97" t="str">
        <f t="shared" si="33"/>
        <v>53311,</v>
      </c>
      <c r="P97" t="str">
        <f t="shared" si="41"/>
        <v>688,</v>
      </c>
      <c r="Q97" t="str">
        <f t="shared" si="46"/>
        <v>(1,1)</v>
      </c>
      <c r="R97" t="str">
        <f t="shared" si="42"/>
        <v>1,</v>
      </c>
      <c r="S97" t="str">
        <f t="shared" si="43"/>
        <v>1,</v>
      </c>
    </row>
    <row r="98" spans="1:19" x14ac:dyDescent="0.15">
      <c r="A98" t="s">
        <v>54</v>
      </c>
      <c r="B98">
        <v>51311</v>
      </c>
      <c r="C98">
        <v>439</v>
      </c>
      <c r="D98">
        <v>1</v>
      </c>
      <c r="E98">
        <v>1</v>
      </c>
      <c r="F98">
        <v>2</v>
      </c>
      <c r="G98" s="5">
        <f t="shared" ref="G98:G115" si="47">C98/SUMIFS(C:C,A:A,A98)</f>
        <v>5.500563839117905E-2</v>
      </c>
      <c r="H98" t="str">
        <f>VLOOKUP(B98,'名称-id-价值'!B:C,2,FALSE)</f>
        <v>35(t)-碎片</v>
      </c>
      <c r="I98" t="str">
        <f t="shared" si="44"/>
        <v>T3碎片</v>
      </c>
      <c r="J98">
        <f t="shared" si="31"/>
        <v>9</v>
      </c>
      <c r="K98">
        <f t="shared" si="45"/>
        <v>0.1100112767823581</v>
      </c>
      <c r="L98">
        <f>VLOOKUP(B98,'名称-id-价值'!B:M,J98+2,FALSE)</f>
        <v>41.8</v>
      </c>
      <c r="M98">
        <f t="shared" si="32"/>
        <v>2.299235684751284</v>
      </c>
      <c r="N98" t="e">
        <f>SUMIFS(M:M,A:A,A98)*F98+VLOOKUP(J98,#REF!,4,FALSE)</f>
        <v>#REF!</v>
      </c>
      <c r="O98" t="str">
        <f t="shared" si="33"/>
        <v>51311,</v>
      </c>
      <c r="P98" t="str">
        <f t="shared" si="41"/>
        <v>439,</v>
      </c>
      <c r="Q98" t="str">
        <f t="shared" si="46"/>
        <v>(1,1)</v>
      </c>
      <c r="R98" t="str">
        <f t="shared" si="42"/>
        <v>1,</v>
      </c>
      <c r="S98" t="str">
        <f t="shared" si="43"/>
        <v>1,</v>
      </c>
    </row>
    <row r="99" spans="1:19" x14ac:dyDescent="0.15">
      <c r="A99" t="s">
        <v>54</v>
      </c>
      <c r="B99">
        <v>52311</v>
      </c>
      <c r="C99">
        <v>439</v>
      </c>
      <c r="D99">
        <v>1</v>
      </c>
      <c r="E99">
        <v>1</v>
      </c>
      <c r="F99">
        <v>2</v>
      </c>
      <c r="G99" s="5">
        <f t="shared" si="47"/>
        <v>5.500563839117905E-2</v>
      </c>
      <c r="H99" t="str">
        <f>VLOOKUP(B99,'名称-id-价值'!B:C,2,FALSE)</f>
        <v>玛蒂尔达-碎片</v>
      </c>
      <c r="I99" t="str">
        <f t="shared" si="44"/>
        <v>T3碎片</v>
      </c>
      <c r="J99">
        <f t="shared" si="31"/>
        <v>9</v>
      </c>
      <c r="K99">
        <f t="shared" si="45"/>
        <v>0.1100112767823581</v>
      </c>
      <c r="L99">
        <f>VLOOKUP(B99,'名称-id-价值'!B:M,J99+2,FALSE)</f>
        <v>41.8</v>
      </c>
      <c r="M99">
        <f t="shared" si="32"/>
        <v>2.299235684751284</v>
      </c>
      <c r="N99" t="e">
        <f>SUMIFS(M:M,A:A,A99)*F99+VLOOKUP(J99,#REF!,4,FALSE)</f>
        <v>#REF!</v>
      </c>
      <c r="O99" t="str">
        <f t="shared" si="33"/>
        <v>52311,</v>
      </c>
      <c r="P99" t="str">
        <f t="shared" si="41"/>
        <v>439,</v>
      </c>
      <c r="Q99" t="str">
        <f t="shared" si="46"/>
        <v>(1,1)</v>
      </c>
      <c r="R99" t="str">
        <f t="shared" si="42"/>
        <v>1,</v>
      </c>
      <c r="S99" t="str">
        <f t="shared" si="43"/>
        <v>1,</v>
      </c>
    </row>
    <row r="100" spans="1:19" x14ac:dyDescent="0.15">
      <c r="A100" t="s">
        <v>54</v>
      </c>
      <c r="B100">
        <v>53311</v>
      </c>
      <c r="C100">
        <v>439</v>
      </c>
      <c r="D100">
        <v>1</v>
      </c>
      <c r="E100">
        <v>1</v>
      </c>
      <c r="F100">
        <v>2</v>
      </c>
      <c r="G100" s="5">
        <f t="shared" si="47"/>
        <v>5.500563839117905E-2</v>
      </c>
      <c r="H100" t="str">
        <f>VLOOKUP(B100,'名称-id-价值'!B:C,2,FALSE)</f>
        <v>黑豹-碎片</v>
      </c>
      <c r="I100" t="str">
        <f t="shared" si="44"/>
        <v>T3碎片</v>
      </c>
      <c r="J100">
        <f t="shared" si="31"/>
        <v>9</v>
      </c>
      <c r="K100">
        <f t="shared" si="45"/>
        <v>0.1100112767823581</v>
      </c>
      <c r="L100">
        <f>VLOOKUP(B100,'名称-id-价值'!B:M,J100+2,FALSE)</f>
        <v>41.8</v>
      </c>
      <c r="M100">
        <f t="shared" si="32"/>
        <v>2.299235684751284</v>
      </c>
      <c r="N100" t="e">
        <f>SUMIFS(M:M,A:A,A100)*F100+VLOOKUP(J100,#REF!,4,FALSE)</f>
        <v>#REF!</v>
      </c>
      <c r="O100" t="str">
        <f t="shared" si="33"/>
        <v>53311,</v>
      </c>
      <c r="P100" t="str">
        <f t="shared" si="41"/>
        <v>439,</v>
      </c>
      <c r="Q100" t="str">
        <f t="shared" si="46"/>
        <v>(1,1)</v>
      </c>
      <c r="R100" t="str">
        <f t="shared" si="42"/>
        <v>1,</v>
      </c>
      <c r="S100" t="str">
        <f t="shared" si="43"/>
        <v>1,</v>
      </c>
    </row>
    <row r="101" spans="1:19" x14ac:dyDescent="0.15">
      <c r="A101" t="s">
        <v>55</v>
      </c>
      <c r="B101">
        <v>51111</v>
      </c>
      <c r="C101">
        <v>434</v>
      </c>
      <c r="D101">
        <v>1</v>
      </c>
      <c r="E101">
        <v>3</v>
      </c>
      <c r="F101">
        <v>2</v>
      </c>
      <c r="G101" s="5">
        <f t="shared" si="47"/>
        <v>5.4379150482395687E-2</v>
      </c>
      <c r="H101" t="str">
        <f>VLOOKUP(B101,'名称-id-价值'!B:C,2,FALSE)</f>
        <v>雷诺FT-碎片</v>
      </c>
      <c r="I101" t="str">
        <f t="shared" si="44"/>
        <v>T1碎片</v>
      </c>
      <c r="J101">
        <f t="shared" si="31"/>
        <v>10</v>
      </c>
      <c r="K101">
        <f t="shared" si="45"/>
        <v>0.21751660192958275</v>
      </c>
      <c r="L101">
        <f>VLOOKUP(B101,'名称-id-价值'!B:M,J101+2,FALSE)</f>
        <v>27.6</v>
      </c>
      <c r="M101">
        <f t="shared" si="32"/>
        <v>3.0017291066282419</v>
      </c>
      <c r="N101" t="e">
        <f>SUMIFS(M:M,A:A,A101)*F101+VLOOKUP(J101,#REF!,4,FALSE)</f>
        <v>#REF!</v>
      </c>
      <c r="O101" t="str">
        <f t="shared" si="33"/>
        <v>51111,</v>
      </c>
      <c r="P101" t="str">
        <f t="shared" si="41"/>
        <v>434,</v>
      </c>
      <c r="Q101" t="str">
        <f t="shared" si="46"/>
        <v>(1,3)</v>
      </c>
      <c r="R101" t="str">
        <f t="shared" si="42"/>
        <v>1,</v>
      </c>
      <c r="S101" t="str">
        <f t="shared" si="43"/>
        <v>3,</v>
      </c>
    </row>
    <row r="102" spans="1:19" x14ac:dyDescent="0.15">
      <c r="A102" t="s">
        <v>55</v>
      </c>
      <c r="B102">
        <v>52111</v>
      </c>
      <c r="C102">
        <v>434</v>
      </c>
      <c r="D102">
        <v>1</v>
      </c>
      <c r="E102">
        <v>3</v>
      </c>
      <c r="F102">
        <v>2</v>
      </c>
      <c r="G102" s="5">
        <f t="shared" si="47"/>
        <v>5.4379150482395687E-2</v>
      </c>
      <c r="H102" t="str">
        <f>VLOOKUP(B102,'名称-id-价值'!B:C,2,FALSE)</f>
        <v>Stuart-碎片</v>
      </c>
      <c r="I102" t="str">
        <f t="shared" si="44"/>
        <v>T1碎片</v>
      </c>
      <c r="J102">
        <f t="shared" si="31"/>
        <v>10</v>
      </c>
      <c r="K102">
        <f t="shared" si="45"/>
        <v>0.21751660192958275</v>
      </c>
      <c r="L102">
        <f>VLOOKUP(B102,'名称-id-价值'!B:M,J102+2,FALSE)</f>
        <v>27.6</v>
      </c>
      <c r="M102">
        <f t="shared" si="32"/>
        <v>3.0017291066282419</v>
      </c>
      <c r="N102" t="e">
        <f>SUMIFS(M:M,A:A,A102)*F102+VLOOKUP(J102,#REF!,4,FALSE)</f>
        <v>#REF!</v>
      </c>
      <c r="O102" t="str">
        <f t="shared" si="33"/>
        <v>52111,</v>
      </c>
      <c r="P102" t="str">
        <f t="shared" si="41"/>
        <v>434,</v>
      </c>
      <c r="Q102" t="str">
        <f t="shared" si="46"/>
        <v>(1,3)</v>
      </c>
      <c r="R102" t="str">
        <f t="shared" si="42"/>
        <v>1,</v>
      </c>
      <c r="S102" t="str">
        <f t="shared" si="43"/>
        <v>3,</v>
      </c>
    </row>
    <row r="103" spans="1:19" x14ac:dyDescent="0.15">
      <c r="A103" t="s">
        <v>55</v>
      </c>
      <c r="B103">
        <v>53111</v>
      </c>
      <c r="C103">
        <v>434</v>
      </c>
      <c r="D103">
        <v>1</v>
      </c>
      <c r="E103">
        <v>3</v>
      </c>
      <c r="F103">
        <v>2</v>
      </c>
      <c r="G103" s="5">
        <f t="shared" si="47"/>
        <v>5.4379150482395687E-2</v>
      </c>
      <c r="H103" t="str">
        <f>VLOOKUP(B103,'名称-id-价值'!B:C,2,FALSE)</f>
        <v>B-1-碎片</v>
      </c>
      <c r="I103" t="str">
        <f t="shared" si="44"/>
        <v>T1碎片</v>
      </c>
      <c r="J103">
        <f t="shared" si="31"/>
        <v>10</v>
      </c>
      <c r="K103">
        <f t="shared" si="45"/>
        <v>0.21751660192958275</v>
      </c>
      <c r="L103">
        <f>VLOOKUP(B103,'名称-id-价值'!B:M,J103+2,FALSE)</f>
        <v>27.6</v>
      </c>
      <c r="M103">
        <f t="shared" si="32"/>
        <v>3.0017291066282419</v>
      </c>
      <c r="N103" t="e">
        <f>SUMIFS(M:M,A:A,A103)*F103+VLOOKUP(J103,#REF!,4,FALSE)</f>
        <v>#REF!</v>
      </c>
      <c r="O103" t="str">
        <f t="shared" si="33"/>
        <v>53111,</v>
      </c>
      <c r="P103" t="str">
        <f t="shared" si="41"/>
        <v>434,</v>
      </c>
      <c r="Q103" t="str">
        <f t="shared" si="46"/>
        <v>(1,3)</v>
      </c>
      <c r="R103" t="str">
        <f t="shared" si="42"/>
        <v>1,</v>
      </c>
      <c r="S103" t="str">
        <f t="shared" si="43"/>
        <v>3,</v>
      </c>
    </row>
    <row r="104" spans="1:19" x14ac:dyDescent="0.15">
      <c r="A104" t="s">
        <v>55</v>
      </c>
      <c r="B104">
        <v>51211</v>
      </c>
      <c r="C104">
        <v>513</v>
      </c>
      <c r="D104">
        <v>1</v>
      </c>
      <c r="E104">
        <v>2</v>
      </c>
      <c r="F104">
        <v>2</v>
      </c>
      <c r="G104" s="5">
        <f t="shared" si="47"/>
        <v>6.427765944117278E-2</v>
      </c>
      <c r="H104" t="str">
        <f>VLOOKUP(B104,'名称-id-价值'!B:C,2,FALSE)</f>
        <v>二号-碎片</v>
      </c>
      <c r="I104" t="str">
        <f t="shared" si="44"/>
        <v>T2碎片</v>
      </c>
      <c r="J104">
        <f t="shared" si="31"/>
        <v>10</v>
      </c>
      <c r="K104">
        <f t="shared" si="45"/>
        <v>0.19283297832351834</v>
      </c>
      <c r="L104">
        <f>VLOOKUP(B104,'名称-id-价值'!B:M,J104+2,FALSE)</f>
        <v>31.200000000000003</v>
      </c>
      <c r="M104">
        <f t="shared" si="32"/>
        <v>3.0081944618468865</v>
      </c>
      <c r="N104" t="e">
        <f>SUMIFS(M:M,A:A,A104)*F104+VLOOKUP(J104,#REF!,4,FALSE)</f>
        <v>#REF!</v>
      </c>
      <c r="O104" t="str">
        <f t="shared" si="33"/>
        <v>51211,</v>
      </c>
      <c r="P104" t="str">
        <f t="shared" si="41"/>
        <v>513,</v>
      </c>
      <c r="Q104" t="str">
        <f t="shared" si="46"/>
        <v>(1,2)</v>
      </c>
      <c r="R104" t="str">
        <f t="shared" si="42"/>
        <v>1,</v>
      </c>
      <c r="S104" t="str">
        <f t="shared" si="43"/>
        <v>2,</v>
      </c>
    </row>
    <row r="105" spans="1:19" x14ac:dyDescent="0.15">
      <c r="A105" t="s">
        <v>55</v>
      </c>
      <c r="B105">
        <v>52211</v>
      </c>
      <c r="C105">
        <v>513</v>
      </c>
      <c r="D105">
        <v>1</v>
      </c>
      <c r="E105">
        <v>2</v>
      </c>
      <c r="F105">
        <v>2</v>
      </c>
      <c r="G105" s="5">
        <f t="shared" si="47"/>
        <v>6.427765944117278E-2</v>
      </c>
      <c r="H105" t="str">
        <f>VLOOKUP(B105,'名称-id-价值'!B:C,2,FALSE)</f>
        <v>T-34-碎片</v>
      </c>
      <c r="I105" t="str">
        <f t="shared" si="44"/>
        <v>T2碎片</v>
      </c>
      <c r="J105">
        <f t="shared" ref="J105:J115" si="48">IF(RIGHT(A105,1)+0=0,10,RIGHT(A105,1)+0)</f>
        <v>10</v>
      </c>
      <c r="K105">
        <f t="shared" si="45"/>
        <v>0.19283297832351834</v>
      </c>
      <c r="L105">
        <f>VLOOKUP(B105,'名称-id-价值'!B:M,J105+2,FALSE)</f>
        <v>31.200000000000003</v>
      </c>
      <c r="M105">
        <f t="shared" ref="M105:M115" si="49">G105*L105*AVERAGE(D105:E105)</f>
        <v>3.0081944618468865</v>
      </c>
      <c r="N105" t="e">
        <f>SUMIFS(M:M,A:A,A105)*F105+VLOOKUP(J105,#REF!,4,FALSE)</f>
        <v>#REF!</v>
      </c>
      <c r="O105" t="str">
        <f t="shared" si="33"/>
        <v>52211,</v>
      </c>
      <c r="P105" t="str">
        <f t="shared" si="41"/>
        <v>513,</v>
      </c>
      <c r="Q105" t="str">
        <f t="shared" si="46"/>
        <v>(1,2)</v>
      </c>
      <c r="R105" t="str">
        <f t="shared" si="42"/>
        <v>1,</v>
      </c>
      <c r="S105" t="str">
        <f t="shared" si="43"/>
        <v>2,</v>
      </c>
    </row>
    <row r="106" spans="1:19" x14ac:dyDescent="0.15">
      <c r="A106" t="s">
        <v>55</v>
      </c>
      <c r="B106">
        <v>53211</v>
      </c>
      <c r="C106">
        <v>513</v>
      </c>
      <c r="D106">
        <v>1</v>
      </c>
      <c r="E106">
        <v>2</v>
      </c>
      <c r="F106">
        <v>2</v>
      </c>
      <c r="G106" s="5">
        <f t="shared" si="47"/>
        <v>6.427765944117278E-2</v>
      </c>
      <c r="H106" t="str">
        <f>VLOOKUP(B106,'名称-id-价值'!B:C,2,FALSE)</f>
        <v>KV-1-碎片</v>
      </c>
      <c r="I106" t="str">
        <f t="shared" si="44"/>
        <v>T2碎片</v>
      </c>
      <c r="J106">
        <f t="shared" si="48"/>
        <v>10</v>
      </c>
      <c r="K106">
        <f t="shared" si="45"/>
        <v>0.19283297832351834</v>
      </c>
      <c r="L106">
        <f>VLOOKUP(B106,'名称-id-价值'!B:M,J106+2,FALSE)</f>
        <v>31.200000000000003</v>
      </c>
      <c r="M106">
        <f t="shared" si="49"/>
        <v>3.0081944618468865</v>
      </c>
      <c r="N106" t="e">
        <f>SUMIFS(M:M,A:A,A106)*F106+VLOOKUP(J106,#REF!,4,FALSE)</f>
        <v>#REF!</v>
      </c>
      <c r="O106" t="str">
        <f t="shared" si="33"/>
        <v>53211,</v>
      </c>
      <c r="P106" t="str">
        <f t="shared" si="41"/>
        <v>513,</v>
      </c>
      <c r="Q106" t="str">
        <f t="shared" si="46"/>
        <v>(1,2)</v>
      </c>
      <c r="R106" t="str">
        <f t="shared" si="42"/>
        <v>1,</v>
      </c>
      <c r="S106" t="str">
        <f t="shared" si="43"/>
        <v>2,</v>
      </c>
    </row>
    <row r="107" spans="1:19" x14ac:dyDescent="0.15">
      <c r="A107" t="s">
        <v>55</v>
      </c>
      <c r="B107">
        <v>51211</v>
      </c>
      <c r="C107">
        <v>586</v>
      </c>
      <c r="D107">
        <v>1</v>
      </c>
      <c r="E107">
        <v>1</v>
      </c>
      <c r="F107">
        <v>2</v>
      </c>
      <c r="G107" s="5">
        <f t="shared" si="47"/>
        <v>7.3424382909409849E-2</v>
      </c>
      <c r="H107" t="str">
        <f>VLOOKUP(B107,'名称-id-价值'!B:C,2,FALSE)</f>
        <v>二号-碎片</v>
      </c>
      <c r="I107" t="str">
        <f t="shared" si="44"/>
        <v>T2碎片</v>
      </c>
      <c r="J107">
        <f t="shared" si="48"/>
        <v>10</v>
      </c>
      <c r="K107">
        <f t="shared" si="45"/>
        <v>0.1468487658188197</v>
      </c>
      <c r="L107">
        <f>VLOOKUP(B107,'名称-id-价值'!B:M,J107+2,FALSE)</f>
        <v>31.200000000000003</v>
      </c>
      <c r="M107">
        <f t="shared" si="49"/>
        <v>2.2908407467735876</v>
      </c>
      <c r="N107" t="e">
        <f>SUMIFS(M:M,A:A,A107)*F107+VLOOKUP(J107,#REF!,4,FALSE)</f>
        <v>#REF!</v>
      </c>
      <c r="O107" t="str">
        <f t="shared" ref="O107:O115" si="50">B107&amp;","</f>
        <v>51211,</v>
      </c>
      <c r="P107" t="str">
        <f t="shared" si="41"/>
        <v>586,</v>
      </c>
      <c r="Q107" t="str">
        <f t="shared" si="46"/>
        <v>(1,1)</v>
      </c>
      <c r="R107" t="str">
        <f t="shared" si="42"/>
        <v>1,</v>
      </c>
      <c r="S107" t="str">
        <f t="shared" si="43"/>
        <v>1,</v>
      </c>
    </row>
    <row r="108" spans="1:19" x14ac:dyDescent="0.15">
      <c r="A108" t="s">
        <v>55</v>
      </c>
      <c r="B108">
        <v>52211</v>
      </c>
      <c r="C108">
        <v>586</v>
      </c>
      <c r="D108">
        <v>1</v>
      </c>
      <c r="E108">
        <v>1</v>
      </c>
      <c r="F108">
        <v>2</v>
      </c>
      <c r="G108" s="5">
        <f t="shared" si="47"/>
        <v>7.3424382909409849E-2</v>
      </c>
      <c r="H108" t="str">
        <f>VLOOKUP(B108,'名称-id-价值'!B:C,2,FALSE)</f>
        <v>T-34-碎片</v>
      </c>
      <c r="I108" t="str">
        <f t="shared" si="44"/>
        <v>T2碎片</v>
      </c>
      <c r="J108">
        <f t="shared" si="48"/>
        <v>10</v>
      </c>
      <c r="K108">
        <f t="shared" si="45"/>
        <v>0.1468487658188197</v>
      </c>
      <c r="L108">
        <f>VLOOKUP(B108,'名称-id-价值'!B:M,J108+2,FALSE)</f>
        <v>31.200000000000003</v>
      </c>
      <c r="M108">
        <f t="shared" si="49"/>
        <v>2.2908407467735876</v>
      </c>
      <c r="N108" t="e">
        <f>SUMIFS(M:M,A:A,A108)*F108+VLOOKUP(J108,#REF!,4,FALSE)</f>
        <v>#REF!</v>
      </c>
      <c r="O108" t="str">
        <f t="shared" si="50"/>
        <v>52211,</v>
      </c>
      <c r="P108" t="str">
        <f t="shared" si="41"/>
        <v>586,</v>
      </c>
      <c r="Q108" t="str">
        <f t="shared" si="46"/>
        <v>(1,1)</v>
      </c>
      <c r="R108" t="str">
        <f t="shared" si="42"/>
        <v>1,</v>
      </c>
      <c r="S108" t="str">
        <f t="shared" si="43"/>
        <v>1,</v>
      </c>
    </row>
    <row r="109" spans="1:19" x14ac:dyDescent="0.15">
      <c r="A109" t="s">
        <v>55</v>
      </c>
      <c r="B109">
        <v>53211</v>
      </c>
      <c r="C109">
        <v>586</v>
      </c>
      <c r="D109">
        <v>1</v>
      </c>
      <c r="E109">
        <v>1</v>
      </c>
      <c r="F109">
        <v>2</v>
      </c>
      <c r="G109" s="5">
        <f t="shared" si="47"/>
        <v>7.3424382909409849E-2</v>
      </c>
      <c r="H109" t="str">
        <f>VLOOKUP(B109,'名称-id-价值'!B:C,2,FALSE)</f>
        <v>KV-1-碎片</v>
      </c>
      <c r="I109" t="str">
        <f t="shared" si="44"/>
        <v>T2碎片</v>
      </c>
      <c r="J109">
        <f t="shared" si="48"/>
        <v>10</v>
      </c>
      <c r="K109">
        <f t="shared" si="45"/>
        <v>0.1468487658188197</v>
      </c>
      <c r="L109">
        <f>VLOOKUP(B109,'名称-id-价值'!B:M,J109+2,FALSE)</f>
        <v>31.200000000000003</v>
      </c>
      <c r="M109">
        <f t="shared" si="49"/>
        <v>2.2908407467735876</v>
      </c>
      <c r="N109" t="e">
        <f>SUMIFS(M:M,A:A,A109)*F109+VLOOKUP(J109,#REF!,4,FALSE)</f>
        <v>#REF!</v>
      </c>
      <c r="O109" t="str">
        <f t="shared" si="50"/>
        <v>53211,</v>
      </c>
      <c r="P109" t="str">
        <f t="shared" si="41"/>
        <v>586,</v>
      </c>
      <c r="Q109" t="str">
        <f t="shared" si="46"/>
        <v>(1,1)</v>
      </c>
      <c r="R109" t="str">
        <f t="shared" si="42"/>
        <v>1,</v>
      </c>
      <c r="S109" t="str">
        <f t="shared" si="43"/>
        <v>1,</v>
      </c>
    </row>
    <row r="110" spans="1:19" x14ac:dyDescent="0.15">
      <c r="A110" t="s">
        <v>55</v>
      </c>
      <c r="B110">
        <v>51311</v>
      </c>
      <c r="C110">
        <v>689</v>
      </c>
      <c r="D110">
        <v>1</v>
      </c>
      <c r="E110">
        <v>1</v>
      </c>
      <c r="F110">
        <v>2</v>
      </c>
      <c r="G110" s="5">
        <f t="shared" si="47"/>
        <v>8.6330033830347069E-2</v>
      </c>
      <c r="H110" t="str">
        <f>VLOOKUP(B110,'名称-id-价值'!B:C,2,FALSE)</f>
        <v>35(t)-碎片</v>
      </c>
      <c r="I110" t="str">
        <f t="shared" si="44"/>
        <v>T3碎片</v>
      </c>
      <c r="J110">
        <f t="shared" si="48"/>
        <v>10</v>
      </c>
      <c r="K110">
        <f t="shared" si="45"/>
        <v>0.17266006766069414</v>
      </c>
      <c r="L110">
        <f>VLOOKUP(B110,'名称-id-价值'!B:M,J110+2,FALSE)</f>
        <v>38.5</v>
      </c>
      <c r="M110">
        <f t="shared" si="49"/>
        <v>3.323706302468362</v>
      </c>
      <c r="N110" t="e">
        <f>SUMIFS(M:M,A:A,A110)*F110+VLOOKUP(J110,#REF!,4,FALSE)</f>
        <v>#REF!</v>
      </c>
      <c r="O110" t="str">
        <f t="shared" si="50"/>
        <v>51311,</v>
      </c>
      <c r="P110" t="str">
        <f t="shared" si="41"/>
        <v>689,</v>
      </c>
      <c r="Q110" t="str">
        <f t="shared" si="46"/>
        <v>(1,1)</v>
      </c>
      <c r="R110" t="str">
        <f t="shared" si="42"/>
        <v>1,</v>
      </c>
      <c r="S110" t="str">
        <f t="shared" si="43"/>
        <v>1,</v>
      </c>
    </row>
    <row r="111" spans="1:19" x14ac:dyDescent="0.15">
      <c r="A111" t="s">
        <v>55</v>
      </c>
      <c r="B111">
        <v>52311</v>
      </c>
      <c r="C111">
        <v>688</v>
      </c>
      <c r="D111">
        <v>1</v>
      </c>
      <c r="E111">
        <v>1</v>
      </c>
      <c r="F111">
        <v>2</v>
      </c>
      <c r="G111" s="5">
        <f t="shared" si="47"/>
        <v>8.6204736248590402E-2</v>
      </c>
      <c r="H111" t="str">
        <f>VLOOKUP(B111,'名称-id-价值'!B:C,2,FALSE)</f>
        <v>玛蒂尔达-碎片</v>
      </c>
      <c r="I111" t="str">
        <f t="shared" si="44"/>
        <v>T3碎片</v>
      </c>
      <c r="J111">
        <f t="shared" si="48"/>
        <v>10</v>
      </c>
      <c r="K111">
        <f t="shared" si="45"/>
        <v>0.1724094724971808</v>
      </c>
      <c r="L111">
        <f>VLOOKUP(B111,'名称-id-价值'!B:M,J111+2,FALSE)</f>
        <v>38.5</v>
      </c>
      <c r="M111">
        <f t="shared" si="49"/>
        <v>3.3188823455707306</v>
      </c>
      <c r="N111" t="e">
        <f>SUMIFS(M:M,A:A,A111)*F111+VLOOKUP(J111,#REF!,4,FALSE)</f>
        <v>#REF!</v>
      </c>
      <c r="O111" t="str">
        <f t="shared" si="50"/>
        <v>52311,</v>
      </c>
      <c r="P111" t="str">
        <f t="shared" ref="P111:P115" si="51">C111&amp;","</f>
        <v>688,</v>
      </c>
      <c r="Q111" t="str">
        <f t="shared" si="46"/>
        <v>(1,1)</v>
      </c>
      <c r="R111" t="str">
        <f t="shared" ref="R111:R115" si="52">D111&amp;","</f>
        <v>1,</v>
      </c>
      <c r="S111" t="str">
        <f t="shared" ref="S111:S115" si="53">E111&amp;","</f>
        <v>1,</v>
      </c>
    </row>
    <row r="112" spans="1:19" x14ac:dyDescent="0.15">
      <c r="A112" t="s">
        <v>55</v>
      </c>
      <c r="B112">
        <v>53311</v>
      </c>
      <c r="C112">
        <v>688</v>
      </c>
      <c r="D112">
        <v>1</v>
      </c>
      <c r="E112">
        <v>1</v>
      </c>
      <c r="F112">
        <v>2</v>
      </c>
      <c r="G112" s="5">
        <f t="shared" si="47"/>
        <v>8.6204736248590402E-2</v>
      </c>
      <c r="H112" t="str">
        <f>VLOOKUP(B112,'名称-id-价值'!B:C,2,FALSE)</f>
        <v>黑豹-碎片</v>
      </c>
      <c r="I112" t="str">
        <f t="shared" si="44"/>
        <v>T3碎片</v>
      </c>
      <c r="J112">
        <f t="shared" si="48"/>
        <v>10</v>
      </c>
      <c r="K112">
        <f t="shared" si="45"/>
        <v>0.1724094724971808</v>
      </c>
      <c r="L112">
        <f>VLOOKUP(B112,'名称-id-价值'!B:M,J112+2,FALSE)</f>
        <v>38.5</v>
      </c>
      <c r="M112">
        <f t="shared" si="49"/>
        <v>3.3188823455707306</v>
      </c>
      <c r="N112" t="e">
        <f>SUMIFS(M:M,A:A,A112)*F112+VLOOKUP(J112,#REF!,4,FALSE)</f>
        <v>#REF!</v>
      </c>
      <c r="O112" t="str">
        <f t="shared" si="50"/>
        <v>53311,</v>
      </c>
      <c r="P112" t="str">
        <f t="shared" si="51"/>
        <v>688,</v>
      </c>
      <c r="Q112" t="str">
        <f t="shared" si="46"/>
        <v>(1,1)</v>
      </c>
      <c r="R112" t="str">
        <f t="shared" si="52"/>
        <v>1,</v>
      </c>
      <c r="S112" t="str">
        <f t="shared" si="53"/>
        <v>1,</v>
      </c>
    </row>
    <row r="113" spans="1:19" x14ac:dyDescent="0.15">
      <c r="A113" t="s">
        <v>55</v>
      </c>
      <c r="B113">
        <v>51311</v>
      </c>
      <c r="C113">
        <v>439</v>
      </c>
      <c r="D113">
        <v>1</v>
      </c>
      <c r="E113">
        <v>1</v>
      </c>
      <c r="F113">
        <v>2</v>
      </c>
      <c r="G113" s="5">
        <f t="shared" si="47"/>
        <v>5.500563839117905E-2</v>
      </c>
      <c r="H113" t="str">
        <f>VLOOKUP(B113,'名称-id-价值'!B:C,2,FALSE)</f>
        <v>35(t)-碎片</v>
      </c>
      <c r="I113" t="str">
        <f t="shared" si="44"/>
        <v>T3碎片</v>
      </c>
      <c r="J113">
        <f t="shared" si="48"/>
        <v>10</v>
      </c>
      <c r="K113">
        <f t="shared" si="45"/>
        <v>0.1100112767823581</v>
      </c>
      <c r="L113">
        <f>VLOOKUP(B113,'名称-id-价值'!B:M,J113+2,FALSE)</f>
        <v>38.5</v>
      </c>
      <c r="M113">
        <f t="shared" si="49"/>
        <v>2.1177170780603936</v>
      </c>
      <c r="N113" t="e">
        <f>SUMIFS(M:M,A:A,A113)*F113+VLOOKUP(J113,#REF!,4,FALSE)</f>
        <v>#REF!</v>
      </c>
      <c r="O113" t="str">
        <f t="shared" si="50"/>
        <v>51311,</v>
      </c>
      <c r="P113" t="str">
        <f t="shared" si="51"/>
        <v>439,</v>
      </c>
      <c r="Q113" t="str">
        <f t="shared" si="46"/>
        <v>(1,1)</v>
      </c>
      <c r="R113" t="str">
        <f t="shared" si="52"/>
        <v>1,</v>
      </c>
      <c r="S113" t="str">
        <f t="shared" si="53"/>
        <v>1,</v>
      </c>
    </row>
    <row r="114" spans="1:19" x14ac:dyDescent="0.15">
      <c r="A114" t="s">
        <v>55</v>
      </c>
      <c r="B114">
        <v>52311</v>
      </c>
      <c r="C114">
        <v>439</v>
      </c>
      <c r="D114">
        <v>1</v>
      </c>
      <c r="E114">
        <v>1</v>
      </c>
      <c r="F114">
        <v>2</v>
      </c>
      <c r="G114" s="5">
        <f t="shared" si="47"/>
        <v>5.500563839117905E-2</v>
      </c>
      <c r="H114" t="str">
        <f>VLOOKUP(B114,'名称-id-价值'!B:C,2,FALSE)</f>
        <v>玛蒂尔达-碎片</v>
      </c>
      <c r="I114" t="str">
        <f t="shared" si="44"/>
        <v>T3碎片</v>
      </c>
      <c r="J114">
        <f t="shared" si="48"/>
        <v>10</v>
      </c>
      <c r="K114">
        <f t="shared" si="45"/>
        <v>0.1100112767823581</v>
      </c>
      <c r="L114">
        <f>VLOOKUP(B114,'名称-id-价值'!B:M,J114+2,FALSE)</f>
        <v>38.5</v>
      </c>
      <c r="M114">
        <f t="shared" si="49"/>
        <v>2.1177170780603936</v>
      </c>
      <c r="N114" t="e">
        <f>SUMIFS(M:M,A:A,A114)*F114+VLOOKUP(J114,#REF!,4,FALSE)</f>
        <v>#REF!</v>
      </c>
      <c r="O114" t="str">
        <f t="shared" si="50"/>
        <v>52311,</v>
      </c>
      <c r="P114" t="str">
        <f t="shared" si="51"/>
        <v>439,</v>
      </c>
      <c r="Q114" t="str">
        <f t="shared" si="46"/>
        <v>(1,1)</v>
      </c>
      <c r="R114" t="str">
        <f t="shared" si="52"/>
        <v>1,</v>
      </c>
      <c r="S114" t="str">
        <f t="shared" si="53"/>
        <v>1,</v>
      </c>
    </row>
    <row r="115" spans="1:19" x14ac:dyDescent="0.15">
      <c r="A115" t="s">
        <v>55</v>
      </c>
      <c r="B115">
        <v>53311</v>
      </c>
      <c r="C115">
        <v>439</v>
      </c>
      <c r="D115">
        <v>1</v>
      </c>
      <c r="E115">
        <v>1</v>
      </c>
      <c r="F115">
        <v>2</v>
      </c>
      <c r="G115" s="5">
        <f t="shared" si="47"/>
        <v>5.500563839117905E-2</v>
      </c>
      <c r="H115" t="str">
        <f>VLOOKUP(B115,'名称-id-价值'!B:C,2,FALSE)</f>
        <v>黑豹-碎片</v>
      </c>
      <c r="I115" t="str">
        <f t="shared" si="44"/>
        <v>T3碎片</v>
      </c>
      <c r="J115">
        <f t="shared" si="48"/>
        <v>10</v>
      </c>
      <c r="K115">
        <f t="shared" si="45"/>
        <v>0.1100112767823581</v>
      </c>
      <c r="L115">
        <f>VLOOKUP(B115,'名称-id-价值'!B:M,J115+2,FALSE)</f>
        <v>38.5</v>
      </c>
      <c r="M115">
        <f t="shared" si="49"/>
        <v>2.1177170780603936</v>
      </c>
      <c r="N115" t="e">
        <f>SUMIFS(M:M,A:A,A115)*F115+VLOOKUP(J115,#REF!,4,FALSE)</f>
        <v>#REF!</v>
      </c>
      <c r="O115" t="str">
        <f t="shared" si="50"/>
        <v>53311,</v>
      </c>
      <c r="P115" t="str">
        <f t="shared" si="51"/>
        <v>439,</v>
      </c>
      <c r="Q115" t="str">
        <f t="shared" si="46"/>
        <v>(1,1)</v>
      </c>
      <c r="R115" t="str">
        <f t="shared" si="52"/>
        <v>1,</v>
      </c>
      <c r="S115" t="str">
        <f t="shared" si="53"/>
        <v>1,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4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44" sqref="I14:S44"/>
    </sheetView>
  </sheetViews>
  <sheetFormatPr defaultColWidth="8.875" defaultRowHeight="13.5" x14ac:dyDescent="0.15"/>
  <cols>
    <col min="1" max="1" width="11.125" bestFit="1" customWidth="1"/>
    <col min="7" max="7" width="9" style="5"/>
    <col min="9" max="9" width="7" customWidth="1"/>
    <col min="20" max="20" width="42.125" customWidth="1"/>
    <col min="26" max="26" width="23.125" customWidth="1"/>
    <col min="46" max="46" width="35.625" customWidth="1"/>
  </cols>
  <sheetData>
    <row r="1" spans="1:32" x14ac:dyDescent="0.15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224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  <c r="T1" s="20"/>
    </row>
    <row r="2" spans="1:32" x14ac:dyDescent="0.15">
      <c r="A2" t="s">
        <v>0</v>
      </c>
      <c r="B2">
        <v>51111</v>
      </c>
      <c r="C2">
        <v>917</v>
      </c>
      <c r="D2">
        <v>1</v>
      </c>
      <c r="E2">
        <v>1</v>
      </c>
      <c r="F2">
        <v>2</v>
      </c>
      <c r="G2" s="5">
        <f t="shared" ref="G2:G65" si="0">C2/SUMIFS(C:C,A:A,A2)</f>
        <v>7.8035911837290445E-2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 t="shared" ref="J2:J41" si="1">IF(RIGHT(A2,1)+0=0,10,RIGHT(A2,1)+0)</f>
        <v>1</v>
      </c>
      <c r="K2">
        <f>AVERAGE(D2:E2)*G2*F2</f>
        <v>0.15607182367458089</v>
      </c>
      <c r="L2">
        <f>VLOOKUP(B2,'名称-id-价值'!B:M,J2+2,FALSE)</f>
        <v>60</v>
      </c>
      <c r="M2">
        <f t="shared" ref="M2:M41" si="2">G2*L2*AVERAGE(D2:E2)</f>
        <v>4.6821547102374268</v>
      </c>
      <c r="N2">
        <f>SUMIFS(M:M,A:A,A2)*F2+VLOOKUP(A2,'军费-钻石数量'!$A:$E,5,FALSE)</f>
        <v>97.164309420474851</v>
      </c>
      <c r="O2" t="str">
        <f t="shared" ref="O2:O41" si="3">B2&amp;","</f>
        <v>51111,</v>
      </c>
      <c r="P2" t="str">
        <f t="shared" ref="P2:P41" si="4">C2&amp;","</f>
        <v>917,</v>
      </c>
      <c r="Q2" t="str">
        <f>"("&amp;LEFT(R2&amp;S2,LEN(R2&amp;S2)-1)&amp;")"</f>
        <v>(1,1)</v>
      </c>
      <c r="R2" t="str">
        <f t="shared" ref="R2:R4" si="5">D2&amp;","</f>
        <v>1,</v>
      </c>
      <c r="S2" t="str">
        <f t="shared" ref="S2:S4" si="6">E2&amp;","</f>
        <v>1,</v>
      </c>
    </row>
    <row r="3" spans="1:32" x14ac:dyDescent="0.15">
      <c r="A3" t="s">
        <v>0</v>
      </c>
      <c r="B3">
        <v>52111</v>
      </c>
      <c r="C3">
        <v>917</v>
      </c>
      <c r="D3">
        <v>1</v>
      </c>
      <c r="E3">
        <v>1</v>
      </c>
      <c r="F3">
        <v>2</v>
      </c>
      <c r="G3" s="5">
        <f t="shared" si="0"/>
        <v>7.8035911837290445E-2</v>
      </c>
      <c r="H3" t="str">
        <f>VLOOKUP(B3,'名称-id-价值'!B:C,2,FALSE)</f>
        <v>Stuart-碎片</v>
      </c>
      <c r="I3" t="str">
        <f t="shared" ref="I3:I42" si="7">IF(LEFT(B3,1)+0=5,"T"&amp;MID(B3,3,1)&amp;"碎片",IF(LEFT(B3,1)+0=1,"T"&amp;MID(B3,3,1)&amp;"坦克",IF(LEFT(B3,1)+0=9,"T"&amp;MID(B3,2,1)&amp;"部件")))</f>
        <v>T1碎片</v>
      </c>
      <c r="J3">
        <f t="shared" si="1"/>
        <v>1</v>
      </c>
      <c r="K3">
        <f t="shared" ref="K3:K4" si="8">AVERAGE(D3:E3)*G3*F3</f>
        <v>0.15607182367458089</v>
      </c>
      <c r="L3">
        <f>VLOOKUP(B3,'名称-id-价值'!B:M,J3+2,FALSE)</f>
        <v>60</v>
      </c>
      <c r="M3">
        <f t="shared" si="2"/>
        <v>4.6821547102374268</v>
      </c>
      <c r="N3">
        <f>SUMIFS(M:M,A:A,A3)*F3+VLOOKUP(A3,'军费-钻石数量'!$A:$E,5,FALSE)</f>
        <v>97.164309420474851</v>
      </c>
      <c r="O3" t="str">
        <f t="shared" si="3"/>
        <v>52111,</v>
      </c>
      <c r="P3" t="str">
        <f t="shared" si="4"/>
        <v>917,</v>
      </c>
      <c r="Q3" t="str">
        <f t="shared" ref="Q3:Q42" si="9">"("&amp;LEFT(R3&amp;S3,LEN(R3&amp;S3)-1)&amp;")"</f>
        <v>(1,1)</v>
      </c>
      <c r="R3" t="str">
        <f t="shared" si="5"/>
        <v>1,</v>
      </c>
      <c r="S3" t="str">
        <f t="shared" si="6"/>
        <v>1,</v>
      </c>
    </row>
    <row r="4" spans="1:32" x14ac:dyDescent="0.15">
      <c r="A4" t="s">
        <v>0</v>
      </c>
      <c r="B4">
        <v>53111</v>
      </c>
      <c r="C4">
        <v>917</v>
      </c>
      <c r="D4">
        <v>1</v>
      </c>
      <c r="E4">
        <v>1</v>
      </c>
      <c r="F4">
        <v>2</v>
      </c>
      <c r="G4" s="5">
        <f t="shared" si="0"/>
        <v>7.8035911837290445E-2</v>
      </c>
      <c r="H4" t="str">
        <f>VLOOKUP(B4,'名称-id-价值'!B:C,2,FALSE)</f>
        <v>B-1-碎片</v>
      </c>
      <c r="I4" t="str">
        <f t="shared" si="7"/>
        <v>T1碎片</v>
      </c>
      <c r="J4">
        <f t="shared" si="1"/>
        <v>1</v>
      </c>
      <c r="K4">
        <f t="shared" si="8"/>
        <v>0.15607182367458089</v>
      </c>
      <c r="L4">
        <f>VLOOKUP(B4,'名称-id-价值'!B:M,J4+2,FALSE)</f>
        <v>60</v>
      </c>
      <c r="M4">
        <f t="shared" si="2"/>
        <v>4.6821547102374268</v>
      </c>
      <c r="N4">
        <f>SUMIFS(M:M,A:A,A4)*F4+VLOOKUP(A4,'军费-钻石数量'!$A:$E,5,FALSE)</f>
        <v>97.164309420474851</v>
      </c>
      <c r="O4" t="str">
        <f t="shared" si="3"/>
        <v>53111,</v>
      </c>
      <c r="P4" t="str">
        <f t="shared" si="4"/>
        <v>917,</v>
      </c>
      <c r="Q4" t="str">
        <f t="shared" si="9"/>
        <v>(1,1)</v>
      </c>
      <c r="R4" t="str">
        <f t="shared" si="5"/>
        <v>1,</v>
      </c>
      <c r="S4" t="str">
        <f t="shared" si="6"/>
        <v>1,</v>
      </c>
    </row>
    <row r="5" spans="1:32" x14ac:dyDescent="0.15">
      <c r="A5" t="s">
        <v>0</v>
      </c>
      <c r="B5">
        <v>91001</v>
      </c>
      <c r="C5">
        <v>1000</v>
      </c>
      <c r="D5">
        <v>1</v>
      </c>
      <c r="E5">
        <v>1</v>
      </c>
      <c r="F5">
        <v>2</v>
      </c>
      <c r="G5" s="5">
        <f t="shared" si="0"/>
        <v>8.5099140498680961E-2</v>
      </c>
      <c r="H5" t="str">
        <f>VLOOKUP(B5,'名称-id-价值'!B:C,2,FALSE)</f>
        <v>T1LP1</v>
      </c>
      <c r="I5" t="str">
        <f t="shared" si="7"/>
        <v>T1部件</v>
      </c>
      <c r="J5">
        <f t="shared" si="1"/>
        <v>1</v>
      </c>
      <c r="K5">
        <f t="shared" ref="K5:K42" si="10">AVERAGE(D5:E5)*G5*F5</f>
        <v>0.17019828099736192</v>
      </c>
      <c r="L5">
        <f>VLOOKUP(B5,'名称-id-价值'!B:M,J5+2,FALSE)</f>
        <v>40</v>
      </c>
      <c r="M5">
        <f t="shared" si="2"/>
        <v>3.4039656199472383</v>
      </c>
      <c r="N5">
        <f>SUMIFS(M:M,A:A,A5)*F5+VLOOKUP(A5,'军费-钻石数量'!$A:$E,5,FALSE)</f>
        <v>97.164309420474851</v>
      </c>
      <c r="O5" t="str">
        <f t="shared" si="3"/>
        <v>91001,</v>
      </c>
      <c r="P5" t="str">
        <f t="shared" si="4"/>
        <v>1000,</v>
      </c>
      <c r="Q5" t="str">
        <f t="shared" si="9"/>
        <v>(1,1)</v>
      </c>
      <c r="R5" t="str">
        <f t="shared" ref="R5:R46" si="11">D5&amp;","</f>
        <v>1,</v>
      </c>
      <c r="S5" t="str">
        <f t="shared" ref="S5:S46" si="12">E5&amp;","</f>
        <v>1,</v>
      </c>
    </row>
    <row r="6" spans="1:32" x14ac:dyDescent="0.15">
      <c r="A6" t="s">
        <v>0</v>
      </c>
      <c r="B6">
        <v>91003</v>
      </c>
      <c r="C6">
        <v>1000</v>
      </c>
      <c r="D6">
        <v>1</v>
      </c>
      <c r="E6">
        <v>1</v>
      </c>
      <c r="F6">
        <v>2</v>
      </c>
      <c r="G6" s="5">
        <f t="shared" si="0"/>
        <v>8.5099140498680961E-2</v>
      </c>
      <c r="H6" t="str">
        <f>VLOOKUP(B6,'名称-id-价值'!B:C,2,FALSE)</f>
        <v>T1LP3</v>
      </c>
      <c r="I6" t="str">
        <f t="shared" si="7"/>
        <v>T1部件</v>
      </c>
      <c r="J6">
        <f t="shared" si="1"/>
        <v>1</v>
      </c>
      <c r="K6">
        <f t="shared" si="10"/>
        <v>0.17019828099736192</v>
      </c>
      <c r="L6">
        <f>VLOOKUP(B6,'名称-id-价值'!B:M,J6+2,FALSE)</f>
        <v>40</v>
      </c>
      <c r="M6">
        <f t="shared" si="2"/>
        <v>3.4039656199472383</v>
      </c>
      <c r="N6">
        <f>SUMIFS(M:M,A:A,A6)*F6+VLOOKUP(A6,'军费-钻石数量'!$A:$E,5,FALSE)</f>
        <v>97.164309420474851</v>
      </c>
      <c r="O6" t="str">
        <f t="shared" si="3"/>
        <v>91003,</v>
      </c>
      <c r="P6" t="str">
        <f t="shared" si="4"/>
        <v>1000,</v>
      </c>
      <c r="Q6" t="str">
        <f t="shared" si="9"/>
        <v>(1,1)</v>
      </c>
      <c r="R6" t="str">
        <f t="shared" si="11"/>
        <v>1,</v>
      </c>
      <c r="S6" t="str">
        <f t="shared" si="12"/>
        <v>1,</v>
      </c>
    </row>
    <row r="7" spans="1:32" x14ac:dyDescent="0.15">
      <c r="A7" t="s">
        <v>0</v>
      </c>
      <c r="B7">
        <v>91005</v>
      </c>
      <c r="C7">
        <v>1000</v>
      </c>
      <c r="D7">
        <v>1</v>
      </c>
      <c r="E7">
        <v>1</v>
      </c>
      <c r="F7">
        <v>2</v>
      </c>
      <c r="G7" s="5">
        <f t="shared" si="0"/>
        <v>8.5099140498680961E-2</v>
      </c>
      <c r="H7" t="str">
        <f>VLOOKUP(B7,'名称-id-价值'!B:C,2,FALSE)</f>
        <v>T1LP5</v>
      </c>
      <c r="I7" t="str">
        <f t="shared" si="7"/>
        <v>T1部件</v>
      </c>
      <c r="J7">
        <f t="shared" si="1"/>
        <v>1</v>
      </c>
      <c r="K7">
        <f t="shared" si="10"/>
        <v>0.17019828099736192</v>
      </c>
      <c r="L7">
        <f>VLOOKUP(B7,'名称-id-价值'!B:M,J7+2,FALSE)</f>
        <v>40</v>
      </c>
      <c r="M7">
        <f t="shared" si="2"/>
        <v>3.4039656199472383</v>
      </c>
      <c r="N7">
        <f>SUMIFS(M:M,A:A,A7)*F7+VLOOKUP(A7,'军费-钻石数量'!$A:$E,5,FALSE)</f>
        <v>97.164309420474851</v>
      </c>
      <c r="O7" t="str">
        <f t="shared" si="3"/>
        <v>91005,</v>
      </c>
      <c r="P7" t="str">
        <f t="shared" si="4"/>
        <v>1000,</v>
      </c>
      <c r="Q7" t="str">
        <f t="shared" si="9"/>
        <v>(1,1)</v>
      </c>
      <c r="R7" t="str">
        <f t="shared" si="11"/>
        <v>1,</v>
      </c>
      <c r="S7" t="str">
        <f t="shared" si="12"/>
        <v>1,</v>
      </c>
    </row>
    <row r="8" spans="1:32" x14ac:dyDescent="0.15">
      <c r="A8" t="s">
        <v>0</v>
      </c>
      <c r="B8">
        <v>91101</v>
      </c>
      <c r="C8">
        <v>1000</v>
      </c>
      <c r="D8">
        <v>1</v>
      </c>
      <c r="E8">
        <v>1</v>
      </c>
      <c r="F8">
        <v>2</v>
      </c>
      <c r="G8" s="5">
        <f t="shared" si="0"/>
        <v>8.5099140498680961E-2</v>
      </c>
      <c r="H8" t="str">
        <f>VLOOKUP(B8,'名称-id-价值'!B:C,2,FALSE)</f>
        <v>T1MP1</v>
      </c>
      <c r="I8" t="str">
        <f t="shared" si="7"/>
        <v>T1部件</v>
      </c>
      <c r="J8">
        <f t="shared" si="1"/>
        <v>1</v>
      </c>
      <c r="K8">
        <f t="shared" si="10"/>
        <v>0.17019828099736192</v>
      </c>
      <c r="L8">
        <f>VLOOKUP(B8,'名称-id-价值'!B:M,J8+2,FALSE)</f>
        <v>40</v>
      </c>
      <c r="M8">
        <f t="shared" si="2"/>
        <v>3.4039656199472383</v>
      </c>
      <c r="N8">
        <f>SUMIFS(M:M,A:A,A8)*F8+VLOOKUP(A8,'军费-钻石数量'!$A:$E,5,FALSE)</f>
        <v>97.164309420474851</v>
      </c>
      <c r="O8" t="str">
        <f t="shared" si="3"/>
        <v>91101,</v>
      </c>
      <c r="P8" t="str">
        <f t="shared" si="4"/>
        <v>1000,</v>
      </c>
      <c r="Q8" t="str">
        <f t="shared" si="9"/>
        <v>(1,1)</v>
      </c>
      <c r="R8" t="str">
        <f t="shared" si="11"/>
        <v>1,</v>
      </c>
      <c r="S8" t="str">
        <f t="shared" si="12"/>
        <v>1,</v>
      </c>
      <c r="T8">
        <v>1</v>
      </c>
      <c r="U8" t="s">
        <v>147</v>
      </c>
      <c r="V8" s="5">
        <f t="shared" ref="V8:V37" si="13">SUMIFS(G:G,I:I,U8,J:J,T8)</f>
        <v>0.23410773551187133</v>
      </c>
      <c r="W8" t="str">
        <f>VLOOKUP(U8,展示字符串!$A$1:$B$8,2,FALSE)</f>
        <v>CHEST_ITEM_TYPE_T1_SHARD</v>
      </c>
      <c r="X8" t="str">
        <f t="shared" ref="X8:X15" si="14">IF(T8=T9,TEXT(V8,"0.00%"),TEXT(V8+(1-SUMIFS(Y:Y,T:T,T8)),"0.00%"))</f>
        <v>23.41%</v>
      </c>
      <c r="Y8" s="5">
        <f>ROUND(V8,4)</f>
        <v>0.2341</v>
      </c>
      <c r="Z8" t="str">
        <f>"["&amp;W8&amp;","&amp;W9&amp;","&amp;W10&amp;","&amp;W11&amp;"]"</f>
        <v>[CHEST_ITEM_TYPE_T1_SHARD,CHEST_ITEM_TYPE_T2_SHARD,CHEST_ITEM_TYPE_T3_SHARD,CHEST_ITEM_TYPE_T1_PART]</v>
      </c>
      <c r="AA8" t="str">
        <f>"["&amp;X8&amp;","&amp;X9&amp;","&amp;X10&amp;","&amp;X11&amp;"]"</f>
        <v>[23.41%,0.00%,0.00%,76.59%]</v>
      </c>
      <c r="AC8" s="18" t="s">
        <v>188</v>
      </c>
      <c r="AD8" s="18" t="s">
        <v>189</v>
      </c>
      <c r="AE8" s="18" t="s">
        <v>190</v>
      </c>
      <c r="AF8" s="19" t="s">
        <v>193</v>
      </c>
    </row>
    <row r="9" spans="1:32" x14ac:dyDescent="0.15">
      <c r="A9" t="s">
        <v>0</v>
      </c>
      <c r="B9">
        <v>91103</v>
      </c>
      <c r="C9">
        <v>1000</v>
      </c>
      <c r="D9">
        <v>1</v>
      </c>
      <c r="E9">
        <v>1</v>
      </c>
      <c r="F9">
        <v>2</v>
      </c>
      <c r="G9" s="5">
        <f t="shared" si="0"/>
        <v>8.5099140498680961E-2</v>
      </c>
      <c r="H9" t="str">
        <f>VLOOKUP(B9,'名称-id-价值'!B:C,2,FALSE)</f>
        <v>T1MP3</v>
      </c>
      <c r="I9" t="str">
        <f t="shared" si="7"/>
        <v>T1部件</v>
      </c>
      <c r="J9">
        <f t="shared" si="1"/>
        <v>1</v>
      </c>
      <c r="K9">
        <f t="shared" si="10"/>
        <v>0.17019828099736192</v>
      </c>
      <c r="L9">
        <f>VLOOKUP(B9,'名称-id-价值'!B:M,J9+2,FALSE)</f>
        <v>40</v>
      </c>
      <c r="M9">
        <f t="shared" si="2"/>
        <v>3.4039656199472383</v>
      </c>
      <c r="N9">
        <f>SUMIFS(M:M,A:A,A9)*F9+VLOOKUP(A9,'军费-钻石数量'!$A:$E,5,FALSE)</f>
        <v>97.164309420474851</v>
      </c>
      <c r="O9" t="str">
        <f t="shared" si="3"/>
        <v>91103,</v>
      </c>
      <c r="P9" t="str">
        <f t="shared" si="4"/>
        <v>1000,</v>
      </c>
      <c r="Q9" t="str">
        <f t="shared" si="9"/>
        <v>(1,1)</v>
      </c>
      <c r="R9" t="str">
        <f t="shared" si="11"/>
        <v>1,</v>
      </c>
      <c r="S9" t="str">
        <f t="shared" si="12"/>
        <v>1,</v>
      </c>
      <c r="T9">
        <v>1</v>
      </c>
      <c r="U9" s="11" t="s">
        <v>148</v>
      </c>
      <c r="V9" s="5">
        <f t="shared" si="13"/>
        <v>0</v>
      </c>
      <c r="W9" t="str">
        <f>VLOOKUP(U9,展示字符串!$A$1:$B$8,2,FALSE)</f>
        <v>CHEST_ITEM_TYPE_T2_SHARD</v>
      </c>
      <c r="X9" t="str">
        <f t="shared" si="14"/>
        <v>0.00%</v>
      </c>
      <c r="Y9" s="5">
        <f t="shared" ref="Y9:Y37" si="15">ROUND(V9,4)</f>
        <v>0</v>
      </c>
      <c r="Z9" t="str">
        <f>"["&amp;W12&amp;","&amp;W13&amp;","&amp;W14&amp;","&amp;W15&amp;"]"</f>
        <v>[CHEST_ITEM_TYPE_T1_SHARD,CHEST_ITEM_TYPE_T2_SHARD,CHEST_ITEM_TYPE_T3_SHARD,CHEST_ITEM_TYPE_T1_PART]</v>
      </c>
      <c r="AA9" t="str">
        <f>"["&amp;X12&amp;","&amp;X13&amp;","&amp;X14&amp;","&amp;X15&amp;"]"</f>
        <v>[16.67%,0.00%,0.00%,83.33%]</v>
      </c>
      <c r="AC9" s="15">
        <v>1</v>
      </c>
      <c r="AD9" s="15">
        <v>140</v>
      </c>
      <c r="AE9" s="15">
        <v>5</v>
      </c>
      <c r="AF9" s="15">
        <f>VLOOKUP($AD$8,'名称-id-价值'!$A:$M,4,FALSE)*AD9+AE9</f>
        <v>7.8000000000000007</v>
      </c>
    </row>
    <row r="10" spans="1:32" x14ac:dyDescent="0.15">
      <c r="A10" t="s">
        <v>0</v>
      </c>
      <c r="B10">
        <v>91105</v>
      </c>
      <c r="C10">
        <v>1000</v>
      </c>
      <c r="D10">
        <v>1</v>
      </c>
      <c r="E10">
        <v>1</v>
      </c>
      <c r="F10">
        <v>2</v>
      </c>
      <c r="G10" s="5">
        <f t="shared" si="0"/>
        <v>8.5099140498680961E-2</v>
      </c>
      <c r="H10" t="str">
        <f>VLOOKUP(B10,'名称-id-价值'!B:C,2,FALSE)</f>
        <v>T1MP5</v>
      </c>
      <c r="I10" t="str">
        <f t="shared" si="7"/>
        <v>T1部件</v>
      </c>
      <c r="J10">
        <f t="shared" si="1"/>
        <v>1</v>
      </c>
      <c r="K10">
        <f t="shared" si="10"/>
        <v>0.17019828099736192</v>
      </c>
      <c r="L10">
        <f>VLOOKUP(B10,'名称-id-价值'!B:M,J10+2,FALSE)</f>
        <v>40</v>
      </c>
      <c r="M10">
        <f t="shared" si="2"/>
        <v>3.4039656199472383</v>
      </c>
      <c r="N10">
        <f>SUMIFS(M:M,A:A,A10)*F10+VLOOKUP(A10,'军费-钻石数量'!$A:$E,5,FALSE)</f>
        <v>97.164309420474851</v>
      </c>
      <c r="O10" t="str">
        <f t="shared" si="3"/>
        <v>91105,</v>
      </c>
      <c r="P10" t="str">
        <f t="shared" si="4"/>
        <v>1000,</v>
      </c>
      <c r="Q10" t="str">
        <f t="shared" si="9"/>
        <v>(1,1)</v>
      </c>
      <c r="R10" t="str">
        <f t="shared" si="11"/>
        <v>1,</v>
      </c>
      <c r="S10" t="str">
        <f t="shared" si="12"/>
        <v>1,</v>
      </c>
      <c r="T10">
        <v>1</v>
      </c>
      <c r="U10" s="10" t="s">
        <v>149</v>
      </c>
      <c r="V10" s="5">
        <f t="shared" si="13"/>
        <v>0</v>
      </c>
      <c r="W10" t="str">
        <f>VLOOKUP(U10,展示字符串!$A$1:$B$8,2,FALSE)</f>
        <v>CHEST_ITEM_TYPE_T3_SHARD</v>
      </c>
      <c r="X10" t="str">
        <f t="shared" si="14"/>
        <v>0.00%</v>
      </c>
      <c r="Y10" s="5">
        <f t="shared" si="15"/>
        <v>0</v>
      </c>
      <c r="Z10" t="e">
        <f>"["&amp;W16&amp;","&amp;#REF!&amp;","&amp;#REF!&amp;","&amp;#REF!&amp;","&amp;#REF!&amp;"]"</f>
        <v>#REF!</v>
      </c>
      <c r="AA10" t="e">
        <f>"["&amp;X16&amp;","&amp;#REF!&amp;","&amp;#REF!&amp;","&amp;#REF!&amp;","&amp;#REF!&amp;"]"</f>
        <v>#REF!</v>
      </c>
      <c r="AC10" s="15">
        <v>2</v>
      </c>
      <c r="AD10" s="15">
        <v>150</v>
      </c>
      <c r="AE10" s="15">
        <v>5</v>
      </c>
      <c r="AF10" s="15">
        <f>VLOOKUP($AD$8,'名称-id-价值'!$A:$M,4,FALSE)*AD10+AE10</f>
        <v>8</v>
      </c>
    </row>
    <row r="11" spans="1:32" x14ac:dyDescent="0.15">
      <c r="A11" t="s">
        <v>0</v>
      </c>
      <c r="B11">
        <v>91201</v>
      </c>
      <c r="C11">
        <v>1000</v>
      </c>
      <c r="D11">
        <v>1</v>
      </c>
      <c r="E11">
        <v>1</v>
      </c>
      <c r="F11">
        <v>2</v>
      </c>
      <c r="G11" s="5">
        <f t="shared" si="0"/>
        <v>8.5099140498680961E-2</v>
      </c>
      <c r="H11" t="str">
        <f>VLOOKUP(B11,'名称-id-价值'!B:C,2,FALSE)</f>
        <v>T1HP1</v>
      </c>
      <c r="I11" t="str">
        <f t="shared" si="7"/>
        <v>T1部件</v>
      </c>
      <c r="J11">
        <f t="shared" si="1"/>
        <v>1</v>
      </c>
      <c r="K11">
        <f t="shared" si="10"/>
        <v>0.17019828099736192</v>
      </c>
      <c r="L11">
        <f>VLOOKUP(B11,'名称-id-价值'!B:M,J11+2,FALSE)</f>
        <v>40</v>
      </c>
      <c r="M11">
        <f t="shared" si="2"/>
        <v>3.4039656199472383</v>
      </c>
      <c r="N11">
        <f>SUMIFS(M:M,A:A,A11)*F11+VLOOKUP(A11,'军费-钻石数量'!$A:$E,5,FALSE)</f>
        <v>97.164309420474851</v>
      </c>
      <c r="O11" t="str">
        <f t="shared" si="3"/>
        <v>91201,</v>
      </c>
      <c r="P11" t="str">
        <f t="shared" si="4"/>
        <v>1000,</v>
      </c>
      <c r="Q11" t="str">
        <f t="shared" si="9"/>
        <v>(1,1)</v>
      </c>
      <c r="R11" t="str">
        <f t="shared" si="11"/>
        <v>1,</v>
      </c>
      <c r="S11" t="str">
        <f t="shared" si="12"/>
        <v>1,</v>
      </c>
      <c r="T11">
        <v>1</v>
      </c>
      <c r="U11" t="s">
        <v>150</v>
      </c>
      <c r="V11" s="5">
        <f t="shared" si="13"/>
        <v>0.76589226448812864</v>
      </c>
      <c r="W11" t="str">
        <f>VLOOKUP(U11,展示字符串!$A$1:$B$8,2,FALSE)</f>
        <v>CHEST_ITEM_TYPE_T1_PART</v>
      </c>
      <c r="X11" t="str">
        <f t="shared" si="14"/>
        <v>76.59%</v>
      </c>
      <c r="Y11" s="5">
        <f t="shared" si="15"/>
        <v>0.76590000000000003</v>
      </c>
      <c r="Z11" t="e">
        <f>"["&amp;#REF!&amp;","&amp;#REF!&amp;","&amp;#REF!&amp;","&amp;#REF!&amp;"]"</f>
        <v>#REF!</v>
      </c>
      <c r="AA11" t="e">
        <f>"["&amp;#REF!&amp;","&amp;#REF!&amp;","&amp;#REF!&amp;","&amp;#REF!&amp;"]"</f>
        <v>#REF!</v>
      </c>
      <c r="AC11" s="15">
        <v>3</v>
      </c>
      <c r="AD11" s="15">
        <v>150</v>
      </c>
      <c r="AE11" s="15">
        <v>5</v>
      </c>
      <c r="AF11" s="15">
        <f>VLOOKUP($AD$8,'名称-id-价值'!$A:$M,4,FALSE)*AD11+AE11</f>
        <v>8</v>
      </c>
    </row>
    <row r="12" spans="1:32" x14ac:dyDescent="0.15">
      <c r="A12" t="s">
        <v>0</v>
      </c>
      <c r="B12">
        <v>91203</v>
      </c>
      <c r="C12">
        <v>1000</v>
      </c>
      <c r="D12">
        <v>1</v>
      </c>
      <c r="E12">
        <v>1</v>
      </c>
      <c r="F12">
        <v>2</v>
      </c>
      <c r="G12" s="5">
        <f t="shared" si="0"/>
        <v>8.5099140498680961E-2</v>
      </c>
      <c r="H12" t="str">
        <f>VLOOKUP(B12,'名称-id-价值'!B:C,2,FALSE)</f>
        <v>T1HP3</v>
      </c>
      <c r="I12" t="str">
        <f t="shared" si="7"/>
        <v>T1部件</v>
      </c>
      <c r="J12">
        <f t="shared" si="1"/>
        <v>1</v>
      </c>
      <c r="K12">
        <f t="shared" si="10"/>
        <v>0.17019828099736192</v>
      </c>
      <c r="L12">
        <f>VLOOKUP(B12,'名称-id-价值'!B:M,J12+2,FALSE)</f>
        <v>40</v>
      </c>
      <c r="M12">
        <f t="shared" si="2"/>
        <v>3.4039656199472383</v>
      </c>
      <c r="N12">
        <f>SUMIFS(M:M,A:A,A12)*F12+VLOOKUP(A12,'军费-钻石数量'!$A:$E,5,FALSE)</f>
        <v>97.164309420474851</v>
      </c>
      <c r="O12" t="str">
        <f t="shared" si="3"/>
        <v>91203,</v>
      </c>
      <c r="P12" t="str">
        <f t="shared" si="4"/>
        <v>1000,</v>
      </c>
      <c r="Q12" t="str">
        <f t="shared" si="9"/>
        <v>(1,1)</v>
      </c>
      <c r="R12" t="str">
        <f t="shared" si="11"/>
        <v>1,</v>
      </c>
      <c r="S12" t="str">
        <f t="shared" si="12"/>
        <v>1,</v>
      </c>
      <c r="T12">
        <v>2</v>
      </c>
      <c r="U12" t="s">
        <v>147</v>
      </c>
      <c r="V12" s="5">
        <f t="shared" si="13"/>
        <v>0.16666666666666666</v>
      </c>
      <c r="W12" t="str">
        <f>VLOOKUP(U12,展示字符串!$A$1:$B$8,2,FALSE)</f>
        <v>CHEST_ITEM_TYPE_T1_SHARD</v>
      </c>
      <c r="X12" t="str">
        <f t="shared" si="14"/>
        <v>16.67%</v>
      </c>
      <c r="Y12" s="5">
        <f t="shared" si="15"/>
        <v>0.16669999999999999</v>
      </c>
      <c r="AC12" s="15">
        <v>4</v>
      </c>
      <c r="AD12" s="15">
        <v>175</v>
      </c>
      <c r="AE12" s="15">
        <v>5</v>
      </c>
      <c r="AF12" s="15">
        <f>VLOOKUP($AD$8,'名称-id-价值'!$A:$M,4,FALSE)*AD12+AE12</f>
        <v>8.5</v>
      </c>
    </row>
    <row r="13" spans="1:32" x14ac:dyDescent="0.15">
      <c r="A13" t="s">
        <v>0</v>
      </c>
      <c r="B13">
        <v>91205</v>
      </c>
      <c r="C13">
        <v>1000</v>
      </c>
      <c r="D13">
        <v>1</v>
      </c>
      <c r="E13">
        <v>1</v>
      </c>
      <c r="F13">
        <v>2</v>
      </c>
      <c r="G13" s="5">
        <f t="shared" si="0"/>
        <v>8.5099140498680961E-2</v>
      </c>
      <c r="H13" t="str">
        <f>VLOOKUP(B13,'名称-id-价值'!B:C,2,FALSE)</f>
        <v>T1HP5</v>
      </c>
      <c r="I13" t="str">
        <f t="shared" si="7"/>
        <v>T1部件</v>
      </c>
      <c r="J13">
        <f t="shared" si="1"/>
        <v>1</v>
      </c>
      <c r="K13">
        <f t="shared" si="10"/>
        <v>0.17019828099736192</v>
      </c>
      <c r="L13">
        <f>VLOOKUP(B13,'名称-id-价值'!B:M,J13+2,FALSE)</f>
        <v>40</v>
      </c>
      <c r="M13">
        <f t="shared" si="2"/>
        <v>3.4039656199472383</v>
      </c>
      <c r="N13">
        <f>SUMIFS(M:M,A:A,A13)*F13+VLOOKUP(A13,'军费-钻石数量'!$A:$E,5,FALSE)</f>
        <v>97.164309420474851</v>
      </c>
      <c r="O13" t="str">
        <f t="shared" si="3"/>
        <v>91205,</v>
      </c>
      <c r="P13" t="str">
        <f t="shared" si="4"/>
        <v>1000,</v>
      </c>
      <c r="Q13" t="str">
        <f t="shared" si="9"/>
        <v>(1,1)</v>
      </c>
      <c r="R13" t="str">
        <f t="shared" si="11"/>
        <v>1,</v>
      </c>
      <c r="S13" t="str">
        <f t="shared" si="12"/>
        <v>1,</v>
      </c>
      <c r="T13">
        <v>2</v>
      </c>
      <c r="U13" s="11" t="s">
        <v>148</v>
      </c>
      <c r="V13" s="5">
        <f t="shared" si="13"/>
        <v>0</v>
      </c>
      <c r="W13" t="str">
        <f>VLOOKUP(U13,展示字符串!$A$1:$B$8,2,FALSE)</f>
        <v>CHEST_ITEM_TYPE_T2_SHARD</v>
      </c>
      <c r="X13" t="str">
        <f t="shared" si="14"/>
        <v>0.00%</v>
      </c>
      <c r="Y13" s="5">
        <f t="shared" si="15"/>
        <v>0</v>
      </c>
      <c r="AC13" s="15">
        <v>5</v>
      </c>
      <c r="AD13" s="15">
        <v>185</v>
      </c>
      <c r="AE13" s="15">
        <v>5</v>
      </c>
      <c r="AF13" s="15">
        <f>VLOOKUP($AD$8,'名称-id-价值'!$A:$M,4,FALSE)*AD13+AE13</f>
        <v>8.6999999999999993</v>
      </c>
    </row>
    <row r="14" spans="1:32" x14ac:dyDescent="0.15">
      <c r="A14" t="s">
        <v>1</v>
      </c>
      <c r="B14">
        <v>51111</v>
      </c>
      <c r="C14">
        <v>600</v>
      </c>
      <c r="D14">
        <v>1</v>
      </c>
      <c r="E14">
        <v>2</v>
      </c>
      <c r="F14">
        <v>2</v>
      </c>
      <c r="G14" s="5">
        <f t="shared" si="0"/>
        <v>5.5555555555555552E-2</v>
      </c>
      <c r="H14" t="str">
        <f>VLOOKUP(B14,'名称-id-价值'!B:C,2,FALSE)</f>
        <v>雷诺FT-碎片</v>
      </c>
      <c r="I14" t="str">
        <f t="shared" si="7"/>
        <v>T1碎片</v>
      </c>
      <c r="J14">
        <f t="shared" si="1"/>
        <v>2</v>
      </c>
      <c r="K14">
        <f t="shared" si="10"/>
        <v>0.16666666666666666</v>
      </c>
      <c r="L14">
        <f>VLOOKUP(B14,'名称-id-价值'!B:M,J14+2,FALSE)</f>
        <v>56.4</v>
      </c>
      <c r="M14">
        <f t="shared" si="2"/>
        <v>4.6999999999999993</v>
      </c>
      <c r="N14">
        <f>SUMIFS(M:M,A:A,A14)*F14+VLOOKUP(A14,'军费-钻石数量'!$A:$E,5,FALSE)</f>
        <v>99.533333333333331</v>
      </c>
      <c r="O14" t="str">
        <f t="shared" si="3"/>
        <v>51111,</v>
      </c>
      <c r="P14" t="str">
        <f t="shared" si="4"/>
        <v>600,</v>
      </c>
      <c r="Q14" t="str">
        <f t="shared" si="9"/>
        <v>(1,2)</v>
      </c>
      <c r="R14" t="str">
        <f t="shared" si="11"/>
        <v>1,</v>
      </c>
      <c r="S14" t="str">
        <f t="shared" si="12"/>
        <v>2,</v>
      </c>
      <c r="T14">
        <v>2</v>
      </c>
      <c r="U14" s="10" t="s">
        <v>149</v>
      </c>
      <c r="V14" s="5">
        <f t="shared" si="13"/>
        <v>0</v>
      </c>
      <c r="W14" t="str">
        <f>VLOOKUP(U14,展示字符串!$A$1:$B$8,2,FALSE)</f>
        <v>CHEST_ITEM_TYPE_T3_SHARD</v>
      </c>
      <c r="X14" t="str">
        <f t="shared" si="14"/>
        <v>0.00%</v>
      </c>
      <c r="Y14" s="5">
        <f t="shared" si="15"/>
        <v>0</v>
      </c>
      <c r="AC14" s="15">
        <v>6</v>
      </c>
      <c r="AD14" s="15">
        <v>195</v>
      </c>
      <c r="AE14" s="15">
        <v>5</v>
      </c>
      <c r="AF14" s="15">
        <f>VLOOKUP($AD$8,'名称-id-价值'!$A:$M,4,FALSE)*AD14+AE14</f>
        <v>8.9</v>
      </c>
    </row>
    <row r="15" spans="1:32" x14ac:dyDescent="0.15">
      <c r="A15" t="s">
        <v>1</v>
      </c>
      <c r="B15">
        <v>52111</v>
      </c>
      <c r="C15">
        <v>600</v>
      </c>
      <c r="D15">
        <v>1</v>
      </c>
      <c r="E15">
        <v>2</v>
      </c>
      <c r="F15">
        <v>2</v>
      </c>
      <c r="G15" s="5">
        <f t="shared" si="0"/>
        <v>5.5555555555555552E-2</v>
      </c>
      <c r="H15" t="str">
        <f>VLOOKUP(B15,'名称-id-价值'!B:C,2,FALSE)</f>
        <v>Stuart-碎片</v>
      </c>
      <c r="I15" t="str">
        <f t="shared" si="7"/>
        <v>T1碎片</v>
      </c>
      <c r="J15">
        <f t="shared" si="1"/>
        <v>2</v>
      </c>
      <c r="K15">
        <f t="shared" si="10"/>
        <v>0.16666666666666666</v>
      </c>
      <c r="L15">
        <f>VLOOKUP(B15,'名称-id-价值'!B:M,J15+2,FALSE)</f>
        <v>56.4</v>
      </c>
      <c r="M15">
        <f t="shared" si="2"/>
        <v>4.6999999999999993</v>
      </c>
      <c r="N15">
        <f>SUMIFS(M:M,A:A,A15)*F15+VLOOKUP(A15,'军费-钻石数量'!$A:$E,5,FALSE)</f>
        <v>99.533333333333331</v>
      </c>
      <c r="O15" t="str">
        <f t="shared" si="3"/>
        <v>52111,</v>
      </c>
      <c r="P15" t="str">
        <f t="shared" si="4"/>
        <v>600,</v>
      </c>
      <c r="Q15" t="str">
        <f t="shared" si="9"/>
        <v>(1,2)</v>
      </c>
      <c r="R15" t="str">
        <f t="shared" si="11"/>
        <v>1,</v>
      </c>
      <c r="S15" t="str">
        <f t="shared" si="12"/>
        <v>2,</v>
      </c>
      <c r="T15">
        <v>2</v>
      </c>
      <c r="U15" t="s">
        <v>150</v>
      </c>
      <c r="V15" s="5">
        <f t="shared" si="13"/>
        <v>0.83333333333333315</v>
      </c>
      <c r="W15" t="str">
        <f>VLOOKUP(U15,展示字符串!$A$1:$B$8,2,FALSE)</f>
        <v>CHEST_ITEM_TYPE_T1_PART</v>
      </c>
      <c r="X15" t="str">
        <f t="shared" si="14"/>
        <v>83.33%</v>
      </c>
      <c r="Y15" s="5">
        <f t="shared" si="15"/>
        <v>0.83330000000000004</v>
      </c>
      <c r="AC15" s="15">
        <v>7</v>
      </c>
      <c r="AD15" s="15">
        <v>210</v>
      </c>
      <c r="AE15" s="15">
        <v>5</v>
      </c>
      <c r="AF15" s="15">
        <f>VLOOKUP($AD$8,'名称-id-价值'!$A:$M,4,FALSE)*AD15+AE15</f>
        <v>9.1999999999999993</v>
      </c>
    </row>
    <row r="16" spans="1:32" x14ac:dyDescent="0.15">
      <c r="A16" t="s">
        <v>1</v>
      </c>
      <c r="B16">
        <v>53111</v>
      </c>
      <c r="C16">
        <v>600</v>
      </c>
      <c r="D16">
        <v>1</v>
      </c>
      <c r="E16">
        <v>2</v>
      </c>
      <c r="F16">
        <v>2</v>
      </c>
      <c r="G16" s="5">
        <f t="shared" si="0"/>
        <v>5.5555555555555552E-2</v>
      </c>
      <c r="H16" t="str">
        <f>VLOOKUP(B16,'名称-id-价值'!B:C,2,FALSE)</f>
        <v>B-1-碎片</v>
      </c>
      <c r="I16" t="str">
        <f t="shared" si="7"/>
        <v>T1碎片</v>
      </c>
      <c r="J16">
        <f t="shared" si="1"/>
        <v>2</v>
      </c>
      <c r="K16">
        <f t="shared" si="10"/>
        <v>0.16666666666666666</v>
      </c>
      <c r="L16">
        <f>VLOOKUP(B16,'名称-id-价值'!B:M,J16+2,FALSE)</f>
        <v>56.4</v>
      </c>
      <c r="M16">
        <f t="shared" si="2"/>
        <v>4.6999999999999993</v>
      </c>
      <c r="N16">
        <f>SUMIFS(M:M,A:A,A16)*F16+VLOOKUP(A16,'军费-钻石数量'!$A:$E,5,FALSE)</f>
        <v>99.533333333333331</v>
      </c>
      <c r="O16" t="str">
        <f t="shared" si="3"/>
        <v>53111,</v>
      </c>
      <c r="P16" t="str">
        <f t="shared" si="4"/>
        <v>600,</v>
      </c>
      <c r="Q16" t="str">
        <f t="shared" si="9"/>
        <v>(1,2)</v>
      </c>
      <c r="R16" t="str">
        <f t="shared" si="11"/>
        <v>1,</v>
      </c>
      <c r="S16" t="str">
        <f t="shared" si="12"/>
        <v>2,</v>
      </c>
      <c r="T16">
        <v>3</v>
      </c>
      <c r="U16" t="s">
        <v>147</v>
      </c>
      <c r="V16" s="5">
        <f t="shared" si="13"/>
        <v>7.32421875E-2</v>
      </c>
      <c r="W16" t="str">
        <f>VLOOKUP(U16,展示字符串!$A$1:$B$8,2,FALSE)</f>
        <v>CHEST_ITEM_TYPE_T1_SHARD</v>
      </c>
      <c r="X16" t="e">
        <f>IF(T16=#REF!,TEXT(V16,"0.00%"),TEXT(V16+(1-SUMIFS(Y:Y,T:T,T16)),"0.00%"))</f>
        <v>#REF!</v>
      </c>
      <c r="Y16" s="5">
        <f t="shared" si="15"/>
        <v>7.3200000000000001E-2</v>
      </c>
      <c r="AC16" s="15">
        <v>8</v>
      </c>
      <c r="AD16" s="15">
        <v>210</v>
      </c>
      <c r="AE16" s="15">
        <v>5</v>
      </c>
      <c r="AF16" s="15">
        <f>VLOOKUP($AD$8,'名称-id-价值'!$A:$M,4,FALSE)*AD16+AE16</f>
        <v>9.1999999999999993</v>
      </c>
    </row>
    <row r="17" spans="1:30" x14ac:dyDescent="0.15">
      <c r="A17" t="s">
        <v>1</v>
      </c>
      <c r="B17">
        <v>91001</v>
      </c>
      <c r="C17">
        <v>500</v>
      </c>
      <c r="D17">
        <v>1</v>
      </c>
      <c r="E17">
        <v>1</v>
      </c>
      <c r="F17">
        <v>2</v>
      </c>
      <c r="G17" s="5">
        <f t="shared" si="0"/>
        <v>4.6296296296296294E-2</v>
      </c>
      <c r="H17" t="str">
        <f>VLOOKUP(B17,'名称-id-价值'!B:C,2,FALSE)</f>
        <v>T1LP1</v>
      </c>
      <c r="I17" t="str">
        <f t="shared" si="7"/>
        <v>T1部件</v>
      </c>
      <c r="J17">
        <f t="shared" si="1"/>
        <v>2</v>
      </c>
      <c r="K17">
        <f t="shared" si="10"/>
        <v>9.2592592592592587E-2</v>
      </c>
      <c r="L17">
        <f>VLOOKUP(B17,'名称-id-价值'!B:M,J17+2,FALSE)</f>
        <v>38</v>
      </c>
      <c r="M17">
        <f t="shared" si="2"/>
        <v>1.7592592592592591</v>
      </c>
      <c r="N17">
        <f>SUMIFS(M:M,A:A,A17)*F17+VLOOKUP(A17,'军费-钻石数量'!$A:$E,5,FALSE)</f>
        <v>99.533333333333331</v>
      </c>
      <c r="O17" t="str">
        <f t="shared" si="3"/>
        <v>91001,</v>
      </c>
      <c r="P17" t="str">
        <f t="shared" si="4"/>
        <v>500,</v>
      </c>
      <c r="Q17" t="str">
        <f t="shared" si="9"/>
        <v>(1,1)</v>
      </c>
      <c r="R17" t="str">
        <f t="shared" si="11"/>
        <v>1,</v>
      </c>
      <c r="S17" t="str">
        <f t="shared" si="12"/>
        <v>1,</v>
      </c>
      <c r="T17">
        <v>6</v>
      </c>
      <c r="U17" s="11" t="s">
        <v>148</v>
      </c>
      <c r="V17" s="5">
        <f t="shared" si="13"/>
        <v>0.11963519313304721</v>
      </c>
      <c r="W17" t="str">
        <f>VLOOKUP(U17,展示字符串!$A$1:$B$8,2,FALSE)</f>
        <v>CHEST_ITEM_TYPE_T2_SHARD</v>
      </c>
      <c r="X17" t="str">
        <f t="shared" ref="X17:X37" si="16">IF(T17=T18,TEXT(V17,"0.00%"),TEXT(V17+(1-SUMIFS(Y:Y,T:T,T17)),"0.00%"))</f>
        <v>11.96%</v>
      </c>
      <c r="Y17" s="5">
        <f t="shared" si="15"/>
        <v>0.1196</v>
      </c>
      <c r="AC17" s="15">
        <v>8</v>
      </c>
      <c r="AD17" s="15">
        <f>SUMIFS(V:V,T:T,AC17)</f>
        <v>0.90384615384615385</v>
      </c>
    </row>
    <row r="18" spans="1:30" x14ac:dyDescent="0.15">
      <c r="A18" t="s">
        <v>1</v>
      </c>
      <c r="B18">
        <v>91003</v>
      </c>
      <c r="C18">
        <v>500</v>
      </c>
      <c r="D18">
        <v>1</v>
      </c>
      <c r="E18">
        <v>1</v>
      </c>
      <c r="F18">
        <v>2</v>
      </c>
      <c r="G18" s="5">
        <f t="shared" si="0"/>
        <v>4.6296296296296294E-2</v>
      </c>
      <c r="H18" t="str">
        <f>VLOOKUP(B18,'名称-id-价值'!B:C,2,FALSE)</f>
        <v>T1LP3</v>
      </c>
      <c r="I18" t="str">
        <f t="shared" si="7"/>
        <v>T1部件</v>
      </c>
      <c r="J18">
        <f t="shared" si="1"/>
        <v>2</v>
      </c>
      <c r="K18">
        <f t="shared" si="10"/>
        <v>9.2592592592592587E-2</v>
      </c>
      <c r="L18">
        <f>VLOOKUP(B18,'名称-id-价值'!B:M,J18+2,FALSE)</f>
        <v>38</v>
      </c>
      <c r="M18">
        <f t="shared" si="2"/>
        <v>1.7592592592592591</v>
      </c>
      <c r="N18">
        <f>SUMIFS(M:M,A:A,A18)*F18+VLOOKUP(A18,'军费-钻石数量'!$A:$E,5,FALSE)</f>
        <v>99.533333333333331</v>
      </c>
      <c r="O18" t="str">
        <f t="shared" si="3"/>
        <v>91003,</v>
      </c>
      <c r="P18" t="str">
        <f t="shared" si="4"/>
        <v>500,</v>
      </c>
      <c r="Q18" t="str">
        <f t="shared" si="9"/>
        <v>(1,1)</v>
      </c>
      <c r="R18" t="str">
        <f t="shared" si="11"/>
        <v>1,</v>
      </c>
      <c r="S18" t="str">
        <f t="shared" si="12"/>
        <v>1,</v>
      </c>
      <c r="T18">
        <v>6</v>
      </c>
      <c r="U18" s="10" t="s">
        <v>149</v>
      </c>
      <c r="V18" s="5">
        <f t="shared" si="13"/>
        <v>0.38090128755364805</v>
      </c>
      <c r="W18" t="str">
        <f>VLOOKUP(U18,展示字符串!$A$1:$B$8,2,FALSE)</f>
        <v>CHEST_ITEM_TYPE_T3_SHARD</v>
      </c>
      <c r="X18" t="str">
        <f t="shared" si="16"/>
        <v>38.09%</v>
      </c>
      <c r="Y18" s="5">
        <f t="shared" si="15"/>
        <v>0.38090000000000002</v>
      </c>
      <c r="AC18" s="15">
        <v>9</v>
      </c>
      <c r="AD18" s="15">
        <f>SUMIFS(V:V,T:T,AC18)</f>
        <v>0.90730643402399125</v>
      </c>
    </row>
    <row r="19" spans="1:30" x14ac:dyDescent="0.15">
      <c r="A19" t="s">
        <v>1</v>
      </c>
      <c r="B19">
        <v>91005</v>
      </c>
      <c r="C19">
        <v>500</v>
      </c>
      <c r="D19">
        <v>1</v>
      </c>
      <c r="E19">
        <v>1</v>
      </c>
      <c r="F19">
        <v>2</v>
      </c>
      <c r="G19" s="5">
        <f t="shared" si="0"/>
        <v>4.6296296296296294E-2</v>
      </c>
      <c r="H19" t="str">
        <f>VLOOKUP(B19,'名称-id-价值'!B:C,2,FALSE)</f>
        <v>T1LP5</v>
      </c>
      <c r="I19" t="str">
        <f t="shared" si="7"/>
        <v>T1部件</v>
      </c>
      <c r="J19">
        <f t="shared" si="1"/>
        <v>2</v>
      </c>
      <c r="K19">
        <f t="shared" si="10"/>
        <v>9.2592592592592587E-2</v>
      </c>
      <c r="L19">
        <f>VLOOKUP(B19,'名称-id-价值'!B:M,J19+2,FALSE)</f>
        <v>38</v>
      </c>
      <c r="M19">
        <f t="shared" si="2"/>
        <v>1.7592592592592591</v>
      </c>
      <c r="N19">
        <f>SUMIFS(M:M,A:A,A19)*F19+VLOOKUP(A19,'军费-钻石数量'!$A:$E,5,FALSE)</f>
        <v>99.533333333333331</v>
      </c>
      <c r="O19" t="str">
        <f t="shared" si="3"/>
        <v>91005,</v>
      </c>
      <c r="P19" t="str">
        <f t="shared" si="4"/>
        <v>500,</v>
      </c>
      <c r="Q19" t="str">
        <f t="shared" si="9"/>
        <v>(1,1)</v>
      </c>
      <c r="R19" t="str">
        <f t="shared" si="11"/>
        <v>1,</v>
      </c>
      <c r="S19" t="str">
        <f t="shared" si="12"/>
        <v>1,</v>
      </c>
      <c r="T19">
        <v>6</v>
      </c>
      <c r="U19" t="s">
        <v>150</v>
      </c>
      <c r="V19" s="5">
        <f t="shared" si="13"/>
        <v>0.32188841201716734</v>
      </c>
      <c r="W19" t="str">
        <f>VLOOKUP(U19,展示字符串!$A$1:$B$8,2,FALSE)</f>
        <v>CHEST_ITEM_TYPE_T1_PART</v>
      </c>
      <c r="X19" t="str">
        <f t="shared" si="16"/>
        <v>32.19%</v>
      </c>
      <c r="Y19" s="5">
        <f t="shared" si="15"/>
        <v>0.32190000000000002</v>
      </c>
      <c r="AC19" s="15">
        <v>10</v>
      </c>
      <c r="AD19" s="15">
        <f>SUMIFS(V:V,T:T,AC19)</f>
        <v>0.91057338243029984</v>
      </c>
    </row>
    <row r="20" spans="1:30" x14ac:dyDescent="0.15">
      <c r="A20" t="s">
        <v>1</v>
      </c>
      <c r="B20">
        <v>91101</v>
      </c>
      <c r="C20">
        <v>500</v>
      </c>
      <c r="D20">
        <v>1</v>
      </c>
      <c r="E20">
        <v>1</v>
      </c>
      <c r="F20">
        <v>2</v>
      </c>
      <c r="G20" s="5">
        <f t="shared" si="0"/>
        <v>4.6296296296296294E-2</v>
      </c>
      <c r="H20" t="str">
        <f>VLOOKUP(B20,'名称-id-价值'!B:C,2,FALSE)</f>
        <v>T1MP1</v>
      </c>
      <c r="I20" t="str">
        <f t="shared" si="7"/>
        <v>T1部件</v>
      </c>
      <c r="J20">
        <f t="shared" si="1"/>
        <v>2</v>
      </c>
      <c r="K20">
        <f t="shared" si="10"/>
        <v>9.2592592592592587E-2</v>
      </c>
      <c r="L20">
        <f>VLOOKUP(B20,'名称-id-价值'!B:M,J20+2,FALSE)</f>
        <v>38</v>
      </c>
      <c r="M20">
        <f t="shared" si="2"/>
        <v>1.7592592592592591</v>
      </c>
      <c r="N20">
        <f>SUMIFS(M:M,A:A,A20)*F20+VLOOKUP(A20,'军费-钻石数量'!$A:$E,5,FALSE)</f>
        <v>99.533333333333331</v>
      </c>
      <c r="O20" t="str">
        <f t="shared" si="3"/>
        <v>91101,</v>
      </c>
      <c r="P20" t="str">
        <f t="shared" si="4"/>
        <v>500,</v>
      </c>
      <c r="Q20" t="str">
        <f t="shared" si="9"/>
        <v>(1,1)</v>
      </c>
      <c r="R20" t="str">
        <f t="shared" si="11"/>
        <v>1,</v>
      </c>
      <c r="S20" t="str">
        <f t="shared" si="12"/>
        <v>1,</v>
      </c>
      <c r="T20">
        <v>6</v>
      </c>
      <c r="U20" t="s">
        <v>152</v>
      </c>
      <c r="V20" s="5">
        <f t="shared" si="13"/>
        <v>9.978540772532192E-2</v>
      </c>
      <c r="W20" t="str">
        <f>VLOOKUP(U20,展示字符串!$A$1:$B$8,2,FALSE)</f>
        <v>CHEST_ITEM_TYPE_T2_PART</v>
      </c>
      <c r="X20" t="str">
        <f t="shared" si="16"/>
        <v>9.98%</v>
      </c>
      <c r="Y20" s="5">
        <f t="shared" si="15"/>
        <v>9.98E-2</v>
      </c>
    </row>
    <row r="21" spans="1:30" x14ac:dyDescent="0.15">
      <c r="A21" t="s">
        <v>1</v>
      </c>
      <c r="B21">
        <v>91103</v>
      </c>
      <c r="C21">
        <v>500</v>
      </c>
      <c r="D21">
        <v>1</v>
      </c>
      <c r="E21">
        <v>1</v>
      </c>
      <c r="F21">
        <v>2</v>
      </c>
      <c r="G21" s="5">
        <f t="shared" si="0"/>
        <v>4.6296296296296294E-2</v>
      </c>
      <c r="H21" t="str">
        <f>VLOOKUP(B21,'名称-id-价值'!B:C,2,FALSE)</f>
        <v>T1MP3</v>
      </c>
      <c r="I21" t="str">
        <f t="shared" si="7"/>
        <v>T1部件</v>
      </c>
      <c r="J21">
        <f t="shared" si="1"/>
        <v>2</v>
      </c>
      <c r="K21">
        <f t="shared" si="10"/>
        <v>9.2592592592592587E-2</v>
      </c>
      <c r="L21">
        <f>VLOOKUP(B21,'名称-id-价值'!B:M,J21+2,FALSE)</f>
        <v>38</v>
      </c>
      <c r="M21">
        <f t="shared" si="2"/>
        <v>1.7592592592592591</v>
      </c>
      <c r="N21">
        <f>SUMIFS(M:M,A:A,A21)*F21+VLOOKUP(A21,'军费-钻石数量'!$A:$E,5,FALSE)</f>
        <v>99.533333333333331</v>
      </c>
      <c r="O21" t="str">
        <f t="shared" si="3"/>
        <v>91103,</v>
      </c>
      <c r="P21" t="str">
        <f t="shared" si="4"/>
        <v>500,</v>
      </c>
      <c r="Q21" t="str">
        <f t="shared" si="9"/>
        <v>(1,1)</v>
      </c>
      <c r="R21" t="str">
        <f t="shared" si="11"/>
        <v>1,</v>
      </c>
      <c r="S21" t="str">
        <f t="shared" si="12"/>
        <v>1,</v>
      </c>
      <c r="T21">
        <v>6</v>
      </c>
      <c r="U21" t="s">
        <v>388</v>
      </c>
      <c r="V21" s="5">
        <f t="shared" si="13"/>
        <v>2.4141630901287549E-2</v>
      </c>
      <c r="W21" t="str">
        <f>VLOOKUP(U21,展示字符串!$A$1:$B$8,2,FALSE)</f>
        <v>CHEST_ITEM_TYPE_T3_PART</v>
      </c>
      <c r="X21" t="str">
        <f t="shared" si="16"/>
        <v>7.78%</v>
      </c>
      <c r="Y21" s="5">
        <f t="shared" si="15"/>
        <v>2.41E-2</v>
      </c>
    </row>
    <row r="22" spans="1:30" x14ac:dyDescent="0.15">
      <c r="A22" t="s">
        <v>1</v>
      </c>
      <c r="B22">
        <v>91105</v>
      </c>
      <c r="C22">
        <v>500</v>
      </c>
      <c r="D22">
        <v>1</v>
      </c>
      <c r="E22">
        <v>1</v>
      </c>
      <c r="F22">
        <v>2</v>
      </c>
      <c r="G22" s="5">
        <f t="shared" si="0"/>
        <v>4.6296296296296294E-2</v>
      </c>
      <c r="H22" t="str">
        <f>VLOOKUP(B22,'名称-id-价值'!B:C,2,FALSE)</f>
        <v>T1MP5</v>
      </c>
      <c r="I22" t="str">
        <f t="shared" si="7"/>
        <v>T1部件</v>
      </c>
      <c r="J22">
        <f t="shared" si="1"/>
        <v>2</v>
      </c>
      <c r="K22">
        <f t="shared" si="10"/>
        <v>9.2592592592592587E-2</v>
      </c>
      <c r="L22">
        <f>VLOOKUP(B22,'名称-id-价值'!B:M,J22+2,FALSE)</f>
        <v>38</v>
      </c>
      <c r="M22">
        <f t="shared" si="2"/>
        <v>1.7592592592592591</v>
      </c>
      <c r="N22">
        <f>SUMIFS(M:M,A:A,A22)*F22+VLOOKUP(A22,'军费-钻石数量'!$A:$E,5,FALSE)</f>
        <v>99.533333333333331</v>
      </c>
      <c r="O22" t="str">
        <f t="shared" si="3"/>
        <v>91105,</v>
      </c>
      <c r="P22" t="str">
        <f t="shared" si="4"/>
        <v>500,</v>
      </c>
      <c r="Q22" t="str">
        <f t="shared" si="9"/>
        <v>(1,1)</v>
      </c>
      <c r="R22" t="str">
        <f t="shared" si="11"/>
        <v>1,</v>
      </c>
      <c r="S22" t="str">
        <f t="shared" si="12"/>
        <v>1,</v>
      </c>
      <c r="T22">
        <v>7</v>
      </c>
      <c r="U22" s="10" t="s">
        <v>149</v>
      </c>
      <c r="V22" s="5">
        <f t="shared" si="13"/>
        <v>0.44272727272727275</v>
      </c>
      <c r="W22" t="str">
        <f>VLOOKUP(U22,展示字符串!$A$1:$B$8,2,FALSE)</f>
        <v>CHEST_ITEM_TYPE_T3_SHARD</v>
      </c>
      <c r="X22" t="str">
        <f t="shared" si="16"/>
        <v>44.27%</v>
      </c>
      <c r="Y22" s="5">
        <f t="shared" si="15"/>
        <v>0.44269999999999998</v>
      </c>
    </row>
    <row r="23" spans="1:30" x14ac:dyDescent="0.15">
      <c r="A23" t="s">
        <v>1</v>
      </c>
      <c r="B23">
        <v>91201</v>
      </c>
      <c r="C23">
        <v>500</v>
      </c>
      <c r="D23">
        <v>1</v>
      </c>
      <c r="E23">
        <v>1</v>
      </c>
      <c r="F23">
        <v>2</v>
      </c>
      <c r="G23" s="5">
        <f t="shared" si="0"/>
        <v>4.6296296296296294E-2</v>
      </c>
      <c r="H23" t="str">
        <f>VLOOKUP(B23,'名称-id-价值'!B:C,2,FALSE)</f>
        <v>T1HP1</v>
      </c>
      <c r="I23" t="str">
        <f t="shared" si="7"/>
        <v>T1部件</v>
      </c>
      <c r="J23">
        <f t="shared" si="1"/>
        <v>2</v>
      </c>
      <c r="K23">
        <f t="shared" si="10"/>
        <v>9.2592592592592587E-2</v>
      </c>
      <c r="L23">
        <f>VLOOKUP(B23,'名称-id-价值'!B:M,J23+2,FALSE)</f>
        <v>38</v>
      </c>
      <c r="M23">
        <f t="shared" si="2"/>
        <v>1.7592592592592591</v>
      </c>
      <c r="N23">
        <f>SUMIFS(M:M,A:A,A23)*F23+VLOOKUP(A23,'军费-钻石数量'!$A:$E,5,FALSE)</f>
        <v>99.533333333333331</v>
      </c>
      <c r="O23" t="str">
        <f t="shared" si="3"/>
        <v>91201,</v>
      </c>
      <c r="P23" t="str">
        <f t="shared" si="4"/>
        <v>500,</v>
      </c>
      <c r="Q23" t="str">
        <f t="shared" si="9"/>
        <v>(1,1)</v>
      </c>
      <c r="R23" t="str">
        <f t="shared" si="11"/>
        <v>1,</v>
      </c>
      <c r="S23" t="str">
        <f t="shared" si="12"/>
        <v>1,</v>
      </c>
      <c r="T23">
        <v>7</v>
      </c>
      <c r="U23" t="s">
        <v>150</v>
      </c>
      <c r="V23" s="5">
        <f t="shared" si="13"/>
        <v>0.32727272727272733</v>
      </c>
      <c r="W23" t="str">
        <f>VLOOKUP(U23,展示字符串!$A$1:$B$8,2,FALSE)</f>
        <v>CHEST_ITEM_TYPE_T1_PART</v>
      </c>
      <c r="X23" t="str">
        <f t="shared" si="16"/>
        <v>32.73%</v>
      </c>
      <c r="Y23" s="5">
        <f t="shared" si="15"/>
        <v>0.32729999999999998</v>
      </c>
    </row>
    <row r="24" spans="1:30" x14ac:dyDescent="0.15">
      <c r="A24" t="s">
        <v>1</v>
      </c>
      <c r="B24">
        <v>91203</v>
      </c>
      <c r="C24">
        <v>500</v>
      </c>
      <c r="D24">
        <v>1</v>
      </c>
      <c r="E24">
        <v>1</v>
      </c>
      <c r="F24">
        <v>2</v>
      </c>
      <c r="G24" s="5">
        <f t="shared" si="0"/>
        <v>4.6296296296296294E-2</v>
      </c>
      <c r="H24" t="str">
        <f>VLOOKUP(B24,'名称-id-价值'!B:C,2,FALSE)</f>
        <v>T1HP3</v>
      </c>
      <c r="I24" t="str">
        <f t="shared" si="7"/>
        <v>T1部件</v>
      </c>
      <c r="J24">
        <f t="shared" si="1"/>
        <v>2</v>
      </c>
      <c r="K24">
        <f t="shared" si="10"/>
        <v>9.2592592592592587E-2</v>
      </c>
      <c r="L24">
        <f>VLOOKUP(B24,'名称-id-价值'!B:M,J24+2,FALSE)</f>
        <v>38</v>
      </c>
      <c r="M24">
        <f t="shared" si="2"/>
        <v>1.7592592592592591</v>
      </c>
      <c r="N24">
        <f>SUMIFS(M:M,A:A,A24)*F24+VLOOKUP(A24,'军费-钻石数量'!$A:$E,5,FALSE)</f>
        <v>99.533333333333331</v>
      </c>
      <c r="O24" t="str">
        <f t="shared" si="3"/>
        <v>91203,</v>
      </c>
      <c r="P24" t="str">
        <f t="shared" si="4"/>
        <v>500,</v>
      </c>
      <c r="Q24" t="str">
        <f t="shared" si="9"/>
        <v>(1,1)</v>
      </c>
      <c r="R24" t="str">
        <f t="shared" si="11"/>
        <v>1,</v>
      </c>
      <c r="S24" t="str">
        <f t="shared" si="12"/>
        <v>1,</v>
      </c>
      <c r="T24">
        <v>7</v>
      </c>
      <c r="U24" t="s">
        <v>152</v>
      </c>
      <c r="V24" s="5">
        <f t="shared" si="13"/>
        <v>9.8181818181818231E-2</v>
      </c>
      <c r="W24" t="str">
        <f>VLOOKUP(U24,展示字符串!$A$1:$B$8,2,FALSE)</f>
        <v>CHEST_ITEM_TYPE_T2_PART</v>
      </c>
      <c r="X24" t="str">
        <f t="shared" si="16"/>
        <v>9.82%</v>
      </c>
      <c r="Y24" s="5">
        <f t="shared" si="15"/>
        <v>9.8199999999999996E-2</v>
      </c>
    </row>
    <row r="25" spans="1:30" x14ac:dyDescent="0.15">
      <c r="A25" t="s">
        <v>1</v>
      </c>
      <c r="B25">
        <v>91205</v>
      </c>
      <c r="C25">
        <v>500</v>
      </c>
      <c r="D25">
        <v>1</v>
      </c>
      <c r="E25">
        <v>1</v>
      </c>
      <c r="F25">
        <v>2</v>
      </c>
      <c r="G25" s="5">
        <f t="shared" si="0"/>
        <v>4.6296296296296294E-2</v>
      </c>
      <c r="H25" t="str">
        <f>VLOOKUP(B25,'名称-id-价值'!B:C,2,FALSE)</f>
        <v>T1HP5</v>
      </c>
      <c r="I25" t="str">
        <f t="shared" si="7"/>
        <v>T1部件</v>
      </c>
      <c r="J25">
        <f t="shared" si="1"/>
        <v>2</v>
      </c>
      <c r="K25">
        <f t="shared" si="10"/>
        <v>9.2592592592592587E-2</v>
      </c>
      <c r="L25">
        <f>VLOOKUP(B25,'名称-id-价值'!B:M,J25+2,FALSE)</f>
        <v>38</v>
      </c>
      <c r="M25">
        <f t="shared" si="2"/>
        <v>1.7592592592592591</v>
      </c>
      <c r="N25">
        <f>SUMIFS(M:M,A:A,A25)*F25+VLOOKUP(A25,'军费-钻石数量'!$A:$E,5,FALSE)</f>
        <v>99.533333333333331</v>
      </c>
      <c r="O25" t="str">
        <f t="shared" si="3"/>
        <v>91205,</v>
      </c>
      <c r="P25" t="str">
        <f t="shared" si="4"/>
        <v>500,</v>
      </c>
      <c r="Q25" t="str">
        <f t="shared" si="9"/>
        <v>(1,1)</v>
      </c>
      <c r="R25" t="str">
        <f t="shared" si="11"/>
        <v>1,</v>
      </c>
      <c r="S25" t="str">
        <f t="shared" si="12"/>
        <v>1,</v>
      </c>
      <c r="T25">
        <v>7</v>
      </c>
      <c r="U25" t="s">
        <v>388</v>
      </c>
      <c r="V25" s="5">
        <f t="shared" si="13"/>
        <v>2.7272727272727264E-2</v>
      </c>
      <c r="W25" t="str">
        <f>VLOOKUP(U25,展示字符串!$A$1:$B$8,2,FALSE)</f>
        <v>CHEST_ITEM_TYPE_T3_PART</v>
      </c>
      <c r="X25" t="str">
        <f t="shared" si="16"/>
        <v>13.18%</v>
      </c>
      <c r="Y25" s="5">
        <f t="shared" si="15"/>
        <v>2.7300000000000001E-2</v>
      </c>
    </row>
    <row r="26" spans="1:30" x14ac:dyDescent="0.15">
      <c r="A26" t="s">
        <v>1</v>
      </c>
      <c r="B26">
        <v>91002</v>
      </c>
      <c r="C26">
        <v>500</v>
      </c>
      <c r="D26">
        <v>1</v>
      </c>
      <c r="E26">
        <v>1</v>
      </c>
      <c r="F26">
        <v>2</v>
      </c>
      <c r="G26" s="5">
        <f t="shared" si="0"/>
        <v>4.6296296296296294E-2</v>
      </c>
      <c r="H26" t="str">
        <f>VLOOKUP(B26,'名称-id-价值'!B:C,2,FALSE)</f>
        <v>T1LP2</v>
      </c>
      <c r="I26" t="str">
        <f t="shared" si="7"/>
        <v>T1部件</v>
      </c>
      <c r="J26">
        <f t="shared" si="1"/>
        <v>2</v>
      </c>
      <c r="K26">
        <f t="shared" si="10"/>
        <v>9.2592592592592587E-2</v>
      </c>
      <c r="L26">
        <f>VLOOKUP(B26,'名称-id-价值'!B:M,J26+2,FALSE)</f>
        <v>38</v>
      </c>
      <c r="M26">
        <f t="shared" si="2"/>
        <v>1.7592592592592591</v>
      </c>
      <c r="N26">
        <f>SUMIFS(M:M,A:A,A26)*F26+VLOOKUP(A26,'军费-钻石数量'!$A:$E,5,FALSE)</f>
        <v>99.533333333333331</v>
      </c>
      <c r="O26" t="str">
        <f t="shared" si="3"/>
        <v>91002,</v>
      </c>
      <c r="P26" t="str">
        <f t="shared" si="4"/>
        <v>500,</v>
      </c>
      <c r="Q26" t="str">
        <f t="shared" si="9"/>
        <v>(1,1)</v>
      </c>
      <c r="R26" t="str">
        <f t="shared" si="11"/>
        <v>1,</v>
      </c>
      <c r="S26" t="str">
        <f t="shared" si="12"/>
        <v>1,</v>
      </c>
      <c r="T26">
        <v>8</v>
      </c>
      <c r="U26" s="10" t="s">
        <v>149</v>
      </c>
      <c r="V26" s="5">
        <f t="shared" si="13"/>
        <v>0.46826923076923077</v>
      </c>
      <c r="W26" t="str">
        <f>VLOOKUP(U26,展示字符串!$A$1:$B$8,2,FALSE)</f>
        <v>CHEST_ITEM_TYPE_T3_SHARD</v>
      </c>
      <c r="X26" t="str">
        <f t="shared" si="16"/>
        <v>46.83%</v>
      </c>
      <c r="Y26" s="5">
        <f t="shared" si="15"/>
        <v>0.46829999999999999</v>
      </c>
    </row>
    <row r="27" spans="1:30" x14ac:dyDescent="0.15">
      <c r="A27" t="s">
        <v>1</v>
      </c>
      <c r="B27">
        <v>91004</v>
      </c>
      <c r="C27">
        <v>500</v>
      </c>
      <c r="D27">
        <v>1</v>
      </c>
      <c r="E27">
        <v>1</v>
      </c>
      <c r="F27">
        <v>2</v>
      </c>
      <c r="G27" s="5">
        <f t="shared" si="0"/>
        <v>4.6296296296296294E-2</v>
      </c>
      <c r="H27" t="str">
        <f>VLOOKUP(B27,'名称-id-价值'!B:C,2,FALSE)</f>
        <v>T1LP4</v>
      </c>
      <c r="I27" t="str">
        <f t="shared" si="7"/>
        <v>T1部件</v>
      </c>
      <c r="J27">
        <f t="shared" si="1"/>
        <v>2</v>
      </c>
      <c r="K27">
        <f t="shared" si="10"/>
        <v>9.2592592592592587E-2</v>
      </c>
      <c r="L27">
        <f>VLOOKUP(B27,'名称-id-价值'!B:M,J27+2,FALSE)</f>
        <v>38</v>
      </c>
      <c r="M27">
        <f t="shared" si="2"/>
        <v>1.7592592592592591</v>
      </c>
      <c r="N27">
        <f>SUMIFS(M:M,A:A,A27)*F27+VLOOKUP(A27,'军费-钻石数量'!$A:$E,5,FALSE)</f>
        <v>99.533333333333331</v>
      </c>
      <c r="O27" t="str">
        <f t="shared" si="3"/>
        <v>91004,</v>
      </c>
      <c r="P27" t="str">
        <f t="shared" si="4"/>
        <v>500,</v>
      </c>
      <c r="Q27" t="str">
        <f t="shared" si="9"/>
        <v>(1,1)</v>
      </c>
      <c r="R27" t="str">
        <f t="shared" si="11"/>
        <v>1,</v>
      </c>
      <c r="S27" t="str">
        <f t="shared" si="12"/>
        <v>1,</v>
      </c>
      <c r="T27">
        <v>8</v>
      </c>
      <c r="U27" t="s">
        <v>150</v>
      </c>
      <c r="V27" s="5">
        <f t="shared" si="13"/>
        <v>0.28846153846153844</v>
      </c>
      <c r="W27" t="str">
        <f>VLOOKUP(U27,展示字符串!$A$1:$B$8,2,FALSE)</f>
        <v>CHEST_ITEM_TYPE_T1_PART</v>
      </c>
      <c r="X27" t="str">
        <f t="shared" si="16"/>
        <v>28.85%</v>
      </c>
      <c r="Y27" s="5">
        <f t="shared" si="15"/>
        <v>0.28849999999999998</v>
      </c>
    </row>
    <row r="28" spans="1:30" x14ac:dyDescent="0.15">
      <c r="A28" t="s">
        <v>1</v>
      </c>
      <c r="B28">
        <v>91006</v>
      </c>
      <c r="C28">
        <v>500</v>
      </c>
      <c r="D28">
        <v>1</v>
      </c>
      <c r="E28">
        <v>1</v>
      </c>
      <c r="F28">
        <v>2</v>
      </c>
      <c r="G28" s="5">
        <f t="shared" si="0"/>
        <v>4.6296296296296294E-2</v>
      </c>
      <c r="H28" t="str">
        <f>VLOOKUP(B28,'名称-id-价值'!B:C,2,FALSE)</f>
        <v>T1LP6</v>
      </c>
      <c r="I28" t="str">
        <f t="shared" si="7"/>
        <v>T1部件</v>
      </c>
      <c r="J28">
        <f t="shared" si="1"/>
        <v>2</v>
      </c>
      <c r="K28">
        <f t="shared" si="10"/>
        <v>9.2592592592592587E-2</v>
      </c>
      <c r="L28">
        <f>VLOOKUP(B28,'名称-id-价值'!B:M,J28+2,FALSE)</f>
        <v>38</v>
      </c>
      <c r="M28">
        <f t="shared" si="2"/>
        <v>1.7592592592592591</v>
      </c>
      <c r="N28">
        <f>SUMIFS(M:M,A:A,A28)*F28+VLOOKUP(A28,'军费-钻石数量'!$A:$E,5,FALSE)</f>
        <v>99.533333333333331</v>
      </c>
      <c r="O28" t="str">
        <f t="shared" si="3"/>
        <v>91006,</v>
      </c>
      <c r="P28" t="str">
        <f t="shared" si="4"/>
        <v>500,</v>
      </c>
      <c r="Q28" t="str">
        <f t="shared" si="9"/>
        <v>(1,1)</v>
      </c>
      <c r="R28" t="str">
        <f t="shared" si="11"/>
        <v>1,</v>
      </c>
      <c r="S28" t="str">
        <f t="shared" si="12"/>
        <v>1,</v>
      </c>
      <c r="T28">
        <v>8</v>
      </c>
      <c r="U28" t="s">
        <v>152</v>
      </c>
      <c r="V28" s="5">
        <f t="shared" si="13"/>
        <v>0.10384615384615389</v>
      </c>
      <c r="W28" t="str">
        <f>VLOOKUP(U28,展示字符串!$A$1:$B$8,2,FALSE)</f>
        <v>CHEST_ITEM_TYPE_T2_PART</v>
      </c>
      <c r="X28" t="str">
        <f t="shared" si="16"/>
        <v>10.38%</v>
      </c>
      <c r="Y28" s="5">
        <f t="shared" si="15"/>
        <v>0.1038</v>
      </c>
    </row>
    <row r="29" spans="1:30" x14ac:dyDescent="0.15">
      <c r="A29" t="s">
        <v>1</v>
      </c>
      <c r="B29">
        <v>91102</v>
      </c>
      <c r="C29">
        <v>500</v>
      </c>
      <c r="D29">
        <v>1</v>
      </c>
      <c r="E29">
        <v>1</v>
      </c>
      <c r="F29">
        <v>2</v>
      </c>
      <c r="G29" s="5">
        <f t="shared" si="0"/>
        <v>4.6296296296296294E-2</v>
      </c>
      <c r="H29" t="str">
        <f>VLOOKUP(B29,'名称-id-价值'!B:C,2,FALSE)</f>
        <v>T1MP2</v>
      </c>
      <c r="I29" t="str">
        <f t="shared" si="7"/>
        <v>T1部件</v>
      </c>
      <c r="J29">
        <f t="shared" si="1"/>
        <v>2</v>
      </c>
      <c r="K29">
        <f t="shared" si="10"/>
        <v>9.2592592592592587E-2</v>
      </c>
      <c r="L29">
        <f>VLOOKUP(B29,'名称-id-价值'!B:M,J29+2,FALSE)</f>
        <v>38</v>
      </c>
      <c r="M29">
        <f t="shared" si="2"/>
        <v>1.7592592592592591</v>
      </c>
      <c r="N29">
        <f>SUMIFS(M:M,A:A,A29)*F29+VLOOKUP(A29,'军费-钻石数量'!$A:$E,5,FALSE)</f>
        <v>99.533333333333331</v>
      </c>
      <c r="O29" t="str">
        <f t="shared" si="3"/>
        <v>91102,</v>
      </c>
      <c r="P29" t="str">
        <f t="shared" si="4"/>
        <v>500,</v>
      </c>
      <c r="Q29" t="str">
        <f t="shared" si="9"/>
        <v>(1,1)</v>
      </c>
      <c r="R29" t="str">
        <f t="shared" si="11"/>
        <v>1,</v>
      </c>
      <c r="S29" t="str">
        <f t="shared" si="12"/>
        <v>1,</v>
      </c>
      <c r="T29">
        <v>8</v>
      </c>
      <c r="U29" t="s">
        <v>388</v>
      </c>
      <c r="V29" s="5">
        <f t="shared" si="13"/>
        <v>4.3269230769230754E-2</v>
      </c>
      <c r="W29" t="str">
        <f>VLOOKUP(U29,展示字符串!$A$1:$B$8,2,FALSE)</f>
        <v>CHEST_ITEM_TYPE_T3_PART</v>
      </c>
      <c r="X29" t="str">
        <f t="shared" si="16"/>
        <v>13.94%</v>
      </c>
      <c r="Y29" s="5">
        <f t="shared" si="15"/>
        <v>4.3299999999999998E-2</v>
      </c>
    </row>
    <row r="30" spans="1:30" x14ac:dyDescent="0.15">
      <c r="A30" t="s">
        <v>1</v>
      </c>
      <c r="B30">
        <v>91104</v>
      </c>
      <c r="C30">
        <v>500</v>
      </c>
      <c r="D30">
        <v>1</v>
      </c>
      <c r="E30">
        <v>1</v>
      </c>
      <c r="F30">
        <v>2</v>
      </c>
      <c r="G30" s="5">
        <f t="shared" si="0"/>
        <v>4.6296296296296294E-2</v>
      </c>
      <c r="H30" t="str">
        <f>VLOOKUP(B30,'名称-id-价值'!B:C,2,FALSE)</f>
        <v>T1MP4</v>
      </c>
      <c r="I30" t="str">
        <f t="shared" si="7"/>
        <v>T1部件</v>
      </c>
      <c r="J30">
        <f t="shared" si="1"/>
        <v>2</v>
      </c>
      <c r="K30">
        <f t="shared" si="10"/>
        <v>9.2592592592592587E-2</v>
      </c>
      <c r="L30">
        <f>VLOOKUP(B30,'名称-id-价值'!B:M,J30+2,FALSE)</f>
        <v>38</v>
      </c>
      <c r="M30">
        <f t="shared" si="2"/>
        <v>1.7592592592592591</v>
      </c>
      <c r="N30">
        <f>SUMIFS(M:M,A:A,A30)*F30+VLOOKUP(A30,'军费-钻石数量'!$A:$E,5,FALSE)</f>
        <v>99.533333333333331</v>
      </c>
      <c r="O30" t="str">
        <f t="shared" si="3"/>
        <v>91104,</v>
      </c>
      <c r="P30" t="str">
        <f t="shared" si="4"/>
        <v>500,</v>
      </c>
      <c r="Q30" t="str">
        <f t="shared" si="9"/>
        <v>(1,1)</v>
      </c>
      <c r="R30" t="str">
        <f t="shared" si="11"/>
        <v>1,</v>
      </c>
      <c r="S30" t="str">
        <f t="shared" si="12"/>
        <v>1,</v>
      </c>
      <c r="T30">
        <v>9</v>
      </c>
      <c r="U30" s="10" t="s">
        <v>149</v>
      </c>
      <c r="V30" s="5">
        <f t="shared" si="13"/>
        <v>0.53107960741548521</v>
      </c>
      <c r="W30" t="str">
        <f>VLOOKUP(U30,展示字符串!$A$1:$B$8,2,FALSE)</f>
        <v>CHEST_ITEM_TYPE_T3_SHARD</v>
      </c>
      <c r="X30" t="str">
        <f t="shared" si="16"/>
        <v>53.11%</v>
      </c>
      <c r="Y30" s="5">
        <f t="shared" si="15"/>
        <v>0.53110000000000002</v>
      </c>
    </row>
    <row r="31" spans="1:30" x14ac:dyDescent="0.15">
      <c r="A31" t="s">
        <v>1</v>
      </c>
      <c r="B31">
        <v>91106</v>
      </c>
      <c r="C31">
        <v>500</v>
      </c>
      <c r="D31">
        <v>1</v>
      </c>
      <c r="E31">
        <v>1</v>
      </c>
      <c r="F31">
        <v>2</v>
      </c>
      <c r="G31" s="5">
        <f t="shared" si="0"/>
        <v>4.6296296296296294E-2</v>
      </c>
      <c r="H31" t="str">
        <f>VLOOKUP(B31,'名称-id-价值'!B:C,2,FALSE)</f>
        <v>T1MP6</v>
      </c>
      <c r="I31" t="str">
        <f t="shared" si="7"/>
        <v>T1部件</v>
      </c>
      <c r="J31">
        <f t="shared" si="1"/>
        <v>2</v>
      </c>
      <c r="K31">
        <f t="shared" si="10"/>
        <v>9.2592592592592587E-2</v>
      </c>
      <c r="L31">
        <f>VLOOKUP(B31,'名称-id-价值'!B:M,J31+2,FALSE)</f>
        <v>38</v>
      </c>
      <c r="M31">
        <f t="shared" si="2"/>
        <v>1.7592592592592591</v>
      </c>
      <c r="N31">
        <f>SUMIFS(M:M,A:A,A31)*F31+VLOOKUP(A31,'军费-钻石数量'!$A:$E,5,FALSE)</f>
        <v>99.533333333333331</v>
      </c>
      <c r="O31" t="str">
        <f t="shared" si="3"/>
        <v>91106,</v>
      </c>
      <c r="P31" t="str">
        <f t="shared" si="4"/>
        <v>500,</v>
      </c>
      <c r="Q31" t="str">
        <f t="shared" si="9"/>
        <v>(1,1)</v>
      </c>
      <c r="R31" t="str">
        <f t="shared" si="11"/>
        <v>1,</v>
      </c>
      <c r="S31" t="str">
        <f t="shared" si="12"/>
        <v>1,</v>
      </c>
      <c r="T31">
        <v>9</v>
      </c>
      <c r="U31" t="s">
        <v>150</v>
      </c>
      <c r="V31" s="5">
        <f t="shared" si="13"/>
        <v>0.19629225736095965</v>
      </c>
      <c r="W31" t="str">
        <f>VLOOKUP(U31,展示字符串!$A$1:$B$8,2,FALSE)</f>
        <v>CHEST_ITEM_TYPE_T1_PART</v>
      </c>
      <c r="X31" t="str">
        <f t="shared" si="16"/>
        <v>19.63%</v>
      </c>
      <c r="Y31" s="5">
        <f t="shared" si="15"/>
        <v>0.1963</v>
      </c>
    </row>
    <row r="32" spans="1:30" x14ac:dyDescent="0.15">
      <c r="A32" t="s">
        <v>1</v>
      </c>
      <c r="B32">
        <v>91202</v>
      </c>
      <c r="C32">
        <v>500</v>
      </c>
      <c r="D32">
        <v>1</v>
      </c>
      <c r="E32">
        <v>1</v>
      </c>
      <c r="F32">
        <v>2</v>
      </c>
      <c r="G32" s="5">
        <f t="shared" si="0"/>
        <v>4.6296296296296294E-2</v>
      </c>
      <c r="H32" t="str">
        <f>VLOOKUP(B32,'名称-id-价值'!B:C,2,FALSE)</f>
        <v>T1HP2</v>
      </c>
      <c r="I32" t="str">
        <f t="shared" si="7"/>
        <v>T1部件</v>
      </c>
      <c r="J32">
        <f t="shared" si="1"/>
        <v>2</v>
      </c>
      <c r="K32">
        <f t="shared" si="10"/>
        <v>9.2592592592592587E-2</v>
      </c>
      <c r="L32">
        <f>VLOOKUP(B32,'名称-id-价值'!B:M,J32+2,FALSE)</f>
        <v>38</v>
      </c>
      <c r="M32">
        <f t="shared" si="2"/>
        <v>1.7592592592592591</v>
      </c>
      <c r="N32">
        <f>SUMIFS(M:M,A:A,A32)*F32+VLOOKUP(A32,'军费-钻石数量'!$A:$E,5,FALSE)</f>
        <v>99.533333333333331</v>
      </c>
      <c r="O32" t="str">
        <f t="shared" si="3"/>
        <v>91202,</v>
      </c>
      <c r="P32" t="str">
        <f t="shared" si="4"/>
        <v>500,</v>
      </c>
      <c r="Q32" t="str">
        <f t="shared" si="9"/>
        <v>(1,1)</v>
      </c>
      <c r="R32" t="str">
        <f t="shared" si="11"/>
        <v>1,</v>
      </c>
      <c r="S32" t="str">
        <f t="shared" si="12"/>
        <v>1,</v>
      </c>
      <c r="T32">
        <v>9</v>
      </c>
      <c r="U32" t="s">
        <v>152</v>
      </c>
      <c r="V32" s="5">
        <f t="shared" si="13"/>
        <v>0.11777535441657579</v>
      </c>
      <c r="W32" t="str">
        <f>VLOOKUP(U32,展示字符串!$A$1:$B$8,2,FALSE)</f>
        <v>CHEST_ITEM_TYPE_T2_PART</v>
      </c>
      <c r="X32" t="str">
        <f t="shared" si="16"/>
        <v>11.78%</v>
      </c>
      <c r="Y32" s="5">
        <f t="shared" si="15"/>
        <v>0.1178</v>
      </c>
    </row>
    <row r="33" spans="1:25" x14ac:dyDescent="0.15">
      <c r="A33" t="s">
        <v>1</v>
      </c>
      <c r="B33">
        <v>91204</v>
      </c>
      <c r="C33">
        <v>500</v>
      </c>
      <c r="D33">
        <v>1</v>
      </c>
      <c r="E33">
        <v>1</v>
      </c>
      <c r="F33">
        <v>2</v>
      </c>
      <c r="G33" s="5">
        <f t="shared" si="0"/>
        <v>4.6296296296296294E-2</v>
      </c>
      <c r="H33" t="str">
        <f>VLOOKUP(B33,'名称-id-价值'!B:C,2,FALSE)</f>
        <v>T1HP4</v>
      </c>
      <c r="I33" t="str">
        <f t="shared" si="7"/>
        <v>T1部件</v>
      </c>
      <c r="J33">
        <f t="shared" si="1"/>
        <v>2</v>
      </c>
      <c r="K33">
        <f t="shared" si="10"/>
        <v>9.2592592592592587E-2</v>
      </c>
      <c r="L33">
        <f>VLOOKUP(B33,'名称-id-价值'!B:M,J33+2,FALSE)</f>
        <v>38</v>
      </c>
      <c r="M33">
        <f t="shared" si="2"/>
        <v>1.7592592592592591</v>
      </c>
      <c r="N33">
        <f>SUMIFS(M:M,A:A,A33)*F33+VLOOKUP(A33,'军费-钻石数量'!$A:$E,5,FALSE)</f>
        <v>99.533333333333331</v>
      </c>
      <c r="O33" t="str">
        <f t="shared" si="3"/>
        <v>91204,</v>
      </c>
      <c r="P33" t="str">
        <f t="shared" si="4"/>
        <v>500,</v>
      </c>
      <c r="Q33" t="str">
        <f t="shared" si="9"/>
        <v>(1,1)</v>
      </c>
      <c r="R33" t="str">
        <f t="shared" si="11"/>
        <v>1,</v>
      </c>
      <c r="S33" t="str">
        <f t="shared" si="12"/>
        <v>1,</v>
      </c>
      <c r="T33">
        <v>9</v>
      </c>
      <c r="U33" t="s">
        <v>388</v>
      </c>
      <c r="V33" s="5">
        <f t="shared" si="13"/>
        <v>6.2159214830970533E-2</v>
      </c>
      <c r="W33" t="str">
        <f>VLOOKUP(U33,展示字符串!$A$1:$B$8,2,FALSE)</f>
        <v>CHEST_ITEM_TYPE_T3_PART</v>
      </c>
      <c r="X33" t="str">
        <f t="shared" si="16"/>
        <v>15.48%</v>
      </c>
      <c r="Y33" s="5">
        <f t="shared" si="15"/>
        <v>6.2199999999999998E-2</v>
      </c>
    </row>
    <row r="34" spans="1:25" x14ac:dyDescent="0.15">
      <c r="A34" t="s">
        <v>1</v>
      </c>
      <c r="B34">
        <v>91206</v>
      </c>
      <c r="C34">
        <v>500</v>
      </c>
      <c r="D34">
        <v>1</v>
      </c>
      <c r="E34">
        <v>1</v>
      </c>
      <c r="F34">
        <v>2</v>
      </c>
      <c r="G34" s="5">
        <f t="shared" si="0"/>
        <v>4.6296296296296294E-2</v>
      </c>
      <c r="H34" t="str">
        <f>VLOOKUP(B34,'名称-id-价值'!B:C,2,FALSE)</f>
        <v>T1HP6</v>
      </c>
      <c r="I34" t="str">
        <f t="shared" si="7"/>
        <v>T1部件</v>
      </c>
      <c r="J34">
        <f t="shared" si="1"/>
        <v>2</v>
      </c>
      <c r="K34">
        <f t="shared" si="10"/>
        <v>9.2592592592592587E-2</v>
      </c>
      <c r="L34">
        <f>VLOOKUP(B34,'名称-id-价值'!B:M,J34+2,FALSE)</f>
        <v>38</v>
      </c>
      <c r="M34">
        <f t="shared" si="2"/>
        <v>1.7592592592592591</v>
      </c>
      <c r="N34">
        <f>SUMIFS(M:M,A:A,A34)*F34+VLOOKUP(A34,'军费-钻石数量'!$A:$E,5,FALSE)</f>
        <v>99.533333333333331</v>
      </c>
      <c r="O34" t="str">
        <f t="shared" si="3"/>
        <v>91206,</v>
      </c>
      <c r="P34" t="str">
        <f t="shared" si="4"/>
        <v>500,</v>
      </c>
      <c r="Q34" t="str">
        <f t="shared" si="9"/>
        <v>(1,1)</v>
      </c>
      <c r="R34" t="str">
        <f t="shared" si="11"/>
        <v>1,</v>
      </c>
      <c r="S34" t="str">
        <f t="shared" si="12"/>
        <v>1,</v>
      </c>
      <c r="T34">
        <v>10</v>
      </c>
      <c r="U34" s="10" t="s">
        <v>149</v>
      </c>
      <c r="V34" s="5">
        <f t="shared" si="13"/>
        <v>0.42083114150447137</v>
      </c>
      <c r="W34" t="str">
        <f>VLOOKUP(U34,展示字符串!$A$1:$B$8,2,FALSE)</f>
        <v>CHEST_ITEM_TYPE_T3_SHARD</v>
      </c>
      <c r="X34" t="str">
        <f t="shared" si="16"/>
        <v>42.08%</v>
      </c>
      <c r="Y34" s="5">
        <f t="shared" si="15"/>
        <v>0.42080000000000001</v>
      </c>
    </row>
    <row r="35" spans="1:25" x14ac:dyDescent="0.15">
      <c r="A35" t="s">
        <v>2</v>
      </c>
      <c r="B35">
        <v>51111</v>
      </c>
      <c r="C35">
        <v>150</v>
      </c>
      <c r="D35">
        <v>1</v>
      </c>
      <c r="E35">
        <v>5</v>
      </c>
      <c r="F35">
        <v>2</v>
      </c>
      <c r="G35" s="5">
        <f t="shared" si="0"/>
        <v>2.44140625E-2</v>
      </c>
      <c r="H35" t="str">
        <f>VLOOKUP(B35,'名称-id-价值'!B:C,2,FALSE)</f>
        <v>雷诺FT-碎片</v>
      </c>
      <c r="I35" t="str">
        <f t="shared" si="7"/>
        <v>T1碎片</v>
      </c>
      <c r="J35">
        <f t="shared" si="1"/>
        <v>3</v>
      </c>
      <c r="K35">
        <f t="shared" si="10"/>
        <v>0.146484375</v>
      </c>
      <c r="L35">
        <f>VLOOKUP(B35,'名称-id-价值'!B:M,J35+2,FALSE)</f>
        <v>52.8</v>
      </c>
      <c r="M35">
        <f t="shared" si="2"/>
        <v>3.8671875</v>
      </c>
      <c r="N35">
        <f>SUMIFS(M:M,A:A,A35)*F35+VLOOKUP(A35,'军费-钻石数量'!$A:$E,5,FALSE)</f>
        <v>117.10273437500004</v>
      </c>
      <c r="O35" t="str">
        <f t="shared" si="3"/>
        <v>51111,</v>
      </c>
      <c r="P35" t="str">
        <f t="shared" si="4"/>
        <v>150,</v>
      </c>
      <c r="Q35" t="str">
        <f t="shared" si="9"/>
        <v>(1,5)</v>
      </c>
      <c r="R35" t="str">
        <f t="shared" si="11"/>
        <v>1,</v>
      </c>
      <c r="S35" t="str">
        <f t="shared" si="12"/>
        <v>5,</v>
      </c>
      <c r="T35">
        <v>10</v>
      </c>
      <c r="U35" t="s">
        <v>150</v>
      </c>
      <c r="V35" s="5">
        <f t="shared" si="13"/>
        <v>0.31562335612835352</v>
      </c>
      <c r="W35" t="str">
        <f>VLOOKUP(U35,展示字符串!$A$1:$B$8,2,FALSE)</f>
        <v>CHEST_ITEM_TYPE_T1_PART</v>
      </c>
      <c r="X35" t="str">
        <f t="shared" si="16"/>
        <v>31.56%</v>
      </c>
      <c r="Y35" s="5">
        <f t="shared" si="15"/>
        <v>0.31559999999999999</v>
      </c>
    </row>
    <row r="36" spans="1:25" x14ac:dyDescent="0.15">
      <c r="A36" t="s">
        <v>2</v>
      </c>
      <c r="B36">
        <v>52111</v>
      </c>
      <c r="C36">
        <v>150</v>
      </c>
      <c r="D36">
        <v>1</v>
      </c>
      <c r="E36">
        <v>5</v>
      </c>
      <c r="F36">
        <v>2</v>
      </c>
      <c r="G36" s="5">
        <f t="shared" si="0"/>
        <v>2.44140625E-2</v>
      </c>
      <c r="H36" t="str">
        <f>VLOOKUP(B36,'名称-id-价值'!B:C,2,FALSE)</f>
        <v>Stuart-碎片</v>
      </c>
      <c r="I36" t="str">
        <f t="shared" si="7"/>
        <v>T1碎片</v>
      </c>
      <c r="J36">
        <f t="shared" si="1"/>
        <v>3</v>
      </c>
      <c r="K36">
        <f t="shared" si="10"/>
        <v>0.146484375</v>
      </c>
      <c r="L36">
        <f>VLOOKUP(B36,'名称-id-价值'!B:M,J36+2,FALSE)</f>
        <v>52.8</v>
      </c>
      <c r="M36">
        <f t="shared" si="2"/>
        <v>3.8671875</v>
      </c>
      <c r="N36">
        <f>SUMIFS(M:M,A:A,A36)*F36+VLOOKUP(A36,'军费-钻石数量'!$A:$E,5,FALSE)</f>
        <v>117.10273437500004</v>
      </c>
      <c r="O36" t="str">
        <f t="shared" si="3"/>
        <v>52111,</v>
      </c>
      <c r="P36" t="str">
        <f t="shared" si="4"/>
        <v>150,</v>
      </c>
      <c r="Q36" t="str">
        <f t="shared" si="9"/>
        <v>(1,5)</v>
      </c>
      <c r="R36" t="str">
        <f t="shared" si="11"/>
        <v>1,</v>
      </c>
      <c r="S36" t="str">
        <f t="shared" si="12"/>
        <v>5,</v>
      </c>
      <c r="T36">
        <v>10</v>
      </c>
      <c r="U36" t="s">
        <v>152</v>
      </c>
      <c r="V36" s="5">
        <f t="shared" si="13"/>
        <v>0.11362440820620726</v>
      </c>
      <c r="W36" t="str">
        <f>VLOOKUP(U36,展示字符串!$A$1:$B$8,2,FALSE)</f>
        <v>CHEST_ITEM_TYPE_T2_PART</v>
      </c>
      <c r="X36" t="str">
        <f t="shared" si="16"/>
        <v>11.36%</v>
      </c>
      <c r="Y36" s="5">
        <f t="shared" si="15"/>
        <v>0.11360000000000001</v>
      </c>
    </row>
    <row r="37" spans="1:25" x14ac:dyDescent="0.15">
      <c r="A37" t="s">
        <v>2</v>
      </c>
      <c r="B37">
        <v>53111</v>
      </c>
      <c r="C37">
        <v>150</v>
      </c>
      <c r="D37">
        <v>1</v>
      </c>
      <c r="E37">
        <v>5</v>
      </c>
      <c r="F37">
        <v>2</v>
      </c>
      <c r="G37" s="5">
        <f t="shared" si="0"/>
        <v>2.44140625E-2</v>
      </c>
      <c r="H37" t="str">
        <f>VLOOKUP(B37,'名称-id-价值'!B:C,2,FALSE)</f>
        <v>B-1-碎片</v>
      </c>
      <c r="I37" t="str">
        <f t="shared" si="7"/>
        <v>T1碎片</v>
      </c>
      <c r="J37">
        <f t="shared" si="1"/>
        <v>3</v>
      </c>
      <c r="K37">
        <f t="shared" si="10"/>
        <v>0.146484375</v>
      </c>
      <c r="L37">
        <f>VLOOKUP(B37,'名称-id-价值'!B:M,J37+2,FALSE)</f>
        <v>52.8</v>
      </c>
      <c r="M37">
        <f t="shared" si="2"/>
        <v>3.8671875</v>
      </c>
      <c r="N37">
        <f>SUMIFS(M:M,A:A,A37)*F37+VLOOKUP(A37,'军费-钻石数量'!$A:$E,5,FALSE)</f>
        <v>117.10273437500004</v>
      </c>
      <c r="O37" t="str">
        <f t="shared" si="3"/>
        <v>53111,</v>
      </c>
      <c r="P37" t="str">
        <f t="shared" si="4"/>
        <v>150,</v>
      </c>
      <c r="Q37" t="str">
        <f t="shared" si="9"/>
        <v>(1,5)</v>
      </c>
      <c r="R37" t="str">
        <f t="shared" si="11"/>
        <v>1,</v>
      </c>
      <c r="S37" t="str">
        <f t="shared" si="12"/>
        <v>5,</v>
      </c>
      <c r="T37">
        <v>10</v>
      </c>
      <c r="U37" t="s">
        <v>388</v>
      </c>
      <c r="V37" s="5">
        <f t="shared" si="13"/>
        <v>6.0494476591267762E-2</v>
      </c>
      <c r="W37" t="str">
        <f>VLOOKUP(U37,展示字符串!$A$1:$B$8,2,FALSE)</f>
        <v>CHEST_ITEM_TYPE_T3_PART</v>
      </c>
      <c r="X37" t="str">
        <f t="shared" si="16"/>
        <v>15.00%</v>
      </c>
      <c r="Y37" s="5">
        <f t="shared" si="15"/>
        <v>6.0499999999999998E-2</v>
      </c>
    </row>
    <row r="38" spans="1:25" x14ac:dyDescent="0.15">
      <c r="A38" t="s">
        <v>2</v>
      </c>
      <c r="B38">
        <v>51211</v>
      </c>
      <c r="C38">
        <v>181</v>
      </c>
      <c r="D38">
        <v>1</v>
      </c>
      <c r="E38">
        <v>2</v>
      </c>
      <c r="F38">
        <v>2</v>
      </c>
      <c r="G38" s="5">
        <f t="shared" si="0"/>
        <v>2.9459635416666668E-2</v>
      </c>
      <c r="H38" t="str">
        <f>VLOOKUP(B38,'名称-id-价值'!B:C,2,FALSE)</f>
        <v>二号-碎片</v>
      </c>
      <c r="I38" t="str">
        <f t="shared" si="7"/>
        <v>T2碎片</v>
      </c>
      <c r="J38">
        <f t="shared" si="1"/>
        <v>3</v>
      </c>
      <c r="K38">
        <f t="shared" si="10"/>
        <v>8.837890625E-2</v>
      </c>
      <c r="L38">
        <f>VLOOKUP(B38,'名称-id-价值'!B:M,J38+2,FALSE)</f>
        <v>56.4</v>
      </c>
      <c r="M38">
        <f t="shared" si="2"/>
        <v>2.4922851562500004</v>
      </c>
      <c r="N38">
        <f>SUMIFS(M:M,A:A,A38)*F38+VLOOKUP(A38,'军费-钻石数量'!$A:$E,5,FALSE)</f>
        <v>117.10273437500004</v>
      </c>
      <c r="O38" t="str">
        <f t="shared" si="3"/>
        <v>51211,</v>
      </c>
      <c r="P38" t="str">
        <f t="shared" si="4"/>
        <v>181,</v>
      </c>
      <c r="Q38" t="str">
        <f t="shared" si="9"/>
        <v>(1,2)</v>
      </c>
      <c r="R38" t="str">
        <f t="shared" si="11"/>
        <v>1,</v>
      </c>
      <c r="S38" t="str">
        <f t="shared" si="12"/>
        <v>2,</v>
      </c>
    </row>
    <row r="39" spans="1:25" x14ac:dyDescent="0.15">
      <c r="A39" t="s">
        <v>2</v>
      </c>
      <c r="B39">
        <v>52211</v>
      </c>
      <c r="C39">
        <v>181</v>
      </c>
      <c r="D39">
        <v>1</v>
      </c>
      <c r="E39">
        <v>2</v>
      </c>
      <c r="F39">
        <v>2</v>
      </c>
      <c r="G39" s="5">
        <f t="shared" si="0"/>
        <v>2.9459635416666668E-2</v>
      </c>
      <c r="H39" t="str">
        <f>VLOOKUP(B39,'名称-id-价值'!B:C,2,FALSE)</f>
        <v>T-34-碎片</v>
      </c>
      <c r="I39" t="str">
        <f t="shared" si="7"/>
        <v>T2碎片</v>
      </c>
      <c r="J39">
        <f t="shared" si="1"/>
        <v>3</v>
      </c>
      <c r="K39">
        <f t="shared" si="10"/>
        <v>8.837890625E-2</v>
      </c>
      <c r="L39">
        <f>VLOOKUP(B39,'名称-id-价值'!B:M,J39+2,FALSE)</f>
        <v>56.4</v>
      </c>
      <c r="M39">
        <f t="shared" si="2"/>
        <v>2.4922851562500004</v>
      </c>
      <c r="N39">
        <f>SUMIFS(M:M,A:A,A39)*F39+VLOOKUP(A39,'军费-钻石数量'!$A:$E,5,FALSE)</f>
        <v>117.10273437500004</v>
      </c>
      <c r="O39" t="str">
        <f t="shared" si="3"/>
        <v>52211,</v>
      </c>
      <c r="P39" t="str">
        <f t="shared" si="4"/>
        <v>181,</v>
      </c>
      <c r="Q39" t="str">
        <f t="shared" si="9"/>
        <v>(1,2)</v>
      </c>
      <c r="R39" t="str">
        <f t="shared" si="11"/>
        <v>1,</v>
      </c>
      <c r="S39" t="str">
        <f t="shared" si="12"/>
        <v>2,</v>
      </c>
    </row>
    <row r="40" spans="1:25" x14ac:dyDescent="0.15">
      <c r="A40" t="s">
        <v>2</v>
      </c>
      <c r="B40">
        <v>53211</v>
      </c>
      <c r="C40">
        <v>181</v>
      </c>
      <c r="D40">
        <v>1</v>
      </c>
      <c r="E40">
        <v>2</v>
      </c>
      <c r="F40">
        <v>2</v>
      </c>
      <c r="G40" s="5">
        <f t="shared" si="0"/>
        <v>2.9459635416666668E-2</v>
      </c>
      <c r="H40" t="str">
        <f>VLOOKUP(B40,'名称-id-价值'!B:C,2,FALSE)</f>
        <v>KV-1-碎片</v>
      </c>
      <c r="I40" t="str">
        <f t="shared" si="7"/>
        <v>T2碎片</v>
      </c>
      <c r="J40">
        <f t="shared" si="1"/>
        <v>3</v>
      </c>
      <c r="K40">
        <f t="shared" si="10"/>
        <v>8.837890625E-2</v>
      </c>
      <c r="L40">
        <f>VLOOKUP(B40,'名称-id-价值'!B:M,J40+2,FALSE)</f>
        <v>56.4</v>
      </c>
      <c r="M40">
        <f t="shared" si="2"/>
        <v>2.4922851562500004</v>
      </c>
      <c r="N40">
        <f>SUMIFS(M:M,A:A,A40)*F40+VLOOKUP(A40,'军费-钻石数量'!$A:$E,5,FALSE)</f>
        <v>117.10273437500004</v>
      </c>
      <c r="O40" t="str">
        <f t="shared" si="3"/>
        <v>53211,</v>
      </c>
      <c r="P40" t="str">
        <f t="shared" si="4"/>
        <v>181,</v>
      </c>
      <c r="Q40" t="str">
        <f t="shared" si="9"/>
        <v>(1,2)</v>
      </c>
      <c r="R40" t="str">
        <f t="shared" si="11"/>
        <v>1,</v>
      </c>
      <c r="S40" t="str">
        <f t="shared" si="12"/>
        <v>2,</v>
      </c>
    </row>
    <row r="41" spans="1:25" x14ac:dyDescent="0.15">
      <c r="A41" t="s">
        <v>2</v>
      </c>
      <c r="B41">
        <v>51211</v>
      </c>
      <c r="C41">
        <v>181</v>
      </c>
      <c r="D41">
        <v>1</v>
      </c>
      <c r="E41">
        <v>2</v>
      </c>
      <c r="F41">
        <v>2</v>
      </c>
      <c r="G41" s="5">
        <f t="shared" si="0"/>
        <v>2.9459635416666668E-2</v>
      </c>
      <c r="H41" t="str">
        <f>VLOOKUP(B41,'名称-id-价值'!B:C,2,FALSE)</f>
        <v>二号-碎片</v>
      </c>
      <c r="I41" t="str">
        <f t="shared" si="7"/>
        <v>T2碎片</v>
      </c>
      <c r="J41">
        <f t="shared" si="1"/>
        <v>3</v>
      </c>
      <c r="K41">
        <f t="shared" si="10"/>
        <v>8.837890625E-2</v>
      </c>
      <c r="L41">
        <f>VLOOKUP(B41,'名称-id-价值'!B:M,J41+2,FALSE)</f>
        <v>56.4</v>
      </c>
      <c r="M41">
        <f t="shared" si="2"/>
        <v>2.4922851562500004</v>
      </c>
      <c r="N41">
        <f>SUMIFS(M:M,A:A,A41)*F41+VLOOKUP(A41,'军费-钻石数量'!$A:$E,5,FALSE)</f>
        <v>117.10273437500004</v>
      </c>
      <c r="O41" t="str">
        <f t="shared" si="3"/>
        <v>51211,</v>
      </c>
      <c r="P41" t="str">
        <f t="shared" si="4"/>
        <v>181,</v>
      </c>
      <c r="Q41" t="str">
        <f t="shared" si="9"/>
        <v>(1,2)</v>
      </c>
      <c r="R41" t="str">
        <f t="shared" si="11"/>
        <v>1,</v>
      </c>
      <c r="S41" t="str">
        <f t="shared" si="12"/>
        <v>2,</v>
      </c>
    </row>
    <row r="42" spans="1:25" x14ac:dyDescent="0.15">
      <c r="A42" t="s">
        <v>2</v>
      </c>
      <c r="B42">
        <v>52211</v>
      </c>
      <c r="C42">
        <v>181</v>
      </c>
      <c r="D42">
        <v>1</v>
      </c>
      <c r="E42">
        <v>2</v>
      </c>
      <c r="F42">
        <v>2</v>
      </c>
      <c r="G42" s="5">
        <f t="shared" si="0"/>
        <v>2.9459635416666668E-2</v>
      </c>
      <c r="H42" t="str">
        <f>VLOOKUP(B42,'名称-id-价值'!B:C,2,FALSE)</f>
        <v>T-34-碎片</v>
      </c>
      <c r="I42" t="str">
        <f t="shared" si="7"/>
        <v>T2碎片</v>
      </c>
      <c r="J42">
        <f t="shared" ref="J42:J96" si="17">IF(RIGHT(A42,1)+0=0,10,RIGHT(A42,1)+0)</f>
        <v>3</v>
      </c>
      <c r="K42">
        <f t="shared" si="10"/>
        <v>8.837890625E-2</v>
      </c>
      <c r="L42">
        <f>VLOOKUP(B42,'名称-id-价值'!B:M,J42+2,FALSE)</f>
        <v>56.4</v>
      </c>
      <c r="M42">
        <f t="shared" ref="M42:M96" si="18">G42*L42*AVERAGE(D42:E42)</f>
        <v>2.4922851562500004</v>
      </c>
      <c r="N42">
        <f>SUMIFS(M:M,A:A,A42)*F42+VLOOKUP(A42,'军费-钻石数量'!$A:$E,5,FALSE)</f>
        <v>117.10273437500004</v>
      </c>
      <c r="O42" t="str">
        <f t="shared" ref="O42:O96" si="19">B42&amp;","</f>
        <v>52211,</v>
      </c>
      <c r="P42" t="str">
        <f t="shared" ref="P42:P96" si="20">C42&amp;","</f>
        <v>181,</v>
      </c>
      <c r="Q42" t="str">
        <f t="shared" si="9"/>
        <v>(1,2)</v>
      </c>
      <c r="R42" t="str">
        <f t="shared" si="11"/>
        <v>1,</v>
      </c>
      <c r="S42" t="str">
        <f t="shared" si="12"/>
        <v>2,</v>
      </c>
    </row>
    <row r="43" spans="1:25" x14ac:dyDescent="0.15">
      <c r="A43" t="s">
        <v>2</v>
      </c>
      <c r="B43">
        <v>53211</v>
      </c>
      <c r="C43">
        <v>181</v>
      </c>
      <c r="D43">
        <v>1</v>
      </c>
      <c r="E43">
        <v>2</v>
      </c>
      <c r="F43">
        <v>2</v>
      </c>
      <c r="G43" s="5">
        <f t="shared" si="0"/>
        <v>2.9459635416666668E-2</v>
      </c>
      <c r="H43" t="str">
        <f>VLOOKUP(B43,'名称-id-价值'!B:C,2,FALSE)</f>
        <v>KV-1-碎片</v>
      </c>
      <c r="I43" t="str">
        <f t="shared" ref="I43:I97" si="21">IF(LEFT(B43,1)+0=5,"T"&amp;MID(B43,3,1)&amp;"碎片",IF(LEFT(B43,1)+0=1,"T"&amp;MID(B43,3,1)&amp;"坦克",IF(LEFT(B43,1)+0=9,"T"&amp;MID(B43,2,1)&amp;"部件")))</f>
        <v>T2碎片</v>
      </c>
      <c r="J43">
        <f t="shared" si="17"/>
        <v>3</v>
      </c>
      <c r="K43">
        <f t="shared" ref="K43:K97" si="22">AVERAGE(D43:E43)*G43*F43</f>
        <v>8.837890625E-2</v>
      </c>
      <c r="L43">
        <f>VLOOKUP(B43,'名称-id-价值'!B:M,J43+2,FALSE)</f>
        <v>56.4</v>
      </c>
      <c r="M43">
        <f t="shared" si="18"/>
        <v>2.4922851562500004</v>
      </c>
      <c r="N43">
        <f>SUMIFS(M:M,A:A,A43)*F43+VLOOKUP(A43,'军费-钻石数量'!$A:$E,5,FALSE)</f>
        <v>117.10273437500004</v>
      </c>
      <c r="O43" t="str">
        <f t="shared" si="19"/>
        <v>53211,</v>
      </c>
      <c r="P43" t="str">
        <f t="shared" si="20"/>
        <v>181,</v>
      </c>
      <c r="Q43" t="str">
        <f t="shared" ref="Q43:Q97" si="23">"("&amp;LEFT(R43&amp;S43,LEN(R43&amp;S43)-1)&amp;")"</f>
        <v>(1,2)</v>
      </c>
      <c r="R43" t="str">
        <f t="shared" si="11"/>
        <v>1,</v>
      </c>
      <c r="S43" t="str">
        <f t="shared" si="12"/>
        <v>2,</v>
      </c>
    </row>
    <row r="44" spans="1:25" x14ac:dyDescent="0.15">
      <c r="A44" t="s">
        <v>2</v>
      </c>
      <c r="B44">
        <v>91001</v>
      </c>
      <c r="C44">
        <v>246</v>
      </c>
      <c r="D44">
        <v>1</v>
      </c>
      <c r="E44">
        <v>1</v>
      </c>
      <c r="F44">
        <v>2</v>
      </c>
      <c r="G44" s="5">
        <f t="shared" si="0"/>
        <v>4.00390625E-2</v>
      </c>
      <c r="H44" t="str">
        <f>VLOOKUP(B44,'名称-id-价值'!B:C,2,FALSE)</f>
        <v>T1LP1</v>
      </c>
      <c r="I44" t="str">
        <f t="shared" si="21"/>
        <v>T1部件</v>
      </c>
      <c r="J44">
        <f t="shared" si="17"/>
        <v>3</v>
      </c>
      <c r="K44">
        <f t="shared" si="22"/>
        <v>8.0078125E-2</v>
      </c>
      <c r="L44">
        <f>VLOOKUP(B44,'名称-id-价值'!B:M,J44+2,FALSE)</f>
        <v>36</v>
      </c>
      <c r="M44">
        <f t="shared" si="18"/>
        <v>1.44140625</v>
      </c>
      <c r="N44">
        <f>SUMIFS(M:M,A:A,A44)*F44+VLOOKUP(A44,'军费-钻石数量'!$A:$E,5,FALSE)</f>
        <v>117.10273437500004</v>
      </c>
      <c r="O44" t="str">
        <f t="shared" si="19"/>
        <v>91001,</v>
      </c>
      <c r="P44" t="str">
        <f t="shared" si="20"/>
        <v>246,</v>
      </c>
      <c r="Q44" t="str">
        <f t="shared" si="23"/>
        <v>(1,1)</v>
      </c>
      <c r="R44" t="str">
        <f t="shared" si="11"/>
        <v>1,</v>
      </c>
      <c r="S44" t="str">
        <f t="shared" si="12"/>
        <v>1,</v>
      </c>
    </row>
    <row r="45" spans="1:25" x14ac:dyDescent="0.15">
      <c r="A45" t="s">
        <v>2</v>
      </c>
      <c r="B45">
        <v>91003</v>
      </c>
      <c r="C45">
        <v>246</v>
      </c>
      <c r="D45">
        <v>1</v>
      </c>
      <c r="E45">
        <v>1</v>
      </c>
      <c r="F45">
        <v>2</v>
      </c>
      <c r="G45" s="5">
        <f t="shared" si="0"/>
        <v>4.00390625E-2</v>
      </c>
      <c r="H45" t="str">
        <f>VLOOKUP(B45,'名称-id-价值'!B:C,2,FALSE)</f>
        <v>T1LP3</v>
      </c>
      <c r="I45" t="str">
        <f t="shared" si="21"/>
        <v>T1部件</v>
      </c>
      <c r="J45">
        <f t="shared" si="17"/>
        <v>3</v>
      </c>
      <c r="K45">
        <f t="shared" si="22"/>
        <v>8.0078125E-2</v>
      </c>
      <c r="L45">
        <f>VLOOKUP(B45,'名称-id-价值'!B:M,J45+2,FALSE)</f>
        <v>36</v>
      </c>
      <c r="M45">
        <f t="shared" si="18"/>
        <v>1.44140625</v>
      </c>
      <c r="N45">
        <f>SUMIFS(M:M,A:A,A45)*F45+VLOOKUP(A45,'军费-钻石数量'!$A:$E,5,FALSE)</f>
        <v>117.10273437500004</v>
      </c>
      <c r="O45" t="str">
        <f t="shared" si="19"/>
        <v>91003,</v>
      </c>
      <c r="P45" t="str">
        <f t="shared" si="20"/>
        <v>246,</v>
      </c>
      <c r="Q45" t="str">
        <f t="shared" si="23"/>
        <v>(1,1)</v>
      </c>
      <c r="R45" t="str">
        <f t="shared" si="11"/>
        <v>1,</v>
      </c>
      <c r="S45" t="str">
        <f t="shared" si="12"/>
        <v>1,</v>
      </c>
    </row>
    <row r="46" spans="1:25" x14ac:dyDescent="0.15">
      <c r="A46" t="s">
        <v>2</v>
      </c>
      <c r="B46">
        <v>91005</v>
      </c>
      <c r="C46">
        <v>246</v>
      </c>
      <c r="D46">
        <v>1</v>
      </c>
      <c r="E46">
        <v>1</v>
      </c>
      <c r="F46">
        <v>2</v>
      </c>
      <c r="G46" s="5">
        <f t="shared" si="0"/>
        <v>4.00390625E-2</v>
      </c>
      <c r="H46" t="str">
        <f>VLOOKUP(B46,'名称-id-价值'!B:C,2,FALSE)</f>
        <v>T1LP5</v>
      </c>
      <c r="I46" t="str">
        <f t="shared" si="21"/>
        <v>T1部件</v>
      </c>
      <c r="J46">
        <f t="shared" si="17"/>
        <v>3</v>
      </c>
      <c r="K46">
        <f t="shared" si="22"/>
        <v>8.0078125E-2</v>
      </c>
      <c r="L46">
        <f>VLOOKUP(B46,'名称-id-价值'!B:M,J46+2,FALSE)</f>
        <v>36</v>
      </c>
      <c r="M46">
        <f t="shared" si="18"/>
        <v>1.44140625</v>
      </c>
      <c r="N46">
        <f>SUMIFS(M:M,A:A,A46)*F46+VLOOKUP(A46,'军费-钻石数量'!$A:$E,5,FALSE)</f>
        <v>117.10273437500004</v>
      </c>
      <c r="O46" t="str">
        <f t="shared" si="19"/>
        <v>91005,</v>
      </c>
      <c r="P46" t="str">
        <f t="shared" si="20"/>
        <v>246,</v>
      </c>
      <c r="Q46" t="str">
        <f t="shared" si="23"/>
        <v>(1,1)</v>
      </c>
      <c r="R46" t="str">
        <f t="shared" si="11"/>
        <v>1,</v>
      </c>
      <c r="S46" t="str">
        <f t="shared" si="12"/>
        <v>1,</v>
      </c>
    </row>
    <row r="47" spans="1:25" x14ac:dyDescent="0.15">
      <c r="A47" t="s">
        <v>2</v>
      </c>
      <c r="B47">
        <v>91101</v>
      </c>
      <c r="C47">
        <v>246</v>
      </c>
      <c r="D47">
        <v>1</v>
      </c>
      <c r="E47">
        <v>1</v>
      </c>
      <c r="F47">
        <v>2</v>
      </c>
      <c r="G47" s="5">
        <f t="shared" si="0"/>
        <v>4.00390625E-2</v>
      </c>
      <c r="H47" t="str">
        <f>VLOOKUP(B47,'名称-id-价值'!B:C,2,FALSE)</f>
        <v>T1MP1</v>
      </c>
      <c r="I47" t="str">
        <f t="shared" si="21"/>
        <v>T1部件</v>
      </c>
      <c r="J47">
        <f t="shared" si="17"/>
        <v>3</v>
      </c>
      <c r="K47">
        <f t="shared" si="22"/>
        <v>8.0078125E-2</v>
      </c>
      <c r="L47">
        <f>VLOOKUP(B47,'名称-id-价值'!B:M,J47+2,FALSE)</f>
        <v>36</v>
      </c>
      <c r="M47">
        <f t="shared" si="18"/>
        <v>1.44140625</v>
      </c>
      <c r="N47">
        <f>SUMIFS(M:M,A:A,A47)*F47+VLOOKUP(A47,'军费-钻石数量'!$A:$E,5,FALSE)</f>
        <v>117.10273437500004</v>
      </c>
      <c r="O47" t="str">
        <f t="shared" si="19"/>
        <v>91101,</v>
      </c>
      <c r="P47" t="str">
        <f t="shared" si="20"/>
        <v>246,</v>
      </c>
      <c r="Q47" t="str">
        <f t="shared" si="23"/>
        <v>(1,1)</v>
      </c>
      <c r="R47" t="str">
        <f t="shared" ref="R47:R107" si="24">D47&amp;","</f>
        <v>1,</v>
      </c>
      <c r="S47" t="str">
        <f t="shared" ref="S47:S107" si="25">E47&amp;","</f>
        <v>1,</v>
      </c>
    </row>
    <row r="48" spans="1:25" x14ac:dyDescent="0.15">
      <c r="A48" t="s">
        <v>2</v>
      </c>
      <c r="B48">
        <v>91103</v>
      </c>
      <c r="C48">
        <v>246</v>
      </c>
      <c r="D48">
        <v>1</v>
      </c>
      <c r="E48">
        <v>1</v>
      </c>
      <c r="F48">
        <v>2</v>
      </c>
      <c r="G48" s="5">
        <f t="shared" si="0"/>
        <v>4.00390625E-2</v>
      </c>
      <c r="H48" t="str">
        <f>VLOOKUP(B48,'名称-id-价值'!B:C,2,FALSE)</f>
        <v>T1MP3</v>
      </c>
      <c r="I48" t="str">
        <f t="shared" si="21"/>
        <v>T1部件</v>
      </c>
      <c r="J48">
        <f t="shared" si="17"/>
        <v>3</v>
      </c>
      <c r="K48">
        <f t="shared" si="22"/>
        <v>8.0078125E-2</v>
      </c>
      <c r="L48">
        <f>VLOOKUP(B48,'名称-id-价值'!B:M,J48+2,FALSE)</f>
        <v>36</v>
      </c>
      <c r="M48">
        <f t="shared" si="18"/>
        <v>1.44140625</v>
      </c>
      <c r="N48">
        <f>SUMIFS(M:M,A:A,A48)*F48+VLOOKUP(A48,'军费-钻石数量'!$A:$E,5,FALSE)</f>
        <v>117.10273437500004</v>
      </c>
      <c r="O48" t="str">
        <f t="shared" si="19"/>
        <v>91103,</v>
      </c>
      <c r="P48" t="str">
        <f t="shared" si="20"/>
        <v>246,</v>
      </c>
      <c r="Q48" t="str">
        <f t="shared" si="23"/>
        <v>(1,1)</v>
      </c>
      <c r="R48" t="str">
        <f t="shared" si="24"/>
        <v>1,</v>
      </c>
      <c r="S48" t="str">
        <f t="shared" si="25"/>
        <v>1,</v>
      </c>
    </row>
    <row r="49" spans="1:19" x14ac:dyDescent="0.15">
      <c r="A49" t="s">
        <v>2</v>
      </c>
      <c r="B49">
        <v>91105</v>
      </c>
      <c r="C49">
        <v>246</v>
      </c>
      <c r="D49">
        <v>1</v>
      </c>
      <c r="E49">
        <v>1</v>
      </c>
      <c r="F49">
        <v>2</v>
      </c>
      <c r="G49" s="5">
        <f t="shared" si="0"/>
        <v>4.00390625E-2</v>
      </c>
      <c r="H49" t="str">
        <f>VLOOKUP(B49,'名称-id-价值'!B:C,2,FALSE)</f>
        <v>T1MP5</v>
      </c>
      <c r="I49" t="str">
        <f t="shared" si="21"/>
        <v>T1部件</v>
      </c>
      <c r="J49">
        <f t="shared" si="17"/>
        <v>3</v>
      </c>
      <c r="K49">
        <f t="shared" si="22"/>
        <v>8.0078125E-2</v>
      </c>
      <c r="L49">
        <f>VLOOKUP(B49,'名称-id-价值'!B:M,J49+2,FALSE)</f>
        <v>36</v>
      </c>
      <c r="M49">
        <f t="shared" si="18"/>
        <v>1.44140625</v>
      </c>
      <c r="N49">
        <f>SUMIFS(M:M,A:A,A49)*F49+VLOOKUP(A49,'军费-钻石数量'!$A:$E,5,FALSE)</f>
        <v>117.10273437500004</v>
      </c>
      <c r="O49" t="str">
        <f t="shared" si="19"/>
        <v>91105,</v>
      </c>
      <c r="P49" t="str">
        <f t="shared" si="20"/>
        <v>246,</v>
      </c>
      <c r="Q49" t="str">
        <f t="shared" si="23"/>
        <v>(1,1)</v>
      </c>
      <c r="R49" t="str">
        <f t="shared" si="24"/>
        <v>1,</v>
      </c>
      <c r="S49" t="str">
        <f t="shared" si="25"/>
        <v>1,</v>
      </c>
    </row>
    <row r="50" spans="1:19" x14ac:dyDescent="0.15">
      <c r="A50" t="s">
        <v>2</v>
      </c>
      <c r="B50">
        <v>91201</v>
      </c>
      <c r="C50">
        <v>246</v>
      </c>
      <c r="D50">
        <v>1</v>
      </c>
      <c r="E50">
        <v>1</v>
      </c>
      <c r="F50">
        <v>2</v>
      </c>
      <c r="G50" s="5">
        <f t="shared" si="0"/>
        <v>4.00390625E-2</v>
      </c>
      <c r="H50" t="str">
        <f>VLOOKUP(B50,'名称-id-价值'!B:C,2,FALSE)</f>
        <v>T1HP1</v>
      </c>
      <c r="I50" t="str">
        <f t="shared" si="21"/>
        <v>T1部件</v>
      </c>
      <c r="J50">
        <f t="shared" si="17"/>
        <v>3</v>
      </c>
      <c r="K50">
        <f t="shared" si="22"/>
        <v>8.0078125E-2</v>
      </c>
      <c r="L50">
        <f>VLOOKUP(B50,'名称-id-价值'!B:M,J50+2,FALSE)</f>
        <v>36</v>
      </c>
      <c r="M50">
        <f t="shared" si="18"/>
        <v>1.44140625</v>
      </c>
      <c r="N50">
        <f>SUMIFS(M:M,A:A,A50)*F50+VLOOKUP(A50,'军费-钻石数量'!$A:$E,5,FALSE)</f>
        <v>117.10273437500004</v>
      </c>
      <c r="O50" t="str">
        <f t="shared" si="19"/>
        <v>91201,</v>
      </c>
      <c r="P50" t="str">
        <f t="shared" si="20"/>
        <v>246,</v>
      </c>
      <c r="Q50" t="str">
        <f t="shared" si="23"/>
        <v>(1,1)</v>
      </c>
      <c r="R50" t="str">
        <f t="shared" si="24"/>
        <v>1,</v>
      </c>
      <c r="S50" t="str">
        <f t="shared" si="25"/>
        <v>1,</v>
      </c>
    </row>
    <row r="51" spans="1:19" x14ac:dyDescent="0.15">
      <c r="A51" t="s">
        <v>2</v>
      </c>
      <c r="B51">
        <v>91203</v>
      </c>
      <c r="C51">
        <v>246</v>
      </c>
      <c r="D51">
        <v>1</v>
      </c>
      <c r="E51">
        <v>1</v>
      </c>
      <c r="F51">
        <v>2</v>
      </c>
      <c r="G51" s="5">
        <f t="shared" si="0"/>
        <v>4.00390625E-2</v>
      </c>
      <c r="H51" t="str">
        <f>VLOOKUP(B51,'名称-id-价值'!B:C,2,FALSE)</f>
        <v>T1HP3</v>
      </c>
      <c r="I51" t="str">
        <f t="shared" si="21"/>
        <v>T1部件</v>
      </c>
      <c r="J51">
        <f t="shared" si="17"/>
        <v>3</v>
      </c>
      <c r="K51">
        <f t="shared" si="22"/>
        <v>8.0078125E-2</v>
      </c>
      <c r="L51">
        <f>VLOOKUP(B51,'名称-id-价值'!B:M,J51+2,FALSE)</f>
        <v>36</v>
      </c>
      <c r="M51">
        <f t="shared" si="18"/>
        <v>1.44140625</v>
      </c>
      <c r="N51">
        <f>SUMIFS(M:M,A:A,A51)*F51+VLOOKUP(A51,'军费-钻石数量'!$A:$E,5,FALSE)</f>
        <v>117.10273437500004</v>
      </c>
      <c r="O51" t="str">
        <f t="shared" si="19"/>
        <v>91203,</v>
      </c>
      <c r="P51" t="str">
        <f t="shared" si="20"/>
        <v>246,</v>
      </c>
      <c r="Q51" t="str">
        <f t="shared" si="23"/>
        <v>(1,1)</v>
      </c>
      <c r="R51" t="str">
        <f t="shared" si="24"/>
        <v>1,</v>
      </c>
      <c r="S51" t="str">
        <f t="shared" si="25"/>
        <v>1,</v>
      </c>
    </row>
    <row r="52" spans="1:19" x14ac:dyDescent="0.15">
      <c r="A52" t="s">
        <v>2</v>
      </c>
      <c r="B52">
        <v>91205</v>
      </c>
      <c r="C52">
        <v>246</v>
      </c>
      <c r="D52">
        <v>1</v>
      </c>
      <c r="E52">
        <v>1</v>
      </c>
      <c r="F52">
        <v>2</v>
      </c>
      <c r="G52" s="5">
        <f t="shared" si="0"/>
        <v>4.00390625E-2</v>
      </c>
      <c r="H52" t="str">
        <f>VLOOKUP(B52,'名称-id-价值'!B:C,2,FALSE)</f>
        <v>T1HP5</v>
      </c>
      <c r="I52" t="str">
        <f t="shared" si="21"/>
        <v>T1部件</v>
      </c>
      <c r="J52">
        <f t="shared" si="17"/>
        <v>3</v>
      </c>
      <c r="K52">
        <f t="shared" si="22"/>
        <v>8.0078125E-2</v>
      </c>
      <c r="L52">
        <f>VLOOKUP(B52,'名称-id-价值'!B:M,J52+2,FALSE)</f>
        <v>36</v>
      </c>
      <c r="M52">
        <f t="shared" si="18"/>
        <v>1.44140625</v>
      </c>
      <c r="N52">
        <f>SUMIFS(M:M,A:A,A52)*F52+VLOOKUP(A52,'军费-钻石数量'!$A:$E,5,FALSE)</f>
        <v>117.10273437500004</v>
      </c>
      <c r="O52" t="str">
        <f t="shared" si="19"/>
        <v>91205,</v>
      </c>
      <c r="P52" t="str">
        <f t="shared" si="20"/>
        <v>246,</v>
      </c>
      <c r="Q52" t="str">
        <f t="shared" si="23"/>
        <v>(1,1)</v>
      </c>
      <c r="R52" t="str">
        <f t="shared" si="24"/>
        <v>1,</v>
      </c>
      <c r="S52" t="str">
        <f t="shared" si="25"/>
        <v>1,</v>
      </c>
    </row>
    <row r="53" spans="1:19" x14ac:dyDescent="0.15">
      <c r="A53" t="s">
        <v>2</v>
      </c>
      <c r="B53">
        <v>91002</v>
      </c>
      <c r="C53">
        <v>246</v>
      </c>
      <c r="D53">
        <v>1</v>
      </c>
      <c r="E53">
        <v>1</v>
      </c>
      <c r="F53">
        <v>2</v>
      </c>
      <c r="G53" s="5">
        <f t="shared" si="0"/>
        <v>4.00390625E-2</v>
      </c>
      <c r="H53" t="str">
        <f>VLOOKUP(B53,'名称-id-价值'!B:C,2,FALSE)</f>
        <v>T1LP2</v>
      </c>
      <c r="I53" t="str">
        <f t="shared" si="21"/>
        <v>T1部件</v>
      </c>
      <c r="J53">
        <f t="shared" si="17"/>
        <v>3</v>
      </c>
      <c r="K53">
        <f t="shared" si="22"/>
        <v>8.0078125E-2</v>
      </c>
      <c r="L53">
        <f>VLOOKUP(B53,'名称-id-价值'!B:M,J53+2,FALSE)</f>
        <v>36</v>
      </c>
      <c r="M53">
        <f t="shared" si="18"/>
        <v>1.44140625</v>
      </c>
      <c r="N53">
        <f>SUMIFS(M:M,A:A,A53)*F53+VLOOKUP(A53,'军费-钻石数量'!$A:$E,5,FALSE)</f>
        <v>117.10273437500004</v>
      </c>
      <c r="O53" t="str">
        <f t="shared" si="19"/>
        <v>91002,</v>
      </c>
      <c r="P53" t="str">
        <f t="shared" si="20"/>
        <v>246,</v>
      </c>
      <c r="Q53" t="str">
        <f t="shared" si="23"/>
        <v>(1,1)</v>
      </c>
      <c r="R53" t="str">
        <f t="shared" si="24"/>
        <v>1,</v>
      </c>
      <c r="S53" t="str">
        <f t="shared" si="25"/>
        <v>1,</v>
      </c>
    </row>
    <row r="54" spans="1:19" x14ac:dyDescent="0.15">
      <c r="A54" t="s">
        <v>2</v>
      </c>
      <c r="B54">
        <v>91004</v>
      </c>
      <c r="C54">
        <v>246</v>
      </c>
      <c r="D54">
        <v>1</v>
      </c>
      <c r="E54">
        <v>1</v>
      </c>
      <c r="F54">
        <v>2</v>
      </c>
      <c r="G54" s="5">
        <f t="shared" si="0"/>
        <v>4.00390625E-2</v>
      </c>
      <c r="H54" t="str">
        <f>VLOOKUP(B54,'名称-id-价值'!B:C,2,FALSE)</f>
        <v>T1LP4</v>
      </c>
      <c r="I54" t="str">
        <f t="shared" si="21"/>
        <v>T1部件</v>
      </c>
      <c r="J54">
        <f t="shared" si="17"/>
        <v>3</v>
      </c>
      <c r="K54">
        <f t="shared" si="22"/>
        <v>8.0078125E-2</v>
      </c>
      <c r="L54">
        <f>VLOOKUP(B54,'名称-id-价值'!B:M,J54+2,FALSE)</f>
        <v>36</v>
      </c>
      <c r="M54">
        <f t="shared" si="18"/>
        <v>1.44140625</v>
      </c>
      <c r="N54">
        <f>SUMIFS(M:M,A:A,A54)*F54+VLOOKUP(A54,'军费-钻石数量'!$A:$E,5,FALSE)</f>
        <v>117.10273437500004</v>
      </c>
      <c r="O54" t="str">
        <f t="shared" si="19"/>
        <v>91004,</v>
      </c>
      <c r="P54" t="str">
        <f t="shared" si="20"/>
        <v>246,</v>
      </c>
      <c r="Q54" t="str">
        <f t="shared" si="23"/>
        <v>(1,1)</v>
      </c>
      <c r="R54" t="str">
        <f t="shared" si="24"/>
        <v>1,</v>
      </c>
      <c r="S54" t="str">
        <f t="shared" si="25"/>
        <v>1,</v>
      </c>
    </row>
    <row r="55" spans="1:19" x14ac:dyDescent="0.15">
      <c r="A55" t="s">
        <v>2</v>
      </c>
      <c r="B55">
        <v>91006</v>
      </c>
      <c r="C55">
        <v>246</v>
      </c>
      <c r="D55">
        <v>1</v>
      </c>
      <c r="E55">
        <v>1</v>
      </c>
      <c r="F55">
        <v>2</v>
      </c>
      <c r="G55" s="5">
        <f t="shared" si="0"/>
        <v>4.00390625E-2</v>
      </c>
      <c r="H55" t="str">
        <f>VLOOKUP(B55,'名称-id-价值'!B:C,2,FALSE)</f>
        <v>T1LP6</v>
      </c>
      <c r="I55" t="str">
        <f t="shared" si="21"/>
        <v>T1部件</v>
      </c>
      <c r="J55">
        <f t="shared" si="17"/>
        <v>3</v>
      </c>
      <c r="K55">
        <f t="shared" si="22"/>
        <v>8.0078125E-2</v>
      </c>
      <c r="L55">
        <f>VLOOKUP(B55,'名称-id-价值'!B:M,J55+2,FALSE)</f>
        <v>36</v>
      </c>
      <c r="M55">
        <f t="shared" si="18"/>
        <v>1.44140625</v>
      </c>
      <c r="N55">
        <f>SUMIFS(M:M,A:A,A55)*F55+VLOOKUP(A55,'军费-钻石数量'!$A:$E,5,FALSE)</f>
        <v>117.10273437500004</v>
      </c>
      <c r="O55" t="str">
        <f t="shared" si="19"/>
        <v>91006,</v>
      </c>
      <c r="P55" t="str">
        <f t="shared" si="20"/>
        <v>246,</v>
      </c>
      <c r="Q55" t="str">
        <f t="shared" si="23"/>
        <v>(1,1)</v>
      </c>
      <c r="R55" t="str">
        <f t="shared" si="24"/>
        <v>1,</v>
      </c>
      <c r="S55" t="str">
        <f t="shared" si="25"/>
        <v>1,</v>
      </c>
    </row>
    <row r="56" spans="1:19" x14ac:dyDescent="0.15">
      <c r="A56" t="s">
        <v>2</v>
      </c>
      <c r="B56">
        <v>91102</v>
      </c>
      <c r="C56">
        <v>246</v>
      </c>
      <c r="D56">
        <v>1</v>
      </c>
      <c r="E56">
        <v>1</v>
      </c>
      <c r="F56">
        <v>2</v>
      </c>
      <c r="G56" s="5">
        <f t="shared" si="0"/>
        <v>4.00390625E-2</v>
      </c>
      <c r="H56" t="str">
        <f>VLOOKUP(B56,'名称-id-价值'!B:C,2,FALSE)</f>
        <v>T1MP2</v>
      </c>
      <c r="I56" t="str">
        <f t="shared" si="21"/>
        <v>T1部件</v>
      </c>
      <c r="J56">
        <f t="shared" si="17"/>
        <v>3</v>
      </c>
      <c r="K56">
        <f t="shared" si="22"/>
        <v>8.0078125E-2</v>
      </c>
      <c r="L56">
        <f>VLOOKUP(B56,'名称-id-价值'!B:M,J56+2,FALSE)</f>
        <v>36</v>
      </c>
      <c r="M56">
        <f t="shared" si="18"/>
        <v>1.44140625</v>
      </c>
      <c r="N56">
        <f>SUMIFS(M:M,A:A,A56)*F56+VLOOKUP(A56,'军费-钻石数量'!$A:$E,5,FALSE)</f>
        <v>117.10273437500004</v>
      </c>
      <c r="O56" t="str">
        <f t="shared" si="19"/>
        <v>91102,</v>
      </c>
      <c r="P56" t="str">
        <f t="shared" si="20"/>
        <v>246,</v>
      </c>
      <c r="Q56" t="str">
        <f t="shared" si="23"/>
        <v>(1,1)</v>
      </c>
      <c r="R56" t="str">
        <f t="shared" si="24"/>
        <v>1,</v>
      </c>
      <c r="S56" t="str">
        <f t="shared" si="25"/>
        <v>1,</v>
      </c>
    </row>
    <row r="57" spans="1:19" x14ac:dyDescent="0.15">
      <c r="A57" t="s">
        <v>2</v>
      </c>
      <c r="B57">
        <v>91104</v>
      </c>
      <c r="C57">
        <v>246</v>
      </c>
      <c r="D57">
        <v>1</v>
      </c>
      <c r="E57">
        <v>1</v>
      </c>
      <c r="F57">
        <v>2</v>
      </c>
      <c r="G57" s="5">
        <f t="shared" si="0"/>
        <v>4.00390625E-2</v>
      </c>
      <c r="H57" t="str">
        <f>VLOOKUP(B57,'名称-id-价值'!B:C,2,FALSE)</f>
        <v>T1MP4</v>
      </c>
      <c r="I57" t="str">
        <f t="shared" si="21"/>
        <v>T1部件</v>
      </c>
      <c r="J57">
        <f t="shared" si="17"/>
        <v>3</v>
      </c>
      <c r="K57">
        <f t="shared" si="22"/>
        <v>8.0078125E-2</v>
      </c>
      <c r="L57">
        <f>VLOOKUP(B57,'名称-id-价值'!B:M,J57+2,FALSE)</f>
        <v>36</v>
      </c>
      <c r="M57">
        <f t="shared" si="18"/>
        <v>1.44140625</v>
      </c>
      <c r="N57">
        <f>SUMIFS(M:M,A:A,A57)*F57+VLOOKUP(A57,'军费-钻石数量'!$A:$E,5,FALSE)</f>
        <v>117.10273437500004</v>
      </c>
      <c r="O57" t="str">
        <f t="shared" si="19"/>
        <v>91104,</v>
      </c>
      <c r="P57" t="str">
        <f t="shared" si="20"/>
        <v>246,</v>
      </c>
      <c r="Q57" t="str">
        <f t="shared" si="23"/>
        <v>(1,1)</v>
      </c>
      <c r="R57" t="str">
        <f t="shared" si="24"/>
        <v>1,</v>
      </c>
      <c r="S57" t="str">
        <f t="shared" si="25"/>
        <v>1,</v>
      </c>
    </row>
    <row r="58" spans="1:19" x14ac:dyDescent="0.15">
      <c r="A58" t="s">
        <v>2</v>
      </c>
      <c r="B58">
        <v>91106</v>
      </c>
      <c r="C58">
        <v>246</v>
      </c>
      <c r="D58">
        <v>1</v>
      </c>
      <c r="E58">
        <v>1</v>
      </c>
      <c r="F58">
        <v>2</v>
      </c>
      <c r="G58" s="5">
        <f t="shared" si="0"/>
        <v>4.00390625E-2</v>
      </c>
      <c r="H58" t="str">
        <f>VLOOKUP(B58,'名称-id-价值'!B:C,2,FALSE)</f>
        <v>T1MP6</v>
      </c>
      <c r="I58" t="str">
        <f t="shared" si="21"/>
        <v>T1部件</v>
      </c>
      <c r="J58">
        <f t="shared" si="17"/>
        <v>3</v>
      </c>
      <c r="K58">
        <f t="shared" si="22"/>
        <v>8.0078125E-2</v>
      </c>
      <c r="L58">
        <f>VLOOKUP(B58,'名称-id-价值'!B:M,J58+2,FALSE)</f>
        <v>36</v>
      </c>
      <c r="M58">
        <f t="shared" si="18"/>
        <v>1.44140625</v>
      </c>
      <c r="N58">
        <f>SUMIFS(M:M,A:A,A58)*F58+VLOOKUP(A58,'军费-钻石数量'!$A:$E,5,FALSE)</f>
        <v>117.10273437500004</v>
      </c>
      <c r="O58" t="str">
        <f t="shared" si="19"/>
        <v>91106,</v>
      </c>
      <c r="P58" t="str">
        <f t="shared" si="20"/>
        <v>246,</v>
      </c>
      <c r="Q58" t="str">
        <f t="shared" si="23"/>
        <v>(1,1)</v>
      </c>
      <c r="R58" t="str">
        <f t="shared" si="24"/>
        <v>1,</v>
      </c>
      <c r="S58" t="str">
        <f t="shared" si="25"/>
        <v>1,</v>
      </c>
    </row>
    <row r="59" spans="1:19" x14ac:dyDescent="0.15">
      <c r="A59" t="s">
        <v>2</v>
      </c>
      <c r="B59">
        <v>91202</v>
      </c>
      <c r="C59">
        <v>246</v>
      </c>
      <c r="D59">
        <v>1</v>
      </c>
      <c r="E59">
        <v>1</v>
      </c>
      <c r="F59">
        <v>2</v>
      </c>
      <c r="G59" s="5">
        <f t="shared" si="0"/>
        <v>4.00390625E-2</v>
      </c>
      <c r="H59" t="str">
        <f>VLOOKUP(B59,'名称-id-价值'!B:C,2,FALSE)</f>
        <v>T1HP2</v>
      </c>
      <c r="I59" t="str">
        <f t="shared" si="21"/>
        <v>T1部件</v>
      </c>
      <c r="J59">
        <f t="shared" si="17"/>
        <v>3</v>
      </c>
      <c r="K59">
        <f t="shared" si="22"/>
        <v>8.0078125E-2</v>
      </c>
      <c r="L59">
        <f>VLOOKUP(B59,'名称-id-价值'!B:M,J59+2,FALSE)</f>
        <v>36</v>
      </c>
      <c r="M59">
        <f t="shared" si="18"/>
        <v>1.44140625</v>
      </c>
      <c r="N59">
        <f>SUMIFS(M:M,A:A,A59)*F59+VLOOKUP(A59,'军费-钻石数量'!$A:$E,5,FALSE)</f>
        <v>117.10273437500004</v>
      </c>
      <c r="O59" t="str">
        <f t="shared" si="19"/>
        <v>91202,</v>
      </c>
      <c r="P59" t="str">
        <f t="shared" si="20"/>
        <v>246,</v>
      </c>
      <c r="Q59" t="str">
        <f t="shared" si="23"/>
        <v>(1,1)</v>
      </c>
      <c r="R59" t="str">
        <f t="shared" si="24"/>
        <v>1,</v>
      </c>
      <c r="S59" t="str">
        <f t="shared" si="25"/>
        <v>1,</v>
      </c>
    </row>
    <row r="60" spans="1:19" x14ac:dyDescent="0.15">
      <c r="A60" t="s">
        <v>2</v>
      </c>
      <c r="B60">
        <v>91204</v>
      </c>
      <c r="C60">
        <v>246</v>
      </c>
      <c r="D60">
        <v>1</v>
      </c>
      <c r="E60">
        <v>1</v>
      </c>
      <c r="F60">
        <v>2</v>
      </c>
      <c r="G60" s="5">
        <f t="shared" si="0"/>
        <v>4.00390625E-2</v>
      </c>
      <c r="H60" t="str">
        <f>VLOOKUP(B60,'名称-id-价值'!B:C,2,FALSE)</f>
        <v>T1HP4</v>
      </c>
      <c r="I60" t="str">
        <f t="shared" si="21"/>
        <v>T1部件</v>
      </c>
      <c r="J60">
        <f t="shared" si="17"/>
        <v>3</v>
      </c>
      <c r="K60">
        <f t="shared" si="22"/>
        <v>8.0078125E-2</v>
      </c>
      <c r="L60">
        <f>VLOOKUP(B60,'名称-id-价值'!B:M,J60+2,FALSE)</f>
        <v>36</v>
      </c>
      <c r="M60">
        <f t="shared" si="18"/>
        <v>1.44140625</v>
      </c>
      <c r="N60">
        <f>SUMIFS(M:M,A:A,A60)*F60+VLOOKUP(A60,'军费-钻石数量'!$A:$E,5,FALSE)</f>
        <v>117.10273437500004</v>
      </c>
      <c r="O60" t="str">
        <f t="shared" si="19"/>
        <v>91204,</v>
      </c>
      <c r="P60" t="str">
        <f t="shared" si="20"/>
        <v>246,</v>
      </c>
      <c r="Q60" t="str">
        <f t="shared" si="23"/>
        <v>(1,1)</v>
      </c>
      <c r="R60" t="str">
        <f t="shared" si="24"/>
        <v>1,</v>
      </c>
      <c r="S60" t="str">
        <f t="shared" si="25"/>
        <v>1,</v>
      </c>
    </row>
    <row r="61" spans="1:19" x14ac:dyDescent="0.15">
      <c r="A61" t="s">
        <v>2</v>
      </c>
      <c r="B61">
        <v>91206</v>
      </c>
      <c r="C61">
        <v>246</v>
      </c>
      <c r="D61">
        <v>1</v>
      </c>
      <c r="E61">
        <v>1</v>
      </c>
      <c r="F61">
        <v>2</v>
      </c>
      <c r="G61" s="5">
        <f t="shared" si="0"/>
        <v>4.00390625E-2</v>
      </c>
      <c r="H61" t="str">
        <f>VLOOKUP(B61,'名称-id-价值'!B:C,2,FALSE)</f>
        <v>T1HP6</v>
      </c>
      <c r="I61" t="str">
        <f t="shared" si="21"/>
        <v>T1部件</v>
      </c>
      <c r="J61">
        <f t="shared" si="17"/>
        <v>3</v>
      </c>
      <c r="K61">
        <f t="shared" si="22"/>
        <v>8.0078125E-2</v>
      </c>
      <c r="L61">
        <f>VLOOKUP(B61,'名称-id-价值'!B:M,J61+2,FALSE)</f>
        <v>36</v>
      </c>
      <c r="M61">
        <f t="shared" si="18"/>
        <v>1.44140625</v>
      </c>
      <c r="N61">
        <f>SUMIFS(M:M,A:A,A61)*F61+VLOOKUP(A61,'军费-钻石数量'!$A:$E,5,FALSE)</f>
        <v>117.10273437500004</v>
      </c>
      <c r="O61" t="str">
        <f t="shared" si="19"/>
        <v>91206,</v>
      </c>
      <c r="P61" t="str">
        <f t="shared" si="20"/>
        <v>246,</v>
      </c>
      <c r="Q61" t="str">
        <f t="shared" si="23"/>
        <v>(1,1)</v>
      </c>
      <c r="R61" t="str">
        <f t="shared" si="24"/>
        <v>1,</v>
      </c>
      <c r="S61" t="str">
        <f t="shared" si="25"/>
        <v>1,</v>
      </c>
    </row>
    <row r="62" spans="1:19" x14ac:dyDescent="0.15">
      <c r="A62" t="s">
        <v>2</v>
      </c>
      <c r="B62">
        <v>92001</v>
      </c>
      <c r="C62">
        <v>20</v>
      </c>
      <c r="D62">
        <v>1</v>
      </c>
      <c r="E62">
        <v>1</v>
      </c>
      <c r="F62">
        <v>2</v>
      </c>
      <c r="G62" s="5">
        <f t="shared" si="0"/>
        <v>3.2552083333333335E-3</v>
      </c>
      <c r="H62" t="str">
        <f>VLOOKUP(B62,'名称-id-价值'!B:C,2,FALSE)</f>
        <v>T2LP1</v>
      </c>
      <c r="I62" t="str">
        <f t="shared" si="21"/>
        <v>T2部件</v>
      </c>
      <c r="J62">
        <f t="shared" si="17"/>
        <v>3</v>
      </c>
      <c r="K62">
        <f t="shared" si="22"/>
        <v>6.510416666666667E-3</v>
      </c>
      <c r="L62">
        <f>VLOOKUP(B62,'名称-id-价值'!B:M,J62+2,FALSE)</f>
        <v>70</v>
      </c>
      <c r="M62">
        <f t="shared" si="18"/>
        <v>0.22786458333333334</v>
      </c>
      <c r="N62">
        <f>SUMIFS(M:M,A:A,A62)*F62+VLOOKUP(A62,'军费-钻石数量'!$A:$E,5,FALSE)</f>
        <v>117.10273437500004</v>
      </c>
      <c r="O62" t="str">
        <f t="shared" si="19"/>
        <v>92001,</v>
      </c>
      <c r="P62" t="str">
        <f t="shared" si="20"/>
        <v>20,</v>
      </c>
      <c r="Q62" t="str">
        <f t="shared" si="23"/>
        <v>(1,1)</v>
      </c>
      <c r="R62" t="str">
        <f t="shared" si="24"/>
        <v>1,</v>
      </c>
      <c r="S62" t="str">
        <f t="shared" si="25"/>
        <v>1,</v>
      </c>
    </row>
    <row r="63" spans="1:19" x14ac:dyDescent="0.15">
      <c r="A63" t="s">
        <v>2</v>
      </c>
      <c r="B63">
        <v>92003</v>
      </c>
      <c r="C63">
        <v>20</v>
      </c>
      <c r="D63">
        <v>1</v>
      </c>
      <c r="E63">
        <v>1</v>
      </c>
      <c r="F63">
        <v>2</v>
      </c>
      <c r="G63" s="5">
        <f t="shared" si="0"/>
        <v>3.2552083333333335E-3</v>
      </c>
      <c r="H63" t="str">
        <f>VLOOKUP(B63,'名称-id-价值'!B:C,2,FALSE)</f>
        <v>T2LP3</v>
      </c>
      <c r="I63" t="str">
        <f t="shared" si="21"/>
        <v>T2部件</v>
      </c>
      <c r="J63">
        <f t="shared" si="17"/>
        <v>3</v>
      </c>
      <c r="K63">
        <f t="shared" si="22"/>
        <v>6.510416666666667E-3</v>
      </c>
      <c r="L63">
        <f>VLOOKUP(B63,'名称-id-价值'!B:M,J63+2,FALSE)</f>
        <v>70</v>
      </c>
      <c r="M63">
        <f t="shared" si="18"/>
        <v>0.22786458333333334</v>
      </c>
      <c r="N63">
        <f>SUMIFS(M:M,A:A,A63)*F63+VLOOKUP(A63,'军费-钻石数量'!$A:$E,5,FALSE)</f>
        <v>117.10273437500004</v>
      </c>
      <c r="O63" t="str">
        <f t="shared" si="19"/>
        <v>92003,</v>
      </c>
      <c r="P63" t="str">
        <f t="shared" si="20"/>
        <v>20,</v>
      </c>
      <c r="Q63" t="str">
        <f t="shared" si="23"/>
        <v>(1,1)</v>
      </c>
      <c r="R63" t="str">
        <f t="shared" si="24"/>
        <v>1,</v>
      </c>
      <c r="S63" t="str">
        <f t="shared" si="25"/>
        <v>1,</v>
      </c>
    </row>
    <row r="64" spans="1:19" x14ac:dyDescent="0.15">
      <c r="A64" t="s">
        <v>2</v>
      </c>
      <c r="B64">
        <v>92005</v>
      </c>
      <c r="C64">
        <v>20</v>
      </c>
      <c r="D64">
        <v>1</v>
      </c>
      <c r="E64">
        <v>1</v>
      </c>
      <c r="F64">
        <v>2</v>
      </c>
      <c r="G64" s="5">
        <f t="shared" si="0"/>
        <v>3.2552083333333335E-3</v>
      </c>
      <c r="H64" t="str">
        <f>VLOOKUP(B64,'名称-id-价值'!B:C,2,FALSE)</f>
        <v>T2LP5</v>
      </c>
      <c r="I64" t="str">
        <f t="shared" si="21"/>
        <v>T2部件</v>
      </c>
      <c r="J64">
        <f t="shared" si="17"/>
        <v>3</v>
      </c>
      <c r="K64">
        <f t="shared" si="22"/>
        <v>6.510416666666667E-3</v>
      </c>
      <c r="L64">
        <f>VLOOKUP(B64,'名称-id-价值'!B:M,J64+2,FALSE)</f>
        <v>70</v>
      </c>
      <c r="M64">
        <f t="shared" si="18"/>
        <v>0.22786458333333334</v>
      </c>
      <c r="N64">
        <f>SUMIFS(M:M,A:A,A64)*F64+VLOOKUP(A64,'军费-钻石数量'!$A:$E,5,FALSE)</f>
        <v>117.10273437500004</v>
      </c>
      <c r="O64" t="str">
        <f t="shared" si="19"/>
        <v>92005,</v>
      </c>
      <c r="P64" t="str">
        <f t="shared" si="20"/>
        <v>20,</v>
      </c>
      <c r="Q64" t="str">
        <f t="shared" si="23"/>
        <v>(1,1)</v>
      </c>
      <c r="R64" t="str">
        <f t="shared" si="24"/>
        <v>1,</v>
      </c>
      <c r="S64" t="str">
        <f t="shared" si="25"/>
        <v>1,</v>
      </c>
    </row>
    <row r="65" spans="1:19" x14ac:dyDescent="0.15">
      <c r="A65" t="s">
        <v>2</v>
      </c>
      <c r="B65">
        <v>92101</v>
      </c>
      <c r="C65">
        <v>20</v>
      </c>
      <c r="D65">
        <v>1</v>
      </c>
      <c r="E65">
        <v>1</v>
      </c>
      <c r="F65">
        <v>2</v>
      </c>
      <c r="G65" s="5">
        <f t="shared" si="0"/>
        <v>3.2552083333333335E-3</v>
      </c>
      <c r="H65" t="str">
        <f>VLOOKUP(B65,'名称-id-价值'!B:C,2,FALSE)</f>
        <v>T2MP1</v>
      </c>
      <c r="I65" t="str">
        <f t="shared" si="21"/>
        <v>T2部件</v>
      </c>
      <c r="J65">
        <f t="shared" si="17"/>
        <v>3</v>
      </c>
      <c r="K65">
        <f t="shared" si="22"/>
        <v>6.510416666666667E-3</v>
      </c>
      <c r="L65">
        <f>VLOOKUP(B65,'名称-id-价值'!B:M,J65+2,FALSE)</f>
        <v>70</v>
      </c>
      <c r="M65">
        <f t="shared" si="18"/>
        <v>0.22786458333333334</v>
      </c>
      <c r="N65">
        <f>SUMIFS(M:M,A:A,A65)*F65+VLOOKUP(A65,'军费-钻石数量'!$A:$E,5,FALSE)</f>
        <v>117.10273437500004</v>
      </c>
      <c r="O65" t="str">
        <f t="shared" si="19"/>
        <v>92101,</v>
      </c>
      <c r="P65" t="str">
        <f t="shared" si="20"/>
        <v>20,</v>
      </c>
      <c r="Q65" t="str">
        <f t="shared" si="23"/>
        <v>(1,1)</v>
      </c>
      <c r="R65" t="str">
        <f t="shared" si="24"/>
        <v>1,</v>
      </c>
      <c r="S65" t="str">
        <f t="shared" si="25"/>
        <v>1,</v>
      </c>
    </row>
    <row r="66" spans="1:19" x14ac:dyDescent="0.15">
      <c r="A66" t="s">
        <v>2</v>
      </c>
      <c r="B66">
        <v>92103</v>
      </c>
      <c r="C66">
        <v>20</v>
      </c>
      <c r="D66">
        <v>1</v>
      </c>
      <c r="E66">
        <v>1</v>
      </c>
      <c r="F66">
        <v>2</v>
      </c>
      <c r="G66" s="5">
        <f t="shared" ref="G66:G129" si="26">C66/SUMIFS(C:C,A:A,A66)</f>
        <v>3.2552083333333335E-3</v>
      </c>
      <c r="H66" t="str">
        <f>VLOOKUP(B66,'名称-id-价值'!B:C,2,FALSE)</f>
        <v>T2MP3</v>
      </c>
      <c r="I66" t="str">
        <f t="shared" si="21"/>
        <v>T2部件</v>
      </c>
      <c r="J66">
        <f t="shared" si="17"/>
        <v>3</v>
      </c>
      <c r="K66">
        <f t="shared" si="22"/>
        <v>6.510416666666667E-3</v>
      </c>
      <c r="L66">
        <f>VLOOKUP(B66,'名称-id-价值'!B:M,J66+2,FALSE)</f>
        <v>70</v>
      </c>
      <c r="M66">
        <f t="shared" si="18"/>
        <v>0.22786458333333334</v>
      </c>
      <c r="N66">
        <f>SUMIFS(M:M,A:A,A66)*F66+VLOOKUP(A66,'军费-钻石数量'!$A:$E,5,FALSE)</f>
        <v>117.10273437500004</v>
      </c>
      <c r="O66" t="str">
        <f t="shared" si="19"/>
        <v>92103,</v>
      </c>
      <c r="P66" t="str">
        <f t="shared" si="20"/>
        <v>20,</v>
      </c>
      <c r="Q66" t="str">
        <f t="shared" si="23"/>
        <v>(1,1)</v>
      </c>
      <c r="R66" t="str">
        <f t="shared" si="24"/>
        <v>1,</v>
      </c>
      <c r="S66" t="str">
        <f t="shared" si="25"/>
        <v>1,</v>
      </c>
    </row>
    <row r="67" spans="1:19" x14ac:dyDescent="0.15">
      <c r="A67" t="s">
        <v>2</v>
      </c>
      <c r="B67">
        <v>92105</v>
      </c>
      <c r="C67">
        <v>20</v>
      </c>
      <c r="D67">
        <v>1</v>
      </c>
      <c r="E67">
        <v>1</v>
      </c>
      <c r="F67">
        <v>2</v>
      </c>
      <c r="G67" s="5">
        <f t="shared" si="26"/>
        <v>3.2552083333333335E-3</v>
      </c>
      <c r="H67" t="str">
        <f>VLOOKUP(B67,'名称-id-价值'!B:C,2,FALSE)</f>
        <v>T2MP5</v>
      </c>
      <c r="I67" t="str">
        <f t="shared" si="21"/>
        <v>T2部件</v>
      </c>
      <c r="J67">
        <f t="shared" si="17"/>
        <v>3</v>
      </c>
      <c r="K67">
        <f t="shared" si="22"/>
        <v>6.510416666666667E-3</v>
      </c>
      <c r="L67">
        <f>VLOOKUP(B67,'名称-id-价值'!B:M,J67+2,FALSE)</f>
        <v>70</v>
      </c>
      <c r="M67">
        <f t="shared" si="18"/>
        <v>0.22786458333333334</v>
      </c>
      <c r="N67">
        <f>SUMIFS(M:M,A:A,A67)*F67+VLOOKUP(A67,'军费-钻石数量'!$A:$E,5,FALSE)</f>
        <v>117.10273437500004</v>
      </c>
      <c r="O67" t="str">
        <f t="shared" si="19"/>
        <v>92105,</v>
      </c>
      <c r="P67" t="str">
        <f t="shared" si="20"/>
        <v>20,</v>
      </c>
      <c r="Q67" t="str">
        <f t="shared" si="23"/>
        <v>(1,1)</v>
      </c>
      <c r="R67" t="str">
        <f t="shared" si="24"/>
        <v>1,</v>
      </c>
      <c r="S67" t="str">
        <f t="shared" si="25"/>
        <v>1,</v>
      </c>
    </row>
    <row r="68" spans="1:19" x14ac:dyDescent="0.15">
      <c r="A68" t="s">
        <v>2</v>
      </c>
      <c r="B68">
        <v>92201</v>
      </c>
      <c r="C68">
        <v>20</v>
      </c>
      <c r="D68">
        <v>1</v>
      </c>
      <c r="E68">
        <v>1</v>
      </c>
      <c r="F68">
        <v>2</v>
      </c>
      <c r="G68" s="5">
        <f t="shared" si="26"/>
        <v>3.2552083333333335E-3</v>
      </c>
      <c r="H68" t="str">
        <f>VLOOKUP(B68,'名称-id-价值'!B:C,2,FALSE)</f>
        <v>T2HP1</v>
      </c>
      <c r="I68" t="str">
        <f t="shared" si="21"/>
        <v>T2部件</v>
      </c>
      <c r="J68">
        <f t="shared" si="17"/>
        <v>3</v>
      </c>
      <c r="K68">
        <f t="shared" si="22"/>
        <v>6.510416666666667E-3</v>
      </c>
      <c r="L68">
        <f>VLOOKUP(B68,'名称-id-价值'!B:M,J68+2,FALSE)</f>
        <v>70</v>
      </c>
      <c r="M68">
        <f t="shared" si="18"/>
        <v>0.22786458333333334</v>
      </c>
      <c r="N68">
        <f>SUMIFS(M:M,A:A,A68)*F68+VLOOKUP(A68,'军费-钻石数量'!$A:$E,5,FALSE)</f>
        <v>117.10273437500004</v>
      </c>
      <c r="O68" t="str">
        <f t="shared" si="19"/>
        <v>92201,</v>
      </c>
      <c r="P68" t="str">
        <f t="shared" si="20"/>
        <v>20,</v>
      </c>
      <c r="Q68" t="str">
        <f t="shared" si="23"/>
        <v>(1,1)</v>
      </c>
      <c r="R68" t="str">
        <f t="shared" si="24"/>
        <v>1,</v>
      </c>
      <c r="S68" t="str">
        <f t="shared" si="25"/>
        <v>1,</v>
      </c>
    </row>
    <row r="69" spans="1:19" x14ac:dyDescent="0.15">
      <c r="A69" t="s">
        <v>2</v>
      </c>
      <c r="B69">
        <v>92203</v>
      </c>
      <c r="C69">
        <v>20</v>
      </c>
      <c r="D69">
        <v>1</v>
      </c>
      <c r="E69">
        <v>1</v>
      </c>
      <c r="F69">
        <v>2</v>
      </c>
      <c r="G69" s="5">
        <f t="shared" si="26"/>
        <v>3.2552083333333335E-3</v>
      </c>
      <c r="H69" t="str">
        <f>VLOOKUP(B69,'名称-id-价值'!B:C,2,FALSE)</f>
        <v>T2HP3</v>
      </c>
      <c r="I69" t="str">
        <f t="shared" si="21"/>
        <v>T2部件</v>
      </c>
      <c r="J69">
        <f t="shared" si="17"/>
        <v>3</v>
      </c>
      <c r="K69">
        <f t="shared" si="22"/>
        <v>6.510416666666667E-3</v>
      </c>
      <c r="L69">
        <f>VLOOKUP(B69,'名称-id-价值'!B:M,J69+2,FALSE)</f>
        <v>70</v>
      </c>
      <c r="M69">
        <f t="shared" si="18"/>
        <v>0.22786458333333334</v>
      </c>
      <c r="N69">
        <f>SUMIFS(M:M,A:A,A69)*F69+VLOOKUP(A69,'军费-钻石数量'!$A:$E,5,FALSE)</f>
        <v>117.10273437500004</v>
      </c>
      <c r="O69" t="str">
        <f t="shared" si="19"/>
        <v>92203,</v>
      </c>
      <c r="P69" t="str">
        <f t="shared" si="20"/>
        <v>20,</v>
      </c>
      <c r="Q69" t="str">
        <f t="shared" si="23"/>
        <v>(1,1)</v>
      </c>
      <c r="R69" t="str">
        <f t="shared" si="24"/>
        <v>1,</v>
      </c>
      <c r="S69" t="str">
        <f t="shared" si="25"/>
        <v>1,</v>
      </c>
    </row>
    <row r="70" spans="1:19" x14ac:dyDescent="0.15">
      <c r="A70" t="s">
        <v>2</v>
      </c>
      <c r="B70">
        <v>92205</v>
      </c>
      <c r="C70">
        <v>20</v>
      </c>
      <c r="D70">
        <v>1</v>
      </c>
      <c r="E70">
        <v>1</v>
      </c>
      <c r="F70">
        <v>2</v>
      </c>
      <c r="G70" s="5">
        <f t="shared" si="26"/>
        <v>3.2552083333333335E-3</v>
      </c>
      <c r="H70" t="str">
        <f>VLOOKUP(B70,'名称-id-价值'!B:C,2,FALSE)</f>
        <v>T2HP5</v>
      </c>
      <c r="I70" t="str">
        <f t="shared" si="21"/>
        <v>T2部件</v>
      </c>
      <c r="J70">
        <f t="shared" si="17"/>
        <v>3</v>
      </c>
      <c r="K70">
        <f t="shared" si="22"/>
        <v>6.510416666666667E-3</v>
      </c>
      <c r="L70">
        <f>VLOOKUP(B70,'名称-id-价值'!B:M,J70+2,FALSE)</f>
        <v>70</v>
      </c>
      <c r="M70">
        <f t="shared" si="18"/>
        <v>0.22786458333333334</v>
      </c>
      <c r="N70">
        <f>SUMIFS(M:M,A:A,A70)*F70+VLOOKUP(A70,'军费-钻石数量'!$A:$E,5,FALSE)</f>
        <v>117.10273437500004</v>
      </c>
      <c r="O70" t="str">
        <f t="shared" si="19"/>
        <v>92205,</v>
      </c>
      <c r="P70" t="str">
        <f t="shared" si="20"/>
        <v>20,</v>
      </c>
      <c r="Q70" t="str">
        <f t="shared" si="23"/>
        <v>(1,1)</v>
      </c>
      <c r="R70" t="str">
        <f t="shared" si="24"/>
        <v>1,</v>
      </c>
      <c r="S70" t="str">
        <f t="shared" si="25"/>
        <v>1,</v>
      </c>
    </row>
    <row r="71" spans="1:19" x14ac:dyDescent="0.15">
      <c r="A71" t="s">
        <v>3</v>
      </c>
      <c r="B71">
        <v>51111</v>
      </c>
      <c r="C71">
        <v>100</v>
      </c>
      <c r="D71">
        <v>1</v>
      </c>
      <c r="E71">
        <v>7</v>
      </c>
      <c r="F71">
        <v>2</v>
      </c>
      <c r="G71" s="5">
        <f t="shared" si="26"/>
        <v>2.1097046413502109E-2</v>
      </c>
      <c r="H71" t="str">
        <f>VLOOKUP(B71,'名称-id-价值'!B:C,2,FALSE)</f>
        <v>雷诺FT-碎片</v>
      </c>
      <c r="I71" t="str">
        <f t="shared" si="21"/>
        <v>T1碎片</v>
      </c>
      <c r="J71">
        <f t="shared" si="17"/>
        <v>4</v>
      </c>
      <c r="K71">
        <f t="shared" si="22"/>
        <v>0.16877637130801687</v>
      </c>
      <c r="L71">
        <f>VLOOKUP(B71,'名称-id-价值'!B:M,J71+2,FALSE)</f>
        <v>49.2</v>
      </c>
      <c r="M71">
        <f t="shared" si="18"/>
        <v>4.1518987341772151</v>
      </c>
      <c r="N71">
        <f>SUMIFS(M:M,A:A,A71)*F71+VLOOKUP(A71,'军费-钻石数量'!$A:$E,5,FALSE)</f>
        <v>122.15696202531628</v>
      </c>
      <c r="O71" t="str">
        <f t="shared" si="19"/>
        <v>51111,</v>
      </c>
      <c r="P71" t="str">
        <f t="shared" si="20"/>
        <v>100,</v>
      </c>
      <c r="Q71" t="str">
        <f t="shared" si="23"/>
        <v>(1,7)</v>
      </c>
      <c r="R71" t="str">
        <f t="shared" si="24"/>
        <v>1,</v>
      </c>
      <c r="S71" t="str">
        <f t="shared" si="25"/>
        <v>7,</v>
      </c>
    </row>
    <row r="72" spans="1:19" x14ac:dyDescent="0.15">
      <c r="A72" t="s">
        <v>3</v>
      </c>
      <c r="B72">
        <v>52111</v>
      </c>
      <c r="C72">
        <v>100</v>
      </c>
      <c r="D72">
        <v>1</v>
      </c>
      <c r="E72">
        <v>7</v>
      </c>
      <c r="F72">
        <v>2</v>
      </c>
      <c r="G72" s="5">
        <f t="shared" si="26"/>
        <v>2.1097046413502109E-2</v>
      </c>
      <c r="H72" t="str">
        <f>VLOOKUP(B72,'名称-id-价值'!B:C,2,FALSE)</f>
        <v>Stuart-碎片</v>
      </c>
      <c r="I72" t="str">
        <f t="shared" si="21"/>
        <v>T1碎片</v>
      </c>
      <c r="J72">
        <f t="shared" si="17"/>
        <v>4</v>
      </c>
      <c r="K72">
        <f t="shared" si="22"/>
        <v>0.16877637130801687</v>
      </c>
      <c r="L72">
        <f>VLOOKUP(B72,'名称-id-价值'!B:M,J72+2,FALSE)</f>
        <v>49.199999999999996</v>
      </c>
      <c r="M72">
        <f t="shared" si="18"/>
        <v>4.1518987341772142</v>
      </c>
      <c r="N72">
        <f>SUMIFS(M:M,A:A,A72)*F72+VLOOKUP(A72,'军费-钻石数量'!$A:$E,5,FALSE)</f>
        <v>122.15696202531628</v>
      </c>
      <c r="O72" t="str">
        <f t="shared" si="19"/>
        <v>52111,</v>
      </c>
      <c r="P72" t="str">
        <f t="shared" si="20"/>
        <v>100,</v>
      </c>
      <c r="Q72" t="str">
        <f t="shared" si="23"/>
        <v>(1,7)</v>
      </c>
      <c r="R72" t="str">
        <f t="shared" si="24"/>
        <v>1,</v>
      </c>
      <c r="S72" t="str">
        <f t="shared" si="25"/>
        <v>7,</v>
      </c>
    </row>
    <row r="73" spans="1:19" x14ac:dyDescent="0.15">
      <c r="A73" t="s">
        <v>3</v>
      </c>
      <c r="B73">
        <v>53111</v>
      </c>
      <c r="C73">
        <v>100</v>
      </c>
      <c r="D73">
        <v>1</v>
      </c>
      <c r="E73">
        <v>7</v>
      </c>
      <c r="F73">
        <v>2</v>
      </c>
      <c r="G73" s="5">
        <f t="shared" si="26"/>
        <v>2.1097046413502109E-2</v>
      </c>
      <c r="H73" t="str">
        <f>VLOOKUP(B73,'名称-id-价值'!B:C,2,FALSE)</f>
        <v>B-1-碎片</v>
      </c>
      <c r="I73" t="str">
        <f t="shared" si="21"/>
        <v>T1碎片</v>
      </c>
      <c r="J73">
        <f t="shared" si="17"/>
        <v>4</v>
      </c>
      <c r="K73">
        <f t="shared" si="22"/>
        <v>0.16877637130801687</v>
      </c>
      <c r="L73">
        <f>VLOOKUP(B73,'名称-id-价值'!B:M,J73+2,FALSE)</f>
        <v>49.199999999999996</v>
      </c>
      <c r="M73">
        <f t="shared" si="18"/>
        <v>4.1518987341772142</v>
      </c>
      <c r="N73">
        <f>SUMIFS(M:M,A:A,A73)*F73+VLOOKUP(A73,'军费-钻石数量'!$A:$E,5,FALSE)</f>
        <v>122.15696202531628</v>
      </c>
      <c r="O73" t="str">
        <f t="shared" si="19"/>
        <v>53111,</v>
      </c>
      <c r="P73" t="str">
        <f t="shared" si="20"/>
        <v>100,</v>
      </c>
      <c r="Q73" t="str">
        <f t="shared" si="23"/>
        <v>(1,7)</v>
      </c>
      <c r="R73" t="str">
        <f t="shared" si="24"/>
        <v>1,</v>
      </c>
      <c r="S73" t="str">
        <f t="shared" si="25"/>
        <v>7,</v>
      </c>
    </row>
    <row r="74" spans="1:19" x14ac:dyDescent="0.15">
      <c r="A74" t="s">
        <v>3</v>
      </c>
      <c r="B74">
        <v>51211</v>
      </c>
      <c r="C74">
        <v>330</v>
      </c>
      <c r="D74">
        <v>1</v>
      </c>
      <c r="E74">
        <v>1</v>
      </c>
      <c r="F74">
        <v>2</v>
      </c>
      <c r="G74" s="5">
        <f t="shared" si="26"/>
        <v>6.9620253164556958E-2</v>
      </c>
      <c r="H74" t="str">
        <f>VLOOKUP(B74,'名称-id-价值'!B:C,2,FALSE)</f>
        <v>二号-碎片</v>
      </c>
      <c r="I74" t="str">
        <f t="shared" si="21"/>
        <v>T2碎片</v>
      </c>
      <c r="J74">
        <f t="shared" si="17"/>
        <v>4</v>
      </c>
      <c r="K74">
        <f t="shared" si="22"/>
        <v>0.13924050632911392</v>
      </c>
      <c r="L74">
        <f>VLOOKUP(B74,'名称-id-价值'!B:M,J74+2,FALSE)</f>
        <v>52.8</v>
      </c>
      <c r="M74">
        <f t="shared" si="18"/>
        <v>3.6759493670886072</v>
      </c>
      <c r="N74">
        <f>SUMIFS(M:M,A:A,A74)*F74+VLOOKUP(A74,'军费-钻石数量'!$A:$E,5,FALSE)</f>
        <v>122.15696202531628</v>
      </c>
      <c r="O74" t="str">
        <f t="shared" si="19"/>
        <v>51211,</v>
      </c>
      <c r="P74" t="str">
        <f t="shared" si="20"/>
        <v>330,</v>
      </c>
      <c r="Q74" t="str">
        <f t="shared" si="23"/>
        <v>(1,1)</v>
      </c>
      <c r="R74" t="str">
        <f t="shared" si="24"/>
        <v>1,</v>
      </c>
      <c r="S74" t="str">
        <f t="shared" si="25"/>
        <v>1,</v>
      </c>
    </row>
    <row r="75" spans="1:19" x14ac:dyDescent="0.15">
      <c r="A75" t="s">
        <v>3</v>
      </c>
      <c r="B75">
        <v>52211</v>
      </c>
      <c r="C75">
        <v>330</v>
      </c>
      <c r="D75">
        <v>1</v>
      </c>
      <c r="E75">
        <v>1</v>
      </c>
      <c r="F75">
        <v>2</v>
      </c>
      <c r="G75" s="5">
        <f t="shared" si="26"/>
        <v>6.9620253164556958E-2</v>
      </c>
      <c r="H75" t="str">
        <f>VLOOKUP(B75,'名称-id-价值'!B:C,2,FALSE)</f>
        <v>T-34-碎片</v>
      </c>
      <c r="I75" t="str">
        <f t="shared" si="21"/>
        <v>T2碎片</v>
      </c>
      <c r="J75">
        <f t="shared" si="17"/>
        <v>4</v>
      </c>
      <c r="K75">
        <f t="shared" si="22"/>
        <v>0.13924050632911392</v>
      </c>
      <c r="L75">
        <f>VLOOKUP(B75,'名称-id-价值'!B:M,J75+2,FALSE)</f>
        <v>52.8</v>
      </c>
      <c r="M75">
        <f t="shared" si="18"/>
        <v>3.6759493670886072</v>
      </c>
      <c r="N75">
        <f>SUMIFS(M:M,A:A,A75)*F75+VLOOKUP(A75,'军费-钻石数量'!$A:$E,5,FALSE)</f>
        <v>122.15696202531628</v>
      </c>
      <c r="O75" t="str">
        <f t="shared" si="19"/>
        <v>52211,</v>
      </c>
      <c r="P75" t="str">
        <f t="shared" si="20"/>
        <v>330,</v>
      </c>
      <c r="Q75" t="str">
        <f t="shared" si="23"/>
        <v>(1,1)</v>
      </c>
      <c r="R75" t="str">
        <f t="shared" si="24"/>
        <v>1,</v>
      </c>
      <c r="S75" t="str">
        <f t="shared" si="25"/>
        <v>1,</v>
      </c>
    </row>
    <row r="76" spans="1:19" x14ac:dyDescent="0.15">
      <c r="A76" t="s">
        <v>3</v>
      </c>
      <c r="B76">
        <v>53211</v>
      </c>
      <c r="C76">
        <v>330</v>
      </c>
      <c r="D76">
        <v>1</v>
      </c>
      <c r="E76">
        <v>1</v>
      </c>
      <c r="F76">
        <v>2</v>
      </c>
      <c r="G76" s="5">
        <f t="shared" si="26"/>
        <v>6.9620253164556958E-2</v>
      </c>
      <c r="H76" t="str">
        <f>VLOOKUP(B76,'名称-id-价值'!B:C,2,FALSE)</f>
        <v>KV-1-碎片</v>
      </c>
      <c r="I76" t="str">
        <f t="shared" si="21"/>
        <v>T2碎片</v>
      </c>
      <c r="J76">
        <f t="shared" si="17"/>
        <v>4</v>
      </c>
      <c r="K76">
        <f t="shared" si="22"/>
        <v>0.13924050632911392</v>
      </c>
      <c r="L76">
        <f>VLOOKUP(B76,'名称-id-价值'!B:M,J76+2,FALSE)</f>
        <v>52.8</v>
      </c>
      <c r="M76">
        <f t="shared" si="18"/>
        <v>3.6759493670886072</v>
      </c>
      <c r="N76">
        <f>SUMIFS(M:M,A:A,A76)*F76+VLOOKUP(A76,'军费-钻石数量'!$A:$E,5,FALSE)</f>
        <v>122.15696202531628</v>
      </c>
      <c r="O76" t="str">
        <f t="shared" si="19"/>
        <v>53211,</v>
      </c>
      <c r="P76" t="str">
        <f t="shared" si="20"/>
        <v>330,</v>
      </c>
      <c r="Q76" t="str">
        <f t="shared" si="23"/>
        <v>(1,1)</v>
      </c>
      <c r="R76" t="str">
        <f t="shared" si="24"/>
        <v>1,</v>
      </c>
      <c r="S76" t="str">
        <f t="shared" si="25"/>
        <v>1,</v>
      </c>
    </row>
    <row r="77" spans="1:19" x14ac:dyDescent="0.15">
      <c r="A77" t="s">
        <v>3</v>
      </c>
      <c r="B77">
        <v>51211</v>
      </c>
      <c r="C77">
        <v>330</v>
      </c>
      <c r="D77">
        <v>1</v>
      </c>
      <c r="E77">
        <v>1</v>
      </c>
      <c r="F77">
        <v>2</v>
      </c>
      <c r="G77" s="5">
        <f t="shared" si="26"/>
        <v>6.9620253164556958E-2</v>
      </c>
      <c r="H77" t="str">
        <f>VLOOKUP(B77,'名称-id-价值'!B:C,2,FALSE)</f>
        <v>二号-碎片</v>
      </c>
      <c r="I77" t="str">
        <f t="shared" si="21"/>
        <v>T2碎片</v>
      </c>
      <c r="J77">
        <f t="shared" si="17"/>
        <v>4</v>
      </c>
      <c r="K77">
        <f t="shared" si="22"/>
        <v>0.13924050632911392</v>
      </c>
      <c r="L77">
        <f>VLOOKUP(B77,'名称-id-价值'!B:M,J77+2,FALSE)</f>
        <v>52.8</v>
      </c>
      <c r="M77">
        <f t="shared" si="18"/>
        <v>3.6759493670886072</v>
      </c>
      <c r="N77">
        <f>SUMIFS(M:M,A:A,A77)*F77+VLOOKUP(A77,'军费-钻石数量'!$A:$E,5,FALSE)</f>
        <v>122.15696202531628</v>
      </c>
      <c r="O77" t="str">
        <f t="shared" si="19"/>
        <v>51211,</v>
      </c>
      <c r="P77" t="str">
        <f t="shared" si="20"/>
        <v>330,</v>
      </c>
      <c r="Q77" t="str">
        <f t="shared" si="23"/>
        <v>(1,1)</v>
      </c>
      <c r="R77" t="str">
        <f t="shared" si="24"/>
        <v>1,</v>
      </c>
      <c r="S77" t="str">
        <f t="shared" si="25"/>
        <v>1,</v>
      </c>
    </row>
    <row r="78" spans="1:19" x14ac:dyDescent="0.15">
      <c r="A78" t="s">
        <v>3</v>
      </c>
      <c r="B78">
        <v>52211</v>
      </c>
      <c r="C78">
        <v>330</v>
      </c>
      <c r="D78">
        <v>1</v>
      </c>
      <c r="E78">
        <v>1</v>
      </c>
      <c r="F78">
        <v>2</v>
      </c>
      <c r="G78" s="5">
        <f t="shared" si="26"/>
        <v>6.9620253164556958E-2</v>
      </c>
      <c r="H78" t="str">
        <f>VLOOKUP(B78,'名称-id-价值'!B:C,2,FALSE)</f>
        <v>T-34-碎片</v>
      </c>
      <c r="I78" t="str">
        <f t="shared" si="21"/>
        <v>T2碎片</v>
      </c>
      <c r="J78">
        <f t="shared" si="17"/>
        <v>4</v>
      </c>
      <c r="K78">
        <f t="shared" si="22"/>
        <v>0.13924050632911392</v>
      </c>
      <c r="L78">
        <f>VLOOKUP(B78,'名称-id-价值'!B:M,J78+2,FALSE)</f>
        <v>52.8</v>
      </c>
      <c r="M78">
        <f t="shared" si="18"/>
        <v>3.6759493670886072</v>
      </c>
      <c r="N78">
        <f>SUMIFS(M:M,A:A,A78)*F78+VLOOKUP(A78,'军费-钻石数量'!$A:$E,5,FALSE)</f>
        <v>122.15696202531628</v>
      </c>
      <c r="O78" t="str">
        <f t="shared" si="19"/>
        <v>52211,</v>
      </c>
      <c r="P78" t="str">
        <f t="shared" si="20"/>
        <v>330,</v>
      </c>
      <c r="Q78" t="str">
        <f t="shared" si="23"/>
        <v>(1,1)</v>
      </c>
      <c r="R78" t="str">
        <f t="shared" si="24"/>
        <v>1,</v>
      </c>
      <c r="S78" t="str">
        <f t="shared" si="25"/>
        <v>1,</v>
      </c>
    </row>
    <row r="79" spans="1:19" x14ac:dyDescent="0.15">
      <c r="A79" t="s">
        <v>3</v>
      </c>
      <c r="B79">
        <v>53211</v>
      </c>
      <c r="C79">
        <v>330</v>
      </c>
      <c r="D79">
        <v>1</v>
      </c>
      <c r="E79">
        <v>1</v>
      </c>
      <c r="F79">
        <v>2</v>
      </c>
      <c r="G79" s="5">
        <f t="shared" si="26"/>
        <v>6.9620253164556958E-2</v>
      </c>
      <c r="H79" t="str">
        <f>VLOOKUP(B79,'名称-id-价值'!B:C,2,FALSE)</f>
        <v>KV-1-碎片</v>
      </c>
      <c r="I79" t="str">
        <f t="shared" si="21"/>
        <v>T2碎片</v>
      </c>
      <c r="J79">
        <f t="shared" si="17"/>
        <v>4</v>
      </c>
      <c r="K79">
        <f t="shared" si="22"/>
        <v>0.13924050632911392</v>
      </c>
      <c r="L79">
        <f>VLOOKUP(B79,'名称-id-价值'!B:M,J79+2,FALSE)</f>
        <v>52.8</v>
      </c>
      <c r="M79">
        <f t="shared" si="18"/>
        <v>3.6759493670886072</v>
      </c>
      <c r="N79">
        <f>SUMIFS(M:M,A:A,A79)*F79+VLOOKUP(A79,'军费-钻石数量'!$A:$E,5,FALSE)</f>
        <v>122.15696202531628</v>
      </c>
      <c r="O79" t="str">
        <f t="shared" si="19"/>
        <v>53211,</v>
      </c>
      <c r="P79" t="str">
        <f t="shared" si="20"/>
        <v>330,</v>
      </c>
      <c r="Q79" t="str">
        <f t="shared" si="23"/>
        <v>(1,1)</v>
      </c>
      <c r="R79" t="str">
        <f t="shared" si="24"/>
        <v>1,</v>
      </c>
      <c r="S79" t="str">
        <f t="shared" si="25"/>
        <v>1,</v>
      </c>
    </row>
    <row r="80" spans="1:19" x14ac:dyDescent="0.15">
      <c r="A80" t="s">
        <v>3</v>
      </c>
      <c r="B80">
        <v>91001</v>
      </c>
      <c r="C80">
        <v>100</v>
      </c>
      <c r="D80">
        <v>1</v>
      </c>
      <c r="E80">
        <v>1</v>
      </c>
      <c r="F80">
        <v>2</v>
      </c>
      <c r="G80" s="5">
        <f t="shared" si="26"/>
        <v>2.1097046413502109E-2</v>
      </c>
      <c r="H80" t="str">
        <f>VLOOKUP(B80,'名称-id-价值'!B:C,2,FALSE)</f>
        <v>T1LP1</v>
      </c>
      <c r="I80" t="str">
        <f t="shared" si="21"/>
        <v>T1部件</v>
      </c>
      <c r="J80">
        <f t="shared" si="17"/>
        <v>4</v>
      </c>
      <c r="K80">
        <f t="shared" si="22"/>
        <v>4.2194092827004218E-2</v>
      </c>
      <c r="L80">
        <f>VLOOKUP(B80,'名称-id-价值'!B:M,J80+2,FALSE)</f>
        <v>34</v>
      </c>
      <c r="M80">
        <f t="shared" si="18"/>
        <v>0.71729957805907174</v>
      </c>
      <c r="N80">
        <f>SUMIFS(M:M,A:A,A80)*F80+VLOOKUP(A80,'军费-钻石数量'!$A:$E,5,FALSE)</f>
        <v>122.15696202531628</v>
      </c>
      <c r="O80" t="str">
        <f t="shared" si="19"/>
        <v>91001,</v>
      </c>
      <c r="P80" t="str">
        <f t="shared" si="20"/>
        <v>100,</v>
      </c>
      <c r="Q80" t="str">
        <f t="shared" si="23"/>
        <v>(1,1)</v>
      </c>
      <c r="R80" t="str">
        <f t="shared" si="24"/>
        <v>1,</v>
      </c>
      <c r="S80" t="str">
        <f t="shared" si="25"/>
        <v>1,</v>
      </c>
    </row>
    <row r="81" spans="1:19" x14ac:dyDescent="0.15">
      <c r="A81" t="s">
        <v>3</v>
      </c>
      <c r="B81">
        <v>91003</v>
      </c>
      <c r="C81">
        <v>100</v>
      </c>
      <c r="D81">
        <v>1</v>
      </c>
      <c r="E81">
        <v>1</v>
      </c>
      <c r="F81">
        <v>2</v>
      </c>
      <c r="G81" s="5">
        <f t="shared" si="26"/>
        <v>2.1097046413502109E-2</v>
      </c>
      <c r="H81" t="str">
        <f>VLOOKUP(B81,'名称-id-价值'!B:C,2,FALSE)</f>
        <v>T1LP3</v>
      </c>
      <c r="I81" t="str">
        <f t="shared" si="21"/>
        <v>T1部件</v>
      </c>
      <c r="J81">
        <f t="shared" si="17"/>
        <v>4</v>
      </c>
      <c r="K81">
        <f t="shared" si="22"/>
        <v>4.2194092827004218E-2</v>
      </c>
      <c r="L81">
        <f>VLOOKUP(B81,'名称-id-价值'!B:M,J81+2,FALSE)</f>
        <v>34</v>
      </c>
      <c r="M81">
        <f t="shared" si="18"/>
        <v>0.71729957805907174</v>
      </c>
      <c r="N81">
        <f>SUMIFS(M:M,A:A,A81)*F81+VLOOKUP(A81,'军费-钻石数量'!$A:$E,5,FALSE)</f>
        <v>122.15696202531628</v>
      </c>
      <c r="O81" t="str">
        <f t="shared" si="19"/>
        <v>91003,</v>
      </c>
      <c r="P81" t="str">
        <f t="shared" si="20"/>
        <v>100,</v>
      </c>
      <c r="Q81" t="str">
        <f t="shared" si="23"/>
        <v>(1,1)</v>
      </c>
      <c r="R81" t="str">
        <f t="shared" si="24"/>
        <v>1,</v>
      </c>
      <c r="S81" t="str">
        <f t="shared" si="25"/>
        <v>1,</v>
      </c>
    </row>
    <row r="82" spans="1:19" x14ac:dyDescent="0.15">
      <c r="A82" t="s">
        <v>3</v>
      </c>
      <c r="B82">
        <v>91005</v>
      </c>
      <c r="C82">
        <v>100</v>
      </c>
      <c r="D82">
        <v>1</v>
      </c>
      <c r="E82">
        <v>1</v>
      </c>
      <c r="F82">
        <v>2</v>
      </c>
      <c r="G82" s="5">
        <f t="shared" si="26"/>
        <v>2.1097046413502109E-2</v>
      </c>
      <c r="H82" t="str">
        <f>VLOOKUP(B82,'名称-id-价值'!B:C,2,FALSE)</f>
        <v>T1LP5</v>
      </c>
      <c r="I82" t="str">
        <f t="shared" si="21"/>
        <v>T1部件</v>
      </c>
      <c r="J82">
        <f t="shared" si="17"/>
        <v>4</v>
      </c>
      <c r="K82">
        <f t="shared" si="22"/>
        <v>4.2194092827004218E-2</v>
      </c>
      <c r="L82">
        <f>VLOOKUP(B82,'名称-id-价值'!B:M,J82+2,FALSE)</f>
        <v>34</v>
      </c>
      <c r="M82">
        <f t="shared" si="18"/>
        <v>0.71729957805907174</v>
      </c>
      <c r="N82">
        <f>SUMIFS(M:M,A:A,A82)*F82+VLOOKUP(A82,'军费-钻石数量'!$A:$E,5,FALSE)</f>
        <v>122.15696202531628</v>
      </c>
      <c r="O82" t="str">
        <f t="shared" si="19"/>
        <v>91005,</v>
      </c>
      <c r="P82" t="str">
        <f t="shared" si="20"/>
        <v>100,</v>
      </c>
      <c r="Q82" t="str">
        <f t="shared" si="23"/>
        <v>(1,1)</v>
      </c>
      <c r="R82" t="str">
        <f t="shared" si="24"/>
        <v>1,</v>
      </c>
      <c r="S82" t="str">
        <f t="shared" si="25"/>
        <v>1,</v>
      </c>
    </row>
    <row r="83" spans="1:19" x14ac:dyDescent="0.15">
      <c r="A83" t="s">
        <v>3</v>
      </c>
      <c r="B83">
        <v>91101</v>
      </c>
      <c r="C83">
        <v>100</v>
      </c>
      <c r="D83">
        <v>1</v>
      </c>
      <c r="E83">
        <v>1</v>
      </c>
      <c r="F83">
        <v>2</v>
      </c>
      <c r="G83" s="5">
        <f t="shared" si="26"/>
        <v>2.1097046413502109E-2</v>
      </c>
      <c r="H83" t="str">
        <f>VLOOKUP(B83,'名称-id-价值'!B:C,2,FALSE)</f>
        <v>T1MP1</v>
      </c>
      <c r="I83" t="str">
        <f t="shared" si="21"/>
        <v>T1部件</v>
      </c>
      <c r="J83">
        <f t="shared" si="17"/>
        <v>4</v>
      </c>
      <c r="K83">
        <f t="shared" si="22"/>
        <v>4.2194092827004218E-2</v>
      </c>
      <c r="L83">
        <f>VLOOKUP(B83,'名称-id-价值'!B:M,J83+2,FALSE)</f>
        <v>34</v>
      </c>
      <c r="M83">
        <f t="shared" si="18"/>
        <v>0.71729957805907174</v>
      </c>
      <c r="N83">
        <f>SUMIFS(M:M,A:A,A83)*F83+VLOOKUP(A83,'军费-钻石数量'!$A:$E,5,FALSE)</f>
        <v>122.15696202531628</v>
      </c>
      <c r="O83" t="str">
        <f t="shared" si="19"/>
        <v>91101,</v>
      </c>
      <c r="P83" t="str">
        <f t="shared" si="20"/>
        <v>100,</v>
      </c>
      <c r="Q83" t="str">
        <f t="shared" si="23"/>
        <v>(1,1)</v>
      </c>
      <c r="R83" t="str">
        <f t="shared" si="24"/>
        <v>1,</v>
      </c>
      <c r="S83" t="str">
        <f t="shared" si="25"/>
        <v>1,</v>
      </c>
    </row>
    <row r="84" spans="1:19" x14ac:dyDescent="0.15">
      <c r="A84" t="s">
        <v>3</v>
      </c>
      <c r="B84">
        <v>91103</v>
      </c>
      <c r="C84">
        <v>100</v>
      </c>
      <c r="D84">
        <v>1</v>
      </c>
      <c r="E84">
        <v>1</v>
      </c>
      <c r="F84">
        <v>2</v>
      </c>
      <c r="G84" s="5">
        <f t="shared" si="26"/>
        <v>2.1097046413502109E-2</v>
      </c>
      <c r="H84" t="str">
        <f>VLOOKUP(B84,'名称-id-价值'!B:C,2,FALSE)</f>
        <v>T1MP3</v>
      </c>
      <c r="I84" t="str">
        <f t="shared" si="21"/>
        <v>T1部件</v>
      </c>
      <c r="J84">
        <f t="shared" si="17"/>
        <v>4</v>
      </c>
      <c r="K84">
        <f t="shared" si="22"/>
        <v>4.2194092827004218E-2</v>
      </c>
      <c r="L84">
        <f>VLOOKUP(B84,'名称-id-价值'!B:M,J84+2,FALSE)</f>
        <v>34</v>
      </c>
      <c r="M84">
        <f t="shared" si="18"/>
        <v>0.71729957805907174</v>
      </c>
      <c r="N84">
        <f>SUMIFS(M:M,A:A,A84)*F84+VLOOKUP(A84,'军费-钻石数量'!$A:$E,5,FALSE)</f>
        <v>122.15696202531628</v>
      </c>
      <c r="O84" t="str">
        <f t="shared" si="19"/>
        <v>91103,</v>
      </c>
      <c r="P84" t="str">
        <f t="shared" si="20"/>
        <v>100,</v>
      </c>
      <c r="Q84" t="str">
        <f t="shared" si="23"/>
        <v>(1,1)</v>
      </c>
      <c r="R84" t="str">
        <f t="shared" si="24"/>
        <v>1,</v>
      </c>
      <c r="S84" t="str">
        <f t="shared" si="25"/>
        <v>1,</v>
      </c>
    </row>
    <row r="85" spans="1:19" x14ac:dyDescent="0.15">
      <c r="A85" t="s">
        <v>3</v>
      </c>
      <c r="B85">
        <v>91105</v>
      </c>
      <c r="C85">
        <v>100</v>
      </c>
      <c r="D85">
        <v>1</v>
      </c>
      <c r="E85">
        <v>1</v>
      </c>
      <c r="F85">
        <v>2</v>
      </c>
      <c r="G85" s="5">
        <f t="shared" si="26"/>
        <v>2.1097046413502109E-2</v>
      </c>
      <c r="H85" t="str">
        <f>VLOOKUP(B85,'名称-id-价值'!B:C,2,FALSE)</f>
        <v>T1MP5</v>
      </c>
      <c r="I85" t="str">
        <f t="shared" si="21"/>
        <v>T1部件</v>
      </c>
      <c r="J85">
        <f t="shared" si="17"/>
        <v>4</v>
      </c>
      <c r="K85">
        <f t="shared" si="22"/>
        <v>4.2194092827004218E-2</v>
      </c>
      <c r="L85">
        <f>VLOOKUP(B85,'名称-id-价值'!B:M,J85+2,FALSE)</f>
        <v>34</v>
      </c>
      <c r="M85">
        <f t="shared" si="18"/>
        <v>0.71729957805907174</v>
      </c>
      <c r="N85">
        <f>SUMIFS(M:M,A:A,A85)*F85+VLOOKUP(A85,'军费-钻石数量'!$A:$E,5,FALSE)</f>
        <v>122.15696202531628</v>
      </c>
      <c r="O85" t="str">
        <f t="shared" si="19"/>
        <v>91105,</v>
      </c>
      <c r="P85" t="str">
        <f t="shared" si="20"/>
        <v>100,</v>
      </c>
      <c r="Q85" t="str">
        <f t="shared" si="23"/>
        <v>(1,1)</v>
      </c>
      <c r="R85" t="str">
        <f t="shared" si="24"/>
        <v>1,</v>
      </c>
      <c r="S85" t="str">
        <f t="shared" si="25"/>
        <v>1,</v>
      </c>
    </row>
    <row r="86" spans="1:19" x14ac:dyDescent="0.15">
      <c r="A86" t="s">
        <v>3</v>
      </c>
      <c r="B86">
        <v>91201</v>
      </c>
      <c r="C86">
        <v>100</v>
      </c>
      <c r="D86">
        <v>1</v>
      </c>
      <c r="E86">
        <v>1</v>
      </c>
      <c r="F86">
        <v>2</v>
      </c>
      <c r="G86" s="5">
        <f t="shared" si="26"/>
        <v>2.1097046413502109E-2</v>
      </c>
      <c r="H86" t="str">
        <f>VLOOKUP(B86,'名称-id-价值'!B:C,2,FALSE)</f>
        <v>T1HP1</v>
      </c>
      <c r="I86" t="str">
        <f t="shared" si="21"/>
        <v>T1部件</v>
      </c>
      <c r="J86">
        <f t="shared" si="17"/>
        <v>4</v>
      </c>
      <c r="K86">
        <f t="shared" si="22"/>
        <v>4.2194092827004218E-2</v>
      </c>
      <c r="L86">
        <f>VLOOKUP(B86,'名称-id-价值'!B:M,J86+2,FALSE)</f>
        <v>34</v>
      </c>
      <c r="M86">
        <f t="shared" si="18"/>
        <v>0.71729957805907174</v>
      </c>
      <c r="N86">
        <f>SUMIFS(M:M,A:A,A86)*F86+VLOOKUP(A86,'军费-钻石数量'!$A:$E,5,FALSE)</f>
        <v>122.15696202531628</v>
      </c>
      <c r="O86" t="str">
        <f t="shared" si="19"/>
        <v>91201,</v>
      </c>
      <c r="P86" t="str">
        <f t="shared" si="20"/>
        <v>100,</v>
      </c>
      <c r="Q86" t="str">
        <f t="shared" si="23"/>
        <v>(1,1)</v>
      </c>
      <c r="R86" t="str">
        <f t="shared" si="24"/>
        <v>1,</v>
      </c>
      <c r="S86" t="str">
        <f t="shared" si="25"/>
        <v>1,</v>
      </c>
    </row>
    <row r="87" spans="1:19" x14ac:dyDescent="0.15">
      <c r="A87" t="s">
        <v>3</v>
      </c>
      <c r="B87">
        <v>91203</v>
      </c>
      <c r="C87">
        <v>100</v>
      </c>
      <c r="D87">
        <v>1</v>
      </c>
      <c r="E87">
        <v>1</v>
      </c>
      <c r="F87">
        <v>2</v>
      </c>
      <c r="G87" s="5">
        <f t="shared" si="26"/>
        <v>2.1097046413502109E-2</v>
      </c>
      <c r="H87" t="str">
        <f>VLOOKUP(B87,'名称-id-价值'!B:C,2,FALSE)</f>
        <v>T1HP3</v>
      </c>
      <c r="I87" t="str">
        <f t="shared" si="21"/>
        <v>T1部件</v>
      </c>
      <c r="J87">
        <f t="shared" si="17"/>
        <v>4</v>
      </c>
      <c r="K87">
        <f t="shared" si="22"/>
        <v>4.2194092827004218E-2</v>
      </c>
      <c r="L87">
        <f>VLOOKUP(B87,'名称-id-价值'!B:M,J87+2,FALSE)</f>
        <v>34</v>
      </c>
      <c r="M87">
        <f t="shared" si="18"/>
        <v>0.71729957805907174</v>
      </c>
      <c r="N87">
        <f>SUMIFS(M:M,A:A,A87)*F87+VLOOKUP(A87,'军费-钻石数量'!$A:$E,5,FALSE)</f>
        <v>122.15696202531628</v>
      </c>
      <c r="O87" t="str">
        <f t="shared" si="19"/>
        <v>91203,</v>
      </c>
      <c r="P87" t="str">
        <f t="shared" si="20"/>
        <v>100,</v>
      </c>
      <c r="Q87" t="str">
        <f t="shared" si="23"/>
        <v>(1,1)</v>
      </c>
      <c r="R87" t="str">
        <f t="shared" si="24"/>
        <v>1,</v>
      </c>
      <c r="S87" t="str">
        <f t="shared" si="25"/>
        <v>1,</v>
      </c>
    </row>
    <row r="88" spans="1:19" x14ac:dyDescent="0.15">
      <c r="A88" t="s">
        <v>3</v>
      </c>
      <c r="B88">
        <v>91205</v>
      </c>
      <c r="C88">
        <v>100</v>
      </c>
      <c r="D88">
        <v>1</v>
      </c>
      <c r="E88">
        <v>1</v>
      </c>
      <c r="F88">
        <v>2</v>
      </c>
      <c r="G88" s="5">
        <f t="shared" si="26"/>
        <v>2.1097046413502109E-2</v>
      </c>
      <c r="H88" t="str">
        <f>VLOOKUP(B88,'名称-id-价值'!B:C,2,FALSE)</f>
        <v>T1HP5</v>
      </c>
      <c r="I88" t="str">
        <f t="shared" si="21"/>
        <v>T1部件</v>
      </c>
      <c r="J88">
        <f t="shared" si="17"/>
        <v>4</v>
      </c>
      <c r="K88">
        <f t="shared" si="22"/>
        <v>4.2194092827004218E-2</v>
      </c>
      <c r="L88">
        <f>VLOOKUP(B88,'名称-id-价值'!B:M,J88+2,FALSE)</f>
        <v>34</v>
      </c>
      <c r="M88">
        <f t="shared" si="18"/>
        <v>0.71729957805907174</v>
      </c>
      <c r="N88">
        <f>SUMIFS(M:M,A:A,A88)*F88+VLOOKUP(A88,'军费-钻石数量'!$A:$E,5,FALSE)</f>
        <v>122.15696202531628</v>
      </c>
      <c r="O88" t="str">
        <f t="shared" si="19"/>
        <v>91205,</v>
      </c>
      <c r="P88" t="str">
        <f t="shared" si="20"/>
        <v>100,</v>
      </c>
      <c r="Q88" t="str">
        <f t="shared" si="23"/>
        <v>(1,1)</v>
      </c>
      <c r="R88" t="str">
        <f t="shared" si="24"/>
        <v>1,</v>
      </c>
      <c r="S88" t="str">
        <f t="shared" si="25"/>
        <v>1,</v>
      </c>
    </row>
    <row r="89" spans="1:19" x14ac:dyDescent="0.15">
      <c r="A89" t="s">
        <v>3</v>
      </c>
      <c r="B89">
        <v>91002</v>
      </c>
      <c r="C89">
        <v>100</v>
      </c>
      <c r="D89">
        <v>1</v>
      </c>
      <c r="E89">
        <v>1</v>
      </c>
      <c r="F89">
        <v>2</v>
      </c>
      <c r="G89" s="5">
        <f t="shared" si="26"/>
        <v>2.1097046413502109E-2</v>
      </c>
      <c r="H89" t="str">
        <f>VLOOKUP(B89,'名称-id-价值'!B:C,2,FALSE)</f>
        <v>T1LP2</v>
      </c>
      <c r="I89" t="str">
        <f t="shared" si="21"/>
        <v>T1部件</v>
      </c>
      <c r="J89">
        <f t="shared" si="17"/>
        <v>4</v>
      </c>
      <c r="K89">
        <f t="shared" si="22"/>
        <v>4.2194092827004218E-2</v>
      </c>
      <c r="L89">
        <f>VLOOKUP(B89,'名称-id-价值'!B:M,J89+2,FALSE)</f>
        <v>34</v>
      </c>
      <c r="M89">
        <f t="shared" si="18"/>
        <v>0.71729957805907174</v>
      </c>
      <c r="N89">
        <f>SUMIFS(M:M,A:A,A89)*F89+VLOOKUP(A89,'军费-钻石数量'!$A:$E,5,FALSE)</f>
        <v>122.15696202531628</v>
      </c>
      <c r="O89" t="str">
        <f t="shared" si="19"/>
        <v>91002,</v>
      </c>
      <c r="P89" t="str">
        <f t="shared" si="20"/>
        <v>100,</v>
      </c>
      <c r="Q89" t="str">
        <f t="shared" si="23"/>
        <v>(1,1)</v>
      </c>
      <c r="R89" t="str">
        <f t="shared" si="24"/>
        <v>1,</v>
      </c>
      <c r="S89" t="str">
        <f t="shared" si="25"/>
        <v>1,</v>
      </c>
    </row>
    <row r="90" spans="1:19" x14ac:dyDescent="0.15">
      <c r="A90" t="s">
        <v>3</v>
      </c>
      <c r="B90">
        <v>91004</v>
      </c>
      <c r="C90">
        <v>100</v>
      </c>
      <c r="D90">
        <v>1</v>
      </c>
      <c r="E90">
        <v>1</v>
      </c>
      <c r="F90">
        <v>2</v>
      </c>
      <c r="G90" s="5">
        <f t="shared" si="26"/>
        <v>2.1097046413502109E-2</v>
      </c>
      <c r="H90" t="str">
        <f>VLOOKUP(B90,'名称-id-价值'!B:C,2,FALSE)</f>
        <v>T1LP4</v>
      </c>
      <c r="I90" t="str">
        <f t="shared" si="21"/>
        <v>T1部件</v>
      </c>
      <c r="J90">
        <f t="shared" si="17"/>
        <v>4</v>
      </c>
      <c r="K90">
        <f t="shared" si="22"/>
        <v>4.2194092827004218E-2</v>
      </c>
      <c r="L90">
        <f>VLOOKUP(B90,'名称-id-价值'!B:M,J90+2,FALSE)</f>
        <v>34</v>
      </c>
      <c r="M90">
        <f t="shared" si="18"/>
        <v>0.71729957805907174</v>
      </c>
      <c r="N90">
        <f>SUMIFS(M:M,A:A,A90)*F90+VLOOKUP(A90,'军费-钻石数量'!$A:$E,5,FALSE)</f>
        <v>122.15696202531628</v>
      </c>
      <c r="O90" t="str">
        <f t="shared" si="19"/>
        <v>91004,</v>
      </c>
      <c r="P90" t="str">
        <f t="shared" si="20"/>
        <v>100,</v>
      </c>
      <c r="Q90" t="str">
        <f t="shared" si="23"/>
        <v>(1,1)</v>
      </c>
      <c r="R90" t="str">
        <f t="shared" si="24"/>
        <v>1,</v>
      </c>
      <c r="S90" t="str">
        <f t="shared" si="25"/>
        <v>1,</v>
      </c>
    </row>
    <row r="91" spans="1:19" x14ac:dyDescent="0.15">
      <c r="A91" t="s">
        <v>3</v>
      </c>
      <c r="B91">
        <v>91006</v>
      </c>
      <c r="C91">
        <v>100</v>
      </c>
      <c r="D91">
        <v>1</v>
      </c>
      <c r="E91">
        <v>1</v>
      </c>
      <c r="F91">
        <v>2</v>
      </c>
      <c r="G91" s="5">
        <f t="shared" si="26"/>
        <v>2.1097046413502109E-2</v>
      </c>
      <c r="H91" t="str">
        <f>VLOOKUP(B91,'名称-id-价值'!B:C,2,FALSE)</f>
        <v>T1LP6</v>
      </c>
      <c r="I91" t="str">
        <f t="shared" si="21"/>
        <v>T1部件</v>
      </c>
      <c r="J91">
        <f t="shared" si="17"/>
        <v>4</v>
      </c>
      <c r="K91">
        <f t="shared" si="22"/>
        <v>4.2194092827004218E-2</v>
      </c>
      <c r="L91">
        <f>VLOOKUP(B91,'名称-id-价值'!B:M,J91+2,FALSE)</f>
        <v>34</v>
      </c>
      <c r="M91">
        <f t="shared" si="18"/>
        <v>0.71729957805907174</v>
      </c>
      <c r="N91">
        <f>SUMIFS(M:M,A:A,A91)*F91+VLOOKUP(A91,'军费-钻石数量'!$A:$E,5,FALSE)</f>
        <v>122.15696202531628</v>
      </c>
      <c r="O91" t="str">
        <f t="shared" si="19"/>
        <v>91006,</v>
      </c>
      <c r="P91" t="str">
        <f t="shared" si="20"/>
        <v>100,</v>
      </c>
      <c r="Q91" t="str">
        <f t="shared" si="23"/>
        <v>(1,1)</v>
      </c>
      <c r="R91" t="str">
        <f t="shared" si="24"/>
        <v>1,</v>
      </c>
      <c r="S91" t="str">
        <f t="shared" si="25"/>
        <v>1,</v>
      </c>
    </row>
    <row r="92" spans="1:19" x14ac:dyDescent="0.15">
      <c r="A92" t="s">
        <v>3</v>
      </c>
      <c r="B92">
        <v>91102</v>
      </c>
      <c r="C92">
        <v>100</v>
      </c>
      <c r="D92">
        <v>1</v>
      </c>
      <c r="E92">
        <v>1</v>
      </c>
      <c r="F92">
        <v>2</v>
      </c>
      <c r="G92" s="5">
        <f t="shared" si="26"/>
        <v>2.1097046413502109E-2</v>
      </c>
      <c r="H92" t="str">
        <f>VLOOKUP(B92,'名称-id-价值'!B:C,2,FALSE)</f>
        <v>T1MP2</v>
      </c>
      <c r="I92" t="str">
        <f t="shared" si="21"/>
        <v>T1部件</v>
      </c>
      <c r="J92">
        <f t="shared" si="17"/>
        <v>4</v>
      </c>
      <c r="K92">
        <f t="shared" si="22"/>
        <v>4.2194092827004218E-2</v>
      </c>
      <c r="L92">
        <f>VLOOKUP(B92,'名称-id-价值'!B:M,J92+2,FALSE)</f>
        <v>34</v>
      </c>
      <c r="M92">
        <f t="shared" si="18"/>
        <v>0.71729957805907174</v>
      </c>
      <c r="N92">
        <f>SUMIFS(M:M,A:A,A92)*F92+VLOOKUP(A92,'军费-钻石数量'!$A:$E,5,FALSE)</f>
        <v>122.15696202531628</v>
      </c>
      <c r="O92" t="str">
        <f t="shared" si="19"/>
        <v>91102,</v>
      </c>
      <c r="P92" t="str">
        <f t="shared" si="20"/>
        <v>100,</v>
      </c>
      <c r="Q92" t="str">
        <f t="shared" si="23"/>
        <v>(1,1)</v>
      </c>
      <c r="R92" t="str">
        <f t="shared" si="24"/>
        <v>1,</v>
      </c>
      <c r="S92" t="str">
        <f t="shared" si="25"/>
        <v>1,</v>
      </c>
    </row>
    <row r="93" spans="1:19" x14ac:dyDescent="0.15">
      <c r="A93" t="s">
        <v>3</v>
      </c>
      <c r="B93">
        <v>91104</v>
      </c>
      <c r="C93">
        <v>100</v>
      </c>
      <c r="D93">
        <v>1</v>
      </c>
      <c r="E93">
        <v>1</v>
      </c>
      <c r="F93">
        <v>2</v>
      </c>
      <c r="G93" s="5">
        <f t="shared" si="26"/>
        <v>2.1097046413502109E-2</v>
      </c>
      <c r="H93" t="str">
        <f>VLOOKUP(B93,'名称-id-价值'!B:C,2,FALSE)</f>
        <v>T1MP4</v>
      </c>
      <c r="I93" t="str">
        <f t="shared" si="21"/>
        <v>T1部件</v>
      </c>
      <c r="J93">
        <f t="shared" si="17"/>
        <v>4</v>
      </c>
      <c r="K93">
        <f t="shared" si="22"/>
        <v>4.2194092827004218E-2</v>
      </c>
      <c r="L93">
        <f>VLOOKUP(B93,'名称-id-价值'!B:M,J93+2,FALSE)</f>
        <v>34</v>
      </c>
      <c r="M93">
        <f t="shared" si="18"/>
        <v>0.71729957805907174</v>
      </c>
      <c r="N93">
        <f>SUMIFS(M:M,A:A,A93)*F93+VLOOKUP(A93,'军费-钻石数量'!$A:$E,5,FALSE)</f>
        <v>122.15696202531628</v>
      </c>
      <c r="O93" t="str">
        <f t="shared" si="19"/>
        <v>91104,</v>
      </c>
      <c r="P93" t="str">
        <f t="shared" si="20"/>
        <v>100,</v>
      </c>
      <c r="Q93" t="str">
        <f t="shared" si="23"/>
        <v>(1,1)</v>
      </c>
      <c r="R93" t="str">
        <f t="shared" si="24"/>
        <v>1,</v>
      </c>
      <c r="S93" t="str">
        <f t="shared" si="25"/>
        <v>1,</v>
      </c>
    </row>
    <row r="94" spans="1:19" x14ac:dyDescent="0.15">
      <c r="A94" t="s">
        <v>3</v>
      </c>
      <c r="B94">
        <v>91106</v>
      </c>
      <c r="C94">
        <v>100</v>
      </c>
      <c r="D94">
        <v>1</v>
      </c>
      <c r="E94">
        <v>1</v>
      </c>
      <c r="F94">
        <v>2</v>
      </c>
      <c r="G94" s="5">
        <f t="shared" si="26"/>
        <v>2.1097046413502109E-2</v>
      </c>
      <c r="H94" t="str">
        <f>VLOOKUP(B94,'名称-id-价值'!B:C,2,FALSE)</f>
        <v>T1MP6</v>
      </c>
      <c r="I94" t="str">
        <f t="shared" si="21"/>
        <v>T1部件</v>
      </c>
      <c r="J94">
        <f t="shared" si="17"/>
        <v>4</v>
      </c>
      <c r="K94">
        <f t="shared" si="22"/>
        <v>4.2194092827004218E-2</v>
      </c>
      <c r="L94">
        <f>VLOOKUP(B94,'名称-id-价值'!B:M,J94+2,FALSE)</f>
        <v>34</v>
      </c>
      <c r="M94">
        <f t="shared" si="18"/>
        <v>0.71729957805907174</v>
      </c>
      <c r="N94">
        <f>SUMIFS(M:M,A:A,A94)*F94+VLOOKUP(A94,'军费-钻石数量'!$A:$E,5,FALSE)</f>
        <v>122.15696202531628</v>
      </c>
      <c r="O94" t="str">
        <f t="shared" si="19"/>
        <v>91106,</v>
      </c>
      <c r="P94" t="str">
        <f t="shared" si="20"/>
        <v>100,</v>
      </c>
      <c r="Q94" t="str">
        <f t="shared" si="23"/>
        <v>(1,1)</v>
      </c>
      <c r="R94" t="str">
        <f t="shared" si="24"/>
        <v>1,</v>
      </c>
      <c r="S94" t="str">
        <f t="shared" si="25"/>
        <v>1,</v>
      </c>
    </row>
    <row r="95" spans="1:19" x14ac:dyDescent="0.15">
      <c r="A95" t="s">
        <v>3</v>
      </c>
      <c r="B95">
        <v>91202</v>
      </c>
      <c r="C95">
        <v>100</v>
      </c>
      <c r="D95">
        <v>1</v>
      </c>
      <c r="E95">
        <v>1</v>
      </c>
      <c r="F95">
        <v>2</v>
      </c>
      <c r="G95" s="5">
        <f t="shared" si="26"/>
        <v>2.1097046413502109E-2</v>
      </c>
      <c r="H95" t="str">
        <f>VLOOKUP(B95,'名称-id-价值'!B:C,2,FALSE)</f>
        <v>T1HP2</v>
      </c>
      <c r="I95" t="str">
        <f t="shared" si="21"/>
        <v>T1部件</v>
      </c>
      <c r="J95">
        <f t="shared" si="17"/>
        <v>4</v>
      </c>
      <c r="K95">
        <f t="shared" si="22"/>
        <v>4.2194092827004218E-2</v>
      </c>
      <c r="L95">
        <f>VLOOKUP(B95,'名称-id-价值'!B:M,J95+2,FALSE)</f>
        <v>34</v>
      </c>
      <c r="M95">
        <f t="shared" si="18"/>
        <v>0.71729957805907174</v>
      </c>
      <c r="N95">
        <f>SUMIFS(M:M,A:A,A95)*F95+VLOOKUP(A95,'军费-钻石数量'!$A:$E,5,FALSE)</f>
        <v>122.15696202531628</v>
      </c>
      <c r="O95" t="str">
        <f t="shared" si="19"/>
        <v>91202,</v>
      </c>
      <c r="P95" t="str">
        <f t="shared" si="20"/>
        <v>100,</v>
      </c>
      <c r="Q95" t="str">
        <f t="shared" si="23"/>
        <v>(1,1)</v>
      </c>
      <c r="R95" t="str">
        <f t="shared" si="24"/>
        <v>1,</v>
      </c>
      <c r="S95" t="str">
        <f t="shared" si="25"/>
        <v>1,</v>
      </c>
    </row>
    <row r="96" spans="1:19" x14ac:dyDescent="0.15">
      <c r="A96" t="s">
        <v>3</v>
      </c>
      <c r="B96">
        <v>91204</v>
      </c>
      <c r="C96">
        <v>100</v>
      </c>
      <c r="D96">
        <v>1</v>
      </c>
      <c r="E96">
        <v>1</v>
      </c>
      <c r="F96">
        <v>2</v>
      </c>
      <c r="G96" s="5">
        <f t="shared" si="26"/>
        <v>2.1097046413502109E-2</v>
      </c>
      <c r="H96" t="str">
        <f>VLOOKUP(B96,'名称-id-价值'!B:C,2,FALSE)</f>
        <v>T1HP4</v>
      </c>
      <c r="I96" t="str">
        <f t="shared" si="21"/>
        <v>T1部件</v>
      </c>
      <c r="J96">
        <f t="shared" si="17"/>
        <v>4</v>
      </c>
      <c r="K96">
        <f t="shared" si="22"/>
        <v>4.2194092827004218E-2</v>
      </c>
      <c r="L96">
        <f>VLOOKUP(B96,'名称-id-价值'!B:M,J96+2,FALSE)</f>
        <v>34</v>
      </c>
      <c r="M96">
        <f t="shared" si="18"/>
        <v>0.71729957805907174</v>
      </c>
      <c r="N96">
        <f>SUMIFS(M:M,A:A,A96)*F96+VLOOKUP(A96,'军费-钻石数量'!$A:$E,5,FALSE)</f>
        <v>122.15696202531628</v>
      </c>
      <c r="O96" t="str">
        <f t="shared" si="19"/>
        <v>91204,</v>
      </c>
      <c r="P96" t="str">
        <f t="shared" si="20"/>
        <v>100,</v>
      </c>
      <c r="Q96" t="str">
        <f t="shared" si="23"/>
        <v>(1,1)</v>
      </c>
      <c r="R96" t="str">
        <f t="shared" si="24"/>
        <v>1,</v>
      </c>
      <c r="S96" t="str">
        <f t="shared" si="25"/>
        <v>1,</v>
      </c>
    </row>
    <row r="97" spans="1:19" x14ac:dyDescent="0.15">
      <c r="A97" t="s">
        <v>3</v>
      </c>
      <c r="B97">
        <v>91206</v>
      </c>
      <c r="C97">
        <v>100</v>
      </c>
      <c r="D97">
        <v>1</v>
      </c>
      <c r="E97">
        <v>1</v>
      </c>
      <c r="F97">
        <v>2</v>
      </c>
      <c r="G97" s="5">
        <f t="shared" si="26"/>
        <v>2.1097046413502109E-2</v>
      </c>
      <c r="H97" t="str">
        <f>VLOOKUP(B97,'名称-id-价值'!B:C,2,FALSE)</f>
        <v>T1HP6</v>
      </c>
      <c r="I97" t="str">
        <f t="shared" si="21"/>
        <v>T1部件</v>
      </c>
      <c r="J97">
        <f t="shared" ref="J97:J163" si="27">IF(RIGHT(A97,1)+0=0,10,RIGHT(A97,1)+0)</f>
        <v>4</v>
      </c>
      <c r="K97">
        <f t="shared" si="22"/>
        <v>4.2194092827004218E-2</v>
      </c>
      <c r="L97">
        <f>VLOOKUP(B97,'名称-id-价值'!B:M,J97+2,FALSE)</f>
        <v>34</v>
      </c>
      <c r="M97">
        <f t="shared" ref="M97:M163" si="28">G97*L97*AVERAGE(D97:E97)</f>
        <v>0.71729957805907174</v>
      </c>
      <c r="N97">
        <f>SUMIFS(M:M,A:A,A97)*F97+VLOOKUP(A97,'军费-钻石数量'!$A:$E,5,FALSE)</f>
        <v>122.15696202531628</v>
      </c>
      <c r="O97" t="str">
        <f t="shared" ref="O97:O163" si="29">B97&amp;","</f>
        <v>91206,</v>
      </c>
      <c r="P97" t="str">
        <f t="shared" ref="P97:P163" si="30">C97&amp;","</f>
        <v>100,</v>
      </c>
      <c r="Q97" t="str">
        <f t="shared" si="23"/>
        <v>(1,1)</v>
      </c>
      <c r="R97" t="str">
        <f t="shared" si="24"/>
        <v>1,</v>
      </c>
      <c r="S97" t="str">
        <f t="shared" si="25"/>
        <v>1,</v>
      </c>
    </row>
    <row r="98" spans="1:19" x14ac:dyDescent="0.15">
      <c r="A98" t="s">
        <v>3</v>
      </c>
      <c r="B98">
        <v>92001</v>
      </c>
      <c r="C98">
        <v>36</v>
      </c>
      <c r="D98">
        <v>1</v>
      </c>
      <c r="E98">
        <v>1</v>
      </c>
      <c r="F98">
        <v>2</v>
      </c>
      <c r="G98" s="5">
        <f t="shared" si="26"/>
        <v>7.5949367088607592E-3</v>
      </c>
      <c r="H98" t="str">
        <f>VLOOKUP(B98,'名称-id-价值'!B:C,2,FALSE)</f>
        <v>T2LP1</v>
      </c>
      <c r="I98" t="str">
        <f t="shared" ref="I98:I167" si="31">IF(LEFT(B98,1)+0=5,"T"&amp;MID(B98,3,1)&amp;"碎片",IF(LEFT(B98,1)+0=1,"T"&amp;MID(B98,3,1)&amp;"坦克",IF(LEFT(B98,1)+0=9,"T"&amp;MID(B98,2,1)&amp;"部件")))</f>
        <v>T2部件</v>
      </c>
      <c r="J98">
        <f t="shared" si="27"/>
        <v>4</v>
      </c>
      <c r="K98">
        <f t="shared" ref="K98:K167" si="32">AVERAGE(D98:E98)*G98*F98</f>
        <v>1.5189873417721518E-2</v>
      </c>
      <c r="L98">
        <f>VLOOKUP(B98,'名称-id-价值'!B:M,J98+2,FALSE)</f>
        <v>67.55</v>
      </c>
      <c r="M98">
        <f t="shared" si="28"/>
        <v>0.51303797468354428</v>
      </c>
      <c r="N98">
        <f>SUMIFS(M:M,A:A,A98)*F98+VLOOKUP(A98,'军费-钻石数量'!$A:$E,5,FALSE)</f>
        <v>122.15696202531628</v>
      </c>
      <c r="O98" t="str">
        <f t="shared" si="29"/>
        <v>92001,</v>
      </c>
      <c r="P98" t="str">
        <f t="shared" si="30"/>
        <v>36,</v>
      </c>
      <c r="Q98" t="str">
        <f t="shared" ref="Q98:Q167" si="33">"("&amp;LEFT(R98&amp;S98,LEN(R98&amp;S98)-1)&amp;")"</f>
        <v>(1,1)</v>
      </c>
      <c r="R98" t="str">
        <f t="shared" si="24"/>
        <v>1,</v>
      </c>
      <c r="S98" t="str">
        <f t="shared" si="25"/>
        <v>1,</v>
      </c>
    </row>
    <row r="99" spans="1:19" x14ac:dyDescent="0.15">
      <c r="A99" t="s">
        <v>3</v>
      </c>
      <c r="B99">
        <v>92003</v>
      </c>
      <c r="C99">
        <v>36</v>
      </c>
      <c r="D99">
        <v>1</v>
      </c>
      <c r="E99">
        <v>1</v>
      </c>
      <c r="F99">
        <v>2</v>
      </c>
      <c r="G99" s="5">
        <f t="shared" si="26"/>
        <v>7.5949367088607592E-3</v>
      </c>
      <c r="H99" t="str">
        <f>VLOOKUP(B99,'名称-id-价值'!B:C,2,FALSE)</f>
        <v>T2LP3</v>
      </c>
      <c r="I99" t="str">
        <f t="shared" si="31"/>
        <v>T2部件</v>
      </c>
      <c r="J99">
        <f t="shared" si="27"/>
        <v>4</v>
      </c>
      <c r="K99">
        <f t="shared" si="32"/>
        <v>1.5189873417721518E-2</v>
      </c>
      <c r="L99">
        <f>VLOOKUP(B99,'名称-id-价值'!B:M,J99+2,FALSE)</f>
        <v>67.55</v>
      </c>
      <c r="M99">
        <f t="shared" si="28"/>
        <v>0.51303797468354428</v>
      </c>
      <c r="N99">
        <f>SUMIFS(M:M,A:A,A99)*F99+VLOOKUP(A99,'军费-钻石数量'!$A:$E,5,FALSE)</f>
        <v>122.15696202531628</v>
      </c>
      <c r="O99" t="str">
        <f t="shared" si="29"/>
        <v>92003,</v>
      </c>
      <c r="P99" t="str">
        <f t="shared" si="30"/>
        <v>36,</v>
      </c>
      <c r="Q99" t="str">
        <f t="shared" si="33"/>
        <v>(1,1)</v>
      </c>
      <c r="R99" t="str">
        <f t="shared" si="24"/>
        <v>1,</v>
      </c>
      <c r="S99" t="str">
        <f t="shared" si="25"/>
        <v>1,</v>
      </c>
    </row>
    <row r="100" spans="1:19" x14ac:dyDescent="0.15">
      <c r="A100" t="s">
        <v>3</v>
      </c>
      <c r="B100">
        <v>92005</v>
      </c>
      <c r="C100">
        <v>36</v>
      </c>
      <c r="D100">
        <v>1</v>
      </c>
      <c r="E100">
        <v>1</v>
      </c>
      <c r="F100">
        <v>2</v>
      </c>
      <c r="G100" s="5">
        <f t="shared" si="26"/>
        <v>7.5949367088607592E-3</v>
      </c>
      <c r="H100" t="str">
        <f>VLOOKUP(B100,'名称-id-价值'!B:C,2,FALSE)</f>
        <v>T2LP5</v>
      </c>
      <c r="I100" t="str">
        <f t="shared" si="31"/>
        <v>T2部件</v>
      </c>
      <c r="J100">
        <f t="shared" si="27"/>
        <v>4</v>
      </c>
      <c r="K100">
        <f t="shared" si="32"/>
        <v>1.5189873417721518E-2</v>
      </c>
      <c r="L100">
        <f>VLOOKUP(B100,'名称-id-价值'!B:M,J100+2,FALSE)</f>
        <v>67.55</v>
      </c>
      <c r="M100">
        <f t="shared" si="28"/>
        <v>0.51303797468354428</v>
      </c>
      <c r="N100">
        <f>SUMIFS(M:M,A:A,A100)*F100+VLOOKUP(A100,'军费-钻石数量'!$A:$E,5,FALSE)</f>
        <v>122.15696202531628</v>
      </c>
      <c r="O100" t="str">
        <f t="shared" si="29"/>
        <v>92005,</v>
      </c>
      <c r="P100" t="str">
        <f t="shared" si="30"/>
        <v>36,</v>
      </c>
      <c r="Q100" t="str">
        <f t="shared" si="33"/>
        <v>(1,1)</v>
      </c>
      <c r="R100" t="str">
        <f t="shared" si="24"/>
        <v>1,</v>
      </c>
      <c r="S100" t="str">
        <f t="shared" si="25"/>
        <v>1,</v>
      </c>
    </row>
    <row r="101" spans="1:19" x14ac:dyDescent="0.15">
      <c r="A101" t="s">
        <v>3</v>
      </c>
      <c r="B101">
        <v>92101</v>
      </c>
      <c r="C101">
        <v>36</v>
      </c>
      <c r="D101">
        <v>1</v>
      </c>
      <c r="E101">
        <v>1</v>
      </c>
      <c r="F101">
        <v>2</v>
      </c>
      <c r="G101" s="5">
        <f t="shared" si="26"/>
        <v>7.5949367088607592E-3</v>
      </c>
      <c r="H101" t="str">
        <f>VLOOKUP(B101,'名称-id-价值'!B:C,2,FALSE)</f>
        <v>T2MP1</v>
      </c>
      <c r="I101" t="str">
        <f t="shared" si="31"/>
        <v>T2部件</v>
      </c>
      <c r="J101">
        <f t="shared" si="27"/>
        <v>4</v>
      </c>
      <c r="K101">
        <f t="shared" si="32"/>
        <v>1.5189873417721518E-2</v>
      </c>
      <c r="L101">
        <f>VLOOKUP(B101,'名称-id-价值'!B:M,J101+2,FALSE)</f>
        <v>67.55</v>
      </c>
      <c r="M101">
        <f t="shared" si="28"/>
        <v>0.51303797468354428</v>
      </c>
      <c r="N101">
        <f>SUMIFS(M:M,A:A,A101)*F101+VLOOKUP(A101,'军费-钻石数量'!$A:$E,5,FALSE)</f>
        <v>122.15696202531628</v>
      </c>
      <c r="O101" t="str">
        <f t="shared" si="29"/>
        <v>92101,</v>
      </c>
      <c r="P101" t="str">
        <f t="shared" si="30"/>
        <v>36,</v>
      </c>
      <c r="Q101" t="str">
        <f t="shared" si="33"/>
        <v>(1,1)</v>
      </c>
      <c r="R101" t="str">
        <f t="shared" si="24"/>
        <v>1,</v>
      </c>
      <c r="S101" t="str">
        <f t="shared" si="25"/>
        <v>1,</v>
      </c>
    </row>
    <row r="102" spans="1:19" x14ac:dyDescent="0.15">
      <c r="A102" t="s">
        <v>3</v>
      </c>
      <c r="B102">
        <v>92103</v>
      </c>
      <c r="C102">
        <v>36</v>
      </c>
      <c r="D102">
        <v>1</v>
      </c>
      <c r="E102">
        <v>1</v>
      </c>
      <c r="F102">
        <v>2</v>
      </c>
      <c r="G102" s="5">
        <f t="shared" si="26"/>
        <v>7.5949367088607592E-3</v>
      </c>
      <c r="H102" t="str">
        <f>VLOOKUP(B102,'名称-id-价值'!B:C,2,FALSE)</f>
        <v>T2MP3</v>
      </c>
      <c r="I102" t="str">
        <f t="shared" si="31"/>
        <v>T2部件</v>
      </c>
      <c r="J102">
        <f t="shared" si="27"/>
        <v>4</v>
      </c>
      <c r="K102">
        <f t="shared" si="32"/>
        <v>1.5189873417721518E-2</v>
      </c>
      <c r="L102">
        <f>VLOOKUP(B102,'名称-id-价值'!B:M,J102+2,FALSE)</f>
        <v>67.55</v>
      </c>
      <c r="M102">
        <f t="shared" si="28"/>
        <v>0.51303797468354428</v>
      </c>
      <c r="N102">
        <f>SUMIFS(M:M,A:A,A102)*F102+VLOOKUP(A102,'军费-钻石数量'!$A:$E,5,FALSE)</f>
        <v>122.15696202531628</v>
      </c>
      <c r="O102" t="str">
        <f t="shared" si="29"/>
        <v>92103,</v>
      </c>
      <c r="P102" t="str">
        <f t="shared" si="30"/>
        <v>36,</v>
      </c>
      <c r="Q102" t="str">
        <f t="shared" si="33"/>
        <v>(1,1)</v>
      </c>
      <c r="R102" t="str">
        <f t="shared" si="24"/>
        <v>1,</v>
      </c>
      <c r="S102" t="str">
        <f t="shared" si="25"/>
        <v>1,</v>
      </c>
    </row>
    <row r="103" spans="1:19" x14ac:dyDescent="0.15">
      <c r="A103" t="s">
        <v>3</v>
      </c>
      <c r="B103">
        <v>92105</v>
      </c>
      <c r="C103">
        <v>36</v>
      </c>
      <c r="D103">
        <v>1</v>
      </c>
      <c r="E103">
        <v>1</v>
      </c>
      <c r="F103">
        <v>2</v>
      </c>
      <c r="G103" s="5">
        <f t="shared" si="26"/>
        <v>7.5949367088607592E-3</v>
      </c>
      <c r="H103" t="str">
        <f>VLOOKUP(B103,'名称-id-价值'!B:C,2,FALSE)</f>
        <v>T2MP5</v>
      </c>
      <c r="I103" t="str">
        <f t="shared" si="31"/>
        <v>T2部件</v>
      </c>
      <c r="J103">
        <f t="shared" si="27"/>
        <v>4</v>
      </c>
      <c r="K103">
        <f t="shared" si="32"/>
        <v>1.5189873417721518E-2</v>
      </c>
      <c r="L103">
        <f>VLOOKUP(B103,'名称-id-价值'!B:M,J103+2,FALSE)</f>
        <v>67.55</v>
      </c>
      <c r="M103">
        <f t="shared" si="28"/>
        <v>0.51303797468354428</v>
      </c>
      <c r="N103">
        <f>SUMIFS(M:M,A:A,A103)*F103+VLOOKUP(A103,'军费-钻石数量'!$A:$E,5,FALSE)</f>
        <v>122.15696202531628</v>
      </c>
      <c r="O103" t="str">
        <f t="shared" si="29"/>
        <v>92105,</v>
      </c>
      <c r="P103" t="str">
        <f t="shared" si="30"/>
        <v>36,</v>
      </c>
      <c r="Q103" t="str">
        <f t="shared" si="33"/>
        <v>(1,1)</v>
      </c>
      <c r="R103" t="str">
        <f t="shared" si="24"/>
        <v>1,</v>
      </c>
      <c r="S103" t="str">
        <f t="shared" si="25"/>
        <v>1,</v>
      </c>
    </row>
    <row r="104" spans="1:19" x14ac:dyDescent="0.15">
      <c r="A104" t="s">
        <v>3</v>
      </c>
      <c r="B104">
        <v>92201</v>
      </c>
      <c r="C104">
        <v>36</v>
      </c>
      <c r="D104">
        <v>1</v>
      </c>
      <c r="E104">
        <v>1</v>
      </c>
      <c r="F104">
        <v>2</v>
      </c>
      <c r="G104" s="5">
        <f t="shared" si="26"/>
        <v>7.5949367088607592E-3</v>
      </c>
      <c r="H104" t="str">
        <f>VLOOKUP(B104,'名称-id-价值'!B:C,2,FALSE)</f>
        <v>T2HP1</v>
      </c>
      <c r="I104" t="str">
        <f t="shared" si="31"/>
        <v>T2部件</v>
      </c>
      <c r="J104">
        <f t="shared" si="27"/>
        <v>4</v>
      </c>
      <c r="K104">
        <f t="shared" si="32"/>
        <v>1.5189873417721518E-2</v>
      </c>
      <c r="L104">
        <f>VLOOKUP(B104,'名称-id-价值'!B:M,J104+2,FALSE)</f>
        <v>67.55</v>
      </c>
      <c r="M104">
        <f t="shared" si="28"/>
        <v>0.51303797468354428</v>
      </c>
      <c r="N104">
        <f>SUMIFS(M:M,A:A,A104)*F104+VLOOKUP(A104,'军费-钻石数量'!$A:$E,5,FALSE)</f>
        <v>122.15696202531628</v>
      </c>
      <c r="O104" t="str">
        <f t="shared" si="29"/>
        <v>92201,</v>
      </c>
      <c r="P104" t="str">
        <f t="shared" si="30"/>
        <v>36,</v>
      </c>
      <c r="Q104" t="str">
        <f t="shared" si="33"/>
        <v>(1,1)</v>
      </c>
      <c r="R104" t="str">
        <f t="shared" si="24"/>
        <v>1,</v>
      </c>
      <c r="S104" t="str">
        <f t="shared" si="25"/>
        <v>1,</v>
      </c>
    </row>
    <row r="105" spans="1:19" x14ac:dyDescent="0.15">
      <c r="A105" t="s">
        <v>3</v>
      </c>
      <c r="B105">
        <v>92203</v>
      </c>
      <c r="C105">
        <v>36</v>
      </c>
      <c r="D105">
        <v>1</v>
      </c>
      <c r="E105">
        <v>1</v>
      </c>
      <c r="F105">
        <v>2</v>
      </c>
      <c r="G105" s="5">
        <f t="shared" si="26"/>
        <v>7.5949367088607592E-3</v>
      </c>
      <c r="H105" t="str">
        <f>VLOOKUP(B105,'名称-id-价值'!B:C,2,FALSE)</f>
        <v>T2HP3</v>
      </c>
      <c r="I105" t="str">
        <f t="shared" si="31"/>
        <v>T2部件</v>
      </c>
      <c r="J105">
        <f t="shared" si="27"/>
        <v>4</v>
      </c>
      <c r="K105">
        <f t="shared" si="32"/>
        <v>1.5189873417721518E-2</v>
      </c>
      <c r="L105">
        <f>VLOOKUP(B105,'名称-id-价值'!B:M,J105+2,FALSE)</f>
        <v>67.55</v>
      </c>
      <c r="M105">
        <f t="shared" si="28"/>
        <v>0.51303797468354428</v>
      </c>
      <c r="N105">
        <f>SUMIFS(M:M,A:A,A105)*F105+VLOOKUP(A105,'军费-钻石数量'!$A:$E,5,FALSE)</f>
        <v>122.15696202531628</v>
      </c>
      <c r="O105" t="str">
        <f t="shared" si="29"/>
        <v>92203,</v>
      </c>
      <c r="P105" t="str">
        <f t="shared" si="30"/>
        <v>36,</v>
      </c>
      <c r="Q105" t="str">
        <f t="shared" si="33"/>
        <v>(1,1)</v>
      </c>
      <c r="R105" t="str">
        <f t="shared" si="24"/>
        <v>1,</v>
      </c>
      <c r="S105" t="str">
        <f t="shared" si="25"/>
        <v>1,</v>
      </c>
    </row>
    <row r="106" spans="1:19" x14ac:dyDescent="0.15">
      <c r="A106" t="s">
        <v>3</v>
      </c>
      <c r="B106">
        <v>92205</v>
      </c>
      <c r="C106">
        <v>36</v>
      </c>
      <c r="D106">
        <v>1</v>
      </c>
      <c r="E106">
        <v>1</v>
      </c>
      <c r="F106">
        <v>2</v>
      </c>
      <c r="G106" s="5">
        <f t="shared" si="26"/>
        <v>7.5949367088607592E-3</v>
      </c>
      <c r="H106" t="str">
        <f>VLOOKUP(B106,'名称-id-价值'!B:C,2,FALSE)</f>
        <v>T2HP5</v>
      </c>
      <c r="I106" t="str">
        <f t="shared" si="31"/>
        <v>T2部件</v>
      </c>
      <c r="J106">
        <f t="shared" si="27"/>
        <v>4</v>
      </c>
      <c r="K106">
        <f t="shared" si="32"/>
        <v>1.5189873417721518E-2</v>
      </c>
      <c r="L106">
        <f>VLOOKUP(B106,'名称-id-价值'!B:M,J106+2,FALSE)</f>
        <v>67.55</v>
      </c>
      <c r="M106">
        <f t="shared" si="28"/>
        <v>0.51303797468354428</v>
      </c>
      <c r="N106">
        <f>SUMIFS(M:M,A:A,A106)*F106+VLOOKUP(A106,'军费-钻石数量'!$A:$E,5,FALSE)</f>
        <v>122.15696202531628</v>
      </c>
      <c r="O106" t="str">
        <f t="shared" si="29"/>
        <v>92205,</v>
      </c>
      <c r="P106" t="str">
        <f t="shared" si="30"/>
        <v>36,</v>
      </c>
      <c r="Q106" t="str">
        <f t="shared" si="33"/>
        <v>(1,1)</v>
      </c>
      <c r="R106" t="str">
        <f t="shared" si="24"/>
        <v>1,</v>
      </c>
      <c r="S106" t="str">
        <f t="shared" si="25"/>
        <v>1,</v>
      </c>
    </row>
    <row r="107" spans="1:19" x14ac:dyDescent="0.15">
      <c r="A107" t="s">
        <v>3</v>
      </c>
      <c r="B107">
        <v>92002</v>
      </c>
      <c r="C107">
        <v>36</v>
      </c>
      <c r="D107">
        <v>1</v>
      </c>
      <c r="E107">
        <v>1</v>
      </c>
      <c r="F107">
        <v>2</v>
      </c>
      <c r="G107" s="5">
        <f t="shared" si="26"/>
        <v>7.5949367088607592E-3</v>
      </c>
      <c r="H107" t="str">
        <f>VLOOKUP(B107,'名称-id-价值'!B:C,2,FALSE)</f>
        <v>T2LP2</v>
      </c>
      <c r="I107" t="str">
        <f t="shared" si="31"/>
        <v>T2部件</v>
      </c>
      <c r="J107">
        <f t="shared" si="27"/>
        <v>4</v>
      </c>
      <c r="K107">
        <f t="shared" si="32"/>
        <v>1.5189873417721518E-2</v>
      </c>
      <c r="L107">
        <f>VLOOKUP(B107,'名称-id-价值'!B:M,J107+2,FALSE)</f>
        <v>67.55</v>
      </c>
      <c r="M107">
        <f t="shared" si="28"/>
        <v>0.51303797468354428</v>
      </c>
      <c r="N107">
        <f>SUMIFS(M:M,A:A,A107)*F107+VLOOKUP(A107,'军费-钻石数量'!$A:$E,5,FALSE)</f>
        <v>122.15696202531628</v>
      </c>
      <c r="O107" t="str">
        <f t="shared" si="29"/>
        <v>92002,</v>
      </c>
      <c r="P107" t="str">
        <f t="shared" si="30"/>
        <v>36,</v>
      </c>
      <c r="Q107" t="str">
        <f t="shared" si="33"/>
        <v>(1,1)</v>
      </c>
      <c r="R107" t="str">
        <f t="shared" si="24"/>
        <v>1,</v>
      </c>
      <c r="S107" t="str">
        <f t="shared" si="25"/>
        <v>1,</v>
      </c>
    </row>
    <row r="108" spans="1:19" x14ac:dyDescent="0.15">
      <c r="A108" t="s">
        <v>3</v>
      </c>
      <c r="B108">
        <v>92004</v>
      </c>
      <c r="C108">
        <v>36</v>
      </c>
      <c r="D108">
        <v>1</v>
      </c>
      <c r="E108">
        <v>1</v>
      </c>
      <c r="F108">
        <v>2</v>
      </c>
      <c r="G108" s="5">
        <f t="shared" si="26"/>
        <v>7.5949367088607592E-3</v>
      </c>
      <c r="H108" t="str">
        <f>VLOOKUP(B108,'名称-id-价值'!B:C,2,FALSE)</f>
        <v>T2LP4</v>
      </c>
      <c r="I108" t="str">
        <f t="shared" si="31"/>
        <v>T2部件</v>
      </c>
      <c r="J108">
        <f t="shared" si="27"/>
        <v>4</v>
      </c>
      <c r="K108">
        <f t="shared" si="32"/>
        <v>1.5189873417721518E-2</v>
      </c>
      <c r="L108">
        <f>VLOOKUP(B108,'名称-id-价值'!B:M,J108+2,FALSE)</f>
        <v>67.55</v>
      </c>
      <c r="M108">
        <f t="shared" si="28"/>
        <v>0.51303797468354428</v>
      </c>
      <c r="N108">
        <f>SUMIFS(M:M,A:A,A108)*F108+VLOOKUP(A108,'军费-钻石数量'!$A:$E,5,FALSE)</f>
        <v>122.15696202531628</v>
      </c>
      <c r="O108" t="str">
        <f t="shared" si="29"/>
        <v>92004,</v>
      </c>
      <c r="P108" t="str">
        <f t="shared" si="30"/>
        <v>36,</v>
      </c>
      <c r="Q108" t="str">
        <f t="shared" si="33"/>
        <v>(1,1)</v>
      </c>
      <c r="R108" t="str">
        <f t="shared" ref="R108:R177" si="34">D108&amp;","</f>
        <v>1,</v>
      </c>
      <c r="S108" t="str">
        <f t="shared" ref="S108:S177" si="35">E108&amp;","</f>
        <v>1,</v>
      </c>
    </row>
    <row r="109" spans="1:19" x14ac:dyDescent="0.15">
      <c r="A109" t="s">
        <v>3</v>
      </c>
      <c r="B109">
        <v>92006</v>
      </c>
      <c r="C109">
        <v>36</v>
      </c>
      <c r="D109">
        <v>1</v>
      </c>
      <c r="E109">
        <v>1</v>
      </c>
      <c r="F109">
        <v>2</v>
      </c>
      <c r="G109" s="5">
        <f t="shared" si="26"/>
        <v>7.5949367088607592E-3</v>
      </c>
      <c r="H109" t="str">
        <f>VLOOKUP(B109,'名称-id-价值'!B:C,2,FALSE)</f>
        <v>T2LP6</v>
      </c>
      <c r="I109" t="str">
        <f t="shared" si="31"/>
        <v>T2部件</v>
      </c>
      <c r="J109">
        <f t="shared" si="27"/>
        <v>4</v>
      </c>
      <c r="K109">
        <f t="shared" si="32"/>
        <v>1.5189873417721518E-2</v>
      </c>
      <c r="L109">
        <f>VLOOKUP(B109,'名称-id-价值'!B:M,J109+2,FALSE)</f>
        <v>67.55</v>
      </c>
      <c r="M109">
        <f t="shared" si="28"/>
        <v>0.51303797468354428</v>
      </c>
      <c r="N109">
        <f>SUMIFS(M:M,A:A,A109)*F109+VLOOKUP(A109,'军费-钻石数量'!$A:$E,5,FALSE)</f>
        <v>122.15696202531628</v>
      </c>
      <c r="O109" t="str">
        <f t="shared" si="29"/>
        <v>92006,</v>
      </c>
      <c r="P109" t="str">
        <f t="shared" si="30"/>
        <v>36,</v>
      </c>
      <c r="Q109" t="str">
        <f t="shared" si="33"/>
        <v>(1,1)</v>
      </c>
      <c r="R109" t="str">
        <f t="shared" si="34"/>
        <v>1,</v>
      </c>
      <c r="S109" t="str">
        <f t="shared" si="35"/>
        <v>1,</v>
      </c>
    </row>
    <row r="110" spans="1:19" x14ac:dyDescent="0.15">
      <c r="A110" t="s">
        <v>3</v>
      </c>
      <c r="B110">
        <v>92102</v>
      </c>
      <c r="C110">
        <v>36</v>
      </c>
      <c r="D110">
        <v>1</v>
      </c>
      <c r="E110">
        <v>1</v>
      </c>
      <c r="F110">
        <v>2</v>
      </c>
      <c r="G110" s="5">
        <f t="shared" si="26"/>
        <v>7.5949367088607592E-3</v>
      </c>
      <c r="H110" t="str">
        <f>VLOOKUP(B110,'名称-id-价值'!B:C,2,FALSE)</f>
        <v>T2MP2</v>
      </c>
      <c r="I110" t="str">
        <f t="shared" si="31"/>
        <v>T2部件</v>
      </c>
      <c r="J110">
        <f t="shared" si="27"/>
        <v>4</v>
      </c>
      <c r="K110">
        <f t="shared" si="32"/>
        <v>1.5189873417721518E-2</v>
      </c>
      <c r="L110">
        <f>VLOOKUP(B110,'名称-id-价值'!B:M,J110+2,FALSE)</f>
        <v>67.55</v>
      </c>
      <c r="M110">
        <f t="shared" si="28"/>
        <v>0.51303797468354428</v>
      </c>
      <c r="N110">
        <f>SUMIFS(M:M,A:A,A110)*F110+VLOOKUP(A110,'军费-钻石数量'!$A:$E,5,FALSE)</f>
        <v>122.15696202531628</v>
      </c>
      <c r="O110" t="str">
        <f t="shared" si="29"/>
        <v>92102,</v>
      </c>
      <c r="P110" t="str">
        <f t="shared" si="30"/>
        <v>36,</v>
      </c>
      <c r="Q110" t="str">
        <f t="shared" si="33"/>
        <v>(1,1)</v>
      </c>
      <c r="R110" t="str">
        <f t="shared" si="34"/>
        <v>1,</v>
      </c>
      <c r="S110" t="str">
        <f t="shared" si="35"/>
        <v>1,</v>
      </c>
    </row>
    <row r="111" spans="1:19" x14ac:dyDescent="0.15">
      <c r="A111" t="s">
        <v>3</v>
      </c>
      <c r="B111">
        <v>92104</v>
      </c>
      <c r="C111">
        <v>36</v>
      </c>
      <c r="D111">
        <v>1</v>
      </c>
      <c r="E111">
        <v>1</v>
      </c>
      <c r="F111">
        <v>2</v>
      </c>
      <c r="G111" s="5">
        <f t="shared" si="26"/>
        <v>7.5949367088607592E-3</v>
      </c>
      <c r="H111" t="str">
        <f>VLOOKUP(B111,'名称-id-价值'!B:C,2,FALSE)</f>
        <v>T2MP4</v>
      </c>
      <c r="I111" t="str">
        <f t="shared" si="31"/>
        <v>T2部件</v>
      </c>
      <c r="J111">
        <f t="shared" si="27"/>
        <v>4</v>
      </c>
      <c r="K111">
        <f t="shared" si="32"/>
        <v>1.5189873417721518E-2</v>
      </c>
      <c r="L111">
        <f>VLOOKUP(B111,'名称-id-价值'!B:M,J111+2,FALSE)</f>
        <v>67.55</v>
      </c>
      <c r="M111">
        <f t="shared" si="28"/>
        <v>0.51303797468354428</v>
      </c>
      <c r="N111">
        <f>SUMIFS(M:M,A:A,A111)*F111+VLOOKUP(A111,'军费-钻石数量'!$A:$E,5,FALSE)</f>
        <v>122.15696202531628</v>
      </c>
      <c r="O111" t="str">
        <f t="shared" si="29"/>
        <v>92104,</v>
      </c>
      <c r="P111" t="str">
        <f t="shared" si="30"/>
        <v>36,</v>
      </c>
      <c r="Q111" t="str">
        <f t="shared" si="33"/>
        <v>(1,1)</v>
      </c>
      <c r="R111" t="str">
        <f t="shared" si="34"/>
        <v>1,</v>
      </c>
      <c r="S111" t="str">
        <f t="shared" si="35"/>
        <v>1,</v>
      </c>
    </row>
    <row r="112" spans="1:19" x14ac:dyDescent="0.15">
      <c r="A112" t="s">
        <v>3</v>
      </c>
      <c r="B112">
        <v>92106</v>
      </c>
      <c r="C112">
        <v>36</v>
      </c>
      <c r="D112">
        <v>1</v>
      </c>
      <c r="E112">
        <v>1</v>
      </c>
      <c r="F112">
        <v>2</v>
      </c>
      <c r="G112" s="5">
        <f t="shared" si="26"/>
        <v>7.5949367088607592E-3</v>
      </c>
      <c r="H112" t="str">
        <f>VLOOKUP(B112,'名称-id-价值'!B:C,2,FALSE)</f>
        <v>T2MP6</v>
      </c>
      <c r="I112" t="str">
        <f t="shared" si="31"/>
        <v>T2部件</v>
      </c>
      <c r="J112">
        <f t="shared" si="27"/>
        <v>4</v>
      </c>
      <c r="K112">
        <f t="shared" si="32"/>
        <v>1.5189873417721518E-2</v>
      </c>
      <c r="L112">
        <f>VLOOKUP(B112,'名称-id-价值'!B:M,J112+2,FALSE)</f>
        <v>67.55</v>
      </c>
      <c r="M112">
        <f t="shared" si="28"/>
        <v>0.51303797468354428</v>
      </c>
      <c r="N112">
        <f>SUMIFS(M:M,A:A,A112)*F112+VLOOKUP(A112,'军费-钻石数量'!$A:$E,5,FALSE)</f>
        <v>122.15696202531628</v>
      </c>
      <c r="O112" t="str">
        <f t="shared" si="29"/>
        <v>92106,</v>
      </c>
      <c r="P112" t="str">
        <f t="shared" si="30"/>
        <v>36,</v>
      </c>
      <c r="Q112" t="str">
        <f t="shared" si="33"/>
        <v>(1,1)</v>
      </c>
      <c r="R112" t="str">
        <f t="shared" si="34"/>
        <v>1,</v>
      </c>
      <c r="S112" t="str">
        <f t="shared" si="35"/>
        <v>1,</v>
      </c>
    </row>
    <row r="113" spans="1:19" x14ac:dyDescent="0.15">
      <c r="A113" t="s">
        <v>3</v>
      </c>
      <c r="B113">
        <v>92202</v>
      </c>
      <c r="C113">
        <v>36</v>
      </c>
      <c r="D113">
        <v>1</v>
      </c>
      <c r="E113">
        <v>1</v>
      </c>
      <c r="F113">
        <v>2</v>
      </c>
      <c r="G113" s="5">
        <f t="shared" si="26"/>
        <v>7.5949367088607592E-3</v>
      </c>
      <c r="H113" t="str">
        <f>VLOOKUP(B113,'名称-id-价值'!B:C,2,FALSE)</f>
        <v>T2HP2</v>
      </c>
      <c r="I113" t="str">
        <f t="shared" si="31"/>
        <v>T2部件</v>
      </c>
      <c r="J113">
        <f t="shared" si="27"/>
        <v>4</v>
      </c>
      <c r="K113">
        <f t="shared" si="32"/>
        <v>1.5189873417721518E-2</v>
      </c>
      <c r="L113">
        <f>VLOOKUP(B113,'名称-id-价值'!B:M,J113+2,FALSE)</f>
        <v>67.55</v>
      </c>
      <c r="M113">
        <f t="shared" si="28"/>
        <v>0.51303797468354428</v>
      </c>
      <c r="N113">
        <f>SUMIFS(M:M,A:A,A113)*F113+VLOOKUP(A113,'军费-钻石数量'!$A:$E,5,FALSE)</f>
        <v>122.15696202531628</v>
      </c>
      <c r="O113" t="str">
        <f t="shared" si="29"/>
        <v>92202,</v>
      </c>
      <c r="P113" t="str">
        <f t="shared" si="30"/>
        <v>36,</v>
      </c>
      <c r="Q113" t="str">
        <f t="shared" si="33"/>
        <v>(1,1)</v>
      </c>
      <c r="R113" t="str">
        <f t="shared" si="34"/>
        <v>1,</v>
      </c>
      <c r="S113" t="str">
        <f t="shared" si="35"/>
        <v>1,</v>
      </c>
    </row>
    <row r="114" spans="1:19" x14ac:dyDescent="0.15">
      <c r="A114" t="s">
        <v>3</v>
      </c>
      <c r="B114">
        <v>92204</v>
      </c>
      <c r="C114">
        <v>36</v>
      </c>
      <c r="D114">
        <v>1</v>
      </c>
      <c r="E114">
        <v>1</v>
      </c>
      <c r="F114">
        <v>2</v>
      </c>
      <c r="G114" s="5">
        <f t="shared" si="26"/>
        <v>7.5949367088607592E-3</v>
      </c>
      <c r="H114" t="str">
        <f>VLOOKUP(B114,'名称-id-价值'!B:C,2,FALSE)</f>
        <v>T2HP4</v>
      </c>
      <c r="I114" t="str">
        <f t="shared" si="31"/>
        <v>T2部件</v>
      </c>
      <c r="J114">
        <f t="shared" si="27"/>
        <v>4</v>
      </c>
      <c r="K114">
        <f t="shared" si="32"/>
        <v>1.5189873417721518E-2</v>
      </c>
      <c r="L114">
        <f>VLOOKUP(B114,'名称-id-价值'!B:M,J114+2,FALSE)</f>
        <v>67.55</v>
      </c>
      <c r="M114">
        <f t="shared" si="28"/>
        <v>0.51303797468354428</v>
      </c>
      <c r="N114">
        <f>SUMIFS(M:M,A:A,A114)*F114+VLOOKUP(A114,'军费-钻石数量'!$A:$E,5,FALSE)</f>
        <v>122.15696202531628</v>
      </c>
      <c r="O114" t="str">
        <f t="shared" si="29"/>
        <v>92204,</v>
      </c>
      <c r="P114" t="str">
        <f t="shared" si="30"/>
        <v>36,</v>
      </c>
      <c r="Q114" t="str">
        <f t="shared" si="33"/>
        <v>(1,1)</v>
      </c>
      <c r="R114" t="str">
        <f t="shared" si="34"/>
        <v>1,</v>
      </c>
      <c r="S114" t="str">
        <f t="shared" si="35"/>
        <v>1,</v>
      </c>
    </row>
    <row r="115" spans="1:19" x14ac:dyDescent="0.15">
      <c r="A115" t="s">
        <v>3</v>
      </c>
      <c r="B115">
        <v>92206</v>
      </c>
      <c r="C115">
        <v>48</v>
      </c>
      <c r="D115">
        <v>1</v>
      </c>
      <c r="E115">
        <v>1</v>
      </c>
      <c r="F115">
        <v>2</v>
      </c>
      <c r="G115" s="5">
        <f t="shared" si="26"/>
        <v>1.0126582278481013E-2</v>
      </c>
      <c r="H115" t="str">
        <f>VLOOKUP(B115,'名称-id-价值'!B:C,2,FALSE)</f>
        <v>T2HP6</v>
      </c>
      <c r="I115" t="str">
        <f t="shared" si="31"/>
        <v>T2部件</v>
      </c>
      <c r="J115">
        <f t="shared" si="27"/>
        <v>4</v>
      </c>
      <c r="K115">
        <f t="shared" si="32"/>
        <v>2.0253164556962026E-2</v>
      </c>
      <c r="L115">
        <f>VLOOKUP(B115,'名称-id-价值'!B:M,J115+2,FALSE)</f>
        <v>67.55</v>
      </c>
      <c r="M115">
        <f t="shared" si="28"/>
        <v>0.68405063291139234</v>
      </c>
      <c r="N115">
        <f>SUMIFS(M:M,A:A,A115)*F115+VLOOKUP(A115,'军费-钻石数量'!$A:$E,5,FALSE)</f>
        <v>122.15696202531628</v>
      </c>
      <c r="O115" t="str">
        <f t="shared" si="29"/>
        <v>92206,</v>
      </c>
      <c r="P115" t="str">
        <f t="shared" si="30"/>
        <v>48,</v>
      </c>
      <c r="Q115" t="str">
        <f t="shared" si="33"/>
        <v>(1,1)</v>
      </c>
      <c r="R115" t="str">
        <f t="shared" si="34"/>
        <v>1,</v>
      </c>
      <c r="S115" t="str">
        <f t="shared" si="35"/>
        <v>1,</v>
      </c>
    </row>
    <row r="116" spans="1:19" x14ac:dyDescent="0.15">
      <c r="A116" t="s">
        <v>4</v>
      </c>
      <c r="B116">
        <v>51111</v>
      </c>
      <c r="C116">
        <v>100</v>
      </c>
      <c r="D116">
        <v>1</v>
      </c>
      <c r="E116">
        <v>7</v>
      </c>
      <c r="F116">
        <v>2</v>
      </c>
      <c r="G116" s="5">
        <f t="shared" si="26"/>
        <v>1.8663680477790219E-2</v>
      </c>
      <c r="H116" t="str">
        <f>VLOOKUP(B116,'名称-id-价值'!B:C,2,FALSE)</f>
        <v>雷诺FT-碎片</v>
      </c>
      <c r="I116" t="str">
        <f t="shared" si="31"/>
        <v>T1碎片</v>
      </c>
      <c r="J116">
        <f t="shared" si="27"/>
        <v>5</v>
      </c>
      <c r="K116">
        <f t="shared" si="32"/>
        <v>0.14930944382232175</v>
      </c>
      <c r="L116">
        <f>VLOOKUP(B116,'名称-id-价值'!B:M,J116+2,FALSE)</f>
        <v>45.6</v>
      </c>
      <c r="M116">
        <f t="shared" si="28"/>
        <v>3.4042553191489362</v>
      </c>
      <c r="N116">
        <f>SUMIFS(M:M,A:A,A116)*F116+VLOOKUP(A116,'军费-钻石数量'!$A:$E,5,FALSE)</f>
        <v>128.17614781634944</v>
      </c>
      <c r="O116" t="str">
        <f t="shared" si="29"/>
        <v>51111,</v>
      </c>
      <c r="P116" t="str">
        <f t="shared" si="30"/>
        <v>100,</v>
      </c>
      <c r="Q116" t="str">
        <f t="shared" si="33"/>
        <v>(1,7)</v>
      </c>
      <c r="R116" t="str">
        <f t="shared" si="34"/>
        <v>1,</v>
      </c>
      <c r="S116" t="str">
        <f t="shared" si="35"/>
        <v>7,</v>
      </c>
    </row>
    <row r="117" spans="1:19" x14ac:dyDescent="0.15">
      <c r="A117" t="s">
        <v>4</v>
      </c>
      <c r="B117">
        <v>52111</v>
      </c>
      <c r="C117">
        <v>100</v>
      </c>
      <c r="D117">
        <v>1</v>
      </c>
      <c r="E117">
        <v>7</v>
      </c>
      <c r="F117">
        <v>2</v>
      </c>
      <c r="G117" s="5">
        <f t="shared" si="26"/>
        <v>1.8663680477790219E-2</v>
      </c>
      <c r="H117" t="str">
        <f>VLOOKUP(B117,'名称-id-价值'!B:C,2,FALSE)</f>
        <v>Stuart-碎片</v>
      </c>
      <c r="I117" t="str">
        <f t="shared" si="31"/>
        <v>T1碎片</v>
      </c>
      <c r="J117">
        <f t="shared" si="27"/>
        <v>5</v>
      </c>
      <c r="K117">
        <f t="shared" si="32"/>
        <v>0.14930944382232175</v>
      </c>
      <c r="L117">
        <f>VLOOKUP(B117,'名称-id-价值'!B:M,J117+2,FALSE)</f>
        <v>45.6</v>
      </c>
      <c r="M117">
        <f t="shared" si="28"/>
        <v>3.4042553191489362</v>
      </c>
      <c r="N117">
        <f>SUMIFS(M:M,A:A,A117)*F117+VLOOKUP(A117,'军费-钻石数量'!$A:$E,5,FALSE)</f>
        <v>128.17614781634944</v>
      </c>
      <c r="O117" t="str">
        <f t="shared" si="29"/>
        <v>52111,</v>
      </c>
      <c r="P117" t="str">
        <f t="shared" si="30"/>
        <v>100,</v>
      </c>
      <c r="Q117" t="str">
        <f t="shared" si="33"/>
        <v>(1,7)</v>
      </c>
      <c r="R117" t="str">
        <f t="shared" si="34"/>
        <v>1,</v>
      </c>
      <c r="S117" t="str">
        <f t="shared" si="35"/>
        <v>7,</v>
      </c>
    </row>
    <row r="118" spans="1:19" x14ac:dyDescent="0.15">
      <c r="A118" t="s">
        <v>4</v>
      </c>
      <c r="B118">
        <v>53111</v>
      </c>
      <c r="C118">
        <v>100</v>
      </c>
      <c r="D118">
        <v>1</v>
      </c>
      <c r="E118">
        <v>7</v>
      </c>
      <c r="F118">
        <v>2</v>
      </c>
      <c r="G118" s="5">
        <f t="shared" si="26"/>
        <v>1.8663680477790219E-2</v>
      </c>
      <c r="H118" t="str">
        <f>VLOOKUP(B118,'名称-id-价值'!B:C,2,FALSE)</f>
        <v>B-1-碎片</v>
      </c>
      <c r="I118" t="str">
        <f t="shared" si="31"/>
        <v>T1碎片</v>
      </c>
      <c r="J118">
        <f t="shared" si="27"/>
        <v>5</v>
      </c>
      <c r="K118">
        <f t="shared" si="32"/>
        <v>0.14930944382232175</v>
      </c>
      <c r="L118">
        <f>VLOOKUP(B118,'名称-id-价值'!B:M,J118+2,FALSE)</f>
        <v>45.6</v>
      </c>
      <c r="M118">
        <f t="shared" si="28"/>
        <v>3.4042553191489362</v>
      </c>
      <c r="N118">
        <f>SUMIFS(M:M,A:A,A118)*F118+VLOOKUP(A118,'军费-钻石数量'!$A:$E,5,FALSE)</f>
        <v>128.17614781634944</v>
      </c>
      <c r="O118" t="str">
        <f t="shared" si="29"/>
        <v>53111,</v>
      </c>
      <c r="P118" t="str">
        <f t="shared" si="30"/>
        <v>100,</v>
      </c>
      <c r="Q118" t="str">
        <f t="shared" si="33"/>
        <v>(1,7)</v>
      </c>
      <c r="R118" t="str">
        <f t="shared" si="34"/>
        <v>1,</v>
      </c>
      <c r="S118" t="str">
        <f t="shared" si="35"/>
        <v>7,</v>
      </c>
    </row>
    <row r="119" spans="1:19" x14ac:dyDescent="0.15">
      <c r="A119" t="s">
        <v>4</v>
      </c>
      <c r="B119">
        <v>51211</v>
      </c>
      <c r="C119">
        <v>400</v>
      </c>
      <c r="D119">
        <v>1</v>
      </c>
      <c r="E119">
        <v>1</v>
      </c>
      <c r="F119">
        <v>2</v>
      </c>
      <c r="G119" s="5">
        <f t="shared" si="26"/>
        <v>7.4654721911160876E-2</v>
      </c>
      <c r="H119" t="str">
        <f>VLOOKUP(B119,'名称-id-价值'!B:C,2,FALSE)</f>
        <v>二号-碎片</v>
      </c>
      <c r="I119" t="str">
        <f t="shared" si="31"/>
        <v>T2碎片</v>
      </c>
      <c r="J119">
        <f t="shared" si="27"/>
        <v>5</v>
      </c>
      <c r="K119">
        <f t="shared" si="32"/>
        <v>0.14930944382232175</v>
      </c>
      <c r="L119">
        <f>VLOOKUP(B119,'名称-id-价值'!B:M,J119+2,FALSE)</f>
        <v>49.199999999999996</v>
      </c>
      <c r="M119">
        <f t="shared" si="28"/>
        <v>3.673012318029115</v>
      </c>
      <c r="N119">
        <f>SUMIFS(M:M,A:A,A119)*F119+VLOOKUP(A119,'军费-钻石数量'!$A:$E,5,FALSE)</f>
        <v>128.17614781634944</v>
      </c>
      <c r="O119" t="str">
        <f t="shared" si="29"/>
        <v>51211,</v>
      </c>
      <c r="P119" t="str">
        <f t="shared" si="30"/>
        <v>400,</v>
      </c>
      <c r="Q119" t="str">
        <f t="shared" si="33"/>
        <v>(1,1)</v>
      </c>
      <c r="R119" t="str">
        <f t="shared" si="34"/>
        <v>1,</v>
      </c>
      <c r="S119" t="str">
        <f t="shared" si="35"/>
        <v>1,</v>
      </c>
    </row>
    <row r="120" spans="1:19" x14ac:dyDescent="0.15">
      <c r="A120" t="s">
        <v>4</v>
      </c>
      <c r="B120">
        <v>52211</v>
      </c>
      <c r="C120">
        <v>400</v>
      </c>
      <c r="D120">
        <v>1</v>
      </c>
      <c r="E120">
        <v>1</v>
      </c>
      <c r="F120">
        <v>2</v>
      </c>
      <c r="G120" s="5">
        <f t="shared" si="26"/>
        <v>7.4654721911160876E-2</v>
      </c>
      <c r="H120" t="str">
        <f>VLOOKUP(B120,'名称-id-价值'!B:C,2,FALSE)</f>
        <v>T-34-碎片</v>
      </c>
      <c r="I120" t="str">
        <f t="shared" si="31"/>
        <v>T2碎片</v>
      </c>
      <c r="J120">
        <f t="shared" si="27"/>
        <v>5</v>
      </c>
      <c r="K120">
        <f t="shared" si="32"/>
        <v>0.14930944382232175</v>
      </c>
      <c r="L120">
        <f>VLOOKUP(B120,'名称-id-价值'!B:M,J120+2,FALSE)</f>
        <v>49.199999999999996</v>
      </c>
      <c r="M120">
        <f t="shared" si="28"/>
        <v>3.673012318029115</v>
      </c>
      <c r="N120">
        <f>SUMIFS(M:M,A:A,A120)*F120+VLOOKUP(A120,'军费-钻石数量'!$A:$E,5,FALSE)</f>
        <v>128.17614781634944</v>
      </c>
      <c r="O120" t="str">
        <f t="shared" si="29"/>
        <v>52211,</v>
      </c>
      <c r="P120" t="str">
        <f t="shared" si="30"/>
        <v>400,</v>
      </c>
      <c r="Q120" t="str">
        <f t="shared" si="33"/>
        <v>(1,1)</v>
      </c>
      <c r="R120" t="str">
        <f t="shared" si="34"/>
        <v>1,</v>
      </c>
      <c r="S120" t="str">
        <f t="shared" si="35"/>
        <v>1,</v>
      </c>
    </row>
    <row r="121" spans="1:19" x14ac:dyDescent="0.15">
      <c r="A121" t="s">
        <v>4</v>
      </c>
      <c r="B121">
        <v>53211</v>
      </c>
      <c r="C121">
        <v>400</v>
      </c>
      <c r="D121">
        <v>1</v>
      </c>
      <c r="E121">
        <v>1</v>
      </c>
      <c r="F121">
        <v>2</v>
      </c>
      <c r="G121" s="5">
        <f t="shared" si="26"/>
        <v>7.4654721911160876E-2</v>
      </c>
      <c r="H121" t="str">
        <f>VLOOKUP(B121,'名称-id-价值'!B:C,2,FALSE)</f>
        <v>KV-1-碎片</v>
      </c>
      <c r="I121" t="str">
        <f t="shared" si="31"/>
        <v>T2碎片</v>
      </c>
      <c r="J121">
        <f t="shared" si="27"/>
        <v>5</v>
      </c>
      <c r="K121">
        <f t="shared" si="32"/>
        <v>0.14930944382232175</v>
      </c>
      <c r="L121">
        <f>VLOOKUP(B121,'名称-id-价值'!B:M,J121+2,FALSE)</f>
        <v>49.199999999999996</v>
      </c>
      <c r="M121">
        <f t="shared" si="28"/>
        <v>3.673012318029115</v>
      </c>
      <c r="N121">
        <f>SUMIFS(M:M,A:A,A121)*F121+VLOOKUP(A121,'军费-钻石数量'!$A:$E,5,FALSE)</f>
        <v>128.17614781634944</v>
      </c>
      <c r="O121" t="str">
        <f t="shared" si="29"/>
        <v>53211,</v>
      </c>
      <c r="P121" t="str">
        <f t="shared" si="30"/>
        <v>400,</v>
      </c>
      <c r="Q121" t="str">
        <f t="shared" si="33"/>
        <v>(1,1)</v>
      </c>
      <c r="R121" t="str">
        <f t="shared" si="34"/>
        <v>1,</v>
      </c>
      <c r="S121" t="str">
        <f t="shared" si="35"/>
        <v>1,</v>
      </c>
    </row>
    <row r="122" spans="1:19" x14ac:dyDescent="0.15">
      <c r="A122" t="s">
        <v>4</v>
      </c>
      <c r="B122">
        <v>51311</v>
      </c>
      <c r="C122">
        <v>300</v>
      </c>
      <c r="D122">
        <v>1</v>
      </c>
      <c r="E122">
        <v>1</v>
      </c>
      <c r="F122">
        <v>2</v>
      </c>
      <c r="G122" s="5">
        <f t="shared" si="26"/>
        <v>5.5991041433370664E-2</v>
      </c>
      <c r="H122" t="str">
        <f>VLOOKUP(B122,'名称-id-价值'!B:C,2,FALSE)</f>
        <v>35(t)-碎片</v>
      </c>
      <c r="I122" t="str">
        <f t="shared" si="31"/>
        <v>T3碎片</v>
      </c>
      <c r="J122">
        <f t="shared" si="27"/>
        <v>5</v>
      </c>
      <c r="K122">
        <f t="shared" si="32"/>
        <v>0.11198208286674133</v>
      </c>
      <c r="L122">
        <f>VLOOKUP(B122,'名称-id-价值'!B:M,J122+2,FALSE)</f>
        <v>55</v>
      </c>
      <c r="M122">
        <f t="shared" si="28"/>
        <v>3.0795072788353863</v>
      </c>
      <c r="N122">
        <f>SUMIFS(M:M,A:A,A122)*F122+VLOOKUP(A122,'军费-钻石数量'!$A:$E,5,FALSE)</f>
        <v>128.17614781634944</v>
      </c>
      <c r="O122" t="str">
        <f t="shared" si="29"/>
        <v>51311,</v>
      </c>
      <c r="P122" t="str">
        <f t="shared" si="30"/>
        <v>300,</v>
      </c>
      <c r="Q122" t="str">
        <f t="shared" si="33"/>
        <v>(1,1)</v>
      </c>
      <c r="R122" t="str">
        <f t="shared" si="34"/>
        <v>1,</v>
      </c>
      <c r="S122" t="str">
        <f t="shared" si="35"/>
        <v>1,</v>
      </c>
    </row>
    <row r="123" spans="1:19" x14ac:dyDescent="0.15">
      <c r="A123" t="s">
        <v>4</v>
      </c>
      <c r="B123">
        <v>52311</v>
      </c>
      <c r="C123">
        <v>300</v>
      </c>
      <c r="D123">
        <v>1</v>
      </c>
      <c r="E123">
        <v>1</v>
      </c>
      <c r="F123">
        <v>2</v>
      </c>
      <c r="G123" s="5">
        <f t="shared" si="26"/>
        <v>5.5991041433370664E-2</v>
      </c>
      <c r="H123" t="str">
        <f>VLOOKUP(B123,'名称-id-价值'!B:C,2,FALSE)</f>
        <v>玛蒂尔达-碎片</v>
      </c>
      <c r="I123" t="str">
        <f t="shared" si="31"/>
        <v>T3碎片</v>
      </c>
      <c r="J123">
        <f t="shared" si="27"/>
        <v>5</v>
      </c>
      <c r="K123">
        <f t="shared" si="32"/>
        <v>0.11198208286674133</v>
      </c>
      <c r="L123">
        <f>VLOOKUP(B123,'名称-id-价值'!B:M,J123+2,FALSE)</f>
        <v>55</v>
      </c>
      <c r="M123">
        <f t="shared" si="28"/>
        <v>3.0795072788353863</v>
      </c>
      <c r="N123">
        <f>SUMIFS(M:M,A:A,A123)*F123+VLOOKUP(A123,'军费-钻石数量'!$A:$E,5,FALSE)</f>
        <v>128.17614781634944</v>
      </c>
      <c r="O123" t="str">
        <f t="shared" si="29"/>
        <v>52311,</v>
      </c>
      <c r="P123" t="str">
        <f t="shared" si="30"/>
        <v>300,</v>
      </c>
      <c r="Q123" t="str">
        <f t="shared" si="33"/>
        <v>(1,1)</v>
      </c>
      <c r="R123" t="str">
        <f t="shared" si="34"/>
        <v>1,</v>
      </c>
      <c r="S123" t="str">
        <f t="shared" si="35"/>
        <v>1,</v>
      </c>
    </row>
    <row r="124" spans="1:19" x14ac:dyDescent="0.15">
      <c r="A124" t="s">
        <v>4</v>
      </c>
      <c r="B124">
        <v>53311</v>
      </c>
      <c r="C124">
        <v>300</v>
      </c>
      <c r="D124">
        <v>1</v>
      </c>
      <c r="E124">
        <v>1</v>
      </c>
      <c r="F124">
        <v>2</v>
      </c>
      <c r="G124" s="5">
        <f t="shared" si="26"/>
        <v>5.5991041433370664E-2</v>
      </c>
      <c r="H124" t="str">
        <f>VLOOKUP(B124,'名称-id-价值'!B:C,2,FALSE)</f>
        <v>黑豹-碎片</v>
      </c>
      <c r="I124" t="str">
        <f t="shared" si="31"/>
        <v>T3碎片</v>
      </c>
      <c r="J124">
        <f t="shared" si="27"/>
        <v>5</v>
      </c>
      <c r="K124">
        <f t="shared" si="32"/>
        <v>0.11198208286674133</v>
      </c>
      <c r="L124">
        <f>VLOOKUP(B124,'名称-id-价值'!B:M,J124+2,FALSE)</f>
        <v>55</v>
      </c>
      <c r="M124">
        <f t="shared" si="28"/>
        <v>3.0795072788353863</v>
      </c>
      <c r="N124">
        <f>SUMIFS(M:M,A:A,A124)*F124+VLOOKUP(A124,'军费-钻石数量'!$A:$E,5,FALSE)</f>
        <v>128.17614781634944</v>
      </c>
      <c r="O124" t="str">
        <f t="shared" si="29"/>
        <v>53311,</v>
      </c>
      <c r="P124" t="str">
        <f t="shared" si="30"/>
        <v>300,</v>
      </c>
      <c r="Q124" t="str">
        <f t="shared" si="33"/>
        <v>(1,1)</v>
      </c>
      <c r="R124" t="str">
        <f t="shared" si="34"/>
        <v>1,</v>
      </c>
      <c r="S124" t="str">
        <f t="shared" si="35"/>
        <v>1,</v>
      </c>
    </row>
    <row r="125" spans="1:19" x14ac:dyDescent="0.15">
      <c r="A125" t="s">
        <v>4</v>
      </c>
      <c r="B125">
        <v>51311</v>
      </c>
      <c r="C125">
        <v>164</v>
      </c>
      <c r="D125">
        <v>1</v>
      </c>
      <c r="E125">
        <v>1</v>
      </c>
      <c r="F125">
        <v>2</v>
      </c>
      <c r="G125" s="5">
        <f t="shared" si="26"/>
        <v>3.060843598357596E-2</v>
      </c>
      <c r="H125" t="str">
        <f>VLOOKUP(B125,'名称-id-价值'!B:C,2,FALSE)</f>
        <v>35(t)-碎片</v>
      </c>
      <c r="I125" t="str">
        <f t="shared" si="31"/>
        <v>T3碎片</v>
      </c>
      <c r="J125">
        <f t="shared" si="27"/>
        <v>5</v>
      </c>
      <c r="K125">
        <f t="shared" si="32"/>
        <v>6.121687196715192E-2</v>
      </c>
      <c r="L125">
        <f>VLOOKUP(B125,'名称-id-价值'!B:M,J125+2,FALSE)</f>
        <v>55</v>
      </c>
      <c r="M125">
        <f t="shared" si="28"/>
        <v>1.6834639790966779</v>
      </c>
      <c r="N125">
        <f>SUMIFS(M:M,A:A,A125)*F125+VLOOKUP(A125,'军费-钻石数量'!$A:$E,5,FALSE)</f>
        <v>128.17614781634944</v>
      </c>
      <c r="O125" t="str">
        <f t="shared" si="29"/>
        <v>51311,</v>
      </c>
      <c r="P125" t="str">
        <f t="shared" si="30"/>
        <v>164,</v>
      </c>
      <c r="Q125" t="str">
        <f t="shared" si="33"/>
        <v>(1,1)</v>
      </c>
      <c r="R125" t="str">
        <f t="shared" si="34"/>
        <v>1,</v>
      </c>
      <c r="S125" t="str">
        <f t="shared" si="35"/>
        <v>1,</v>
      </c>
    </row>
    <row r="126" spans="1:19" x14ac:dyDescent="0.15">
      <c r="A126" t="s">
        <v>4</v>
      </c>
      <c r="B126">
        <v>52311</v>
      </c>
      <c r="C126">
        <v>164</v>
      </c>
      <c r="D126">
        <v>1</v>
      </c>
      <c r="E126">
        <v>1</v>
      </c>
      <c r="F126">
        <v>2</v>
      </c>
      <c r="G126" s="5">
        <f t="shared" si="26"/>
        <v>3.060843598357596E-2</v>
      </c>
      <c r="H126" t="str">
        <f>VLOOKUP(B126,'名称-id-价值'!B:C,2,FALSE)</f>
        <v>玛蒂尔达-碎片</v>
      </c>
      <c r="I126" t="str">
        <f t="shared" si="31"/>
        <v>T3碎片</v>
      </c>
      <c r="J126">
        <f t="shared" si="27"/>
        <v>5</v>
      </c>
      <c r="K126">
        <f t="shared" si="32"/>
        <v>6.121687196715192E-2</v>
      </c>
      <c r="L126">
        <f>VLOOKUP(B126,'名称-id-价值'!B:M,J126+2,FALSE)</f>
        <v>55</v>
      </c>
      <c r="M126">
        <f t="shared" si="28"/>
        <v>1.6834639790966779</v>
      </c>
      <c r="N126">
        <f>SUMIFS(M:M,A:A,A126)*F126+VLOOKUP(A126,'军费-钻石数量'!$A:$E,5,FALSE)</f>
        <v>128.17614781634944</v>
      </c>
      <c r="O126" t="str">
        <f t="shared" si="29"/>
        <v>52311,</v>
      </c>
      <c r="P126" t="str">
        <f t="shared" si="30"/>
        <v>164,</v>
      </c>
      <c r="Q126" t="str">
        <f t="shared" si="33"/>
        <v>(1,1)</v>
      </c>
      <c r="R126" t="str">
        <f t="shared" si="34"/>
        <v>1,</v>
      </c>
      <c r="S126" t="str">
        <f t="shared" si="35"/>
        <v>1,</v>
      </c>
    </row>
    <row r="127" spans="1:19" x14ac:dyDescent="0.15">
      <c r="A127" t="s">
        <v>4</v>
      </c>
      <c r="B127">
        <v>53311</v>
      </c>
      <c r="C127">
        <v>164</v>
      </c>
      <c r="D127">
        <v>1</v>
      </c>
      <c r="E127">
        <v>1</v>
      </c>
      <c r="F127">
        <v>2</v>
      </c>
      <c r="G127" s="5">
        <f t="shared" si="26"/>
        <v>3.060843598357596E-2</v>
      </c>
      <c r="H127" t="str">
        <f>VLOOKUP(B127,'名称-id-价值'!B:C,2,FALSE)</f>
        <v>黑豹-碎片</v>
      </c>
      <c r="I127" t="str">
        <f t="shared" si="31"/>
        <v>T3碎片</v>
      </c>
      <c r="J127">
        <f t="shared" si="27"/>
        <v>5</v>
      </c>
      <c r="K127">
        <f t="shared" si="32"/>
        <v>6.121687196715192E-2</v>
      </c>
      <c r="L127">
        <f>VLOOKUP(B127,'名称-id-价值'!B:M,J127+2,FALSE)</f>
        <v>55</v>
      </c>
      <c r="M127">
        <f t="shared" si="28"/>
        <v>1.6834639790966779</v>
      </c>
      <c r="N127">
        <f>SUMIFS(M:M,A:A,A127)*F127+VLOOKUP(A127,'军费-钻石数量'!$A:$E,5,FALSE)</f>
        <v>128.17614781634944</v>
      </c>
      <c r="O127" t="str">
        <f t="shared" si="29"/>
        <v>53311,</v>
      </c>
      <c r="P127" t="str">
        <f t="shared" si="30"/>
        <v>164,</v>
      </c>
      <c r="Q127" t="str">
        <f t="shared" si="33"/>
        <v>(1,1)</v>
      </c>
      <c r="R127" t="str">
        <f t="shared" si="34"/>
        <v>1,</v>
      </c>
      <c r="S127" t="str">
        <f t="shared" si="35"/>
        <v>1,</v>
      </c>
    </row>
    <row r="128" spans="1:19" x14ac:dyDescent="0.15">
      <c r="A128" t="s">
        <v>4</v>
      </c>
      <c r="B128">
        <v>91001</v>
      </c>
      <c r="C128">
        <v>100</v>
      </c>
      <c r="D128">
        <v>1</v>
      </c>
      <c r="E128">
        <v>2</v>
      </c>
      <c r="F128">
        <v>2</v>
      </c>
      <c r="G128" s="5">
        <f t="shared" si="26"/>
        <v>1.8663680477790219E-2</v>
      </c>
      <c r="H128" t="str">
        <f>VLOOKUP(B128,'名称-id-价值'!B:C,2,FALSE)</f>
        <v>T1LP1</v>
      </c>
      <c r="I128" t="str">
        <f t="shared" si="31"/>
        <v>T1部件</v>
      </c>
      <c r="J128">
        <f t="shared" si="27"/>
        <v>5</v>
      </c>
      <c r="K128">
        <f t="shared" si="32"/>
        <v>5.5991041433370657E-2</v>
      </c>
      <c r="L128">
        <f>VLOOKUP(B128,'名称-id-价值'!B:M,J128+2,FALSE)</f>
        <v>32</v>
      </c>
      <c r="M128">
        <f t="shared" si="28"/>
        <v>0.89585666293393051</v>
      </c>
      <c r="N128">
        <f>SUMIFS(M:M,A:A,A128)*F128+VLOOKUP(A128,'军费-钻石数量'!$A:$E,5,FALSE)</f>
        <v>128.17614781634944</v>
      </c>
      <c r="O128" t="str">
        <f t="shared" si="29"/>
        <v>91001,</v>
      </c>
      <c r="P128" t="str">
        <f t="shared" si="30"/>
        <v>100,</v>
      </c>
      <c r="Q128" t="str">
        <f t="shared" si="33"/>
        <v>(1,2)</v>
      </c>
      <c r="R128" t="str">
        <f t="shared" si="34"/>
        <v>1,</v>
      </c>
      <c r="S128" t="str">
        <f t="shared" si="35"/>
        <v>2,</v>
      </c>
    </row>
    <row r="129" spans="1:19" x14ac:dyDescent="0.15">
      <c r="A129" t="s">
        <v>4</v>
      </c>
      <c r="B129">
        <v>91003</v>
      </c>
      <c r="C129">
        <v>100</v>
      </c>
      <c r="D129">
        <v>1</v>
      </c>
      <c r="E129">
        <v>2</v>
      </c>
      <c r="F129">
        <v>2</v>
      </c>
      <c r="G129" s="5">
        <f t="shared" si="26"/>
        <v>1.8663680477790219E-2</v>
      </c>
      <c r="H129" t="str">
        <f>VLOOKUP(B129,'名称-id-价值'!B:C,2,FALSE)</f>
        <v>T1LP3</v>
      </c>
      <c r="I129" t="str">
        <f t="shared" si="31"/>
        <v>T1部件</v>
      </c>
      <c r="J129">
        <f t="shared" si="27"/>
        <v>5</v>
      </c>
      <c r="K129">
        <f t="shared" si="32"/>
        <v>5.5991041433370657E-2</v>
      </c>
      <c r="L129">
        <f>VLOOKUP(B129,'名称-id-价值'!B:M,J129+2,FALSE)</f>
        <v>32</v>
      </c>
      <c r="M129">
        <f t="shared" si="28"/>
        <v>0.89585666293393051</v>
      </c>
      <c r="N129">
        <f>SUMIFS(M:M,A:A,A129)*F129+VLOOKUP(A129,'军费-钻石数量'!$A:$E,5,FALSE)</f>
        <v>128.17614781634944</v>
      </c>
      <c r="O129" t="str">
        <f t="shared" si="29"/>
        <v>91003,</v>
      </c>
      <c r="P129" t="str">
        <f t="shared" si="30"/>
        <v>100,</v>
      </c>
      <c r="Q129" t="str">
        <f t="shared" si="33"/>
        <v>(1,2)</v>
      </c>
      <c r="R129" t="str">
        <f t="shared" si="34"/>
        <v>1,</v>
      </c>
      <c r="S129" t="str">
        <f t="shared" si="35"/>
        <v>2,</v>
      </c>
    </row>
    <row r="130" spans="1:19" x14ac:dyDescent="0.15">
      <c r="A130" t="s">
        <v>4</v>
      </c>
      <c r="B130">
        <v>91005</v>
      </c>
      <c r="C130">
        <v>100</v>
      </c>
      <c r="D130">
        <v>1</v>
      </c>
      <c r="E130">
        <v>2</v>
      </c>
      <c r="F130">
        <v>2</v>
      </c>
      <c r="G130" s="5">
        <f t="shared" ref="G130:G193" si="36">C130/SUMIFS(C:C,A:A,A130)</f>
        <v>1.8663680477790219E-2</v>
      </c>
      <c r="H130" t="str">
        <f>VLOOKUP(B130,'名称-id-价值'!B:C,2,FALSE)</f>
        <v>T1LP5</v>
      </c>
      <c r="I130" t="str">
        <f t="shared" si="31"/>
        <v>T1部件</v>
      </c>
      <c r="J130">
        <f t="shared" si="27"/>
        <v>5</v>
      </c>
      <c r="K130">
        <f t="shared" si="32"/>
        <v>5.5991041433370657E-2</v>
      </c>
      <c r="L130">
        <f>VLOOKUP(B130,'名称-id-价值'!B:M,J130+2,FALSE)</f>
        <v>32</v>
      </c>
      <c r="M130">
        <f t="shared" si="28"/>
        <v>0.89585666293393051</v>
      </c>
      <c r="N130">
        <f>SUMIFS(M:M,A:A,A130)*F130+VLOOKUP(A130,'军费-钻石数量'!$A:$E,5,FALSE)</f>
        <v>128.17614781634944</v>
      </c>
      <c r="O130" t="str">
        <f t="shared" si="29"/>
        <v>91005,</v>
      </c>
      <c r="P130" t="str">
        <f t="shared" si="30"/>
        <v>100,</v>
      </c>
      <c r="Q130" t="str">
        <f t="shared" si="33"/>
        <v>(1,2)</v>
      </c>
      <c r="R130" t="str">
        <f t="shared" si="34"/>
        <v>1,</v>
      </c>
      <c r="S130" t="str">
        <f t="shared" si="35"/>
        <v>2,</v>
      </c>
    </row>
    <row r="131" spans="1:19" x14ac:dyDescent="0.15">
      <c r="A131" t="s">
        <v>4</v>
      </c>
      <c r="B131">
        <v>91101</v>
      </c>
      <c r="C131">
        <v>100</v>
      </c>
      <c r="D131">
        <v>1</v>
      </c>
      <c r="E131">
        <v>2</v>
      </c>
      <c r="F131">
        <v>2</v>
      </c>
      <c r="G131" s="5">
        <f t="shared" si="36"/>
        <v>1.8663680477790219E-2</v>
      </c>
      <c r="H131" t="str">
        <f>VLOOKUP(B131,'名称-id-价值'!B:C,2,FALSE)</f>
        <v>T1MP1</v>
      </c>
      <c r="I131" t="str">
        <f t="shared" si="31"/>
        <v>T1部件</v>
      </c>
      <c r="J131">
        <f t="shared" si="27"/>
        <v>5</v>
      </c>
      <c r="K131">
        <f t="shared" si="32"/>
        <v>5.5991041433370657E-2</v>
      </c>
      <c r="L131">
        <f>VLOOKUP(B131,'名称-id-价值'!B:M,J131+2,FALSE)</f>
        <v>32</v>
      </c>
      <c r="M131">
        <f t="shared" si="28"/>
        <v>0.89585666293393051</v>
      </c>
      <c r="N131">
        <f>SUMIFS(M:M,A:A,A131)*F131+VLOOKUP(A131,'军费-钻石数量'!$A:$E,5,FALSE)</f>
        <v>128.17614781634944</v>
      </c>
      <c r="O131" t="str">
        <f t="shared" si="29"/>
        <v>91101,</v>
      </c>
      <c r="P131" t="str">
        <f t="shared" si="30"/>
        <v>100,</v>
      </c>
      <c r="Q131" t="str">
        <f t="shared" si="33"/>
        <v>(1,2)</v>
      </c>
      <c r="R131" t="str">
        <f t="shared" si="34"/>
        <v>1,</v>
      </c>
      <c r="S131" t="str">
        <f t="shared" si="35"/>
        <v>2,</v>
      </c>
    </row>
    <row r="132" spans="1:19" x14ac:dyDescent="0.15">
      <c r="A132" t="s">
        <v>4</v>
      </c>
      <c r="B132">
        <v>91103</v>
      </c>
      <c r="C132">
        <v>100</v>
      </c>
      <c r="D132">
        <v>1</v>
      </c>
      <c r="E132">
        <v>2</v>
      </c>
      <c r="F132">
        <v>2</v>
      </c>
      <c r="G132" s="5">
        <f t="shared" si="36"/>
        <v>1.8663680477790219E-2</v>
      </c>
      <c r="H132" t="str">
        <f>VLOOKUP(B132,'名称-id-价值'!B:C,2,FALSE)</f>
        <v>T1MP3</v>
      </c>
      <c r="I132" t="str">
        <f t="shared" si="31"/>
        <v>T1部件</v>
      </c>
      <c r="J132">
        <f t="shared" si="27"/>
        <v>5</v>
      </c>
      <c r="K132">
        <f t="shared" si="32"/>
        <v>5.5991041433370657E-2</v>
      </c>
      <c r="L132">
        <f>VLOOKUP(B132,'名称-id-价值'!B:M,J132+2,FALSE)</f>
        <v>32</v>
      </c>
      <c r="M132">
        <f t="shared" si="28"/>
        <v>0.89585666293393051</v>
      </c>
      <c r="N132">
        <f>SUMIFS(M:M,A:A,A132)*F132+VLOOKUP(A132,'军费-钻石数量'!$A:$E,5,FALSE)</f>
        <v>128.17614781634944</v>
      </c>
      <c r="O132" t="str">
        <f t="shared" si="29"/>
        <v>91103,</v>
      </c>
      <c r="P132" t="str">
        <f t="shared" si="30"/>
        <v>100,</v>
      </c>
      <c r="Q132" t="str">
        <f t="shared" si="33"/>
        <v>(1,2)</v>
      </c>
      <c r="R132" t="str">
        <f t="shared" si="34"/>
        <v>1,</v>
      </c>
      <c r="S132" t="str">
        <f t="shared" si="35"/>
        <v>2,</v>
      </c>
    </row>
    <row r="133" spans="1:19" x14ac:dyDescent="0.15">
      <c r="A133" t="s">
        <v>4</v>
      </c>
      <c r="B133">
        <v>91105</v>
      </c>
      <c r="C133">
        <v>100</v>
      </c>
      <c r="D133">
        <v>1</v>
      </c>
      <c r="E133">
        <v>2</v>
      </c>
      <c r="F133">
        <v>2</v>
      </c>
      <c r="G133" s="5">
        <f t="shared" si="36"/>
        <v>1.8663680477790219E-2</v>
      </c>
      <c r="H133" t="str">
        <f>VLOOKUP(B133,'名称-id-价值'!B:C,2,FALSE)</f>
        <v>T1MP5</v>
      </c>
      <c r="I133" t="str">
        <f t="shared" si="31"/>
        <v>T1部件</v>
      </c>
      <c r="J133">
        <f t="shared" si="27"/>
        <v>5</v>
      </c>
      <c r="K133">
        <f t="shared" si="32"/>
        <v>5.5991041433370657E-2</v>
      </c>
      <c r="L133">
        <f>VLOOKUP(B133,'名称-id-价值'!B:M,J133+2,FALSE)</f>
        <v>32</v>
      </c>
      <c r="M133">
        <f t="shared" si="28"/>
        <v>0.89585666293393051</v>
      </c>
      <c r="N133">
        <f>SUMIFS(M:M,A:A,A133)*F133+VLOOKUP(A133,'军费-钻石数量'!$A:$E,5,FALSE)</f>
        <v>128.17614781634944</v>
      </c>
      <c r="O133" t="str">
        <f t="shared" si="29"/>
        <v>91105,</v>
      </c>
      <c r="P133" t="str">
        <f t="shared" si="30"/>
        <v>100,</v>
      </c>
      <c r="Q133" t="str">
        <f t="shared" si="33"/>
        <v>(1,2)</v>
      </c>
      <c r="R133" t="str">
        <f t="shared" si="34"/>
        <v>1,</v>
      </c>
      <c r="S133" t="str">
        <f t="shared" si="35"/>
        <v>2,</v>
      </c>
    </row>
    <row r="134" spans="1:19" x14ac:dyDescent="0.15">
      <c r="A134" t="s">
        <v>4</v>
      </c>
      <c r="B134">
        <v>91201</v>
      </c>
      <c r="C134">
        <v>100</v>
      </c>
      <c r="D134">
        <v>1</v>
      </c>
      <c r="E134">
        <v>2</v>
      </c>
      <c r="F134">
        <v>2</v>
      </c>
      <c r="G134" s="5">
        <f t="shared" si="36"/>
        <v>1.8663680477790219E-2</v>
      </c>
      <c r="H134" t="str">
        <f>VLOOKUP(B134,'名称-id-价值'!B:C,2,FALSE)</f>
        <v>T1HP1</v>
      </c>
      <c r="I134" t="str">
        <f t="shared" si="31"/>
        <v>T1部件</v>
      </c>
      <c r="J134">
        <f t="shared" si="27"/>
        <v>5</v>
      </c>
      <c r="K134">
        <f t="shared" si="32"/>
        <v>5.5991041433370657E-2</v>
      </c>
      <c r="L134">
        <f>VLOOKUP(B134,'名称-id-价值'!B:M,J134+2,FALSE)</f>
        <v>32</v>
      </c>
      <c r="M134">
        <f t="shared" si="28"/>
        <v>0.89585666293393051</v>
      </c>
      <c r="N134">
        <f>SUMIFS(M:M,A:A,A134)*F134+VLOOKUP(A134,'军费-钻石数量'!$A:$E,5,FALSE)</f>
        <v>128.17614781634944</v>
      </c>
      <c r="O134" t="str">
        <f t="shared" si="29"/>
        <v>91201,</v>
      </c>
      <c r="P134" t="str">
        <f t="shared" si="30"/>
        <v>100,</v>
      </c>
      <c r="Q134" t="str">
        <f t="shared" si="33"/>
        <v>(1,2)</v>
      </c>
      <c r="R134" t="str">
        <f t="shared" si="34"/>
        <v>1,</v>
      </c>
      <c r="S134" t="str">
        <f t="shared" si="35"/>
        <v>2,</v>
      </c>
    </row>
    <row r="135" spans="1:19" x14ac:dyDescent="0.15">
      <c r="A135" t="s">
        <v>4</v>
      </c>
      <c r="B135">
        <v>91203</v>
      </c>
      <c r="C135">
        <v>100</v>
      </c>
      <c r="D135">
        <v>1</v>
      </c>
      <c r="E135">
        <v>2</v>
      </c>
      <c r="F135">
        <v>2</v>
      </c>
      <c r="G135" s="5">
        <f t="shared" si="36"/>
        <v>1.8663680477790219E-2</v>
      </c>
      <c r="H135" t="str">
        <f>VLOOKUP(B135,'名称-id-价值'!B:C,2,FALSE)</f>
        <v>T1HP3</v>
      </c>
      <c r="I135" t="str">
        <f t="shared" si="31"/>
        <v>T1部件</v>
      </c>
      <c r="J135">
        <f t="shared" si="27"/>
        <v>5</v>
      </c>
      <c r="K135">
        <f t="shared" si="32"/>
        <v>5.5991041433370657E-2</v>
      </c>
      <c r="L135">
        <f>VLOOKUP(B135,'名称-id-价值'!B:M,J135+2,FALSE)</f>
        <v>32</v>
      </c>
      <c r="M135">
        <f t="shared" si="28"/>
        <v>0.89585666293393051</v>
      </c>
      <c r="N135">
        <f>SUMIFS(M:M,A:A,A135)*F135+VLOOKUP(A135,'军费-钻石数量'!$A:$E,5,FALSE)</f>
        <v>128.17614781634944</v>
      </c>
      <c r="O135" t="str">
        <f t="shared" si="29"/>
        <v>91203,</v>
      </c>
      <c r="P135" t="str">
        <f t="shared" si="30"/>
        <v>100,</v>
      </c>
      <c r="Q135" t="str">
        <f t="shared" si="33"/>
        <v>(1,2)</v>
      </c>
      <c r="R135" t="str">
        <f t="shared" si="34"/>
        <v>1,</v>
      </c>
      <c r="S135" t="str">
        <f t="shared" si="35"/>
        <v>2,</v>
      </c>
    </row>
    <row r="136" spans="1:19" x14ac:dyDescent="0.15">
      <c r="A136" t="s">
        <v>4</v>
      </c>
      <c r="B136">
        <v>91205</v>
      </c>
      <c r="C136">
        <v>100</v>
      </c>
      <c r="D136">
        <v>1</v>
      </c>
      <c r="E136">
        <v>2</v>
      </c>
      <c r="F136">
        <v>2</v>
      </c>
      <c r="G136" s="5">
        <f t="shared" si="36"/>
        <v>1.8663680477790219E-2</v>
      </c>
      <c r="H136" t="str">
        <f>VLOOKUP(B136,'名称-id-价值'!B:C,2,FALSE)</f>
        <v>T1HP5</v>
      </c>
      <c r="I136" t="str">
        <f t="shared" si="31"/>
        <v>T1部件</v>
      </c>
      <c r="J136">
        <f t="shared" si="27"/>
        <v>5</v>
      </c>
      <c r="K136">
        <f t="shared" si="32"/>
        <v>5.5991041433370657E-2</v>
      </c>
      <c r="L136">
        <f>VLOOKUP(B136,'名称-id-价值'!B:M,J136+2,FALSE)</f>
        <v>32</v>
      </c>
      <c r="M136">
        <f t="shared" si="28"/>
        <v>0.89585666293393051</v>
      </c>
      <c r="N136">
        <f>SUMIFS(M:M,A:A,A136)*F136+VLOOKUP(A136,'军费-钻石数量'!$A:$E,5,FALSE)</f>
        <v>128.17614781634944</v>
      </c>
      <c r="O136" t="str">
        <f t="shared" si="29"/>
        <v>91205,</v>
      </c>
      <c r="P136" t="str">
        <f t="shared" si="30"/>
        <v>100,</v>
      </c>
      <c r="Q136" t="str">
        <f t="shared" si="33"/>
        <v>(1,2)</v>
      </c>
      <c r="R136" t="str">
        <f t="shared" si="34"/>
        <v>1,</v>
      </c>
      <c r="S136" t="str">
        <f t="shared" si="35"/>
        <v>2,</v>
      </c>
    </row>
    <row r="137" spans="1:19" x14ac:dyDescent="0.15">
      <c r="A137" t="s">
        <v>4</v>
      </c>
      <c r="B137">
        <v>91002</v>
      </c>
      <c r="C137">
        <v>100</v>
      </c>
      <c r="D137">
        <v>1</v>
      </c>
      <c r="E137">
        <v>2</v>
      </c>
      <c r="F137">
        <v>2</v>
      </c>
      <c r="G137" s="5">
        <f t="shared" si="36"/>
        <v>1.8663680477790219E-2</v>
      </c>
      <c r="H137" t="str">
        <f>VLOOKUP(B137,'名称-id-价值'!B:C,2,FALSE)</f>
        <v>T1LP2</v>
      </c>
      <c r="I137" t="str">
        <f t="shared" si="31"/>
        <v>T1部件</v>
      </c>
      <c r="J137">
        <f t="shared" si="27"/>
        <v>5</v>
      </c>
      <c r="K137">
        <f t="shared" si="32"/>
        <v>5.5991041433370657E-2</v>
      </c>
      <c r="L137">
        <f>VLOOKUP(B137,'名称-id-价值'!B:M,J137+2,FALSE)</f>
        <v>32</v>
      </c>
      <c r="M137">
        <f t="shared" si="28"/>
        <v>0.89585666293393051</v>
      </c>
      <c r="N137">
        <f>SUMIFS(M:M,A:A,A137)*F137+VLOOKUP(A137,'军费-钻石数量'!$A:$E,5,FALSE)</f>
        <v>128.17614781634944</v>
      </c>
      <c r="O137" t="str">
        <f t="shared" si="29"/>
        <v>91002,</v>
      </c>
      <c r="P137" t="str">
        <f t="shared" si="30"/>
        <v>100,</v>
      </c>
      <c r="Q137" t="str">
        <f t="shared" si="33"/>
        <v>(1,2)</v>
      </c>
      <c r="R137" t="str">
        <f t="shared" si="34"/>
        <v>1,</v>
      </c>
      <c r="S137" t="str">
        <f t="shared" si="35"/>
        <v>2,</v>
      </c>
    </row>
    <row r="138" spans="1:19" x14ac:dyDescent="0.15">
      <c r="A138" t="s">
        <v>4</v>
      </c>
      <c r="B138">
        <v>91004</v>
      </c>
      <c r="C138">
        <v>100</v>
      </c>
      <c r="D138">
        <v>1</v>
      </c>
      <c r="E138">
        <v>2</v>
      </c>
      <c r="F138">
        <v>2</v>
      </c>
      <c r="G138" s="5">
        <f t="shared" si="36"/>
        <v>1.8663680477790219E-2</v>
      </c>
      <c r="H138" t="str">
        <f>VLOOKUP(B138,'名称-id-价值'!B:C,2,FALSE)</f>
        <v>T1LP4</v>
      </c>
      <c r="I138" t="str">
        <f t="shared" si="31"/>
        <v>T1部件</v>
      </c>
      <c r="J138">
        <f t="shared" si="27"/>
        <v>5</v>
      </c>
      <c r="K138">
        <f t="shared" si="32"/>
        <v>5.5991041433370657E-2</v>
      </c>
      <c r="L138">
        <f>VLOOKUP(B138,'名称-id-价值'!B:M,J138+2,FALSE)</f>
        <v>32</v>
      </c>
      <c r="M138">
        <f t="shared" si="28"/>
        <v>0.89585666293393051</v>
      </c>
      <c r="N138">
        <f>SUMIFS(M:M,A:A,A138)*F138+VLOOKUP(A138,'军费-钻石数量'!$A:$E,5,FALSE)</f>
        <v>128.17614781634944</v>
      </c>
      <c r="O138" t="str">
        <f t="shared" si="29"/>
        <v>91004,</v>
      </c>
      <c r="P138" t="str">
        <f t="shared" si="30"/>
        <v>100,</v>
      </c>
      <c r="Q138" t="str">
        <f t="shared" si="33"/>
        <v>(1,2)</v>
      </c>
      <c r="R138" t="str">
        <f t="shared" si="34"/>
        <v>1,</v>
      </c>
      <c r="S138" t="str">
        <f t="shared" si="35"/>
        <v>2,</v>
      </c>
    </row>
    <row r="139" spans="1:19" x14ac:dyDescent="0.15">
      <c r="A139" t="s">
        <v>4</v>
      </c>
      <c r="B139">
        <v>91006</v>
      </c>
      <c r="C139">
        <v>100</v>
      </c>
      <c r="D139">
        <v>1</v>
      </c>
      <c r="E139">
        <v>2</v>
      </c>
      <c r="F139">
        <v>2</v>
      </c>
      <c r="G139" s="5">
        <f t="shared" si="36"/>
        <v>1.8663680477790219E-2</v>
      </c>
      <c r="H139" t="str">
        <f>VLOOKUP(B139,'名称-id-价值'!B:C,2,FALSE)</f>
        <v>T1LP6</v>
      </c>
      <c r="I139" t="str">
        <f t="shared" si="31"/>
        <v>T1部件</v>
      </c>
      <c r="J139">
        <f t="shared" si="27"/>
        <v>5</v>
      </c>
      <c r="K139">
        <f t="shared" si="32"/>
        <v>5.5991041433370657E-2</v>
      </c>
      <c r="L139">
        <f>VLOOKUP(B139,'名称-id-价值'!B:M,J139+2,FALSE)</f>
        <v>32</v>
      </c>
      <c r="M139">
        <f t="shared" si="28"/>
        <v>0.89585666293393051</v>
      </c>
      <c r="N139">
        <f>SUMIFS(M:M,A:A,A139)*F139+VLOOKUP(A139,'军费-钻石数量'!$A:$E,5,FALSE)</f>
        <v>128.17614781634944</v>
      </c>
      <c r="O139" t="str">
        <f t="shared" si="29"/>
        <v>91006,</v>
      </c>
      <c r="P139" t="str">
        <f t="shared" si="30"/>
        <v>100,</v>
      </c>
      <c r="Q139" t="str">
        <f t="shared" si="33"/>
        <v>(1,2)</v>
      </c>
      <c r="R139" t="str">
        <f t="shared" si="34"/>
        <v>1,</v>
      </c>
      <c r="S139" t="str">
        <f t="shared" si="35"/>
        <v>2,</v>
      </c>
    </row>
    <row r="140" spans="1:19" x14ac:dyDescent="0.15">
      <c r="A140" t="s">
        <v>4</v>
      </c>
      <c r="B140">
        <v>91102</v>
      </c>
      <c r="C140">
        <v>100</v>
      </c>
      <c r="D140">
        <v>1</v>
      </c>
      <c r="E140">
        <v>2</v>
      </c>
      <c r="F140">
        <v>2</v>
      </c>
      <c r="G140" s="5">
        <f t="shared" si="36"/>
        <v>1.8663680477790219E-2</v>
      </c>
      <c r="H140" t="str">
        <f>VLOOKUP(B140,'名称-id-价值'!B:C,2,FALSE)</f>
        <v>T1MP2</v>
      </c>
      <c r="I140" t="str">
        <f t="shared" si="31"/>
        <v>T1部件</v>
      </c>
      <c r="J140">
        <f t="shared" si="27"/>
        <v>5</v>
      </c>
      <c r="K140">
        <f t="shared" si="32"/>
        <v>5.5991041433370657E-2</v>
      </c>
      <c r="L140">
        <f>VLOOKUP(B140,'名称-id-价值'!B:M,J140+2,FALSE)</f>
        <v>32</v>
      </c>
      <c r="M140">
        <f t="shared" si="28"/>
        <v>0.89585666293393051</v>
      </c>
      <c r="N140">
        <f>SUMIFS(M:M,A:A,A140)*F140+VLOOKUP(A140,'军费-钻石数量'!$A:$E,5,FALSE)</f>
        <v>128.17614781634944</v>
      </c>
      <c r="O140" t="str">
        <f t="shared" si="29"/>
        <v>91102,</v>
      </c>
      <c r="P140" t="str">
        <f t="shared" si="30"/>
        <v>100,</v>
      </c>
      <c r="Q140" t="str">
        <f t="shared" si="33"/>
        <v>(1,2)</v>
      </c>
      <c r="R140" t="str">
        <f t="shared" si="34"/>
        <v>1,</v>
      </c>
      <c r="S140" t="str">
        <f t="shared" si="35"/>
        <v>2,</v>
      </c>
    </row>
    <row r="141" spans="1:19" x14ac:dyDescent="0.15">
      <c r="A141" t="s">
        <v>4</v>
      </c>
      <c r="B141">
        <v>91104</v>
      </c>
      <c r="C141">
        <v>100</v>
      </c>
      <c r="D141">
        <v>1</v>
      </c>
      <c r="E141">
        <v>2</v>
      </c>
      <c r="F141">
        <v>2</v>
      </c>
      <c r="G141" s="5">
        <f t="shared" si="36"/>
        <v>1.8663680477790219E-2</v>
      </c>
      <c r="H141" t="str">
        <f>VLOOKUP(B141,'名称-id-价值'!B:C,2,FALSE)</f>
        <v>T1MP4</v>
      </c>
      <c r="I141" t="str">
        <f t="shared" si="31"/>
        <v>T1部件</v>
      </c>
      <c r="J141">
        <f t="shared" si="27"/>
        <v>5</v>
      </c>
      <c r="K141">
        <f t="shared" si="32"/>
        <v>5.5991041433370657E-2</v>
      </c>
      <c r="L141">
        <f>VLOOKUP(B141,'名称-id-价值'!B:M,J141+2,FALSE)</f>
        <v>32</v>
      </c>
      <c r="M141">
        <f t="shared" si="28"/>
        <v>0.89585666293393051</v>
      </c>
      <c r="N141">
        <f>SUMIFS(M:M,A:A,A141)*F141+VLOOKUP(A141,'军费-钻石数量'!$A:$E,5,FALSE)</f>
        <v>128.17614781634944</v>
      </c>
      <c r="O141" t="str">
        <f t="shared" si="29"/>
        <v>91104,</v>
      </c>
      <c r="P141" t="str">
        <f t="shared" si="30"/>
        <v>100,</v>
      </c>
      <c r="Q141" t="str">
        <f t="shared" si="33"/>
        <v>(1,2)</v>
      </c>
      <c r="R141" t="str">
        <f t="shared" si="34"/>
        <v>1,</v>
      </c>
      <c r="S141" t="str">
        <f t="shared" si="35"/>
        <v>2,</v>
      </c>
    </row>
    <row r="142" spans="1:19" x14ac:dyDescent="0.15">
      <c r="A142" t="s">
        <v>4</v>
      </c>
      <c r="B142">
        <v>91106</v>
      </c>
      <c r="C142">
        <v>100</v>
      </c>
      <c r="D142">
        <v>1</v>
      </c>
      <c r="E142">
        <v>2</v>
      </c>
      <c r="F142">
        <v>2</v>
      </c>
      <c r="G142" s="5">
        <f t="shared" si="36"/>
        <v>1.8663680477790219E-2</v>
      </c>
      <c r="H142" t="str">
        <f>VLOOKUP(B142,'名称-id-价值'!B:C,2,FALSE)</f>
        <v>T1MP6</v>
      </c>
      <c r="I142" t="str">
        <f t="shared" si="31"/>
        <v>T1部件</v>
      </c>
      <c r="J142">
        <f t="shared" si="27"/>
        <v>5</v>
      </c>
      <c r="K142">
        <f t="shared" si="32"/>
        <v>5.5991041433370657E-2</v>
      </c>
      <c r="L142">
        <f>VLOOKUP(B142,'名称-id-价值'!B:M,J142+2,FALSE)</f>
        <v>32</v>
      </c>
      <c r="M142">
        <f t="shared" si="28"/>
        <v>0.89585666293393051</v>
      </c>
      <c r="N142">
        <f>SUMIFS(M:M,A:A,A142)*F142+VLOOKUP(A142,'军费-钻石数量'!$A:$E,5,FALSE)</f>
        <v>128.17614781634944</v>
      </c>
      <c r="O142" t="str">
        <f t="shared" si="29"/>
        <v>91106,</v>
      </c>
      <c r="P142" t="str">
        <f t="shared" si="30"/>
        <v>100,</v>
      </c>
      <c r="Q142" t="str">
        <f t="shared" si="33"/>
        <v>(1,2)</v>
      </c>
      <c r="R142" t="str">
        <f t="shared" si="34"/>
        <v>1,</v>
      </c>
      <c r="S142" t="str">
        <f t="shared" si="35"/>
        <v>2,</v>
      </c>
    </row>
    <row r="143" spans="1:19" x14ac:dyDescent="0.15">
      <c r="A143" t="s">
        <v>4</v>
      </c>
      <c r="B143">
        <v>91202</v>
      </c>
      <c r="C143">
        <v>100</v>
      </c>
      <c r="D143">
        <v>1</v>
      </c>
      <c r="E143">
        <v>2</v>
      </c>
      <c r="F143">
        <v>2</v>
      </c>
      <c r="G143" s="5">
        <f t="shared" si="36"/>
        <v>1.8663680477790219E-2</v>
      </c>
      <c r="H143" t="str">
        <f>VLOOKUP(B143,'名称-id-价值'!B:C,2,FALSE)</f>
        <v>T1HP2</v>
      </c>
      <c r="I143" t="str">
        <f t="shared" si="31"/>
        <v>T1部件</v>
      </c>
      <c r="J143">
        <f t="shared" si="27"/>
        <v>5</v>
      </c>
      <c r="K143">
        <f t="shared" si="32"/>
        <v>5.5991041433370657E-2</v>
      </c>
      <c r="L143">
        <f>VLOOKUP(B143,'名称-id-价值'!B:M,J143+2,FALSE)</f>
        <v>32</v>
      </c>
      <c r="M143">
        <f t="shared" si="28"/>
        <v>0.89585666293393051</v>
      </c>
      <c r="N143">
        <f>SUMIFS(M:M,A:A,A143)*F143+VLOOKUP(A143,'军费-钻石数量'!$A:$E,5,FALSE)</f>
        <v>128.17614781634944</v>
      </c>
      <c r="O143" t="str">
        <f t="shared" si="29"/>
        <v>91202,</v>
      </c>
      <c r="P143" t="str">
        <f t="shared" si="30"/>
        <v>100,</v>
      </c>
      <c r="Q143" t="str">
        <f t="shared" si="33"/>
        <v>(1,2)</v>
      </c>
      <c r="R143" t="str">
        <f t="shared" si="34"/>
        <v>1,</v>
      </c>
      <c r="S143" t="str">
        <f t="shared" si="35"/>
        <v>2,</v>
      </c>
    </row>
    <row r="144" spans="1:19" x14ac:dyDescent="0.15">
      <c r="A144" t="s">
        <v>4</v>
      </c>
      <c r="B144">
        <v>91204</v>
      </c>
      <c r="C144">
        <v>100</v>
      </c>
      <c r="D144">
        <v>1</v>
      </c>
      <c r="E144">
        <v>2</v>
      </c>
      <c r="F144">
        <v>2</v>
      </c>
      <c r="G144" s="5">
        <f t="shared" si="36"/>
        <v>1.8663680477790219E-2</v>
      </c>
      <c r="H144" t="str">
        <f>VLOOKUP(B144,'名称-id-价值'!B:C,2,FALSE)</f>
        <v>T1HP4</v>
      </c>
      <c r="I144" t="str">
        <f t="shared" si="31"/>
        <v>T1部件</v>
      </c>
      <c r="J144">
        <f t="shared" si="27"/>
        <v>5</v>
      </c>
      <c r="K144">
        <f t="shared" si="32"/>
        <v>5.5991041433370657E-2</v>
      </c>
      <c r="L144">
        <f>VLOOKUP(B144,'名称-id-价值'!B:M,J144+2,FALSE)</f>
        <v>32</v>
      </c>
      <c r="M144">
        <f t="shared" si="28"/>
        <v>0.89585666293393051</v>
      </c>
      <c r="N144">
        <f>SUMIFS(M:M,A:A,A144)*F144+VLOOKUP(A144,'军费-钻石数量'!$A:$E,5,FALSE)</f>
        <v>128.17614781634944</v>
      </c>
      <c r="O144" t="str">
        <f t="shared" si="29"/>
        <v>91204,</v>
      </c>
      <c r="P144" t="str">
        <f t="shared" si="30"/>
        <v>100,</v>
      </c>
      <c r="Q144" t="str">
        <f t="shared" si="33"/>
        <v>(1,2)</v>
      </c>
      <c r="R144" t="str">
        <f t="shared" si="34"/>
        <v>1,</v>
      </c>
      <c r="S144" t="str">
        <f t="shared" si="35"/>
        <v>2,</v>
      </c>
    </row>
    <row r="145" spans="1:19" x14ac:dyDescent="0.15">
      <c r="A145" t="s">
        <v>4</v>
      </c>
      <c r="B145">
        <v>91206</v>
      </c>
      <c r="C145">
        <v>100</v>
      </c>
      <c r="D145">
        <v>1</v>
      </c>
      <c r="E145">
        <v>2</v>
      </c>
      <c r="F145">
        <v>2</v>
      </c>
      <c r="G145" s="5">
        <f t="shared" si="36"/>
        <v>1.8663680477790219E-2</v>
      </c>
      <c r="H145" t="str">
        <f>VLOOKUP(B145,'名称-id-价值'!B:C,2,FALSE)</f>
        <v>T1HP6</v>
      </c>
      <c r="I145" t="str">
        <f t="shared" si="31"/>
        <v>T1部件</v>
      </c>
      <c r="J145">
        <f t="shared" si="27"/>
        <v>5</v>
      </c>
      <c r="K145">
        <f t="shared" si="32"/>
        <v>5.5991041433370657E-2</v>
      </c>
      <c r="L145">
        <f>VLOOKUP(B145,'名称-id-价值'!B:M,J145+2,FALSE)</f>
        <v>32</v>
      </c>
      <c r="M145">
        <f t="shared" si="28"/>
        <v>0.89585666293393051</v>
      </c>
      <c r="N145">
        <f>SUMIFS(M:M,A:A,A145)*F145+VLOOKUP(A145,'军费-钻石数量'!$A:$E,5,FALSE)</f>
        <v>128.17614781634944</v>
      </c>
      <c r="O145" t="str">
        <f t="shared" si="29"/>
        <v>91206,</v>
      </c>
      <c r="P145" t="str">
        <f t="shared" si="30"/>
        <v>100,</v>
      </c>
      <c r="Q145" t="str">
        <f t="shared" si="33"/>
        <v>(1,2)</v>
      </c>
      <c r="R145" t="str">
        <f t="shared" si="34"/>
        <v>1,</v>
      </c>
      <c r="S145" t="str">
        <f t="shared" si="35"/>
        <v>2,</v>
      </c>
    </row>
    <row r="146" spans="1:19" x14ac:dyDescent="0.15">
      <c r="A146" t="s">
        <v>4</v>
      </c>
      <c r="B146">
        <v>92001</v>
      </c>
      <c r="C146">
        <v>37</v>
      </c>
      <c r="D146">
        <v>1</v>
      </c>
      <c r="E146">
        <v>1</v>
      </c>
      <c r="F146">
        <v>2</v>
      </c>
      <c r="G146" s="5">
        <f t="shared" si="36"/>
        <v>6.9055617767823816E-3</v>
      </c>
      <c r="H146" t="str">
        <f>VLOOKUP(B146,'名称-id-价值'!B:C,2,FALSE)</f>
        <v>T2LP1</v>
      </c>
      <c r="I146" t="str">
        <f t="shared" si="31"/>
        <v>T2部件</v>
      </c>
      <c r="J146">
        <f t="shared" si="27"/>
        <v>5</v>
      </c>
      <c r="K146">
        <f t="shared" si="32"/>
        <v>1.3811123553564763E-2</v>
      </c>
      <c r="L146">
        <f>VLOOKUP(B146,'名称-id-价值'!B:M,J146+2,FALSE)</f>
        <v>65.100000000000009</v>
      </c>
      <c r="M146">
        <f t="shared" si="28"/>
        <v>0.44955207166853312</v>
      </c>
      <c r="N146">
        <f>SUMIFS(M:M,A:A,A146)*F146+VLOOKUP(A146,'军费-钻石数量'!$A:$E,5,FALSE)</f>
        <v>128.17614781634944</v>
      </c>
      <c r="O146" t="str">
        <f t="shared" si="29"/>
        <v>92001,</v>
      </c>
      <c r="P146" t="str">
        <f t="shared" si="30"/>
        <v>37,</v>
      </c>
      <c r="Q146" t="str">
        <f t="shared" si="33"/>
        <v>(1,1)</v>
      </c>
      <c r="R146" t="str">
        <f t="shared" si="34"/>
        <v>1,</v>
      </c>
      <c r="S146" t="str">
        <f t="shared" si="35"/>
        <v>1,</v>
      </c>
    </row>
    <row r="147" spans="1:19" x14ac:dyDescent="0.15">
      <c r="A147" t="s">
        <v>4</v>
      </c>
      <c r="B147">
        <v>92003</v>
      </c>
      <c r="C147">
        <v>37</v>
      </c>
      <c r="D147">
        <v>1</v>
      </c>
      <c r="E147">
        <v>1</v>
      </c>
      <c r="F147">
        <v>2</v>
      </c>
      <c r="G147" s="5">
        <f t="shared" si="36"/>
        <v>6.9055617767823816E-3</v>
      </c>
      <c r="H147" t="str">
        <f>VLOOKUP(B147,'名称-id-价值'!B:C,2,FALSE)</f>
        <v>T2LP3</v>
      </c>
      <c r="I147" t="str">
        <f t="shared" si="31"/>
        <v>T2部件</v>
      </c>
      <c r="J147">
        <f t="shared" si="27"/>
        <v>5</v>
      </c>
      <c r="K147">
        <f t="shared" si="32"/>
        <v>1.3811123553564763E-2</v>
      </c>
      <c r="L147">
        <f>VLOOKUP(B147,'名称-id-价值'!B:M,J147+2,FALSE)</f>
        <v>65.099999999999994</v>
      </c>
      <c r="M147">
        <f t="shared" si="28"/>
        <v>0.449552071668533</v>
      </c>
      <c r="N147">
        <f>SUMIFS(M:M,A:A,A147)*F147+VLOOKUP(A147,'军费-钻石数量'!$A:$E,5,FALSE)</f>
        <v>128.17614781634944</v>
      </c>
      <c r="O147" t="str">
        <f t="shared" si="29"/>
        <v>92003,</v>
      </c>
      <c r="P147" t="str">
        <f t="shared" si="30"/>
        <v>37,</v>
      </c>
      <c r="Q147" t="str">
        <f t="shared" si="33"/>
        <v>(1,1)</v>
      </c>
      <c r="R147" t="str">
        <f t="shared" si="34"/>
        <v>1,</v>
      </c>
      <c r="S147" t="str">
        <f t="shared" si="35"/>
        <v>1,</v>
      </c>
    </row>
    <row r="148" spans="1:19" x14ac:dyDescent="0.15">
      <c r="A148" t="s">
        <v>4</v>
      </c>
      <c r="B148">
        <v>92005</v>
      </c>
      <c r="C148">
        <v>37</v>
      </c>
      <c r="D148">
        <v>1</v>
      </c>
      <c r="E148">
        <v>1</v>
      </c>
      <c r="F148">
        <v>2</v>
      </c>
      <c r="G148" s="5">
        <f t="shared" si="36"/>
        <v>6.9055617767823816E-3</v>
      </c>
      <c r="H148" t="str">
        <f>VLOOKUP(B148,'名称-id-价值'!B:C,2,FALSE)</f>
        <v>T2LP5</v>
      </c>
      <c r="I148" t="str">
        <f t="shared" si="31"/>
        <v>T2部件</v>
      </c>
      <c r="J148">
        <f t="shared" si="27"/>
        <v>5</v>
      </c>
      <c r="K148">
        <f t="shared" si="32"/>
        <v>1.3811123553564763E-2</v>
      </c>
      <c r="L148">
        <f>VLOOKUP(B148,'名称-id-价值'!B:M,J148+2,FALSE)</f>
        <v>65.099999999999994</v>
      </c>
      <c r="M148">
        <f t="shared" si="28"/>
        <v>0.449552071668533</v>
      </c>
      <c r="N148">
        <f>SUMIFS(M:M,A:A,A148)*F148+VLOOKUP(A148,'军费-钻石数量'!$A:$E,5,FALSE)</f>
        <v>128.17614781634944</v>
      </c>
      <c r="O148" t="str">
        <f t="shared" si="29"/>
        <v>92005,</v>
      </c>
      <c r="P148" t="str">
        <f t="shared" si="30"/>
        <v>37,</v>
      </c>
      <c r="Q148" t="str">
        <f t="shared" si="33"/>
        <v>(1,1)</v>
      </c>
      <c r="R148" t="str">
        <f t="shared" si="34"/>
        <v>1,</v>
      </c>
      <c r="S148" t="str">
        <f t="shared" si="35"/>
        <v>1,</v>
      </c>
    </row>
    <row r="149" spans="1:19" x14ac:dyDescent="0.15">
      <c r="A149" t="s">
        <v>4</v>
      </c>
      <c r="B149">
        <v>92101</v>
      </c>
      <c r="C149">
        <v>37</v>
      </c>
      <c r="D149">
        <v>1</v>
      </c>
      <c r="E149">
        <v>1</v>
      </c>
      <c r="F149">
        <v>2</v>
      </c>
      <c r="G149" s="5">
        <f t="shared" si="36"/>
        <v>6.9055617767823816E-3</v>
      </c>
      <c r="H149" t="str">
        <f>VLOOKUP(B149,'名称-id-价值'!B:C,2,FALSE)</f>
        <v>T2MP1</v>
      </c>
      <c r="I149" t="str">
        <f t="shared" si="31"/>
        <v>T2部件</v>
      </c>
      <c r="J149">
        <f t="shared" si="27"/>
        <v>5</v>
      </c>
      <c r="K149">
        <f t="shared" si="32"/>
        <v>1.3811123553564763E-2</v>
      </c>
      <c r="L149">
        <f>VLOOKUP(B149,'名称-id-价值'!B:M,J149+2,FALSE)</f>
        <v>65.099999999999994</v>
      </c>
      <c r="M149">
        <f t="shared" si="28"/>
        <v>0.449552071668533</v>
      </c>
      <c r="N149">
        <f>SUMIFS(M:M,A:A,A149)*F149+VLOOKUP(A149,'军费-钻石数量'!$A:$E,5,FALSE)</f>
        <v>128.17614781634944</v>
      </c>
      <c r="O149" t="str">
        <f t="shared" si="29"/>
        <v>92101,</v>
      </c>
      <c r="P149" t="str">
        <f t="shared" si="30"/>
        <v>37,</v>
      </c>
      <c r="Q149" t="str">
        <f t="shared" si="33"/>
        <v>(1,1)</v>
      </c>
      <c r="R149" t="str">
        <f t="shared" si="34"/>
        <v>1,</v>
      </c>
      <c r="S149" t="str">
        <f t="shared" si="35"/>
        <v>1,</v>
      </c>
    </row>
    <row r="150" spans="1:19" x14ac:dyDescent="0.15">
      <c r="A150" t="s">
        <v>4</v>
      </c>
      <c r="B150">
        <v>92103</v>
      </c>
      <c r="C150">
        <v>37</v>
      </c>
      <c r="D150">
        <v>1</v>
      </c>
      <c r="E150">
        <v>1</v>
      </c>
      <c r="F150">
        <v>2</v>
      </c>
      <c r="G150" s="5">
        <f t="shared" si="36"/>
        <v>6.9055617767823816E-3</v>
      </c>
      <c r="H150" t="str">
        <f>VLOOKUP(B150,'名称-id-价值'!B:C,2,FALSE)</f>
        <v>T2MP3</v>
      </c>
      <c r="I150" t="str">
        <f t="shared" si="31"/>
        <v>T2部件</v>
      </c>
      <c r="J150">
        <f t="shared" si="27"/>
        <v>5</v>
      </c>
      <c r="K150">
        <f t="shared" si="32"/>
        <v>1.3811123553564763E-2</v>
      </c>
      <c r="L150">
        <f>VLOOKUP(B150,'名称-id-价值'!B:M,J150+2,FALSE)</f>
        <v>65.099999999999994</v>
      </c>
      <c r="M150">
        <f t="shared" si="28"/>
        <v>0.449552071668533</v>
      </c>
      <c r="N150">
        <f>SUMIFS(M:M,A:A,A150)*F150+VLOOKUP(A150,'军费-钻石数量'!$A:$E,5,FALSE)</f>
        <v>128.17614781634944</v>
      </c>
      <c r="O150" t="str">
        <f t="shared" si="29"/>
        <v>92103,</v>
      </c>
      <c r="P150" t="str">
        <f t="shared" si="30"/>
        <v>37,</v>
      </c>
      <c r="Q150" t="str">
        <f t="shared" si="33"/>
        <v>(1,1)</v>
      </c>
      <c r="R150" t="str">
        <f t="shared" si="34"/>
        <v>1,</v>
      </c>
      <c r="S150" t="str">
        <f t="shared" si="35"/>
        <v>1,</v>
      </c>
    </row>
    <row r="151" spans="1:19" x14ac:dyDescent="0.15">
      <c r="A151" t="s">
        <v>4</v>
      </c>
      <c r="B151">
        <v>92105</v>
      </c>
      <c r="C151">
        <v>37</v>
      </c>
      <c r="D151">
        <v>1</v>
      </c>
      <c r="E151">
        <v>1</v>
      </c>
      <c r="F151">
        <v>2</v>
      </c>
      <c r="G151" s="5">
        <f t="shared" si="36"/>
        <v>6.9055617767823816E-3</v>
      </c>
      <c r="H151" t="str">
        <f>VLOOKUP(B151,'名称-id-价值'!B:C,2,FALSE)</f>
        <v>T2MP5</v>
      </c>
      <c r="I151" t="str">
        <f t="shared" si="31"/>
        <v>T2部件</v>
      </c>
      <c r="J151">
        <f t="shared" si="27"/>
        <v>5</v>
      </c>
      <c r="K151">
        <f t="shared" si="32"/>
        <v>1.3811123553564763E-2</v>
      </c>
      <c r="L151">
        <f>VLOOKUP(B151,'名称-id-价值'!B:M,J151+2,FALSE)</f>
        <v>65.099999999999994</v>
      </c>
      <c r="M151">
        <f t="shared" si="28"/>
        <v>0.449552071668533</v>
      </c>
      <c r="N151">
        <f>SUMIFS(M:M,A:A,A151)*F151+VLOOKUP(A151,'军费-钻石数量'!$A:$E,5,FALSE)</f>
        <v>128.17614781634944</v>
      </c>
      <c r="O151" t="str">
        <f t="shared" si="29"/>
        <v>92105,</v>
      </c>
      <c r="P151" t="str">
        <f t="shared" si="30"/>
        <v>37,</v>
      </c>
      <c r="Q151" t="str">
        <f t="shared" si="33"/>
        <v>(1,1)</v>
      </c>
      <c r="R151" t="str">
        <f t="shared" si="34"/>
        <v>1,</v>
      </c>
      <c r="S151" t="str">
        <f t="shared" si="35"/>
        <v>1,</v>
      </c>
    </row>
    <row r="152" spans="1:19" x14ac:dyDescent="0.15">
      <c r="A152" t="s">
        <v>4</v>
      </c>
      <c r="B152">
        <v>92201</v>
      </c>
      <c r="C152">
        <v>37</v>
      </c>
      <c r="D152">
        <v>1</v>
      </c>
      <c r="E152">
        <v>1</v>
      </c>
      <c r="F152">
        <v>2</v>
      </c>
      <c r="G152" s="5">
        <f t="shared" si="36"/>
        <v>6.9055617767823816E-3</v>
      </c>
      <c r="H152" t="str">
        <f>VLOOKUP(B152,'名称-id-价值'!B:C,2,FALSE)</f>
        <v>T2HP1</v>
      </c>
      <c r="I152" t="str">
        <f t="shared" si="31"/>
        <v>T2部件</v>
      </c>
      <c r="J152">
        <f t="shared" si="27"/>
        <v>5</v>
      </c>
      <c r="K152">
        <f t="shared" si="32"/>
        <v>1.3811123553564763E-2</v>
      </c>
      <c r="L152">
        <f>VLOOKUP(B152,'名称-id-价值'!B:M,J152+2,FALSE)</f>
        <v>65.099999999999994</v>
      </c>
      <c r="M152">
        <f t="shared" si="28"/>
        <v>0.449552071668533</v>
      </c>
      <c r="N152">
        <f>SUMIFS(M:M,A:A,A152)*F152+VLOOKUP(A152,'军费-钻石数量'!$A:$E,5,FALSE)</f>
        <v>128.17614781634944</v>
      </c>
      <c r="O152" t="str">
        <f t="shared" si="29"/>
        <v>92201,</v>
      </c>
      <c r="P152" t="str">
        <f t="shared" si="30"/>
        <v>37,</v>
      </c>
      <c r="Q152" t="str">
        <f t="shared" si="33"/>
        <v>(1,1)</v>
      </c>
      <c r="R152" t="str">
        <f t="shared" si="34"/>
        <v>1,</v>
      </c>
      <c r="S152" t="str">
        <f t="shared" si="35"/>
        <v>1,</v>
      </c>
    </row>
    <row r="153" spans="1:19" x14ac:dyDescent="0.15">
      <c r="A153" t="s">
        <v>4</v>
      </c>
      <c r="B153">
        <v>92203</v>
      </c>
      <c r="C153">
        <v>37</v>
      </c>
      <c r="D153">
        <v>1</v>
      </c>
      <c r="E153">
        <v>1</v>
      </c>
      <c r="F153">
        <v>2</v>
      </c>
      <c r="G153" s="5">
        <f t="shared" si="36"/>
        <v>6.9055617767823816E-3</v>
      </c>
      <c r="H153" t="str">
        <f>VLOOKUP(B153,'名称-id-价值'!B:C,2,FALSE)</f>
        <v>T2HP3</v>
      </c>
      <c r="I153" t="str">
        <f t="shared" si="31"/>
        <v>T2部件</v>
      </c>
      <c r="J153">
        <f t="shared" si="27"/>
        <v>5</v>
      </c>
      <c r="K153">
        <f t="shared" si="32"/>
        <v>1.3811123553564763E-2</v>
      </c>
      <c r="L153">
        <f>VLOOKUP(B153,'名称-id-价值'!B:M,J153+2,FALSE)</f>
        <v>65.099999999999994</v>
      </c>
      <c r="M153">
        <f t="shared" si="28"/>
        <v>0.449552071668533</v>
      </c>
      <c r="N153">
        <f>SUMIFS(M:M,A:A,A153)*F153+VLOOKUP(A153,'军费-钻石数量'!$A:$E,5,FALSE)</f>
        <v>128.17614781634944</v>
      </c>
      <c r="O153" t="str">
        <f t="shared" si="29"/>
        <v>92203,</v>
      </c>
      <c r="P153" t="str">
        <f t="shared" si="30"/>
        <v>37,</v>
      </c>
      <c r="Q153" t="str">
        <f t="shared" si="33"/>
        <v>(1,1)</v>
      </c>
      <c r="R153" t="str">
        <f t="shared" si="34"/>
        <v>1,</v>
      </c>
      <c r="S153" t="str">
        <f t="shared" si="35"/>
        <v>1,</v>
      </c>
    </row>
    <row r="154" spans="1:19" x14ac:dyDescent="0.15">
      <c r="A154" t="s">
        <v>4</v>
      </c>
      <c r="B154">
        <v>92205</v>
      </c>
      <c r="C154">
        <v>37</v>
      </c>
      <c r="D154">
        <v>1</v>
      </c>
      <c r="E154">
        <v>1</v>
      </c>
      <c r="F154">
        <v>2</v>
      </c>
      <c r="G154" s="5">
        <f t="shared" si="36"/>
        <v>6.9055617767823816E-3</v>
      </c>
      <c r="H154" t="str">
        <f>VLOOKUP(B154,'名称-id-价值'!B:C,2,FALSE)</f>
        <v>T2HP5</v>
      </c>
      <c r="I154" t="str">
        <f t="shared" si="31"/>
        <v>T2部件</v>
      </c>
      <c r="J154">
        <f t="shared" si="27"/>
        <v>5</v>
      </c>
      <c r="K154">
        <f t="shared" si="32"/>
        <v>1.3811123553564763E-2</v>
      </c>
      <c r="L154">
        <f>VLOOKUP(B154,'名称-id-价值'!B:M,J154+2,FALSE)</f>
        <v>65.099999999999994</v>
      </c>
      <c r="M154">
        <f t="shared" si="28"/>
        <v>0.449552071668533</v>
      </c>
      <c r="N154">
        <f>SUMIFS(M:M,A:A,A154)*F154+VLOOKUP(A154,'军费-钻石数量'!$A:$E,5,FALSE)</f>
        <v>128.17614781634944</v>
      </c>
      <c r="O154" t="str">
        <f t="shared" si="29"/>
        <v>92205,</v>
      </c>
      <c r="P154" t="str">
        <f t="shared" si="30"/>
        <v>37,</v>
      </c>
      <c r="Q154" t="str">
        <f t="shared" si="33"/>
        <v>(1,1)</v>
      </c>
      <c r="R154" t="str">
        <f t="shared" si="34"/>
        <v>1,</v>
      </c>
      <c r="S154" t="str">
        <f t="shared" si="35"/>
        <v>1,</v>
      </c>
    </row>
    <row r="155" spans="1:19" x14ac:dyDescent="0.15">
      <c r="A155" t="s">
        <v>4</v>
      </c>
      <c r="B155">
        <v>92002</v>
      </c>
      <c r="C155">
        <v>37</v>
      </c>
      <c r="D155">
        <v>1</v>
      </c>
      <c r="E155">
        <v>1</v>
      </c>
      <c r="F155">
        <v>2</v>
      </c>
      <c r="G155" s="5">
        <f t="shared" si="36"/>
        <v>6.9055617767823816E-3</v>
      </c>
      <c r="H155" t="str">
        <f>VLOOKUP(B155,'名称-id-价值'!B:C,2,FALSE)</f>
        <v>T2LP2</v>
      </c>
      <c r="I155" t="str">
        <f t="shared" si="31"/>
        <v>T2部件</v>
      </c>
      <c r="J155">
        <f t="shared" si="27"/>
        <v>5</v>
      </c>
      <c r="K155">
        <f t="shared" si="32"/>
        <v>1.3811123553564763E-2</v>
      </c>
      <c r="L155">
        <f>VLOOKUP(B155,'名称-id-价值'!B:M,J155+2,FALSE)</f>
        <v>65.100000000000009</v>
      </c>
      <c r="M155">
        <f t="shared" si="28"/>
        <v>0.44955207166853312</v>
      </c>
      <c r="N155">
        <f>SUMIFS(M:M,A:A,A155)*F155+VLOOKUP(A155,'军费-钻石数量'!$A:$E,5,FALSE)</f>
        <v>128.17614781634944</v>
      </c>
      <c r="O155" t="str">
        <f t="shared" si="29"/>
        <v>92002,</v>
      </c>
      <c r="P155" t="str">
        <f t="shared" si="30"/>
        <v>37,</v>
      </c>
      <c r="Q155" t="str">
        <f t="shared" si="33"/>
        <v>(1,1)</v>
      </c>
      <c r="R155" t="str">
        <f t="shared" si="34"/>
        <v>1,</v>
      </c>
      <c r="S155" t="str">
        <f t="shared" si="35"/>
        <v>1,</v>
      </c>
    </row>
    <row r="156" spans="1:19" x14ac:dyDescent="0.15">
      <c r="A156" t="s">
        <v>4</v>
      </c>
      <c r="B156">
        <v>92004</v>
      </c>
      <c r="C156">
        <v>37</v>
      </c>
      <c r="D156">
        <v>1</v>
      </c>
      <c r="E156">
        <v>1</v>
      </c>
      <c r="F156">
        <v>2</v>
      </c>
      <c r="G156" s="5">
        <f t="shared" si="36"/>
        <v>6.9055617767823816E-3</v>
      </c>
      <c r="H156" t="str">
        <f>VLOOKUP(B156,'名称-id-价值'!B:C,2,FALSE)</f>
        <v>T2LP4</v>
      </c>
      <c r="I156" t="str">
        <f t="shared" si="31"/>
        <v>T2部件</v>
      </c>
      <c r="J156">
        <f t="shared" si="27"/>
        <v>5</v>
      </c>
      <c r="K156">
        <f t="shared" si="32"/>
        <v>1.3811123553564763E-2</v>
      </c>
      <c r="L156">
        <f>VLOOKUP(B156,'名称-id-价值'!B:M,J156+2,FALSE)</f>
        <v>65.099999999999994</v>
      </c>
      <c r="M156">
        <f t="shared" si="28"/>
        <v>0.449552071668533</v>
      </c>
      <c r="N156">
        <f>SUMIFS(M:M,A:A,A156)*F156+VLOOKUP(A156,'军费-钻石数量'!$A:$E,5,FALSE)</f>
        <v>128.17614781634944</v>
      </c>
      <c r="O156" t="str">
        <f t="shared" si="29"/>
        <v>92004,</v>
      </c>
      <c r="P156" t="str">
        <f t="shared" si="30"/>
        <v>37,</v>
      </c>
      <c r="Q156" t="str">
        <f t="shared" si="33"/>
        <v>(1,1)</v>
      </c>
      <c r="R156" t="str">
        <f t="shared" si="34"/>
        <v>1,</v>
      </c>
      <c r="S156" t="str">
        <f t="shared" si="35"/>
        <v>1,</v>
      </c>
    </row>
    <row r="157" spans="1:19" x14ac:dyDescent="0.15">
      <c r="A157" t="s">
        <v>4</v>
      </c>
      <c r="B157">
        <v>92006</v>
      </c>
      <c r="C157">
        <v>37</v>
      </c>
      <c r="D157">
        <v>1</v>
      </c>
      <c r="E157">
        <v>1</v>
      </c>
      <c r="F157">
        <v>2</v>
      </c>
      <c r="G157" s="5">
        <f t="shared" si="36"/>
        <v>6.9055617767823816E-3</v>
      </c>
      <c r="H157" t="str">
        <f>VLOOKUP(B157,'名称-id-价值'!B:C,2,FALSE)</f>
        <v>T2LP6</v>
      </c>
      <c r="I157" t="str">
        <f t="shared" si="31"/>
        <v>T2部件</v>
      </c>
      <c r="J157">
        <f t="shared" si="27"/>
        <v>5</v>
      </c>
      <c r="K157">
        <f t="shared" si="32"/>
        <v>1.3811123553564763E-2</v>
      </c>
      <c r="L157">
        <f>VLOOKUP(B157,'名称-id-价值'!B:M,J157+2,FALSE)</f>
        <v>65.099999999999994</v>
      </c>
      <c r="M157">
        <f t="shared" si="28"/>
        <v>0.449552071668533</v>
      </c>
      <c r="N157">
        <f>SUMIFS(M:M,A:A,A157)*F157+VLOOKUP(A157,'军费-钻石数量'!$A:$E,5,FALSE)</f>
        <v>128.17614781634944</v>
      </c>
      <c r="O157" t="str">
        <f t="shared" si="29"/>
        <v>92006,</v>
      </c>
      <c r="P157" t="str">
        <f t="shared" si="30"/>
        <v>37,</v>
      </c>
      <c r="Q157" t="str">
        <f t="shared" si="33"/>
        <v>(1,1)</v>
      </c>
      <c r="R157" t="str">
        <f t="shared" si="34"/>
        <v>1,</v>
      </c>
      <c r="S157" t="str">
        <f t="shared" si="35"/>
        <v>1,</v>
      </c>
    </row>
    <row r="158" spans="1:19" x14ac:dyDescent="0.15">
      <c r="A158" t="s">
        <v>4</v>
      </c>
      <c r="B158">
        <v>92102</v>
      </c>
      <c r="C158">
        <v>37</v>
      </c>
      <c r="D158">
        <v>1</v>
      </c>
      <c r="E158">
        <v>1</v>
      </c>
      <c r="F158">
        <v>2</v>
      </c>
      <c r="G158" s="5">
        <f t="shared" si="36"/>
        <v>6.9055617767823816E-3</v>
      </c>
      <c r="H158" t="str">
        <f>VLOOKUP(B158,'名称-id-价值'!B:C,2,FALSE)</f>
        <v>T2MP2</v>
      </c>
      <c r="I158" t="str">
        <f t="shared" si="31"/>
        <v>T2部件</v>
      </c>
      <c r="J158">
        <f t="shared" si="27"/>
        <v>5</v>
      </c>
      <c r="K158">
        <f t="shared" si="32"/>
        <v>1.3811123553564763E-2</v>
      </c>
      <c r="L158">
        <f>VLOOKUP(B158,'名称-id-价值'!B:M,J158+2,FALSE)</f>
        <v>65.099999999999994</v>
      </c>
      <c r="M158">
        <f t="shared" si="28"/>
        <v>0.449552071668533</v>
      </c>
      <c r="N158">
        <f>SUMIFS(M:M,A:A,A158)*F158+VLOOKUP(A158,'军费-钻石数量'!$A:$E,5,FALSE)</f>
        <v>128.17614781634944</v>
      </c>
      <c r="O158" t="str">
        <f t="shared" si="29"/>
        <v>92102,</v>
      </c>
      <c r="P158" t="str">
        <f t="shared" si="30"/>
        <v>37,</v>
      </c>
      <c r="Q158" t="str">
        <f t="shared" si="33"/>
        <v>(1,1)</v>
      </c>
      <c r="R158" t="str">
        <f t="shared" si="34"/>
        <v>1,</v>
      </c>
      <c r="S158" t="str">
        <f t="shared" si="35"/>
        <v>1,</v>
      </c>
    </row>
    <row r="159" spans="1:19" x14ac:dyDescent="0.15">
      <c r="A159" t="s">
        <v>4</v>
      </c>
      <c r="B159">
        <v>92104</v>
      </c>
      <c r="C159">
        <v>37</v>
      </c>
      <c r="D159">
        <v>1</v>
      </c>
      <c r="E159">
        <v>1</v>
      </c>
      <c r="F159">
        <v>2</v>
      </c>
      <c r="G159" s="5">
        <f t="shared" si="36"/>
        <v>6.9055617767823816E-3</v>
      </c>
      <c r="H159" t="str">
        <f>VLOOKUP(B159,'名称-id-价值'!B:C,2,FALSE)</f>
        <v>T2MP4</v>
      </c>
      <c r="I159" t="str">
        <f t="shared" si="31"/>
        <v>T2部件</v>
      </c>
      <c r="J159">
        <f t="shared" si="27"/>
        <v>5</v>
      </c>
      <c r="K159">
        <f t="shared" si="32"/>
        <v>1.3811123553564763E-2</v>
      </c>
      <c r="L159">
        <f>VLOOKUP(B159,'名称-id-价值'!B:M,J159+2,FALSE)</f>
        <v>65.099999999999994</v>
      </c>
      <c r="M159">
        <f t="shared" si="28"/>
        <v>0.449552071668533</v>
      </c>
      <c r="N159">
        <f>SUMIFS(M:M,A:A,A159)*F159+VLOOKUP(A159,'军费-钻石数量'!$A:$E,5,FALSE)</f>
        <v>128.17614781634944</v>
      </c>
      <c r="O159" t="str">
        <f t="shared" si="29"/>
        <v>92104,</v>
      </c>
      <c r="P159" t="str">
        <f t="shared" si="30"/>
        <v>37,</v>
      </c>
      <c r="Q159" t="str">
        <f t="shared" si="33"/>
        <v>(1,1)</v>
      </c>
      <c r="R159" t="str">
        <f t="shared" si="34"/>
        <v>1,</v>
      </c>
      <c r="S159" t="str">
        <f t="shared" si="35"/>
        <v>1,</v>
      </c>
    </row>
    <row r="160" spans="1:19" x14ac:dyDescent="0.15">
      <c r="A160" t="s">
        <v>4</v>
      </c>
      <c r="B160">
        <v>92106</v>
      </c>
      <c r="C160">
        <v>37</v>
      </c>
      <c r="D160">
        <v>1</v>
      </c>
      <c r="E160">
        <v>1</v>
      </c>
      <c r="F160">
        <v>2</v>
      </c>
      <c r="G160" s="5">
        <f t="shared" si="36"/>
        <v>6.9055617767823816E-3</v>
      </c>
      <c r="H160" t="str">
        <f>VLOOKUP(B160,'名称-id-价值'!B:C,2,FALSE)</f>
        <v>T2MP6</v>
      </c>
      <c r="I160" t="str">
        <f t="shared" si="31"/>
        <v>T2部件</v>
      </c>
      <c r="J160">
        <f t="shared" si="27"/>
        <v>5</v>
      </c>
      <c r="K160">
        <f t="shared" si="32"/>
        <v>1.3811123553564763E-2</v>
      </c>
      <c r="L160">
        <f>VLOOKUP(B160,'名称-id-价值'!B:M,J160+2,FALSE)</f>
        <v>65.099999999999994</v>
      </c>
      <c r="M160">
        <f t="shared" si="28"/>
        <v>0.449552071668533</v>
      </c>
      <c r="N160">
        <f>SUMIFS(M:M,A:A,A160)*F160+VLOOKUP(A160,'军费-钻石数量'!$A:$E,5,FALSE)</f>
        <v>128.17614781634944</v>
      </c>
      <c r="O160" t="str">
        <f t="shared" si="29"/>
        <v>92106,</v>
      </c>
      <c r="P160" t="str">
        <f t="shared" si="30"/>
        <v>37,</v>
      </c>
      <c r="Q160" t="str">
        <f t="shared" si="33"/>
        <v>(1,1)</v>
      </c>
      <c r="R160" t="str">
        <f t="shared" si="34"/>
        <v>1,</v>
      </c>
      <c r="S160" t="str">
        <f t="shared" si="35"/>
        <v>1,</v>
      </c>
    </row>
    <row r="161" spans="1:19" x14ac:dyDescent="0.15">
      <c r="A161" t="s">
        <v>4</v>
      </c>
      <c r="B161">
        <v>92202</v>
      </c>
      <c r="C161">
        <v>37</v>
      </c>
      <c r="D161">
        <v>1</v>
      </c>
      <c r="E161">
        <v>1</v>
      </c>
      <c r="F161">
        <v>2</v>
      </c>
      <c r="G161" s="5">
        <f t="shared" si="36"/>
        <v>6.9055617767823816E-3</v>
      </c>
      <c r="H161" t="str">
        <f>VLOOKUP(B161,'名称-id-价值'!B:C,2,FALSE)</f>
        <v>T2HP2</v>
      </c>
      <c r="I161" t="str">
        <f t="shared" si="31"/>
        <v>T2部件</v>
      </c>
      <c r="J161">
        <f t="shared" si="27"/>
        <v>5</v>
      </c>
      <c r="K161">
        <f t="shared" si="32"/>
        <v>1.3811123553564763E-2</v>
      </c>
      <c r="L161">
        <f>VLOOKUP(B161,'名称-id-价值'!B:M,J161+2,FALSE)</f>
        <v>65.099999999999994</v>
      </c>
      <c r="M161">
        <f t="shared" si="28"/>
        <v>0.449552071668533</v>
      </c>
      <c r="N161">
        <f>SUMIFS(M:M,A:A,A161)*F161+VLOOKUP(A161,'军费-钻石数量'!$A:$E,5,FALSE)</f>
        <v>128.17614781634944</v>
      </c>
      <c r="O161" t="str">
        <f t="shared" si="29"/>
        <v>92202,</v>
      </c>
      <c r="P161" t="str">
        <f t="shared" si="30"/>
        <v>37,</v>
      </c>
      <c r="Q161" t="str">
        <f t="shared" si="33"/>
        <v>(1,1)</v>
      </c>
      <c r="R161" t="str">
        <f t="shared" si="34"/>
        <v>1,</v>
      </c>
      <c r="S161" t="str">
        <f t="shared" si="35"/>
        <v>1,</v>
      </c>
    </row>
    <row r="162" spans="1:19" x14ac:dyDescent="0.15">
      <c r="A162" t="s">
        <v>4</v>
      </c>
      <c r="B162">
        <v>92204</v>
      </c>
      <c r="C162">
        <v>37</v>
      </c>
      <c r="D162">
        <v>1</v>
      </c>
      <c r="E162">
        <v>1</v>
      </c>
      <c r="F162">
        <v>2</v>
      </c>
      <c r="G162" s="5">
        <f t="shared" si="36"/>
        <v>6.9055617767823816E-3</v>
      </c>
      <c r="H162" t="str">
        <f>VLOOKUP(B162,'名称-id-价值'!B:C,2,FALSE)</f>
        <v>T2HP4</v>
      </c>
      <c r="I162" t="str">
        <f t="shared" si="31"/>
        <v>T2部件</v>
      </c>
      <c r="J162">
        <f t="shared" si="27"/>
        <v>5</v>
      </c>
      <c r="K162">
        <f t="shared" si="32"/>
        <v>1.3811123553564763E-2</v>
      </c>
      <c r="L162">
        <f>VLOOKUP(B162,'名称-id-价值'!B:M,J162+2,FALSE)</f>
        <v>65.099999999999994</v>
      </c>
      <c r="M162">
        <f t="shared" si="28"/>
        <v>0.449552071668533</v>
      </c>
      <c r="N162">
        <f>SUMIFS(M:M,A:A,A162)*F162+VLOOKUP(A162,'军费-钻石数量'!$A:$E,5,FALSE)</f>
        <v>128.17614781634944</v>
      </c>
      <c r="O162" t="str">
        <f t="shared" si="29"/>
        <v>92204,</v>
      </c>
      <c r="P162" t="str">
        <f t="shared" si="30"/>
        <v>37,</v>
      </c>
      <c r="Q162" t="str">
        <f t="shared" si="33"/>
        <v>(1,1)</v>
      </c>
      <c r="R162" t="str">
        <f t="shared" si="34"/>
        <v>1,</v>
      </c>
      <c r="S162" t="str">
        <f t="shared" si="35"/>
        <v>1,</v>
      </c>
    </row>
    <row r="163" spans="1:19" x14ac:dyDescent="0.15">
      <c r="A163" t="s">
        <v>4</v>
      </c>
      <c r="B163">
        <v>92206</v>
      </c>
      <c r="C163">
        <v>37</v>
      </c>
      <c r="D163">
        <v>1</v>
      </c>
      <c r="E163">
        <v>1</v>
      </c>
      <c r="F163">
        <v>2</v>
      </c>
      <c r="G163" s="5">
        <f t="shared" si="36"/>
        <v>6.9055617767823816E-3</v>
      </c>
      <c r="H163" t="str">
        <f>VLOOKUP(B163,'名称-id-价值'!B:C,2,FALSE)</f>
        <v>T2HP6</v>
      </c>
      <c r="I163" t="str">
        <f t="shared" si="31"/>
        <v>T2部件</v>
      </c>
      <c r="J163">
        <f t="shared" si="27"/>
        <v>5</v>
      </c>
      <c r="K163">
        <f t="shared" si="32"/>
        <v>1.3811123553564763E-2</v>
      </c>
      <c r="L163">
        <f>VLOOKUP(B163,'名称-id-价值'!B:M,J163+2,FALSE)</f>
        <v>65.099999999999994</v>
      </c>
      <c r="M163">
        <f t="shared" si="28"/>
        <v>0.449552071668533</v>
      </c>
      <c r="N163">
        <f>SUMIFS(M:M,A:A,A163)*F163+VLOOKUP(A163,'军费-钻石数量'!$A:$E,5,FALSE)</f>
        <v>128.17614781634944</v>
      </c>
      <c r="O163" t="str">
        <f t="shared" si="29"/>
        <v>92206,</v>
      </c>
      <c r="P163" t="str">
        <f t="shared" si="30"/>
        <v>37,</v>
      </c>
      <c r="Q163" t="str">
        <f t="shared" si="33"/>
        <v>(1,1)</v>
      </c>
      <c r="R163" t="str">
        <f t="shared" si="34"/>
        <v>1,</v>
      </c>
      <c r="S163" t="str">
        <f t="shared" si="35"/>
        <v>1,</v>
      </c>
    </row>
    <row r="164" spans="1:19" x14ac:dyDescent="0.15">
      <c r="A164" t="s">
        <v>5</v>
      </c>
      <c r="B164">
        <v>51111</v>
      </c>
      <c r="C164">
        <v>100</v>
      </c>
      <c r="D164">
        <v>1</v>
      </c>
      <c r="E164">
        <v>7</v>
      </c>
      <c r="F164">
        <v>2</v>
      </c>
      <c r="G164" s="5">
        <f t="shared" si="36"/>
        <v>1.7882689556509301E-2</v>
      </c>
      <c r="H164" t="str">
        <f>VLOOKUP(B164,'名称-id-价值'!B:C,2,FALSE)</f>
        <v>雷诺FT-碎片</v>
      </c>
      <c r="I164" t="str">
        <f t="shared" ref="I164:I166" si="37">IF(LEFT(B164,1)+0=5,"T"&amp;MID(B164,3,1)&amp;"碎片",IF(LEFT(B164,1)+0=1,"T"&amp;MID(B164,3,1)&amp;"坦克",IF(LEFT(B164,1)+0=9,"T"&amp;MID(B164,2,1)&amp;"部件")))</f>
        <v>T1碎片</v>
      </c>
      <c r="J164">
        <f t="shared" ref="J164:J166" si="38">IF(RIGHT(A164,1)+0=0,10,RIGHT(A164,1)+0)</f>
        <v>6</v>
      </c>
      <c r="K164">
        <f t="shared" ref="K164:K166" si="39">AVERAGE(D164:E164)*G164*F164</f>
        <v>0.14306151645207441</v>
      </c>
      <c r="L164">
        <f>VLOOKUP(B164,'名称-id-价值'!B:M,J164+2,FALSE)</f>
        <v>42</v>
      </c>
      <c r="M164">
        <f t="shared" ref="M164:M166" si="40">G164*L164*AVERAGE(D164:E164)</f>
        <v>3.0042918454935625</v>
      </c>
      <c r="N164">
        <f>SUMIFS(M:M,A:A,A164)*F164+VLOOKUP(A164,'军费-钻石数量'!$A:$E,5,FALSE)</f>
        <v>129.82821888412016</v>
      </c>
      <c r="O164" t="str">
        <f t="shared" ref="O164:O166" si="41">B164&amp;","</f>
        <v>51111,</v>
      </c>
      <c r="P164" t="str">
        <f t="shared" ref="P164:P166" si="42">C164&amp;","</f>
        <v>100,</v>
      </c>
      <c r="Q164" t="str">
        <f t="shared" ref="Q164:Q166" si="43">"("&amp;LEFT(R164&amp;S164,LEN(R164&amp;S164)-1)&amp;")"</f>
        <v>(1,7)</v>
      </c>
      <c r="R164" t="str">
        <f t="shared" ref="R164:R166" si="44">D164&amp;","</f>
        <v>1,</v>
      </c>
      <c r="S164" t="str">
        <f t="shared" ref="S164:S166" si="45">E164&amp;","</f>
        <v>7,</v>
      </c>
    </row>
    <row r="165" spans="1:19" x14ac:dyDescent="0.15">
      <c r="A165" t="s">
        <v>5</v>
      </c>
      <c r="B165">
        <v>52111</v>
      </c>
      <c r="C165">
        <v>100</v>
      </c>
      <c r="D165">
        <v>1</v>
      </c>
      <c r="E165">
        <v>7</v>
      </c>
      <c r="F165">
        <v>2</v>
      </c>
      <c r="G165" s="5">
        <f t="shared" si="36"/>
        <v>1.7882689556509301E-2</v>
      </c>
      <c r="H165" t="str">
        <f>VLOOKUP(B165,'名称-id-价值'!B:C,2,FALSE)</f>
        <v>Stuart-碎片</v>
      </c>
      <c r="I165" t="str">
        <f t="shared" si="37"/>
        <v>T1碎片</v>
      </c>
      <c r="J165">
        <f t="shared" si="38"/>
        <v>6</v>
      </c>
      <c r="K165">
        <f t="shared" si="39"/>
        <v>0.14306151645207441</v>
      </c>
      <c r="L165">
        <f>VLOOKUP(B165,'名称-id-价值'!B:M,J165+2,FALSE)</f>
        <v>42</v>
      </c>
      <c r="M165">
        <f t="shared" si="40"/>
        <v>3.0042918454935625</v>
      </c>
      <c r="N165">
        <f>SUMIFS(M:M,A:A,A165)*F165+VLOOKUP(A165,'军费-钻石数量'!$A:$E,5,FALSE)</f>
        <v>129.82821888412016</v>
      </c>
      <c r="O165" t="str">
        <f t="shared" si="41"/>
        <v>52111,</v>
      </c>
      <c r="P165" t="str">
        <f t="shared" si="42"/>
        <v>100,</v>
      </c>
      <c r="Q165" t="str">
        <f t="shared" si="43"/>
        <v>(1,7)</v>
      </c>
      <c r="R165" t="str">
        <f t="shared" si="44"/>
        <v>1,</v>
      </c>
      <c r="S165" t="str">
        <f t="shared" si="45"/>
        <v>7,</v>
      </c>
    </row>
    <row r="166" spans="1:19" x14ac:dyDescent="0.15">
      <c r="A166" t="s">
        <v>5</v>
      </c>
      <c r="B166">
        <v>53111</v>
      </c>
      <c r="C166">
        <v>100</v>
      </c>
      <c r="D166">
        <v>1</v>
      </c>
      <c r="E166">
        <v>7</v>
      </c>
      <c r="F166">
        <v>2</v>
      </c>
      <c r="G166" s="5">
        <f t="shared" si="36"/>
        <v>1.7882689556509301E-2</v>
      </c>
      <c r="H166" t="str">
        <f>VLOOKUP(B166,'名称-id-价值'!B:C,2,FALSE)</f>
        <v>B-1-碎片</v>
      </c>
      <c r="I166" t="str">
        <f t="shared" si="37"/>
        <v>T1碎片</v>
      </c>
      <c r="J166">
        <f t="shared" si="38"/>
        <v>6</v>
      </c>
      <c r="K166">
        <f t="shared" si="39"/>
        <v>0.14306151645207441</v>
      </c>
      <c r="L166">
        <f>VLOOKUP(B166,'名称-id-价值'!B:M,J166+2,FALSE)</f>
        <v>42</v>
      </c>
      <c r="M166">
        <f t="shared" si="40"/>
        <v>3.0042918454935625</v>
      </c>
      <c r="N166">
        <f>SUMIFS(M:M,A:A,A166)*F166+VLOOKUP(A166,'军费-钻石数量'!$A:$E,5,FALSE)</f>
        <v>129.82821888412016</v>
      </c>
      <c r="O166" t="str">
        <f t="shared" si="41"/>
        <v>53111,</v>
      </c>
      <c r="P166" t="str">
        <f t="shared" si="42"/>
        <v>100,</v>
      </c>
      <c r="Q166" t="str">
        <f t="shared" si="43"/>
        <v>(1,7)</v>
      </c>
      <c r="R166" t="str">
        <f t="shared" si="44"/>
        <v>1,</v>
      </c>
      <c r="S166" t="str">
        <f t="shared" si="45"/>
        <v>7,</v>
      </c>
    </row>
    <row r="167" spans="1:19" x14ac:dyDescent="0.15">
      <c r="A167" t="s">
        <v>5</v>
      </c>
      <c r="B167">
        <v>51211</v>
      </c>
      <c r="C167">
        <v>223</v>
      </c>
      <c r="D167">
        <v>1</v>
      </c>
      <c r="E167">
        <v>2</v>
      </c>
      <c r="F167">
        <v>2</v>
      </c>
      <c r="G167" s="5">
        <f t="shared" si="36"/>
        <v>3.9878397711015735E-2</v>
      </c>
      <c r="H167" t="str">
        <f>VLOOKUP(B167,'名称-id-价值'!B:C,2,FALSE)</f>
        <v>二号-碎片</v>
      </c>
      <c r="I167" t="str">
        <f t="shared" si="31"/>
        <v>T2碎片</v>
      </c>
      <c r="J167">
        <f t="shared" ref="J167:J236" si="46">IF(RIGHT(A167,1)+0=0,10,RIGHT(A167,1)+0)</f>
        <v>6</v>
      </c>
      <c r="K167">
        <f t="shared" si="32"/>
        <v>0.11963519313304721</v>
      </c>
      <c r="L167">
        <f>VLOOKUP(B167,'名称-id-价值'!B:M,J167+2,FALSE)</f>
        <v>45.6</v>
      </c>
      <c r="M167">
        <f t="shared" ref="M167:M236" si="47">G167*L167*AVERAGE(D167:E167)</f>
        <v>2.7276824034334766</v>
      </c>
      <c r="N167">
        <f>SUMIFS(M:M,A:A,A167)*F167+VLOOKUP(A167,'军费-钻石数量'!$A:$E,5,FALSE)</f>
        <v>129.82821888412016</v>
      </c>
      <c r="O167" t="str">
        <f t="shared" ref="O167:O236" si="48">B167&amp;","</f>
        <v>51211,</v>
      </c>
      <c r="P167" t="str">
        <f t="shared" ref="P167:P236" si="49">C167&amp;","</f>
        <v>223,</v>
      </c>
      <c r="Q167" t="str">
        <f t="shared" si="33"/>
        <v>(1,2)</v>
      </c>
      <c r="R167" t="str">
        <f t="shared" si="34"/>
        <v>1,</v>
      </c>
      <c r="S167" t="str">
        <f t="shared" si="35"/>
        <v>2,</v>
      </c>
    </row>
    <row r="168" spans="1:19" x14ac:dyDescent="0.15">
      <c r="A168" t="s">
        <v>5</v>
      </c>
      <c r="B168">
        <v>52211</v>
      </c>
      <c r="C168">
        <v>223</v>
      </c>
      <c r="D168">
        <v>1</v>
      </c>
      <c r="E168">
        <v>2</v>
      </c>
      <c r="F168">
        <v>2</v>
      </c>
      <c r="G168" s="5">
        <f t="shared" si="36"/>
        <v>3.9878397711015735E-2</v>
      </c>
      <c r="H168" t="str">
        <f>VLOOKUP(B168,'名称-id-价值'!B:C,2,FALSE)</f>
        <v>T-34-碎片</v>
      </c>
      <c r="I168" t="str">
        <f t="shared" ref="I168:I237" si="50">IF(LEFT(B168,1)+0=5,"T"&amp;MID(B168,3,1)&amp;"碎片",IF(LEFT(B168,1)+0=1,"T"&amp;MID(B168,3,1)&amp;"坦克",IF(LEFT(B168,1)+0=9,"T"&amp;MID(B168,2,1)&amp;"部件")))</f>
        <v>T2碎片</v>
      </c>
      <c r="J168">
        <f t="shared" si="46"/>
        <v>6</v>
      </c>
      <c r="K168">
        <f t="shared" ref="K168:K237" si="51">AVERAGE(D168:E168)*G168*F168</f>
        <v>0.11963519313304721</v>
      </c>
      <c r="L168">
        <f>VLOOKUP(B168,'名称-id-价值'!B:M,J168+2,FALSE)</f>
        <v>45.6</v>
      </c>
      <c r="M168">
        <f t="shared" si="47"/>
        <v>2.7276824034334766</v>
      </c>
      <c r="N168">
        <f>SUMIFS(M:M,A:A,A168)*F168+VLOOKUP(A168,'军费-钻石数量'!$A:$E,5,FALSE)</f>
        <v>129.82821888412016</v>
      </c>
      <c r="O168" t="str">
        <f t="shared" si="48"/>
        <v>52211,</v>
      </c>
      <c r="P168" t="str">
        <f t="shared" si="49"/>
        <v>223,</v>
      </c>
      <c r="Q168" t="str">
        <f t="shared" ref="Q168:Q237" si="52">"("&amp;LEFT(R168&amp;S168,LEN(R168&amp;S168)-1)&amp;")"</f>
        <v>(1,2)</v>
      </c>
      <c r="R168" t="str">
        <f t="shared" si="34"/>
        <v>1,</v>
      </c>
      <c r="S168" t="str">
        <f t="shared" si="35"/>
        <v>2,</v>
      </c>
    </row>
    <row r="169" spans="1:19" x14ac:dyDescent="0.15">
      <c r="A169" t="s">
        <v>5</v>
      </c>
      <c r="B169">
        <v>53211</v>
      </c>
      <c r="C169">
        <v>223</v>
      </c>
      <c r="D169">
        <v>1</v>
      </c>
      <c r="E169">
        <v>2</v>
      </c>
      <c r="F169">
        <v>2</v>
      </c>
      <c r="G169" s="5">
        <f t="shared" si="36"/>
        <v>3.9878397711015735E-2</v>
      </c>
      <c r="H169" t="str">
        <f>VLOOKUP(B169,'名称-id-价值'!B:C,2,FALSE)</f>
        <v>KV-1-碎片</v>
      </c>
      <c r="I169" t="str">
        <f t="shared" si="50"/>
        <v>T2碎片</v>
      </c>
      <c r="J169">
        <f t="shared" si="46"/>
        <v>6</v>
      </c>
      <c r="K169">
        <f t="shared" si="51"/>
        <v>0.11963519313304721</v>
      </c>
      <c r="L169">
        <f>VLOOKUP(B169,'名称-id-价值'!B:M,J169+2,FALSE)</f>
        <v>45.6</v>
      </c>
      <c r="M169">
        <f t="shared" si="47"/>
        <v>2.7276824034334766</v>
      </c>
      <c r="N169">
        <f>SUMIFS(M:M,A:A,A169)*F169+VLOOKUP(A169,'军费-钻石数量'!$A:$E,5,FALSE)</f>
        <v>129.82821888412016</v>
      </c>
      <c r="O169" t="str">
        <f t="shared" si="48"/>
        <v>53211,</v>
      </c>
      <c r="P169" t="str">
        <f t="shared" si="49"/>
        <v>223,</v>
      </c>
      <c r="Q169" t="str">
        <f t="shared" si="52"/>
        <v>(1,2)</v>
      </c>
      <c r="R169" t="str">
        <f t="shared" si="34"/>
        <v>1,</v>
      </c>
      <c r="S169" t="str">
        <f t="shared" si="35"/>
        <v>2,</v>
      </c>
    </row>
    <row r="170" spans="1:19" x14ac:dyDescent="0.15">
      <c r="A170" t="s">
        <v>5</v>
      </c>
      <c r="B170">
        <v>51311</v>
      </c>
      <c r="C170">
        <v>355</v>
      </c>
      <c r="D170">
        <v>1</v>
      </c>
      <c r="E170">
        <v>1</v>
      </c>
      <c r="F170">
        <v>2</v>
      </c>
      <c r="G170" s="5">
        <f t="shared" si="36"/>
        <v>6.3483547925608008E-2</v>
      </c>
      <c r="H170" t="str">
        <f>VLOOKUP(B170,'名称-id-价值'!B:C,2,FALSE)</f>
        <v>35(t)-碎片</v>
      </c>
      <c r="I170" t="str">
        <f t="shared" si="50"/>
        <v>T3碎片</v>
      </c>
      <c r="J170">
        <f t="shared" si="46"/>
        <v>6</v>
      </c>
      <c r="K170">
        <f t="shared" si="51"/>
        <v>0.12696709585121602</v>
      </c>
      <c r="L170">
        <f>VLOOKUP(B170,'名称-id-价值'!B:M,J170+2,FALSE)</f>
        <v>51.699999999999996</v>
      </c>
      <c r="M170">
        <f t="shared" si="47"/>
        <v>3.2820994277539337</v>
      </c>
      <c r="N170">
        <f>SUMIFS(M:M,A:A,A170)*F170+VLOOKUP(A170,'军费-钻石数量'!$A:$E,5,FALSE)</f>
        <v>129.82821888412016</v>
      </c>
      <c r="O170" t="str">
        <f t="shared" si="48"/>
        <v>51311,</v>
      </c>
      <c r="P170" t="str">
        <f t="shared" si="49"/>
        <v>355,</v>
      </c>
      <c r="Q170" t="str">
        <f t="shared" si="52"/>
        <v>(1,1)</v>
      </c>
      <c r="R170" t="str">
        <f t="shared" si="34"/>
        <v>1,</v>
      </c>
      <c r="S170" t="str">
        <f t="shared" si="35"/>
        <v>1,</v>
      </c>
    </row>
    <row r="171" spans="1:19" x14ac:dyDescent="0.15">
      <c r="A171" t="s">
        <v>5</v>
      </c>
      <c r="B171">
        <v>52311</v>
      </c>
      <c r="C171">
        <v>355</v>
      </c>
      <c r="D171">
        <v>1</v>
      </c>
      <c r="E171">
        <v>1</v>
      </c>
      <c r="F171">
        <v>2</v>
      </c>
      <c r="G171" s="5">
        <f t="shared" si="36"/>
        <v>6.3483547925608008E-2</v>
      </c>
      <c r="H171" t="str">
        <f>VLOOKUP(B171,'名称-id-价值'!B:C,2,FALSE)</f>
        <v>玛蒂尔达-碎片</v>
      </c>
      <c r="I171" t="str">
        <f t="shared" si="50"/>
        <v>T3碎片</v>
      </c>
      <c r="J171">
        <f t="shared" si="46"/>
        <v>6</v>
      </c>
      <c r="K171">
        <f t="shared" si="51"/>
        <v>0.12696709585121602</v>
      </c>
      <c r="L171">
        <f>VLOOKUP(B171,'名称-id-价值'!B:M,J171+2,FALSE)</f>
        <v>51.699999999999996</v>
      </c>
      <c r="M171">
        <f t="shared" si="47"/>
        <v>3.2820994277539337</v>
      </c>
      <c r="N171">
        <f>SUMIFS(M:M,A:A,A171)*F171+VLOOKUP(A171,'军费-钻石数量'!$A:$E,5,FALSE)</f>
        <v>129.82821888412016</v>
      </c>
      <c r="O171" t="str">
        <f t="shared" si="48"/>
        <v>52311,</v>
      </c>
      <c r="P171" t="str">
        <f t="shared" si="49"/>
        <v>355,</v>
      </c>
      <c r="Q171" t="str">
        <f t="shared" si="52"/>
        <v>(1,1)</v>
      </c>
      <c r="R171" t="str">
        <f t="shared" si="34"/>
        <v>1,</v>
      </c>
      <c r="S171" t="str">
        <f t="shared" si="35"/>
        <v>1,</v>
      </c>
    </row>
    <row r="172" spans="1:19" x14ac:dyDescent="0.15">
      <c r="A172" t="s">
        <v>5</v>
      </c>
      <c r="B172">
        <v>53311</v>
      </c>
      <c r="C172">
        <v>355</v>
      </c>
      <c r="D172">
        <v>1</v>
      </c>
      <c r="E172">
        <v>1</v>
      </c>
      <c r="F172">
        <v>2</v>
      </c>
      <c r="G172" s="5">
        <f t="shared" si="36"/>
        <v>6.3483547925608008E-2</v>
      </c>
      <c r="H172" t="str">
        <f>VLOOKUP(B172,'名称-id-价值'!B:C,2,FALSE)</f>
        <v>黑豹-碎片</v>
      </c>
      <c r="I172" t="str">
        <f t="shared" si="50"/>
        <v>T3碎片</v>
      </c>
      <c r="J172">
        <f t="shared" si="46"/>
        <v>6</v>
      </c>
      <c r="K172">
        <f t="shared" si="51"/>
        <v>0.12696709585121602</v>
      </c>
      <c r="L172">
        <f>VLOOKUP(B172,'名称-id-价值'!B:M,J172+2,FALSE)</f>
        <v>51.699999999999996</v>
      </c>
      <c r="M172">
        <f t="shared" si="47"/>
        <v>3.2820994277539337</v>
      </c>
      <c r="N172">
        <f>SUMIFS(M:M,A:A,A172)*F172+VLOOKUP(A172,'军费-钻石数量'!$A:$E,5,FALSE)</f>
        <v>129.82821888412016</v>
      </c>
      <c r="O172" t="str">
        <f t="shared" si="48"/>
        <v>53311,</v>
      </c>
      <c r="P172" t="str">
        <f t="shared" si="49"/>
        <v>355,</v>
      </c>
      <c r="Q172" t="str">
        <f t="shared" si="52"/>
        <v>(1,1)</v>
      </c>
      <c r="R172" t="str">
        <f t="shared" si="34"/>
        <v>1,</v>
      </c>
      <c r="S172" t="str">
        <f t="shared" si="35"/>
        <v>1,</v>
      </c>
    </row>
    <row r="173" spans="1:19" x14ac:dyDescent="0.15">
      <c r="A173" t="s">
        <v>5</v>
      </c>
      <c r="B173">
        <v>51311</v>
      </c>
      <c r="C173">
        <v>355</v>
      </c>
      <c r="D173">
        <v>1</v>
      </c>
      <c r="E173">
        <v>1</v>
      </c>
      <c r="F173">
        <v>2</v>
      </c>
      <c r="G173" s="5">
        <f t="shared" si="36"/>
        <v>6.3483547925608008E-2</v>
      </c>
      <c r="H173" t="str">
        <f>VLOOKUP(B173,'名称-id-价值'!B:C,2,FALSE)</f>
        <v>35(t)-碎片</v>
      </c>
      <c r="I173" t="str">
        <f t="shared" si="50"/>
        <v>T3碎片</v>
      </c>
      <c r="J173">
        <f t="shared" si="46"/>
        <v>6</v>
      </c>
      <c r="K173">
        <f t="shared" si="51"/>
        <v>0.12696709585121602</v>
      </c>
      <c r="L173">
        <f>VLOOKUP(B173,'名称-id-价值'!B:M,J173+2,FALSE)</f>
        <v>51.699999999999996</v>
      </c>
      <c r="M173">
        <f t="shared" si="47"/>
        <v>3.2820994277539337</v>
      </c>
      <c r="N173">
        <f>SUMIFS(M:M,A:A,A173)*F173+VLOOKUP(A173,'军费-钻石数量'!$A:$E,5,FALSE)</f>
        <v>129.82821888412016</v>
      </c>
      <c r="O173" t="str">
        <f t="shared" si="48"/>
        <v>51311,</v>
      </c>
      <c r="P173" t="str">
        <f t="shared" si="49"/>
        <v>355,</v>
      </c>
      <c r="Q173" t="str">
        <f t="shared" si="52"/>
        <v>(1,1)</v>
      </c>
      <c r="R173" t="str">
        <f t="shared" si="34"/>
        <v>1,</v>
      </c>
      <c r="S173" t="str">
        <f t="shared" si="35"/>
        <v>1,</v>
      </c>
    </row>
    <row r="174" spans="1:19" x14ac:dyDescent="0.15">
      <c r="A174" t="s">
        <v>5</v>
      </c>
      <c r="B174">
        <v>52311</v>
      </c>
      <c r="C174">
        <v>355</v>
      </c>
      <c r="D174">
        <v>1</v>
      </c>
      <c r="E174">
        <v>1</v>
      </c>
      <c r="F174">
        <v>2</v>
      </c>
      <c r="G174" s="5">
        <f t="shared" si="36"/>
        <v>6.3483547925608008E-2</v>
      </c>
      <c r="H174" t="str">
        <f>VLOOKUP(B174,'名称-id-价值'!B:C,2,FALSE)</f>
        <v>玛蒂尔达-碎片</v>
      </c>
      <c r="I174" t="str">
        <f t="shared" si="50"/>
        <v>T3碎片</v>
      </c>
      <c r="J174">
        <f t="shared" si="46"/>
        <v>6</v>
      </c>
      <c r="K174">
        <f t="shared" si="51"/>
        <v>0.12696709585121602</v>
      </c>
      <c r="L174">
        <f>VLOOKUP(B174,'名称-id-价值'!B:M,J174+2,FALSE)</f>
        <v>51.699999999999996</v>
      </c>
      <c r="M174">
        <f t="shared" si="47"/>
        <v>3.2820994277539337</v>
      </c>
      <c r="N174">
        <f>SUMIFS(M:M,A:A,A174)*F174+VLOOKUP(A174,'军费-钻石数量'!$A:$E,5,FALSE)</f>
        <v>129.82821888412016</v>
      </c>
      <c r="O174" t="str">
        <f t="shared" si="48"/>
        <v>52311,</v>
      </c>
      <c r="P174" t="str">
        <f t="shared" si="49"/>
        <v>355,</v>
      </c>
      <c r="Q174" t="str">
        <f t="shared" si="52"/>
        <v>(1,1)</v>
      </c>
      <c r="R174" t="str">
        <f t="shared" si="34"/>
        <v>1,</v>
      </c>
      <c r="S174" t="str">
        <f t="shared" si="35"/>
        <v>1,</v>
      </c>
    </row>
    <row r="175" spans="1:19" x14ac:dyDescent="0.15">
      <c r="A175" t="s">
        <v>5</v>
      </c>
      <c r="B175">
        <v>53311</v>
      </c>
      <c r="C175">
        <v>355</v>
      </c>
      <c r="D175">
        <v>1</v>
      </c>
      <c r="E175">
        <v>1</v>
      </c>
      <c r="F175">
        <v>2</v>
      </c>
      <c r="G175" s="5">
        <f t="shared" si="36"/>
        <v>6.3483547925608008E-2</v>
      </c>
      <c r="H175" t="str">
        <f>VLOOKUP(B175,'名称-id-价值'!B:C,2,FALSE)</f>
        <v>黑豹-碎片</v>
      </c>
      <c r="I175" t="str">
        <f t="shared" si="50"/>
        <v>T3碎片</v>
      </c>
      <c r="J175">
        <f t="shared" si="46"/>
        <v>6</v>
      </c>
      <c r="K175">
        <f t="shared" si="51"/>
        <v>0.12696709585121602</v>
      </c>
      <c r="L175">
        <f>VLOOKUP(B175,'名称-id-价值'!B:M,J175+2,FALSE)</f>
        <v>51.699999999999996</v>
      </c>
      <c r="M175">
        <f t="shared" si="47"/>
        <v>3.2820994277539337</v>
      </c>
      <c r="N175">
        <f>SUMIFS(M:M,A:A,A175)*F175+VLOOKUP(A175,'军费-钻石数量'!$A:$E,5,FALSE)</f>
        <v>129.82821888412016</v>
      </c>
      <c r="O175" t="str">
        <f t="shared" si="48"/>
        <v>53311,</v>
      </c>
      <c r="P175" t="str">
        <f t="shared" si="49"/>
        <v>355,</v>
      </c>
      <c r="Q175" t="str">
        <f t="shared" si="52"/>
        <v>(1,1)</v>
      </c>
      <c r="R175" t="str">
        <f t="shared" si="34"/>
        <v>1,</v>
      </c>
      <c r="S175" t="str">
        <f t="shared" si="35"/>
        <v>1,</v>
      </c>
    </row>
    <row r="176" spans="1:19" x14ac:dyDescent="0.15">
      <c r="A176" t="s">
        <v>5</v>
      </c>
      <c r="B176">
        <v>91001</v>
      </c>
      <c r="C176">
        <v>100</v>
      </c>
      <c r="D176">
        <v>1</v>
      </c>
      <c r="E176">
        <v>2</v>
      </c>
      <c r="F176">
        <v>2</v>
      </c>
      <c r="G176" s="5">
        <f t="shared" si="36"/>
        <v>1.7882689556509301E-2</v>
      </c>
      <c r="H176" t="str">
        <f>VLOOKUP(B176,'名称-id-价值'!B:C,2,FALSE)</f>
        <v>T1LP1</v>
      </c>
      <c r="I176" t="str">
        <f t="shared" si="50"/>
        <v>T1部件</v>
      </c>
      <c r="J176">
        <f t="shared" si="46"/>
        <v>6</v>
      </c>
      <c r="K176">
        <f t="shared" si="51"/>
        <v>5.3648068669527899E-2</v>
      </c>
      <c r="L176">
        <f>VLOOKUP(B176,'名称-id-价值'!B:M,J176+2,FALSE)</f>
        <v>30</v>
      </c>
      <c r="M176">
        <f t="shared" si="47"/>
        <v>0.80472103004291862</v>
      </c>
      <c r="N176">
        <f>SUMIFS(M:M,A:A,A176)*F176+VLOOKUP(A176,'军费-钻石数量'!$A:$E,5,FALSE)</f>
        <v>129.82821888412016</v>
      </c>
      <c r="O176" t="str">
        <f t="shared" si="48"/>
        <v>91001,</v>
      </c>
      <c r="P176" t="str">
        <f t="shared" si="49"/>
        <v>100,</v>
      </c>
      <c r="Q176" t="str">
        <f t="shared" si="52"/>
        <v>(1,2)</v>
      </c>
      <c r="R176" t="str">
        <f t="shared" si="34"/>
        <v>1,</v>
      </c>
      <c r="S176" t="str">
        <f t="shared" si="35"/>
        <v>2,</v>
      </c>
    </row>
    <row r="177" spans="1:19" x14ac:dyDescent="0.15">
      <c r="A177" t="s">
        <v>5</v>
      </c>
      <c r="B177">
        <v>91003</v>
      </c>
      <c r="C177">
        <v>100</v>
      </c>
      <c r="D177">
        <v>1</v>
      </c>
      <c r="E177">
        <v>2</v>
      </c>
      <c r="F177">
        <v>2</v>
      </c>
      <c r="G177" s="5">
        <f t="shared" si="36"/>
        <v>1.7882689556509301E-2</v>
      </c>
      <c r="H177" t="str">
        <f>VLOOKUP(B177,'名称-id-价值'!B:C,2,FALSE)</f>
        <v>T1LP3</v>
      </c>
      <c r="I177" t="str">
        <f t="shared" si="50"/>
        <v>T1部件</v>
      </c>
      <c r="J177">
        <f t="shared" si="46"/>
        <v>6</v>
      </c>
      <c r="K177">
        <f t="shared" si="51"/>
        <v>5.3648068669527899E-2</v>
      </c>
      <c r="L177">
        <f>VLOOKUP(B177,'名称-id-价值'!B:M,J177+2,FALSE)</f>
        <v>30</v>
      </c>
      <c r="M177">
        <f t="shared" si="47"/>
        <v>0.80472103004291862</v>
      </c>
      <c r="N177">
        <f>SUMIFS(M:M,A:A,A177)*F177+VLOOKUP(A177,'军费-钻石数量'!$A:$E,5,FALSE)</f>
        <v>129.82821888412016</v>
      </c>
      <c r="O177" t="str">
        <f t="shared" si="48"/>
        <v>91003,</v>
      </c>
      <c r="P177" t="str">
        <f t="shared" si="49"/>
        <v>100,</v>
      </c>
      <c r="Q177" t="str">
        <f t="shared" si="52"/>
        <v>(1,2)</v>
      </c>
      <c r="R177" t="str">
        <f t="shared" si="34"/>
        <v>1,</v>
      </c>
      <c r="S177" t="str">
        <f t="shared" si="35"/>
        <v>2,</v>
      </c>
    </row>
    <row r="178" spans="1:19" x14ac:dyDescent="0.15">
      <c r="A178" t="s">
        <v>5</v>
      </c>
      <c r="B178">
        <v>91005</v>
      </c>
      <c r="C178">
        <v>100</v>
      </c>
      <c r="D178">
        <v>1</v>
      </c>
      <c r="E178">
        <v>2</v>
      </c>
      <c r="F178">
        <v>2</v>
      </c>
      <c r="G178" s="5">
        <f t="shared" si="36"/>
        <v>1.7882689556509301E-2</v>
      </c>
      <c r="H178" t="str">
        <f>VLOOKUP(B178,'名称-id-价值'!B:C,2,FALSE)</f>
        <v>T1LP5</v>
      </c>
      <c r="I178" t="str">
        <f t="shared" si="50"/>
        <v>T1部件</v>
      </c>
      <c r="J178">
        <f t="shared" si="46"/>
        <v>6</v>
      </c>
      <c r="K178">
        <f t="shared" si="51"/>
        <v>5.3648068669527899E-2</v>
      </c>
      <c r="L178">
        <f>VLOOKUP(B178,'名称-id-价值'!B:M,J178+2,FALSE)</f>
        <v>30</v>
      </c>
      <c r="M178">
        <f t="shared" si="47"/>
        <v>0.80472103004291862</v>
      </c>
      <c r="N178">
        <f>SUMIFS(M:M,A:A,A178)*F178+VLOOKUP(A178,'军费-钻石数量'!$A:$E,5,FALSE)</f>
        <v>129.82821888412016</v>
      </c>
      <c r="O178" t="str">
        <f t="shared" si="48"/>
        <v>91005,</v>
      </c>
      <c r="P178" t="str">
        <f t="shared" si="49"/>
        <v>100,</v>
      </c>
      <c r="Q178" t="str">
        <f t="shared" si="52"/>
        <v>(1,2)</v>
      </c>
      <c r="R178" t="str">
        <f t="shared" ref="R178:R247" si="53">D178&amp;","</f>
        <v>1,</v>
      </c>
      <c r="S178" t="str">
        <f t="shared" ref="S178:S247" si="54">E178&amp;","</f>
        <v>2,</v>
      </c>
    </row>
    <row r="179" spans="1:19" x14ac:dyDescent="0.15">
      <c r="A179" t="s">
        <v>5</v>
      </c>
      <c r="B179">
        <v>91101</v>
      </c>
      <c r="C179">
        <v>100</v>
      </c>
      <c r="D179">
        <v>1</v>
      </c>
      <c r="E179">
        <v>2</v>
      </c>
      <c r="F179">
        <v>2</v>
      </c>
      <c r="G179" s="5">
        <f t="shared" si="36"/>
        <v>1.7882689556509301E-2</v>
      </c>
      <c r="H179" t="str">
        <f>VLOOKUP(B179,'名称-id-价值'!B:C,2,FALSE)</f>
        <v>T1MP1</v>
      </c>
      <c r="I179" t="str">
        <f t="shared" si="50"/>
        <v>T1部件</v>
      </c>
      <c r="J179">
        <f t="shared" si="46"/>
        <v>6</v>
      </c>
      <c r="K179">
        <f t="shared" si="51"/>
        <v>5.3648068669527899E-2</v>
      </c>
      <c r="L179">
        <f>VLOOKUP(B179,'名称-id-价值'!B:M,J179+2,FALSE)</f>
        <v>30</v>
      </c>
      <c r="M179">
        <f t="shared" si="47"/>
        <v>0.80472103004291862</v>
      </c>
      <c r="N179">
        <f>SUMIFS(M:M,A:A,A179)*F179+VLOOKUP(A179,'军费-钻石数量'!$A:$E,5,FALSE)</f>
        <v>129.82821888412016</v>
      </c>
      <c r="O179" t="str">
        <f t="shared" si="48"/>
        <v>91101,</v>
      </c>
      <c r="P179" t="str">
        <f t="shared" si="49"/>
        <v>100,</v>
      </c>
      <c r="Q179" t="str">
        <f t="shared" si="52"/>
        <v>(1,2)</v>
      </c>
      <c r="R179" t="str">
        <f t="shared" si="53"/>
        <v>1,</v>
      </c>
      <c r="S179" t="str">
        <f t="shared" si="54"/>
        <v>2,</v>
      </c>
    </row>
    <row r="180" spans="1:19" x14ac:dyDescent="0.15">
      <c r="A180" t="s">
        <v>5</v>
      </c>
      <c r="B180">
        <v>91103</v>
      </c>
      <c r="C180">
        <v>100</v>
      </c>
      <c r="D180">
        <v>1</v>
      </c>
      <c r="E180">
        <v>2</v>
      </c>
      <c r="F180">
        <v>2</v>
      </c>
      <c r="G180" s="5">
        <f t="shared" si="36"/>
        <v>1.7882689556509301E-2</v>
      </c>
      <c r="H180" t="str">
        <f>VLOOKUP(B180,'名称-id-价值'!B:C,2,FALSE)</f>
        <v>T1MP3</v>
      </c>
      <c r="I180" t="str">
        <f t="shared" si="50"/>
        <v>T1部件</v>
      </c>
      <c r="J180">
        <f t="shared" si="46"/>
        <v>6</v>
      </c>
      <c r="K180">
        <f t="shared" si="51"/>
        <v>5.3648068669527899E-2</v>
      </c>
      <c r="L180">
        <f>VLOOKUP(B180,'名称-id-价值'!B:M,J180+2,FALSE)</f>
        <v>30</v>
      </c>
      <c r="M180">
        <f t="shared" si="47"/>
        <v>0.80472103004291862</v>
      </c>
      <c r="N180">
        <f>SUMIFS(M:M,A:A,A180)*F180+VLOOKUP(A180,'军费-钻石数量'!$A:$E,5,FALSE)</f>
        <v>129.82821888412016</v>
      </c>
      <c r="O180" t="str">
        <f t="shared" si="48"/>
        <v>91103,</v>
      </c>
      <c r="P180" t="str">
        <f t="shared" si="49"/>
        <v>100,</v>
      </c>
      <c r="Q180" t="str">
        <f t="shared" si="52"/>
        <v>(1,2)</v>
      </c>
      <c r="R180" t="str">
        <f t="shared" si="53"/>
        <v>1,</v>
      </c>
      <c r="S180" t="str">
        <f t="shared" si="54"/>
        <v>2,</v>
      </c>
    </row>
    <row r="181" spans="1:19" x14ac:dyDescent="0.15">
      <c r="A181" t="s">
        <v>5</v>
      </c>
      <c r="B181">
        <v>91105</v>
      </c>
      <c r="C181">
        <v>100</v>
      </c>
      <c r="D181">
        <v>1</v>
      </c>
      <c r="E181">
        <v>2</v>
      </c>
      <c r="F181">
        <v>2</v>
      </c>
      <c r="G181" s="5">
        <f t="shared" si="36"/>
        <v>1.7882689556509301E-2</v>
      </c>
      <c r="H181" t="str">
        <f>VLOOKUP(B181,'名称-id-价值'!B:C,2,FALSE)</f>
        <v>T1MP5</v>
      </c>
      <c r="I181" t="str">
        <f t="shared" si="50"/>
        <v>T1部件</v>
      </c>
      <c r="J181">
        <f t="shared" si="46"/>
        <v>6</v>
      </c>
      <c r="K181">
        <f t="shared" si="51"/>
        <v>5.3648068669527899E-2</v>
      </c>
      <c r="L181">
        <f>VLOOKUP(B181,'名称-id-价值'!B:M,J181+2,FALSE)</f>
        <v>30</v>
      </c>
      <c r="M181">
        <f t="shared" si="47"/>
        <v>0.80472103004291862</v>
      </c>
      <c r="N181">
        <f>SUMIFS(M:M,A:A,A181)*F181+VLOOKUP(A181,'军费-钻石数量'!$A:$E,5,FALSE)</f>
        <v>129.82821888412016</v>
      </c>
      <c r="O181" t="str">
        <f t="shared" si="48"/>
        <v>91105,</v>
      </c>
      <c r="P181" t="str">
        <f t="shared" si="49"/>
        <v>100,</v>
      </c>
      <c r="Q181" t="str">
        <f t="shared" si="52"/>
        <v>(1,2)</v>
      </c>
      <c r="R181" t="str">
        <f t="shared" si="53"/>
        <v>1,</v>
      </c>
      <c r="S181" t="str">
        <f t="shared" si="54"/>
        <v>2,</v>
      </c>
    </row>
    <row r="182" spans="1:19" x14ac:dyDescent="0.15">
      <c r="A182" t="s">
        <v>5</v>
      </c>
      <c r="B182">
        <v>91201</v>
      </c>
      <c r="C182">
        <v>100</v>
      </c>
      <c r="D182">
        <v>1</v>
      </c>
      <c r="E182">
        <v>2</v>
      </c>
      <c r="F182">
        <v>2</v>
      </c>
      <c r="G182" s="5">
        <f t="shared" si="36"/>
        <v>1.7882689556509301E-2</v>
      </c>
      <c r="H182" t="str">
        <f>VLOOKUP(B182,'名称-id-价值'!B:C,2,FALSE)</f>
        <v>T1HP1</v>
      </c>
      <c r="I182" t="str">
        <f t="shared" si="50"/>
        <v>T1部件</v>
      </c>
      <c r="J182">
        <f t="shared" si="46"/>
        <v>6</v>
      </c>
      <c r="K182">
        <f t="shared" si="51"/>
        <v>5.3648068669527899E-2</v>
      </c>
      <c r="L182">
        <f>VLOOKUP(B182,'名称-id-价值'!B:M,J182+2,FALSE)</f>
        <v>30</v>
      </c>
      <c r="M182">
        <f t="shared" si="47"/>
        <v>0.80472103004291862</v>
      </c>
      <c r="N182">
        <f>SUMIFS(M:M,A:A,A182)*F182+VLOOKUP(A182,'军费-钻石数量'!$A:$E,5,FALSE)</f>
        <v>129.82821888412016</v>
      </c>
      <c r="O182" t="str">
        <f t="shared" si="48"/>
        <v>91201,</v>
      </c>
      <c r="P182" t="str">
        <f t="shared" si="49"/>
        <v>100,</v>
      </c>
      <c r="Q182" t="str">
        <f t="shared" si="52"/>
        <v>(1,2)</v>
      </c>
      <c r="R182" t="str">
        <f t="shared" si="53"/>
        <v>1,</v>
      </c>
      <c r="S182" t="str">
        <f t="shared" si="54"/>
        <v>2,</v>
      </c>
    </row>
    <row r="183" spans="1:19" x14ac:dyDescent="0.15">
      <c r="A183" t="s">
        <v>5</v>
      </c>
      <c r="B183">
        <v>91203</v>
      </c>
      <c r="C183">
        <v>100</v>
      </c>
      <c r="D183">
        <v>1</v>
      </c>
      <c r="E183">
        <v>2</v>
      </c>
      <c r="F183">
        <v>2</v>
      </c>
      <c r="G183" s="5">
        <f t="shared" si="36"/>
        <v>1.7882689556509301E-2</v>
      </c>
      <c r="H183" t="str">
        <f>VLOOKUP(B183,'名称-id-价值'!B:C,2,FALSE)</f>
        <v>T1HP3</v>
      </c>
      <c r="I183" t="str">
        <f t="shared" si="50"/>
        <v>T1部件</v>
      </c>
      <c r="J183">
        <f t="shared" si="46"/>
        <v>6</v>
      </c>
      <c r="K183">
        <f t="shared" si="51"/>
        <v>5.3648068669527899E-2</v>
      </c>
      <c r="L183">
        <f>VLOOKUP(B183,'名称-id-价值'!B:M,J183+2,FALSE)</f>
        <v>30</v>
      </c>
      <c r="M183">
        <f t="shared" si="47"/>
        <v>0.80472103004291862</v>
      </c>
      <c r="N183">
        <f>SUMIFS(M:M,A:A,A183)*F183+VLOOKUP(A183,'军费-钻石数量'!$A:$E,5,FALSE)</f>
        <v>129.82821888412016</v>
      </c>
      <c r="O183" t="str">
        <f t="shared" si="48"/>
        <v>91203,</v>
      </c>
      <c r="P183" t="str">
        <f t="shared" si="49"/>
        <v>100,</v>
      </c>
      <c r="Q183" t="str">
        <f t="shared" si="52"/>
        <v>(1,2)</v>
      </c>
      <c r="R183" t="str">
        <f t="shared" si="53"/>
        <v>1,</v>
      </c>
      <c r="S183" t="str">
        <f t="shared" si="54"/>
        <v>2,</v>
      </c>
    </row>
    <row r="184" spans="1:19" x14ac:dyDescent="0.15">
      <c r="A184" t="s">
        <v>5</v>
      </c>
      <c r="B184">
        <v>91205</v>
      </c>
      <c r="C184">
        <v>100</v>
      </c>
      <c r="D184">
        <v>1</v>
      </c>
      <c r="E184">
        <v>2</v>
      </c>
      <c r="F184">
        <v>2</v>
      </c>
      <c r="G184" s="5">
        <f t="shared" si="36"/>
        <v>1.7882689556509301E-2</v>
      </c>
      <c r="H184" t="str">
        <f>VLOOKUP(B184,'名称-id-价值'!B:C,2,FALSE)</f>
        <v>T1HP5</v>
      </c>
      <c r="I184" t="str">
        <f t="shared" si="50"/>
        <v>T1部件</v>
      </c>
      <c r="J184">
        <f t="shared" si="46"/>
        <v>6</v>
      </c>
      <c r="K184">
        <f t="shared" si="51"/>
        <v>5.3648068669527899E-2</v>
      </c>
      <c r="L184">
        <f>VLOOKUP(B184,'名称-id-价值'!B:M,J184+2,FALSE)</f>
        <v>30</v>
      </c>
      <c r="M184">
        <f t="shared" si="47"/>
        <v>0.80472103004291862</v>
      </c>
      <c r="N184">
        <f>SUMIFS(M:M,A:A,A184)*F184+VLOOKUP(A184,'军费-钻石数量'!$A:$E,5,FALSE)</f>
        <v>129.82821888412016</v>
      </c>
      <c r="O184" t="str">
        <f t="shared" si="48"/>
        <v>91205,</v>
      </c>
      <c r="P184" t="str">
        <f t="shared" si="49"/>
        <v>100,</v>
      </c>
      <c r="Q184" t="str">
        <f t="shared" si="52"/>
        <v>(1,2)</v>
      </c>
      <c r="R184" t="str">
        <f t="shared" si="53"/>
        <v>1,</v>
      </c>
      <c r="S184" t="str">
        <f t="shared" si="54"/>
        <v>2,</v>
      </c>
    </row>
    <row r="185" spans="1:19" x14ac:dyDescent="0.15">
      <c r="A185" t="s">
        <v>5</v>
      </c>
      <c r="B185">
        <v>91002</v>
      </c>
      <c r="C185">
        <v>100</v>
      </c>
      <c r="D185">
        <v>1</v>
      </c>
      <c r="E185">
        <v>2</v>
      </c>
      <c r="F185">
        <v>2</v>
      </c>
      <c r="G185" s="5">
        <f t="shared" si="36"/>
        <v>1.7882689556509301E-2</v>
      </c>
      <c r="H185" t="str">
        <f>VLOOKUP(B185,'名称-id-价值'!B:C,2,FALSE)</f>
        <v>T1LP2</v>
      </c>
      <c r="I185" t="str">
        <f t="shared" si="50"/>
        <v>T1部件</v>
      </c>
      <c r="J185">
        <f t="shared" si="46"/>
        <v>6</v>
      </c>
      <c r="K185">
        <f t="shared" si="51"/>
        <v>5.3648068669527899E-2</v>
      </c>
      <c r="L185">
        <f>VLOOKUP(B185,'名称-id-价值'!B:M,J185+2,FALSE)</f>
        <v>30</v>
      </c>
      <c r="M185">
        <f t="shared" si="47"/>
        <v>0.80472103004291862</v>
      </c>
      <c r="N185">
        <f>SUMIFS(M:M,A:A,A185)*F185+VLOOKUP(A185,'军费-钻石数量'!$A:$E,5,FALSE)</f>
        <v>129.82821888412016</v>
      </c>
      <c r="O185" t="str">
        <f t="shared" si="48"/>
        <v>91002,</v>
      </c>
      <c r="P185" t="str">
        <f t="shared" si="49"/>
        <v>100,</v>
      </c>
      <c r="Q185" t="str">
        <f t="shared" si="52"/>
        <v>(1,2)</v>
      </c>
      <c r="R185" t="str">
        <f t="shared" si="53"/>
        <v>1,</v>
      </c>
      <c r="S185" t="str">
        <f t="shared" si="54"/>
        <v>2,</v>
      </c>
    </row>
    <row r="186" spans="1:19" x14ac:dyDescent="0.15">
      <c r="A186" t="s">
        <v>5</v>
      </c>
      <c r="B186">
        <v>91004</v>
      </c>
      <c r="C186">
        <v>100</v>
      </c>
      <c r="D186">
        <v>1</v>
      </c>
      <c r="E186">
        <v>2</v>
      </c>
      <c r="F186">
        <v>2</v>
      </c>
      <c r="G186" s="5">
        <f t="shared" si="36"/>
        <v>1.7882689556509301E-2</v>
      </c>
      <c r="H186" t="str">
        <f>VLOOKUP(B186,'名称-id-价值'!B:C,2,FALSE)</f>
        <v>T1LP4</v>
      </c>
      <c r="I186" t="str">
        <f t="shared" si="50"/>
        <v>T1部件</v>
      </c>
      <c r="J186">
        <f t="shared" si="46"/>
        <v>6</v>
      </c>
      <c r="K186">
        <f t="shared" si="51"/>
        <v>5.3648068669527899E-2</v>
      </c>
      <c r="L186">
        <f>VLOOKUP(B186,'名称-id-价值'!B:M,J186+2,FALSE)</f>
        <v>30</v>
      </c>
      <c r="M186">
        <f t="shared" si="47"/>
        <v>0.80472103004291862</v>
      </c>
      <c r="N186">
        <f>SUMIFS(M:M,A:A,A186)*F186+VLOOKUP(A186,'军费-钻石数量'!$A:$E,5,FALSE)</f>
        <v>129.82821888412016</v>
      </c>
      <c r="O186" t="str">
        <f t="shared" si="48"/>
        <v>91004,</v>
      </c>
      <c r="P186" t="str">
        <f t="shared" si="49"/>
        <v>100,</v>
      </c>
      <c r="Q186" t="str">
        <f t="shared" si="52"/>
        <v>(1,2)</v>
      </c>
      <c r="R186" t="str">
        <f t="shared" si="53"/>
        <v>1,</v>
      </c>
      <c r="S186" t="str">
        <f t="shared" si="54"/>
        <v>2,</v>
      </c>
    </row>
    <row r="187" spans="1:19" x14ac:dyDescent="0.15">
      <c r="A187" t="s">
        <v>5</v>
      </c>
      <c r="B187">
        <v>91006</v>
      </c>
      <c r="C187">
        <v>100</v>
      </c>
      <c r="D187">
        <v>1</v>
      </c>
      <c r="E187">
        <v>2</v>
      </c>
      <c r="F187">
        <v>2</v>
      </c>
      <c r="G187" s="5">
        <f t="shared" si="36"/>
        <v>1.7882689556509301E-2</v>
      </c>
      <c r="H187" t="str">
        <f>VLOOKUP(B187,'名称-id-价值'!B:C,2,FALSE)</f>
        <v>T1LP6</v>
      </c>
      <c r="I187" t="str">
        <f t="shared" si="50"/>
        <v>T1部件</v>
      </c>
      <c r="J187">
        <f t="shared" si="46"/>
        <v>6</v>
      </c>
      <c r="K187">
        <f t="shared" si="51"/>
        <v>5.3648068669527899E-2</v>
      </c>
      <c r="L187">
        <f>VLOOKUP(B187,'名称-id-价值'!B:M,J187+2,FALSE)</f>
        <v>30</v>
      </c>
      <c r="M187">
        <f t="shared" si="47"/>
        <v>0.80472103004291862</v>
      </c>
      <c r="N187">
        <f>SUMIFS(M:M,A:A,A187)*F187+VLOOKUP(A187,'军费-钻石数量'!$A:$E,5,FALSE)</f>
        <v>129.82821888412016</v>
      </c>
      <c r="O187" t="str">
        <f t="shared" si="48"/>
        <v>91006,</v>
      </c>
      <c r="P187" t="str">
        <f t="shared" si="49"/>
        <v>100,</v>
      </c>
      <c r="Q187" t="str">
        <f t="shared" si="52"/>
        <v>(1,2)</v>
      </c>
      <c r="R187" t="str">
        <f t="shared" si="53"/>
        <v>1,</v>
      </c>
      <c r="S187" t="str">
        <f t="shared" si="54"/>
        <v>2,</v>
      </c>
    </row>
    <row r="188" spans="1:19" x14ac:dyDescent="0.15">
      <c r="A188" t="s">
        <v>5</v>
      </c>
      <c r="B188">
        <v>91102</v>
      </c>
      <c r="C188">
        <v>100</v>
      </c>
      <c r="D188">
        <v>1</v>
      </c>
      <c r="E188">
        <v>2</v>
      </c>
      <c r="F188">
        <v>2</v>
      </c>
      <c r="G188" s="5">
        <f t="shared" si="36"/>
        <v>1.7882689556509301E-2</v>
      </c>
      <c r="H188" t="str">
        <f>VLOOKUP(B188,'名称-id-价值'!B:C,2,FALSE)</f>
        <v>T1MP2</v>
      </c>
      <c r="I188" t="str">
        <f t="shared" si="50"/>
        <v>T1部件</v>
      </c>
      <c r="J188">
        <f t="shared" si="46"/>
        <v>6</v>
      </c>
      <c r="K188">
        <f t="shared" si="51"/>
        <v>5.3648068669527899E-2</v>
      </c>
      <c r="L188">
        <f>VLOOKUP(B188,'名称-id-价值'!B:M,J188+2,FALSE)</f>
        <v>30</v>
      </c>
      <c r="M188">
        <f t="shared" si="47"/>
        <v>0.80472103004291862</v>
      </c>
      <c r="N188">
        <f>SUMIFS(M:M,A:A,A188)*F188+VLOOKUP(A188,'军费-钻石数量'!$A:$E,5,FALSE)</f>
        <v>129.82821888412016</v>
      </c>
      <c r="O188" t="str">
        <f t="shared" si="48"/>
        <v>91102,</v>
      </c>
      <c r="P188" t="str">
        <f t="shared" si="49"/>
        <v>100,</v>
      </c>
      <c r="Q188" t="str">
        <f t="shared" si="52"/>
        <v>(1,2)</v>
      </c>
      <c r="R188" t="str">
        <f t="shared" si="53"/>
        <v>1,</v>
      </c>
      <c r="S188" t="str">
        <f t="shared" si="54"/>
        <v>2,</v>
      </c>
    </row>
    <row r="189" spans="1:19" x14ac:dyDescent="0.15">
      <c r="A189" t="s">
        <v>5</v>
      </c>
      <c r="B189">
        <v>91104</v>
      </c>
      <c r="C189">
        <v>100</v>
      </c>
      <c r="D189">
        <v>1</v>
      </c>
      <c r="E189">
        <v>2</v>
      </c>
      <c r="F189">
        <v>2</v>
      </c>
      <c r="G189" s="5">
        <f t="shared" si="36"/>
        <v>1.7882689556509301E-2</v>
      </c>
      <c r="H189" t="str">
        <f>VLOOKUP(B189,'名称-id-价值'!B:C,2,FALSE)</f>
        <v>T1MP4</v>
      </c>
      <c r="I189" t="str">
        <f t="shared" si="50"/>
        <v>T1部件</v>
      </c>
      <c r="J189">
        <f t="shared" si="46"/>
        <v>6</v>
      </c>
      <c r="K189">
        <f t="shared" si="51"/>
        <v>5.3648068669527899E-2</v>
      </c>
      <c r="L189">
        <f>VLOOKUP(B189,'名称-id-价值'!B:M,J189+2,FALSE)</f>
        <v>30</v>
      </c>
      <c r="M189">
        <f t="shared" si="47"/>
        <v>0.80472103004291862</v>
      </c>
      <c r="N189">
        <f>SUMIFS(M:M,A:A,A189)*F189+VLOOKUP(A189,'军费-钻石数量'!$A:$E,5,FALSE)</f>
        <v>129.82821888412016</v>
      </c>
      <c r="O189" t="str">
        <f t="shared" si="48"/>
        <v>91104,</v>
      </c>
      <c r="P189" t="str">
        <f t="shared" si="49"/>
        <v>100,</v>
      </c>
      <c r="Q189" t="str">
        <f t="shared" si="52"/>
        <v>(1,2)</v>
      </c>
      <c r="R189" t="str">
        <f t="shared" si="53"/>
        <v>1,</v>
      </c>
      <c r="S189" t="str">
        <f t="shared" si="54"/>
        <v>2,</v>
      </c>
    </row>
    <row r="190" spans="1:19" x14ac:dyDescent="0.15">
      <c r="A190" t="s">
        <v>5</v>
      </c>
      <c r="B190">
        <v>91106</v>
      </c>
      <c r="C190">
        <v>100</v>
      </c>
      <c r="D190">
        <v>1</v>
      </c>
      <c r="E190">
        <v>2</v>
      </c>
      <c r="F190">
        <v>2</v>
      </c>
      <c r="G190" s="5">
        <f t="shared" si="36"/>
        <v>1.7882689556509301E-2</v>
      </c>
      <c r="H190" t="str">
        <f>VLOOKUP(B190,'名称-id-价值'!B:C,2,FALSE)</f>
        <v>T1MP6</v>
      </c>
      <c r="I190" t="str">
        <f t="shared" si="50"/>
        <v>T1部件</v>
      </c>
      <c r="J190">
        <f t="shared" si="46"/>
        <v>6</v>
      </c>
      <c r="K190">
        <f t="shared" si="51"/>
        <v>5.3648068669527899E-2</v>
      </c>
      <c r="L190">
        <f>VLOOKUP(B190,'名称-id-价值'!B:M,J190+2,FALSE)</f>
        <v>30</v>
      </c>
      <c r="M190">
        <f t="shared" si="47"/>
        <v>0.80472103004291862</v>
      </c>
      <c r="N190">
        <f>SUMIFS(M:M,A:A,A190)*F190+VLOOKUP(A190,'军费-钻石数量'!$A:$E,5,FALSE)</f>
        <v>129.82821888412016</v>
      </c>
      <c r="O190" t="str">
        <f t="shared" si="48"/>
        <v>91106,</v>
      </c>
      <c r="P190" t="str">
        <f t="shared" si="49"/>
        <v>100,</v>
      </c>
      <c r="Q190" t="str">
        <f t="shared" si="52"/>
        <v>(1,2)</v>
      </c>
      <c r="R190" t="str">
        <f t="shared" si="53"/>
        <v>1,</v>
      </c>
      <c r="S190" t="str">
        <f t="shared" si="54"/>
        <v>2,</v>
      </c>
    </row>
    <row r="191" spans="1:19" x14ac:dyDescent="0.15">
      <c r="A191" t="s">
        <v>5</v>
      </c>
      <c r="B191">
        <v>91202</v>
      </c>
      <c r="C191">
        <v>100</v>
      </c>
      <c r="D191">
        <v>1</v>
      </c>
      <c r="E191">
        <v>2</v>
      </c>
      <c r="F191">
        <v>2</v>
      </c>
      <c r="G191" s="5">
        <f t="shared" si="36"/>
        <v>1.7882689556509301E-2</v>
      </c>
      <c r="H191" t="str">
        <f>VLOOKUP(B191,'名称-id-价值'!B:C,2,FALSE)</f>
        <v>T1HP2</v>
      </c>
      <c r="I191" t="str">
        <f t="shared" si="50"/>
        <v>T1部件</v>
      </c>
      <c r="J191">
        <f t="shared" si="46"/>
        <v>6</v>
      </c>
      <c r="K191">
        <f t="shared" si="51"/>
        <v>5.3648068669527899E-2</v>
      </c>
      <c r="L191">
        <f>VLOOKUP(B191,'名称-id-价值'!B:M,J191+2,FALSE)</f>
        <v>30</v>
      </c>
      <c r="M191">
        <f t="shared" si="47"/>
        <v>0.80472103004291862</v>
      </c>
      <c r="N191">
        <f>SUMIFS(M:M,A:A,A191)*F191+VLOOKUP(A191,'军费-钻石数量'!$A:$E,5,FALSE)</f>
        <v>129.82821888412016</v>
      </c>
      <c r="O191" t="str">
        <f t="shared" si="48"/>
        <v>91202,</v>
      </c>
      <c r="P191" t="str">
        <f t="shared" si="49"/>
        <v>100,</v>
      </c>
      <c r="Q191" t="str">
        <f t="shared" si="52"/>
        <v>(1,2)</v>
      </c>
      <c r="R191" t="str">
        <f t="shared" si="53"/>
        <v>1,</v>
      </c>
      <c r="S191" t="str">
        <f t="shared" si="54"/>
        <v>2,</v>
      </c>
    </row>
    <row r="192" spans="1:19" x14ac:dyDescent="0.15">
      <c r="A192" t="s">
        <v>5</v>
      </c>
      <c r="B192">
        <v>91204</v>
      </c>
      <c r="C192">
        <v>100</v>
      </c>
      <c r="D192">
        <v>1</v>
      </c>
      <c r="E192">
        <v>2</v>
      </c>
      <c r="F192">
        <v>2</v>
      </c>
      <c r="G192" s="5">
        <f t="shared" si="36"/>
        <v>1.7882689556509301E-2</v>
      </c>
      <c r="H192" t="str">
        <f>VLOOKUP(B192,'名称-id-价值'!B:C,2,FALSE)</f>
        <v>T1HP4</v>
      </c>
      <c r="I192" t="str">
        <f t="shared" si="50"/>
        <v>T1部件</v>
      </c>
      <c r="J192">
        <f t="shared" si="46"/>
        <v>6</v>
      </c>
      <c r="K192">
        <f t="shared" si="51"/>
        <v>5.3648068669527899E-2</v>
      </c>
      <c r="L192">
        <f>VLOOKUP(B192,'名称-id-价值'!B:M,J192+2,FALSE)</f>
        <v>30</v>
      </c>
      <c r="M192">
        <f t="shared" si="47"/>
        <v>0.80472103004291862</v>
      </c>
      <c r="N192">
        <f>SUMIFS(M:M,A:A,A192)*F192+VLOOKUP(A192,'军费-钻石数量'!$A:$E,5,FALSE)</f>
        <v>129.82821888412016</v>
      </c>
      <c r="O192" t="str">
        <f t="shared" si="48"/>
        <v>91204,</v>
      </c>
      <c r="P192" t="str">
        <f t="shared" si="49"/>
        <v>100,</v>
      </c>
      <c r="Q192" t="str">
        <f t="shared" si="52"/>
        <v>(1,2)</v>
      </c>
      <c r="R192" t="str">
        <f t="shared" si="53"/>
        <v>1,</v>
      </c>
      <c r="S192" t="str">
        <f t="shared" si="54"/>
        <v>2,</v>
      </c>
    </row>
    <row r="193" spans="1:19" x14ac:dyDescent="0.15">
      <c r="A193" t="s">
        <v>5</v>
      </c>
      <c r="B193">
        <v>91206</v>
      </c>
      <c r="C193">
        <v>100</v>
      </c>
      <c r="D193">
        <v>1</v>
      </c>
      <c r="E193">
        <v>2</v>
      </c>
      <c r="F193">
        <v>2</v>
      </c>
      <c r="G193" s="5">
        <f t="shared" si="36"/>
        <v>1.7882689556509301E-2</v>
      </c>
      <c r="H193" t="str">
        <f>VLOOKUP(B193,'名称-id-价值'!B:C,2,FALSE)</f>
        <v>T1HP6</v>
      </c>
      <c r="I193" t="str">
        <f t="shared" si="50"/>
        <v>T1部件</v>
      </c>
      <c r="J193">
        <f t="shared" si="46"/>
        <v>6</v>
      </c>
      <c r="K193">
        <f t="shared" si="51"/>
        <v>5.3648068669527899E-2</v>
      </c>
      <c r="L193">
        <f>VLOOKUP(B193,'名称-id-价值'!B:M,J193+2,FALSE)</f>
        <v>30</v>
      </c>
      <c r="M193">
        <f t="shared" si="47"/>
        <v>0.80472103004291862</v>
      </c>
      <c r="N193">
        <f>SUMIFS(M:M,A:A,A193)*F193+VLOOKUP(A193,'军费-钻石数量'!$A:$E,5,FALSE)</f>
        <v>129.82821888412016</v>
      </c>
      <c r="O193" t="str">
        <f t="shared" si="48"/>
        <v>91206,</v>
      </c>
      <c r="P193" t="str">
        <f t="shared" si="49"/>
        <v>100,</v>
      </c>
      <c r="Q193" t="str">
        <f t="shared" si="52"/>
        <v>(1,2)</v>
      </c>
      <c r="R193" t="str">
        <f t="shared" si="53"/>
        <v>1,</v>
      </c>
      <c r="S193" t="str">
        <f t="shared" si="54"/>
        <v>2,</v>
      </c>
    </row>
    <row r="194" spans="1:19" x14ac:dyDescent="0.15">
      <c r="A194" t="s">
        <v>5</v>
      </c>
      <c r="B194">
        <v>92001</v>
      </c>
      <c r="C194">
        <v>31</v>
      </c>
      <c r="D194">
        <v>1</v>
      </c>
      <c r="E194">
        <v>1</v>
      </c>
      <c r="F194">
        <v>2</v>
      </c>
      <c r="G194" s="5">
        <f t="shared" ref="G194:G257" si="55">C194/SUMIFS(C:C,A:A,A194)</f>
        <v>5.5436337625178831E-3</v>
      </c>
      <c r="H194" t="str">
        <f>VLOOKUP(B194,'名称-id-价值'!B:C,2,FALSE)</f>
        <v>T2LP1</v>
      </c>
      <c r="I194" t="str">
        <f t="shared" si="50"/>
        <v>T2部件</v>
      </c>
      <c r="J194">
        <f t="shared" si="46"/>
        <v>6</v>
      </c>
      <c r="K194">
        <f t="shared" si="51"/>
        <v>1.1087267525035766E-2</v>
      </c>
      <c r="L194">
        <f>VLOOKUP(B194,'名称-id-价值'!B:M,J194+2,FALSE)</f>
        <v>62.65</v>
      </c>
      <c r="M194">
        <f t="shared" si="47"/>
        <v>0.34730865522174537</v>
      </c>
      <c r="N194">
        <f>SUMIFS(M:M,A:A,A194)*F194+VLOOKUP(A194,'军费-钻石数量'!$A:$E,5,FALSE)</f>
        <v>129.82821888412016</v>
      </c>
      <c r="O194" t="str">
        <f t="shared" si="48"/>
        <v>92001,</v>
      </c>
      <c r="P194" t="str">
        <f t="shared" si="49"/>
        <v>31,</v>
      </c>
      <c r="Q194" t="str">
        <f t="shared" si="52"/>
        <v>(1,1)</v>
      </c>
      <c r="R194" t="str">
        <f t="shared" si="53"/>
        <v>1,</v>
      </c>
      <c r="S194" t="str">
        <f t="shared" si="54"/>
        <v>1,</v>
      </c>
    </row>
    <row r="195" spans="1:19" x14ac:dyDescent="0.15">
      <c r="A195" t="s">
        <v>5</v>
      </c>
      <c r="B195">
        <v>92003</v>
      </c>
      <c r="C195">
        <v>31</v>
      </c>
      <c r="D195">
        <v>1</v>
      </c>
      <c r="E195">
        <v>1</v>
      </c>
      <c r="F195">
        <v>2</v>
      </c>
      <c r="G195" s="5">
        <f t="shared" si="55"/>
        <v>5.5436337625178831E-3</v>
      </c>
      <c r="H195" t="str">
        <f>VLOOKUP(B195,'名称-id-价值'!B:C,2,FALSE)</f>
        <v>T2LP3</v>
      </c>
      <c r="I195" t="str">
        <f t="shared" si="50"/>
        <v>T2部件</v>
      </c>
      <c r="J195">
        <f t="shared" si="46"/>
        <v>6</v>
      </c>
      <c r="K195">
        <f t="shared" si="51"/>
        <v>1.1087267525035766E-2</v>
      </c>
      <c r="L195">
        <f>VLOOKUP(B195,'名称-id-价值'!B:M,J195+2,FALSE)</f>
        <v>62.65</v>
      </c>
      <c r="M195">
        <f t="shared" si="47"/>
        <v>0.34730865522174537</v>
      </c>
      <c r="N195">
        <f>SUMIFS(M:M,A:A,A195)*F195+VLOOKUP(A195,'军费-钻石数量'!$A:$E,5,FALSE)</f>
        <v>129.82821888412016</v>
      </c>
      <c r="O195" t="str">
        <f t="shared" si="48"/>
        <v>92003,</v>
      </c>
      <c r="P195" t="str">
        <f t="shared" si="49"/>
        <v>31,</v>
      </c>
      <c r="Q195" t="str">
        <f t="shared" si="52"/>
        <v>(1,1)</v>
      </c>
      <c r="R195" t="str">
        <f t="shared" si="53"/>
        <v>1,</v>
      </c>
      <c r="S195" t="str">
        <f t="shared" si="54"/>
        <v>1,</v>
      </c>
    </row>
    <row r="196" spans="1:19" x14ac:dyDescent="0.15">
      <c r="A196" t="s">
        <v>5</v>
      </c>
      <c r="B196">
        <v>92005</v>
      </c>
      <c r="C196">
        <v>31</v>
      </c>
      <c r="D196">
        <v>1</v>
      </c>
      <c r="E196">
        <v>1</v>
      </c>
      <c r="F196">
        <v>2</v>
      </c>
      <c r="G196" s="5">
        <f t="shared" si="55"/>
        <v>5.5436337625178831E-3</v>
      </c>
      <c r="H196" t="str">
        <f>VLOOKUP(B196,'名称-id-价值'!B:C,2,FALSE)</f>
        <v>T2LP5</v>
      </c>
      <c r="I196" t="str">
        <f t="shared" si="50"/>
        <v>T2部件</v>
      </c>
      <c r="J196">
        <f t="shared" si="46"/>
        <v>6</v>
      </c>
      <c r="K196">
        <f t="shared" si="51"/>
        <v>1.1087267525035766E-2</v>
      </c>
      <c r="L196">
        <f>VLOOKUP(B196,'名称-id-价值'!B:M,J196+2,FALSE)</f>
        <v>62.65</v>
      </c>
      <c r="M196">
        <f t="shared" si="47"/>
        <v>0.34730865522174537</v>
      </c>
      <c r="N196">
        <f>SUMIFS(M:M,A:A,A196)*F196+VLOOKUP(A196,'军费-钻石数量'!$A:$E,5,FALSE)</f>
        <v>129.82821888412016</v>
      </c>
      <c r="O196" t="str">
        <f t="shared" si="48"/>
        <v>92005,</v>
      </c>
      <c r="P196" t="str">
        <f t="shared" si="49"/>
        <v>31,</v>
      </c>
      <c r="Q196" t="str">
        <f t="shared" si="52"/>
        <v>(1,1)</v>
      </c>
      <c r="R196" t="str">
        <f t="shared" si="53"/>
        <v>1,</v>
      </c>
      <c r="S196" t="str">
        <f t="shared" si="54"/>
        <v>1,</v>
      </c>
    </row>
    <row r="197" spans="1:19" x14ac:dyDescent="0.15">
      <c r="A197" t="s">
        <v>5</v>
      </c>
      <c r="B197">
        <v>92101</v>
      </c>
      <c r="C197">
        <v>31</v>
      </c>
      <c r="D197">
        <v>1</v>
      </c>
      <c r="E197">
        <v>1</v>
      </c>
      <c r="F197">
        <v>2</v>
      </c>
      <c r="G197" s="5">
        <f t="shared" si="55"/>
        <v>5.5436337625178831E-3</v>
      </c>
      <c r="H197" t="str">
        <f>VLOOKUP(B197,'名称-id-价值'!B:C,2,FALSE)</f>
        <v>T2MP1</v>
      </c>
      <c r="I197" t="str">
        <f t="shared" si="50"/>
        <v>T2部件</v>
      </c>
      <c r="J197">
        <f t="shared" si="46"/>
        <v>6</v>
      </c>
      <c r="K197">
        <f t="shared" si="51"/>
        <v>1.1087267525035766E-2</v>
      </c>
      <c r="L197">
        <f>VLOOKUP(B197,'名称-id-价值'!B:M,J197+2,FALSE)</f>
        <v>62.65</v>
      </c>
      <c r="M197">
        <f t="shared" si="47"/>
        <v>0.34730865522174537</v>
      </c>
      <c r="N197">
        <f>SUMIFS(M:M,A:A,A197)*F197+VLOOKUP(A197,'军费-钻石数量'!$A:$E,5,FALSE)</f>
        <v>129.82821888412016</v>
      </c>
      <c r="O197" t="str">
        <f t="shared" si="48"/>
        <v>92101,</v>
      </c>
      <c r="P197" t="str">
        <f t="shared" si="49"/>
        <v>31,</v>
      </c>
      <c r="Q197" t="str">
        <f t="shared" si="52"/>
        <v>(1,1)</v>
      </c>
      <c r="R197" t="str">
        <f t="shared" si="53"/>
        <v>1,</v>
      </c>
      <c r="S197" t="str">
        <f t="shared" si="54"/>
        <v>1,</v>
      </c>
    </row>
    <row r="198" spans="1:19" x14ac:dyDescent="0.15">
      <c r="A198" t="s">
        <v>5</v>
      </c>
      <c r="B198">
        <v>92103</v>
      </c>
      <c r="C198">
        <v>31</v>
      </c>
      <c r="D198">
        <v>1</v>
      </c>
      <c r="E198">
        <v>1</v>
      </c>
      <c r="F198">
        <v>2</v>
      </c>
      <c r="G198" s="5">
        <f t="shared" si="55"/>
        <v>5.5436337625178831E-3</v>
      </c>
      <c r="H198" t="str">
        <f>VLOOKUP(B198,'名称-id-价值'!B:C,2,FALSE)</f>
        <v>T2MP3</v>
      </c>
      <c r="I198" t="str">
        <f t="shared" si="50"/>
        <v>T2部件</v>
      </c>
      <c r="J198">
        <f t="shared" si="46"/>
        <v>6</v>
      </c>
      <c r="K198">
        <f t="shared" si="51"/>
        <v>1.1087267525035766E-2</v>
      </c>
      <c r="L198">
        <f>VLOOKUP(B198,'名称-id-价值'!B:M,J198+2,FALSE)</f>
        <v>62.65</v>
      </c>
      <c r="M198">
        <f t="shared" si="47"/>
        <v>0.34730865522174537</v>
      </c>
      <c r="N198">
        <f>SUMIFS(M:M,A:A,A198)*F198+VLOOKUP(A198,'军费-钻石数量'!$A:$E,5,FALSE)</f>
        <v>129.82821888412016</v>
      </c>
      <c r="O198" t="str">
        <f t="shared" si="48"/>
        <v>92103,</v>
      </c>
      <c r="P198" t="str">
        <f t="shared" si="49"/>
        <v>31,</v>
      </c>
      <c r="Q198" t="str">
        <f t="shared" si="52"/>
        <v>(1,1)</v>
      </c>
      <c r="R198" t="str">
        <f t="shared" si="53"/>
        <v>1,</v>
      </c>
      <c r="S198" t="str">
        <f t="shared" si="54"/>
        <v>1,</v>
      </c>
    </row>
    <row r="199" spans="1:19" x14ac:dyDescent="0.15">
      <c r="A199" t="s">
        <v>5</v>
      </c>
      <c r="B199">
        <v>92105</v>
      </c>
      <c r="C199">
        <v>31</v>
      </c>
      <c r="D199">
        <v>1</v>
      </c>
      <c r="E199">
        <v>1</v>
      </c>
      <c r="F199">
        <v>2</v>
      </c>
      <c r="G199" s="5">
        <f t="shared" si="55"/>
        <v>5.5436337625178831E-3</v>
      </c>
      <c r="H199" t="str">
        <f>VLOOKUP(B199,'名称-id-价值'!B:C,2,FALSE)</f>
        <v>T2MP5</v>
      </c>
      <c r="I199" t="str">
        <f t="shared" si="50"/>
        <v>T2部件</v>
      </c>
      <c r="J199">
        <f t="shared" si="46"/>
        <v>6</v>
      </c>
      <c r="K199">
        <f t="shared" si="51"/>
        <v>1.1087267525035766E-2</v>
      </c>
      <c r="L199">
        <f>VLOOKUP(B199,'名称-id-价值'!B:M,J199+2,FALSE)</f>
        <v>62.65</v>
      </c>
      <c r="M199">
        <f t="shared" si="47"/>
        <v>0.34730865522174537</v>
      </c>
      <c r="N199">
        <f>SUMIFS(M:M,A:A,A199)*F199+VLOOKUP(A199,'军费-钻石数量'!$A:$E,5,FALSE)</f>
        <v>129.82821888412016</v>
      </c>
      <c r="O199" t="str">
        <f t="shared" si="48"/>
        <v>92105,</v>
      </c>
      <c r="P199" t="str">
        <f t="shared" si="49"/>
        <v>31,</v>
      </c>
      <c r="Q199" t="str">
        <f t="shared" si="52"/>
        <v>(1,1)</v>
      </c>
      <c r="R199" t="str">
        <f t="shared" si="53"/>
        <v>1,</v>
      </c>
      <c r="S199" t="str">
        <f t="shared" si="54"/>
        <v>1,</v>
      </c>
    </row>
    <row r="200" spans="1:19" x14ac:dyDescent="0.15">
      <c r="A200" t="s">
        <v>5</v>
      </c>
      <c r="B200">
        <v>92201</v>
      </c>
      <c r="C200">
        <v>31</v>
      </c>
      <c r="D200">
        <v>1</v>
      </c>
      <c r="E200">
        <v>1</v>
      </c>
      <c r="F200">
        <v>2</v>
      </c>
      <c r="G200" s="5">
        <f t="shared" si="55"/>
        <v>5.5436337625178831E-3</v>
      </c>
      <c r="H200" t="str">
        <f>VLOOKUP(B200,'名称-id-价值'!B:C,2,FALSE)</f>
        <v>T2HP1</v>
      </c>
      <c r="I200" t="str">
        <f t="shared" si="50"/>
        <v>T2部件</v>
      </c>
      <c r="J200">
        <f t="shared" si="46"/>
        <v>6</v>
      </c>
      <c r="K200">
        <f t="shared" si="51"/>
        <v>1.1087267525035766E-2</v>
      </c>
      <c r="L200">
        <f>VLOOKUP(B200,'名称-id-价值'!B:M,J200+2,FALSE)</f>
        <v>62.65</v>
      </c>
      <c r="M200">
        <f t="shared" si="47"/>
        <v>0.34730865522174537</v>
      </c>
      <c r="N200">
        <f>SUMIFS(M:M,A:A,A200)*F200+VLOOKUP(A200,'军费-钻石数量'!$A:$E,5,FALSE)</f>
        <v>129.82821888412016</v>
      </c>
      <c r="O200" t="str">
        <f t="shared" si="48"/>
        <v>92201,</v>
      </c>
      <c r="P200" t="str">
        <f t="shared" si="49"/>
        <v>31,</v>
      </c>
      <c r="Q200" t="str">
        <f t="shared" si="52"/>
        <v>(1,1)</v>
      </c>
      <c r="R200" t="str">
        <f t="shared" si="53"/>
        <v>1,</v>
      </c>
      <c r="S200" t="str">
        <f t="shared" si="54"/>
        <v>1,</v>
      </c>
    </row>
    <row r="201" spans="1:19" x14ac:dyDescent="0.15">
      <c r="A201" t="s">
        <v>5</v>
      </c>
      <c r="B201">
        <v>92203</v>
      </c>
      <c r="C201">
        <v>31</v>
      </c>
      <c r="D201">
        <v>1</v>
      </c>
      <c r="E201">
        <v>1</v>
      </c>
      <c r="F201">
        <v>2</v>
      </c>
      <c r="G201" s="5">
        <f t="shared" si="55"/>
        <v>5.5436337625178831E-3</v>
      </c>
      <c r="H201" t="str">
        <f>VLOOKUP(B201,'名称-id-价值'!B:C,2,FALSE)</f>
        <v>T2HP3</v>
      </c>
      <c r="I201" t="str">
        <f t="shared" si="50"/>
        <v>T2部件</v>
      </c>
      <c r="J201">
        <f t="shared" si="46"/>
        <v>6</v>
      </c>
      <c r="K201">
        <f t="shared" si="51"/>
        <v>1.1087267525035766E-2</v>
      </c>
      <c r="L201">
        <f>VLOOKUP(B201,'名称-id-价值'!B:M,J201+2,FALSE)</f>
        <v>62.65</v>
      </c>
      <c r="M201">
        <f t="shared" si="47"/>
        <v>0.34730865522174537</v>
      </c>
      <c r="N201">
        <f>SUMIFS(M:M,A:A,A201)*F201+VLOOKUP(A201,'军费-钻石数量'!$A:$E,5,FALSE)</f>
        <v>129.82821888412016</v>
      </c>
      <c r="O201" t="str">
        <f t="shared" si="48"/>
        <v>92203,</v>
      </c>
      <c r="P201" t="str">
        <f t="shared" si="49"/>
        <v>31,</v>
      </c>
      <c r="Q201" t="str">
        <f t="shared" si="52"/>
        <v>(1,1)</v>
      </c>
      <c r="R201" t="str">
        <f t="shared" si="53"/>
        <v>1,</v>
      </c>
      <c r="S201" t="str">
        <f t="shared" si="54"/>
        <v>1,</v>
      </c>
    </row>
    <row r="202" spans="1:19" x14ac:dyDescent="0.15">
      <c r="A202" t="s">
        <v>5</v>
      </c>
      <c r="B202">
        <v>92205</v>
      </c>
      <c r="C202">
        <v>31</v>
      </c>
      <c r="D202">
        <v>1</v>
      </c>
      <c r="E202">
        <v>1</v>
      </c>
      <c r="F202">
        <v>2</v>
      </c>
      <c r="G202" s="5">
        <f t="shared" si="55"/>
        <v>5.5436337625178831E-3</v>
      </c>
      <c r="H202" t="str">
        <f>VLOOKUP(B202,'名称-id-价值'!B:C,2,FALSE)</f>
        <v>T2HP5</v>
      </c>
      <c r="I202" t="str">
        <f t="shared" si="50"/>
        <v>T2部件</v>
      </c>
      <c r="J202">
        <f t="shared" si="46"/>
        <v>6</v>
      </c>
      <c r="K202">
        <f t="shared" si="51"/>
        <v>1.1087267525035766E-2</v>
      </c>
      <c r="L202">
        <f>VLOOKUP(B202,'名称-id-价值'!B:M,J202+2,FALSE)</f>
        <v>62.65</v>
      </c>
      <c r="M202">
        <f t="shared" si="47"/>
        <v>0.34730865522174537</v>
      </c>
      <c r="N202">
        <f>SUMIFS(M:M,A:A,A202)*F202+VLOOKUP(A202,'军费-钻石数量'!$A:$E,5,FALSE)</f>
        <v>129.82821888412016</v>
      </c>
      <c r="O202" t="str">
        <f t="shared" si="48"/>
        <v>92205,</v>
      </c>
      <c r="P202" t="str">
        <f t="shared" si="49"/>
        <v>31,</v>
      </c>
      <c r="Q202" t="str">
        <f t="shared" si="52"/>
        <v>(1,1)</v>
      </c>
      <c r="R202" t="str">
        <f t="shared" si="53"/>
        <v>1,</v>
      </c>
      <c r="S202" t="str">
        <f t="shared" si="54"/>
        <v>1,</v>
      </c>
    </row>
    <row r="203" spans="1:19" x14ac:dyDescent="0.15">
      <c r="A203" t="s">
        <v>5</v>
      </c>
      <c r="B203">
        <v>92002</v>
      </c>
      <c r="C203">
        <v>31</v>
      </c>
      <c r="D203">
        <v>1</v>
      </c>
      <c r="E203">
        <v>1</v>
      </c>
      <c r="F203">
        <v>2</v>
      </c>
      <c r="G203" s="5">
        <f t="shared" si="55"/>
        <v>5.5436337625178831E-3</v>
      </c>
      <c r="H203" t="str">
        <f>VLOOKUP(B203,'名称-id-价值'!B:C,2,FALSE)</f>
        <v>T2LP2</v>
      </c>
      <c r="I203" t="str">
        <f t="shared" si="50"/>
        <v>T2部件</v>
      </c>
      <c r="J203">
        <f t="shared" si="46"/>
        <v>6</v>
      </c>
      <c r="K203">
        <f t="shared" si="51"/>
        <v>1.1087267525035766E-2</v>
      </c>
      <c r="L203">
        <f>VLOOKUP(B203,'名称-id-价值'!B:M,J203+2,FALSE)</f>
        <v>62.65</v>
      </c>
      <c r="M203">
        <f t="shared" si="47"/>
        <v>0.34730865522174537</v>
      </c>
      <c r="N203">
        <f>SUMIFS(M:M,A:A,A203)*F203+VLOOKUP(A203,'军费-钻石数量'!$A:$E,5,FALSE)</f>
        <v>129.82821888412016</v>
      </c>
      <c r="O203" t="str">
        <f t="shared" si="48"/>
        <v>92002,</v>
      </c>
      <c r="P203" t="str">
        <f t="shared" si="49"/>
        <v>31,</v>
      </c>
      <c r="Q203" t="str">
        <f t="shared" si="52"/>
        <v>(1,1)</v>
      </c>
      <c r="R203" t="str">
        <f t="shared" si="53"/>
        <v>1,</v>
      </c>
      <c r="S203" t="str">
        <f t="shared" si="54"/>
        <v>1,</v>
      </c>
    </row>
    <row r="204" spans="1:19" x14ac:dyDescent="0.15">
      <c r="A204" t="s">
        <v>5</v>
      </c>
      <c r="B204">
        <v>92004</v>
      </c>
      <c r="C204">
        <v>31</v>
      </c>
      <c r="D204">
        <v>1</v>
      </c>
      <c r="E204">
        <v>1</v>
      </c>
      <c r="F204">
        <v>2</v>
      </c>
      <c r="G204" s="5">
        <f t="shared" si="55"/>
        <v>5.5436337625178831E-3</v>
      </c>
      <c r="H204" t="str">
        <f>VLOOKUP(B204,'名称-id-价值'!B:C,2,FALSE)</f>
        <v>T2LP4</v>
      </c>
      <c r="I204" t="str">
        <f t="shared" si="50"/>
        <v>T2部件</v>
      </c>
      <c r="J204">
        <f t="shared" si="46"/>
        <v>6</v>
      </c>
      <c r="K204">
        <f t="shared" si="51"/>
        <v>1.1087267525035766E-2</v>
      </c>
      <c r="L204">
        <f>VLOOKUP(B204,'名称-id-价值'!B:M,J204+2,FALSE)</f>
        <v>62.65</v>
      </c>
      <c r="M204">
        <f t="shared" si="47"/>
        <v>0.34730865522174537</v>
      </c>
      <c r="N204">
        <f>SUMIFS(M:M,A:A,A204)*F204+VLOOKUP(A204,'军费-钻石数量'!$A:$E,5,FALSE)</f>
        <v>129.82821888412016</v>
      </c>
      <c r="O204" t="str">
        <f t="shared" si="48"/>
        <v>92004,</v>
      </c>
      <c r="P204" t="str">
        <f t="shared" si="49"/>
        <v>31,</v>
      </c>
      <c r="Q204" t="str">
        <f t="shared" si="52"/>
        <v>(1,1)</v>
      </c>
      <c r="R204" t="str">
        <f t="shared" si="53"/>
        <v>1,</v>
      </c>
      <c r="S204" t="str">
        <f t="shared" si="54"/>
        <v>1,</v>
      </c>
    </row>
    <row r="205" spans="1:19" x14ac:dyDescent="0.15">
      <c r="A205" t="s">
        <v>5</v>
      </c>
      <c r="B205">
        <v>92006</v>
      </c>
      <c r="C205">
        <v>31</v>
      </c>
      <c r="D205">
        <v>1</v>
      </c>
      <c r="E205">
        <v>1</v>
      </c>
      <c r="F205">
        <v>2</v>
      </c>
      <c r="G205" s="5">
        <f t="shared" si="55"/>
        <v>5.5436337625178831E-3</v>
      </c>
      <c r="H205" t="str">
        <f>VLOOKUP(B205,'名称-id-价值'!B:C,2,FALSE)</f>
        <v>T2LP6</v>
      </c>
      <c r="I205" t="str">
        <f t="shared" si="50"/>
        <v>T2部件</v>
      </c>
      <c r="J205">
        <f t="shared" si="46"/>
        <v>6</v>
      </c>
      <c r="K205">
        <f t="shared" si="51"/>
        <v>1.1087267525035766E-2</v>
      </c>
      <c r="L205">
        <f>VLOOKUP(B205,'名称-id-价值'!B:M,J205+2,FALSE)</f>
        <v>62.65</v>
      </c>
      <c r="M205">
        <f t="shared" si="47"/>
        <v>0.34730865522174537</v>
      </c>
      <c r="N205">
        <f>SUMIFS(M:M,A:A,A205)*F205+VLOOKUP(A205,'军费-钻石数量'!$A:$E,5,FALSE)</f>
        <v>129.82821888412016</v>
      </c>
      <c r="O205" t="str">
        <f t="shared" si="48"/>
        <v>92006,</v>
      </c>
      <c r="P205" t="str">
        <f t="shared" si="49"/>
        <v>31,</v>
      </c>
      <c r="Q205" t="str">
        <f t="shared" si="52"/>
        <v>(1,1)</v>
      </c>
      <c r="R205" t="str">
        <f t="shared" si="53"/>
        <v>1,</v>
      </c>
      <c r="S205" t="str">
        <f t="shared" si="54"/>
        <v>1,</v>
      </c>
    </row>
    <row r="206" spans="1:19" x14ac:dyDescent="0.15">
      <c r="A206" t="s">
        <v>5</v>
      </c>
      <c r="B206">
        <v>92102</v>
      </c>
      <c r="C206">
        <v>31</v>
      </c>
      <c r="D206">
        <v>1</v>
      </c>
      <c r="E206">
        <v>1</v>
      </c>
      <c r="F206">
        <v>2</v>
      </c>
      <c r="G206" s="5">
        <f t="shared" si="55"/>
        <v>5.5436337625178831E-3</v>
      </c>
      <c r="H206" t="str">
        <f>VLOOKUP(B206,'名称-id-价值'!B:C,2,FALSE)</f>
        <v>T2MP2</v>
      </c>
      <c r="I206" t="str">
        <f t="shared" si="50"/>
        <v>T2部件</v>
      </c>
      <c r="J206">
        <f t="shared" si="46"/>
        <v>6</v>
      </c>
      <c r="K206">
        <f t="shared" si="51"/>
        <v>1.1087267525035766E-2</v>
      </c>
      <c r="L206">
        <f>VLOOKUP(B206,'名称-id-价值'!B:M,J206+2,FALSE)</f>
        <v>62.65</v>
      </c>
      <c r="M206">
        <f t="shared" si="47"/>
        <v>0.34730865522174537</v>
      </c>
      <c r="N206">
        <f>SUMIFS(M:M,A:A,A206)*F206+VLOOKUP(A206,'军费-钻石数量'!$A:$E,5,FALSE)</f>
        <v>129.82821888412016</v>
      </c>
      <c r="O206" t="str">
        <f t="shared" si="48"/>
        <v>92102,</v>
      </c>
      <c r="P206" t="str">
        <f t="shared" si="49"/>
        <v>31,</v>
      </c>
      <c r="Q206" t="str">
        <f t="shared" si="52"/>
        <v>(1,1)</v>
      </c>
      <c r="R206" t="str">
        <f t="shared" si="53"/>
        <v>1,</v>
      </c>
      <c r="S206" t="str">
        <f t="shared" si="54"/>
        <v>1,</v>
      </c>
    </row>
    <row r="207" spans="1:19" x14ac:dyDescent="0.15">
      <c r="A207" t="s">
        <v>5</v>
      </c>
      <c r="B207">
        <v>92104</v>
      </c>
      <c r="C207">
        <v>31</v>
      </c>
      <c r="D207">
        <v>1</v>
      </c>
      <c r="E207">
        <v>1</v>
      </c>
      <c r="F207">
        <v>2</v>
      </c>
      <c r="G207" s="5">
        <f t="shared" si="55"/>
        <v>5.5436337625178831E-3</v>
      </c>
      <c r="H207" t="str">
        <f>VLOOKUP(B207,'名称-id-价值'!B:C,2,FALSE)</f>
        <v>T2MP4</v>
      </c>
      <c r="I207" t="str">
        <f t="shared" si="50"/>
        <v>T2部件</v>
      </c>
      <c r="J207">
        <f t="shared" si="46"/>
        <v>6</v>
      </c>
      <c r="K207">
        <f t="shared" si="51"/>
        <v>1.1087267525035766E-2</v>
      </c>
      <c r="L207">
        <f>VLOOKUP(B207,'名称-id-价值'!B:M,J207+2,FALSE)</f>
        <v>62.65</v>
      </c>
      <c r="M207">
        <f t="shared" si="47"/>
        <v>0.34730865522174537</v>
      </c>
      <c r="N207">
        <f>SUMIFS(M:M,A:A,A207)*F207+VLOOKUP(A207,'军费-钻石数量'!$A:$E,5,FALSE)</f>
        <v>129.82821888412016</v>
      </c>
      <c r="O207" t="str">
        <f t="shared" si="48"/>
        <v>92104,</v>
      </c>
      <c r="P207" t="str">
        <f t="shared" si="49"/>
        <v>31,</v>
      </c>
      <c r="Q207" t="str">
        <f t="shared" si="52"/>
        <v>(1,1)</v>
      </c>
      <c r="R207" t="str">
        <f t="shared" si="53"/>
        <v>1,</v>
      </c>
      <c r="S207" t="str">
        <f t="shared" si="54"/>
        <v>1,</v>
      </c>
    </row>
    <row r="208" spans="1:19" x14ac:dyDescent="0.15">
      <c r="A208" t="s">
        <v>5</v>
      </c>
      <c r="B208">
        <v>92106</v>
      </c>
      <c r="C208">
        <v>31</v>
      </c>
      <c r="D208">
        <v>1</v>
      </c>
      <c r="E208">
        <v>1</v>
      </c>
      <c r="F208">
        <v>2</v>
      </c>
      <c r="G208" s="5">
        <f t="shared" si="55"/>
        <v>5.5436337625178831E-3</v>
      </c>
      <c r="H208" t="str">
        <f>VLOOKUP(B208,'名称-id-价值'!B:C,2,FALSE)</f>
        <v>T2MP6</v>
      </c>
      <c r="I208" t="str">
        <f t="shared" si="50"/>
        <v>T2部件</v>
      </c>
      <c r="J208">
        <f t="shared" si="46"/>
        <v>6</v>
      </c>
      <c r="K208">
        <f t="shared" si="51"/>
        <v>1.1087267525035766E-2</v>
      </c>
      <c r="L208">
        <f>VLOOKUP(B208,'名称-id-价值'!B:M,J208+2,FALSE)</f>
        <v>62.65</v>
      </c>
      <c r="M208">
        <f t="shared" si="47"/>
        <v>0.34730865522174537</v>
      </c>
      <c r="N208">
        <f>SUMIFS(M:M,A:A,A208)*F208+VLOOKUP(A208,'军费-钻石数量'!$A:$E,5,FALSE)</f>
        <v>129.82821888412016</v>
      </c>
      <c r="O208" t="str">
        <f t="shared" si="48"/>
        <v>92106,</v>
      </c>
      <c r="P208" t="str">
        <f t="shared" si="49"/>
        <v>31,</v>
      </c>
      <c r="Q208" t="str">
        <f t="shared" si="52"/>
        <v>(1,1)</v>
      </c>
      <c r="R208" t="str">
        <f t="shared" si="53"/>
        <v>1,</v>
      </c>
      <c r="S208" t="str">
        <f t="shared" si="54"/>
        <v>1,</v>
      </c>
    </row>
    <row r="209" spans="1:19" x14ac:dyDescent="0.15">
      <c r="A209" t="s">
        <v>5</v>
      </c>
      <c r="B209">
        <v>92202</v>
      </c>
      <c r="C209">
        <v>31</v>
      </c>
      <c r="D209">
        <v>1</v>
      </c>
      <c r="E209">
        <v>1</v>
      </c>
      <c r="F209">
        <v>2</v>
      </c>
      <c r="G209" s="5">
        <f t="shared" si="55"/>
        <v>5.5436337625178831E-3</v>
      </c>
      <c r="H209" t="str">
        <f>VLOOKUP(B209,'名称-id-价值'!B:C,2,FALSE)</f>
        <v>T2HP2</v>
      </c>
      <c r="I209" t="str">
        <f t="shared" si="50"/>
        <v>T2部件</v>
      </c>
      <c r="J209">
        <f t="shared" si="46"/>
        <v>6</v>
      </c>
      <c r="K209">
        <f t="shared" si="51"/>
        <v>1.1087267525035766E-2</v>
      </c>
      <c r="L209">
        <f>VLOOKUP(B209,'名称-id-价值'!B:M,J209+2,FALSE)</f>
        <v>62.65</v>
      </c>
      <c r="M209">
        <f t="shared" si="47"/>
        <v>0.34730865522174537</v>
      </c>
      <c r="N209">
        <f>SUMIFS(M:M,A:A,A209)*F209+VLOOKUP(A209,'军费-钻石数量'!$A:$E,5,FALSE)</f>
        <v>129.82821888412016</v>
      </c>
      <c r="O209" t="str">
        <f t="shared" si="48"/>
        <v>92202,</v>
      </c>
      <c r="P209" t="str">
        <f t="shared" si="49"/>
        <v>31,</v>
      </c>
      <c r="Q209" t="str">
        <f t="shared" si="52"/>
        <v>(1,1)</v>
      </c>
      <c r="R209" t="str">
        <f t="shared" si="53"/>
        <v>1,</v>
      </c>
      <c r="S209" t="str">
        <f t="shared" si="54"/>
        <v>1,</v>
      </c>
    </row>
    <row r="210" spans="1:19" x14ac:dyDescent="0.15">
      <c r="A210" t="s">
        <v>5</v>
      </c>
      <c r="B210">
        <v>92204</v>
      </c>
      <c r="C210">
        <v>31</v>
      </c>
      <c r="D210">
        <v>1</v>
      </c>
      <c r="E210">
        <v>1</v>
      </c>
      <c r="F210">
        <v>2</v>
      </c>
      <c r="G210" s="5">
        <f t="shared" si="55"/>
        <v>5.5436337625178831E-3</v>
      </c>
      <c r="H210" t="str">
        <f>VLOOKUP(B210,'名称-id-价值'!B:C,2,FALSE)</f>
        <v>T2HP4</v>
      </c>
      <c r="I210" t="str">
        <f t="shared" si="50"/>
        <v>T2部件</v>
      </c>
      <c r="J210">
        <f t="shared" si="46"/>
        <v>6</v>
      </c>
      <c r="K210">
        <f t="shared" si="51"/>
        <v>1.1087267525035766E-2</v>
      </c>
      <c r="L210">
        <f>VLOOKUP(B210,'名称-id-价值'!B:M,J210+2,FALSE)</f>
        <v>62.65</v>
      </c>
      <c r="M210">
        <f t="shared" si="47"/>
        <v>0.34730865522174537</v>
      </c>
      <c r="N210">
        <f>SUMIFS(M:M,A:A,A210)*F210+VLOOKUP(A210,'军费-钻石数量'!$A:$E,5,FALSE)</f>
        <v>129.82821888412016</v>
      </c>
      <c r="O210" t="str">
        <f t="shared" si="48"/>
        <v>92204,</v>
      </c>
      <c r="P210" t="str">
        <f t="shared" si="49"/>
        <v>31,</v>
      </c>
      <c r="Q210" t="str">
        <f t="shared" si="52"/>
        <v>(1,1)</v>
      </c>
      <c r="R210" t="str">
        <f t="shared" si="53"/>
        <v>1,</v>
      </c>
      <c r="S210" t="str">
        <f t="shared" si="54"/>
        <v>1,</v>
      </c>
    </row>
    <row r="211" spans="1:19" x14ac:dyDescent="0.15">
      <c r="A211" t="s">
        <v>5</v>
      </c>
      <c r="B211">
        <v>92206</v>
      </c>
      <c r="C211">
        <v>31</v>
      </c>
      <c r="D211">
        <v>1</v>
      </c>
      <c r="E211">
        <v>1</v>
      </c>
      <c r="F211">
        <v>2</v>
      </c>
      <c r="G211" s="5">
        <f t="shared" si="55"/>
        <v>5.5436337625178831E-3</v>
      </c>
      <c r="H211" t="str">
        <f>VLOOKUP(B211,'名称-id-价值'!B:C,2,FALSE)</f>
        <v>T2HP6</v>
      </c>
      <c r="I211" t="str">
        <f t="shared" si="50"/>
        <v>T2部件</v>
      </c>
      <c r="J211">
        <f t="shared" si="46"/>
        <v>6</v>
      </c>
      <c r="K211">
        <f t="shared" si="51"/>
        <v>1.1087267525035766E-2</v>
      </c>
      <c r="L211">
        <f>VLOOKUP(B211,'名称-id-价值'!B:M,J211+2,FALSE)</f>
        <v>62.65</v>
      </c>
      <c r="M211">
        <f t="shared" si="47"/>
        <v>0.34730865522174537</v>
      </c>
      <c r="N211">
        <f>SUMIFS(M:M,A:A,A211)*F211+VLOOKUP(A211,'军费-钻石数量'!$A:$E,5,FALSE)</f>
        <v>129.82821888412016</v>
      </c>
      <c r="O211" t="str">
        <f t="shared" si="48"/>
        <v>92206,</v>
      </c>
      <c r="P211" t="str">
        <f t="shared" si="49"/>
        <v>31,</v>
      </c>
      <c r="Q211" t="str">
        <f t="shared" si="52"/>
        <v>(1,1)</v>
      </c>
      <c r="R211" t="str">
        <f t="shared" si="53"/>
        <v>1,</v>
      </c>
      <c r="S211" t="str">
        <f t="shared" si="54"/>
        <v>1,</v>
      </c>
    </row>
    <row r="212" spans="1:19" x14ac:dyDescent="0.15">
      <c r="A212" t="s">
        <v>5</v>
      </c>
      <c r="B212">
        <v>93001</v>
      </c>
      <c r="C212">
        <v>15</v>
      </c>
      <c r="D212">
        <v>1</v>
      </c>
      <c r="E212">
        <v>1</v>
      </c>
      <c r="F212">
        <v>2</v>
      </c>
      <c r="G212" s="5">
        <f t="shared" si="55"/>
        <v>2.6824034334763948E-3</v>
      </c>
      <c r="H212" t="str">
        <f>VLOOKUP(B212,'名称-id-价值'!B:C,2,FALSE)</f>
        <v>T3LP1</v>
      </c>
      <c r="I212" t="str">
        <f t="shared" si="50"/>
        <v>T3部件</v>
      </c>
      <c r="J212">
        <f t="shared" si="46"/>
        <v>6</v>
      </c>
      <c r="K212">
        <f t="shared" si="51"/>
        <v>5.3648068669527897E-3</v>
      </c>
      <c r="L212">
        <f>VLOOKUP(B212,'名称-id-价值'!B:M,J212+2,FALSE)</f>
        <v>117.6</v>
      </c>
      <c r="M212">
        <f t="shared" si="47"/>
        <v>0.31545064377682402</v>
      </c>
      <c r="N212">
        <f>SUMIFS(M:M,A:A,A212)*F212+VLOOKUP(A212,'军费-钻石数量'!$A:$E,5,FALSE)</f>
        <v>129.82821888412016</v>
      </c>
      <c r="O212" t="str">
        <f t="shared" si="48"/>
        <v>93001,</v>
      </c>
      <c r="P212" t="str">
        <f t="shared" si="49"/>
        <v>15,</v>
      </c>
      <c r="Q212" t="str">
        <f t="shared" si="52"/>
        <v>(1,1)</v>
      </c>
      <c r="R212" t="str">
        <f t="shared" si="53"/>
        <v>1,</v>
      </c>
      <c r="S212" t="str">
        <f t="shared" si="54"/>
        <v>1,</v>
      </c>
    </row>
    <row r="213" spans="1:19" x14ac:dyDescent="0.15">
      <c r="A213" t="s">
        <v>5</v>
      </c>
      <c r="B213">
        <v>93003</v>
      </c>
      <c r="C213">
        <v>15</v>
      </c>
      <c r="D213">
        <v>1</v>
      </c>
      <c r="E213">
        <v>1</v>
      </c>
      <c r="F213">
        <v>2</v>
      </c>
      <c r="G213" s="5">
        <f t="shared" si="55"/>
        <v>2.6824034334763948E-3</v>
      </c>
      <c r="H213" t="str">
        <f>VLOOKUP(B213,'名称-id-价值'!B:C,2,FALSE)</f>
        <v>T3LP3</v>
      </c>
      <c r="I213" t="str">
        <f t="shared" si="50"/>
        <v>T3部件</v>
      </c>
      <c r="J213">
        <f t="shared" si="46"/>
        <v>6</v>
      </c>
      <c r="K213">
        <f t="shared" si="51"/>
        <v>5.3648068669527897E-3</v>
      </c>
      <c r="L213">
        <f>VLOOKUP(B213,'名称-id-价值'!B:M,J213+2,FALSE)</f>
        <v>117.6</v>
      </c>
      <c r="M213">
        <f t="shared" si="47"/>
        <v>0.31545064377682402</v>
      </c>
      <c r="N213">
        <f>SUMIFS(M:M,A:A,A213)*F213+VLOOKUP(A213,'军费-钻石数量'!$A:$E,5,FALSE)</f>
        <v>129.82821888412016</v>
      </c>
      <c r="O213" t="str">
        <f t="shared" si="48"/>
        <v>93003,</v>
      </c>
      <c r="P213" t="str">
        <f t="shared" si="49"/>
        <v>15,</v>
      </c>
      <c r="Q213" t="str">
        <f t="shared" si="52"/>
        <v>(1,1)</v>
      </c>
      <c r="R213" t="str">
        <f t="shared" si="53"/>
        <v>1,</v>
      </c>
      <c r="S213" t="str">
        <f t="shared" si="54"/>
        <v>1,</v>
      </c>
    </row>
    <row r="214" spans="1:19" x14ac:dyDescent="0.15">
      <c r="A214" t="s">
        <v>5</v>
      </c>
      <c r="B214">
        <v>93005</v>
      </c>
      <c r="C214">
        <v>15</v>
      </c>
      <c r="D214">
        <v>1</v>
      </c>
      <c r="E214">
        <v>1</v>
      </c>
      <c r="F214">
        <v>2</v>
      </c>
      <c r="G214" s="5">
        <f t="shared" si="55"/>
        <v>2.6824034334763948E-3</v>
      </c>
      <c r="H214" t="str">
        <f>VLOOKUP(B214,'名称-id-价值'!B:C,2,FALSE)</f>
        <v>T3LP5</v>
      </c>
      <c r="I214" t="str">
        <f t="shared" si="50"/>
        <v>T3部件</v>
      </c>
      <c r="J214">
        <f t="shared" si="46"/>
        <v>6</v>
      </c>
      <c r="K214">
        <f t="shared" si="51"/>
        <v>5.3648068669527897E-3</v>
      </c>
      <c r="L214">
        <f>VLOOKUP(B214,'名称-id-价值'!B:M,J214+2,FALSE)</f>
        <v>117.6</v>
      </c>
      <c r="M214">
        <f t="shared" si="47"/>
        <v>0.31545064377682402</v>
      </c>
      <c r="N214">
        <f>SUMIFS(M:M,A:A,A214)*F214+VLOOKUP(A214,'军费-钻石数量'!$A:$E,5,FALSE)</f>
        <v>129.82821888412016</v>
      </c>
      <c r="O214" t="str">
        <f t="shared" si="48"/>
        <v>93005,</v>
      </c>
      <c r="P214" t="str">
        <f t="shared" si="49"/>
        <v>15,</v>
      </c>
      <c r="Q214" t="str">
        <f t="shared" si="52"/>
        <v>(1,1)</v>
      </c>
      <c r="R214" t="str">
        <f t="shared" si="53"/>
        <v>1,</v>
      </c>
      <c r="S214" t="str">
        <f t="shared" si="54"/>
        <v>1,</v>
      </c>
    </row>
    <row r="215" spans="1:19" x14ac:dyDescent="0.15">
      <c r="A215" t="s">
        <v>5</v>
      </c>
      <c r="B215">
        <v>93101</v>
      </c>
      <c r="C215">
        <v>15</v>
      </c>
      <c r="D215">
        <v>1</v>
      </c>
      <c r="E215">
        <v>1</v>
      </c>
      <c r="F215">
        <v>2</v>
      </c>
      <c r="G215" s="5">
        <f t="shared" si="55"/>
        <v>2.6824034334763948E-3</v>
      </c>
      <c r="H215" t="str">
        <f>VLOOKUP(B215,'名称-id-价值'!B:C,2,FALSE)</f>
        <v>T3MP1</v>
      </c>
      <c r="I215" t="str">
        <f t="shared" si="50"/>
        <v>T3部件</v>
      </c>
      <c r="J215">
        <f t="shared" si="46"/>
        <v>6</v>
      </c>
      <c r="K215">
        <f t="shared" si="51"/>
        <v>5.3648068669527897E-3</v>
      </c>
      <c r="L215">
        <f>VLOOKUP(B215,'名称-id-价值'!B:M,J215+2,FALSE)</f>
        <v>117.6</v>
      </c>
      <c r="M215">
        <f t="shared" si="47"/>
        <v>0.31545064377682402</v>
      </c>
      <c r="N215">
        <f>SUMIFS(M:M,A:A,A215)*F215+VLOOKUP(A215,'军费-钻石数量'!$A:$E,5,FALSE)</f>
        <v>129.82821888412016</v>
      </c>
      <c r="O215" t="str">
        <f t="shared" si="48"/>
        <v>93101,</v>
      </c>
      <c r="P215" t="str">
        <f t="shared" si="49"/>
        <v>15,</v>
      </c>
      <c r="Q215" t="str">
        <f t="shared" si="52"/>
        <v>(1,1)</v>
      </c>
      <c r="R215" t="str">
        <f t="shared" si="53"/>
        <v>1,</v>
      </c>
      <c r="S215" t="str">
        <f t="shared" si="54"/>
        <v>1,</v>
      </c>
    </row>
    <row r="216" spans="1:19" x14ac:dyDescent="0.15">
      <c r="A216" t="s">
        <v>5</v>
      </c>
      <c r="B216">
        <v>93103</v>
      </c>
      <c r="C216">
        <v>15</v>
      </c>
      <c r="D216">
        <v>1</v>
      </c>
      <c r="E216">
        <v>1</v>
      </c>
      <c r="F216">
        <v>2</v>
      </c>
      <c r="G216" s="5">
        <f t="shared" si="55"/>
        <v>2.6824034334763948E-3</v>
      </c>
      <c r="H216" t="str">
        <f>VLOOKUP(B216,'名称-id-价值'!B:C,2,FALSE)</f>
        <v>T3MP3</v>
      </c>
      <c r="I216" t="str">
        <f t="shared" si="50"/>
        <v>T3部件</v>
      </c>
      <c r="J216">
        <f t="shared" si="46"/>
        <v>6</v>
      </c>
      <c r="K216">
        <f t="shared" si="51"/>
        <v>5.3648068669527897E-3</v>
      </c>
      <c r="L216">
        <f>VLOOKUP(B216,'名称-id-价值'!B:M,J216+2,FALSE)</f>
        <v>117.6</v>
      </c>
      <c r="M216">
        <f t="shared" si="47"/>
        <v>0.31545064377682402</v>
      </c>
      <c r="N216">
        <f>SUMIFS(M:M,A:A,A216)*F216+VLOOKUP(A216,'军费-钻石数量'!$A:$E,5,FALSE)</f>
        <v>129.82821888412016</v>
      </c>
      <c r="O216" t="str">
        <f t="shared" si="48"/>
        <v>93103,</v>
      </c>
      <c r="P216" t="str">
        <f t="shared" si="49"/>
        <v>15,</v>
      </c>
      <c r="Q216" t="str">
        <f t="shared" si="52"/>
        <v>(1,1)</v>
      </c>
      <c r="R216" t="str">
        <f t="shared" si="53"/>
        <v>1,</v>
      </c>
      <c r="S216" t="str">
        <f t="shared" si="54"/>
        <v>1,</v>
      </c>
    </row>
    <row r="217" spans="1:19" x14ac:dyDescent="0.15">
      <c r="A217" t="s">
        <v>5</v>
      </c>
      <c r="B217">
        <v>93105</v>
      </c>
      <c r="C217">
        <v>15</v>
      </c>
      <c r="D217">
        <v>1</v>
      </c>
      <c r="E217">
        <v>1</v>
      </c>
      <c r="F217">
        <v>2</v>
      </c>
      <c r="G217" s="5">
        <f t="shared" si="55"/>
        <v>2.6824034334763948E-3</v>
      </c>
      <c r="H217" t="str">
        <f>VLOOKUP(B217,'名称-id-价值'!B:C,2,FALSE)</f>
        <v>T3MP5</v>
      </c>
      <c r="I217" t="str">
        <f t="shared" si="50"/>
        <v>T3部件</v>
      </c>
      <c r="J217">
        <f t="shared" si="46"/>
        <v>6</v>
      </c>
      <c r="K217">
        <f t="shared" si="51"/>
        <v>5.3648068669527897E-3</v>
      </c>
      <c r="L217">
        <f>VLOOKUP(B217,'名称-id-价值'!B:M,J217+2,FALSE)</f>
        <v>117.6</v>
      </c>
      <c r="M217">
        <f t="shared" si="47"/>
        <v>0.31545064377682402</v>
      </c>
      <c r="N217">
        <f>SUMIFS(M:M,A:A,A217)*F217+VLOOKUP(A217,'军费-钻石数量'!$A:$E,5,FALSE)</f>
        <v>129.82821888412016</v>
      </c>
      <c r="O217" t="str">
        <f t="shared" si="48"/>
        <v>93105,</v>
      </c>
      <c r="P217" t="str">
        <f t="shared" si="49"/>
        <v>15,</v>
      </c>
      <c r="Q217" t="str">
        <f t="shared" si="52"/>
        <v>(1,1)</v>
      </c>
      <c r="R217" t="str">
        <f t="shared" si="53"/>
        <v>1,</v>
      </c>
      <c r="S217" t="str">
        <f t="shared" si="54"/>
        <v>1,</v>
      </c>
    </row>
    <row r="218" spans="1:19" x14ac:dyDescent="0.15">
      <c r="A218" t="s">
        <v>5</v>
      </c>
      <c r="B218">
        <v>93201</v>
      </c>
      <c r="C218">
        <v>15</v>
      </c>
      <c r="D218">
        <v>1</v>
      </c>
      <c r="E218">
        <v>1</v>
      </c>
      <c r="F218">
        <v>2</v>
      </c>
      <c r="G218" s="5">
        <f t="shared" si="55"/>
        <v>2.6824034334763948E-3</v>
      </c>
      <c r="H218" t="str">
        <f>VLOOKUP(B218,'名称-id-价值'!B:C,2,FALSE)</f>
        <v>T3HP1</v>
      </c>
      <c r="I218" t="str">
        <f t="shared" si="50"/>
        <v>T3部件</v>
      </c>
      <c r="J218">
        <f t="shared" si="46"/>
        <v>6</v>
      </c>
      <c r="K218">
        <f t="shared" si="51"/>
        <v>5.3648068669527897E-3</v>
      </c>
      <c r="L218">
        <f>VLOOKUP(B218,'名称-id-价值'!B:M,J218+2,FALSE)</f>
        <v>117.6</v>
      </c>
      <c r="M218">
        <f t="shared" si="47"/>
        <v>0.31545064377682402</v>
      </c>
      <c r="N218">
        <f>SUMIFS(M:M,A:A,A218)*F218+VLOOKUP(A218,'军费-钻石数量'!$A:$E,5,FALSE)</f>
        <v>129.82821888412016</v>
      </c>
      <c r="O218" t="str">
        <f t="shared" si="48"/>
        <v>93201,</v>
      </c>
      <c r="P218" t="str">
        <f t="shared" si="49"/>
        <v>15,</v>
      </c>
      <c r="Q218" t="str">
        <f t="shared" si="52"/>
        <v>(1,1)</v>
      </c>
      <c r="R218" t="str">
        <f t="shared" si="53"/>
        <v>1,</v>
      </c>
      <c r="S218" t="str">
        <f t="shared" si="54"/>
        <v>1,</v>
      </c>
    </row>
    <row r="219" spans="1:19" x14ac:dyDescent="0.15">
      <c r="A219" t="s">
        <v>5</v>
      </c>
      <c r="B219">
        <v>93203</v>
      </c>
      <c r="C219">
        <v>15</v>
      </c>
      <c r="D219">
        <v>1</v>
      </c>
      <c r="E219">
        <v>1</v>
      </c>
      <c r="F219">
        <v>2</v>
      </c>
      <c r="G219" s="5">
        <f t="shared" si="55"/>
        <v>2.6824034334763948E-3</v>
      </c>
      <c r="H219" t="str">
        <f>VLOOKUP(B219,'名称-id-价值'!B:C,2,FALSE)</f>
        <v>T3HP3</v>
      </c>
      <c r="I219" t="str">
        <f t="shared" si="50"/>
        <v>T3部件</v>
      </c>
      <c r="J219">
        <f t="shared" si="46"/>
        <v>6</v>
      </c>
      <c r="K219">
        <f t="shared" si="51"/>
        <v>5.3648068669527897E-3</v>
      </c>
      <c r="L219">
        <f>VLOOKUP(B219,'名称-id-价值'!B:M,J219+2,FALSE)</f>
        <v>117.6</v>
      </c>
      <c r="M219">
        <f t="shared" si="47"/>
        <v>0.31545064377682402</v>
      </c>
      <c r="N219">
        <f>SUMIFS(M:M,A:A,A219)*F219+VLOOKUP(A219,'军费-钻石数量'!$A:$E,5,FALSE)</f>
        <v>129.82821888412016</v>
      </c>
      <c r="O219" t="str">
        <f t="shared" si="48"/>
        <v>93203,</v>
      </c>
      <c r="P219" t="str">
        <f t="shared" si="49"/>
        <v>15,</v>
      </c>
      <c r="Q219" t="str">
        <f t="shared" si="52"/>
        <v>(1,1)</v>
      </c>
      <c r="R219" t="str">
        <f t="shared" si="53"/>
        <v>1,</v>
      </c>
      <c r="S219" t="str">
        <f t="shared" si="54"/>
        <v>1,</v>
      </c>
    </row>
    <row r="220" spans="1:19" x14ac:dyDescent="0.15">
      <c r="A220" t="s">
        <v>5</v>
      </c>
      <c r="B220">
        <v>93205</v>
      </c>
      <c r="C220">
        <v>15</v>
      </c>
      <c r="D220">
        <v>1</v>
      </c>
      <c r="E220">
        <v>1</v>
      </c>
      <c r="F220">
        <v>2</v>
      </c>
      <c r="G220" s="5">
        <f t="shared" si="55"/>
        <v>2.6824034334763948E-3</v>
      </c>
      <c r="H220" t="str">
        <f>VLOOKUP(B220,'名称-id-价值'!B:C,2,FALSE)</f>
        <v>T3HP5</v>
      </c>
      <c r="I220" t="str">
        <f t="shared" si="50"/>
        <v>T3部件</v>
      </c>
      <c r="J220">
        <f t="shared" si="46"/>
        <v>6</v>
      </c>
      <c r="K220">
        <f t="shared" si="51"/>
        <v>5.3648068669527897E-3</v>
      </c>
      <c r="L220">
        <f>VLOOKUP(B220,'名称-id-价值'!B:M,J220+2,FALSE)</f>
        <v>117.6</v>
      </c>
      <c r="M220">
        <f t="shared" si="47"/>
        <v>0.31545064377682402</v>
      </c>
      <c r="N220">
        <f>SUMIFS(M:M,A:A,A220)*F220+VLOOKUP(A220,'军费-钻石数量'!$A:$E,5,FALSE)</f>
        <v>129.82821888412016</v>
      </c>
      <c r="O220" t="str">
        <f t="shared" si="48"/>
        <v>93205,</v>
      </c>
      <c r="P220" t="str">
        <f t="shared" si="49"/>
        <v>15,</v>
      </c>
      <c r="Q220" t="str">
        <f t="shared" si="52"/>
        <v>(1,1)</v>
      </c>
      <c r="R220" t="str">
        <f t="shared" si="53"/>
        <v>1,</v>
      </c>
      <c r="S220" t="str">
        <f t="shared" si="54"/>
        <v>1,</v>
      </c>
    </row>
    <row r="221" spans="1:19" x14ac:dyDescent="0.15">
      <c r="A221" t="s">
        <v>6</v>
      </c>
      <c r="B221">
        <v>51111</v>
      </c>
      <c r="C221">
        <v>120</v>
      </c>
      <c r="D221">
        <v>1</v>
      </c>
      <c r="E221">
        <v>7</v>
      </c>
      <c r="F221">
        <v>2</v>
      </c>
      <c r="G221" s="5">
        <f t="shared" si="55"/>
        <v>1.8181818181818181E-2</v>
      </c>
      <c r="H221" t="str">
        <f>VLOOKUP(B221,'名称-id-价值'!B:C,2,FALSE)</f>
        <v>雷诺FT-碎片</v>
      </c>
      <c r="I221" t="str">
        <f t="shared" si="50"/>
        <v>T1碎片</v>
      </c>
      <c r="J221">
        <f t="shared" si="46"/>
        <v>7</v>
      </c>
      <c r="K221">
        <f t="shared" si="51"/>
        <v>0.14545454545454545</v>
      </c>
      <c r="L221">
        <f>VLOOKUP(B221,'名称-id-价值'!B:M,J221+2,FALSE)</f>
        <v>38.4</v>
      </c>
      <c r="M221">
        <f t="shared" si="47"/>
        <v>2.7927272727272725</v>
      </c>
      <c r="N221">
        <f>SUMIFS(M:M,A:A,A221)*F221+VLOOKUP(A221,'军费-钻石数量'!$A:$E,5,FALSE)</f>
        <v>135.07236363636338</v>
      </c>
      <c r="O221" t="str">
        <f t="shared" si="48"/>
        <v>51111,</v>
      </c>
      <c r="P221" t="str">
        <f t="shared" si="49"/>
        <v>120,</v>
      </c>
      <c r="Q221" t="str">
        <f t="shared" si="52"/>
        <v>(1,7)</v>
      </c>
      <c r="R221" t="str">
        <f t="shared" si="53"/>
        <v>1,</v>
      </c>
      <c r="S221" t="str">
        <f t="shared" si="54"/>
        <v>7,</v>
      </c>
    </row>
    <row r="222" spans="1:19" x14ac:dyDescent="0.15">
      <c r="A222" t="s">
        <v>6</v>
      </c>
      <c r="B222">
        <v>52111</v>
      </c>
      <c r="C222">
        <v>120</v>
      </c>
      <c r="D222">
        <v>1</v>
      </c>
      <c r="E222">
        <v>7</v>
      </c>
      <c r="F222">
        <v>2</v>
      </c>
      <c r="G222" s="5">
        <f t="shared" si="55"/>
        <v>1.8181818181818181E-2</v>
      </c>
      <c r="H222" t="str">
        <f>VLOOKUP(B222,'名称-id-价值'!B:C,2,FALSE)</f>
        <v>Stuart-碎片</v>
      </c>
      <c r="I222" t="str">
        <f t="shared" si="50"/>
        <v>T1碎片</v>
      </c>
      <c r="J222">
        <f t="shared" si="46"/>
        <v>7</v>
      </c>
      <c r="K222">
        <f t="shared" si="51"/>
        <v>0.14545454545454545</v>
      </c>
      <c r="L222">
        <f>VLOOKUP(B222,'名称-id-价值'!B:M,J222+2,FALSE)</f>
        <v>38.4</v>
      </c>
      <c r="M222">
        <f t="shared" si="47"/>
        <v>2.7927272727272725</v>
      </c>
      <c r="N222">
        <f>SUMIFS(M:M,A:A,A222)*F222+VLOOKUP(A222,'军费-钻石数量'!$A:$E,5,FALSE)</f>
        <v>135.07236363636338</v>
      </c>
      <c r="O222" t="str">
        <f t="shared" si="48"/>
        <v>52111,</v>
      </c>
      <c r="P222" t="str">
        <f t="shared" si="49"/>
        <v>120,</v>
      </c>
      <c r="Q222" t="str">
        <f t="shared" si="52"/>
        <v>(1,7)</v>
      </c>
      <c r="R222" t="str">
        <f t="shared" si="53"/>
        <v>1,</v>
      </c>
      <c r="S222" t="str">
        <f t="shared" si="54"/>
        <v>7,</v>
      </c>
    </row>
    <row r="223" spans="1:19" x14ac:dyDescent="0.15">
      <c r="A223" t="s">
        <v>6</v>
      </c>
      <c r="B223">
        <v>53111</v>
      </c>
      <c r="C223">
        <v>120</v>
      </c>
      <c r="D223">
        <v>1</v>
      </c>
      <c r="E223">
        <v>7</v>
      </c>
      <c r="F223">
        <v>2</v>
      </c>
      <c r="G223" s="5">
        <f t="shared" si="55"/>
        <v>1.8181818181818181E-2</v>
      </c>
      <c r="H223" t="str">
        <f>VLOOKUP(B223,'名称-id-价值'!B:C,2,FALSE)</f>
        <v>B-1-碎片</v>
      </c>
      <c r="I223" t="str">
        <f t="shared" si="50"/>
        <v>T1碎片</v>
      </c>
      <c r="J223">
        <f t="shared" si="46"/>
        <v>7</v>
      </c>
      <c r="K223">
        <f t="shared" si="51"/>
        <v>0.14545454545454545</v>
      </c>
      <c r="L223">
        <f>VLOOKUP(B223,'名称-id-价值'!B:M,J223+2,FALSE)</f>
        <v>38.4</v>
      </c>
      <c r="M223">
        <f t="shared" si="47"/>
        <v>2.7927272727272725</v>
      </c>
      <c r="N223">
        <f>SUMIFS(M:M,A:A,A223)*F223+VLOOKUP(A223,'军费-钻石数量'!$A:$E,5,FALSE)</f>
        <v>135.07236363636338</v>
      </c>
      <c r="O223" t="str">
        <f t="shared" si="48"/>
        <v>53111,</v>
      </c>
      <c r="P223" t="str">
        <f t="shared" si="49"/>
        <v>120,</v>
      </c>
      <c r="Q223" t="str">
        <f t="shared" si="52"/>
        <v>(1,7)</v>
      </c>
      <c r="R223" t="str">
        <f t="shared" si="53"/>
        <v>1,</v>
      </c>
      <c r="S223" t="str">
        <f t="shared" si="54"/>
        <v>7,</v>
      </c>
    </row>
    <row r="224" spans="1:19" x14ac:dyDescent="0.15">
      <c r="A224" t="s">
        <v>6</v>
      </c>
      <c r="B224">
        <v>51211</v>
      </c>
      <c r="C224">
        <v>110</v>
      </c>
      <c r="D224">
        <v>1</v>
      </c>
      <c r="E224">
        <v>3</v>
      </c>
      <c r="F224">
        <v>2</v>
      </c>
      <c r="G224" s="5">
        <f t="shared" si="55"/>
        <v>1.6666666666666666E-2</v>
      </c>
      <c r="H224" t="str">
        <f>VLOOKUP(B224,'名称-id-价值'!B:C,2,FALSE)</f>
        <v>二号-碎片</v>
      </c>
      <c r="I224" t="str">
        <f t="shared" si="50"/>
        <v>T2碎片</v>
      </c>
      <c r="J224">
        <f t="shared" ref="J224:J226" si="56">IF(RIGHT(A224,1)+0=0,10,RIGHT(A224,1)+0)</f>
        <v>7</v>
      </c>
      <c r="K224">
        <f t="shared" si="51"/>
        <v>6.6666666666666666E-2</v>
      </c>
      <c r="L224">
        <f>VLOOKUP(B224,'名称-id-价值'!B:M,J224+2,FALSE)</f>
        <v>42</v>
      </c>
      <c r="M224">
        <f t="shared" ref="M224:M226" si="57">G224*L224*AVERAGE(D224:E224)</f>
        <v>1.4</v>
      </c>
      <c r="N224">
        <f>SUMIFS(M:M,A:A,A224)*F224+VLOOKUP(A224,'军费-钻石数量'!$A:$E,5,FALSE)</f>
        <v>135.07236363636338</v>
      </c>
      <c r="O224" t="str">
        <f t="shared" ref="O224:O226" si="58">B224&amp;","</f>
        <v>51211,</v>
      </c>
      <c r="P224" t="str">
        <f t="shared" ref="P224:P226" si="59">C224&amp;","</f>
        <v>110,</v>
      </c>
      <c r="Q224" t="str">
        <f t="shared" si="52"/>
        <v>(1,3)</v>
      </c>
      <c r="R224" t="str">
        <f t="shared" si="53"/>
        <v>1,</v>
      </c>
      <c r="S224" t="str">
        <f t="shared" si="54"/>
        <v>3,</v>
      </c>
    </row>
    <row r="225" spans="1:19" x14ac:dyDescent="0.15">
      <c r="A225" t="s">
        <v>6</v>
      </c>
      <c r="B225">
        <v>52211</v>
      </c>
      <c r="C225">
        <v>110</v>
      </c>
      <c r="D225">
        <v>1</v>
      </c>
      <c r="E225">
        <v>3</v>
      </c>
      <c r="F225">
        <v>2</v>
      </c>
      <c r="G225" s="5">
        <f t="shared" si="55"/>
        <v>1.6666666666666666E-2</v>
      </c>
      <c r="H225" t="str">
        <f>VLOOKUP(B225,'名称-id-价值'!B:C,2,FALSE)</f>
        <v>T-34-碎片</v>
      </c>
      <c r="I225" t="str">
        <f t="shared" ref="I225:I226" si="60">IF(LEFT(B225,1)+0=5,"T"&amp;MID(B225,3,1)&amp;"碎片",IF(LEFT(B225,1)+0=1,"T"&amp;MID(B225,3,1)&amp;"坦克",IF(LEFT(B225,1)+0=9,"T"&amp;MID(B225,2,1)&amp;"部件")))</f>
        <v>T2碎片</v>
      </c>
      <c r="J225">
        <f t="shared" si="56"/>
        <v>7</v>
      </c>
      <c r="K225">
        <f t="shared" ref="K225:K226" si="61">AVERAGE(D225:E225)*G225*F225</f>
        <v>6.6666666666666666E-2</v>
      </c>
      <c r="L225">
        <f>VLOOKUP(B225,'名称-id-价值'!B:M,J225+2,FALSE)</f>
        <v>42</v>
      </c>
      <c r="M225">
        <f t="shared" si="57"/>
        <v>1.4</v>
      </c>
      <c r="N225">
        <f>SUMIFS(M:M,A:A,A225)*F225+VLOOKUP(A225,'军费-钻石数量'!$A:$E,5,FALSE)</f>
        <v>135.07236363636338</v>
      </c>
      <c r="O225" t="str">
        <f t="shared" si="58"/>
        <v>52211,</v>
      </c>
      <c r="P225" t="str">
        <f t="shared" si="59"/>
        <v>110,</v>
      </c>
      <c r="Q225" t="str">
        <f t="shared" ref="Q225:Q226" si="62">"("&amp;LEFT(R225&amp;S225,LEN(R225&amp;S225)-1)&amp;")"</f>
        <v>(1,3)</v>
      </c>
      <c r="R225" t="str">
        <f t="shared" si="53"/>
        <v>1,</v>
      </c>
      <c r="S225" t="str">
        <f t="shared" si="54"/>
        <v>3,</v>
      </c>
    </row>
    <row r="226" spans="1:19" x14ac:dyDescent="0.15">
      <c r="A226" t="s">
        <v>6</v>
      </c>
      <c r="B226">
        <v>53211</v>
      </c>
      <c r="C226">
        <v>110</v>
      </c>
      <c r="D226">
        <v>1</v>
      </c>
      <c r="E226">
        <v>3</v>
      </c>
      <c r="F226">
        <v>2</v>
      </c>
      <c r="G226" s="5">
        <f t="shared" si="55"/>
        <v>1.6666666666666666E-2</v>
      </c>
      <c r="H226" t="str">
        <f>VLOOKUP(B226,'名称-id-价值'!B:C,2,FALSE)</f>
        <v>KV-1-碎片</v>
      </c>
      <c r="I226" t="str">
        <f t="shared" si="60"/>
        <v>T2碎片</v>
      </c>
      <c r="J226">
        <f t="shared" si="56"/>
        <v>7</v>
      </c>
      <c r="K226">
        <f t="shared" si="61"/>
        <v>6.6666666666666666E-2</v>
      </c>
      <c r="L226">
        <f>VLOOKUP(B226,'名称-id-价值'!B:M,J226+2,FALSE)</f>
        <v>42</v>
      </c>
      <c r="M226">
        <f t="shared" si="57"/>
        <v>1.4</v>
      </c>
      <c r="N226">
        <f>SUMIFS(M:M,A:A,A226)*F226+VLOOKUP(A226,'军费-钻石数量'!$A:$E,5,FALSE)</f>
        <v>135.07236363636338</v>
      </c>
      <c r="O226" t="str">
        <f t="shared" si="58"/>
        <v>53211,</v>
      </c>
      <c r="P226" t="str">
        <f t="shared" si="59"/>
        <v>110,</v>
      </c>
      <c r="Q226" t="str">
        <f t="shared" si="62"/>
        <v>(1,3)</v>
      </c>
      <c r="R226" t="str">
        <f t="shared" si="53"/>
        <v>1,</v>
      </c>
      <c r="S226" t="str">
        <f t="shared" si="54"/>
        <v>3,</v>
      </c>
    </row>
    <row r="227" spans="1:19" x14ac:dyDescent="0.15">
      <c r="A227" t="s">
        <v>6</v>
      </c>
      <c r="B227">
        <v>51311</v>
      </c>
      <c r="C227">
        <v>487</v>
      </c>
      <c r="D227">
        <v>1</v>
      </c>
      <c r="E227">
        <v>2</v>
      </c>
      <c r="F227">
        <v>2</v>
      </c>
      <c r="G227" s="5">
        <f t="shared" si="55"/>
        <v>7.3787878787878791E-2</v>
      </c>
      <c r="H227" t="str">
        <f>VLOOKUP(B227,'名称-id-价值'!B:C,2,FALSE)</f>
        <v>35(t)-碎片</v>
      </c>
      <c r="I227" t="str">
        <f t="shared" si="50"/>
        <v>T3碎片</v>
      </c>
      <c r="J227">
        <f t="shared" si="46"/>
        <v>7</v>
      </c>
      <c r="K227">
        <f t="shared" si="51"/>
        <v>0.22136363636363637</v>
      </c>
      <c r="L227">
        <f>VLOOKUP(B227,'名称-id-价值'!B:M,J227+2,FALSE)</f>
        <v>48.4</v>
      </c>
      <c r="M227">
        <f t="shared" si="47"/>
        <v>5.3570000000000002</v>
      </c>
      <c r="N227">
        <f>SUMIFS(M:M,A:A,A227)*F227+VLOOKUP(A227,'军费-钻石数量'!$A:$E,5,FALSE)</f>
        <v>135.07236363636338</v>
      </c>
      <c r="O227" t="str">
        <f t="shared" si="48"/>
        <v>51311,</v>
      </c>
      <c r="P227" t="str">
        <f t="shared" si="49"/>
        <v>487,</v>
      </c>
      <c r="Q227" t="str">
        <f t="shared" si="52"/>
        <v>(1,2)</v>
      </c>
      <c r="R227" t="str">
        <f t="shared" si="53"/>
        <v>1,</v>
      </c>
      <c r="S227" t="str">
        <f t="shared" si="54"/>
        <v>2,</v>
      </c>
    </row>
    <row r="228" spans="1:19" x14ac:dyDescent="0.15">
      <c r="A228" t="s">
        <v>6</v>
      </c>
      <c r="B228">
        <v>52311</v>
      </c>
      <c r="C228">
        <v>487</v>
      </c>
      <c r="D228">
        <v>1</v>
      </c>
      <c r="E228">
        <v>2</v>
      </c>
      <c r="F228">
        <v>2</v>
      </c>
      <c r="G228" s="5">
        <f t="shared" si="55"/>
        <v>7.3787878787878791E-2</v>
      </c>
      <c r="H228" t="str">
        <f>VLOOKUP(B228,'名称-id-价值'!B:C,2,FALSE)</f>
        <v>玛蒂尔达-碎片</v>
      </c>
      <c r="I228" t="str">
        <f t="shared" si="50"/>
        <v>T3碎片</v>
      </c>
      <c r="J228">
        <f t="shared" si="46"/>
        <v>7</v>
      </c>
      <c r="K228">
        <f t="shared" si="51"/>
        <v>0.22136363636363637</v>
      </c>
      <c r="L228">
        <f>VLOOKUP(B228,'名称-id-价值'!B:M,J228+2,FALSE)</f>
        <v>48.4</v>
      </c>
      <c r="M228">
        <f t="shared" si="47"/>
        <v>5.3570000000000002</v>
      </c>
      <c r="N228">
        <f>SUMIFS(M:M,A:A,A228)*F228+VLOOKUP(A228,'军费-钻石数量'!$A:$E,5,FALSE)</f>
        <v>135.07236363636338</v>
      </c>
      <c r="O228" t="str">
        <f t="shared" si="48"/>
        <v>52311,</v>
      </c>
      <c r="P228" t="str">
        <f t="shared" si="49"/>
        <v>487,</v>
      </c>
      <c r="Q228" t="str">
        <f t="shared" si="52"/>
        <v>(1,2)</v>
      </c>
      <c r="R228" t="str">
        <f t="shared" si="53"/>
        <v>1,</v>
      </c>
      <c r="S228" t="str">
        <f t="shared" si="54"/>
        <v>2,</v>
      </c>
    </row>
    <row r="229" spans="1:19" x14ac:dyDescent="0.15">
      <c r="A229" t="s">
        <v>6</v>
      </c>
      <c r="B229">
        <v>53311</v>
      </c>
      <c r="C229">
        <v>487</v>
      </c>
      <c r="D229">
        <v>1</v>
      </c>
      <c r="E229">
        <v>2</v>
      </c>
      <c r="F229">
        <v>2</v>
      </c>
      <c r="G229" s="5">
        <f t="shared" si="55"/>
        <v>7.3787878787878791E-2</v>
      </c>
      <c r="H229" t="str">
        <f>VLOOKUP(B229,'名称-id-价值'!B:C,2,FALSE)</f>
        <v>黑豹-碎片</v>
      </c>
      <c r="I229" t="str">
        <f t="shared" si="50"/>
        <v>T3碎片</v>
      </c>
      <c r="J229">
        <f t="shared" si="46"/>
        <v>7</v>
      </c>
      <c r="K229">
        <f t="shared" si="51"/>
        <v>0.22136363636363637</v>
      </c>
      <c r="L229">
        <f>VLOOKUP(B229,'名称-id-价值'!B:M,J229+2,FALSE)</f>
        <v>48.4</v>
      </c>
      <c r="M229">
        <f t="shared" si="47"/>
        <v>5.3570000000000002</v>
      </c>
      <c r="N229">
        <f>SUMIFS(M:M,A:A,A229)*F229+VLOOKUP(A229,'军费-钻石数量'!$A:$E,5,FALSE)</f>
        <v>135.07236363636338</v>
      </c>
      <c r="O229" t="str">
        <f t="shared" si="48"/>
        <v>53311,</v>
      </c>
      <c r="P229" t="str">
        <f t="shared" si="49"/>
        <v>487,</v>
      </c>
      <c r="Q229" t="str">
        <f t="shared" si="52"/>
        <v>(1,2)</v>
      </c>
      <c r="R229" t="str">
        <f t="shared" si="53"/>
        <v>1,</v>
      </c>
      <c r="S229" t="str">
        <f t="shared" si="54"/>
        <v>2,</v>
      </c>
    </row>
    <row r="230" spans="1:19" x14ac:dyDescent="0.15">
      <c r="A230" t="s">
        <v>6</v>
      </c>
      <c r="B230">
        <v>51311</v>
      </c>
      <c r="C230">
        <v>487</v>
      </c>
      <c r="D230">
        <v>1</v>
      </c>
      <c r="E230">
        <v>2</v>
      </c>
      <c r="F230">
        <v>2</v>
      </c>
      <c r="G230" s="5">
        <f t="shared" si="55"/>
        <v>7.3787878787878791E-2</v>
      </c>
      <c r="H230" t="str">
        <f>VLOOKUP(B230,'名称-id-价值'!B:C,2,FALSE)</f>
        <v>35(t)-碎片</v>
      </c>
      <c r="I230" t="str">
        <f t="shared" si="50"/>
        <v>T3碎片</v>
      </c>
      <c r="J230">
        <f t="shared" si="46"/>
        <v>7</v>
      </c>
      <c r="K230">
        <f t="shared" si="51"/>
        <v>0.22136363636363637</v>
      </c>
      <c r="L230">
        <f>VLOOKUP(B230,'名称-id-价值'!B:M,J230+2,FALSE)</f>
        <v>48.4</v>
      </c>
      <c r="M230">
        <f t="shared" si="47"/>
        <v>5.3570000000000002</v>
      </c>
      <c r="N230">
        <f>SUMIFS(M:M,A:A,A230)*F230+VLOOKUP(A230,'军费-钻石数量'!$A:$E,5,FALSE)</f>
        <v>135.07236363636338</v>
      </c>
      <c r="O230" t="str">
        <f t="shared" si="48"/>
        <v>51311,</v>
      </c>
      <c r="P230" t="str">
        <f t="shared" si="49"/>
        <v>487,</v>
      </c>
      <c r="Q230" t="str">
        <f t="shared" si="52"/>
        <v>(1,2)</v>
      </c>
      <c r="R230" t="str">
        <f t="shared" si="53"/>
        <v>1,</v>
      </c>
      <c r="S230" t="str">
        <f t="shared" si="54"/>
        <v>2,</v>
      </c>
    </row>
    <row r="231" spans="1:19" x14ac:dyDescent="0.15">
      <c r="A231" t="s">
        <v>6</v>
      </c>
      <c r="B231">
        <v>52311</v>
      </c>
      <c r="C231">
        <v>487</v>
      </c>
      <c r="D231">
        <v>1</v>
      </c>
      <c r="E231">
        <v>2</v>
      </c>
      <c r="F231">
        <v>2</v>
      </c>
      <c r="G231" s="5">
        <f t="shared" si="55"/>
        <v>7.3787878787878791E-2</v>
      </c>
      <c r="H231" t="str">
        <f>VLOOKUP(B231,'名称-id-价值'!B:C,2,FALSE)</f>
        <v>玛蒂尔达-碎片</v>
      </c>
      <c r="I231" t="str">
        <f t="shared" si="50"/>
        <v>T3碎片</v>
      </c>
      <c r="J231">
        <f t="shared" si="46"/>
        <v>7</v>
      </c>
      <c r="K231">
        <f t="shared" si="51"/>
        <v>0.22136363636363637</v>
      </c>
      <c r="L231">
        <f>VLOOKUP(B231,'名称-id-价值'!B:M,J231+2,FALSE)</f>
        <v>48.4</v>
      </c>
      <c r="M231">
        <f t="shared" si="47"/>
        <v>5.3570000000000002</v>
      </c>
      <c r="N231">
        <f>SUMIFS(M:M,A:A,A231)*F231+VLOOKUP(A231,'军费-钻石数量'!$A:$E,5,FALSE)</f>
        <v>135.07236363636338</v>
      </c>
      <c r="O231" t="str">
        <f t="shared" si="48"/>
        <v>52311,</v>
      </c>
      <c r="P231" t="str">
        <f t="shared" si="49"/>
        <v>487,</v>
      </c>
      <c r="Q231" t="str">
        <f t="shared" si="52"/>
        <v>(1,2)</v>
      </c>
      <c r="R231" t="str">
        <f t="shared" si="53"/>
        <v>1,</v>
      </c>
      <c r="S231" t="str">
        <f t="shared" si="54"/>
        <v>2,</v>
      </c>
    </row>
    <row r="232" spans="1:19" x14ac:dyDescent="0.15">
      <c r="A232" t="s">
        <v>6</v>
      </c>
      <c r="B232">
        <v>53311</v>
      </c>
      <c r="C232">
        <v>487</v>
      </c>
      <c r="D232">
        <v>1</v>
      </c>
      <c r="E232">
        <v>2</v>
      </c>
      <c r="F232">
        <v>2</v>
      </c>
      <c r="G232" s="5">
        <f t="shared" si="55"/>
        <v>7.3787878787878791E-2</v>
      </c>
      <c r="H232" t="str">
        <f>VLOOKUP(B232,'名称-id-价值'!B:C,2,FALSE)</f>
        <v>黑豹-碎片</v>
      </c>
      <c r="I232" t="str">
        <f t="shared" si="50"/>
        <v>T3碎片</v>
      </c>
      <c r="J232">
        <f t="shared" si="46"/>
        <v>7</v>
      </c>
      <c r="K232">
        <f t="shared" si="51"/>
        <v>0.22136363636363637</v>
      </c>
      <c r="L232">
        <f>VLOOKUP(B232,'名称-id-价值'!B:M,J232+2,FALSE)</f>
        <v>48.4</v>
      </c>
      <c r="M232">
        <f t="shared" si="47"/>
        <v>5.3570000000000002</v>
      </c>
      <c r="N232">
        <f>SUMIFS(M:M,A:A,A232)*F232+VLOOKUP(A232,'军费-钻石数量'!$A:$E,5,FALSE)</f>
        <v>135.07236363636338</v>
      </c>
      <c r="O232" t="str">
        <f t="shared" si="48"/>
        <v>53311,</v>
      </c>
      <c r="P232" t="str">
        <f t="shared" si="49"/>
        <v>487,</v>
      </c>
      <c r="Q232" t="str">
        <f t="shared" si="52"/>
        <v>(1,2)</v>
      </c>
      <c r="R232" t="str">
        <f t="shared" si="53"/>
        <v>1,</v>
      </c>
      <c r="S232" t="str">
        <f t="shared" si="54"/>
        <v>2,</v>
      </c>
    </row>
    <row r="233" spans="1:19" x14ac:dyDescent="0.15">
      <c r="A233" t="s">
        <v>6</v>
      </c>
      <c r="B233">
        <v>91001</v>
      </c>
      <c r="C233">
        <v>120</v>
      </c>
      <c r="D233">
        <v>1</v>
      </c>
      <c r="E233">
        <v>1</v>
      </c>
      <c r="F233">
        <v>2</v>
      </c>
      <c r="G233" s="5">
        <f t="shared" si="55"/>
        <v>1.8181818181818181E-2</v>
      </c>
      <c r="H233" t="str">
        <f>VLOOKUP(B233,'名称-id-价值'!B:C,2,FALSE)</f>
        <v>T1LP1</v>
      </c>
      <c r="I233" t="str">
        <f t="shared" si="50"/>
        <v>T1部件</v>
      </c>
      <c r="J233">
        <f t="shared" si="46"/>
        <v>7</v>
      </c>
      <c r="K233">
        <f t="shared" si="51"/>
        <v>3.6363636363636362E-2</v>
      </c>
      <c r="L233">
        <f>VLOOKUP(B233,'名称-id-价值'!B:M,J233+2,FALSE)</f>
        <v>28</v>
      </c>
      <c r="M233">
        <f t="shared" si="47"/>
        <v>0.50909090909090904</v>
      </c>
      <c r="N233">
        <f>SUMIFS(M:M,A:A,A233)*F233+VLOOKUP(A233,'军费-钻石数量'!$A:$E,5,FALSE)</f>
        <v>135.07236363636338</v>
      </c>
      <c r="O233" t="str">
        <f t="shared" si="48"/>
        <v>91001,</v>
      </c>
      <c r="P233" t="str">
        <f t="shared" si="49"/>
        <v>120,</v>
      </c>
      <c r="Q233" t="str">
        <f t="shared" si="52"/>
        <v>(1,1)</v>
      </c>
      <c r="R233" t="str">
        <f t="shared" si="53"/>
        <v>1,</v>
      </c>
      <c r="S233" t="str">
        <f t="shared" si="54"/>
        <v>1,</v>
      </c>
    </row>
    <row r="234" spans="1:19" x14ac:dyDescent="0.15">
      <c r="A234" t="s">
        <v>6</v>
      </c>
      <c r="B234">
        <v>91003</v>
      </c>
      <c r="C234">
        <v>120</v>
      </c>
      <c r="D234">
        <v>1</v>
      </c>
      <c r="E234">
        <v>1</v>
      </c>
      <c r="F234">
        <v>2</v>
      </c>
      <c r="G234" s="5">
        <f t="shared" si="55"/>
        <v>1.8181818181818181E-2</v>
      </c>
      <c r="H234" t="str">
        <f>VLOOKUP(B234,'名称-id-价值'!B:C,2,FALSE)</f>
        <v>T1LP3</v>
      </c>
      <c r="I234" t="str">
        <f t="shared" si="50"/>
        <v>T1部件</v>
      </c>
      <c r="J234">
        <f t="shared" si="46"/>
        <v>7</v>
      </c>
      <c r="K234">
        <f t="shared" si="51"/>
        <v>3.6363636363636362E-2</v>
      </c>
      <c r="L234">
        <f>VLOOKUP(B234,'名称-id-价值'!B:M,J234+2,FALSE)</f>
        <v>28</v>
      </c>
      <c r="M234">
        <f t="shared" si="47"/>
        <v>0.50909090909090904</v>
      </c>
      <c r="N234">
        <f>SUMIFS(M:M,A:A,A234)*F234+VLOOKUP(A234,'军费-钻石数量'!$A:$E,5,FALSE)</f>
        <v>135.07236363636338</v>
      </c>
      <c r="O234" t="str">
        <f t="shared" si="48"/>
        <v>91003,</v>
      </c>
      <c r="P234" t="str">
        <f t="shared" si="49"/>
        <v>120,</v>
      </c>
      <c r="Q234" t="str">
        <f t="shared" si="52"/>
        <v>(1,1)</v>
      </c>
      <c r="R234" t="str">
        <f t="shared" si="53"/>
        <v>1,</v>
      </c>
      <c r="S234" t="str">
        <f t="shared" si="54"/>
        <v>1,</v>
      </c>
    </row>
    <row r="235" spans="1:19" x14ac:dyDescent="0.15">
      <c r="A235" t="s">
        <v>6</v>
      </c>
      <c r="B235">
        <v>91005</v>
      </c>
      <c r="C235">
        <v>120</v>
      </c>
      <c r="D235">
        <v>1</v>
      </c>
      <c r="E235">
        <v>1</v>
      </c>
      <c r="F235">
        <v>2</v>
      </c>
      <c r="G235" s="5">
        <f t="shared" si="55"/>
        <v>1.8181818181818181E-2</v>
      </c>
      <c r="H235" t="str">
        <f>VLOOKUP(B235,'名称-id-价值'!B:C,2,FALSE)</f>
        <v>T1LP5</v>
      </c>
      <c r="I235" t="str">
        <f t="shared" si="50"/>
        <v>T1部件</v>
      </c>
      <c r="J235">
        <f t="shared" si="46"/>
        <v>7</v>
      </c>
      <c r="K235">
        <f t="shared" si="51"/>
        <v>3.6363636363636362E-2</v>
      </c>
      <c r="L235">
        <f>VLOOKUP(B235,'名称-id-价值'!B:M,J235+2,FALSE)</f>
        <v>28</v>
      </c>
      <c r="M235">
        <f t="shared" si="47"/>
        <v>0.50909090909090904</v>
      </c>
      <c r="N235">
        <f>SUMIFS(M:M,A:A,A235)*F235+VLOOKUP(A235,'军费-钻石数量'!$A:$E,5,FALSE)</f>
        <v>135.07236363636338</v>
      </c>
      <c r="O235" t="str">
        <f t="shared" si="48"/>
        <v>91005,</v>
      </c>
      <c r="P235" t="str">
        <f t="shared" si="49"/>
        <v>120,</v>
      </c>
      <c r="Q235" t="str">
        <f t="shared" si="52"/>
        <v>(1,1)</v>
      </c>
      <c r="R235" t="str">
        <f t="shared" si="53"/>
        <v>1,</v>
      </c>
      <c r="S235" t="str">
        <f t="shared" si="54"/>
        <v>1,</v>
      </c>
    </row>
    <row r="236" spans="1:19" x14ac:dyDescent="0.15">
      <c r="A236" t="s">
        <v>6</v>
      </c>
      <c r="B236">
        <v>91101</v>
      </c>
      <c r="C236">
        <v>120</v>
      </c>
      <c r="D236">
        <v>1</v>
      </c>
      <c r="E236">
        <v>1</v>
      </c>
      <c r="F236">
        <v>2</v>
      </c>
      <c r="G236" s="5">
        <f t="shared" si="55"/>
        <v>1.8181818181818181E-2</v>
      </c>
      <c r="H236" t="str">
        <f>VLOOKUP(B236,'名称-id-价值'!B:C,2,FALSE)</f>
        <v>T1MP1</v>
      </c>
      <c r="I236" t="str">
        <f t="shared" si="50"/>
        <v>T1部件</v>
      </c>
      <c r="J236">
        <f t="shared" si="46"/>
        <v>7</v>
      </c>
      <c r="K236">
        <f t="shared" si="51"/>
        <v>3.6363636363636362E-2</v>
      </c>
      <c r="L236">
        <f>VLOOKUP(B236,'名称-id-价值'!B:M,J236+2,FALSE)</f>
        <v>28</v>
      </c>
      <c r="M236">
        <f t="shared" si="47"/>
        <v>0.50909090909090904</v>
      </c>
      <c r="N236">
        <f>SUMIFS(M:M,A:A,A236)*F236+VLOOKUP(A236,'军费-钻石数量'!$A:$E,5,FALSE)</f>
        <v>135.07236363636338</v>
      </c>
      <c r="O236" t="str">
        <f t="shared" si="48"/>
        <v>91101,</v>
      </c>
      <c r="P236" t="str">
        <f t="shared" si="49"/>
        <v>120,</v>
      </c>
      <c r="Q236" t="str">
        <f t="shared" si="52"/>
        <v>(1,1)</v>
      </c>
      <c r="R236" t="str">
        <f t="shared" si="53"/>
        <v>1,</v>
      </c>
      <c r="S236" t="str">
        <f t="shared" si="54"/>
        <v>1,</v>
      </c>
    </row>
    <row r="237" spans="1:19" x14ac:dyDescent="0.15">
      <c r="A237" t="s">
        <v>6</v>
      </c>
      <c r="B237">
        <v>91103</v>
      </c>
      <c r="C237">
        <v>120</v>
      </c>
      <c r="D237">
        <v>1</v>
      </c>
      <c r="E237">
        <v>1</v>
      </c>
      <c r="F237">
        <v>2</v>
      </c>
      <c r="G237" s="5">
        <f t="shared" si="55"/>
        <v>1.8181818181818181E-2</v>
      </c>
      <c r="H237" t="str">
        <f>VLOOKUP(B237,'名称-id-价值'!B:C,2,FALSE)</f>
        <v>T1MP3</v>
      </c>
      <c r="I237" t="str">
        <f t="shared" si="50"/>
        <v>T1部件</v>
      </c>
      <c r="J237">
        <f t="shared" ref="J237:J306" si="63">IF(RIGHT(A237,1)+0=0,10,RIGHT(A237,1)+0)</f>
        <v>7</v>
      </c>
      <c r="K237">
        <f t="shared" si="51"/>
        <v>3.6363636363636362E-2</v>
      </c>
      <c r="L237">
        <f>VLOOKUP(B237,'名称-id-价值'!B:M,J237+2,FALSE)</f>
        <v>28</v>
      </c>
      <c r="M237">
        <f t="shared" ref="M237:M306" si="64">G237*L237*AVERAGE(D237:E237)</f>
        <v>0.50909090909090904</v>
      </c>
      <c r="N237">
        <f>SUMIFS(M:M,A:A,A237)*F237+VLOOKUP(A237,'军费-钻石数量'!$A:$E,5,FALSE)</f>
        <v>135.07236363636338</v>
      </c>
      <c r="O237" t="str">
        <f t="shared" ref="O237:O306" si="65">B237&amp;","</f>
        <v>91103,</v>
      </c>
      <c r="P237" t="str">
        <f t="shared" ref="P237:P306" si="66">C237&amp;","</f>
        <v>120,</v>
      </c>
      <c r="Q237" t="str">
        <f t="shared" si="52"/>
        <v>(1,1)</v>
      </c>
      <c r="R237" t="str">
        <f t="shared" si="53"/>
        <v>1,</v>
      </c>
      <c r="S237" t="str">
        <f t="shared" si="54"/>
        <v>1,</v>
      </c>
    </row>
    <row r="238" spans="1:19" x14ac:dyDescent="0.15">
      <c r="A238" t="s">
        <v>6</v>
      </c>
      <c r="B238">
        <v>91105</v>
      </c>
      <c r="C238">
        <v>120</v>
      </c>
      <c r="D238">
        <v>1</v>
      </c>
      <c r="E238">
        <v>1</v>
      </c>
      <c r="F238">
        <v>2</v>
      </c>
      <c r="G238" s="5">
        <f t="shared" si="55"/>
        <v>1.8181818181818181E-2</v>
      </c>
      <c r="H238" t="str">
        <f>VLOOKUP(B238,'名称-id-价值'!B:C,2,FALSE)</f>
        <v>T1MP5</v>
      </c>
      <c r="I238" t="str">
        <f t="shared" ref="I238:I307" si="67">IF(LEFT(B238,1)+0=5,"T"&amp;MID(B238,3,1)&amp;"碎片",IF(LEFT(B238,1)+0=1,"T"&amp;MID(B238,3,1)&amp;"坦克",IF(LEFT(B238,1)+0=9,"T"&amp;MID(B238,2,1)&amp;"部件")))</f>
        <v>T1部件</v>
      </c>
      <c r="J238">
        <f t="shared" si="63"/>
        <v>7</v>
      </c>
      <c r="K238">
        <f t="shared" ref="K238:K307" si="68">AVERAGE(D238:E238)*G238*F238</f>
        <v>3.6363636363636362E-2</v>
      </c>
      <c r="L238">
        <f>VLOOKUP(B238,'名称-id-价值'!B:M,J238+2,FALSE)</f>
        <v>28</v>
      </c>
      <c r="M238">
        <f t="shared" si="64"/>
        <v>0.50909090909090904</v>
      </c>
      <c r="N238">
        <f>SUMIFS(M:M,A:A,A238)*F238+VLOOKUP(A238,'军费-钻石数量'!$A:$E,5,FALSE)</f>
        <v>135.07236363636338</v>
      </c>
      <c r="O238" t="str">
        <f t="shared" si="65"/>
        <v>91105,</v>
      </c>
      <c r="P238" t="str">
        <f t="shared" si="66"/>
        <v>120,</v>
      </c>
      <c r="Q238" t="str">
        <f t="shared" ref="Q238:Q307" si="69">"("&amp;LEFT(R238&amp;S238,LEN(R238&amp;S238)-1)&amp;")"</f>
        <v>(1,1)</v>
      </c>
      <c r="R238" t="str">
        <f t="shared" si="53"/>
        <v>1,</v>
      </c>
      <c r="S238" t="str">
        <f t="shared" si="54"/>
        <v>1,</v>
      </c>
    </row>
    <row r="239" spans="1:19" x14ac:dyDescent="0.15">
      <c r="A239" t="s">
        <v>6</v>
      </c>
      <c r="B239">
        <v>91201</v>
      </c>
      <c r="C239">
        <v>120</v>
      </c>
      <c r="D239">
        <v>1</v>
      </c>
      <c r="E239">
        <v>1</v>
      </c>
      <c r="F239">
        <v>2</v>
      </c>
      <c r="G239" s="5">
        <f t="shared" si="55"/>
        <v>1.8181818181818181E-2</v>
      </c>
      <c r="H239" t="str">
        <f>VLOOKUP(B239,'名称-id-价值'!B:C,2,FALSE)</f>
        <v>T1HP1</v>
      </c>
      <c r="I239" t="str">
        <f t="shared" si="67"/>
        <v>T1部件</v>
      </c>
      <c r="J239">
        <f t="shared" si="63"/>
        <v>7</v>
      </c>
      <c r="K239">
        <f t="shared" si="68"/>
        <v>3.6363636363636362E-2</v>
      </c>
      <c r="L239">
        <f>VLOOKUP(B239,'名称-id-价值'!B:M,J239+2,FALSE)</f>
        <v>28</v>
      </c>
      <c r="M239">
        <f t="shared" si="64"/>
        <v>0.50909090909090904</v>
      </c>
      <c r="N239">
        <f>SUMIFS(M:M,A:A,A239)*F239+VLOOKUP(A239,'军费-钻石数量'!$A:$E,5,FALSE)</f>
        <v>135.07236363636338</v>
      </c>
      <c r="O239" t="str">
        <f t="shared" si="65"/>
        <v>91201,</v>
      </c>
      <c r="P239" t="str">
        <f t="shared" si="66"/>
        <v>120,</v>
      </c>
      <c r="Q239" t="str">
        <f t="shared" si="69"/>
        <v>(1,1)</v>
      </c>
      <c r="R239" t="str">
        <f t="shared" si="53"/>
        <v>1,</v>
      </c>
      <c r="S239" t="str">
        <f t="shared" si="54"/>
        <v>1,</v>
      </c>
    </row>
    <row r="240" spans="1:19" x14ac:dyDescent="0.15">
      <c r="A240" t="s">
        <v>6</v>
      </c>
      <c r="B240">
        <v>91203</v>
      </c>
      <c r="C240">
        <v>120</v>
      </c>
      <c r="D240">
        <v>1</v>
      </c>
      <c r="E240">
        <v>1</v>
      </c>
      <c r="F240">
        <v>2</v>
      </c>
      <c r="G240" s="5">
        <f t="shared" si="55"/>
        <v>1.8181818181818181E-2</v>
      </c>
      <c r="H240" t="str">
        <f>VLOOKUP(B240,'名称-id-价值'!B:C,2,FALSE)</f>
        <v>T1HP3</v>
      </c>
      <c r="I240" t="str">
        <f t="shared" si="67"/>
        <v>T1部件</v>
      </c>
      <c r="J240">
        <f t="shared" si="63"/>
        <v>7</v>
      </c>
      <c r="K240">
        <f t="shared" si="68"/>
        <v>3.6363636363636362E-2</v>
      </c>
      <c r="L240">
        <f>VLOOKUP(B240,'名称-id-价值'!B:M,J240+2,FALSE)</f>
        <v>28</v>
      </c>
      <c r="M240">
        <f t="shared" si="64"/>
        <v>0.50909090909090904</v>
      </c>
      <c r="N240">
        <f>SUMIFS(M:M,A:A,A240)*F240+VLOOKUP(A240,'军费-钻石数量'!$A:$E,5,FALSE)</f>
        <v>135.07236363636338</v>
      </c>
      <c r="O240" t="str">
        <f t="shared" si="65"/>
        <v>91203,</v>
      </c>
      <c r="P240" t="str">
        <f t="shared" si="66"/>
        <v>120,</v>
      </c>
      <c r="Q240" t="str">
        <f t="shared" si="69"/>
        <v>(1,1)</v>
      </c>
      <c r="R240" t="str">
        <f t="shared" si="53"/>
        <v>1,</v>
      </c>
      <c r="S240" t="str">
        <f t="shared" si="54"/>
        <v>1,</v>
      </c>
    </row>
    <row r="241" spans="1:19" x14ac:dyDescent="0.15">
      <c r="A241" t="s">
        <v>6</v>
      </c>
      <c r="B241">
        <v>91205</v>
      </c>
      <c r="C241">
        <v>120</v>
      </c>
      <c r="D241">
        <v>1</v>
      </c>
      <c r="E241">
        <v>1</v>
      </c>
      <c r="F241">
        <v>2</v>
      </c>
      <c r="G241" s="5">
        <f t="shared" si="55"/>
        <v>1.8181818181818181E-2</v>
      </c>
      <c r="H241" t="str">
        <f>VLOOKUP(B241,'名称-id-价值'!B:C,2,FALSE)</f>
        <v>T1HP5</v>
      </c>
      <c r="I241" t="str">
        <f t="shared" si="67"/>
        <v>T1部件</v>
      </c>
      <c r="J241">
        <f t="shared" si="63"/>
        <v>7</v>
      </c>
      <c r="K241">
        <f t="shared" si="68"/>
        <v>3.6363636363636362E-2</v>
      </c>
      <c r="L241">
        <f>VLOOKUP(B241,'名称-id-价值'!B:M,J241+2,FALSE)</f>
        <v>28</v>
      </c>
      <c r="M241">
        <f t="shared" si="64"/>
        <v>0.50909090909090904</v>
      </c>
      <c r="N241">
        <f>SUMIFS(M:M,A:A,A241)*F241+VLOOKUP(A241,'军费-钻石数量'!$A:$E,5,FALSE)</f>
        <v>135.07236363636338</v>
      </c>
      <c r="O241" t="str">
        <f t="shared" si="65"/>
        <v>91205,</v>
      </c>
      <c r="P241" t="str">
        <f t="shared" si="66"/>
        <v>120,</v>
      </c>
      <c r="Q241" t="str">
        <f t="shared" si="69"/>
        <v>(1,1)</v>
      </c>
      <c r="R241" t="str">
        <f t="shared" si="53"/>
        <v>1,</v>
      </c>
      <c r="S241" t="str">
        <f t="shared" si="54"/>
        <v>1,</v>
      </c>
    </row>
    <row r="242" spans="1:19" x14ac:dyDescent="0.15">
      <c r="A242" t="s">
        <v>6</v>
      </c>
      <c r="B242">
        <v>91002</v>
      </c>
      <c r="C242">
        <v>120</v>
      </c>
      <c r="D242">
        <v>1</v>
      </c>
      <c r="E242">
        <v>1</v>
      </c>
      <c r="F242">
        <v>2</v>
      </c>
      <c r="G242" s="5">
        <f t="shared" si="55"/>
        <v>1.8181818181818181E-2</v>
      </c>
      <c r="H242" t="str">
        <f>VLOOKUP(B242,'名称-id-价值'!B:C,2,FALSE)</f>
        <v>T1LP2</v>
      </c>
      <c r="I242" t="str">
        <f t="shared" si="67"/>
        <v>T1部件</v>
      </c>
      <c r="J242">
        <f t="shared" si="63"/>
        <v>7</v>
      </c>
      <c r="K242">
        <f t="shared" si="68"/>
        <v>3.6363636363636362E-2</v>
      </c>
      <c r="L242">
        <f>VLOOKUP(B242,'名称-id-价值'!B:M,J242+2,FALSE)</f>
        <v>28</v>
      </c>
      <c r="M242">
        <f t="shared" si="64"/>
        <v>0.50909090909090904</v>
      </c>
      <c r="N242">
        <f>SUMIFS(M:M,A:A,A242)*F242+VLOOKUP(A242,'军费-钻石数量'!$A:$E,5,FALSE)</f>
        <v>135.07236363636338</v>
      </c>
      <c r="O242" t="str">
        <f t="shared" si="65"/>
        <v>91002,</v>
      </c>
      <c r="P242" t="str">
        <f t="shared" si="66"/>
        <v>120,</v>
      </c>
      <c r="Q242" t="str">
        <f t="shared" si="69"/>
        <v>(1,1)</v>
      </c>
      <c r="R242" t="str">
        <f t="shared" si="53"/>
        <v>1,</v>
      </c>
      <c r="S242" t="str">
        <f t="shared" si="54"/>
        <v>1,</v>
      </c>
    </row>
    <row r="243" spans="1:19" x14ac:dyDescent="0.15">
      <c r="A243" t="s">
        <v>6</v>
      </c>
      <c r="B243">
        <v>91004</v>
      </c>
      <c r="C243">
        <v>120</v>
      </c>
      <c r="D243">
        <v>1</v>
      </c>
      <c r="E243">
        <v>1</v>
      </c>
      <c r="F243">
        <v>2</v>
      </c>
      <c r="G243" s="5">
        <f t="shared" si="55"/>
        <v>1.8181818181818181E-2</v>
      </c>
      <c r="H243" t="str">
        <f>VLOOKUP(B243,'名称-id-价值'!B:C,2,FALSE)</f>
        <v>T1LP4</v>
      </c>
      <c r="I243" t="str">
        <f t="shared" si="67"/>
        <v>T1部件</v>
      </c>
      <c r="J243">
        <f t="shared" si="63"/>
        <v>7</v>
      </c>
      <c r="K243">
        <f t="shared" si="68"/>
        <v>3.6363636363636362E-2</v>
      </c>
      <c r="L243">
        <f>VLOOKUP(B243,'名称-id-价值'!B:M,J243+2,FALSE)</f>
        <v>28</v>
      </c>
      <c r="M243">
        <f t="shared" si="64"/>
        <v>0.50909090909090904</v>
      </c>
      <c r="N243">
        <f>SUMIFS(M:M,A:A,A243)*F243+VLOOKUP(A243,'军费-钻石数量'!$A:$E,5,FALSE)</f>
        <v>135.07236363636338</v>
      </c>
      <c r="O243" t="str">
        <f t="shared" si="65"/>
        <v>91004,</v>
      </c>
      <c r="P243" t="str">
        <f t="shared" si="66"/>
        <v>120,</v>
      </c>
      <c r="Q243" t="str">
        <f t="shared" si="69"/>
        <v>(1,1)</v>
      </c>
      <c r="R243" t="str">
        <f t="shared" si="53"/>
        <v>1,</v>
      </c>
      <c r="S243" t="str">
        <f t="shared" si="54"/>
        <v>1,</v>
      </c>
    </row>
    <row r="244" spans="1:19" x14ac:dyDescent="0.15">
      <c r="A244" t="s">
        <v>6</v>
      </c>
      <c r="B244">
        <v>91006</v>
      </c>
      <c r="C244">
        <v>120</v>
      </c>
      <c r="D244">
        <v>1</v>
      </c>
      <c r="E244">
        <v>1</v>
      </c>
      <c r="F244">
        <v>2</v>
      </c>
      <c r="G244" s="5">
        <f t="shared" si="55"/>
        <v>1.8181818181818181E-2</v>
      </c>
      <c r="H244" t="str">
        <f>VLOOKUP(B244,'名称-id-价值'!B:C,2,FALSE)</f>
        <v>T1LP6</v>
      </c>
      <c r="I244" t="str">
        <f t="shared" si="67"/>
        <v>T1部件</v>
      </c>
      <c r="J244">
        <f t="shared" si="63"/>
        <v>7</v>
      </c>
      <c r="K244">
        <f t="shared" si="68"/>
        <v>3.6363636363636362E-2</v>
      </c>
      <c r="L244">
        <f>VLOOKUP(B244,'名称-id-价值'!B:M,J244+2,FALSE)</f>
        <v>28</v>
      </c>
      <c r="M244">
        <f t="shared" si="64"/>
        <v>0.50909090909090904</v>
      </c>
      <c r="N244">
        <f>SUMIFS(M:M,A:A,A244)*F244+VLOOKUP(A244,'军费-钻石数量'!$A:$E,5,FALSE)</f>
        <v>135.07236363636338</v>
      </c>
      <c r="O244" t="str">
        <f t="shared" si="65"/>
        <v>91006,</v>
      </c>
      <c r="P244" t="str">
        <f t="shared" si="66"/>
        <v>120,</v>
      </c>
      <c r="Q244" t="str">
        <f t="shared" si="69"/>
        <v>(1,1)</v>
      </c>
      <c r="R244" t="str">
        <f t="shared" si="53"/>
        <v>1,</v>
      </c>
      <c r="S244" t="str">
        <f t="shared" si="54"/>
        <v>1,</v>
      </c>
    </row>
    <row r="245" spans="1:19" x14ac:dyDescent="0.15">
      <c r="A245" t="s">
        <v>6</v>
      </c>
      <c r="B245">
        <v>91102</v>
      </c>
      <c r="C245">
        <v>120</v>
      </c>
      <c r="D245">
        <v>1</v>
      </c>
      <c r="E245">
        <v>1</v>
      </c>
      <c r="F245">
        <v>2</v>
      </c>
      <c r="G245" s="5">
        <f t="shared" si="55"/>
        <v>1.8181818181818181E-2</v>
      </c>
      <c r="H245" t="str">
        <f>VLOOKUP(B245,'名称-id-价值'!B:C,2,FALSE)</f>
        <v>T1MP2</v>
      </c>
      <c r="I245" t="str">
        <f t="shared" si="67"/>
        <v>T1部件</v>
      </c>
      <c r="J245">
        <f t="shared" si="63"/>
        <v>7</v>
      </c>
      <c r="K245">
        <f t="shared" si="68"/>
        <v>3.6363636363636362E-2</v>
      </c>
      <c r="L245">
        <f>VLOOKUP(B245,'名称-id-价值'!B:M,J245+2,FALSE)</f>
        <v>28</v>
      </c>
      <c r="M245">
        <f t="shared" si="64"/>
        <v>0.50909090909090904</v>
      </c>
      <c r="N245">
        <f>SUMIFS(M:M,A:A,A245)*F245+VLOOKUP(A245,'军费-钻石数量'!$A:$E,5,FALSE)</f>
        <v>135.07236363636338</v>
      </c>
      <c r="O245" t="str">
        <f t="shared" si="65"/>
        <v>91102,</v>
      </c>
      <c r="P245" t="str">
        <f t="shared" si="66"/>
        <v>120,</v>
      </c>
      <c r="Q245" t="str">
        <f t="shared" si="69"/>
        <v>(1,1)</v>
      </c>
      <c r="R245" t="str">
        <f t="shared" si="53"/>
        <v>1,</v>
      </c>
      <c r="S245" t="str">
        <f t="shared" si="54"/>
        <v>1,</v>
      </c>
    </row>
    <row r="246" spans="1:19" x14ac:dyDescent="0.15">
      <c r="A246" t="s">
        <v>6</v>
      </c>
      <c r="B246">
        <v>91104</v>
      </c>
      <c r="C246">
        <v>120</v>
      </c>
      <c r="D246">
        <v>1</v>
      </c>
      <c r="E246">
        <v>1</v>
      </c>
      <c r="F246">
        <v>2</v>
      </c>
      <c r="G246" s="5">
        <f t="shared" si="55"/>
        <v>1.8181818181818181E-2</v>
      </c>
      <c r="H246" t="str">
        <f>VLOOKUP(B246,'名称-id-价值'!B:C,2,FALSE)</f>
        <v>T1MP4</v>
      </c>
      <c r="I246" t="str">
        <f t="shared" si="67"/>
        <v>T1部件</v>
      </c>
      <c r="J246">
        <f t="shared" si="63"/>
        <v>7</v>
      </c>
      <c r="K246">
        <f t="shared" si="68"/>
        <v>3.6363636363636362E-2</v>
      </c>
      <c r="L246">
        <f>VLOOKUP(B246,'名称-id-价值'!B:M,J246+2,FALSE)</f>
        <v>28</v>
      </c>
      <c r="M246">
        <f t="shared" si="64"/>
        <v>0.50909090909090904</v>
      </c>
      <c r="N246">
        <f>SUMIFS(M:M,A:A,A246)*F246+VLOOKUP(A246,'军费-钻石数量'!$A:$E,5,FALSE)</f>
        <v>135.07236363636338</v>
      </c>
      <c r="O246" t="str">
        <f t="shared" si="65"/>
        <v>91104,</v>
      </c>
      <c r="P246" t="str">
        <f t="shared" si="66"/>
        <v>120,</v>
      </c>
      <c r="Q246" t="str">
        <f t="shared" si="69"/>
        <v>(1,1)</v>
      </c>
      <c r="R246" t="str">
        <f t="shared" si="53"/>
        <v>1,</v>
      </c>
      <c r="S246" t="str">
        <f t="shared" si="54"/>
        <v>1,</v>
      </c>
    </row>
    <row r="247" spans="1:19" x14ac:dyDescent="0.15">
      <c r="A247" t="s">
        <v>6</v>
      </c>
      <c r="B247">
        <v>91106</v>
      </c>
      <c r="C247">
        <v>120</v>
      </c>
      <c r="D247">
        <v>1</v>
      </c>
      <c r="E247">
        <v>1</v>
      </c>
      <c r="F247">
        <v>2</v>
      </c>
      <c r="G247" s="5">
        <f t="shared" si="55"/>
        <v>1.8181818181818181E-2</v>
      </c>
      <c r="H247" t="str">
        <f>VLOOKUP(B247,'名称-id-价值'!B:C,2,FALSE)</f>
        <v>T1MP6</v>
      </c>
      <c r="I247" t="str">
        <f t="shared" si="67"/>
        <v>T1部件</v>
      </c>
      <c r="J247">
        <f t="shared" si="63"/>
        <v>7</v>
      </c>
      <c r="K247">
        <f t="shared" si="68"/>
        <v>3.6363636363636362E-2</v>
      </c>
      <c r="L247">
        <f>VLOOKUP(B247,'名称-id-价值'!B:M,J247+2,FALSE)</f>
        <v>28</v>
      </c>
      <c r="M247">
        <f t="shared" si="64"/>
        <v>0.50909090909090904</v>
      </c>
      <c r="N247">
        <f>SUMIFS(M:M,A:A,A247)*F247+VLOOKUP(A247,'军费-钻石数量'!$A:$E,5,FALSE)</f>
        <v>135.07236363636338</v>
      </c>
      <c r="O247" t="str">
        <f t="shared" si="65"/>
        <v>91106,</v>
      </c>
      <c r="P247" t="str">
        <f t="shared" si="66"/>
        <v>120,</v>
      </c>
      <c r="Q247" t="str">
        <f t="shared" si="69"/>
        <v>(1,1)</v>
      </c>
      <c r="R247" t="str">
        <f t="shared" si="53"/>
        <v>1,</v>
      </c>
      <c r="S247" t="str">
        <f t="shared" si="54"/>
        <v>1,</v>
      </c>
    </row>
    <row r="248" spans="1:19" x14ac:dyDescent="0.15">
      <c r="A248" t="s">
        <v>6</v>
      </c>
      <c r="B248">
        <v>91202</v>
      </c>
      <c r="C248">
        <v>120</v>
      </c>
      <c r="D248">
        <v>1</v>
      </c>
      <c r="E248">
        <v>1</v>
      </c>
      <c r="F248">
        <v>2</v>
      </c>
      <c r="G248" s="5">
        <f t="shared" si="55"/>
        <v>1.8181818181818181E-2</v>
      </c>
      <c r="H248" t="str">
        <f>VLOOKUP(B248,'名称-id-价值'!B:C,2,FALSE)</f>
        <v>T1HP2</v>
      </c>
      <c r="I248" t="str">
        <f t="shared" si="67"/>
        <v>T1部件</v>
      </c>
      <c r="J248">
        <f t="shared" si="63"/>
        <v>7</v>
      </c>
      <c r="K248">
        <f t="shared" si="68"/>
        <v>3.6363636363636362E-2</v>
      </c>
      <c r="L248">
        <f>VLOOKUP(B248,'名称-id-价值'!B:M,J248+2,FALSE)</f>
        <v>28</v>
      </c>
      <c r="M248">
        <f t="shared" si="64"/>
        <v>0.50909090909090904</v>
      </c>
      <c r="N248">
        <f>SUMIFS(M:M,A:A,A248)*F248+VLOOKUP(A248,'军费-钻石数量'!$A:$E,5,FALSE)</f>
        <v>135.07236363636338</v>
      </c>
      <c r="O248" t="str">
        <f t="shared" si="65"/>
        <v>91202,</v>
      </c>
      <c r="P248" t="str">
        <f t="shared" si="66"/>
        <v>120,</v>
      </c>
      <c r="Q248" t="str">
        <f t="shared" si="69"/>
        <v>(1,1)</v>
      </c>
      <c r="R248" t="str">
        <f t="shared" ref="R248:R317" si="70">D248&amp;","</f>
        <v>1,</v>
      </c>
      <c r="S248" t="str">
        <f t="shared" ref="S248:S317" si="71">E248&amp;","</f>
        <v>1,</v>
      </c>
    </row>
    <row r="249" spans="1:19" x14ac:dyDescent="0.15">
      <c r="A249" t="s">
        <v>6</v>
      </c>
      <c r="B249">
        <v>91204</v>
      </c>
      <c r="C249">
        <v>120</v>
      </c>
      <c r="D249">
        <v>1</v>
      </c>
      <c r="E249">
        <v>1</v>
      </c>
      <c r="F249">
        <v>2</v>
      </c>
      <c r="G249" s="5">
        <f t="shared" si="55"/>
        <v>1.8181818181818181E-2</v>
      </c>
      <c r="H249" t="str">
        <f>VLOOKUP(B249,'名称-id-价值'!B:C,2,FALSE)</f>
        <v>T1HP4</v>
      </c>
      <c r="I249" t="str">
        <f t="shared" si="67"/>
        <v>T1部件</v>
      </c>
      <c r="J249">
        <f t="shared" si="63"/>
        <v>7</v>
      </c>
      <c r="K249">
        <f t="shared" si="68"/>
        <v>3.6363636363636362E-2</v>
      </c>
      <c r="L249">
        <f>VLOOKUP(B249,'名称-id-价值'!B:M,J249+2,FALSE)</f>
        <v>28</v>
      </c>
      <c r="M249">
        <f t="shared" si="64"/>
        <v>0.50909090909090904</v>
      </c>
      <c r="N249">
        <f>SUMIFS(M:M,A:A,A249)*F249+VLOOKUP(A249,'军费-钻石数量'!$A:$E,5,FALSE)</f>
        <v>135.07236363636338</v>
      </c>
      <c r="O249" t="str">
        <f t="shared" si="65"/>
        <v>91204,</v>
      </c>
      <c r="P249" t="str">
        <f t="shared" si="66"/>
        <v>120,</v>
      </c>
      <c r="Q249" t="str">
        <f t="shared" si="69"/>
        <v>(1,1)</v>
      </c>
      <c r="R249" t="str">
        <f t="shared" si="70"/>
        <v>1,</v>
      </c>
      <c r="S249" t="str">
        <f t="shared" si="71"/>
        <v>1,</v>
      </c>
    </row>
    <row r="250" spans="1:19" x14ac:dyDescent="0.15">
      <c r="A250" t="s">
        <v>6</v>
      </c>
      <c r="B250">
        <v>91206</v>
      </c>
      <c r="C250">
        <v>120</v>
      </c>
      <c r="D250">
        <v>1</v>
      </c>
      <c r="E250">
        <v>1</v>
      </c>
      <c r="F250">
        <v>2</v>
      </c>
      <c r="G250" s="5">
        <f t="shared" si="55"/>
        <v>1.8181818181818181E-2</v>
      </c>
      <c r="H250" t="str">
        <f>VLOOKUP(B250,'名称-id-价值'!B:C,2,FALSE)</f>
        <v>T1HP6</v>
      </c>
      <c r="I250" t="str">
        <f t="shared" si="67"/>
        <v>T1部件</v>
      </c>
      <c r="J250">
        <f t="shared" si="63"/>
        <v>7</v>
      </c>
      <c r="K250">
        <f t="shared" si="68"/>
        <v>3.6363636363636362E-2</v>
      </c>
      <c r="L250">
        <f>VLOOKUP(B250,'名称-id-价值'!B:M,J250+2,FALSE)</f>
        <v>28</v>
      </c>
      <c r="M250">
        <f t="shared" si="64"/>
        <v>0.50909090909090904</v>
      </c>
      <c r="N250">
        <f>SUMIFS(M:M,A:A,A250)*F250+VLOOKUP(A250,'军费-钻石数量'!$A:$E,5,FALSE)</f>
        <v>135.07236363636338</v>
      </c>
      <c r="O250" t="str">
        <f t="shared" si="65"/>
        <v>91206,</v>
      </c>
      <c r="P250" t="str">
        <f t="shared" si="66"/>
        <v>120,</v>
      </c>
      <c r="Q250" t="str">
        <f t="shared" si="69"/>
        <v>(1,1)</v>
      </c>
      <c r="R250" t="str">
        <f t="shared" si="70"/>
        <v>1,</v>
      </c>
      <c r="S250" t="str">
        <f t="shared" si="71"/>
        <v>1,</v>
      </c>
    </row>
    <row r="251" spans="1:19" x14ac:dyDescent="0.15">
      <c r="A251" t="s">
        <v>6</v>
      </c>
      <c r="B251">
        <v>92001</v>
      </c>
      <c r="C251">
        <v>36</v>
      </c>
      <c r="D251">
        <v>1</v>
      </c>
      <c r="E251">
        <v>1</v>
      </c>
      <c r="F251">
        <v>2</v>
      </c>
      <c r="G251" s="5">
        <f t="shared" si="55"/>
        <v>5.454545454545455E-3</v>
      </c>
      <c r="H251" t="str">
        <f>VLOOKUP(B251,'名称-id-价值'!B:C,2,FALSE)</f>
        <v>T2LP1</v>
      </c>
      <c r="I251" t="str">
        <f t="shared" si="67"/>
        <v>T2部件</v>
      </c>
      <c r="J251">
        <f t="shared" si="63"/>
        <v>7</v>
      </c>
      <c r="K251">
        <f t="shared" si="68"/>
        <v>1.090909090909091E-2</v>
      </c>
      <c r="L251">
        <f>VLOOKUP(B251,'名称-id-价值'!B:M,J251+2,FALSE)</f>
        <v>60.199999999999996</v>
      </c>
      <c r="M251">
        <f t="shared" si="64"/>
        <v>0.32836363636363636</v>
      </c>
      <c r="N251">
        <f>SUMIFS(M:M,A:A,A251)*F251+VLOOKUP(A251,'军费-钻石数量'!$A:$E,5,FALSE)</f>
        <v>135.07236363636338</v>
      </c>
      <c r="O251" t="str">
        <f t="shared" si="65"/>
        <v>92001,</v>
      </c>
      <c r="P251" t="str">
        <f t="shared" si="66"/>
        <v>36,</v>
      </c>
      <c r="Q251" t="str">
        <f t="shared" si="69"/>
        <v>(1,1)</v>
      </c>
      <c r="R251" t="str">
        <f t="shared" si="70"/>
        <v>1,</v>
      </c>
      <c r="S251" t="str">
        <f t="shared" si="71"/>
        <v>1,</v>
      </c>
    </row>
    <row r="252" spans="1:19" x14ac:dyDescent="0.15">
      <c r="A252" t="s">
        <v>6</v>
      </c>
      <c r="B252">
        <v>92003</v>
      </c>
      <c r="C252">
        <v>36</v>
      </c>
      <c r="D252">
        <v>1</v>
      </c>
      <c r="E252">
        <v>1</v>
      </c>
      <c r="F252">
        <v>2</v>
      </c>
      <c r="G252" s="5">
        <f t="shared" si="55"/>
        <v>5.454545454545455E-3</v>
      </c>
      <c r="H252" t="str">
        <f>VLOOKUP(B252,'名称-id-价值'!B:C,2,FALSE)</f>
        <v>T2LP3</v>
      </c>
      <c r="I252" t="str">
        <f t="shared" si="67"/>
        <v>T2部件</v>
      </c>
      <c r="J252">
        <f t="shared" si="63"/>
        <v>7</v>
      </c>
      <c r="K252">
        <f t="shared" si="68"/>
        <v>1.090909090909091E-2</v>
      </c>
      <c r="L252">
        <f>VLOOKUP(B252,'名称-id-价值'!B:M,J252+2,FALSE)</f>
        <v>60.2</v>
      </c>
      <c r="M252">
        <f t="shared" si="64"/>
        <v>0.32836363636363641</v>
      </c>
      <c r="N252">
        <f>SUMIFS(M:M,A:A,A252)*F252+VLOOKUP(A252,'军费-钻石数量'!$A:$E,5,FALSE)</f>
        <v>135.07236363636338</v>
      </c>
      <c r="O252" t="str">
        <f t="shared" si="65"/>
        <v>92003,</v>
      </c>
      <c r="P252" t="str">
        <f t="shared" si="66"/>
        <v>36,</v>
      </c>
      <c r="Q252" t="str">
        <f t="shared" si="69"/>
        <v>(1,1)</v>
      </c>
      <c r="R252" t="str">
        <f t="shared" si="70"/>
        <v>1,</v>
      </c>
      <c r="S252" t="str">
        <f t="shared" si="71"/>
        <v>1,</v>
      </c>
    </row>
    <row r="253" spans="1:19" x14ac:dyDescent="0.15">
      <c r="A253" t="s">
        <v>6</v>
      </c>
      <c r="B253">
        <v>92005</v>
      </c>
      <c r="C253">
        <v>36</v>
      </c>
      <c r="D253">
        <v>1</v>
      </c>
      <c r="E253">
        <v>1</v>
      </c>
      <c r="F253">
        <v>2</v>
      </c>
      <c r="G253" s="5">
        <f t="shared" si="55"/>
        <v>5.454545454545455E-3</v>
      </c>
      <c r="H253" t="str">
        <f>VLOOKUP(B253,'名称-id-价值'!B:C,2,FALSE)</f>
        <v>T2LP5</v>
      </c>
      <c r="I253" t="str">
        <f t="shared" si="67"/>
        <v>T2部件</v>
      </c>
      <c r="J253">
        <f t="shared" si="63"/>
        <v>7</v>
      </c>
      <c r="K253">
        <f t="shared" si="68"/>
        <v>1.090909090909091E-2</v>
      </c>
      <c r="L253">
        <f>VLOOKUP(B253,'名称-id-价值'!B:M,J253+2,FALSE)</f>
        <v>60.2</v>
      </c>
      <c r="M253">
        <f t="shared" si="64"/>
        <v>0.32836363636363641</v>
      </c>
      <c r="N253">
        <f>SUMIFS(M:M,A:A,A253)*F253+VLOOKUP(A253,'军费-钻石数量'!$A:$E,5,FALSE)</f>
        <v>135.07236363636338</v>
      </c>
      <c r="O253" t="str">
        <f t="shared" si="65"/>
        <v>92005,</v>
      </c>
      <c r="P253" t="str">
        <f t="shared" si="66"/>
        <v>36,</v>
      </c>
      <c r="Q253" t="str">
        <f t="shared" si="69"/>
        <v>(1,1)</v>
      </c>
      <c r="R253" t="str">
        <f t="shared" si="70"/>
        <v>1,</v>
      </c>
      <c r="S253" t="str">
        <f t="shared" si="71"/>
        <v>1,</v>
      </c>
    </row>
    <row r="254" spans="1:19" x14ac:dyDescent="0.15">
      <c r="A254" t="s">
        <v>6</v>
      </c>
      <c r="B254">
        <v>92101</v>
      </c>
      <c r="C254">
        <v>36</v>
      </c>
      <c r="D254">
        <v>1</v>
      </c>
      <c r="E254">
        <v>1</v>
      </c>
      <c r="F254">
        <v>2</v>
      </c>
      <c r="G254" s="5">
        <f t="shared" si="55"/>
        <v>5.454545454545455E-3</v>
      </c>
      <c r="H254" t="str">
        <f>VLOOKUP(B254,'名称-id-价值'!B:C,2,FALSE)</f>
        <v>T2MP1</v>
      </c>
      <c r="I254" t="str">
        <f t="shared" si="67"/>
        <v>T2部件</v>
      </c>
      <c r="J254">
        <f t="shared" si="63"/>
        <v>7</v>
      </c>
      <c r="K254">
        <f t="shared" si="68"/>
        <v>1.090909090909091E-2</v>
      </c>
      <c r="L254">
        <f>VLOOKUP(B254,'名称-id-价值'!B:M,J254+2,FALSE)</f>
        <v>60.2</v>
      </c>
      <c r="M254">
        <f t="shared" si="64"/>
        <v>0.32836363636363641</v>
      </c>
      <c r="N254">
        <f>SUMIFS(M:M,A:A,A254)*F254+VLOOKUP(A254,'军费-钻石数量'!$A:$E,5,FALSE)</f>
        <v>135.07236363636338</v>
      </c>
      <c r="O254" t="str">
        <f t="shared" si="65"/>
        <v>92101,</v>
      </c>
      <c r="P254" t="str">
        <f t="shared" si="66"/>
        <v>36,</v>
      </c>
      <c r="Q254" t="str">
        <f t="shared" si="69"/>
        <v>(1,1)</v>
      </c>
      <c r="R254" t="str">
        <f t="shared" si="70"/>
        <v>1,</v>
      </c>
      <c r="S254" t="str">
        <f t="shared" si="71"/>
        <v>1,</v>
      </c>
    </row>
    <row r="255" spans="1:19" x14ac:dyDescent="0.15">
      <c r="A255" t="s">
        <v>6</v>
      </c>
      <c r="B255">
        <v>92103</v>
      </c>
      <c r="C255">
        <v>36</v>
      </c>
      <c r="D255">
        <v>1</v>
      </c>
      <c r="E255">
        <v>1</v>
      </c>
      <c r="F255">
        <v>2</v>
      </c>
      <c r="G255" s="5">
        <f t="shared" si="55"/>
        <v>5.454545454545455E-3</v>
      </c>
      <c r="H255" t="str">
        <f>VLOOKUP(B255,'名称-id-价值'!B:C,2,FALSE)</f>
        <v>T2MP3</v>
      </c>
      <c r="I255" t="str">
        <f t="shared" si="67"/>
        <v>T2部件</v>
      </c>
      <c r="J255">
        <f t="shared" si="63"/>
        <v>7</v>
      </c>
      <c r="K255">
        <f t="shared" si="68"/>
        <v>1.090909090909091E-2</v>
      </c>
      <c r="L255">
        <f>VLOOKUP(B255,'名称-id-价值'!B:M,J255+2,FALSE)</f>
        <v>60.2</v>
      </c>
      <c r="M255">
        <f t="shared" si="64"/>
        <v>0.32836363636363641</v>
      </c>
      <c r="N255">
        <f>SUMIFS(M:M,A:A,A255)*F255+VLOOKUP(A255,'军费-钻石数量'!$A:$E,5,FALSE)</f>
        <v>135.07236363636338</v>
      </c>
      <c r="O255" t="str">
        <f t="shared" si="65"/>
        <v>92103,</v>
      </c>
      <c r="P255" t="str">
        <f t="shared" si="66"/>
        <v>36,</v>
      </c>
      <c r="Q255" t="str">
        <f t="shared" si="69"/>
        <v>(1,1)</v>
      </c>
      <c r="R255" t="str">
        <f t="shared" si="70"/>
        <v>1,</v>
      </c>
      <c r="S255" t="str">
        <f t="shared" si="71"/>
        <v>1,</v>
      </c>
    </row>
    <row r="256" spans="1:19" x14ac:dyDescent="0.15">
      <c r="A256" t="s">
        <v>6</v>
      </c>
      <c r="B256">
        <v>92105</v>
      </c>
      <c r="C256">
        <v>36</v>
      </c>
      <c r="D256">
        <v>1</v>
      </c>
      <c r="E256">
        <v>1</v>
      </c>
      <c r="F256">
        <v>2</v>
      </c>
      <c r="G256" s="5">
        <f t="shared" si="55"/>
        <v>5.454545454545455E-3</v>
      </c>
      <c r="H256" t="str">
        <f>VLOOKUP(B256,'名称-id-价值'!B:C,2,FALSE)</f>
        <v>T2MP5</v>
      </c>
      <c r="I256" t="str">
        <f t="shared" si="67"/>
        <v>T2部件</v>
      </c>
      <c r="J256">
        <f t="shared" si="63"/>
        <v>7</v>
      </c>
      <c r="K256">
        <f t="shared" si="68"/>
        <v>1.090909090909091E-2</v>
      </c>
      <c r="L256">
        <f>VLOOKUP(B256,'名称-id-价值'!B:M,J256+2,FALSE)</f>
        <v>60.2</v>
      </c>
      <c r="M256">
        <f t="shared" si="64"/>
        <v>0.32836363636363641</v>
      </c>
      <c r="N256">
        <f>SUMIFS(M:M,A:A,A256)*F256+VLOOKUP(A256,'军费-钻石数量'!$A:$E,5,FALSE)</f>
        <v>135.07236363636338</v>
      </c>
      <c r="O256" t="str">
        <f t="shared" si="65"/>
        <v>92105,</v>
      </c>
      <c r="P256" t="str">
        <f t="shared" si="66"/>
        <v>36,</v>
      </c>
      <c r="Q256" t="str">
        <f t="shared" si="69"/>
        <v>(1,1)</v>
      </c>
      <c r="R256" t="str">
        <f t="shared" si="70"/>
        <v>1,</v>
      </c>
      <c r="S256" t="str">
        <f t="shared" si="71"/>
        <v>1,</v>
      </c>
    </row>
    <row r="257" spans="1:19" x14ac:dyDescent="0.15">
      <c r="A257" t="s">
        <v>6</v>
      </c>
      <c r="B257">
        <v>92201</v>
      </c>
      <c r="C257">
        <v>36</v>
      </c>
      <c r="D257">
        <v>1</v>
      </c>
      <c r="E257">
        <v>1</v>
      </c>
      <c r="F257">
        <v>2</v>
      </c>
      <c r="G257" s="5">
        <f t="shared" si="55"/>
        <v>5.454545454545455E-3</v>
      </c>
      <c r="H257" t="str">
        <f>VLOOKUP(B257,'名称-id-价值'!B:C,2,FALSE)</f>
        <v>T2HP1</v>
      </c>
      <c r="I257" t="str">
        <f t="shared" si="67"/>
        <v>T2部件</v>
      </c>
      <c r="J257">
        <f t="shared" si="63"/>
        <v>7</v>
      </c>
      <c r="K257">
        <f t="shared" si="68"/>
        <v>1.090909090909091E-2</v>
      </c>
      <c r="L257">
        <f>VLOOKUP(B257,'名称-id-价值'!B:M,J257+2,FALSE)</f>
        <v>60.2</v>
      </c>
      <c r="M257">
        <f t="shared" si="64"/>
        <v>0.32836363636363641</v>
      </c>
      <c r="N257">
        <f>SUMIFS(M:M,A:A,A257)*F257+VLOOKUP(A257,'军费-钻石数量'!$A:$E,5,FALSE)</f>
        <v>135.07236363636338</v>
      </c>
      <c r="O257" t="str">
        <f t="shared" si="65"/>
        <v>92201,</v>
      </c>
      <c r="P257" t="str">
        <f t="shared" si="66"/>
        <v>36,</v>
      </c>
      <c r="Q257" t="str">
        <f t="shared" si="69"/>
        <v>(1,1)</v>
      </c>
      <c r="R257" t="str">
        <f t="shared" si="70"/>
        <v>1,</v>
      </c>
      <c r="S257" t="str">
        <f t="shared" si="71"/>
        <v>1,</v>
      </c>
    </row>
    <row r="258" spans="1:19" x14ac:dyDescent="0.15">
      <c r="A258" t="s">
        <v>6</v>
      </c>
      <c r="B258">
        <v>92203</v>
      </c>
      <c r="C258">
        <v>36</v>
      </c>
      <c r="D258">
        <v>1</v>
      </c>
      <c r="E258">
        <v>1</v>
      </c>
      <c r="F258">
        <v>2</v>
      </c>
      <c r="G258" s="5">
        <f t="shared" ref="G258:G321" si="72">C258/SUMIFS(C:C,A:A,A258)</f>
        <v>5.454545454545455E-3</v>
      </c>
      <c r="H258" t="str">
        <f>VLOOKUP(B258,'名称-id-价值'!B:C,2,FALSE)</f>
        <v>T2HP3</v>
      </c>
      <c r="I258" t="str">
        <f t="shared" si="67"/>
        <v>T2部件</v>
      </c>
      <c r="J258">
        <f t="shared" si="63"/>
        <v>7</v>
      </c>
      <c r="K258">
        <f t="shared" si="68"/>
        <v>1.090909090909091E-2</v>
      </c>
      <c r="L258">
        <f>VLOOKUP(B258,'名称-id-价值'!B:M,J258+2,FALSE)</f>
        <v>60.2</v>
      </c>
      <c r="M258">
        <f t="shared" si="64"/>
        <v>0.32836363636363641</v>
      </c>
      <c r="N258">
        <f>SUMIFS(M:M,A:A,A258)*F258+VLOOKUP(A258,'军费-钻石数量'!$A:$E,5,FALSE)</f>
        <v>135.07236363636338</v>
      </c>
      <c r="O258" t="str">
        <f t="shared" si="65"/>
        <v>92203,</v>
      </c>
      <c r="P258" t="str">
        <f t="shared" si="66"/>
        <v>36,</v>
      </c>
      <c r="Q258" t="str">
        <f t="shared" si="69"/>
        <v>(1,1)</v>
      </c>
      <c r="R258" t="str">
        <f t="shared" si="70"/>
        <v>1,</v>
      </c>
      <c r="S258" t="str">
        <f t="shared" si="71"/>
        <v>1,</v>
      </c>
    </row>
    <row r="259" spans="1:19" x14ac:dyDescent="0.15">
      <c r="A259" t="s">
        <v>6</v>
      </c>
      <c r="B259">
        <v>92205</v>
      </c>
      <c r="C259">
        <v>36</v>
      </c>
      <c r="D259">
        <v>1</v>
      </c>
      <c r="E259">
        <v>1</v>
      </c>
      <c r="F259">
        <v>2</v>
      </c>
      <c r="G259" s="5">
        <f t="shared" si="72"/>
        <v>5.454545454545455E-3</v>
      </c>
      <c r="H259" t="str">
        <f>VLOOKUP(B259,'名称-id-价值'!B:C,2,FALSE)</f>
        <v>T2HP5</v>
      </c>
      <c r="I259" t="str">
        <f t="shared" si="67"/>
        <v>T2部件</v>
      </c>
      <c r="J259">
        <f t="shared" si="63"/>
        <v>7</v>
      </c>
      <c r="K259">
        <f t="shared" si="68"/>
        <v>1.090909090909091E-2</v>
      </c>
      <c r="L259">
        <f>VLOOKUP(B259,'名称-id-价值'!B:M,J259+2,FALSE)</f>
        <v>60.2</v>
      </c>
      <c r="M259">
        <f t="shared" si="64"/>
        <v>0.32836363636363641</v>
      </c>
      <c r="N259">
        <f>SUMIFS(M:M,A:A,A259)*F259+VLOOKUP(A259,'军费-钻石数量'!$A:$E,5,FALSE)</f>
        <v>135.07236363636338</v>
      </c>
      <c r="O259" t="str">
        <f t="shared" si="65"/>
        <v>92205,</v>
      </c>
      <c r="P259" t="str">
        <f t="shared" si="66"/>
        <v>36,</v>
      </c>
      <c r="Q259" t="str">
        <f t="shared" si="69"/>
        <v>(1,1)</v>
      </c>
      <c r="R259" t="str">
        <f t="shared" si="70"/>
        <v>1,</v>
      </c>
      <c r="S259" t="str">
        <f t="shared" si="71"/>
        <v>1,</v>
      </c>
    </row>
    <row r="260" spans="1:19" x14ac:dyDescent="0.15">
      <c r="A260" t="s">
        <v>6</v>
      </c>
      <c r="B260">
        <v>92002</v>
      </c>
      <c r="C260">
        <v>36</v>
      </c>
      <c r="D260">
        <v>1</v>
      </c>
      <c r="E260">
        <v>1</v>
      </c>
      <c r="F260">
        <v>2</v>
      </c>
      <c r="G260" s="5">
        <f t="shared" si="72"/>
        <v>5.454545454545455E-3</v>
      </c>
      <c r="H260" t="str">
        <f>VLOOKUP(B260,'名称-id-价值'!B:C,2,FALSE)</f>
        <v>T2LP2</v>
      </c>
      <c r="I260" t="str">
        <f t="shared" si="67"/>
        <v>T2部件</v>
      </c>
      <c r="J260">
        <f t="shared" si="63"/>
        <v>7</v>
      </c>
      <c r="K260">
        <f t="shared" si="68"/>
        <v>1.090909090909091E-2</v>
      </c>
      <c r="L260">
        <f>VLOOKUP(B260,'名称-id-价值'!B:M,J260+2,FALSE)</f>
        <v>60.199999999999996</v>
      </c>
      <c r="M260">
        <f t="shared" si="64"/>
        <v>0.32836363636363636</v>
      </c>
      <c r="N260">
        <f>SUMIFS(M:M,A:A,A260)*F260+VLOOKUP(A260,'军费-钻石数量'!$A:$E,5,FALSE)</f>
        <v>135.07236363636338</v>
      </c>
      <c r="O260" t="str">
        <f t="shared" si="65"/>
        <v>92002,</v>
      </c>
      <c r="P260" t="str">
        <f t="shared" si="66"/>
        <v>36,</v>
      </c>
      <c r="Q260" t="str">
        <f t="shared" si="69"/>
        <v>(1,1)</v>
      </c>
      <c r="R260" t="str">
        <f t="shared" si="70"/>
        <v>1,</v>
      </c>
      <c r="S260" t="str">
        <f t="shared" si="71"/>
        <v>1,</v>
      </c>
    </row>
    <row r="261" spans="1:19" x14ac:dyDescent="0.15">
      <c r="A261" t="s">
        <v>6</v>
      </c>
      <c r="B261">
        <v>92004</v>
      </c>
      <c r="C261">
        <v>36</v>
      </c>
      <c r="D261">
        <v>1</v>
      </c>
      <c r="E261">
        <v>1</v>
      </c>
      <c r="F261">
        <v>2</v>
      </c>
      <c r="G261" s="5">
        <f t="shared" si="72"/>
        <v>5.454545454545455E-3</v>
      </c>
      <c r="H261" t="str">
        <f>VLOOKUP(B261,'名称-id-价值'!B:C,2,FALSE)</f>
        <v>T2LP4</v>
      </c>
      <c r="I261" t="str">
        <f t="shared" si="67"/>
        <v>T2部件</v>
      </c>
      <c r="J261">
        <f t="shared" si="63"/>
        <v>7</v>
      </c>
      <c r="K261">
        <f t="shared" si="68"/>
        <v>1.090909090909091E-2</v>
      </c>
      <c r="L261">
        <f>VLOOKUP(B261,'名称-id-价值'!B:M,J261+2,FALSE)</f>
        <v>60.2</v>
      </c>
      <c r="M261">
        <f t="shared" si="64"/>
        <v>0.32836363636363641</v>
      </c>
      <c r="N261">
        <f>SUMIFS(M:M,A:A,A261)*F261+VLOOKUP(A261,'军费-钻石数量'!$A:$E,5,FALSE)</f>
        <v>135.07236363636338</v>
      </c>
      <c r="O261" t="str">
        <f t="shared" si="65"/>
        <v>92004,</v>
      </c>
      <c r="P261" t="str">
        <f t="shared" si="66"/>
        <v>36,</v>
      </c>
      <c r="Q261" t="str">
        <f t="shared" si="69"/>
        <v>(1,1)</v>
      </c>
      <c r="R261" t="str">
        <f t="shared" si="70"/>
        <v>1,</v>
      </c>
      <c r="S261" t="str">
        <f t="shared" si="71"/>
        <v>1,</v>
      </c>
    </row>
    <row r="262" spans="1:19" x14ac:dyDescent="0.15">
      <c r="A262" t="s">
        <v>6</v>
      </c>
      <c r="B262">
        <v>92006</v>
      </c>
      <c r="C262">
        <v>36</v>
      </c>
      <c r="D262">
        <v>1</v>
      </c>
      <c r="E262">
        <v>1</v>
      </c>
      <c r="F262">
        <v>2</v>
      </c>
      <c r="G262" s="5">
        <f t="shared" si="72"/>
        <v>5.454545454545455E-3</v>
      </c>
      <c r="H262" t="str">
        <f>VLOOKUP(B262,'名称-id-价值'!B:C,2,FALSE)</f>
        <v>T2LP6</v>
      </c>
      <c r="I262" t="str">
        <f t="shared" si="67"/>
        <v>T2部件</v>
      </c>
      <c r="J262">
        <f t="shared" si="63"/>
        <v>7</v>
      </c>
      <c r="K262">
        <f t="shared" si="68"/>
        <v>1.090909090909091E-2</v>
      </c>
      <c r="L262">
        <f>VLOOKUP(B262,'名称-id-价值'!B:M,J262+2,FALSE)</f>
        <v>60.2</v>
      </c>
      <c r="M262">
        <f t="shared" si="64"/>
        <v>0.32836363636363641</v>
      </c>
      <c r="N262">
        <f>SUMIFS(M:M,A:A,A262)*F262+VLOOKUP(A262,'军费-钻石数量'!$A:$E,5,FALSE)</f>
        <v>135.07236363636338</v>
      </c>
      <c r="O262" t="str">
        <f t="shared" si="65"/>
        <v>92006,</v>
      </c>
      <c r="P262" t="str">
        <f t="shared" si="66"/>
        <v>36,</v>
      </c>
      <c r="Q262" t="str">
        <f t="shared" si="69"/>
        <v>(1,1)</v>
      </c>
      <c r="R262" t="str">
        <f t="shared" si="70"/>
        <v>1,</v>
      </c>
      <c r="S262" t="str">
        <f t="shared" si="71"/>
        <v>1,</v>
      </c>
    </row>
    <row r="263" spans="1:19" x14ac:dyDescent="0.15">
      <c r="A263" t="s">
        <v>6</v>
      </c>
      <c r="B263">
        <v>92102</v>
      </c>
      <c r="C263">
        <v>36</v>
      </c>
      <c r="D263">
        <v>1</v>
      </c>
      <c r="E263">
        <v>1</v>
      </c>
      <c r="F263">
        <v>2</v>
      </c>
      <c r="G263" s="5">
        <f t="shared" si="72"/>
        <v>5.454545454545455E-3</v>
      </c>
      <c r="H263" t="str">
        <f>VLOOKUP(B263,'名称-id-价值'!B:C,2,FALSE)</f>
        <v>T2MP2</v>
      </c>
      <c r="I263" t="str">
        <f t="shared" si="67"/>
        <v>T2部件</v>
      </c>
      <c r="J263">
        <f t="shared" si="63"/>
        <v>7</v>
      </c>
      <c r="K263">
        <f t="shared" si="68"/>
        <v>1.090909090909091E-2</v>
      </c>
      <c r="L263">
        <f>VLOOKUP(B263,'名称-id-价值'!B:M,J263+2,FALSE)</f>
        <v>60.2</v>
      </c>
      <c r="M263">
        <f t="shared" si="64"/>
        <v>0.32836363636363641</v>
      </c>
      <c r="N263">
        <f>SUMIFS(M:M,A:A,A263)*F263+VLOOKUP(A263,'军费-钻石数量'!$A:$E,5,FALSE)</f>
        <v>135.07236363636338</v>
      </c>
      <c r="O263" t="str">
        <f t="shared" si="65"/>
        <v>92102,</v>
      </c>
      <c r="P263" t="str">
        <f t="shared" si="66"/>
        <v>36,</v>
      </c>
      <c r="Q263" t="str">
        <f t="shared" si="69"/>
        <v>(1,1)</v>
      </c>
      <c r="R263" t="str">
        <f t="shared" si="70"/>
        <v>1,</v>
      </c>
      <c r="S263" t="str">
        <f t="shared" si="71"/>
        <v>1,</v>
      </c>
    </row>
    <row r="264" spans="1:19" x14ac:dyDescent="0.15">
      <c r="A264" t="s">
        <v>6</v>
      </c>
      <c r="B264">
        <v>92104</v>
      </c>
      <c r="C264">
        <v>36</v>
      </c>
      <c r="D264">
        <v>1</v>
      </c>
      <c r="E264">
        <v>1</v>
      </c>
      <c r="F264">
        <v>2</v>
      </c>
      <c r="G264" s="5">
        <f t="shared" si="72"/>
        <v>5.454545454545455E-3</v>
      </c>
      <c r="H264" t="str">
        <f>VLOOKUP(B264,'名称-id-价值'!B:C,2,FALSE)</f>
        <v>T2MP4</v>
      </c>
      <c r="I264" t="str">
        <f t="shared" si="67"/>
        <v>T2部件</v>
      </c>
      <c r="J264">
        <f t="shared" si="63"/>
        <v>7</v>
      </c>
      <c r="K264">
        <f t="shared" si="68"/>
        <v>1.090909090909091E-2</v>
      </c>
      <c r="L264">
        <f>VLOOKUP(B264,'名称-id-价值'!B:M,J264+2,FALSE)</f>
        <v>60.2</v>
      </c>
      <c r="M264">
        <f t="shared" si="64"/>
        <v>0.32836363636363641</v>
      </c>
      <c r="N264">
        <f>SUMIFS(M:M,A:A,A264)*F264+VLOOKUP(A264,'军费-钻石数量'!$A:$E,5,FALSE)</f>
        <v>135.07236363636338</v>
      </c>
      <c r="O264" t="str">
        <f t="shared" si="65"/>
        <v>92104,</v>
      </c>
      <c r="P264" t="str">
        <f t="shared" si="66"/>
        <v>36,</v>
      </c>
      <c r="Q264" t="str">
        <f t="shared" si="69"/>
        <v>(1,1)</v>
      </c>
      <c r="R264" t="str">
        <f t="shared" si="70"/>
        <v>1,</v>
      </c>
      <c r="S264" t="str">
        <f t="shared" si="71"/>
        <v>1,</v>
      </c>
    </row>
    <row r="265" spans="1:19" x14ac:dyDescent="0.15">
      <c r="A265" t="s">
        <v>6</v>
      </c>
      <c r="B265">
        <v>92106</v>
      </c>
      <c r="C265">
        <v>36</v>
      </c>
      <c r="D265">
        <v>1</v>
      </c>
      <c r="E265">
        <v>1</v>
      </c>
      <c r="F265">
        <v>2</v>
      </c>
      <c r="G265" s="5">
        <f t="shared" si="72"/>
        <v>5.454545454545455E-3</v>
      </c>
      <c r="H265" t="str">
        <f>VLOOKUP(B265,'名称-id-价值'!B:C,2,FALSE)</f>
        <v>T2MP6</v>
      </c>
      <c r="I265" t="str">
        <f t="shared" si="67"/>
        <v>T2部件</v>
      </c>
      <c r="J265">
        <f t="shared" si="63"/>
        <v>7</v>
      </c>
      <c r="K265">
        <f t="shared" si="68"/>
        <v>1.090909090909091E-2</v>
      </c>
      <c r="L265">
        <f>VLOOKUP(B265,'名称-id-价值'!B:M,J265+2,FALSE)</f>
        <v>60.2</v>
      </c>
      <c r="M265">
        <f t="shared" si="64"/>
        <v>0.32836363636363641</v>
      </c>
      <c r="N265">
        <f>SUMIFS(M:M,A:A,A265)*F265+VLOOKUP(A265,'军费-钻石数量'!$A:$E,5,FALSE)</f>
        <v>135.07236363636338</v>
      </c>
      <c r="O265" t="str">
        <f t="shared" si="65"/>
        <v>92106,</v>
      </c>
      <c r="P265" t="str">
        <f t="shared" si="66"/>
        <v>36,</v>
      </c>
      <c r="Q265" t="str">
        <f t="shared" si="69"/>
        <v>(1,1)</v>
      </c>
      <c r="R265" t="str">
        <f t="shared" si="70"/>
        <v>1,</v>
      </c>
      <c r="S265" t="str">
        <f t="shared" si="71"/>
        <v>1,</v>
      </c>
    </row>
    <row r="266" spans="1:19" x14ac:dyDescent="0.15">
      <c r="A266" t="s">
        <v>6</v>
      </c>
      <c r="B266">
        <v>92202</v>
      </c>
      <c r="C266">
        <v>36</v>
      </c>
      <c r="D266">
        <v>1</v>
      </c>
      <c r="E266">
        <v>1</v>
      </c>
      <c r="F266">
        <v>2</v>
      </c>
      <c r="G266" s="5">
        <f t="shared" si="72"/>
        <v>5.454545454545455E-3</v>
      </c>
      <c r="H266" t="str">
        <f>VLOOKUP(B266,'名称-id-价值'!B:C,2,FALSE)</f>
        <v>T2HP2</v>
      </c>
      <c r="I266" t="str">
        <f t="shared" si="67"/>
        <v>T2部件</v>
      </c>
      <c r="J266">
        <f t="shared" si="63"/>
        <v>7</v>
      </c>
      <c r="K266">
        <f t="shared" si="68"/>
        <v>1.090909090909091E-2</v>
      </c>
      <c r="L266">
        <f>VLOOKUP(B266,'名称-id-价值'!B:M,J266+2,FALSE)</f>
        <v>60.2</v>
      </c>
      <c r="M266">
        <f t="shared" si="64"/>
        <v>0.32836363636363641</v>
      </c>
      <c r="N266">
        <f>SUMIFS(M:M,A:A,A266)*F266+VLOOKUP(A266,'军费-钻石数量'!$A:$E,5,FALSE)</f>
        <v>135.07236363636338</v>
      </c>
      <c r="O266" t="str">
        <f t="shared" si="65"/>
        <v>92202,</v>
      </c>
      <c r="P266" t="str">
        <f t="shared" si="66"/>
        <v>36,</v>
      </c>
      <c r="Q266" t="str">
        <f t="shared" si="69"/>
        <v>(1,1)</v>
      </c>
      <c r="R266" t="str">
        <f t="shared" si="70"/>
        <v>1,</v>
      </c>
      <c r="S266" t="str">
        <f t="shared" si="71"/>
        <v>1,</v>
      </c>
    </row>
    <row r="267" spans="1:19" x14ac:dyDescent="0.15">
      <c r="A267" t="s">
        <v>6</v>
      </c>
      <c r="B267">
        <v>92204</v>
      </c>
      <c r="C267">
        <v>36</v>
      </c>
      <c r="D267">
        <v>1</v>
      </c>
      <c r="E267">
        <v>1</v>
      </c>
      <c r="F267">
        <v>2</v>
      </c>
      <c r="G267" s="5">
        <f t="shared" si="72"/>
        <v>5.454545454545455E-3</v>
      </c>
      <c r="H267" t="str">
        <f>VLOOKUP(B267,'名称-id-价值'!B:C,2,FALSE)</f>
        <v>T2HP4</v>
      </c>
      <c r="I267" t="str">
        <f t="shared" si="67"/>
        <v>T2部件</v>
      </c>
      <c r="J267">
        <f t="shared" si="63"/>
        <v>7</v>
      </c>
      <c r="K267">
        <f t="shared" si="68"/>
        <v>1.090909090909091E-2</v>
      </c>
      <c r="L267">
        <f>VLOOKUP(B267,'名称-id-价值'!B:M,J267+2,FALSE)</f>
        <v>60.2</v>
      </c>
      <c r="M267">
        <f t="shared" si="64"/>
        <v>0.32836363636363641</v>
      </c>
      <c r="N267">
        <f>SUMIFS(M:M,A:A,A267)*F267+VLOOKUP(A267,'军费-钻石数量'!$A:$E,5,FALSE)</f>
        <v>135.07236363636338</v>
      </c>
      <c r="O267" t="str">
        <f t="shared" si="65"/>
        <v>92204,</v>
      </c>
      <c r="P267" t="str">
        <f t="shared" si="66"/>
        <v>36,</v>
      </c>
      <c r="Q267" t="str">
        <f t="shared" si="69"/>
        <v>(1,1)</v>
      </c>
      <c r="R267" t="str">
        <f t="shared" si="70"/>
        <v>1,</v>
      </c>
      <c r="S267" t="str">
        <f t="shared" si="71"/>
        <v>1,</v>
      </c>
    </row>
    <row r="268" spans="1:19" x14ac:dyDescent="0.15">
      <c r="A268" t="s">
        <v>6</v>
      </c>
      <c r="B268">
        <v>92206</v>
      </c>
      <c r="C268">
        <v>36</v>
      </c>
      <c r="D268">
        <v>1</v>
      </c>
      <c r="E268">
        <v>1</v>
      </c>
      <c r="F268">
        <v>2</v>
      </c>
      <c r="G268" s="5">
        <f t="shared" si="72"/>
        <v>5.454545454545455E-3</v>
      </c>
      <c r="H268" t="str">
        <f>VLOOKUP(B268,'名称-id-价值'!B:C,2,FALSE)</f>
        <v>T2HP6</v>
      </c>
      <c r="I268" t="str">
        <f t="shared" si="67"/>
        <v>T2部件</v>
      </c>
      <c r="J268">
        <f t="shared" si="63"/>
        <v>7</v>
      </c>
      <c r="K268">
        <f t="shared" si="68"/>
        <v>1.090909090909091E-2</v>
      </c>
      <c r="L268">
        <f>VLOOKUP(B268,'名称-id-价值'!B:M,J268+2,FALSE)</f>
        <v>60.2</v>
      </c>
      <c r="M268">
        <f t="shared" si="64"/>
        <v>0.32836363636363641</v>
      </c>
      <c r="N268">
        <f>SUMIFS(M:M,A:A,A268)*F268+VLOOKUP(A268,'军费-钻石数量'!$A:$E,5,FALSE)</f>
        <v>135.07236363636338</v>
      </c>
      <c r="O268" t="str">
        <f t="shared" si="65"/>
        <v>92206,</v>
      </c>
      <c r="P268" t="str">
        <f t="shared" si="66"/>
        <v>36,</v>
      </c>
      <c r="Q268" t="str">
        <f t="shared" si="69"/>
        <v>(1,1)</v>
      </c>
      <c r="R268" t="str">
        <f t="shared" si="70"/>
        <v>1,</v>
      </c>
      <c r="S268" t="str">
        <f t="shared" si="71"/>
        <v>1,</v>
      </c>
    </row>
    <row r="269" spans="1:19" x14ac:dyDescent="0.15">
      <c r="A269" t="s">
        <v>6</v>
      </c>
      <c r="B269">
        <v>93001</v>
      </c>
      <c r="C269">
        <v>10</v>
      </c>
      <c r="D269">
        <v>1</v>
      </c>
      <c r="E269">
        <v>1</v>
      </c>
      <c r="F269">
        <v>2</v>
      </c>
      <c r="G269" s="5">
        <f t="shared" si="72"/>
        <v>1.5151515151515152E-3</v>
      </c>
      <c r="H269" t="str">
        <f>VLOOKUP(B269,'名称-id-价值'!B:C,2,FALSE)</f>
        <v>T3LP1</v>
      </c>
      <c r="I269" t="str">
        <f t="shared" si="67"/>
        <v>T3部件</v>
      </c>
      <c r="J269">
        <f t="shared" si="63"/>
        <v>7</v>
      </c>
      <c r="K269">
        <f t="shared" si="68"/>
        <v>3.0303030303030303E-3</v>
      </c>
      <c r="L269">
        <f>VLOOKUP(B269,'名称-id-价值'!B:M,J269+2,FALSE)</f>
        <v>115.19999999999999</v>
      </c>
      <c r="M269">
        <f t="shared" si="64"/>
        <v>0.17454545454545453</v>
      </c>
      <c r="N269">
        <f>SUMIFS(M:M,A:A,A269)*F269+VLOOKUP(A269,'军费-钻石数量'!$A:$E,5,FALSE)</f>
        <v>135.07236363636338</v>
      </c>
      <c r="O269" t="str">
        <f t="shared" si="65"/>
        <v>93001,</v>
      </c>
      <c r="P269" t="str">
        <f t="shared" si="66"/>
        <v>10,</v>
      </c>
      <c r="Q269" t="str">
        <f t="shared" si="69"/>
        <v>(1,1)</v>
      </c>
      <c r="R269" t="str">
        <f t="shared" si="70"/>
        <v>1,</v>
      </c>
      <c r="S269" t="str">
        <f t="shared" si="71"/>
        <v>1,</v>
      </c>
    </row>
    <row r="270" spans="1:19" x14ac:dyDescent="0.15">
      <c r="A270" t="s">
        <v>6</v>
      </c>
      <c r="B270">
        <v>93003</v>
      </c>
      <c r="C270">
        <v>10</v>
      </c>
      <c r="D270">
        <v>1</v>
      </c>
      <c r="E270">
        <v>1</v>
      </c>
      <c r="F270">
        <v>2</v>
      </c>
      <c r="G270" s="5">
        <f t="shared" si="72"/>
        <v>1.5151515151515152E-3</v>
      </c>
      <c r="H270" t="str">
        <f>VLOOKUP(B270,'名称-id-价值'!B:C,2,FALSE)</f>
        <v>T3LP3</v>
      </c>
      <c r="I270" t="str">
        <f t="shared" si="67"/>
        <v>T3部件</v>
      </c>
      <c r="J270">
        <f t="shared" si="63"/>
        <v>7</v>
      </c>
      <c r="K270">
        <f t="shared" si="68"/>
        <v>3.0303030303030303E-3</v>
      </c>
      <c r="L270">
        <f>VLOOKUP(B270,'名称-id-价值'!B:M,J270+2,FALSE)</f>
        <v>115.2</v>
      </c>
      <c r="M270">
        <f t="shared" si="64"/>
        <v>0.17454545454545456</v>
      </c>
      <c r="N270">
        <f>SUMIFS(M:M,A:A,A270)*F270+VLOOKUP(A270,'军费-钻石数量'!$A:$E,5,FALSE)</f>
        <v>135.07236363636338</v>
      </c>
      <c r="O270" t="str">
        <f t="shared" si="65"/>
        <v>93003,</v>
      </c>
      <c r="P270" t="str">
        <f t="shared" si="66"/>
        <v>10,</v>
      </c>
      <c r="Q270" t="str">
        <f t="shared" si="69"/>
        <v>(1,1)</v>
      </c>
      <c r="R270" t="str">
        <f t="shared" si="70"/>
        <v>1,</v>
      </c>
      <c r="S270" t="str">
        <f t="shared" si="71"/>
        <v>1,</v>
      </c>
    </row>
    <row r="271" spans="1:19" x14ac:dyDescent="0.15">
      <c r="A271" t="s">
        <v>6</v>
      </c>
      <c r="B271">
        <v>93005</v>
      </c>
      <c r="C271">
        <v>10</v>
      </c>
      <c r="D271">
        <v>1</v>
      </c>
      <c r="E271">
        <v>1</v>
      </c>
      <c r="F271">
        <v>2</v>
      </c>
      <c r="G271" s="5">
        <f t="shared" si="72"/>
        <v>1.5151515151515152E-3</v>
      </c>
      <c r="H271" t="str">
        <f>VLOOKUP(B271,'名称-id-价值'!B:C,2,FALSE)</f>
        <v>T3LP5</v>
      </c>
      <c r="I271" t="str">
        <f t="shared" si="67"/>
        <v>T3部件</v>
      </c>
      <c r="J271">
        <f t="shared" si="63"/>
        <v>7</v>
      </c>
      <c r="K271">
        <f t="shared" si="68"/>
        <v>3.0303030303030303E-3</v>
      </c>
      <c r="L271">
        <f>VLOOKUP(B271,'名称-id-价值'!B:M,J271+2,FALSE)</f>
        <v>115.2</v>
      </c>
      <c r="M271">
        <f t="shared" si="64"/>
        <v>0.17454545454545456</v>
      </c>
      <c r="N271">
        <f>SUMIFS(M:M,A:A,A271)*F271+VLOOKUP(A271,'军费-钻石数量'!$A:$E,5,FALSE)</f>
        <v>135.07236363636338</v>
      </c>
      <c r="O271" t="str">
        <f t="shared" si="65"/>
        <v>93005,</v>
      </c>
      <c r="P271" t="str">
        <f t="shared" si="66"/>
        <v>10,</v>
      </c>
      <c r="Q271" t="str">
        <f t="shared" si="69"/>
        <v>(1,1)</v>
      </c>
      <c r="R271" t="str">
        <f t="shared" si="70"/>
        <v>1,</v>
      </c>
      <c r="S271" t="str">
        <f t="shared" si="71"/>
        <v>1,</v>
      </c>
    </row>
    <row r="272" spans="1:19" x14ac:dyDescent="0.15">
      <c r="A272" t="s">
        <v>6</v>
      </c>
      <c r="B272">
        <v>93101</v>
      </c>
      <c r="C272">
        <v>10</v>
      </c>
      <c r="D272">
        <v>1</v>
      </c>
      <c r="E272">
        <v>1</v>
      </c>
      <c r="F272">
        <v>2</v>
      </c>
      <c r="G272" s="5">
        <f t="shared" si="72"/>
        <v>1.5151515151515152E-3</v>
      </c>
      <c r="H272" t="str">
        <f>VLOOKUP(B272,'名称-id-价值'!B:C,2,FALSE)</f>
        <v>T3MP1</v>
      </c>
      <c r="I272" t="str">
        <f t="shared" si="67"/>
        <v>T3部件</v>
      </c>
      <c r="J272">
        <f t="shared" si="63"/>
        <v>7</v>
      </c>
      <c r="K272">
        <f t="shared" si="68"/>
        <v>3.0303030303030303E-3</v>
      </c>
      <c r="L272">
        <f>VLOOKUP(B272,'名称-id-价值'!B:M,J272+2,FALSE)</f>
        <v>115.2</v>
      </c>
      <c r="M272">
        <f t="shared" si="64"/>
        <v>0.17454545454545456</v>
      </c>
      <c r="N272">
        <f>SUMIFS(M:M,A:A,A272)*F272+VLOOKUP(A272,'军费-钻石数量'!$A:$E,5,FALSE)</f>
        <v>135.07236363636338</v>
      </c>
      <c r="O272" t="str">
        <f t="shared" si="65"/>
        <v>93101,</v>
      </c>
      <c r="P272" t="str">
        <f t="shared" si="66"/>
        <v>10,</v>
      </c>
      <c r="Q272" t="str">
        <f t="shared" si="69"/>
        <v>(1,1)</v>
      </c>
      <c r="R272" t="str">
        <f t="shared" si="70"/>
        <v>1,</v>
      </c>
      <c r="S272" t="str">
        <f t="shared" si="71"/>
        <v>1,</v>
      </c>
    </row>
    <row r="273" spans="1:19" x14ac:dyDescent="0.15">
      <c r="A273" t="s">
        <v>6</v>
      </c>
      <c r="B273">
        <v>93103</v>
      </c>
      <c r="C273">
        <v>10</v>
      </c>
      <c r="D273">
        <v>1</v>
      </c>
      <c r="E273">
        <v>1</v>
      </c>
      <c r="F273">
        <v>2</v>
      </c>
      <c r="G273" s="5">
        <f t="shared" si="72"/>
        <v>1.5151515151515152E-3</v>
      </c>
      <c r="H273" t="str">
        <f>VLOOKUP(B273,'名称-id-价值'!B:C,2,FALSE)</f>
        <v>T3MP3</v>
      </c>
      <c r="I273" t="str">
        <f t="shared" si="67"/>
        <v>T3部件</v>
      </c>
      <c r="J273">
        <f t="shared" si="63"/>
        <v>7</v>
      </c>
      <c r="K273">
        <f t="shared" si="68"/>
        <v>3.0303030303030303E-3</v>
      </c>
      <c r="L273">
        <f>VLOOKUP(B273,'名称-id-价值'!B:M,J273+2,FALSE)</f>
        <v>115.2</v>
      </c>
      <c r="M273">
        <f t="shared" si="64"/>
        <v>0.17454545454545456</v>
      </c>
      <c r="N273">
        <f>SUMIFS(M:M,A:A,A273)*F273+VLOOKUP(A273,'军费-钻石数量'!$A:$E,5,FALSE)</f>
        <v>135.07236363636338</v>
      </c>
      <c r="O273" t="str">
        <f t="shared" si="65"/>
        <v>93103,</v>
      </c>
      <c r="P273" t="str">
        <f t="shared" si="66"/>
        <v>10,</v>
      </c>
      <c r="Q273" t="str">
        <f t="shared" si="69"/>
        <v>(1,1)</v>
      </c>
      <c r="R273" t="str">
        <f t="shared" si="70"/>
        <v>1,</v>
      </c>
      <c r="S273" t="str">
        <f t="shared" si="71"/>
        <v>1,</v>
      </c>
    </row>
    <row r="274" spans="1:19" x14ac:dyDescent="0.15">
      <c r="A274" t="s">
        <v>6</v>
      </c>
      <c r="B274">
        <v>93105</v>
      </c>
      <c r="C274">
        <v>10</v>
      </c>
      <c r="D274">
        <v>1</v>
      </c>
      <c r="E274">
        <v>1</v>
      </c>
      <c r="F274">
        <v>2</v>
      </c>
      <c r="G274" s="5">
        <f t="shared" si="72"/>
        <v>1.5151515151515152E-3</v>
      </c>
      <c r="H274" t="str">
        <f>VLOOKUP(B274,'名称-id-价值'!B:C,2,FALSE)</f>
        <v>T3MP5</v>
      </c>
      <c r="I274" t="str">
        <f t="shared" si="67"/>
        <v>T3部件</v>
      </c>
      <c r="J274">
        <f t="shared" si="63"/>
        <v>7</v>
      </c>
      <c r="K274">
        <f t="shared" si="68"/>
        <v>3.0303030303030303E-3</v>
      </c>
      <c r="L274">
        <f>VLOOKUP(B274,'名称-id-价值'!B:M,J274+2,FALSE)</f>
        <v>115.2</v>
      </c>
      <c r="M274">
        <f t="shared" si="64"/>
        <v>0.17454545454545456</v>
      </c>
      <c r="N274">
        <f>SUMIFS(M:M,A:A,A274)*F274+VLOOKUP(A274,'军费-钻石数量'!$A:$E,5,FALSE)</f>
        <v>135.07236363636338</v>
      </c>
      <c r="O274" t="str">
        <f t="shared" si="65"/>
        <v>93105,</v>
      </c>
      <c r="P274" t="str">
        <f t="shared" si="66"/>
        <v>10,</v>
      </c>
      <c r="Q274" t="str">
        <f t="shared" si="69"/>
        <v>(1,1)</v>
      </c>
      <c r="R274" t="str">
        <f t="shared" si="70"/>
        <v>1,</v>
      </c>
      <c r="S274" t="str">
        <f t="shared" si="71"/>
        <v>1,</v>
      </c>
    </row>
    <row r="275" spans="1:19" x14ac:dyDescent="0.15">
      <c r="A275" t="s">
        <v>6</v>
      </c>
      <c r="B275">
        <v>93201</v>
      </c>
      <c r="C275">
        <v>10</v>
      </c>
      <c r="D275">
        <v>1</v>
      </c>
      <c r="E275">
        <v>1</v>
      </c>
      <c r="F275">
        <v>2</v>
      </c>
      <c r="G275" s="5">
        <f t="shared" si="72"/>
        <v>1.5151515151515152E-3</v>
      </c>
      <c r="H275" t="str">
        <f>VLOOKUP(B275,'名称-id-价值'!B:C,2,FALSE)</f>
        <v>T3HP1</v>
      </c>
      <c r="I275" t="str">
        <f t="shared" si="67"/>
        <v>T3部件</v>
      </c>
      <c r="J275">
        <f t="shared" si="63"/>
        <v>7</v>
      </c>
      <c r="K275">
        <f t="shared" si="68"/>
        <v>3.0303030303030303E-3</v>
      </c>
      <c r="L275">
        <f>VLOOKUP(B275,'名称-id-价值'!B:M,J275+2,FALSE)</f>
        <v>115.2</v>
      </c>
      <c r="M275">
        <f t="shared" si="64"/>
        <v>0.17454545454545456</v>
      </c>
      <c r="N275">
        <f>SUMIFS(M:M,A:A,A275)*F275+VLOOKUP(A275,'军费-钻石数量'!$A:$E,5,FALSE)</f>
        <v>135.07236363636338</v>
      </c>
      <c r="O275" t="str">
        <f t="shared" si="65"/>
        <v>93201,</v>
      </c>
      <c r="P275" t="str">
        <f t="shared" si="66"/>
        <v>10,</v>
      </c>
      <c r="Q275" t="str">
        <f t="shared" si="69"/>
        <v>(1,1)</v>
      </c>
      <c r="R275" t="str">
        <f t="shared" si="70"/>
        <v>1,</v>
      </c>
      <c r="S275" t="str">
        <f t="shared" si="71"/>
        <v>1,</v>
      </c>
    </row>
    <row r="276" spans="1:19" x14ac:dyDescent="0.15">
      <c r="A276" t="s">
        <v>6</v>
      </c>
      <c r="B276">
        <v>93203</v>
      </c>
      <c r="C276">
        <v>10</v>
      </c>
      <c r="D276">
        <v>1</v>
      </c>
      <c r="E276">
        <v>1</v>
      </c>
      <c r="F276">
        <v>2</v>
      </c>
      <c r="G276" s="5">
        <f t="shared" si="72"/>
        <v>1.5151515151515152E-3</v>
      </c>
      <c r="H276" t="str">
        <f>VLOOKUP(B276,'名称-id-价值'!B:C,2,FALSE)</f>
        <v>T3HP3</v>
      </c>
      <c r="I276" t="str">
        <f t="shared" si="67"/>
        <v>T3部件</v>
      </c>
      <c r="J276">
        <f t="shared" si="63"/>
        <v>7</v>
      </c>
      <c r="K276">
        <f t="shared" si="68"/>
        <v>3.0303030303030303E-3</v>
      </c>
      <c r="L276">
        <f>VLOOKUP(B276,'名称-id-价值'!B:M,J276+2,FALSE)</f>
        <v>115.2</v>
      </c>
      <c r="M276">
        <f t="shared" si="64"/>
        <v>0.17454545454545456</v>
      </c>
      <c r="N276">
        <f>SUMIFS(M:M,A:A,A276)*F276+VLOOKUP(A276,'军费-钻石数量'!$A:$E,5,FALSE)</f>
        <v>135.07236363636338</v>
      </c>
      <c r="O276" t="str">
        <f t="shared" si="65"/>
        <v>93203,</v>
      </c>
      <c r="P276" t="str">
        <f t="shared" si="66"/>
        <v>10,</v>
      </c>
      <c r="Q276" t="str">
        <f t="shared" si="69"/>
        <v>(1,1)</v>
      </c>
      <c r="R276" t="str">
        <f t="shared" si="70"/>
        <v>1,</v>
      </c>
      <c r="S276" t="str">
        <f t="shared" si="71"/>
        <v>1,</v>
      </c>
    </row>
    <row r="277" spans="1:19" x14ac:dyDescent="0.15">
      <c r="A277" t="s">
        <v>6</v>
      </c>
      <c r="B277">
        <v>93205</v>
      </c>
      <c r="C277">
        <v>10</v>
      </c>
      <c r="D277">
        <v>1</v>
      </c>
      <c r="E277">
        <v>1</v>
      </c>
      <c r="F277">
        <v>2</v>
      </c>
      <c r="G277" s="5">
        <f t="shared" si="72"/>
        <v>1.5151515151515152E-3</v>
      </c>
      <c r="H277" t="str">
        <f>VLOOKUP(B277,'名称-id-价值'!B:C,2,FALSE)</f>
        <v>T3HP5</v>
      </c>
      <c r="I277" t="str">
        <f t="shared" si="67"/>
        <v>T3部件</v>
      </c>
      <c r="J277">
        <f t="shared" si="63"/>
        <v>7</v>
      </c>
      <c r="K277">
        <f t="shared" si="68"/>
        <v>3.0303030303030303E-3</v>
      </c>
      <c r="L277">
        <f>VLOOKUP(B277,'名称-id-价值'!B:M,J277+2,FALSE)</f>
        <v>115.2</v>
      </c>
      <c r="M277">
        <f t="shared" si="64"/>
        <v>0.17454545454545456</v>
      </c>
      <c r="N277">
        <f>SUMIFS(M:M,A:A,A277)*F277+VLOOKUP(A277,'军费-钻石数量'!$A:$E,5,FALSE)</f>
        <v>135.07236363636338</v>
      </c>
      <c r="O277" t="str">
        <f t="shared" si="65"/>
        <v>93205,</v>
      </c>
      <c r="P277" t="str">
        <f t="shared" si="66"/>
        <v>10,</v>
      </c>
      <c r="Q277" t="str">
        <f t="shared" si="69"/>
        <v>(1,1)</v>
      </c>
      <c r="R277" t="str">
        <f t="shared" si="70"/>
        <v>1,</v>
      </c>
      <c r="S277" t="str">
        <f t="shared" si="71"/>
        <v>1,</v>
      </c>
    </row>
    <row r="278" spans="1:19" x14ac:dyDescent="0.15">
      <c r="A278" t="s">
        <v>6</v>
      </c>
      <c r="B278">
        <v>93002</v>
      </c>
      <c r="C278">
        <v>10</v>
      </c>
      <c r="D278">
        <v>1</v>
      </c>
      <c r="E278">
        <v>1</v>
      </c>
      <c r="F278">
        <v>2</v>
      </c>
      <c r="G278" s="5">
        <f t="shared" si="72"/>
        <v>1.5151515151515152E-3</v>
      </c>
      <c r="H278" t="str">
        <f>VLOOKUP(B278,'名称-id-价值'!B:C,2,FALSE)</f>
        <v>T3LP2</v>
      </c>
      <c r="I278" t="str">
        <f t="shared" si="67"/>
        <v>T3部件</v>
      </c>
      <c r="J278">
        <f t="shared" si="63"/>
        <v>7</v>
      </c>
      <c r="K278">
        <f t="shared" si="68"/>
        <v>3.0303030303030303E-3</v>
      </c>
      <c r="L278">
        <f>VLOOKUP(B278,'名称-id-价值'!B:M,J278+2,FALSE)</f>
        <v>115.19999999999999</v>
      </c>
      <c r="M278">
        <f t="shared" si="64"/>
        <v>0.17454545454545453</v>
      </c>
      <c r="N278">
        <f>SUMIFS(M:M,A:A,A278)*F278+VLOOKUP(A278,'军费-钻石数量'!$A:$E,5,FALSE)</f>
        <v>135.07236363636338</v>
      </c>
      <c r="O278" t="str">
        <f t="shared" si="65"/>
        <v>93002,</v>
      </c>
      <c r="P278" t="str">
        <f t="shared" si="66"/>
        <v>10,</v>
      </c>
      <c r="Q278" t="str">
        <f t="shared" si="69"/>
        <v>(1,1)</v>
      </c>
      <c r="R278" t="str">
        <f t="shared" si="70"/>
        <v>1,</v>
      </c>
      <c r="S278" t="str">
        <f t="shared" si="71"/>
        <v>1,</v>
      </c>
    </row>
    <row r="279" spans="1:19" x14ac:dyDescent="0.15">
      <c r="A279" t="s">
        <v>6</v>
      </c>
      <c r="B279">
        <v>93004</v>
      </c>
      <c r="C279">
        <v>10</v>
      </c>
      <c r="D279">
        <v>1</v>
      </c>
      <c r="E279">
        <v>1</v>
      </c>
      <c r="F279">
        <v>2</v>
      </c>
      <c r="G279" s="5">
        <f t="shared" si="72"/>
        <v>1.5151515151515152E-3</v>
      </c>
      <c r="H279" t="str">
        <f>VLOOKUP(B279,'名称-id-价值'!B:C,2,FALSE)</f>
        <v>T3LP4</v>
      </c>
      <c r="I279" t="str">
        <f t="shared" si="67"/>
        <v>T3部件</v>
      </c>
      <c r="J279">
        <f t="shared" si="63"/>
        <v>7</v>
      </c>
      <c r="K279">
        <f t="shared" si="68"/>
        <v>3.0303030303030303E-3</v>
      </c>
      <c r="L279">
        <f>VLOOKUP(B279,'名称-id-价值'!B:M,J279+2,FALSE)</f>
        <v>115.2</v>
      </c>
      <c r="M279">
        <f t="shared" si="64"/>
        <v>0.17454545454545456</v>
      </c>
      <c r="N279">
        <f>SUMIFS(M:M,A:A,A279)*F279+VLOOKUP(A279,'军费-钻石数量'!$A:$E,5,FALSE)</f>
        <v>135.07236363636338</v>
      </c>
      <c r="O279" t="str">
        <f t="shared" si="65"/>
        <v>93004,</v>
      </c>
      <c r="P279" t="str">
        <f t="shared" si="66"/>
        <v>10,</v>
      </c>
      <c r="Q279" t="str">
        <f t="shared" si="69"/>
        <v>(1,1)</v>
      </c>
      <c r="R279" t="str">
        <f t="shared" si="70"/>
        <v>1,</v>
      </c>
      <c r="S279" t="str">
        <f t="shared" si="71"/>
        <v>1,</v>
      </c>
    </row>
    <row r="280" spans="1:19" x14ac:dyDescent="0.15">
      <c r="A280" t="s">
        <v>6</v>
      </c>
      <c r="B280">
        <v>93006</v>
      </c>
      <c r="C280">
        <v>10</v>
      </c>
      <c r="D280">
        <v>1</v>
      </c>
      <c r="E280">
        <v>1</v>
      </c>
      <c r="F280">
        <v>2</v>
      </c>
      <c r="G280" s="5">
        <f t="shared" si="72"/>
        <v>1.5151515151515152E-3</v>
      </c>
      <c r="H280" t="str">
        <f>VLOOKUP(B280,'名称-id-价值'!B:C,2,FALSE)</f>
        <v>T3LP6</v>
      </c>
      <c r="I280" t="str">
        <f t="shared" si="67"/>
        <v>T3部件</v>
      </c>
      <c r="J280">
        <f t="shared" si="63"/>
        <v>7</v>
      </c>
      <c r="K280">
        <f t="shared" si="68"/>
        <v>3.0303030303030303E-3</v>
      </c>
      <c r="L280">
        <f>VLOOKUP(B280,'名称-id-价值'!B:M,J280+2,FALSE)</f>
        <v>115.2</v>
      </c>
      <c r="M280">
        <f t="shared" si="64"/>
        <v>0.17454545454545456</v>
      </c>
      <c r="N280">
        <f>SUMIFS(M:M,A:A,A280)*F280+VLOOKUP(A280,'军费-钻石数量'!$A:$E,5,FALSE)</f>
        <v>135.07236363636338</v>
      </c>
      <c r="O280" t="str">
        <f t="shared" si="65"/>
        <v>93006,</v>
      </c>
      <c r="P280" t="str">
        <f t="shared" si="66"/>
        <v>10,</v>
      </c>
      <c r="Q280" t="str">
        <f t="shared" si="69"/>
        <v>(1,1)</v>
      </c>
      <c r="R280" t="str">
        <f t="shared" si="70"/>
        <v>1,</v>
      </c>
      <c r="S280" t="str">
        <f t="shared" si="71"/>
        <v>1,</v>
      </c>
    </row>
    <row r="281" spans="1:19" x14ac:dyDescent="0.15">
      <c r="A281" t="s">
        <v>6</v>
      </c>
      <c r="B281">
        <v>93102</v>
      </c>
      <c r="C281">
        <v>10</v>
      </c>
      <c r="D281">
        <v>1</v>
      </c>
      <c r="E281">
        <v>1</v>
      </c>
      <c r="F281">
        <v>2</v>
      </c>
      <c r="G281" s="5">
        <f t="shared" si="72"/>
        <v>1.5151515151515152E-3</v>
      </c>
      <c r="H281" t="str">
        <f>VLOOKUP(B281,'名称-id-价值'!B:C,2,FALSE)</f>
        <v>T3MP2</v>
      </c>
      <c r="I281" t="str">
        <f t="shared" si="67"/>
        <v>T3部件</v>
      </c>
      <c r="J281">
        <f t="shared" si="63"/>
        <v>7</v>
      </c>
      <c r="K281">
        <f t="shared" si="68"/>
        <v>3.0303030303030303E-3</v>
      </c>
      <c r="L281">
        <f>VLOOKUP(B281,'名称-id-价值'!B:M,J281+2,FALSE)</f>
        <v>115.2</v>
      </c>
      <c r="M281">
        <f t="shared" si="64"/>
        <v>0.17454545454545456</v>
      </c>
      <c r="N281">
        <f>SUMIFS(M:M,A:A,A281)*F281+VLOOKUP(A281,'军费-钻石数量'!$A:$E,5,FALSE)</f>
        <v>135.07236363636338</v>
      </c>
      <c r="O281" t="str">
        <f t="shared" si="65"/>
        <v>93102,</v>
      </c>
      <c r="P281" t="str">
        <f t="shared" si="66"/>
        <v>10,</v>
      </c>
      <c r="Q281" t="str">
        <f t="shared" si="69"/>
        <v>(1,1)</v>
      </c>
      <c r="R281" t="str">
        <f t="shared" si="70"/>
        <v>1,</v>
      </c>
      <c r="S281" t="str">
        <f t="shared" si="71"/>
        <v>1,</v>
      </c>
    </row>
    <row r="282" spans="1:19" x14ac:dyDescent="0.15">
      <c r="A282" t="s">
        <v>6</v>
      </c>
      <c r="B282">
        <v>93104</v>
      </c>
      <c r="C282">
        <v>10</v>
      </c>
      <c r="D282">
        <v>1</v>
      </c>
      <c r="E282">
        <v>1</v>
      </c>
      <c r="F282">
        <v>2</v>
      </c>
      <c r="G282" s="5">
        <f t="shared" si="72"/>
        <v>1.5151515151515152E-3</v>
      </c>
      <c r="H282" t="str">
        <f>VLOOKUP(B282,'名称-id-价值'!B:C,2,FALSE)</f>
        <v>T3MP4</v>
      </c>
      <c r="I282" t="str">
        <f t="shared" si="67"/>
        <v>T3部件</v>
      </c>
      <c r="J282">
        <f t="shared" si="63"/>
        <v>7</v>
      </c>
      <c r="K282">
        <f t="shared" si="68"/>
        <v>3.0303030303030303E-3</v>
      </c>
      <c r="L282">
        <f>VLOOKUP(B282,'名称-id-价值'!B:M,J282+2,FALSE)</f>
        <v>115.2</v>
      </c>
      <c r="M282">
        <f t="shared" si="64"/>
        <v>0.17454545454545456</v>
      </c>
      <c r="N282">
        <f>SUMIFS(M:M,A:A,A282)*F282+VLOOKUP(A282,'军费-钻石数量'!$A:$E,5,FALSE)</f>
        <v>135.07236363636338</v>
      </c>
      <c r="O282" t="str">
        <f t="shared" si="65"/>
        <v>93104,</v>
      </c>
      <c r="P282" t="str">
        <f t="shared" si="66"/>
        <v>10,</v>
      </c>
      <c r="Q282" t="str">
        <f t="shared" si="69"/>
        <v>(1,1)</v>
      </c>
      <c r="R282" t="str">
        <f t="shared" si="70"/>
        <v>1,</v>
      </c>
      <c r="S282" t="str">
        <f t="shared" si="71"/>
        <v>1,</v>
      </c>
    </row>
    <row r="283" spans="1:19" x14ac:dyDescent="0.15">
      <c r="A283" t="s">
        <v>6</v>
      </c>
      <c r="B283">
        <v>93106</v>
      </c>
      <c r="C283">
        <v>10</v>
      </c>
      <c r="D283">
        <v>1</v>
      </c>
      <c r="E283">
        <v>1</v>
      </c>
      <c r="F283">
        <v>2</v>
      </c>
      <c r="G283" s="5">
        <f t="shared" si="72"/>
        <v>1.5151515151515152E-3</v>
      </c>
      <c r="H283" t="str">
        <f>VLOOKUP(B283,'名称-id-价值'!B:C,2,FALSE)</f>
        <v>T3MP6</v>
      </c>
      <c r="I283" t="str">
        <f t="shared" si="67"/>
        <v>T3部件</v>
      </c>
      <c r="J283">
        <f t="shared" si="63"/>
        <v>7</v>
      </c>
      <c r="K283">
        <f t="shared" si="68"/>
        <v>3.0303030303030303E-3</v>
      </c>
      <c r="L283">
        <f>VLOOKUP(B283,'名称-id-价值'!B:M,J283+2,FALSE)</f>
        <v>115.2</v>
      </c>
      <c r="M283">
        <f t="shared" si="64"/>
        <v>0.17454545454545456</v>
      </c>
      <c r="N283">
        <f>SUMIFS(M:M,A:A,A283)*F283+VLOOKUP(A283,'军费-钻石数量'!$A:$E,5,FALSE)</f>
        <v>135.07236363636338</v>
      </c>
      <c r="O283" t="str">
        <f t="shared" si="65"/>
        <v>93106,</v>
      </c>
      <c r="P283" t="str">
        <f t="shared" si="66"/>
        <v>10,</v>
      </c>
      <c r="Q283" t="str">
        <f t="shared" si="69"/>
        <v>(1,1)</v>
      </c>
      <c r="R283" t="str">
        <f t="shared" si="70"/>
        <v>1,</v>
      </c>
      <c r="S283" t="str">
        <f t="shared" si="71"/>
        <v>1,</v>
      </c>
    </row>
    <row r="284" spans="1:19" x14ac:dyDescent="0.15">
      <c r="A284" t="s">
        <v>6</v>
      </c>
      <c r="B284">
        <v>93202</v>
      </c>
      <c r="C284">
        <v>10</v>
      </c>
      <c r="D284">
        <v>1</v>
      </c>
      <c r="E284">
        <v>1</v>
      </c>
      <c r="F284">
        <v>2</v>
      </c>
      <c r="G284" s="5">
        <f t="shared" si="72"/>
        <v>1.5151515151515152E-3</v>
      </c>
      <c r="H284" t="str">
        <f>VLOOKUP(B284,'名称-id-价值'!B:C,2,FALSE)</f>
        <v>T3HP2</v>
      </c>
      <c r="I284" t="str">
        <f t="shared" si="67"/>
        <v>T3部件</v>
      </c>
      <c r="J284">
        <f t="shared" si="63"/>
        <v>7</v>
      </c>
      <c r="K284">
        <f t="shared" si="68"/>
        <v>3.0303030303030303E-3</v>
      </c>
      <c r="L284">
        <f>VLOOKUP(B284,'名称-id-价值'!B:M,J284+2,FALSE)</f>
        <v>115.2</v>
      </c>
      <c r="M284">
        <f t="shared" si="64"/>
        <v>0.17454545454545456</v>
      </c>
      <c r="N284">
        <f>SUMIFS(M:M,A:A,A284)*F284+VLOOKUP(A284,'军费-钻石数量'!$A:$E,5,FALSE)</f>
        <v>135.07236363636338</v>
      </c>
      <c r="O284" t="str">
        <f t="shared" si="65"/>
        <v>93202,</v>
      </c>
      <c r="P284" t="str">
        <f t="shared" si="66"/>
        <v>10,</v>
      </c>
      <c r="Q284" t="str">
        <f t="shared" si="69"/>
        <v>(1,1)</v>
      </c>
      <c r="R284" t="str">
        <f t="shared" si="70"/>
        <v>1,</v>
      </c>
      <c r="S284" t="str">
        <f t="shared" si="71"/>
        <v>1,</v>
      </c>
    </row>
    <row r="285" spans="1:19" x14ac:dyDescent="0.15">
      <c r="A285" t="s">
        <v>6</v>
      </c>
      <c r="B285">
        <v>93204</v>
      </c>
      <c r="C285">
        <v>10</v>
      </c>
      <c r="D285">
        <v>1</v>
      </c>
      <c r="E285">
        <v>1</v>
      </c>
      <c r="F285">
        <v>2</v>
      </c>
      <c r="G285" s="5">
        <f t="shared" si="72"/>
        <v>1.5151515151515152E-3</v>
      </c>
      <c r="H285" t="str">
        <f>VLOOKUP(B285,'名称-id-价值'!B:C,2,FALSE)</f>
        <v>T3HP4</v>
      </c>
      <c r="I285" t="str">
        <f t="shared" si="67"/>
        <v>T3部件</v>
      </c>
      <c r="J285">
        <f t="shared" si="63"/>
        <v>7</v>
      </c>
      <c r="K285">
        <f t="shared" si="68"/>
        <v>3.0303030303030303E-3</v>
      </c>
      <c r="L285">
        <f>VLOOKUP(B285,'名称-id-价值'!B:M,J285+2,FALSE)</f>
        <v>115.2</v>
      </c>
      <c r="M285">
        <f t="shared" si="64"/>
        <v>0.17454545454545456</v>
      </c>
      <c r="N285">
        <f>SUMIFS(M:M,A:A,A285)*F285+VLOOKUP(A285,'军费-钻石数量'!$A:$E,5,FALSE)</f>
        <v>135.07236363636338</v>
      </c>
      <c r="O285" t="str">
        <f t="shared" si="65"/>
        <v>93204,</v>
      </c>
      <c r="P285" t="str">
        <f t="shared" si="66"/>
        <v>10,</v>
      </c>
      <c r="Q285" t="str">
        <f t="shared" si="69"/>
        <v>(1,1)</v>
      </c>
      <c r="R285" t="str">
        <f t="shared" si="70"/>
        <v>1,</v>
      </c>
      <c r="S285" t="str">
        <f t="shared" si="71"/>
        <v>1,</v>
      </c>
    </row>
    <row r="286" spans="1:19" x14ac:dyDescent="0.15">
      <c r="A286" t="s">
        <v>6</v>
      </c>
      <c r="B286">
        <v>93206</v>
      </c>
      <c r="C286">
        <v>10</v>
      </c>
      <c r="D286">
        <v>1</v>
      </c>
      <c r="E286">
        <v>1</v>
      </c>
      <c r="F286">
        <v>2</v>
      </c>
      <c r="G286" s="5">
        <f t="shared" si="72"/>
        <v>1.5151515151515152E-3</v>
      </c>
      <c r="H286" t="str">
        <f>VLOOKUP(B286,'名称-id-价值'!B:C,2,FALSE)</f>
        <v>T3HP6</v>
      </c>
      <c r="I286" t="str">
        <f t="shared" si="67"/>
        <v>T3部件</v>
      </c>
      <c r="J286">
        <f t="shared" si="63"/>
        <v>7</v>
      </c>
      <c r="K286">
        <f t="shared" si="68"/>
        <v>3.0303030303030303E-3</v>
      </c>
      <c r="L286">
        <f>VLOOKUP(B286,'名称-id-价值'!B:M,J286+2,FALSE)</f>
        <v>115.2</v>
      </c>
      <c r="M286">
        <f t="shared" si="64"/>
        <v>0.17454545454545456</v>
      </c>
      <c r="N286">
        <f>SUMIFS(M:M,A:A,A286)*F286+VLOOKUP(A286,'军费-钻石数量'!$A:$E,5,FALSE)</f>
        <v>135.07236363636338</v>
      </c>
      <c r="O286" t="str">
        <f t="shared" si="65"/>
        <v>93206,</v>
      </c>
      <c r="P286" t="str">
        <f t="shared" si="66"/>
        <v>10,</v>
      </c>
      <c r="Q286" t="str">
        <f t="shared" si="69"/>
        <v>(1,1)</v>
      </c>
      <c r="R286" t="str">
        <f t="shared" si="70"/>
        <v>1,</v>
      </c>
      <c r="S286" t="str">
        <f t="shared" si="71"/>
        <v>1,</v>
      </c>
    </row>
    <row r="287" spans="1:19" x14ac:dyDescent="0.15">
      <c r="A287" t="s">
        <v>7</v>
      </c>
      <c r="B287">
        <v>51111</v>
      </c>
      <c r="C287">
        <v>110</v>
      </c>
      <c r="D287">
        <v>1</v>
      </c>
      <c r="E287">
        <v>7</v>
      </c>
      <c r="F287">
        <v>2</v>
      </c>
      <c r="G287" s="5">
        <f t="shared" si="72"/>
        <v>1.7628205128205128E-2</v>
      </c>
      <c r="H287" t="str">
        <f>VLOOKUP(B287,'名称-id-价值'!B:C,2,FALSE)</f>
        <v>雷诺FT-碎片</v>
      </c>
      <c r="I287" t="str">
        <f t="shared" si="67"/>
        <v>T1碎片</v>
      </c>
      <c r="J287">
        <f t="shared" si="63"/>
        <v>8</v>
      </c>
      <c r="K287">
        <f t="shared" si="68"/>
        <v>0.14102564102564102</v>
      </c>
      <c r="L287">
        <f>VLOOKUP(B287,'名称-id-价值'!B:M,J287+2,FALSE)</f>
        <v>34.799999999999997</v>
      </c>
      <c r="M287">
        <f t="shared" si="64"/>
        <v>2.4538461538461536</v>
      </c>
      <c r="N287">
        <f>SUMIFS(M:M,A:A,A287)*F287+VLOOKUP(A287,'军费-钻石数量'!$A:$E,5,FALSE)</f>
        <v>130.68182692307664</v>
      </c>
      <c r="O287" t="str">
        <f t="shared" si="65"/>
        <v>51111,</v>
      </c>
      <c r="P287" t="str">
        <f t="shared" si="66"/>
        <v>110,</v>
      </c>
      <c r="Q287" t="str">
        <f t="shared" si="69"/>
        <v>(1,7)</v>
      </c>
      <c r="R287" t="str">
        <f t="shared" si="70"/>
        <v>1,</v>
      </c>
      <c r="S287" t="str">
        <f t="shared" si="71"/>
        <v>7,</v>
      </c>
    </row>
    <row r="288" spans="1:19" x14ac:dyDescent="0.15">
      <c r="A288" t="s">
        <v>7</v>
      </c>
      <c r="B288">
        <v>52111</v>
      </c>
      <c r="C288">
        <v>110</v>
      </c>
      <c r="D288">
        <v>1</v>
      </c>
      <c r="E288">
        <v>7</v>
      </c>
      <c r="F288">
        <v>2</v>
      </c>
      <c r="G288" s="5">
        <f t="shared" si="72"/>
        <v>1.7628205128205128E-2</v>
      </c>
      <c r="H288" t="str">
        <f>VLOOKUP(B288,'名称-id-价值'!B:C,2,FALSE)</f>
        <v>Stuart-碎片</v>
      </c>
      <c r="I288" t="str">
        <f t="shared" si="67"/>
        <v>T1碎片</v>
      </c>
      <c r="J288">
        <f t="shared" si="63"/>
        <v>8</v>
      </c>
      <c r="K288">
        <f t="shared" si="68"/>
        <v>0.14102564102564102</v>
      </c>
      <c r="L288">
        <f>VLOOKUP(B288,'名称-id-价值'!B:M,J288+2,FALSE)</f>
        <v>34.799999999999997</v>
      </c>
      <c r="M288">
        <f t="shared" si="64"/>
        <v>2.4538461538461536</v>
      </c>
      <c r="N288">
        <f>SUMIFS(M:M,A:A,A288)*F288+VLOOKUP(A288,'军费-钻石数量'!$A:$E,5,FALSE)</f>
        <v>130.68182692307664</v>
      </c>
      <c r="O288" t="str">
        <f t="shared" si="65"/>
        <v>52111,</v>
      </c>
      <c r="P288" t="str">
        <f t="shared" si="66"/>
        <v>110,</v>
      </c>
      <c r="Q288" t="str">
        <f t="shared" si="69"/>
        <v>(1,7)</v>
      </c>
      <c r="R288" t="str">
        <f t="shared" si="70"/>
        <v>1,</v>
      </c>
      <c r="S288" t="str">
        <f t="shared" si="71"/>
        <v>7,</v>
      </c>
    </row>
    <row r="289" spans="1:19" x14ac:dyDescent="0.15">
      <c r="A289" t="s">
        <v>7</v>
      </c>
      <c r="B289">
        <v>53111</v>
      </c>
      <c r="C289">
        <v>110</v>
      </c>
      <c r="D289">
        <v>1</v>
      </c>
      <c r="E289">
        <v>7</v>
      </c>
      <c r="F289">
        <v>2</v>
      </c>
      <c r="G289" s="5">
        <f t="shared" si="72"/>
        <v>1.7628205128205128E-2</v>
      </c>
      <c r="H289" t="str">
        <f>VLOOKUP(B289,'名称-id-价值'!B:C,2,FALSE)</f>
        <v>B-1-碎片</v>
      </c>
      <c r="I289" t="str">
        <f t="shared" si="67"/>
        <v>T1碎片</v>
      </c>
      <c r="J289">
        <f t="shared" si="63"/>
        <v>8</v>
      </c>
      <c r="K289">
        <f t="shared" si="68"/>
        <v>0.14102564102564102</v>
      </c>
      <c r="L289">
        <f>VLOOKUP(B289,'名称-id-价值'!B:M,J289+2,FALSE)</f>
        <v>34.799999999999997</v>
      </c>
      <c r="M289">
        <f t="shared" si="64"/>
        <v>2.4538461538461536</v>
      </c>
      <c r="N289">
        <f>SUMIFS(M:M,A:A,A289)*F289+VLOOKUP(A289,'军费-钻石数量'!$A:$E,5,FALSE)</f>
        <v>130.68182692307664</v>
      </c>
      <c r="O289" t="str">
        <f t="shared" si="65"/>
        <v>53111,</v>
      </c>
      <c r="P289" t="str">
        <f t="shared" si="66"/>
        <v>110,</v>
      </c>
      <c r="Q289" t="str">
        <f t="shared" si="69"/>
        <v>(1,7)</v>
      </c>
      <c r="R289" t="str">
        <f t="shared" si="70"/>
        <v>1,</v>
      </c>
      <c r="S289" t="str">
        <f t="shared" si="71"/>
        <v>7,</v>
      </c>
    </row>
    <row r="290" spans="1:19" x14ac:dyDescent="0.15">
      <c r="A290" t="s">
        <v>7</v>
      </c>
      <c r="B290">
        <v>51211</v>
      </c>
      <c r="C290">
        <v>90</v>
      </c>
      <c r="D290">
        <v>1</v>
      </c>
      <c r="E290">
        <v>3</v>
      </c>
      <c r="F290">
        <v>2</v>
      </c>
      <c r="G290" s="5">
        <f t="shared" si="72"/>
        <v>1.4423076923076924E-2</v>
      </c>
      <c r="H290" t="str">
        <f>VLOOKUP(B290,'名称-id-价值'!B:C,2,FALSE)</f>
        <v>二号-碎片</v>
      </c>
      <c r="I290" t="str">
        <f t="shared" si="67"/>
        <v>T2碎片</v>
      </c>
      <c r="J290">
        <f t="shared" si="63"/>
        <v>8</v>
      </c>
      <c r="K290">
        <f t="shared" si="68"/>
        <v>5.7692307692307696E-2</v>
      </c>
      <c r="L290">
        <f>VLOOKUP(B290,'名称-id-价值'!B:M,J290+2,FALSE)</f>
        <v>38.4</v>
      </c>
      <c r="M290">
        <f t="shared" si="64"/>
        <v>1.1076923076923078</v>
      </c>
      <c r="N290">
        <f>SUMIFS(M:M,A:A,A290)*F290+VLOOKUP(A290,'军费-钻石数量'!$A:$E,5,FALSE)</f>
        <v>130.68182692307664</v>
      </c>
      <c r="O290" t="str">
        <f t="shared" si="65"/>
        <v>51211,</v>
      </c>
      <c r="P290" t="str">
        <f t="shared" si="66"/>
        <v>90,</v>
      </c>
      <c r="Q290" t="str">
        <f t="shared" si="69"/>
        <v>(1,3)</v>
      </c>
      <c r="R290" t="str">
        <f t="shared" si="70"/>
        <v>1,</v>
      </c>
      <c r="S290" t="str">
        <f t="shared" si="71"/>
        <v>3,</v>
      </c>
    </row>
    <row r="291" spans="1:19" x14ac:dyDescent="0.15">
      <c r="A291" t="s">
        <v>7</v>
      </c>
      <c r="B291">
        <v>52211</v>
      </c>
      <c r="C291">
        <v>90</v>
      </c>
      <c r="D291">
        <v>1</v>
      </c>
      <c r="E291">
        <v>3</v>
      </c>
      <c r="F291">
        <v>2</v>
      </c>
      <c r="G291" s="5">
        <f t="shared" si="72"/>
        <v>1.4423076923076924E-2</v>
      </c>
      <c r="H291" t="str">
        <f>VLOOKUP(B291,'名称-id-价值'!B:C,2,FALSE)</f>
        <v>T-34-碎片</v>
      </c>
      <c r="I291" t="str">
        <f t="shared" si="67"/>
        <v>T2碎片</v>
      </c>
      <c r="J291">
        <f t="shared" si="63"/>
        <v>8</v>
      </c>
      <c r="K291">
        <f t="shared" si="68"/>
        <v>5.7692307692307696E-2</v>
      </c>
      <c r="L291">
        <f>VLOOKUP(B291,'名称-id-价值'!B:M,J291+2,FALSE)</f>
        <v>38.4</v>
      </c>
      <c r="M291">
        <f t="shared" si="64"/>
        <v>1.1076923076923078</v>
      </c>
      <c r="N291">
        <f>SUMIFS(M:M,A:A,A291)*F291+VLOOKUP(A291,'军费-钻石数量'!$A:$E,5,FALSE)</f>
        <v>130.68182692307664</v>
      </c>
      <c r="O291" t="str">
        <f t="shared" si="65"/>
        <v>52211,</v>
      </c>
      <c r="P291" t="str">
        <f t="shared" si="66"/>
        <v>90,</v>
      </c>
      <c r="Q291" t="str">
        <f t="shared" si="69"/>
        <v>(1,3)</v>
      </c>
      <c r="R291" t="str">
        <f t="shared" si="70"/>
        <v>1,</v>
      </c>
      <c r="S291" t="str">
        <f t="shared" si="71"/>
        <v>3,</v>
      </c>
    </row>
    <row r="292" spans="1:19" x14ac:dyDescent="0.15">
      <c r="A292" t="s">
        <v>7</v>
      </c>
      <c r="B292">
        <v>53211</v>
      </c>
      <c r="C292">
        <v>90</v>
      </c>
      <c r="D292">
        <v>1</v>
      </c>
      <c r="E292">
        <v>3</v>
      </c>
      <c r="F292">
        <v>2</v>
      </c>
      <c r="G292" s="5">
        <f t="shared" si="72"/>
        <v>1.4423076923076924E-2</v>
      </c>
      <c r="H292" t="str">
        <f>VLOOKUP(B292,'名称-id-价值'!B:C,2,FALSE)</f>
        <v>KV-1-碎片</v>
      </c>
      <c r="I292" t="str">
        <f t="shared" si="67"/>
        <v>T2碎片</v>
      </c>
      <c r="J292">
        <f t="shared" si="63"/>
        <v>8</v>
      </c>
      <c r="K292">
        <f t="shared" si="68"/>
        <v>5.7692307692307696E-2</v>
      </c>
      <c r="L292">
        <f>VLOOKUP(B292,'名称-id-价值'!B:M,J292+2,FALSE)</f>
        <v>38.4</v>
      </c>
      <c r="M292">
        <f t="shared" si="64"/>
        <v>1.1076923076923078</v>
      </c>
      <c r="N292">
        <f>SUMIFS(M:M,A:A,A292)*F292+VLOOKUP(A292,'军费-钻石数量'!$A:$E,5,FALSE)</f>
        <v>130.68182692307664</v>
      </c>
      <c r="O292" t="str">
        <f t="shared" si="65"/>
        <v>53211,</v>
      </c>
      <c r="P292" t="str">
        <f t="shared" si="66"/>
        <v>90,</v>
      </c>
      <c r="Q292" t="str">
        <f t="shared" si="69"/>
        <v>(1,3)</v>
      </c>
      <c r="R292" t="str">
        <f t="shared" si="70"/>
        <v>1,</v>
      </c>
      <c r="S292" t="str">
        <f t="shared" si="71"/>
        <v>3,</v>
      </c>
    </row>
    <row r="293" spans="1:19" x14ac:dyDescent="0.15">
      <c r="A293" t="s">
        <v>7</v>
      </c>
      <c r="B293">
        <v>51311</v>
      </c>
      <c r="C293">
        <v>487</v>
      </c>
      <c r="D293">
        <v>1</v>
      </c>
      <c r="E293">
        <v>2</v>
      </c>
      <c r="F293">
        <v>2</v>
      </c>
      <c r="G293" s="5">
        <f t="shared" si="72"/>
        <v>7.8044871794871795E-2</v>
      </c>
      <c r="H293" t="str">
        <f>VLOOKUP(B293,'名称-id-价值'!B:C,2,FALSE)</f>
        <v>35(t)-碎片</v>
      </c>
      <c r="I293" t="str">
        <f t="shared" si="67"/>
        <v>T3碎片</v>
      </c>
      <c r="J293">
        <f t="shared" si="63"/>
        <v>8</v>
      </c>
      <c r="K293">
        <f t="shared" si="68"/>
        <v>0.23413461538461539</v>
      </c>
      <c r="L293">
        <f>VLOOKUP(B293,'名称-id-价值'!B:M,J293+2,FALSE)</f>
        <v>45.099999999999994</v>
      </c>
      <c r="M293">
        <f t="shared" si="64"/>
        <v>5.279735576923076</v>
      </c>
      <c r="N293">
        <f>SUMIFS(M:M,A:A,A293)*F293+VLOOKUP(A293,'军费-钻石数量'!$A:$E,5,FALSE)</f>
        <v>130.68182692307664</v>
      </c>
      <c r="O293" t="str">
        <f t="shared" si="65"/>
        <v>51311,</v>
      </c>
      <c r="P293" t="str">
        <f t="shared" si="66"/>
        <v>487,</v>
      </c>
      <c r="Q293" t="str">
        <f t="shared" si="69"/>
        <v>(1,2)</v>
      </c>
      <c r="R293" t="str">
        <f t="shared" si="70"/>
        <v>1,</v>
      </c>
      <c r="S293" t="str">
        <f t="shared" si="71"/>
        <v>2,</v>
      </c>
    </row>
    <row r="294" spans="1:19" x14ac:dyDescent="0.15">
      <c r="A294" t="s">
        <v>7</v>
      </c>
      <c r="B294">
        <v>52311</v>
      </c>
      <c r="C294">
        <v>487</v>
      </c>
      <c r="D294">
        <v>1</v>
      </c>
      <c r="E294">
        <v>2</v>
      </c>
      <c r="F294">
        <v>2</v>
      </c>
      <c r="G294" s="5">
        <f t="shared" si="72"/>
        <v>7.8044871794871795E-2</v>
      </c>
      <c r="H294" t="str">
        <f>VLOOKUP(B294,'名称-id-价值'!B:C,2,FALSE)</f>
        <v>玛蒂尔达-碎片</v>
      </c>
      <c r="I294" t="str">
        <f t="shared" si="67"/>
        <v>T3碎片</v>
      </c>
      <c r="J294">
        <f t="shared" si="63"/>
        <v>8</v>
      </c>
      <c r="K294">
        <f t="shared" si="68"/>
        <v>0.23413461538461539</v>
      </c>
      <c r="L294">
        <f>VLOOKUP(B294,'名称-id-价值'!B:M,J294+2,FALSE)</f>
        <v>45.099999999999994</v>
      </c>
      <c r="M294">
        <f t="shared" si="64"/>
        <v>5.279735576923076</v>
      </c>
      <c r="N294">
        <f>SUMIFS(M:M,A:A,A294)*F294+VLOOKUP(A294,'军费-钻石数量'!$A:$E,5,FALSE)</f>
        <v>130.68182692307664</v>
      </c>
      <c r="O294" t="str">
        <f t="shared" si="65"/>
        <v>52311,</v>
      </c>
      <c r="P294" t="str">
        <f t="shared" si="66"/>
        <v>487,</v>
      </c>
      <c r="Q294" t="str">
        <f t="shared" si="69"/>
        <v>(1,2)</v>
      </c>
      <c r="R294" t="str">
        <f t="shared" si="70"/>
        <v>1,</v>
      </c>
      <c r="S294" t="str">
        <f t="shared" si="71"/>
        <v>2,</v>
      </c>
    </row>
    <row r="295" spans="1:19" x14ac:dyDescent="0.15">
      <c r="A295" t="s">
        <v>7</v>
      </c>
      <c r="B295">
        <v>53311</v>
      </c>
      <c r="C295">
        <v>487</v>
      </c>
      <c r="D295">
        <v>1</v>
      </c>
      <c r="E295">
        <v>2</v>
      </c>
      <c r="F295">
        <v>2</v>
      </c>
      <c r="G295" s="5">
        <f t="shared" si="72"/>
        <v>7.8044871794871795E-2</v>
      </c>
      <c r="H295" t="str">
        <f>VLOOKUP(B295,'名称-id-价值'!B:C,2,FALSE)</f>
        <v>黑豹-碎片</v>
      </c>
      <c r="I295" t="str">
        <f t="shared" si="67"/>
        <v>T3碎片</v>
      </c>
      <c r="J295">
        <f t="shared" si="63"/>
        <v>8</v>
      </c>
      <c r="K295">
        <f t="shared" si="68"/>
        <v>0.23413461538461539</v>
      </c>
      <c r="L295">
        <f>VLOOKUP(B295,'名称-id-价值'!B:M,J295+2,FALSE)</f>
        <v>45.099999999999994</v>
      </c>
      <c r="M295">
        <f t="shared" si="64"/>
        <v>5.279735576923076</v>
      </c>
      <c r="N295">
        <f>SUMIFS(M:M,A:A,A295)*F295+VLOOKUP(A295,'军费-钻石数量'!$A:$E,5,FALSE)</f>
        <v>130.68182692307664</v>
      </c>
      <c r="O295" t="str">
        <f t="shared" si="65"/>
        <v>53311,</v>
      </c>
      <c r="P295" t="str">
        <f t="shared" si="66"/>
        <v>487,</v>
      </c>
      <c r="Q295" t="str">
        <f t="shared" si="69"/>
        <v>(1,2)</v>
      </c>
      <c r="R295" t="str">
        <f t="shared" si="70"/>
        <v>1,</v>
      </c>
      <c r="S295" t="str">
        <f t="shared" si="71"/>
        <v>2,</v>
      </c>
    </row>
    <row r="296" spans="1:19" x14ac:dyDescent="0.15">
      <c r="A296" t="s">
        <v>7</v>
      </c>
      <c r="B296">
        <v>51311</v>
      </c>
      <c r="C296">
        <v>487</v>
      </c>
      <c r="D296">
        <v>1</v>
      </c>
      <c r="E296">
        <v>2</v>
      </c>
      <c r="F296">
        <v>2</v>
      </c>
      <c r="G296" s="5">
        <f t="shared" si="72"/>
        <v>7.8044871794871795E-2</v>
      </c>
      <c r="H296" t="str">
        <f>VLOOKUP(B296,'名称-id-价值'!B:C,2,FALSE)</f>
        <v>35(t)-碎片</v>
      </c>
      <c r="I296" t="str">
        <f t="shared" si="67"/>
        <v>T3碎片</v>
      </c>
      <c r="J296">
        <f t="shared" si="63"/>
        <v>8</v>
      </c>
      <c r="K296">
        <f t="shared" si="68"/>
        <v>0.23413461538461539</v>
      </c>
      <c r="L296">
        <f>VLOOKUP(B296,'名称-id-价值'!B:M,J296+2,FALSE)</f>
        <v>45.099999999999994</v>
      </c>
      <c r="M296">
        <f t="shared" si="64"/>
        <v>5.279735576923076</v>
      </c>
      <c r="N296">
        <f>SUMIFS(M:M,A:A,A296)*F296+VLOOKUP(A296,'军费-钻石数量'!$A:$E,5,FALSE)</f>
        <v>130.68182692307664</v>
      </c>
      <c r="O296" t="str">
        <f t="shared" si="65"/>
        <v>51311,</v>
      </c>
      <c r="P296" t="str">
        <f t="shared" si="66"/>
        <v>487,</v>
      </c>
      <c r="Q296" t="str">
        <f t="shared" si="69"/>
        <v>(1,2)</v>
      </c>
      <c r="R296" t="str">
        <f t="shared" si="70"/>
        <v>1,</v>
      </c>
      <c r="S296" t="str">
        <f t="shared" si="71"/>
        <v>2,</v>
      </c>
    </row>
    <row r="297" spans="1:19" x14ac:dyDescent="0.15">
      <c r="A297" t="s">
        <v>7</v>
      </c>
      <c r="B297">
        <v>52311</v>
      </c>
      <c r="C297">
        <v>487</v>
      </c>
      <c r="D297">
        <v>1</v>
      </c>
      <c r="E297">
        <v>2</v>
      </c>
      <c r="F297">
        <v>2</v>
      </c>
      <c r="G297" s="5">
        <f t="shared" si="72"/>
        <v>7.8044871794871795E-2</v>
      </c>
      <c r="H297" t="str">
        <f>VLOOKUP(B297,'名称-id-价值'!B:C,2,FALSE)</f>
        <v>玛蒂尔达-碎片</v>
      </c>
      <c r="I297" t="str">
        <f t="shared" si="67"/>
        <v>T3碎片</v>
      </c>
      <c r="J297">
        <f t="shared" si="63"/>
        <v>8</v>
      </c>
      <c r="K297">
        <f t="shared" si="68"/>
        <v>0.23413461538461539</v>
      </c>
      <c r="L297">
        <f>VLOOKUP(B297,'名称-id-价值'!B:M,J297+2,FALSE)</f>
        <v>45.099999999999994</v>
      </c>
      <c r="M297">
        <f t="shared" si="64"/>
        <v>5.279735576923076</v>
      </c>
      <c r="N297">
        <f>SUMIFS(M:M,A:A,A297)*F297+VLOOKUP(A297,'军费-钻石数量'!$A:$E,5,FALSE)</f>
        <v>130.68182692307664</v>
      </c>
      <c r="O297" t="str">
        <f t="shared" si="65"/>
        <v>52311,</v>
      </c>
      <c r="P297" t="str">
        <f t="shared" si="66"/>
        <v>487,</v>
      </c>
      <c r="Q297" t="str">
        <f t="shared" si="69"/>
        <v>(1,2)</v>
      </c>
      <c r="R297" t="str">
        <f t="shared" si="70"/>
        <v>1,</v>
      </c>
      <c r="S297" t="str">
        <f t="shared" si="71"/>
        <v>2,</v>
      </c>
    </row>
    <row r="298" spans="1:19" x14ac:dyDescent="0.15">
      <c r="A298" t="s">
        <v>7</v>
      </c>
      <c r="B298">
        <v>53311</v>
      </c>
      <c r="C298">
        <v>487</v>
      </c>
      <c r="D298">
        <v>1</v>
      </c>
      <c r="E298">
        <v>2</v>
      </c>
      <c r="F298">
        <v>2</v>
      </c>
      <c r="G298" s="5">
        <f t="shared" si="72"/>
        <v>7.8044871794871795E-2</v>
      </c>
      <c r="H298" t="str">
        <f>VLOOKUP(B298,'名称-id-价值'!B:C,2,FALSE)</f>
        <v>黑豹-碎片</v>
      </c>
      <c r="I298" t="str">
        <f t="shared" si="67"/>
        <v>T3碎片</v>
      </c>
      <c r="J298">
        <f t="shared" si="63"/>
        <v>8</v>
      </c>
      <c r="K298">
        <f t="shared" si="68"/>
        <v>0.23413461538461539</v>
      </c>
      <c r="L298">
        <f>VLOOKUP(B298,'名称-id-价值'!B:M,J298+2,FALSE)</f>
        <v>45.099999999999994</v>
      </c>
      <c r="M298">
        <f t="shared" si="64"/>
        <v>5.279735576923076</v>
      </c>
      <c r="N298">
        <f>SUMIFS(M:M,A:A,A298)*F298+VLOOKUP(A298,'军费-钻石数量'!$A:$E,5,FALSE)</f>
        <v>130.68182692307664</v>
      </c>
      <c r="O298" t="str">
        <f t="shared" si="65"/>
        <v>53311,</v>
      </c>
      <c r="P298" t="str">
        <f t="shared" si="66"/>
        <v>487,</v>
      </c>
      <c r="Q298" t="str">
        <f t="shared" si="69"/>
        <v>(1,2)</v>
      </c>
      <c r="R298" t="str">
        <f t="shared" si="70"/>
        <v>1,</v>
      </c>
      <c r="S298" t="str">
        <f t="shared" si="71"/>
        <v>2,</v>
      </c>
    </row>
    <row r="299" spans="1:19" x14ac:dyDescent="0.15">
      <c r="A299" t="s">
        <v>7</v>
      </c>
      <c r="B299">
        <v>91001</v>
      </c>
      <c r="C299">
        <v>100</v>
      </c>
      <c r="D299">
        <v>1</v>
      </c>
      <c r="E299">
        <v>1</v>
      </c>
      <c r="F299">
        <v>2</v>
      </c>
      <c r="G299" s="5">
        <f t="shared" si="72"/>
        <v>1.6025641025641024E-2</v>
      </c>
      <c r="H299" t="str">
        <f>VLOOKUP(B299,'名称-id-价值'!B:C,2,FALSE)</f>
        <v>T1LP1</v>
      </c>
      <c r="I299" t="str">
        <f t="shared" si="67"/>
        <v>T1部件</v>
      </c>
      <c r="J299">
        <f t="shared" si="63"/>
        <v>8</v>
      </c>
      <c r="K299">
        <f t="shared" si="68"/>
        <v>3.2051282051282048E-2</v>
      </c>
      <c r="L299">
        <f>VLOOKUP(B299,'名称-id-价值'!B:M,J299+2,FALSE)</f>
        <v>26</v>
      </c>
      <c r="M299">
        <f t="shared" si="64"/>
        <v>0.41666666666666663</v>
      </c>
      <c r="N299">
        <f>SUMIFS(M:M,A:A,A299)*F299+VLOOKUP(A299,'军费-钻石数量'!$A:$E,5,FALSE)</f>
        <v>130.68182692307664</v>
      </c>
      <c r="O299" t="str">
        <f t="shared" si="65"/>
        <v>91001,</v>
      </c>
      <c r="P299" t="str">
        <f t="shared" si="66"/>
        <v>100,</v>
      </c>
      <c r="Q299" t="str">
        <f t="shared" si="69"/>
        <v>(1,1)</v>
      </c>
      <c r="R299" t="str">
        <f t="shared" si="70"/>
        <v>1,</v>
      </c>
      <c r="S299" t="str">
        <f t="shared" si="71"/>
        <v>1,</v>
      </c>
    </row>
    <row r="300" spans="1:19" x14ac:dyDescent="0.15">
      <c r="A300" t="s">
        <v>7</v>
      </c>
      <c r="B300">
        <v>91003</v>
      </c>
      <c r="C300">
        <v>100</v>
      </c>
      <c r="D300">
        <v>1</v>
      </c>
      <c r="E300">
        <v>1</v>
      </c>
      <c r="F300">
        <v>2</v>
      </c>
      <c r="G300" s="5">
        <f t="shared" si="72"/>
        <v>1.6025641025641024E-2</v>
      </c>
      <c r="H300" t="str">
        <f>VLOOKUP(B300,'名称-id-价值'!B:C,2,FALSE)</f>
        <v>T1LP3</v>
      </c>
      <c r="I300" t="str">
        <f t="shared" si="67"/>
        <v>T1部件</v>
      </c>
      <c r="J300">
        <f t="shared" si="63"/>
        <v>8</v>
      </c>
      <c r="K300">
        <f t="shared" si="68"/>
        <v>3.2051282051282048E-2</v>
      </c>
      <c r="L300">
        <f>VLOOKUP(B300,'名称-id-价值'!B:M,J300+2,FALSE)</f>
        <v>26</v>
      </c>
      <c r="M300">
        <f t="shared" si="64"/>
        <v>0.41666666666666663</v>
      </c>
      <c r="N300">
        <f>SUMIFS(M:M,A:A,A300)*F300+VLOOKUP(A300,'军费-钻石数量'!$A:$E,5,FALSE)</f>
        <v>130.68182692307664</v>
      </c>
      <c r="O300" t="str">
        <f t="shared" si="65"/>
        <v>91003,</v>
      </c>
      <c r="P300" t="str">
        <f t="shared" si="66"/>
        <v>100,</v>
      </c>
      <c r="Q300" t="str">
        <f t="shared" si="69"/>
        <v>(1,1)</v>
      </c>
      <c r="R300" t="str">
        <f t="shared" si="70"/>
        <v>1,</v>
      </c>
      <c r="S300" t="str">
        <f t="shared" si="71"/>
        <v>1,</v>
      </c>
    </row>
    <row r="301" spans="1:19" x14ac:dyDescent="0.15">
      <c r="A301" t="s">
        <v>7</v>
      </c>
      <c r="B301">
        <v>91005</v>
      </c>
      <c r="C301">
        <v>100</v>
      </c>
      <c r="D301">
        <v>1</v>
      </c>
      <c r="E301">
        <v>1</v>
      </c>
      <c r="F301">
        <v>2</v>
      </c>
      <c r="G301" s="5">
        <f t="shared" si="72"/>
        <v>1.6025641025641024E-2</v>
      </c>
      <c r="H301" t="str">
        <f>VLOOKUP(B301,'名称-id-价值'!B:C,2,FALSE)</f>
        <v>T1LP5</v>
      </c>
      <c r="I301" t="str">
        <f t="shared" si="67"/>
        <v>T1部件</v>
      </c>
      <c r="J301">
        <f t="shared" si="63"/>
        <v>8</v>
      </c>
      <c r="K301">
        <f t="shared" si="68"/>
        <v>3.2051282051282048E-2</v>
      </c>
      <c r="L301">
        <f>VLOOKUP(B301,'名称-id-价值'!B:M,J301+2,FALSE)</f>
        <v>26</v>
      </c>
      <c r="M301">
        <f t="shared" si="64"/>
        <v>0.41666666666666663</v>
      </c>
      <c r="N301">
        <f>SUMIFS(M:M,A:A,A301)*F301+VLOOKUP(A301,'军费-钻石数量'!$A:$E,5,FALSE)</f>
        <v>130.68182692307664</v>
      </c>
      <c r="O301" t="str">
        <f t="shared" si="65"/>
        <v>91005,</v>
      </c>
      <c r="P301" t="str">
        <f t="shared" si="66"/>
        <v>100,</v>
      </c>
      <c r="Q301" t="str">
        <f t="shared" si="69"/>
        <v>(1,1)</v>
      </c>
      <c r="R301" t="str">
        <f t="shared" si="70"/>
        <v>1,</v>
      </c>
      <c r="S301" t="str">
        <f t="shared" si="71"/>
        <v>1,</v>
      </c>
    </row>
    <row r="302" spans="1:19" x14ac:dyDescent="0.15">
      <c r="A302" t="s">
        <v>7</v>
      </c>
      <c r="B302">
        <v>91101</v>
      </c>
      <c r="C302">
        <v>100</v>
      </c>
      <c r="D302">
        <v>1</v>
      </c>
      <c r="E302">
        <v>1</v>
      </c>
      <c r="F302">
        <v>2</v>
      </c>
      <c r="G302" s="5">
        <f t="shared" si="72"/>
        <v>1.6025641025641024E-2</v>
      </c>
      <c r="H302" t="str">
        <f>VLOOKUP(B302,'名称-id-价值'!B:C,2,FALSE)</f>
        <v>T1MP1</v>
      </c>
      <c r="I302" t="str">
        <f t="shared" si="67"/>
        <v>T1部件</v>
      </c>
      <c r="J302">
        <f t="shared" si="63"/>
        <v>8</v>
      </c>
      <c r="K302">
        <f t="shared" si="68"/>
        <v>3.2051282051282048E-2</v>
      </c>
      <c r="L302">
        <f>VLOOKUP(B302,'名称-id-价值'!B:M,J302+2,FALSE)</f>
        <v>26</v>
      </c>
      <c r="M302">
        <f t="shared" si="64"/>
        <v>0.41666666666666663</v>
      </c>
      <c r="N302">
        <f>SUMIFS(M:M,A:A,A302)*F302+VLOOKUP(A302,'军费-钻石数量'!$A:$E,5,FALSE)</f>
        <v>130.68182692307664</v>
      </c>
      <c r="O302" t="str">
        <f t="shared" si="65"/>
        <v>91101,</v>
      </c>
      <c r="P302" t="str">
        <f t="shared" si="66"/>
        <v>100,</v>
      </c>
      <c r="Q302" t="str">
        <f t="shared" si="69"/>
        <v>(1,1)</v>
      </c>
      <c r="R302" t="str">
        <f t="shared" si="70"/>
        <v>1,</v>
      </c>
      <c r="S302" t="str">
        <f t="shared" si="71"/>
        <v>1,</v>
      </c>
    </row>
    <row r="303" spans="1:19" x14ac:dyDescent="0.15">
      <c r="A303" t="s">
        <v>7</v>
      </c>
      <c r="B303">
        <v>91103</v>
      </c>
      <c r="C303">
        <v>100</v>
      </c>
      <c r="D303">
        <v>1</v>
      </c>
      <c r="E303">
        <v>1</v>
      </c>
      <c r="F303">
        <v>2</v>
      </c>
      <c r="G303" s="5">
        <f t="shared" si="72"/>
        <v>1.6025641025641024E-2</v>
      </c>
      <c r="H303" t="str">
        <f>VLOOKUP(B303,'名称-id-价值'!B:C,2,FALSE)</f>
        <v>T1MP3</v>
      </c>
      <c r="I303" t="str">
        <f t="shared" si="67"/>
        <v>T1部件</v>
      </c>
      <c r="J303">
        <f t="shared" si="63"/>
        <v>8</v>
      </c>
      <c r="K303">
        <f t="shared" si="68"/>
        <v>3.2051282051282048E-2</v>
      </c>
      <c r="L303">
        <f>VLOOKUP(B303,'名称-id-价值'!B:M,J303+2,FALSE)</f>
        <v>26</v>
      </c>
      <c r="M303">
        <f t="shared" si="64"/>
        <v>0.41666666666666663</v>
      </c>
      <c r="N303">
        <f>SUMIFS(M:M,A:A,A303)*F303+VLOOKUP(A303,'军费-钻石数量'!$A:$E,5,FALSE)</f>
        <v>130.68182692307664</v>
      </c>
      <c r="O303" t="str">
        <f t="shared" si="65"/>
        <v>91103,</v>
      </c>
      <c r="P303" t="str">
        <f t="shared" si="66"/>
        <v>100,</v>
      </c>
      <c r="Q303" t="str">
        <f t="shared" si="69"/>
        <v>(1,1)</v>
      </c>
      <c r="R303" t="str">
        <f t="shared" si="70"/>
        <v>1,</v>
      </c>
      <c r="S303" t="str">
        <f t="shared" si="71"/>
        <v>1,</v>
      </c>
    </row>
    <row r="304" spans="1:19" x14ac:dyDescent="0.15">
      <c r="A304" t="s">
        <v>7</v>
      </c>
      <c r="B304">
        <v>91105</v>
      </c>
      <c r="C304">
        <v>100</v>
      </c>
      <c r="D304">
        <v>1</v>
      </c>
      <c r="E304">
        <v>1</v>
      </c>
      <c r="F304">
        <v>2</v>
      </c>
      <c r="G304" s="5">
        <f t="shared" si="72"/>
        <v>1.6025641025641024E-2</v>
      </c>
      <c r="H304" t="str">
        <f>VLOOKUP(B304,'名称-id-价值'!B:C,2,FALSE)</f>
        <v>T1MP5</v>
      </c>
      <c r="I304" t="str">
        <f t="shared" si="67"/>
        <v>T1部件</v>
      </c>
      <c r="J304">
        <f t="shared" si="63"/>
        <v>8</v>
      </c>
      <c r="K304">
        <f t="shared" si="68"/>
        <v>3.2051282051282048E-2</v>
      </c>
      <c r="L304">
        <f>VLOOKUP(B304,'名称-id-价值'!B:M,J304+2,FALSE)</f>
        <v>26</v>
      </c>
      <c r="M304">
        <f t="shared" si="64"/>
        <v>0.41666666666666663</v>
      </c>
      <c r="N304">
        <f>SUMIFS(M:M,A:A,A304)*F304+VLOOKUP(A304,'军费-钻石数量'!$A:$E,5,FALSE)</f>
        <v>130.68182692307664</v>
      </c>
      <c r="O304" t="str">
        <f t="shared" si="65"/>
        <v>91105,</v>
      </c>
      <c r="P304" t="str">
        <f t="shared" si="66"/>
        <v>100,</v>
      </c>
      <c r="Q304" t="str">
        <f t="shared" si="69"/>
        <v>(1,1)</v>
      </c>
      <c r="R304" t="str">
        <f t="shared" si="70"/>
        <v>1,</v>
      </c>
      <c r="S304" t="str">
        <f t="shared" si="71"/>
        <v>1,</v>
      </c>
    </row>
    <row r="305" spans="1:19" x14ac:dyDescent="0.15">
      <c r="A305" t="s">
        <v>7</v>
      </c>
      <c r="B305">
        <v>91201</v>
      </c>
      <c r="C305">
        <v>100</v>
      </c>
      <c r="D305">
        <v>1</v>
      </c>
      <c r="E305">
        <v>1</v>
      </c>
      <c r="F305">
        <v>2</v>
      </c>
      <c r="G305" s="5">
        <f t="shared" si="72"/>
        <v>1.6025641025641024E-2</v>
      </c>
      <c r="H305" t="str">
        <f>VLOOKUP(B305,'名称-id-价值'!B:C,2,FALSE)</f>
        <v>T1HP1</v>
      </c>
      <c r="I305" t="str">
        <f t="shared" si="67"/>
        <v>T1部件</v>
      </c>
      <c r="J305">
        <f t="shared" si="63"/>
        <v>8</v>
      </c>
      <c r="K305">
        <f t="shared" si="68"/>
        <v>3.2051282051282048E-2</v>
      </c>
      <c r="L305">
        <f>VLOOKUP(B305,'名称-id-价值'!B:M,J305+2,FALSE)</f>
        <v>26</v>
      </c>
      <c r="M305">
        <f t="shared" si="64"/>
        <v>0.41666666666666663</v>
      </c>
      <c r="N305">
        <f>SUMIFS(M:M,A:A,A305)*F305+VLOOKUP(A305,'军费-钻石数量'!$A:$E,5,FALSE)</f>
        <v>130.68182692307664</v>
      </c>
      <c r="O305" t="str">
        <f t="shared" si="65"/>
        <v>91201,</v>
      </c>
      <c r="P305" t="str">
        <f t="shared" si="66"/>
        <v>100,</v>
      </c>
      <c r="Q305" t="str">
        <f t="shared" si="69"/>
        <v>(1,1)</v>
      </c>
      <c r="R305" t="str">
        <f t="shared" si="70"/>
        <v>1,</v>
      </c>
      <c r="S305" t="str">
        <f t="shared" si="71"/>
        <v>1,</v>
      </c>
    </row>
    <row r="306" spans="1:19" x14ac:dyDescent="0.15">
      <c r="A306" t="s">
        <v>7</v>
      </c>
      <c r="B306">
        <v>91203</v>
      </c>
      <c r="C306">
        <v>100</v>
      </c>
      <c r="D306">
        <v>1</v>
      </c>
      <c r="E306">
        <v>1</v>
      </c>
      <c r="F306">
        <v>2</v>
      </c>
      <c r="G306" s="5">
        <f t="shared" si="72"/>
        <v>1.6025641025641024E-2</v>
      </c>
      <c r="H306" t="str">
        <f>VLOOKUP(B306,'名称-id-价值'!B:C,2,FALSE)</f>
        <v>T1HP3</v>
      </c>
      <c r="I306" t="str">
        <f t="shared" si="67"/>
        <v>T1部件</v>
      </c>
      <c r="J306">
        <f t="shared" si="63"/>
        <v>8</v>
      </c>
      <c r="K306">
        <f t="shared" si="68"/>
        <v>3.2051282051282048E-2</v>
      </c>
      <c r="L306">
        <f>VLOOKUP(B306,'名称-id-价值'!B:M,J306+2,FALSE)</f>
        <v>26</v>
      </c>
      <c r="M306">
        <f t="shared" si="64"/>
        <v>0.41666666666666663</v>
      </c>
      <c r="N306">
        <f>SUMIFS(M:M,A:A,A306)*F306+VLOOKUP(A306,'军费-钻石数量'!$A:$E,5,FALSE)</f>
        <v>130.68182692307664</v>
      </c>
      <c r="O306" t="str">
        <f t="shared" si="65"/>
        <v>91203,</v>
      </c>
      <c r="P306" t="str">
        <f t="shared" si="66"/>
        <v>100,</v>
      </c>
      <c r="Q306" t="str">
        <f t="shared" si="69"/>
        <v>(1,1)</v>
      </c>
      <c r="R306" t="str">
        <f t="shared" si="70"/>
        <v>1,</v>
      </c>
      <c r="S306" t="str">
        <f t="shared" si="71"/>
        <v>1,</v>
      </c>
    </row>
    <row r="307" spans="1:19" x14ac:dyDescent="0.15">
      <c r="A307" t="s">
        <v>7</v>
      </c>
      <c r="B307">
        <v>91205</v>
      </c>
      <c r="C307">
        <v>100</v>
      </c>
      <c r="D307">
        <v>1</v>
      </c>
      <c r="E307">
        <v>1</v>
      </c>
      <c r="F307">
        <v>2</v>
      </c>
      <c r="G307" s="5">
        <f t="shared" si="72"/>
        <v>1.6025641025641024E-2</v>
      </c>
      <c r="H307" t="str">
        <f>VLOOKUP(B307,'名称-id-价值'!B:C,2,FALSE)</f>
        <v>T1HP5</v>
      </c>
      <c r="I307" t="str">
        <f t="shared" si="67"/>
        <v>T1部件</v>
      </c>
      <c r="J307">
        <f t="shared" ref="J307:J376" si="73">IF(RIGHT(A307,1)+0=0,10,RIGHT(A307,1)+0)</f>
        <v>8</v>
      </c>
      <c r="K307">
        <f t="shared" si="68"/>
        <v>3.2051282051282048E-2</v>
      </c>
      <c r="L307">
        <f>VLOOKUP(B307,'名称-id-价值'!B:M,J307+2,FALSE)</f>
        <v>26</v>
      </c>
      <c r="M307">
        <f t="shared" ref="M307:M376" si="74">G307*L307*AVERAGE(D307:E307)</f>
        <v>0.41666666666666663</v>
      </c>
      <c r="N307">
        <f>SUMIFS(M:M,A:A,A307)*F307+VLOOKUP(A307,'军费-钻石数量'!$A:$E,5,FALSE)</f>
        <v>130.68182692307664</v>
      </c>
      <c r="O307" t="str">
        <f t="shared" ref="O307:O376" si="75">B307&amp;","</f>
        <v>91205,</v>
      </c>
      <c r="P307" t="str">
        <f t="shared" ref="P307:P376" si="76">C307&amp;","</f>
        <v>100,</v>
      </c>
      <c r="Q307" t="str">
        <f t="shared" si="69"/>
        <v>(1,1)</v>
      </c>
      <c r="R307" t="str">
        <f t="shared" si="70"/>
        <v>1,</v>
      </c>
      <c r="S307" t="str">
        <f t="shared" si="71"/>
        <v>1,</v>
      </c>
    </row>
    <row r="308" spans="1:19" x14ac:dyDescent="0.15">
      <c r="A308" t="s">
        <v>7</v>
      </c>
      <c r="B308">
        <v>91002</v>
      </c>
      <c r="C308">
        <v>100</v>
      </c>
      <c r="D308">
        <v>1</v>
      </c>
      <c r="E308">
        <v>1</v>
      </c>
      <c r="F308">
        <v>2</v>
      </c>
      <c r="G308" s="5">
        <f t="shared" si="72"/>
        <v>1.6025641025641024E-2</v>
      </c>
      <c r="H308" t="str">
        <f>VLOOKUP(B308,'名称-id-价值'!B:C,2,FALSE)</f>
        <v>T1LP2</v>
      </c>
      <c r="I308" t="str">
        <f t="shared" ref="I308:I377" si="77">IF(LEFT(B308,1)+0=5,"T"&amp;MID(B308,3,1)&amp;"碎片",IF(LEFT(B308,1)+0=1,"T"&amp;MID(B308,3,1)&amp;"坦克",IF(LEFT(B308,1)+0=9,"T"&amp;MID(B308,2,1)&amp;"部件")))</f>
        <v>T1部件</v>
      </c>
      <c r="J308">
        <f t="shared" si="73"/>
        <v>8</v>
      </c>
      <c r="K308">
        <f t="shared" ref="K308:K377" si="78">AVERAGE(D308:E308)*G308*F308</f>
        <v>3.2051282051282048E-2</v>
      </c>
      <c r="L308">
        <f>VLOOKUP(B308,'名称-id-价值'!B:M,J308+2,FALSE)</f>
        <v>26</v>
      </c>
      <c r="M308">
        <f t="shared" si="74"/>
        <v>0.41666666666666663</v>
      </c>
      <c r="N308">
        <f>SUMIFS(M:M,A:A,A308)*F308+VLOOKUP(A308,'军费-钻石数量'!$A:$E,5,FALSE)</f>
        <v>130.68182692307664</v>
      </c>
      <c r="O308" t="str">
        <f t="shared" si="75"/>
        <v>91002,</v>
      </c>
      <c r="P308" t="str">
        <f t="shared" si="76"/>
        <v>100,</v>
      </c>
      <c r="Q308" t="str">
        <f t="shared" ref="Q308:Q377" si="79">"("&amp;LEFT(R308&amp;S308,LEN(R308&amp;S308)-1)&amp;")"</f>
        <v>(1,1)</v>
      </c>
      <c r="R308" t="str">
        <f t="shared" si="70"/>
        <v>1,</v>
      </c>
      <c r="S308" t="str">
        <f t="shared" si="71"/>
        <v>1,</v>
      </c>
    </row>
    <row r="309" spans="1:19" x14ac:dyDescent="0.15">
      <c r="A309" t="s">
        <v>7</v>
      </c>
      <c r="B309">
        <v>91004</v>
      </c>
      <c r="C309">
        <v>100</v>
      </c>
      <c r="D309">
        <v>1</v>
      </c>
      <c r="E309">
        <v>1</v>
      </c>
      <c r="F309">
        <v>2</v>
      </c>
      <c r="G309" s="5">
        <f t="shared" si="72"/>
        <v>1.6025641025641024E-2</v>
      </c>
      <c r="H309" t="str">
        <f>VLOOKUP(B309,'名称-id-价值'!B:C,2,FALSE)</f>
        <v>T1LP4</v>
      </c>
      <c r="I309" t="str">
        <f t="shared" si="77"/>
        <v>T1部件</v>
      </c>
      <c r="J309">
        <f t="shared" si="73"/>
        <v>8</v>
      </c>
      <c r="K309">
        <f t="shared" si="78"/>
        <v>3.2051282051282048E-2</v>
      </c>
      <c r="L309">
        <f>VLOOKUP(B309,'名称-id-价值'!B:M,J309+2,FALSE)</f>
        <v>26</v>
      </c>
      <c r="M309">
        <f t="shared" si="74"/>
        <v>0.41666666666666663</v>
      </c>
      <c r="N309">
        <f>SUMIFS(M:M,A:A,A309)*F309+VLOOKUP(A309,'军费-钻石数量'!$A:$E,5,FALSE)</f>
        <v>130.68182692307664</v>
      </c>
      <c r="O309" t="str">
        <f t="shared" si="75"/>
        <v>91004,</v>
      </c>
      <c r="P309" t="str">
        <f t="shared" si="76"/>
        <v>100,</v>
      </c>
      <c r="Q309" t="str">
        <f t="shared" si="79"/>
        <v>(1,1)</v>
      </c>
      <c r="R309" t="str">
        <f t="shared" si="70"/>
        <v>1,</v>
      </c>
      <c r="S309" t="str">
        <f t="shared" si="71"/>
        <v>1,</v>
      </c>
    </row>
    <row r="310" spans="1:19" x14ac:dyDescent="0.15">
      <c r="A310" t="s">
        <v>7</v>
      </c>
      <c r="B310">
        <v>91006</v>
      </c>
      <c r="C310">
        <v>100</v>
      </c>
      <c r="D310">
        <v>1</v>
      </c>
      <c r="E310">
        <v>1</v>
      </c>
      <c r="F310">
        <v>2</v>
      </c>
      <c r="G310" s="5">
        <f t="shared" si="72"/>
        <v>1.6025641025641024E-2</v>
      </c>
      <c r="H310" t="str">
        <f>VLOOKUP(B310,'名称-id-价值'!B:C,2,FALSE)</f>
        <v>T1LP6</v>
      </c>
      <c r="I310" t="str">
        <f t="shared" si="77"/>
        <v>T1部件</v>
      </c>
      <c r="J310">
        <f t="shared" si="73"/>
        <v>8</v>
      </c>
      <c r="K310">
        <f t="shared" si="78"/>
        <v>3.2051282051282048E-2</v>
      </c>
      <c r="L310">
        <f>VLOOKUP(B310,'名称-id-价值'!B:M,J310+2,FALSE)</f>
        <v>26</v>
      </c>
      <c r="M310">
        <f t="shared" si="74"/>
        <v>0.41666666666666663</v>
      </c>
      <c r="N310">
        <f>SUMIFS(M:M,A:A,A310)*F310+VLOOKUP(A310,'军费-钻石数量'!$A:$E,5,FALSE)</f>
        <v>130.68182692307664</v>
      </c>
      <c r="O310" t="str">
        <f t="shared" si="75"/>
        <v>91006,</v>
      </c>
      <c r="P310" t="str">
        <f t="shared" si="76"/>
        <v>100,</v>
      </c>
      <c r="Q310" t="str">
        <f t="shared" si="79"/>
        <v>(1,1)</v>
      </c>
      <c r="R310" t="str">
        <f t="shared" si="70"/>
        <v>1,</v>
      </c>
      <c r="S310" t="str">
        <f t="shared" si="71"/>
        <v>1,</v>
      </c>
    </row>
    <row r="311" spans="1:19" x14ac:dyDescent="0.15">
      <c r="A311" t="s">
        <v>7</v>
      </c>
      <c r="B311">
        <v>91102</v>
      </c>
      <c r="C311">
        <v>100</v>
      </c>
      <c r="D311">
        <v>1</v>
      </c>
      <c r="E311">
        <v>1</v>
      </c>
      <c r="F311">
        <v>2</v>
      </c>
      <c r="G311" s="5">
        <f t="shared" si="72"/>
        <v>1.6025641025641024E-2</v>
      </c>
      <c r="H311" t="str">
        <f>VLOOKUP(B311,'名称-id-价值'!B:C,2,FALSE)</f>
        <v>T1MP2</v>
      </c>
      <c r="I311" t="str">
        <f t="shared" si="77"/>
        <v>T1部件</v>
      </c>
      <c r="J311">
        <f t="shared" si="73"/>
        <v>8</v>
      </c>
      <c r="K311">
        <f t="shared" si="78"/>
        <v>3.2051282051282048E-2</v>
      </c>
      <c r="L311">
        <f>VLOOKUP(B311,'名称-id-价值'!B:M,J311+2,FALSE)</f>
        <v>26</v>
      </c>
      <c r="M311">
        <f t="shared" si="74"/>
        <v>0.41666666666666663</v>
      </c>
      <c r="N311">
        <f>SUMIFS(M:M,A:A,A311)*F311+VLOOKUP(A311,'军费-钻石数量'!$A:$E,5,FALSE)</f>
        <v>130.68182692307664</v>
      </c>
      <c r="O311" t="str">
        <f t="shared" si="75"/>
        <v>91102,</v>
      </c>
      <c r="P311" t="str">
        <f t="shared" si="76"/>
        <v>100,</v>
      </c>
      <c r="Q311" t="str">
        <f t="shared" si="79"/>
        <v>(1,1)</v>
      </c>
      <c r="R311" t="str">
        <f t="shared" si="70"/>
        <v>1,</v>
      </c>
      <c r="S311" t="str">
        <f t="shared" si="71"/>
        <v>1,</v>
      </c>
    </row>
    <row r="312" spans="1:19" x14ac:dyDescent="0.15">
      <c r="A312" t="s">
        <v>7</v>
      </c>
      <c r="B312">
        <v>91104</v>
      </c>
      <c r="C312">
        <v>100</v>
      </c>
      <c r="D312">
        <v>1</v>
      </c>
      <c r="E312">
        <v>1</v>
      </c>
      <c r="F312">
        <v>2</v>
      </c>
      <c r="G312" s="5">
        <f t="shared" si="72"/>
        <v>1.6025641025641024E-2</v>
      </c>
      <c r="H312" t="str">
        <f>VLOOKUP(B312,'名称-id-价值'!B:C,2,FALSE)</f>
        <v>T1MP4</v>
      </c>
      <c r="I312" t="str">
        <f t="shared" si="77"/>
        <v>T1部件</v>
      </c>
      <c r="J312">
        <f t="shared" si="73"/>
        <v>8</v>
      </c>
      <c r="K312">
        <f t="shared" si="78"/>
        <v>3.2051282051282048E-2</v>
      </c>
      <c r="L312">
        <f>VLOOKUP(B312,'名称-id-价值'!B:M,J312+2,FALSE)</f>
        <v>26</v>
      </c>
      <c r="M312">
        <f t="shared" si="74"/>
        <v>0.41666666666666663</v>
      </c>
      <c r="N312">
        <f>SUMIFS(M:M,A:A,A312)*F312+VLOOKUP(A312,'军费-钻石数量'!$A:$E,5,FALSE)</f>
        <v>130.68182692307664</v>
      </c>
      <c r="O312" t="str">
        <f t="shared" si="75"/>
        <v>91104,</v>
      </c>
      <c r="P312" t="str">
        <f t="shared" si="76"/>
        <v>100,</v>
      </c>
      <c r="Q312" t="str">
        <f t="shared" si="79"/>
        <v>(1,1)</v>
      </c>
      <c r="R312" t="str">
        <f t="shared" si="70"/>
        <v>1,</v>
      </c>
      <c r="S312" t="str">
        <f t="shared" si="71"/>
        <v>1,</v>
      </c>
    </row>
    <row r="313" spans="1:19" x14ac:dyDescent="0.15">
      <c r="A313" t="s">
        <v>7</v>
      </c>
      <c r="B313">
        <v>91106</v>
      </c>
      <c r="C313">
        <v>100</v>
      </c>
      <c r="D313">
        <v>1</v>
      </c>
      <c r="E313">
        <v>1</v>
      </c>
      <c r="F313">
        <v>2</v>
      </c>
      <c r="G313" s="5">
        <f t="shared" si="72"/>
        <v>1.6025641025641024E-2</v>
      </c>
      <c r="H313" t="str">
        <f>VLOOKUP(B313,'名称-id-价值'!B:C,2,FALSE)</f>
        <v>T1MP6</v>
      </c>
      <c r="I313" t="str">
        <f t="shared" si="77"/>
        <v>T1部件</v>
      </c>
      <c r="J313">
        <f t="shared" si="73"/>
        <v>8</v>
      </c>
      <c r="K313">
        <f t="shared" si="78"/>
        <v>3.2051282051282048E-2</v>
      </c>
      <c r="L313">
        <f>VLOOKUP(B313,'名称-id-价值'!B:M,J313+2,FALSE)</f>
        <v>26</v>
      </c>
      <c r="M313">
        <f t="shared" si="74"/>
        <v>0.41666666666666663</v>
      </c>
      <c r="N313">
        <f>SUMIFS(M:M,A:A,A313)*F313+VLOOKUP(A313,'军费-钻石数量'!$A:$E,5,FALSE)</f>
        <v>130.68182692307664</v>
      </c>
      <c r="O313" t="str">
        <f t="shared" si="75"/>
        <v>91106,</v>
      </c>
      <c r="P313" t="str">
        <f t="shared" si="76"/>
        <v>100,</v>
      </c>
      <c r="Q313" t="str">
        <f t="shared" si="79"/>
        <v>(1,1)</v>
      </c>
      <c r="R313" t="str">
        <f t="shared" si="70"/>
        <v>1,</v>
      </c>
      <c r="S313" t="str">
        <f t="shared" si="71"/>
        <v>1,</v>
      </c>
    </row>
    <row r="314" spans="1:19" x14ac:dyDescent="0.15">
      <c r="A314" t="s">
        <v>7</v>
      </c>
      <c r="B314">
        <v>91202</v>
      </c>
      <c r="C314">
        <v>100</v>
      </c>
      <c r="D314">
        <v>1</v>
      </c>
      <c r="E314">
        <v>1</v>
      </c>
      <c r="F314">
        <v>2</v>
      </c>
      <c r="G314" s="5">
        <f t="shared" si="72"/>
        <v>1.6025641025641024E-2</v>
      </c>
      <c r="H314" t="str">
        <f>VLOOKUP(B314,'名称-id-价值'!B:C,2,FALSE)</f>
        <v>T1HP2</v>
      </c>
      <c r="I314" t="str">
        <f t="shared" si="77"/>
        <v>T1部件</v>
      </c>
      <c r="J314">
        <f t="shared" si="73"/>
        <v>8</v>
      </c>
      <c r="K314">
        <f t="shared" si="78"/>
        <v>3.2051282051282048E-2</v>
      </c>
      <c r="L314">
        <f>VLOOKUP(B314,'名称-id-价值'!B:M,J314+2,FALSE)</f>
        <v>26</v>
      </c>
      <c r="M314">
        <f t="shared" si="74"/>
        <v>0.41666666666666663</v>
      </c>
      <c r="N314">
        <f>SUMIFS(M:M,A:A,A314)*F314+VLOOKUP(A314,'军费-钻石数量'!$A:$E,5,FALSE)</f>
        <v>130.68182692307664</v>
      </c>
      <c r="O314" t="str">
        <f t="shared" si="75"/>
        <v>91202,</v>
      </c>
      <c r="P314" t="str">
        <f t="shared" si="76"/>
        <v>100,</v>
      </c>
      <c r="Q314" t="str">
        <f t="shared" si="79"/>
        <v>(1,1)</v>
      </c>
      <c r="R314" t="str">
        <f t="shared" si="70"/>
        <v>1,</v>
      </c>
      <c r="S314" t="str">
        <f t="shared" si="71"/>
        <v>1,</v>
      </c>
    </row>
    <row r="315" spans="1:19" x14ac:dyDescent="0.15">
      <c r="A315" t="s">
        <v>7</v>
      </c>
      <c r="B315">
        <v>91204</v>
      </c>
      <c r="C315">
        <v>100</v>
      </c>
      <c r="D315">
        <v>1</v>
      </c>
      <c r="E315">
        <v>1</v>
      </c>
      <c r="F315">
        <v>2</v>
      </c>
      <c r="G315" s="5">
        <f t="shared" si="72"/>
        <v>1.6025641025641024E-2</v>
      </c>
      <c r="H315" t="str">
        <f>VLOOKUP(B315,'名称-id-价值'!B:C,2,FALSE)</f>
        <v>T1HP4</v>
      </c>
      <c r="I315" t="str">
        <f t="shared" si="77"/>
        <v>T1部件</v>
      </c>
      <c r="J315">
        <f t="shared" si="73"/>
        <v>8</v>
      </c>
      <c r="K315">
        <f t="shared" si="78"/>
        <v>3.2051282051282048E-2</v>
      </c>
      <c r="L315">
        <f>VLOOKUP(B315,'名称-id-价值'!B:M,J315+2,FALSE)</f>
        <v>26</v>
      </c>
      <c r="M315">
        <f t="shared" si="74"/>
        <v>0.41666666666666663</v>
      </c>
      <c r="N315">
        <f>SUMIFS(M:M,A:A,A315)*F315+VLOOKUP(A315,'军费-钻石数量'!$A:$E,5,FALSE)</f>
        <v>130.68182692307664</v>
      </c>
      <c r="O315" t="str">
        <f t="shared" si="75"/>
        <v>91204,</v>
      </c>
      <c r="P315" t="str">
        <f t="shared" si="76"/>
        <v>100,</v>
      </c>
      <c r="Q315" t="str">
        <f t="shared" si="79"/>
        <v>(1,1)</v>
      </c>
      <c r="R315" t="str">
        <f t="shared" si="70"/>
        <v>1,</v>
      </c>
      <c r="S315" t="str">
        <f t="shared" si="71"/>
        <v>1,</v>
      </c>
    </row>
    <row r="316" spans="1:19" x14ac:dyDescent="0.15">
      <c r="A316" t="s">
        <v>7</v>
      </c>
      <c r="B316">
        <v>91206</v>
      </c>
      <c r="C316">
        <v>100</v>
      </c>
      <c r="D316">
        <v>1</v>
      </c>
      <c r="E316">
        <v>1</v>
      </c>
      <c r="F316">
        <v>2</v>
      </c>
      <c r="G316" s="5">
        <f t="shared" si="72"/>
        <v>1.6025641025641024E-2</v>
      </c>
      <c r="H316" t="str">
        <f>VLOOKUP(B316,'名称-id-价值'!B:C,2,FALSE)</f>
        <v>T1HP6</v>
      </c>
      <c r="I316" t="str">
        <f t="shared" si="77"/>
        <v>T1部件</v>
      </c>
      <c r="J316">
        <f t="shared" si="73"/>
        <v>8</v>
      </c>
      <c r="K316">
        <f t="shared" si="78"/>
        <v>3.2051282051282048E-2</v>
      </c>
      <c r="L316">
        <f>VLOOKUP(B316,'名称-id-价值'!B:M,J316+2,FALSE)</f>
        <v>26</v>
      </c>
      <c r="M316">
        <f t="shared" si="74"/>
        <v>0.41666666666666663</v>
      </c>
      <c r="N316">
        <f>SUMIFS(M:M,A:A,A316)*F316+VLOOKUP(A316,'军费-钻石数量'!$A:$E,5,FALSE)</f>
        <v>130.68182692307664</v>
      </c>
      <c r="O316" t="str">
        <f t="shared" si="75"/>
        <v>91206,</v>
      </c>
      <c r="P316" t="str">
        <f t="shared" si="76"/>
        <v>100,</v>
      </c>
      <c r="Q316" t="str">
        <f t="shared" si="79"/>
        <v>(1,1)</v>
      </c>
      <c r="R316" t="str">
        <f t="shared" si="70"/>
        <v>1,</v>
      </c>
      <c r="S316" t="str">
        <f t="shared" si="71"/>
        <v>1,</v>
      </c>
    </row>
    <row r="317" spans="1:19" x14ac:dyDescent="0.15">
      <c r="A317" t="s">
        <v>7</v>
      </c>
      <c r="B317">
        <v>92001</v>
      </c>
      <c r="C317">
        <v>36</v>
      </c>
      <c r="D317">
        <v>1</v>
      </c>
      <c r="E317">
        <v>1</v>
      </c>
      <c r="F317">
        <v>2</v>
      </c>
      <c r="G317" s="5">
        <f t="shared" si="72"/>
        <v>5.7692307692307696E-3</v>
      </c>
      <c r="H317" t="str">
        <f>VLOOKUP(B317,'名称-id-价值'!B:C,2,FALSE)</f>
        <v>T2LP1</v>
      </c>
      <c r="I317" t="str">
        <f t="shared" si="77"/>
        <v>T2部件</v>
      </c>
      <c r="J317">
        <f t="shared" si="73"/>
        <v>8</v>
      </c>
      <c r="K317">
        <f t="shared" si="78"/>
        <v>1.1538461538461539E-2</v>
      </c>
      <c r="L317">
        <f>VLOOKUP(B317,'名称-id-价值'!B:M,J317+2,FALSE)</f>
        <v>57.75</v>
      </c>
      <c r="M317">
        <f t="shared" si="74"/>
        <v>0.33317307692307696</v>
      </c>
      <c r="N317">
        <f>SUMIFS(M:M,A:A,A317)*F317+VLOOKUP(A317,'军费-钻石数量'!$A:$E,5,FALSE)</f>
        <v>130.68182692307664</v>
      </c>
      <c r="O317" t="str">
        <f t="shared" si="75"/>
        <v>92001,</v>
      </c>
      <c r="P317" t="str">
        <f t="shared" si="76"/>
        <v>36,</v>
      </c>
      <c r="Q317" t="str">
        <f t="shared" si="79"/>
        <v>(1,1)</v>
      </c>
      <c r="R317" t="str">
        <f t="shared" si="70"/>
        <v>1,</v>
      </c>
      <c r="S317" t="str">
        <f t="shared" si="71"/>
        <v>1,</v>
      </c>
    </row>
    <row r="318" spans="1:19" x14ac:dyDescent="0.15">
      <c r="A318" t="s">
        <v>7</v>
      </c>
      <c r="B318">
        <v>92003</v>
      </c>
      <c r="C318">
        <v>36</v>
      </c>
      <c r="D318">
        <v>1</v>
      </c>
      <c r="E318">
        <v>1</v>
      </c>
      <c r="F318">
        <v>2</v>
      </c>
      <c r="G318" s="5">
        <f t="shared" si="72"/>
        <v>5.7692307692307696E-3</v>
      </c>
      <c r="H318" t="str">
        <f>VLOOKUP(B318,'名称-id-价值'!B:C,2,FALSE)</f>
        <v>T2LP3</v>
      </c>
      <c r="I318" t="str">
        <f t="shared" si="77"/>
        <v>T2部件</v>
      </c>
      <c r="J318">
        <f t="shared" si="73"/>
        <v>8</v>
      </c>
      <c r="K318">
        <f t="shared" si="78"/>
        <v>1.1538461538461539E-2</v>
      </c>
      <c r="L318">
        <f>VLOOKUP(B318,'名称-id-价值'!B:M,J318+2,FALSE)</f>
        <v>57.75</v>
      </c>
      <c r="M318">
        <f t="shared" si="74"/>
        <v>0.33317307692307696</v>
      </c>
      <c r="N318">
        <f>SUMIFS(M:M,A:A,A318)*F318+VLOOKUP(A318,'军费-钻石数量'!$A:$E,5,FALSE)</f>
        <v>130.68182692307664</v>
      </c>
      <c r="O318" t="str">
        <f t="shared" si="75"/>
        <v>92003,</v>
      </c>
      <c r="P318" t="str">
        <f t="shared" si="76"/>
        <v>36,</v>
      </c>
      <c r="Q318" t="str">
        <f t="shared" si="79"/>
        <v>(1,1)</v>
      </c>
      <c r="R318" t="str">
        <f t="shared" ref="R318:R387" si="80">D318&amp;","</f>
        <v>1,</v>
      </c>
      <c r="S318" t="str">
        <f t="shared" ref="S318:S387" si="81">E318&amp;","</f>
        <v>1,</v>
      </c>
    </row>
    <row r="319" spans="1:19" x14ac:dyDescent="0.15">
      <c r="A319" t="s">
        <v>7</v>
      </c>
      <c r="B319">
        <v>92005</v>
      </c>
      <c r="C319">
        <v>36</v>
      </c>
      <c r="D319">
        <v>1</v>
      </c>
      <c r="E319">
        <v>1</v>
      </c>
      <c r="F319">
        <v>2</v>
      </c>
      <c r="G319" s="5">
        <f t="shared" si="72"/>
        <v>5.7692307692307696E-3</v>
      </c>
      <c r="H319" t="str">
        <f>VLOOKUP(B319,'名称-id-价值'!B:C,2,FALSE)</f>
        <v>T2LP5</v>
      </c>
      <c r="I319" t="str">
        <f t="shared" si="77"/>
        <v>T2部件</v>
      </c>
      <c r="J319">
        <f t="shared" si="73"/>
        <v>8</v>
      </c>
      <c r="K319">
        <f t="shared" si="78"/>
        <v>1.1538461538461539E-2</v>
      </c>
      <c r="L319">
        <f>VLOOKUP(B319,'名称-id-价值'!B:M,J319+2,FALSE)</f>
        <v>57.75</v>
      </c>
      <c r="M319">
        <f t="shared" si="74"/>
        <v>0.33317307692307696</v>
      </c>
      <c r="N319">
        <f>SUMIFS(M:M,A:A,A319)*F319+VLOOKUP(A319,'军费-钻石数量'!$A:$E,5,FALSE)</f>
        <v>130.68182692307664</v>
      </c>
      <c r="O319" t="str">
        <f t="shared" si="75"/>
        <v>92005,</v>
      </c>
      <c r="P319" t="str">
        <f t="shared" si="76"/>
        <v>36,</v>
      </c>
      <c r="Q319" t="str">
        <f t="shared" si="79"/>
        <v>(1,1)</v>
      </c>
      <c r="R319" t="str">
        <f t="shared" si="80"/>
        <v>1,</v>
      </c>
      <c r="S319" t="str">
        <f t="shared" si="81"/>
        <v>1,</v>
      </c>
    </row>
    <row r="320" spans="1:19" x14ac:dyDescent="0.15">
      <c r="A320" t="s">
        <v>7</v>
      </c>
      <c r="B320">
        <v>92101</v>
      </c>
      <c r="C320">
        <v>36</v>
      </c>
      <c r="D320">
        <v>1</v>
      </c>
      <c r="E320">
        <v>1</v>
      </c>
      <c r="F320">
        <v>2</v>
      </c>
      <c r="G320" s="5">
        <f t="shared" si="72"/>
        <v>5.7692307692307696E-3</v>
      </c>
      <c r="H320" t="str">
        <f>VLOOKUP(B320,'名称-id-价值'!B:C,2,FALSE)</f>
        <v>T2MP1</v>
      </c>
      <c r="I320" t="str">
        <f t="shared" si="77"/>
        <v>T2部件</v>
      </c>
      <c r="J320">
        <f t="shared" si="73"/>
        <v>8</v>
      </c>
      <c r="K320">
        <f t="shared" si="78"/>
        <v>1.1538461538461539E-2</v>
      </c>
      <c r="L320">
        <f>VLOOKUP(B320,'名称-id-价值'!B:M,J320+2,FALSE)</f>
        <v>57.75</v>
      </c>
      <c r="M320">
        <f t="shared" si="74"/>
        <v>0.33317307692307696</v>
      </c>
      <c r="N320">
        <f>SUMIFS(M:M,A:A,A320)*F320+VLOOKUP(A320,'军费-钻石数量'!$A:$E,5,FALSE)</f>
        <v>130.68182692307664</v>
      </c>
      <c r="O320" t="str">
        <f t="shared" si="75"/>
        <v>92101,</v>
      </c>
      <c r="P320" t="str">
        <f t="shared" si="76"/>
        <v>36,</v>
      </c>
      <c r="Q320" t="str">
        <f t="shared" si="79"/>
        <v>(1,1)</v>
      </c>
      <c r="R320" t="str">
        <f t="shared" si="80"/>
        <v>1,</v>
      </c>
      <c r="S320" t="str">
        <f t="shared" si="81"/>
        <v>1,</v>
      </c>
    </row>
    <row r="321" spans="1:19" x14ac:dyDescent="0.15">
      <c r="A321" t="s">
        <v>7</v>
      </c>
      <c r="B321">
        <v>92103</v>
      </c>
      <c r="C321">
        <v>36</v>
      </c>
      <c r="D321">
        <v>1</v>
      </c>
      <c r="E321">
        <v>1</v>
      </c>
      <c r="F321">
        <v>2</v>
      </c>
      <c r="G321" s="5">
        <f t="shared" si="72"/>
        <v>5.7692307692307696E-3</v>
      </c>
      <c r="H321" t="str">
        <f>VLOOKUP(B321,'名称-id-价值'!B:C,2,FALSE)</f>
        <v>T2MP3</v>
      </c>
      <c r="I321" t="str">
        <f t="shared" si="77"/>
        <v>T2部件</v>
      </c>
      <c r="J321">
        <f t="shared" si="73"/>
        <v>8</v>
      </c>
      <c r="K321">
        <f t="shared" si="78"/>
        <v>1.1538461538461539E-2</v>
      </c>
      <c r="L321">
        <f>VLOOKUP(B321,'名称-id-价值'!B:M,J321+2,FALSE)</f>
        <v>57.75</v>
      </c>
      <c r="M321">
        <f t="shared" si="74"/>
        <v>0.33317307692307696</v>
      </c>
      <c r="N321">
        <f>SUMIFS(M:M,A:A,A321)*F321+VLOOKUP(A321,'军费-钻石数量'!$A:$E,5,FALSE)</f>
        <v>130.68182692307664</v>
      </c>
      <c r="O321" t="str">
        <f t="shared" si="75"/>
        <v>92103,</v>
      </c>
      <c r="P321" t="str">
        <f t="shared" si="76"/>
        <v>36,</v>
      </c>
      <c r="Q321" t="str">
        <f t="shared" si="79"/>
        <v>(1,1)</v>
      </c>
      <c r="R321" t="str">
        <f t="shared" si="80"/>
        <v>1,</v>
      </c>
      <c r="S321" t="str">
        <f t="shared" si="81"/>
        <v>1,</v>
      </c>
    </row>
    <row r="322" spans="1:19" x14ac:dyDescent="0.15">
      <c r="A322" t="s">
        <v>7</v>
      </c>
      <c r="B322">
        <v>92105</v>
      </c>
      <c r="C322">
        <v>36</v>
      </c>
      <c r="D322">
        <v>1</v>
      </c>
      <c r="E322">
        <v>1</v>
      </c>
      <c r="F322">
        <v>2</v>
      </c>
      <c r="G322" s="5">
        <f t="shared" ref="G322:G385" si="82">C322/SUMIFS(C:C,A:A,A322)</f>
        <v>5.7692307692307696E-3</v>
      </c>
      <c r="H322" t="str">
        <f>VLOOKUP(B322,'名称-id-价值'!B:C,2,FALSE)</f>
        <v>T2MP5</v>
      </c>
      <c r="I322" t="str">
        <f t="shared" si="77"/>
        <v>T2部件</v>
      </c>
      <c r="J322">
        <f t="shared" si="73"/>
        <v>8</v>
      </c>
      <c r="K322">
        <f t="shared" si="78"/>
        <v>1.1538461538461539E-2</v>
      </c>
      <c r="L322">
        <f>VLOOKUP(B322,'名称-id-价值'!B:M,J322+2,FALSE)</f>
        <v>57.75</v>
      </c>
      <c r="M322">
        <f t="shared" si="74"/>
        <v>0.33317307692307696</v>
      </c>
      <c r="N322">
        <f>SUMIFS(M:M,A:A,A322)*F322+VLOOKUP(A322,'军费-钻石数量'!$A:$E,5,FALSE)</f>
        <v>130.68182692307664</v>
      </c>
      <c r="O322" t="str">
        <f t="shared" si="75"/>
        <v>92105,</v>
      </c>
      <c r="P322" t="str">
        <f t="shared" si="76"/>
        <v>36,</v>
      </c>
      <c r="Q322" t="str">
        <f t="shared" si="79"/>
        <v>(1,1)</v>
      </c>
      <c r="R322" t="str">
        <f t="shared" si="80"/>
        <v>1,</v>
      </c>
      <c r="S322" t="str">
        <f t="shared" si="81"/>
        <v>1,</v>
      </c>
    </row>
    <row r="323" spans="1:19" x14ac:dyDescent="0.15">
      <c r="A323" t="s">
        <v>7</v>
      </c>
      <c r="B323">
        <v>92201</v>
      </c>
      <c r="C323">
        <v>36</v>
      </c>
      <c r="D323">
        <v>1</v>
      </c>
      <c r="E323">
        <v>1</v>
      </c>
      <c r="F323">
        <v>2</v>
      </c>
      <c r="G323" s="5">
        <f t="shared" si="82"/>
        <v>5.7692307692307696E-3</v>
      </c>
      <c r="H323" t="str">
        <f>VLOOKUP(B323,'名称-id-价值'!B:C,2,FALSE)</f>
        <v>T2HP1</v>
      </c>
      <c r="I323" t="str">
        <f t="shared" si="77"/>
        <v>T2部件</v>
      </c>
      <c r="J323">
        <f t="shared" si="73"/>
        <v>8</v>
      </c>
      <c r="K323">
        <f t="shared" si="78"/>
        <v>1.1538461538461539E-2</v>
      </c>
      <c r="L323">
        <f>VLOOKUP(B323,'名称-id-价值'!B:M,J323+2,FALSE)</f>
        <v>57.75</v>
      </c>
      <c r="M323">
        <f t="shared" si="74"/>
        <v>0.33317307692307696</v>
      </c>
      <c r="N323">
        <f>SUMIFS(M:M,A:A,A323)*F323+VLOOKUP(A323,'军费-钻石数量'!$A:$E,5,FALSE)</f>
        <v>130.68182692307664</v>
      </c>
      <c r="O323" t="str">
        <f t="shared" si="75"/>
        <v>92201,</v>
      </c>
      <c r="P323" t="str">
        <f t="shared" si="76"/>
        <v>36,</v>
      </c>
      <c r="Q323" t="str">
        <f t="shared" si="79"/>
        <v>(1,1)</v>
      </c>
      <c r="R323" t="str">
        <f t="shared" si="80"/>
        <v>1,</v>
      </c>
      <c r="S323" t="str">
        <f t="shared" si="81"/>
        <v>1,</v>
      </c>
    </row>
    <row r="324" spans="1:19" x14ac:dyDescent="0.15">
      <c r="A324" t="s">
        <v>7</v>
      </c>
      <c r="B324">
        <v>92203</v>
      </c>
      <c r="C324">
        <v>36</v>
      </c>
      <c r="D324">
        <v>1</v>
      </c>
      <c r="E324">
        <v>1</v>
      </c>
      <c r="F324">
        <v>2</v>
      </c>
      <c r="G324" s="5">
        <f t="shared" si="82"/>
        <v>5.7692307692307696E-3</v>
      </c>
      <c r="H324" t="str">
        <f>VLOOKUP(B324,'名称-id-价值'!B:C,2,FALSE)</f>
        <v>T2HP3</v>
      </c>
      <c r="I324" t="str">
        <f t="shared" si="77"/>
        <v>T2部件</v>
      </c>
      <c r="J324">
        <f t="shared" si="73"/>
        <v>8</v>
      </c>
      <c r="K324">
        <f t="shared" si="78"/>
        <v>1.1538461538461539E-2</v>
      </c>
      <c r="L324">
        <f>VLOOKUP(B324,'名称-id-价值'!B:M,J324+2,FALSE)</f>
        <v>57.75</v>
      </c>
      <c r="M324">
        <f t="shared" si="74"/>
        <v>0.33317307692307696</v>
      </c>
      <c r="N324">
        <f>SUMIFS(M:M,A:A,A324)*F324+VLOOKUP(A324,'军费-钻石数量'!$A:$E,5,FALSE)</f>
        <v>130.68182692307664</v>
      </c>
      <c r="O324" t="str">
        <f t="shared" si="75"/>
        <v>92203,</v>
      </c>
      <c r="P324" t="str">
        <f t="shared" si="76"/>
        <v>36,</v>
      </c>
      <c r="Q324" t="str">
        <f t="shared" si="79"/>
        <v>(1,1)</v>
      </c>
      <c r="R324" t="str">
        <f t="shared" si="80"/>
        <v>1,</v>
      </c>
      <c r="S324" t="str">
        <f t="shared" si="81"/>
        <v>1,</v>
      </c>
    </row>
    <row r="325" spans="1:19" x14ac:dyDescent="0.15">
      <c r="A325" t="s">
        <v>7</v>
      </c>
      <c r="B325">
        <v>92205</v>
      </c>
      <c r="C325">
        <v>36</v>
      </c>
      <c r="D325">
        <v>1</v>
      </c>
      <c r="E325">
        <v>1</v>
      </c>
      <c r="F325">
        <v>2</v>
      </c>
      <c r="G325" s="5">
        <f t="shared" si="82"/>
        <v>5.7692307692307696E-3</v>
      </c>
      <c r="H325" t="str">
        <f>VLOOKUP(B325,'名称-id-价值'!B:C,2,FALSE)</f>
        <v>T2HP5</v>
      </c>
      <c r="I325" t="str">
        <f t="shared" si="77"/>
        <v>T2部件</v>
      </c>
      <c r="J325">
        <f t="shared" si="73"/>
        <v>8</v>
      </c>
      <c r="K325">
        <f t="shared" si="78"/>
        <v>1.1538461538461539E-2</v>
      </c>
      <c r="L325">
        <f>VLOOKUP(B325,'名称-id-价值'!B:M,J325+2,FALSE)</f>
        <v>57.75</v>
      </c>
      <c r="M325">
        <f t="shared" si="74"/>
        <v>0.33317307692307696</v>
      </c>
      <c r="N325">
        <f>SUMIFS(M:M,A:A,A325)*F325+VLOOKUP(A325,'军费-钻石数量'!$A:$E,5,FALSE)</f>
        <v>130.68182692307664</v>
      </c>
      <c r="O325" t="str">
        <f t="shared" si="75"/>
        <v>92205,</v>
      </c>
      <c r="P325" t="str">
        <f t="shared" si="76"/>
        <v>36,</v>
      </c>
      <c r="Q325" t="str">
        <f t="shared" si="79"/>
        <v>(1,1)</v>
      </c>
      <c r="R325" t="str">
        <f t="shared" si="80"/>
        <v>1,</v>
      </c>
      <c r="S325" t="str">
        <f t="shared" si="81"/>
        <v>1,</v>
      </c>
    </row>
    <row r="326" spans="1:19" x14ac:dyDescent="0.15">
      <c r="A326" t="s">
        <v>7</v>
      </c>
      <c r="B326">
        <v>92002</v>
      </c>
      <c r="C326">
        <v>36</v>
      </c>
      <c r="D326">
        <v>1</v>
      </c>
      <c r="E326">
        <v>1</v>
      </c>
      <c r="F326">
        <v>2</v>
      </c>
      <c r="G326" s="5">
        <f t="shared" si="82"/>
        <v>5.7692307692307696E-3</v>
      </c>
      <c r="H326" t="str">
        <f>VLOOKUP(B326,'名称-id-价值'!B:C,2,FALSE)</f>
        <v>T2LP2</v>
      </c>
      <c r="I326" t="str">
        <f t="shared" si="77"/>
        <v>T2部件</v>
      </c>
      <c r="J326">
        <f t="shared" si="73"/>
        <v>8</v>
      </c>
      <c r="K326">
        <f t="shared" si="78"/>
        <v>1.1538461538461539E-2</v>
      </c>
      <c r="L326">
        <f>VLOOKUP(B326,'名称-id-价值'!B:M,J326+2,FALSE)</f>
        <v>57.75</v>
      </c>
      <c r="M326">
        <f t="shared" si="74"/>
        <v>0.33317307692307696</v>
      </c>
      <c r="N326">
        <f>SUMIFS(M:M,A:A,A326)*F326+VLOOKUP(A326,'军费-钻石数量'!$A:$E,5,FALSE)</f>
        <v>130.68182692307664</v>
      </c>
      <c r="O326" t="str">
        <f t="shared" si="75"/>
        <v>92002,</v>
      </c>
      <c r="P326" t="str">
        <f t="shared" si="76"/>
        <v>36,</v>
      </c>
      <c r="Q326" t="str">
        <f t="shared" si="79"/>
        <v>(1,1)</v>
      </c>
      <c r="R326" t="str">
        <f t="shared" si="80"/>
        <v>1,</v>
      </c>
      <c r="S326" t="str">
        <f t="shared" si="81"/>
        <v>1,</v>
      </c>
    </row>
    <row r="327" spans="1:19" x14ac:dyDescent="0.15">
      <c r="A327" t="s">
        <v>7</v>
      </c>
      <c r="B327">
        <v>92004</v>
      </c>
      <c r="C327">
        <v>36</v>
      </c>
      <c r="D327">
        <v>1</v>
      </c>
      <c r="E327">
        <v>1</v>
      </c>
      <c r="F327">
        <v>2</v>
      </c>
      <c r="G327" s="5">
        <f t="shared" si="82"/>
        <v>5.7692307692307696E-3</v>
      </c>
      <c r="H327" t="str">
        <f>VLOOKUP(B327,'名称-id-价值'!B:C,2,FALSE)</f>
        <v>T2LP4</v>
      </c>
      <c r="I327" t="str">
        <f t="shared" si="77"/>
        <v>T2部件</v>
      </c>
      <c r="J327">
        <f t="shared" si="73"/>
        <v>8</v>
      </c>
      <c r="K327">
        <f t="shared" si="78"/>
        <v>1.1538461538461539E-2</v>
      </c>
      <c r="L327">
        <f>VLOOKUP(B327,'名称-id-价值'!B:M,J327+2,FALSE)</f>
        <v>57.75</v>
      </c>
      <c r="M327">
        <f t="shared" si="74"/>
        <v>0.33317307692307696</v>
      </c>
      <c r="N327">
        <f>SUMIFS(M:M,A:A,A327)*F327+VLOOKUP(A327,'军费-钻石数量'!$A:$E,5,FALSE)</f>
        <v>130.68182692307664</v>
      </c>
      <c r="O327" t="str">
        <f t="shared" si="75"/>
        <v>92004,</v>
      </c>
      <c r="P327" t="str">
        <f t="shared" si="76"/>
        <v>36,</v>
      </c>
      <c r="Q327" t="str">
        <f t="shared" si="79"/>
        <v>(1,1)</v>
      </c>
      <c r="R327" t="str">
        <f t="shared" si="80"/>
        <v>1,</v>
      </c>
      <c r="S327" t="str">
        <f t="shared" si="81"/>
        <v>1,</v>
      </c>
    </row>
    <row r="328" spans="1:19" x14ac:dyDescent="0.15">
      <c r="A328" t="s">
        <v>7</v>
      </c>
      <c r="B328">
        <v>92006</v>
      </c>
      <c r="C328">
        <v>36</v>
      </c>
      <c r="D328">
        <v>1</v>
      </c>
      <c r="E328">
        <v>1</v>
      </c>
      <c r="F328">
        <v>2</v>
      </c>
      <c r="G328" s="5">
        <f t="shared" si="82"/>
        <v>5.7692307692307696E-3</v>
      </c>
      <c r="H328" t="str">
        <f>VLOOKUP(B328,'名称-id-价值'!B:C,2,FALSE)</f>
        <v>T2LP6</v>
      </c>
      <c r="I328" t="str">
        <f t="shared" si="77"/>
        <v>T2部件</v>
      </c>
      <c r="J328">
        <f t="shared" si="73"/>
        <v>8</v>
      </c>
      <c r="K328">
        <f t="shared" si="78"/>
        <v>1.1538461538461539E-2</v>
      </c>
      <c r="L328">
        <f>VLOOKUP(B328,'名称-id-价值'!B:M,J328+2,FALSE)</f>
        <v>57.75</v>
      </c>
      <c r="M328">
        <f t="shared" si="74"/>
        <v>0.33317307692307696</v>
      </c>
      <c r="N328">
        <f>SUMIFS(M:M,A:A,A328)*F328+VLOOKUP(A328,'军费-钻石数量'!$A:$E,5,FALSE)</f>
        <v>130.68182692307664</v>
      </c>
      <c r="O328" t="str">
        <f t="shared" si="75"/>
        <v>92006,</v>
      </c>
      <c r="P328" t="str">
        <f t="shared" si="76"/>
        <v>36,</v>
      </c>
      <c r="Q328" t="str">
        <f t="shared" si="79"/>
        <v>(1,1)</v>
      </c>
      <c r="R328" t="str">
        <f t="shared" si="80"/>
        <v>1,</v>
      </c>
      <c r="S328" t="str">
        <f t="shared" si="81"/>
        <v>1,</v>
      </c>
    </row>
    <row r="329" spans="1:19" x14ac:dyDescent="0.15">
      <c r="A329" t="s">
        <v>7</v>
      </c>
      <c r="B329">
        <v>92102</v>
      </c>
      <c r="C329">
        <v>36</v>
      </c>
      <c r="D329">
        <v>1</v>
      </c>
      <c r="E329">
        <v>1</v>
      </c>
      <c r="F329">
        <v>2</v>
      </c>
      <c r="G329" s="5">
        <f t="shared" si="82"/>
        <v>5.7692307692307696E-3</v>
      </c>
      <c r="H329" t="str">
        <f>VLOOKUP(B329,'名称-id-价值'!B:C,2,FALSE)</f>
        <v>T2MP2</v>
      </c>
      <c r="I329" t="str">
        <f t="shared" si="77"/>
        <v>T2部件</v>
      </c>
      <c r="J329">
        <f t="shared" si="73"/>
        <v>8</v>
      </c>
      <c r="K329">
        <f t="shared" si="78"/>
        <v>1.1538461538461539E-2</v>
      </c>
      <c r="L329">
        <f>VLOOKUP(B329,'名称-id-价值'!B:M,J329+2,FALSE)</f>
        <v>57.75</v>
      </c>
      <c r="M329">
        <f t="shared" si="74"/>
        <v>0.33317307692307696</v>
      </c>
      <c r="N329">
        <f>SUMIFS(M:M,A:A,A329)*F329+VLOOKUP(A329,'军费-钻石数量'!$A:$E,5,FALSE)</f>
        <v>130.68182692307664</v>
      </c>
      <c r="O329" t="str">
        <f t="shared" si="75"/>
        <v>92102,</v>
      </c>
      <c r="P329" t="str">
        <f t="shared" si="76"/>
        <v>36,</v>
      </c>
      <c r="Q329" t="str">
        <f t="shared" si="79"/>
        <v>(1,1)</v>
      </c>
      <c r="R329" t="str">
        <f t="shared" si="80"/>
        <v>1,</v>
      </c>
      <c r="S329" t="str">
        <f t="shared" si="81"/>
        <v>1,</v>
      </c>
    </row>
    <row r="330" spans="1:19" x14ac:dyDescent="0.15">
      <c r="A330" t="s">
        <v>7</v>
      </c>
      <c r="B330">
        <v>92104</v>
      </c>
      <c r="C330">
        <v>36</v>
      </c>
      <c r="D330">
        <v>1</v>
      </c>
      <c r="E330">
        <v>1</v>
      </c>
      <c r="F330">
        <v>2</v>
      </c>
      <c r="G330" s="5">
        <f t="shared" si="82"/>
        <v>5.7692307692307696E-3</v>
      </c>
      <c r="H330" t="str">
        <f>VLOOKUP(B330,'名称-id-价值'!B:C,2,FALSE)</f>
        <v>T2MP4</v>
      </c>
      <c r="I330" t="str">
        <f t="shared" si="77"/>
        <v>T2部件</v>
      </c>
      <c r="J330">
        <f t="shared" si="73"/>
        <v>8</v>
      </c>
      <c r="K330">
        <f t="shared" si="78"/>
        <v>1.1538461538461539E-2</v>
      </c>
      <c r="L330">
        <f>VLOOKUP(B330,'名称-id-价值'!B:M,J330+2,FALSE)</f>
        <v>57.75</v>
      </c>
      <c r="M330">
        <f t="shared" si="74"/>
        <v>0.33317307692307696</v>
      </c>
      <c r="N330">
        <f>SUMIFS(M:M,A:A,A330)*F330+VLOOKUP(A330,'军费-钻石数量'!$A:$E,5,FALSE)</f>
        <v>130.68182692307664</v>
      </c>
      <c r="O330" t="str">
        <f t="shared" si="75"/>
        <v>92104,</v>
      </c>
      <c r="P330" t="str">
        <f t="shared" si="76"/>
        <v>36,</v>
      </c>
      <c r="Q330" t="str">
        <f t="shared" si="79"/>
        <v>(1,1)</v>
      </c>
      <c r="R330" t="str">
        <f t="shared" si="80"/>
        <v>1,</v>
      </c>
      <c r="S330" t="str">
        <f t="shared" si="81"/>
        <v>1,</v>
      </c>
    </row>
    <row r="331" spans="1:19" x14ac:dyDescent="0.15">
      <c r="A331" t="s">
        <v>7</v>
      </c>
      <c r="B331">
        <v>92106</v>
      </c>
      <c r="C331">
        <v>36</v>
      </c>
      <c r="D331">
        <v>1</v>
      </c>
      <c r="E331">
        <v>1</v>
      </c>
      <c r="F331">
        <v>2</v>
      </c>
      <c r="G331" s="5">
        <f t="shared" si="82"/>
        <v>5.7692307692307696E-3</v>
      </c>
      <c r="H331" t="str">
        <f>VLOOKUP(B331,'名称-id-价值'!B:C,2,FALSE)</f>
        <v>T2MP6</v>
      </c>
      <c r="I331" t="str">
        <f t="shared" si="77"/>
        <v>T2部件</v>
      </c>
      <c r="J331">
        <f t="shared" si="73"/>
        <v>8</v>
      </c>
      <c r="K331">
        <f t="shared" si="78"/>
        <v>1.1538461538461539E-2</v>
      </c>
      <c r="L331">
        <f>VLOOKUP(B331,'名称-id-价值'!B:M,J331+2,FALSE)</f>
        <v>57.75</v>
      </c>
      <c r="M331">
        <f t="shared" si="74"/>
        <v>0.33317307692307696</v>
      </c>
      <c r="N331">
        <f>SUMIFS(M:M,A:A,A331)*F331+VLOOKUP(A331,'军费-钻石数量'!$A:$E,5,FALSE)</f>
        <v>130.68182692307664</v>
      </c>
      <c r="O331" t="str">
        <f t="shared" si="75"/>
        <v>92106,</v>
      </c>
      <c r="P331" t="str">
        <f t="shared" si="76"/>
        <v>36,</v>
      </c>
      <c r="Q331" t="str">
        <f t="shared" si="79"/>
        <v>(1,1)</v>
      </c>
      <c r="R331" t="str">
        <f t="shared" si="80"/>
        <v>1,</v>
      </c>
      <c r="S331" t="str">
        <f t="shared" si="81"/>
        <v>1,</v>
      </c>
    </row>
    <row r="332" spans="1:19" x14ac:dyDescent="0.15">
      <c r="A332" t="s">
        <v>7</v>
      </c>
      <c r="B332">
        <v>92202</v>
      </c>
      <c r="C332">
        <v>36</v>
      </c>
      <c r="D332">
        <v>1</v>
      </c>
      <c r="E332">
        <v>1</v>
      </c>
      <c r="F332">
        <v>2</v>
      </c>
      <c r="G332" s="5">
        <f t="shared" si="82"/>
        <v>5.7692307692307696E-3</v>
      </c>
      <c r="H332" t="str">
        <f>VLOOKUP(B332,'名称-id-价值'!B:C,2,FALSE)</f>
        <v>T2HP2</v>
      </c>
      <c r="I332" t="str">
        <f t="shared" si="77"/>
        <v>T2部件</v>
      </c>
      <c r="J332">
        <f t="shared" si="73"/>
        <v>8</v>
      </c>
      <c r="K332">
        <f t="shared" si="78"/>
        <v>1.1538461538461539E-2</v>
      </c>
      <c r="L332">
        <f>VLOOKUP(B332,'名称-id-价值'!B:M,J332+2,FALSE)</f>
        <v>57.75</v>
      </c>
      <c r="M332">
        <f t="shared" si="74"/>
        <v>0.33317307692307696</v>
      </c>
      <c r="N332">
        <f>SUMIFS(M:M,A:A,A332)*F332+VLOOKUP(A332,'军费-钻石数量'!$A:$E,5,FALSE)</f>
        <v>130.68182692307664</v>
      </c>
      <c r="O332" t="str">
        <f t="shared" si="75"/>
        <v>92202,</v>
      </c>
      <c r="P332" t="str">
        <f t="shared" si="76"/>
        <v>36,</v>
      </c>
      <c r="Q332" t="str">
        <f t="shared" si="79"/>
        <v>(1,1)</v>
      </c>
      <c r="R332" t="str">
        <f t="shared" si="80"/>
        <v>1,</v>
      </c>
      <c r="S332" t="str">
        <f t="shared" si="81"/>
        <v>1,</v>
      </c>
    </row>
    <row r="333" spans="1:19" x14ac:dyDescent="0.15">
      <c r="A333" t="s">
        <v>7</v>
      </c>
      <c r="B333">
        <v>92204</v>
      </c>
      <c r="C333">
        <v>36</v>
      </c>
      <c r="D333">
        <v>1</v>
      </c>
      <c r="E333">
        <v>1</v>
      </c>
      <c r="F333">
        <v>2</v>
      </c>
      <c r="G333" s="5">
        <f t="shared" si="82"/>
        <v>5.7692307692307696E-3</v>
      </c>
      <c r="H333" t="str">
        <f>VLOOKUP(B333,'名称-id-价值'!B:C,2,FALSE)</f>
        <v>T2HP4</v>
      </c>
      <c r="I333" t="str">
        <f t="shared" si="77"/>
        <v>T2部件</v>
      </c>
      <c r="J333">
        <f t="shared" si="73"/>
        <v>8</v>
      </c>
      <c r="K333">
        <f t="shared" si="78"/>
        <v>1.1538461538461539E-2</v>
      </c>
      <c r="L333">
        <f>VLOOKUP(B333,'名称-id-价值'!B:M,J333+2,FALSE)</f>
        <v>57.75</v>
      </c>
      <c r="M333">
        <f t="shared" si="74"/>
        <v>0.33317307692307696</v>
      </c>
      <c r="N333">
        <f>SUMIFS(M:M,A:A,A333)*F333+VLOOKUP(A333,'军费-钻石数量'!$A:$E,5,FALSE)</f>
        <v>130.68182692307664</v>
      </c>
      <c r="O333" t="str">
        <f t="shared" si="75"/>
        <v>92204,</v>
      </c>
      <c r="P333" t="str">
        <f t="shared" si="76"/>
        <v>36,</v>
      </c>
      <c r="Q333" t="str">
        <f t="shared" si="79"/>
        <v>(1,1)</v>
      </c>
      <c r="R333" t="str">
        <f t="shared" si="80"/>
        <v>1,</v>
      </c>
      <c r="S333" t="str">
        <f t="shared" si="81"/>
        <v>1,</v>
      </c>
    </row>
    <row r="334" spans="1:19" x14ac:dyDescent="0.15">
      <c r="A334" t="s">
        <v>7</v>
      </c>
      <c r="B334">
        <v>92206</v>
      </c>
      <c r="C334">
        <v>36</v>
      </c>
      <c r="D334">
        <v>1</v>
      </c>
      <c r="E334">
        <v>1</v>
      </c>
      <c r="F334">
        <v>2</v>
      </c>
      <c r="G334" s="5">
        <f t="shared" si="82"/>
        <v>5.7692307692307696E-3</v>
      </c>
      <c r="H334" t="str">
        <f>VLOOKUP(B334,'名称-id-价值'!B:C,2,FALSE)</f>
        <v>T2HP6</v>
      </c>
      <c r="I334" t="str">
        <f t="shared" si="77"/>
        <v>T2部件</v>
      </c>
      <c r="J334">
        <f t="shared" si="73"/>
        <v>8</v>
      </c>
      <c r="K334">
        <f t="shared" si="78"/>
        <v>1.1538461538461539E-2</v>
      </c>
      <c r="L334">
        <f>VLOOKUP(B334,'名称-id-价值'!B:M,J334+2,FALSE)</f>
        <v>57.75</v>
      </c>
      <c r="M334">
        <f t="shared" si="74"/>
        <v>0.33317307692307696</v>
      </c>
      <c r="N334">
        <f>SUMIFS(M:M,A:A,A334)*F334+VLOOKUP(A334,'军费-钻石数量'!$A:$E,5,FALSE)</f>
        <v>130.68182692307664</v>
      </c>
      <c r="O334" t="str">
        <f t="shared" si="75"/>
        <v>92206,</v>
      </c>
      <c r="P334" t="str">
        <f t="shared" si="76"/>
        <v>36,</v>
      </c>
      <c r="Q334" t="str">
        <f t="shared" si="79"/>
        <v>(1,1)</v>
      </c>
      <c r="R334" t="str">
        <f t="shared" si="80"/>
        <v>1,</v>
      </c>
      <c r="S334" t="str">
        <f t="shared" si="81"/>
        <v>1,</v>
      </c>
    </row>
    <row r="335" spans="1:19" x14ac:dyDescent="0.15">
      <c r="A335" t="s">
        <v>7</v>
      </c>
      <c r="B335">
        <v>93001</v>
      </c>
      <c r="C335">
        <v>15</v>
      </c>
      <c r="D335">
        <v>1</v>
      </c>
      <c r="E335">
        <v>1</v>
      </c>
      <c r="F335">
        <v>2</v>
      </c>
      <c r="G335" s="5">
        <f t="shared" si="82"/>
        <v>2.403846153846154E-3</v>
      </c>
      <c r="H335" t="str">
        <f>VLOOKUP(B335,'名称-id-价值'!B:C,2,FALSE)</f>
        <v>T3LP1</v>
      </c>
      <c r="I335" t="str">
        <f t="shared" si="77"/>
        <v>T3部件</v>
      </c>
      <c r="J335">
        <f t="shared" si="73"/>
        <v>8</v>
      </c>
      <c r="K335">
        <f t="shared" si="78"/>
        <v>4.807692307692308E-3</v>
      </c>
      <c r="L335">
        <f>VLOOKUP(B335,'名称-id-价值'!B:M,J335+2,FALSE)</f>
        <v>112.8</v>
      </c>
      <c r="M335">
        <f t="shared" si="74"/>
        <v>0.27115384615384619</v>
      </c>
      <c r="N335">
        <f>SUMIFS(M:M,A:A,A335)*F335+VLOOKUP(A335,'军费-钻石数量'!$A:$E,5,FALSE)</f>
        <v>130.68182692307664</v>
      </c>
      <c r="O335" t="str">
        <f t="shared" si="75"/>
        <v>93001,</v>
      </c>
      <c r="P335" t="str">
        <f t="shared" si="76"/>
        <v>15,</v>
      </c>
      <c r="Q335" t="str">
        <f t="shared" si="79"/>
        <v>(1,1)</v>
      </c>
      <c r="R335" t="str">
        <f t="shared" si="80"/>
        <v>1,</v>
      </c>
      <c r="S335" t="str">
        <f t="shared" si="81"/>
        <v>1,</v>
      </c>
    </row>
    <row r="336" spans="1:19" x14ac:dyDescent="0.15">
      <c r="A336" t="s">
        <v>7</v>
      </c>
      <c r="B336">
        <v>93003</v>
      </c>
      <c r="C336">
        <v>15</v>
      </c>
      <c r="D336">
        <v>1</v>
      </c>
      <c r="E336">
        <v>1</v>
      </c>
      <c r="F336">
        <v>2</v>
      </c>
      <c r="G336" s="5">
        <f t="shared" si="82"/>
        <v>2.403846153846154E-3</v>
      </c>
      <c r="H336" t="str">
        <f>VLOOKUP(B336,'名称-id-价值'!B:C,2,FALSE)</f>
        <v>T3LP3</v>
      </c>
      <c r="I336" t="str">
        <f t="shared" si="77"/>
        <v>T3部件</v>
      </c>
      <c r="J336">
        <f t="shared" si="73"/>
        <v>8</v>
      </c>
      <c r="K336">
        <f t="shared" si="78"/>
        <v>4.807692307692308E-3</v>
      </c>
      <c r="L336">
        <f>VLOOKUP(B336,'名称-id-价值'!B:M,J336+2,FALSE)</f>
        <v>112.8</v>
      </c>
      <c r="M336">
        <f t="shared" si="74"/>
        <v>0.27115384615384619</v>
      </c>
      <c r="N336">
        <f>SUMIFS(M:M,A:A,A336)*F336+VLOOKUP(A336,'军费-钻石数量'!$A:$E,5,FALSE)</f>
        <v>130.68182692307664</v>
      </c>
      <c r="O336" t="str">
        <f t="shared" si="75"/>
        <v>93003,</v>
      </c>
      <c r="P336" t="str">
        <f t="shared" si="76"/>
        <v>15,</v>
      </c>
      <c r="Q336" t="str">
        <f t="shared" si="79"/>
        <v>(1,1)</v>
      </c>
      <c r="R336" t="str">
        <f t="shared" si="80"/>
        <v>1,</v>
      </c>
      <c r="S336" t="str">
        <f t="shared" si="81"/>
        <v>1,</v>
      </c>
    </row>
    <row r="337" spans="1:19" x14ac:dyDescent="0.15">
      <c r="A337" t="s">
        <v>7</v>
      </c>
      <c r="B337">
        <v>93005</v>
      </c>
      <c r="C337">
        <v>15</v>
      </c>
      <c r="D337">
        <v>1</v>
      </c>
      <c r="E337">
        <v>1</v>
      </c>
      <c r="F337">
        <v>2</v>
      </c>
      <c r="G337" s="5">
        <f t="shared" si="82"/>
        <v>2.403846153846154E-3</v>
      </c>
      <c r="H337" t="str">
        <f>VLOOKUP(B337,'名称-id-价值'!B:C,2,FALSE)</f>
        <v>T3LP5</v>
      </c>
      <c r="I337" t="str">
        <f t="shared" si="77"/>
        <v>T3部件</v>
      </c>
      <c r="J337">
        <f t="shared" si="73"/>
        <v>8</v>
      </c>
      <c r="K337">
        <f t="shared" si="78"/>
        <v>4.807692307692308E-3</v>
      </c>
      <c r="L337">
        <f>VLOOKUP(B337,'名称-id-价值'!B:M,J337+2,FALSE)</f>
        <v>112.8</v>
      </c>
      <c r="M337">
        <f t="shared" si="74"/>
        <v>0.27115384615384619</v>
      </c>
      <c r="N337">
        <f>SUMIFS(M:M,A:A,A337)*F337+VLOOKUP(A337,'军费-钻石数量'!$A:$E,5,FALSE)</f>
        <v>130.68182692307664</v>
      </c>
      <c r="O337" t="str">
        <f t="shared" si="75"/>
        <v>93005,</v>
      </c>
      <c r="P337" t="str">
        <f t="shared" si="76"/>
        <v>15,</v>
      </c>
      <c r="Q337" t="str">
        <f t="shared" si="79"/>
        <v>(1,1)</v>
      </c>
      <c r="R337" t="str">
        <f t="shared" si="80"/>
        <v>1,</v>
      </c>
      <c r="S337" t="str">
        <f t="shared" si="81"/>
        <v>1,</v>
      </c>
    </row>
    <row r="338" spans="1:19" x14ac:dyDescent="0.15">
      <c r="A338" t="s">
        <v>7</v>
      </c>
      <c r="B338">
        <v>93101</v>
      </c>
      <c r="C338">
        <v>15</v>
      </c>
      <c r="D338">
        <v>1</v>
      </c>
      <c r="E338">
        <v>1</v>
      </c>
      <c r="F338">
        <v>2</v>
      </c>
      <c r="G338" s="5">
        <f t="shared" si="82"/>
        <v>2.403846153846154E-3</v>
      </c>
      <c r="H338" t="str">
        <f>VLOOKUP(B338,'名称-id-价值'!B:C,2,FALSE)</f>
        <v>T3MP1</v>
      </c>
      <c r="I338" t="str">
        <f t="shared" si="77"/>
        <v>T3部件</v>
      </c>
      <c r="J338">
        <f t="shared" si="73"/>
        <v>8</v>
      </c>
      <c r="K338">
        <f t="shared" si="78"/>
        <v>4.807692307692308E-3</v>
      </c>
      <c r="L338">
        <f>VLOOKUP(B338,'名称-id-价值'!B:M,J338+2,FALSE)</f>
        <v>112.8</v>
      </c>
      <c r="M338">
        <f t="shared" si="74"/>
        <v>0.27115384615384619</v>
      </c>
      <c r="N338">
        <f>SUMIFS(M:M,A:A,A338)*F338+VLOOKUP(A338,'军费-钻石数量'!$A:$E,5,FALSE)</f>
        <v>130.68182692307664</v>
      </c>
      <c r="O338" t="str">
        <f t="shared" si="75"/>
        <v>93101,</v>
      </c>
      <c r="P338" t="str">
        <f t="shared" si="76"/>
        <v>15,</v>
      </c>
      <c r="Q338" t="str">
        <f t="shared" si="79"/>
        <v>(1,1)</v>
      </c>
      <c r="R338" t="str">
        <f t="shared" si="80"/>
        <v>1,</v>
      </c>
      <c r="S338" t="str">
        <f t="shared" si="81"/>
        <v>1,</v>
      </c>
    </row>
    <row r="339" spans="1:19" x14ac:dyDescent="0.15">
      <c r="A339" t="s">
        <v>7</v>
      </c>
      <c r="B339">
        <v>93103</v>
      </c>
      <c r="C339">
        <v>15</v>
      </c>
      <c r="D339">
        <v>1</v>
      </c>
      <c r="E339">
        <v>1</v>
      </c>
      <c r="F339">
        <v>2</v>
      </c>
      <c r="G339" s="5">
        <f t="shared" si="82"/>
        <v>2.403846153846154E-3</v>
      </c>
      <c r="H339" t="str">
        <f>VLOOKUP(B339,'名称-id-价值'!B:C,2,FALSE)</f>
        <v>T3MP3</v>
      </c>
      <c r="I339" t="str">
        <f t="shared" si="77"/>
        <v>T3部件</v>
      </c>
      <c r="J339">
        <f t="shared" si="73"/>
        <v>8</v>
      </c>
      <c r="K339">
        <f t="shared" si="78"/>
        <v>4.807692307692308E-3</v>
      </c>
      <c r="L339">
        <f>VLOOKUP(B339,'名称-id-价值'!B:M,J339+2,FALSE)</f>
        <v>112.8</v>
      </c>
      <c r="M339">
        <f t="shared" si="74"/>
        <v>0.27115384615384619</v>
      </c>
      <c r="N339">
        <f>SUMIFS(M:M,A:A,A339)*F339+VLOOKUP(A339,'军费-钻石数量'!$A:$E,5,FALSE)</f>
        <v>130.68182692307664</v>
      </c>
      <c r="O339" t="str">
        <f t="shared" si="75"/>
        <v>93103,</v>
      </c>
      <c r="P339" t="str">
        <f t="shared" si="76"/>
        <v>15,</v>
      </c>
      <c r="Q339" t="str">
        <f t="shared" si="79"/>
        <v>(1,1)</v>
      </c>
      <c r="R339" t="str">
        <f t="shared" si="80"/>
        <v>1,</v>
      </c>
      <c r="S339" t="str">
        <f t="shared" si="81"/>
        <v>1,</v>
      </c>
    </row>
    <row r="340" spans="1:19" x14ac:dyDescent="0.15">
      <c r="A340" t="s">
        <v>7</v>
      </c>
      <c r="B340">
        <v>93105</v>
      </c>
      <c r="C340">
        <v>15</v>
      </c>
      <c r="D340">
        <v>1</v>
      </c>
      <c r="E340">
        <v>1</v>
      </c>
      <c r="F340">
        <v>2</v>
      </c>
      <c r="G340" s="5">
        <f t="shared" si="82"/>
        <v>2.403846153846154E-3</v>
      </c>
      <c r="H340" t="str">
        <f>VLOOKUP(B340,'名称-id-价值'!B:C,2,FALSE)</f>
        <v>T3MP5</v>
      </c>
      <c r="I340" t="str">
        <f t="shared" si="77"/>
        <v>T3部件</v>
      </c>
      <c r="J340">
        <f t="shared" si="73"/>
        <v>8</v>
      </c>
      <c r="K340">
        <f t="shared" si="78"/>
        <v>4.807692307692308E-3</v>
      </c>
      <c r="L340">
        <f>VLOOKUP(B340,'名称-id-价值'!B:M,J340+2,FALSE)</f>
        <v>112.8</v>
      </c>
      <c r="M340">
        <f t="shared" si="74"/>
        <v>0.27115384615384619</v>
      </c>
      <c r="N340">
        <f>SUMIFS(M:M,A:A,A340)*F340+VLOOKUP(A340,'军费-钻石数量'!$A:$E,5,FALSE)</f>
        <v>130.68182692307664</v>
      </c>
      <c r="O340" t="str">
        <f t="shared" si="75"/>
        <v>93105,</v>
      </c>
      <c r="P340" t="str">
        <f t="shared" si="76"/>
        <v>15,</v>
      </c>
      <c r="Q340" t="str">
        <f t="shared" si="79"/>
        <v>(1,1)</v>
      </c>
      <c r="R340" t="str">
        <f t="shared" si="80"/>
        <v>1,</v>
      </c>
      <c r="S340" t="str">
        <f t="shared" si="81"/>
        <v>1,</v>
      </c>
    </row>
    <row r="341" spans="1:19" x14ac:dyDescent="0.15">
      <c r="A341" t="s">
        <v>7</v>
      </c>
      <c r="B341">
        <v>93201</v>
      </c>
      <c r="C341">
        <v>15</v>
      </c>
      <c r="D341">
        <v>1</v>
      </c>
      <c r="E341">
        <v>1</v>
      </c>
      <c r="F341">
        <v>2</v>
      </c>
      <c r="G341" s="5">
        <f t="shared" si="82"/>
        <v>2.403846153846154E-3</v>
      </c>
      <c r="H341" t="str">
        <f>VLOOKUP(B341,'名称-id-价值'!B:C,2,FALSE)</f>
        <v>T3HP1</v>
      </c>
      <c r="I341" t="str">
        <f t="shared" si="77"/>
        <v>T3部件</v>
      </c>
      <c r="J341">
        <f t="shared" si="73"/>
        <v>8</v>
      </c>
      <c r="K341">
        <f t="shared" si="78"/>
        <v>4.807692307692308E-3</v>
      </c>
      <c r="L341">
        <f>VLOOKUP(B341,'名称-id-价值'!B:M,J341+2,FALSE)</f>
        <v>112.8</v>
      </c>
      <c r="M341">
        <f t="shared" si="74"/>
        <v>0.27115384615384619</v>
      </c>
      <c r="N341">
        <f>SUMIFS(M:M,A:A,A341)*F341+VLOOKUP(A341,'军费-钻石数量'!$A:$E,5,FALSE)</f>
        <v>130.68182692307664</v>
      </c>
      <c r="O341" t="str">
        <f t="shared" si="75"/>
        <v>93201,</v>
      </c>
      <c r="P341" t="str">
        <f t="shared" si="76"/>
        <v>15,</v>
      </c>
      <c r="Q341" t="str">
        <f t="shared" si="79"/>
        <v>(1,1)</v>
      </c>
      <c r="R341" t="str">
        <f t="shared" si="80"/>
        <v>1,</v>
      </c>
      <c r="S341" t="str">
        <f t="shared" si="81"/>
        <v>1,</v>
      </c>
    </row>
    <row r="342" spans="1:19" x14ac:dyDescent="0.15">
      <c r="A342" t="s">
        <v>7</v>
      </c>
      <c r="B342">
        <v>93203</v>
      </c>
      <c r="C342">
        <v>15</v>
      </c>
      <c r="D342">
        <v>1</v>
      </c>
      <c r="E342">
        <v>1</v>
      </c>
      <c r="F342">
        <v>2</v>
      </c>
      <c r="G342" s="5">
        <f t="shared" si="82"/>
        <v>2.403846153846154E-3</v>
      </c>
      <c r="H342" t="str">
        <f>VLOOKUP(B342,'名称-id-价值'!B:C,2,FALSE)</f>
        <v>T3HP3</v>
      </c>
      <c r="I342" t="str">
        <f t="shared" si="77"/>
        <v>T3部件</v>
      </c>
      <c r="J342">
        <f t="shared" si="73"/>
        <v>8</v>
      </c>
      <c r="K342">
        <f t="shared" si="78"/>
        <v>4.807692307692308E-3</v>
      </c>
      <c r="L342">
        <f>VLOOKUP(B342,'名称-id-价值'!B:M,J342+2,FALSE)</f>
        <v>112.8</v>
      </c>
      <c r="M342">
        <f t="shared" si="74"/>
        <v>0.27115384615384619</v>
      </c>
      <c r="N342">
        <f>SUMIFS(M:M,A:A,A342)*F342+VLOOKUP(A342,'军费-钻石数量'!$A:$E,5,FALSE)</f>
        <v>130.68182692307664</v>
      </c>
      <c r="O342" t="str">
        <f t="shared" si="75"/>
        <v>93203,</v>
      </c>
      <c r="P342" t="str">
        <f t="shared" si="76"/>
        <v>15,</v>
      </c>
      <c r="Q342" t="str">
        <f t="shared" si="79"/>
        <v>(1,1)</v>
      </c>
      <c r="R342" t="str">
        <f t="shared" si="80"/>
        <v>1,</v>
      </c>
      <c r="S342" t="str">
        <f t="shared" si="81"/>
        <v>1,</v>
      </c>
    </row>
    <row r="343" spans="1:19" x14ac:dyDescent="0.15">
      <c r="A343" t="s">
        <v>7</v>
      </c>
      <c r="B343">
        <v>93205</v>
      </c>
      <c r="C343">
        <v>15</v>
      </c>
      <c r="D343">
        <v>1</v>
      </c>
      <c r="E343">
        <v>1</v>
      </c>
      <c r="F343">
        <v>2</v>
      </c>
      <c r="G343" s="5">
        <f t="shared" si="82"/>
        <v>2.403846153846154E-3</v>
      </c>
      <c r="H343" t="str">
        <f>VLOOKUP(B343,'名称-id-价值'!B:C,2,FALSE)</f>
        <v>T3HP5</v>
      </c>
      <c r="I343" t="str">
        <f t="shared" si="77"/>
        <v>T3部件</v>
      </c>
      <c r="J343">
        <f t="shared" si="73"/>
        <v>8</v>
      </c>
      <c r="K343">
        <f t="shared" si="78"/>
        <v>4.807692307692308E-3</v>
      </c>
      <c r="L343">
        <f>VLOOKUP(B343,'名称-id-价值'!B:M,J343+2,FALSE)</f>
        <v>112.8</v>
      </c>
      <c r="M343">
        <f t="shared" si="74"/>
        <v>0.27115384615384619</v>
      </c>
      <c r="N343">
        <f>SUMIFS(M:M,A:A,A343)*F343+VLOOKUP(A343,'军费-钻石数量'!$A:$E,5,FALSE)</f>
        <v>130.68182692307664</v>
      </c>
      <c r="O343" t="str">
        <f t="shared" si="75"/>
        <v>93205,</v>
      </c>
      <c r="P343" t="str">
        <f t="shared" si="76"/>
        <v>15,</v>
      </c>
      <c r="Q343" t="str">
        <f t="shared" si="79"/>
        <v>(1,1)</v>
      </c>
      <c r="R343" t="str">
        <f t="shared" si="80"/>
        <v>1,</v>
      </c>
      <c r="S343" t="str">
        <f t="shared" si="81"/>
        <v>1,</v>
      </c>
    </row>
    <row r="344" spans="1:19" x14ac:dyDescent="0.15">
      <c r="A344" t="s">
        <v>7</v>
      </c>
      <c r="B344">
        <v>93002</v>
      </c>
      <c r="C344">
        <v>15</v>
      </c>
      <c r="D344">
        <v>1</v>
      </c>
      <c r="E344">
        <v>1</v>
      </c>
      <c r="F344">
        <v>2</v>
      </c>
      <c r="G344" s="5">
        <f t="shared" si="82"/>
        <v>2.403846153846154E-3</v>
      </c>
      <c r="H344" t="str">
        <f>VLOOKUP(B344,'名称-id-价值'!B:C,2,FALSE)</f>
        <v>T3LP2</v>
      </c>
      <c r="I344" t="str">
        <f t="shared" si="77"/>
        <v>T3部件</v>
      </c>
      <c r="J344">
        <f t="shared" si="73"/>
        <v>8</v>
      </c>
      <c r="K344">
        <f t="shared" si="78"/>
        <v>4.807692307692308E-3</v>
      </c>
      <c r="L344">
        <f>VLOOKUP(B344,'名称-id-价值'!B:M,J344+2,FALSE)</f>
        <v>112.8</v>
      </c>
      <c r="M344">
        <f t="shared" si="74"/>
        <v>0.27115384615384619</v>
      </c>
      <c r="N344">
        <f>SUMIFS(M:M,A:A,A344)*F344+VLOOKUP(A344,'军费-钻石数量'!$A:$E,5,FALSE)</f>
        <v>130.68182692307664</v>
      </c>
      <c r="O344" t="str">
        <f t="shared" si="75"/>
        <v>93002,</v>
      </c>
      <c r="P344" t="str">
        <f t="shared" si="76"/>
        <v>15,</v>
      </c>
      <c r="Q344" t="str">
        <f t="shared" si="79"/>
        <v>(1,1)</v>
      </c>
      <c r="R344" t="str">
        <f t="shared" si="80"/>
        <v>1,</v>
      </c>
      <c r="S344" t="str">
        <f t="shared" si="81"/>
        <v>1,</v>
      </c>
    </row>
    <row r="345" spans="1:19" x14ac:dyDescent="0.15">
      <c r="A345" t="s">
        <v>7</v>
      </c>
      <c r="B345">
        <v>93004</v>
      </c>
      <c r="C345">
        <v>15</v>
      </c>
      <c r="D345">
        <v>1</v>
      </c>
      <c r="E345">
        <v>1</v>
      </c>
      <c r="F345">
        <v>2</v>
      </c>
      <c r="G345" s="5">
        <f t="shared" si="82"/>
        <v>2.403846153846154E-3</v>
      </c>
      <c r="H345" t="str">
        <f>VLOOKUP(B345,'名称-id-价值'!B:C,2,FALSE)</f>
        <v>T3LP4</v>
      </c>
      <c r="I345" t="str">
        <f t="shared" si="77"/>
        <v>T3部件</v>
      </c>
      <c r="J345">
        <f t="shared" si="73"/>
        <v>8</v>
      </c>
      <c r="K345">
        <f t="shared" si="78"/>
        <v>4.807692307692308E-3</v>
      </c>
      <c r="L345">
        <f>VLOOKUP(B345,'名称-id-价值'!B:M,J345+2,FALSE)</f>
        <v>112.8</v>
      </c>
      <c r="M345">
        <f t="shared" si="74"/>
        <v>0.27115384615384619</v>
      </c>
      <c r="N345">
        <f>SUMIFS(M:M,A:A,A345)*F345+VLOOKUP(A345,'军费-钻石数量'!$A:$E,5,FALSE)</f>
        <v>130.68182692307664</v>
      </c>
      <c r="O345" t="str">
        <f t="shared" si="75"/>
        <v>93004,</v>
      </c>
      <c r="P345" t="str">
        <f t="shared" si="76"/>
        <v>15,</v>
      </c>
      <c r="Q345" t="str">
        <f t="shared" si="79"/>
        <v>(1,1)</v>
      </c>
      <c r="R345" t="str">
        <f t="shared" si="80"/>
        <v>1,</v>
      </c>
      <c r="S345" t="str">
        <f t="shared" si="81"/>
        <v>1,</v>
      </c>
    </row>
    <row r="346" spans="1:19" x14ac:dyDescent="0.15">
      <c r="A346" t="s">
        <v>7</v>
      </c>
      <c r="B346">
        <v>93006</v>
      </c>
      <c r="C346">
        <v>15</v>
      </c>
      <c r="D346">
        <v>1</v>
      </c>
      <c r="E346">
        <v>1</v>
      </c>
      <c r="F346">
        <v>2</v>
      </c>
      <c r="G346" s="5">
        <f t="shared" si="82"/>
        <v>2.403846153846154E-3</v>
      </c>
      <c r="H346" t="str">
        <f>VLOOKUP(B346,'名称-id-价值'!B:C,2,FALSE)</f>
        <v>T3LP6</v>
      </c>
      <c r="I346" t="str">
        <f t="shared" si="77"/>
        <v>T3部件</v>
      </c>
      <c r="J346">
        <f t="shared" si="73"/>
        <v>8</v>
      </c>
      <c r="K346">
        <f t="shared" si="78"/>
        <v>4.807692307692308E-3</v>
      </c>
      <c r="L346">
        <f>VLOOKUP(B346,'名称-id-价值'!B:M,J346+2,FALSE)</f>
        <v>112.8</v>
      </c>
      <c r="M346">
        <f t="shared" si="74"/>
        <v>0.27115384615384619</v>
      </c>
      <c r="N346">
        <f>SUMIFS(M:M,A:A,A346)*F346+VLOOKUP(A346,'军费-钻石数量'!$A:$E,5,FALSE)</f>
        <v>130.68182692307664</v>
      </c>
      <c r="O346" t="str">
        <f t="shared" si="75"/>
        <v>93006,</v>
      </c>
      <c r="P346" t="str">
        <f t="shared" si="76"/>
        <v>15,</v>
      </c>
      <c r="Q346" t="str">
        <f t="shared" si="79"/>
        <v>(1,1)</v>
      </c>
      <c r="R346" t="str">
        <f t="shared" si="80"/>
        <v>1,</v>
      </c>
      <c r="S346" t="str">
        <f t="shared" si="81"/>
        <v>1,</v>
      </c>
    </row>
    <row r="347" spans="1:19" x14ac:dyDescent="0.15">
      <c r="A347" t="s">
        <v>7</v>
      </c>
      <c r="B347">
        <v>93102</v>
      </c>
      <c r="C347">
        <v>15</v>
      </c>
      <c r="D347">
        <v>1</v>
      </c>
      <c r="E347">
        <v>1</v>
      </c>
      <c r="F347">
        <v>2</v>
      </c>
      <c r="G347" s="5">
        <f t="shared" si="82"/>
        <v>2.403846153846154E-3</v>
      </c>
      <c r="H347" t="str">
        <f>VLOOKUP(B347,'名称-id-价值'!B:C,2,FALSE)</f>
        <v>T3MP2</v>
      </c>
      <c r="I347" t="str">
        <f t="shared" si="77"/>
        <v>T3部件</v>
      </c>
      <c r="J347">
        <f t="shared" si="73"/>
        <v>8</v>
      </c>
      <c r="K347">
        <f t="shared" si="78"/>
        <v>4.807692307692308E-3</v>
      </c>
      <c r="L347">
        <f>VLOOKUP(B347,'名称-id-价值'!B:M,J347+2,FALSE)</f>
        <v>112.8</v>
      </c>
      <c r="M347">
        <f t="shared" si="74"/>
        <v>0.27115384615384619</v>
      </c>
      <c r="N347">
        <f>SUMIFS(M:M,A:A,A347)*F347+VLOOKUP(A347,'军费-钻石数量'!$A:$E,5,FALSE)</f>
        <v>130.68182692307664</v>
      </c>
      <c r="O347" t="str">
        <f t="shared" si="75"/>
        <v>93102,</v>
      </c>
      <c r="P347" t="str">
        <f t="shared" si="76"/>
        <v>15,</v>
      </c>
      <c r="Q347" t="str">
        <f t="shared" si="79"/>
        <v>(1,1)</v>
      </c>
      <c r="R347" t="str">
        <f t="shared" si="80"/>
        <v>1,</v>
      </c>
      <c r="S347" t="str">
        <f t="shared" si="81"/>
        <v>1,</v>
      </c>
    </row>
    <row r="348" spans="1:19" x14ac:dyDescent="0.15">
      <c r="A348" t="s">
        <v>7</v>
      </c>
      <c r="B348">
        <v>93104</v>
      </c>
      <c r="C348">
        <v>15</v>
      </c>
      <c r="D348">
        <v>1</v>
      </c>
      <c r="E348">
        <v>1</v>
      </c>
      <c r="F348">
        <v>2</v>
      </c>
      <c r="G348" s="5">
        <f t="shared" si="82"/>
        <v>2.403846153846154E-3</v>
      </c>
      <c r="H348" t="str">
        <f>VLOOKUP(B348,'名称-id-价值'!B:C,2,FALSE)</f>
        <v>T3MP4</v>
      </c>
      <c r="I348" t="str">
        <f t="shared" si="77"/>
        <v>T3部件</v>
      </c>
      <c r="J348">
        <f t="shared" si="73"/>
        <v>8</v>
      </c>
      <c r="K348">
        <f t="shared" si="78"/>
        <v>4.807692307692308E-3</v>
      </c>
      <c r="L348">
        <f>VLOOKUP(B348,'名称-id-价值'!B:M,J348+2,FALSE)</f>
        <v>112.8</v>
      </c>
      <c r="M348">
        <f t="shared" si="74"/>
        <v>0.27115384615384619</v>
      </c>
      <c r="N348">
        <f>SUMIFS(M:M,A:A,A348)*F348+VLOOKUP(A348,'军费-钻石数量'!$A:$E,5,FALSE)</f>
        <v>130.68182692307664</v>
      </c>
      <c r="O348" t="str">
        <f t="shared" si="75"/>
        <v>93104,</v>
      </c>
      <c r="P348" t="str">
        <f t="shared" si="76"/>
        <v>15,</v>
      </c>
      <c r="Q348" t="str">
        <f t="shared" si="79"/>
        <v>(1,1)</v>
      </c>
      <c r="R348" t="str">
        <f t="shared" si="80"/>
        <v>1,</v>
      </c>
      <c r="S348" t="str">
        <f t="shared" si="81"/>
        <v>1,</v>
      </c>
    </row>
    <row r="349" spans="1:19" x14ac:dyDescent="0.15">
      <c r="A349" t="s">
        <v>7</v>
      </c>
      <c r="B349">
        <v>93106</v>
      </c>
      <c r="C349">
        <v>15</v>
      </c>
      <c r="D349">
        <v>1</v>
      </c>
      <c r="E349">
        <v>1</v>
      </c>
      <c r="F349">
        <v>2</v>
      </c>
      <c r="G349" s="5">
        <f t="shared" si="82"/>
        <v>2.403846153846154E-3</v>
      </c>
      <c r="H349" t="str">
        <f>VLOOKUP(B349,'名称-id-价值'!B:C,2,FALSE)</f>
        <v>T3MP6</v>
      </c>
      <c r="I349" t="str">
        <f t="shared" si="77"/>
        <v>T3部件</v>
      </c>
      <c r="J349">
        <f t="shared" si="73"/>
        <v>8</v>
      </c>
      <c r="K349">
        <f t="shared" si="78"/>
        <v>4.807692307692308E-3</v>
      </c>
      <c r="L349">
        <f>VLOOKUP(B349,'名称-id-价值'!B:M,J349+2,FALSE)</f>
        <v>112.8</v>
      </c>
      <c r="M349">
        <f t="shared" si="74"/>
        <v>0.27115384615384619</v>
      </c>
      <c r="N349">
        <f>SUMIFS(M:M,A:A,A349)*F349+VLOOKUP(A349,'军费-钻石数量'!$A:$E,5,FALSE)</f>
        <v>130.68182692307664</v>
      </c>
      <c r="O349" t="str">
        <f t="shared" si="75"/>
        <v>93106,</v>
      </c>
      <c r="P349" t="str">
        <f t="shared" si="76"/>
        <v>15,</v>
      </c>
      <c r="Q349" t="str">
        <f t="shared" si="79"/>
        <v>(1,1)</v>
      </c>
      <c r="R349" t="str">
        <f t="shared" si="80"/>
        <v>1,</v>
      </c>
      <c r="S349" t="str">
        <f t="shared" si="81"/>
        <v>1,</v>
      </c>
    </row>
    <row r="350" spans="1:19" x14ac:dyDescent="0.15">
      <c r="A350" t="s">
        <v>7</v>
      </c>
      <c r="B350">
        <v>93202</v>
      </c>
      <c r="C350">
        <v>15</v>
      </c>
      <c r="D350">
        <v>1</v>
      </c>
      <c r="E350">
        <v>1</v>
      </c>
      <c r="F350">
        <v>2</v>
      </c>
      <c r="G350" s="5">
        <f t="shared" si="82"/>
        <v>2.403846153846154E-3</v>
      </c>
      <c r="H350" t="str">
        <f>VLOOKUP(B350,'名称-id-价值'!B:C,2,FALSE)</f>
        <v>T3HP2</v>
      </c>
      <c r="I350" t="str">
        <f t="shared" si="77"/>
        <v>T3部件</v>
      </c>
      <c r="J350">
        <f t="shared" si="73"/>
        <v>8</v>
      </c>
      <c r="K350">
        <f t="shared" si="78"/>
        <v>4.807692307692308E-3</v>
      </c>
      <c r="L350">
        <f>VLOOKUP(B350,'名称-id-价值'!B:M,J350+2,FALSE)</f>
        <v>112.8</v>
      </c>
      <c r="M350">
        <f t="shared" si="74"/>
        <v>0.27115384615384619</v>
      </c>
      <c r="N350">
        <f>SUMIFS(M:M,A:A,A350)*F350+VLOOKUP(A350,'军费-钻石数量'!$A:$E,5,FALSE)</f>
        <v>130.68182692307664</v>
      </c>
      <c r="O350" t="str">
        <f t="shared" si="75"/>
        <v>93202,</v>
      </c>
      <c r="P350" t="str">
        <f t="shared" si="76"/>
        <v>15,</v>
      </c>
      <c r="Q350" t="str">
        <f t="shared" si="79"/>
        <v>(1,1)</v>
      </c>
      <c r="R350" t="str">
        <f t="shared" si="80"/>
        <v>1,</v>
      </c>
      <c r="S350" t="str">
        <f t="shared" si="81"/>
        <v>1,</v>
      </c>
    </row>
    <row r="351" spans="1:19" x14ac:dyDescent="0.15">
      <c r="A351" t="s">
        <v>7</v>
      </c>
      <c r="B351">
        <v>93204</v>
      </c>
      <c r="C351">
        <v>15</v>
      </c>
      <c r="D351">
        <v>1</v>
      </c>
      <c r="E351">
        <v>1</v>
      </c>
      <c r="F351">
        <v>2</v>
      </c>
      <c r="G351" s="5">
        <f t="shared" si="82"/>
        <v>2.403846153846154E-3</v>
      </c>
      <c r="H351" t="str">
        <f>VLOOKUP(B351,'名称-id-价值'!B:C,2,FALSE)</f>
        <v>T3HP4</v>
      </c>
      <c r="I351" t="str">
        <f t="shared" si="77"/>
        <v>T3部件</v>
      </c>
      <c r="J351">
        <f t="shared" si="73"/>
        <v>8</v>
      </c>
      <c r="K351">
        <f t="shared" si="78"/>
        <v>4.807692307692308E-3</v>
      </c>
      <c r="L351">
        <f>VLOOKUP(B351,'名称-id-价值'!B:M,J351+2,FALSE)</f>
        <v>112.8</v>
      </c>
      <c r="M351">
        <f t="shared" si="74"/>
        <v>0.27115384615384619</v>
      </c>
      <c r="N351">
        <f>SUMIFS(M:M,A:A,A351)*F351+VLOOKUP(A351,'军费-钻石数量'!$A:$E,5,FALSE)</f>
        <v>130.68182692307664</v>
      </c>
      <c r="O351" t="str">
        <f t="shared" si="75"/>
        <v>93204,</v>
      </c>
      <c r="P351" t="str">
        <f t="shared" si="76"/>
        <v>15,</v>
      </c>
      <c r="Q351" t="str">
        <f t="shared" si="79"/>
        <v>(1,1)</v>
      </c>
      <c r="R351" t="str">
        <f t="shared" si="80"/>
        <v>1,</v>
      </c>
      <c r="S351" t="str">
        <f t="shared" si="81"/>
        <v>1,</v>
      </c>
    </row>
    <row r="352" spans="1:19" x14ac:dyDescent="0.15">
      <c r="A352" t="s">
        <v>7</v>
      </c>
      <c r="B352">
        <v>93206</v>
      </c>
      <c r="C352">
        <v>15</v>
      </c>
      <c r="D352">
        <v>1</v>
      </c>
      <c r="E352">
        <v>1</v>
      </c>
      <c r="F352">
        <v>2</v>
      </c>
      <c r="G352" s="5">
        <f t="shared" si="82"/>
        <v>2.403846153846154E-3</v>
      </c>
      <c r="H352" t="str">
        <f>VLOOKUP(B352,'名称-id-价值'!B:C,2,FALSE)</f>
        <v>T3HP6</v>
      </c>
      <c r="I352" t="str">
        <f t="shared" si="77"/>
        <v>T3部件</v>
      </c>
      <c r="J352">
        <f t="shared" si="73"/>
        <v>8</v>
      </c>
      <c r="K352">
        <f t="shared" si="78"/>
        <v>4.807692307692308E-3</v>
      </c>
      <c r="L352">
        <f>VLOOKUP(B352,'名称-id-价值'!B:M,J352+2,FALSE)</f>
        <v>112.8</v>
      </c>
      <c r="M352">
        <f t="shared" si="74"/>
        <v>0.27115384615384619</v>
      </c>
      <c r="N352">
        <f>SUMIFS(M:M,A:A,A352)*F352+VLOOKUP(A352,'军费-钻石数量'!$A:$E,5,FALSE)</f>
        <v>130.68182692307664</v>
      </c>
      <c r="O352" t="str">
        <f t="shared" si="75"/>
        <v>93206,</v>
      </c>
      <c r="P352" t="str">
        <f t="shared" si="76"/>
        <v>15,</v>
      </c>
      <c r="Q352" t="str">
        <f t="shared" si="79"/>
        <v>(1,1)</v>
      </c>
      <c r="R352" t="str">
        <f t="shared" si="80"/>
        <v>1,</v>
      </c>
      <c r="S352" t="str">
        <f t="shared" si="81"/>
        <v>1,</v>
      </c>
    </row>
    <row r="353" spans="1:19" x14ac:dyDescent="0.15">
      <c r="A353" t="s">
        <v>8</v>
      </c>
      <c r="B353">
        <v>51111</v>
      </c>
      <c r="C353">
        <v>90</v>
      </c>
      <c r="D353">
        <v>1</v>
      </c>
      <c r="E353">
        <v>7</v>
      </c>
      <c r="F353">
        <v>2</v>
      </c>
      <c r="G353" s="5">
        <f t="shared" si="82"/>
        <v>1.6357688113413305E-2</v>
      </c>
      <c r="H353" t="str">
        <f>VLOOKUP(B353,'名称-id-价值'!B:C,2,FALSE)</f>
        <v>雷诺FT-碎片</v>
      </c>
      <c r="I353" t="str">
        <f t="shared" si="77"/>
        <v>T1碎片</v>
      </c>
      <c r="J353">
        <f t="shared" si="73"/>
        <v>9</v>
      </c>
      <c r="K353">
        <f t="shared" si="78"/>
        <v>0.13086150490730644</v>
      </c>
      <c r="L353">
        <f>VLOOKUP(B353,'名称-id-价值'!B:M,J353+2,FALSE)</f>
        <v>31.200000000000003</v>
      </c>
      <c r="M353">
        <f t="shared" si="74"/>
        <v>2.0414394765539807</v>
      </c>
      <c r="N353">
        <f>SUMIFS(M:M,A:A,A353)*F353+VLOOKUP(A353,'军费-钻石数量'!$A:$E,5,FALSE)</f>
        <v>130.29073064340238</v>
      </c>
      <c r="O353" t="str">
        <f t="shared" si="75"/>
        <v>51111,</v>
      </c>
      <c r="P353" t="str">
        <f t="shared" si="76"/>
        <v>90,</v>
      </c>
      <c r="Q353" t="str">
        <f t="shared" si="79"/>
        <v>(1,7)</v>
      </c>
      <c r="R353" t="str">
        <f t="shared" si="80"/>
        <v>1,</v>
      </c>
      <c r="S353" t="str">
        <f t="shared" si="81"/>
        <v>7,</v>
      </c>
    </row>
    <row r="354" spans="1:19" x14ac:dyDescent="0.15">
      <c r="A354" t="s">
        <v>8</v>
      </c>
      <c r="B354">
        <v>52111</v>
      </c>
      <c r="C354">
        <v>90</v>
      </c>
      <c r="D354">
        <v>1</v>
      </c>
      <c r="E354">
        <v>7</v>
      </c>
      <c r="F354">
        <v>2</v>
      </c>
      <c r="G354" s="5">
        <f t="shared" si="82"/>
        <v>1.6357688113413305E-2</v>
      </c>
      <c r="H354" t="str">
        <f>VLOOKUP(B354,'名称-id-价值'!B:C,2,FALSE)</f>
        <v>Stuart-碎片</v>
      </c>
      <c r="I354" t="str">
        <f t="shared" si="77"/>
        <v>T1碎片</v>
      </c>
      <c r="J354">
        <f t="shared" si="73"/>
        <v>9</v>
      </c>
      <c r="K354">
        <f t="shared" si="78"/>
        <v>0.13086150490730644</v>
      </c>
      <c r="L354">
        <f>VLOOKUP(B354,'名称-id-价值'!B:M,J354+2,FALSE)</f>
        <v>31.200000000000003</v>
      </c>
      <c r="M354">
        <f t="shared" si="74"/>
        <v>2.0414394765539807</v>
      </c>
      <c r="N354">
        <f>SUMIFS(M:M,A:A,A354)*F354+VLOOKUP(A354,'军费-钻石数量'!$A:$E,5,FALSE)</f>
        <v>130.29073064340238</v>
      </c>
      <c r="O354" t="str">
        <f t="shared" si="75"/>
        <v>52111,</v>
      </c>
      <c r="P354" t="str">
        <f t="shared" si="76"/>
        <v>90,</v>
      </c>
      <c r="Q354" t="str">
        <f t="shared" si="79"/>
        <v>(1,7)</v>
      </c>
      <c r="R354" t="str">
        <f t="shared" si="80"/>
        <v>1,</v>
      </c>
      <c r="S354" t="str">
        <f t="shared" si="81"/>
        <v>7,</v>
      </c>
    </row>
    <row r="355" spans="1:19" x14ac:dyDescent="0.15">
      <c r="A355" t="s">
        <v>8</v>
      </c>
      <c r="B355">
        <v>53111</v>
      </c>
      <c r="C355">
        <v>90</v>
      </c>
      <c r="D355">
        <v>1</v>
      </c>
      <c r="E355">
        <v>7</v>
      </c>
      <c r="F355">
        <v>2</v>
      </c>
      <c r="G355" s="5">
        <f t="shared" si="82"/>
        <v>1.6357688113413305E-2</v>
      </c>
      <c r="H355" t="str">
        <f>VLOOKUP(B355,'名称-id-价值'!B:C,2,FALSE)</f>
        <v>B-1-碎片</v>
      </c>
      <c r="I355" t="str">
        <f t="shared" si="77"/>
        <v>T1碎片</v>
      </c>
      <c r="J355">
        <f t="shared" si="73"/>
        <v>9</v>
      </c>
      <c r="K355">
        <f t="shared" si="78"/>
        <v>0.13086150490730644</v>
      </c>
      <c r="L355">
        <f>VLOOKUP(B355,'名称-id-价值'!B:M,J355+2,FALSE)</f>
        <v>31.200000000000003</v>
      </c>
      <c r="M355">
        <f t="shared" si="74"/>
        <v>2.0414394765539807</v>
      </c>
      <c r="N355">
        <f>SUMIFS(M:M,A:A,A355)*F355+VLOOKUP(A355,'军费-钻石数量'!$A:$E,5,FALSE)</f>
        <v>130.29073064340238</v>
      </c>
      <c r="O355" t="str">
        <f t="shared" si="75"/>
        <v>53111,</v>
      </c>
      <c r="P355" t="str">
        <f t="shared" si="76"/>
        <v>90,</v>
      </c>
      <c r="Q355" t="str">
        <f t="shared" si="79"/>
        <v>(1,7)</v>
      </c>
      <c r="R355" t="str">
        <f t="shared" si="80"/>
        <v>1,</v>
      </c>
      <c r="S355" t="str">
        <f t="shared" si="81"/>
        <v>7,</v>
      </c>
    </row>
    <row r="356" spans="1:19" x14ac:dyDescent="0.15">
      <c r="A356" t="s">
        <v>8</v>
      </c>
      <c r="B356">
        <v>51211</v>
      </c>
      <c r="C356">
        <v>80</v>
      </c>
      <c r="D356">
        <v>1</v>
      </c>
      <c r="E356">
        <v>3</v>
      </c>
      <c r="F356">
        <v>2</v>
      </c>
      <c r="G356" s="5">
        <f t="shared" si="82"/>
        <v>1.4540167211922937E-2</v>
      </c>
      <c r="H356" t="str">
        <f>VLOOKUP(B356,'名称-id-价值'!B:C,2,FALSE)</f>
        <v>二号-碎片</v>
      </c>
      <c r="I356" t="str">
        <f t="shared" si="77"/>
        <v>T2碎片</v>
      </c>
      <c r="J356">
        <f t="shared" si="73"/>
        <v>9</v>
      </c>
      <c r="K356">
        <f t="shared" si="78"/>
        <v>5.8160668847691749E-2</v>
      </c>
      <c r="L356">
        <f>VLOOKUP(B356,'名称-id-价值'!B:M,J356+2,FALSE)</f>
        <v>34.799999999999997</v>
      </c>
      <c r="M356">
        <f t="shared" si="74"/>
        <v>1.0119956379498363</v>
      </c>
      <c r="N356">
        <f>SUMIFS(M:M,A:A,A356)*F356+VLOOKUP(A356,'军费-钻石数量'!$A:$E,5,FALSE)</f>
        <v>130.29073064340238</v>
      </c>
      <c r="O356" t="str">
        <f t="shared" si="75"/>
        <v>51211,</v>
      </c>
      <c r="P356" t="str">
        <f t="shared" si="76"/>
        <v>80,</v>
      </c>
      <c r="Q356" t="str">
        <f t="shared" si="79"/>
        <v>(1,3)</v>
      </c>
      <c r="R356" t="str">
        <f t="shared" si="80"/>
        <v>1,</v>
      </c>
      <c r="S356" t="str">
        <f t="shared" si="81"/>
        <v>3,</v>
      </c>
    </row>
    <row r="357" spans="1:19" x14ac:dyDescent="0.15">
      <c r="A357" t="s">
        <v>8</v>
      </c>
      <c r="B357">
        <v>52211</v>
      </c>
      <c r="C357">
        <v>80</v>
      </c>
      <c r="D357">
        <v>1</v>
      </c>
      <c r="E357">
        <v>3</v>
      </c>
      <c r="F357">
        <v>2</v>
      </c>
      <c r="G357" s="5">
        <f t="shared" si="82"/>
        <v>1.4540167211922937E-2</v>
      </c>
      <c r="H357" t="str">
        <f>VLOOKUP(B357,'名称-id-价值'!B:C,2,FALSE)</f>
        <v>T-34-碎片</v>
      </c>
      <c r="I357" t="str">
        <f t="shared" si="77"/>
        <v>T2碎片</v>
      </c>
      <c r="J357">
        <f t="shared" si="73"/>
        <v>9</v>
      </c>
      <c r="K357">
        <f t="shared" si="78"/>
        <v>5.8160668847691749E-2</v>
      </c>
      <c r="L357">
        <f>VLOOKUP(B357,'名称-id-价值'!B:M,J357+2,FALSE)</f>
        <v>34.799999999999997</v>
      </c>
      <c r="M357">
        <f t="shared" si="74"/>
        <v>1.0119956379498363</v>
      </c>
      <c r="N357">
        <f>SUMIFS(M:M,A:A,A357)*F357+VLOOKUP(A357,'军费-钻石数量'!$A:$E,5,FALSE)</f>
        <v>130.29073064340238</v>
      </c>
      <c r="O357" t="str">
        <f t="shared" si="75"/>
        <v>52211,</v>
      </c>
      <c r="P357" t="str">
        <f t="shared" si="76"/>
        <v>80,</v>
      </c>
      <c r="Q357" t="str">
        <f t="shared" si="79"/>
        <v>(1,3)</v>
      </c>
      <c r="R357" t="str">
        <f t="shared" si="80"/>
        <v>1,</v>
      </c>
      <c r="S357" t="str">
        <f t="shared" si="81"/>
        <v>3,</v>
      </c>
    </row>
    <row r="358" spans="1:19" x14ac:dyDescent="0.15">
      <c r="A358" t="s">
        <v>8</v>
      </c>
      <c r="B358">
        <v>53211</v>
      </c>
      <c r="C358">
        <v>80</v>
      </c>
      <c r="D358">
        <v>1</v>
      </c>
      <c r="E358">
        <v>3</v>
      </c>
      <c r="F358">
        <v>2</v>
      </c>
      <c r="G358" s="5">
        <f t="shared" si="82"/>
        <v>1.4540167211922937E-2</v>
      </c>
      <c r="H358" t="str">
        <f>VLOOKUP(B358,'名称-id-价值'!B:C,2,FALSE)</f>
        <v>KV-1-碎片</v>
      </c>
      <c r="I358" t="str">
        <f t="shared" si="77"/>
        <v>T2碎片</v>
      </c>
      <c r="J358">
        <f t="shared" si="73"/>
        <v>9</v>
      </c>
      <c r="K358">
        <f t="shared" si="78"/>
        <v>5.8160668847691749E-2</v>
      </c>
      <c r="L358">
        <f>VLOOKUP(B358,'名称-id-价值'!B:M,J358+2,FALSE)</f>
        <v>34.799999999999997</v>
      </c>
      <c r="M358">
        <f t="shared" si="74"/>
        <v>1.0119956379498363</v>
      </c>
      <c r="N358">
        <f>SUMIFS(M:M,A:A,A358)*F358+VLOOKUP(A358,'军费-钻石数量'!$A:$E,5,FALSE)</f>
        <v>130.29073064340238</v>
      </c>
      <c r="O358" t="str">
        <f t="shared" si="75"/>
        <v>53211,</v>
      </c>
      <c r="P358" t="str">
        <f t="shared" si="76"/>
        <v>80,</v>
      </c>
      <c r="Q358" t="str">
        <f t="shared" si="79"/>
        <v>(1,3)</v>
      </c>
      <c r="R358" t="str">
        <f t="shared" si="80"/>
        <v>1,</v>
      </c>
      <c r="S358" t="str">
        <f t="shared" si="81"/>
        <v>3,</v>
      </c>
    </row>
    <row r="359" spans="1:19" x14ac:dyDescent="0.15">
      <c r="A359" t="s">
        <v>8</v>
      </c>
      <c r="B359">
        <v>51311</v>
      </c>
      <c r="C359">
        <v>487</v>
      </c>
      <c r="D359">
        <v>1</v>
      </c>
      <c r="E359">
        <v>2</v>
      </c>
      <c r="F359">
        <v>2</v>
      </c>
      <c r="G359" s="5">
        <f t="shared" si="82"/>
        <v>8.8513267902580878E-2</v>
      </c>
      <c r="H359" t="str">
        <f>VLOOKUP(B359,'名称-id-价值'!B:C,2,FALSE)</f>
        <v>35(t)-碎片</v>
      </c>
      <c r="I359" t="str">
        <f t="shared" si="77"/>
        <v>T3碎片</v>
      </c>
      <c r="J359">
        <f t="shared" si="73"/>
        <v>9</v>
      </c>
      <c r="K359">
        <f t="shared" si="78"/>
        <v>0.26553980370774266</v>
      </c>
      <c r="L359">
        <f>VLOOKUP(B359,'名称-id-价值'!B:M,J359+2,FALSE)</f>
        <v>41.8</v>
      </c>
      <c r="M359">
        <f t="shared" si="74"/>
        <v>5.5497818974918207</v>
      </c>
      <c r="N359">
        <f>SUMIFS(M:M,A:A,A359)*F359+VLOOKUP(A359,'军费-钻石数量'!$A:$E,5,FALSE)</f>
        <v>130.29073064340238</v>
      </c>
      <c r="O359" t="str">
        <f t="shared" si="75"/>
        <v>51311,</v>
      </c>
      <c r="P359" t="str">
        <f t="shared" si="76"/>
        <v>487,</v>
      </c>
      <c r="Q359" t="str">
        <f t="shared" si="79"/>
        <v>(1,2)</v>
      </c>
      <c r="R359" t="str">
        <f t="shared" si="80"/>
        <v>1,</v>
      </c>
      <c r="S359" t="str">
        <f t="shared" si="81"/>
        <v>2,</v>
      </c>
    </row>
    <row r="360" spans="1:19" x14ac:dyDescent="0.15">
      <c r="A360" t="s">
        <v>8</v>
      </c>
      <c r="B360">
        <v>52311</v>
      </c>
      <c r="C360">
        <v>487</v>
      </c>
      <c r="D360">
        <v>1</v>
      </c>
      <c r="E360">
        <v>2</v>
      </c>
      <c r="F360">
        <v>2</v>
      </c>
      <c r="G360" s="5">
        <f t="shared" si="82"/>
        <v>8.8513267902580878E-2</v>
      </c>
      <c r="H360" t="str">
        <f>VLOOKUP(B360,'名称-id-价值'!B:C,2,FALSE)</f>
        <v>玛蒂尔达-碎片</v>
      </c>
      <c r="I360" t="str">
        <f t="shared" si="77"/>
        <v>T3碎片</v>
      </c>
      <c r="J360">
        <f t="shared" si="73"/>
        <v>9</v>
      </c>
      <c r="K360">
        <f t="shared" si="78"/>
        <v>0.26553980370774266</v>
      </c>
      <c r="L360">
        <f>VLOOKUP(B360,'名称-id-价值'!B:M,J360+2,FALSE)</f>
        <v>41.8</v>
      </c>
      <c r="M360">
        <f t="shared" si="74"/>
        <v>5.5497818974918207</v>
      </c>
      <c r="N360">
        <f>SUMIFS(M:M,A:A,A360)*F360+VLOOKUP(A360,'军费-钻石数量'!$A:$E,5,FALSE)</f>
        <v>130.29073064340238</v>
      </c>
      <c r="O360" t="str">
        <f t="shared" si="75"/>
        <v>52311,</v>
      </c>
      <c r="P360" t="str">
        <f t="shared" si="76"/>
        <v>487,</v>
      </c>
      <c r="Q360" t="str">
        <f t="shared" si="79"/>
        <v>(1,2)</v>
      </c>
      <c r="R360" t="str">
        <f t="shared" si="80"/>
        <v>1,</v>
      </c>
      <c r="S360" t="str">
        <f t="shared" si="81"/>
        <v>2,</v>
      </c>
    </row>
    <row r="361" spans="1:19" x14ac:dyDescent="0.15">
      <c r="A361" t="s">
        <v>8</v>
      </c>
      <c r="B361">
        <v>53311</v>
      </c>
      <c r="C361">
        <v>487</v>
      </c>
      <c r="D361">
        <v>1</v>
      </c>
      <c r="E361">
        <v>2</v>
      </c>
      <c r="F361">
        <v>2</v>
      </c>
      <c r="G361" s="5">
        <f t="shared" si="82"/>
        <v>8.8513267902580878E-2</v>
      </c>
      <c r="H361" t="str">
        <f>VLOOKUP(B361,'名称-id-价值'!B:C,2,FALSE)</f>
        <v>黑豹-碎片</v>
      </c>
      <c r="I361" t="str">
        <f t="shared" si="77"/>
        <v>T3碎片</v>
      </c>
      <c r="J361">
        <f t="shared" si="73"/>
        <v>9</v>
      </c>
      <c r="K361">
        <f t="shared" si="78"/>
        <v>0.26553980370774266</v>
      </c>
      <c r="L361">
        <f>VLOOKUP(B361,'名称-id-价值'!B:M,J361+2,FALSE)</f>
        <v>41.8</v>
      </c>
      <c r="M361">
        <f t="shared" si="74"/>
        <v>5.5497818974918207</v>
      </c>
      <c r="N361">
        <f>SUMIFS(M:M,A:A,A361)*F361+VLOOKUP(A361,'军费-钻石数量'!$A:$E,5,FALSE)</f>
        <v>130.29073064340238</v>
      </c>
      <c r="O361" t="str">
        <f t="shared" si="75"/>
        <v>53311,</v>
      </c>
      <c r="P361" t="str">
        <f t="shared" si="76"/>
        <v>487,</v>
      </c>
      <c r="Q361" t="str">
        <f t="shared" si="79"/>
        <v>(1,2)</v>
      </c>
      <c r="R361" t="str">
        <f t="shared" si="80"/>
        <v>1,</v>
      </c>
      <c r="S361" t="str">
        <f t="shared" si="81"/>
        <v>2,</v>
      </c>
    </row>
    <row r="362" spans="1:19" x14ac:dyDescent="0.15">
      <c r="A362" t="s">
        <v>8</v>
      </c>
      <c r="B362">
        <v>51311</v>
      </c>
      <c r="C362">
        <v>487</v>
      </c>
      <c r="D362">
        <v>1</v>
      </c>
      <c r="E362">
        <v>2</v>
      </c>
      <c r="F362">
        <v>2</v>
      </c>
      <c r="G362" s="5">
        <f t="shared" si="82"/>
        <v>8.8513267902580878E-2</v>
      </c>
      <c r="H362" t="str">
        <f>VLOOKUP(B362,'名称-id-价值'!B:C,2,FALSE)</f>
        <v>35(t)-碎片</v>
      </c>
      <c r="I362" t="str">
        <f t="shared" si="77"/>
        <v>T3碎片</v>
      </c>
      <c r="J362">
        <f t="shared" si="73"/>
        <v>9</v>
      </c>
      <c r="K362">
        <f t="shared" si="78"/>
        <v>0.26553980370774266</v>
      </c>
      <c r="L362">
        <f>VLOOKUP(B362,'名称-id-价值'!B:M,J362+2,FALSE)</f>
        <v>41.8</v>
      </c>
      <c r="M362">
        <f t="shared" si="74"/>
        <v>5.5497818974918207</v>
      </c>
      <c r="N362">
        <f>SUMIFS(M:M,A:A,A362)*F362+VLOOKUP(A362,'军费-钻石数量'!$A:$E,5,FALSE)</f>
        <v>130.29073064340238</v>
      </c>
      <c r="O362" t="str">
        <f t="shared" si="75"/>
        <v>51311,</v>
      </c>
      <c r="P362" t="str">
        <f t="shared" si="76"/>
        <v>487,</v>
      </c>
      <c r="Q362" t="str">
        <f t="shared" si="79"/>
        <v>(1,2)</v>
      </c>
      <c r="R362" t="str">
        <f t="shared" si="80"/>
        <v>1,</v>
      </c>
      <c r="S362" t="str">
        <f t="shared" si="81"/>
        <v>2,</v>
      </c>
    </row>
    <row r="363" spans="1:19" x14ac:dyDescent="0.15">
      <c r="A363" t="s">
        <v>8</v>
      </c>
      <c r="B363">
        <v>52311</v>
      </c>
      <c r="C363">
        <v>487</v>
      </c>
      <c r="D363">
        <v>1</v>
      </c>
      <c r="E363">
        <v>2</v>
      </c>
      <c r="F363">
        <v>2</v>
      </c>
      <c r="G363" s="5">
        <f t="shared" si="82"/>
        <v>8.8513267902580878E-2</v>
      </c>
      <c r="H363" t="str">
        <f>VLOOKUP(B363,'名称-id-价值'!B:C,2,FALSE)</f>
        <v>玛蒂尔达-碎片</v>
      </c>
      <c r="I363" t="str">
        <f t="shared" si="77"/>
        <v>T3碎片</v>
      </c>
      <c r="J363">
        <f t="shared" si="73"/>
        <v>9</v>
      </c>
      <c r="K363">
        <f t="shared" si="78"/>
        <v>0.26553980370774266</v>
      </c>
      <c r="L363">
        <f>VLOOKUP(B363,'名称-id-价值'!B:M,J363+2,FALSE)</f>
        <v>41.8</v>
      </c>
      <c r="M363">
        <f t="shared" si="74"/>
        <v>5.5497818974918207</v>
      </c>
      <c r="N363">
        <f>SUMIFS(M:M,A:A,A363)*F363+VLOOKUP(A363,'军费-钻石数量'!$A:$E,5,FALSE)</f>
        <v>130.29073064340238</v>
      </c>
      <c r="O363" t="str">
        <f t="shared" si="75"/>
        <v>52311,</v>
      </c>
      <c r="P363" t="str">
        <f t="shared" si="76"/>
        <v>487,</v>
      </c>
      <c r="Q363" t="str">
        <f t="shared" si="79"/>
        <v>(1,2)</v>
      </c>
      <c r="R363" t="str">
        <f t="shared" si="80"/>
        <v>1,</v>
      </c>
      <c r="S363" t="str">
        <f t="shared" si="81"/>
        <v>2,</v>
      </c>
    </row>
    <row r="364" spans="1:19" x14ac:dyDescent="0.15">
      <c r="A364" t="s">
        <v>8</v>
      </c>
      <c r="B364">
        <v>53311</v>
      </c>
      <c r="C364">
        <v>487</v>
      </c>
      <c r="D364">
        <v>1</v>
      </c>
      <c r="E364">
        <v>2</v>
      </c>
      <c r="F364">
        <v>2</v>
      </c>
      <c r="G364" s="5">
        <f t="shared" si="82"/>
        <v>8.8513267902580878E-2</v>
      </c>
      <c r="H364" t="str">
        <f>VLOOKUP(B364,'名称-id-价值'!B:C,2,FALSE)</f>
        <v>黑豹-碎片</v>
      </c>
      <c r="I364" t="str">
        <f t="shared" si="77"/>
        <v>T3碎片</v>
      </c>
      <c r="J364">
        <f t="shared" si="73"/>
        <v>9</v>
      </c>
      <c r="K364">
        <f t="shared" si="78"/>
        <v>0.26553980370774266</v>
      </c>
      <c r="L364">
        <f>VLOOKUP(B364,'名称-id-价值'!B:M,J364+2,FALSE)</f>
        <v>41.8</v>
      </c>
      <c r="M364">
        <f t="shared" si="74"/>
        <v>5.5497818974918207</v>
      </c>
      <c r="N364">
        <f>SUMIFS(M:M,A:A,A364)*F364+VLOOKUP(A364,'军费-钻石数量'!$A:$E,5,FALSE)</f>
        <v>130.29073064340238</v>
      </c>
      <c r="O364" t="str">
        <f t="shared" si="75"/>
        <v>53311,</v>
      </c>
      <c r="P364" t="str">
        <f t="shared" si="76"/>
        <v>487,</v>
      </c>
      <c r="Q364" t="str">
        <f t="shared" si="79"/>
        <v>(1,2)</v>
      </c>
      <c r="R364" t="str">
        <f t="shared" si="80"/>
        <v>1,</v>
      </c>
      <c r="S364" t="str">
        <f t="shared" si="81"/>
        <v>2,</v>
      </c>
    </row>
    <row r="365" spans="1:19" x14ac:dyDescent="0.15">
      <c r="A365" t="s">
        <v>8</v>
      </c>
      <c r="B365">
        <v>91001</v>
      </c>
      <c r="C365">
        <v>60</v>
      </c>
      <c r="D365">
        <v>1</v>
      </c>
      <c r="E365">
        <v>1</v>
      </c>
      <c r="F365">
        <v>2</v>
      </c>
      <c r="G365" s="5">
        <f t="shared" si="82"/>
        <v>1.0905125408942203E-2</v>
      </c>
      <c r="H365" t="str">
        <f>VLOOKUP(B365,'名称-id-价值'!B:C,2,FALSE)</f>
        <v>T1LP1</v>
      </c>
      <c r="I365" t="str">
        <f t="shared" si="77"/>
        <v>T1部件</v>
      </c>
      <c r="J365">
        <f t="shared" si="73"/>
        <v>9</v>
      </c>
      <c r="K365">
        <f t="shared" si="78"/>
        <v>2.1810250817884406E-2</v>
      </c>
      <c r="L365">
        <f>VLOOKUP(B365,'名称-id-价值'!B:M,J365+2,FALSE)</f>
        <v>24</v>
      </c>
      <c r="M365">
        <f t="shared" si="74"/>
        <v>0.26172300981461288</v>
      </c>
      <c r="N365">
        <f>SUMIFS(M:M,A:A,A365)*F365+VLOOKUP(A365,'军费-钻石数量'!$A:$E,5,FALSE)</f>
        <v>130.29073064340238</v>
      </c>
      <c r="O365" t="str">
        <f t="shared" si="75"/>
        <v>91001,</v>
      </c>
      <c r="P365" t="str">
        <f t="shared" si="76"/>
        <v>60,</v>
      </c>
      <c r="Q365" t="str">
        <f t="shared" si="79"/>
        <v>(1,1)</v>
      </c>
      <c r="R365" t="str">
        <f t="shared" si="80"/>
        <v>1,</v>
      </c>
      <c r="S365" t="str">
        <f t="shared" si="81"/>
        <v>1,</v>
      </c>
    </row>
    <row r="366" spans="1:19" x14ac:dyDescent="0.15">
      <c r="A366" t="s">
        <v>8</v>
      </c>
      <c r="B366">
        <v>91003</v>
      </c>
      <c r="C366">
        <v>60</v>
      </c>
      <c r="D366">
        <v>1</v>
      </c>
      <c r="E366">
        <v>1</v>
      </c>
      <c r="F366">
        <v>2</v>
      </c>
      <c r="G366" s="5">
        <f t="shared" si="82"/>
        <v>1.0905125408942203E-2</v>
      </c>
      <c r="H366" t="str">
        <f>VLOOKUP(B366,'名称-id-价值'!B:C,2,FALSE)</f>
        <v>T1LP3</v>
      </c>
      <c r="I366" t="str">
        <f t="shared" si="77"/>
        <v>T1部件</v>
      </c>
      <c r="J366">
        <f t="shared" si="73"/>
        <v>9</v>
      </c>
      <c r="K366">
        <f t="shared" si="78"/>
        <v>2.1810250817884406E-2</v>
      </c>
      <c r="L366">
        <f>VLOOKUP(B366,'名称-id-价值'!B:M,J366+2,FALSE)</f>
        <v>24</v>
      </c>
      <c r="M366">
        <f t="shared" si="74"/>
        <v>0.26172300981461288</v>
      </c>
      <c r="N366">
        <f>SUMIFS(M:M,A:A,A366)*F366+VLOOKUP(A366,'军费-钻石数量'!$A:$E,5,FALSE)</f>
        <v>130.29073064340238</v>
      </c>
      <c r="O366" t="str">
        <f t="shared" si="75"/>
        <v>91003,</v>
      </c>
      <c r="P366" t="str">
        <f t="shared" si="76"/>
        <v>60,</v>
      </c>
      <c r="Q366" t="str">
        <f t="shared" si="79"/>
        <v>(1,1)</v>
      </c>
      <c r="R366" t="str">
        <f t="shared" si="80"/>
        <v>1,</v>
      </c>
      <c r="S366" t="str">
        <f t="shared" si="81"/>
        <v>1,</v>
      </c>
    </row>
    <row r="367" spans="1:19" x14ac:dyDescent="0.15">
      <c r="A367" t="s">
        <v>8</v>
      </c>
      <c r="B367">
        <v>91005</v>
      </c>
      <c r="C367">
        <v>60</v>
      </c>
      <c r="D367">
        <v>1</v>
      </c>
      <c r="E367">
        <v>1</v>
      </c>
      <c r="F367">
        <v>2</v>
      </c>
      <c r="G367" s="5">
        <f t="shared" si="82"/>
        <v>1.0905125408942203E-2</v>
      </c>
      <c r="H367" t="str">
        <f>VLOOKUP(B367,'名称-id-价值'!B:C,2,FALSE)</f>
        <v>T1LP5</v>
      </c>
      <c r="I367" t="str">
        <f t="shared" si="77"/>
        <v>T1部件</v>
      </c>
      <c r="J367">
        <f t="shared" si="73"/>
        <v>9</v>
      </c>
      <c r="K367">
        <f t="shared" si="78"/>
        <v>2.1810250817884406E-2</v>
      </c>
      <c r="L367">
        <f>VLOOKUP(B367,'名称-id-价值'!B:M,J367+2,FALSE)</f>
        <v>24</v>
      </c>
      <c r="M367">
        <f t="shared" si="74"/>
        <v>0.26172300981461288</v>
      </c>
      <c r="N367">
        <f>SUMIFS(M:M,A:A,A367)*F367+VLOOKUP(A367,'军费-钻石数量'!$A:$E,5,FALSE)</f>
        <v>130.29073064340238</v>
      </c>
      <c r="O367" t="str">
        <f t="shared" si="75"/>
        <v>91005,</v>
      </c>
      <c r="P367" t="str">
        <f t="shared" si="76"/>
        <v>60,</v>
      </c>
      <c r="Q367" t="str">
        <f t="shared" si="79"/>
        <v>(1,1)</v>
      </c>
      <c r="R367" t="str">
        <f t="shared" si="80"/>
        <v>1,</v>
      </c>
      <c r="S367" t="str">
        <f t="shared" si="81"/>
        <v>1,</v>
      </c>
    </row>
    <row r="368" spans="1:19" x14ac:dyDescent="0.15">
      <c r="A368" t="s">
        <v>8</v>
      </c>
      <c r="B368">
        <v>91101</v>
      </c>
      <c r="C368">
        <v>60</v>
      </c>
      <c r="D368">
        <v>1</v>
      </c>
      <c r="E368">
        <v>1</v>
      </c>
      <c r="F368">
        <v>2</v>
      </c>
      <c r="G368" s="5">
        <f t="shared" si="82"/>
        <v>1.0905125408942203E-2</v>
      </c>
      <c r="H368" t="str">
        <f>VLOOKUP(B368,'名称-id-价值'!B:C,2,FALSE)</f>
        <v>T1MP1</v>
      </c>
      <c r="I368" t="str">
        <f t="shared" si="77"/>
        <v>T1部件</v>
      </c>
      <c r="J368">
        <f t="shared" si="73"/>
        <v>9</v>
      </c>
      <c r="K368">
        <f t="shared" si="78"/>
        <v>2.1810250817884406E-2</v>
      </c>
      <c r="L368">
        <f>VLOOKUP(B368,'名称-id-价值'!B:M,J368+2,FALSE)</f>
        <v>24</v>
      </c>
      <c r="M368">
        <f t="shared" si="74"/>
        <v>0.26172300981461288</v>
      </c>
      <c r="N368">
        <f>SUMIFS(M:M,A:A,A368)*F368+VLOOKUP(A368,'军费-钻石数量'!$A:$E,5,FALSE)</f>
        <v>130.29073064340238</v>
      </c>
      <c r="O368" t="str">
        <f t="shared" si="75"/>
        <v>91101,</v>
      </c>
      <c r="P368" t="str">
        <f t="shared" si="76"/>
        <v>60,</v>
      </c>
      <c r="Q368" t="str">
        <f t="shared" si="79"/>
        <v>(1,1)</v>
      </c>
      <c r="R368" t="str">
        <f t="shared" si="80"/>
        <v>1,</v>
      </c>
      <c r="S368" t="str">
        <f t="shared" si="81"/>
        <v>1,</v>
      </c>
    </row>
    <row r="369" spans="1:19" x14ac:dyDescent="0.15">
      <c r="A369" t="s">
        <v>8</v>
      </c>
      <c r="B369">
        <v>91103</v>
      </c>
      <c r="C369">
        <v>60</v>
      </c>
      <c r="D369">
        <v>1</v>
      </c>
      <c r="E369">
        <v>1</v>
      </c>
      <c r="F369">
        <v>2</v>
      </c>
      <c r="G369" s="5">
        <f t="shared" si="82"/>
        <v>1.0905125408942203E-2</v>
      </c>
      <c r="H369" t="str">
        <f>VLOOKUP(B369,'名称-id-价值'!B:C,2,FALSE)</f>
        <v>T1MP3</v>
      </c>
      <c r="I369" t="str">
        <f t="shared" si="77"/>
        <v>T1部件</v>
      </c>
      <c r="J369">
        <f t="shared" si="73"/>
        <v>9</v>
      </c>
      <c r="K369">
        <f t="shared" si="78"/>
        <v>2.1810250817884406E-2</v>
      </c>
      <c r="L369">
        <f>VLOOKUP(B369,'名称-id-价值'!B:M,J369+2,FALSE)</f>
        <v>24</v>
      </c>
      <c r="M369">
        <f t="shared" si="74"/>
        <v>0.26172300981461288</v>
      </c>
      <c r="N369">
        <f>SUMIFS(M:M,A:A,A369)*F369+VLOOKUP(A369,'军费-钻石数量'!$A:$E,5,FALSE)</f>
        <v>130.29073064340238</v>
      </c>
      <c r="O369" t="str">
        <f t="shared" si="75"/>
        <v>91103,</v>
      </c>
      <c r="P369" t="str">
        <f t="shared" si="76"/>
        <v>60,</v>
      </c>
      <c r="Q369" t="str">
        <f t="shared" si="79"/>
        <v>(1,1)</v>
      </c>
      <c r="R369" t="str">
        <f t="shared" si="80"/>
        <v>1,</v>
      </c>
      <c r="S369" t="str">
        <f t="shared" si="81"/>
        <v>1,</v>
      </c>
    </row>
    <row r="370" spans="1:19" x14ac:dyDescent="0.15">
      <c r="A370" t="s">
        <v>8</v>
      </c>
      <c r="B370">
        <v>91105</v>
      </c>
      <c r="C370">
        <v>60</v>
      </c>
      <c r="D370">
        <v>1</v>
      </c>
      <c r="E370">
        <v>1</v>
      </c>
      <c r="F370">
        <v>2</v>
      </c>
      <c r="G370" s="5">
        <f t="shared" si="82"/>
        <v>1.0905125408942203E-2</v>
      </c>
      <c r="H370" t="str">
        <f>VLOOKUP(B370,'名称-id-价值'!B:C,2,FALSE)</f>
        <v>T1MP5</v>
      </c>
      <c r="I370" t="str">
        <f t="shared" si="77"/>
        <v>T1部件</v>
      </c>
      <c r="J370">
        <f t="shared" si="73"/>
        <v>9</v>
      </c>
      <c r="K370">
        <f t="shared" si="78"/>
        <v>2.1810250817884406E-2</v>
      </c>
      <c r="L370">
        <f>VLOOKUP(B370,'名称-id-价值'!B:M,J370+2,FALSE)</f>
        <v>24</v>
      </c>
      <c r="M370">
        <f t="shared" si="74"/>
        <v>0.26172300981461288</v>
      </c>
      <c r="N370">
        <f>SUMIFS(M:M,A:A,A370)*F370+VLOOKUP(A370,'军费-钻石数量'!$A:$E,5,FALSE)</f>
        <v>130.29073064340238</v>
      </c>
      <c r="O370" t="str">
        <f t="shared" si="75"/>
        <v>91105,</v>
      </c>
      <c r="P370" t="str">
        <f t="shared" si="76"/>
        <v>60,</v>
      </c>
      <c r="Q370" t="str">
        <f t="shared" si="79"/>
        <v>(1,1)</v>
      </c>
      <c r="R370" t="str">
        <f t="shared" si="80"/>
        <v>1,</v>
      </c>
      <c r="S370" t="str">
        <f t="shared" si="81"/>
        <v>1,</v>
      </c>
    </row>
    <row r="371" spans="1:19" x14ac:dyDescent="0.15">
      <c r="A371" t="s">
        <v>8</v>
      </c>
      <c r="B371">
        <v>91201</v>
      </c>
      <c r="C371">
        <v>60</v>
      </c>
      <c r="D371">
        <v>1</v>
      </c>
      <c r="E371">
        <v>1</v>
      </c>
      <c r="F371">
        <v>2</v>
      </c>
      <c r="G371" s="5">
        <f t="shared" si="82"/>
        <v>1.0905125408942203E-2</v>
      </c>
      <c r="H371" t="str">
        <f>VLOOKUP(B371,'名称-id-价值'!B:C,2,FALSE)</f>
        <v>T1HP1</v>
      </c>
      <c r="I371" t="str">
        <f t="shared" si="77"/>
        <v>T1部件</v>
      </c>
      <c r="J371">
        <f t="shared" si="73"/>
        <v>9</v>
      </c>
      <c r="K371">
        <f t="shared" si="78"/>
        <v>2.1810250817884406E-2</v>
      </c>
      <c r="L371">
        <f>VLOOKUP(B371,'名称-id-价值'!B:M,J371+2,FALSE)</f>
        <v>24</v>
      </c>
      <c r="M371">
        <f t="shared" si="74"/>
        <v>0.26172300981461288</v>
      </c>
      <c r="N371">
        <f>SUMIFS(M:M,A:A,A371)*F371+VLOOKUP(A371,'军费-钻石数量'!$A:$E,5,FALSE)</f>
        <v>130.29073064340238</v>
      </c>
      <c r="O371" t="str">
        <f t="shared" si="75"/>
        <v>91201,</v>
      </c>
      <c r="P371" t="str">
        <f t="shared" si="76"/>
        <v>60,</v>
      </c>
      <c r="Q371" t="str">
        <f t="shared" si="79"/>
        <v>(1,1)</v>
      </c>
      <c r="R371" t="str">
        <f t="shared" si="80"/>
        <v>1,</v>
      </c>
      <c r="S371" t="str">
        <f t="shared" si="81"/>
        <v>1,</v>
      </c>
    </row>
    <row r="372" spans="1:19" x14ac:dyDescent="0.15">
      <c r="A372" t="s">
        <v>8</v>
      </c>
      <c r="B372">
        <v>91203</v>
      </c>
      <c r="C372">
        <v>60</v>
      </c>
      <c r="D372">
        <v>1</v>
      </c>
      <c r="E372">
        <v>1</v>
      </c>
      <c r="F372">
        <v>2</v>
      </c>
      <c r="G372" s="5">
        <f t="shared" si="82"/>
        <v>1.0905125408942203E-2</v>
      </c>
      <c r="H372" t="str">
        <f>VLOOKUP(B372,'名称-id-价值'!B:C,2,FALSE)</f>
        <v>T1HP3</v>
      </c>
      <c r="I372" t="str">
        <f t="shared" si="77"/>
        <v>T1部件</v>
      </c>
      <c r="J372">
        <f t="shared" si="73"/>
        <v>9</v>
      </c>
      <c r="K372">
        <f t="shared" si="78"/>
        <v>2.1810250817884406E-2</v>
      </c>
      <c r="L372">
        <f>VLOOKUP(B372,'名称-id-价值'!B:M,J372+2,FALSE)</f>
        <v>24</v>
      </c>
      <c r="M372">
        <f t="shared" si="74"/>
        <v>0.26172300981461288</v>
      </c>
      <c r="N372">
        <f>SUMIFS(M:M,A:A,A372)*F372+VLOOKUP(A372,'军费-钻石数量'!$A:$E,5,FALSE)</f>
        <v>130.29073064340238</v>
      </c>
      <c r="O372" t="str">
        <f t="shared" si="75"/>
        <v>91203,</v>
      </c>
      <c r="P372" t="str">
        <f t="shared" si="76"/>
        <v>60,</v>
      </c>
      <c r="Q372" t="str">
        <f t="shared" si="79"/>
        <v>(1,1)</v>
      </c>
      <c r="R372" t="str">
        <f t="shared" si="80"/>
        <v>1,</v>
      </c>
      <c r="S372" t="str">
        <f t="shared" si="81"/>
        <v>1,</v>
      </c>
    </row>
    <row r="373" spans="1:19" x14ac:dyDescent="0.15">
      <c r="A373" t="s">
        <v>8</v>
      </c>
      <c r="B373">
        <v>91205</v>
      </c>
      <c r="C373">
        <v>60</v>
      </c>
      <c r="D373">
        <v>1</v>
      </c>
      <c r="E373">
        <v>1</v>
      </c>
      <c r="F373">
        <v>2</v>
      </c>
      <c r="G373" s="5">
        <f t="shared" si="82"/>
        <v>1.0905125408942203E-2</v>
      </c>
      <c r="H373" t="str">
        <f>VLOOKUP(B373,'名称-id-价值'!B:C,2,FALSE)</f>
        <v>T1HP5</v>
      </c>
      <c r="I373" t="str">
        <f t="shared" si="77"/>
        <v>T1部件</v>
      </c>
      <c r="J373">
        <f t="shared" si="73"/>
        <v>9</v>
      </c>
      <c r="K373">
        <f t="shared" si="78"/>
        <v>2.1810250817884406E-2</v>
      </c>
      <c r="L373">
        <f>VLOOKUP(B373,'名称-id-价值'!B:M,J373+2,FALSE)</f>
        <v>24</v>
      </c>
      <c r="M373">
        <f t="shared" si="74"/>
        <v>0.26172300981461288</v>
      </c>
      <c r="N373">
        <f>SUMIFS(M:M,A:A,A373)*F373+VLOOKUP(A373,'军费-钻石数量'!$A:$E,5,FALSE)</f>
        <v>130.29073064340238</v>
      </c>
      <c r="O373" t="str">
        <f t="shared" si="75"/>
        <v>91205,</v>
      </c>
      <c r="P373" t="str">
        <f t="shared" si="76"/>
        <v>60,</v>
      </c>
      <c r="Q373" t="str">
        <f t="shared" si="79"/>
        <v>(1,1)</v>
      </c>
      <c r="R373" t="str">
        <f t="shared" si="80"/>
        <v>1,</v>
      </c>
      <c r="S373" t="str">
        <f t="shared" si="81"/>
        <v>1,</v>
      </c>
    </row>
    <row r="374" spans="1:19" x14ac:dyDescent="0.15">
      <c r="A374" t="s">
        <v>8</v>
      </c>
      <c r="B374">
        <v>91002</v>
      </c>
      <c r="C374">
        <v>60</v>
      </c>
      <c r="D374">
        <v>1</v>
      </c>
      <c r="E374">
        <v>1</v>
      </c>
      <c r="F374">
        <v>2</v>
      </c>
      <c r="G374" s="5">
        <f t="shared" si="82"/>
        <v>1.0905125408942203E-2</v>
      </c>
      <c r="H374" t="str">
        <f>VLOOKUP(B374,'名称-id-价值'!B:C,2,FALSE)</f>
        <v>T1LP2</v>
      </c>
      <c r="I374" t="str">
        <f t="shared" si="77"/>
        <v>T1部件</v>
      </c>
      <c r="J374">
        <f t="shared" si="73"/>
        <v>9</v>
      </c>
      <c r="K374">
        <f t="shared" si="78"/>
        <v>2.1810250817884406E-2</v>
      </c>
      <c r="L374">
        <f>VLOOKUP(B374,'名称-id-价值'!B:M,J374+2,FALSE)</f>
        <v>24</v>
      </c>
      <c r="M374">
        <f t="shared" si="74"/>
        <v>0.26172300981461288</v>
      </c>
      <c r="N374">
        <f>SUMIFS(M:M,A:A,A374)*F374+VLOOKUP(A374,'军费-钻石数量'!$A:$E,5,FALSE)</f>
        <v>130.29073064340238</v>
      </c>
      <c r="O374" t="str">
        <f t="shared" si="75"/>
        <v>91002,</v>
      </c>
      <c r="P374" t="str">
        <f t="shared" si="76"/>
        <v>60,</v>
      </c>
      <c r="Q374" t="str">
        <f t="shared" si="79"/>
        <v>(1,1)</v>
      </c>
      <c r="R374" t="str">
        <f t="shared" si="80"/>
        <v>1,</v>
      </c>
      <c r="S374" t="str">
        <f t="shared" si="81"/>
        <v>1,</v>
      </c>
    </row>
    <row r="375" spans="1:19" x14ac:dyDescent="0.15">
      <c r="A375" t="s">
        <v>8</v>
      </c>
      <c r="B375">
        <v>91004</v>
      </c>
      <c r="C375">
        <v>60</v>
      </c>
      <c r="D375">
        <v>1</v>
      </c>
      <c r="E375">
        <v>1</v>
      </c>
      <c r="F375">
        <v>2</v>
      </c>
      <c r="G375" s="5">
        <f t="shared" si="82"/>
        <v>1.0905125408942203E-2</v>
      </c>
      <c r="H375" t="str">
        <f>VLOOKUP(B375,'名称-id-价值'!B:C,2,FALSE)</f>
        <v>T1LP4</v>
      </c>
      <c r="I375" t="str">
        <f t="shared" si="77"/>
        <v>T1部件</v>
      </c>
      <c r="J375">
        <f t="shared" si="73"/>
        <v>9</v>
      </c>
      <c r="K375">
        <f t="shared" si="78"/>
        <v>2.1810250817884406E-2</v>
      </c>
      <c r="L375">
        <f>VLOOKUP(B375,'名称-id-价值'!B:M,J375+2,FALSE)</f>
        <v>24</v>
      </c>
      <c r="M375">
        <f t="shared" si="74"/>
        <v>0.26172300981461288</v>
      </c>
      <c r="N375">
        <f>SUMIFS(M:M,A:A,A375)*F375+VLOOKUP(A375,'军费-钻石数量'!$A:$E,5,FALSE)</f>
        <v>130.29073064340238</v>
      </c>
      <c r="O375" t="str">
        <f t="shared" si="75"/>
        <v>91004,</v>
      </c>
      <c r="P375" t="str">
        <f t="shared" si="76"/>
        <v>60,</v>
      </c>
      <c r="Q375" t="str">
        <f t="shared" si="79"/>
        <v>(1,1)</v>
      </c>
      <c r="R375" t="str">
        <f t="shared" si="80"/>
        <v>1,</v>
      </c>
      <c r="S375" t="str">
        <f t="shared" si="81"/>
        <v>1,</v>
      </c>
    </row>
    <row r="376" spans="1:19" x14ac:dyDescent="0.15">
      <c r="A376" t="s">
        <v>8</v>
      </c>
      <c r="B376">
        <v>91006</v>
      </c>
      <c r="C376">
        <v>60</v>
      </c>
      <c r="D376">
        <v>1</v>
      </c>
      <c r="E376">
        <v>1</v>
      </c>
      <c r="F376">
        <v>2</v>
      </c>
      <c r="G376" s="5">
        <f t="shared" si="82"/>
        <v>1.0905125408942203E-2</v>
      </c>
      <c r="H376" t="str">
        <f>VLOOKUP(B376,'名称-id-价值'!B:C,2,FALSE)</f>
        <v>T1LP6</v>
      </c>
      <c r="I376" t="str">
        <f t="shared" si="77"/>
        <v>T1部件</v>
      </c>
      <c r="J376">
        <f t="shared" si="73"/>
        <v>9</v>
      </c>
      <c r="K376">
        <f t="shared" si="78"/>
        <v>2.1810250817884406E-2</v>
      </c>
      <c r="L376">
        <f>VLOOKUP(B376,'名称-id-价值'!B:M,J376+2,FALSE)</f>
        <v>24</v>
      </c>
      <c r="M376">
        <f t="shared" si="74"/>
        <v>0.26172300981461288</v>
      </c>
      <c r="N376">
        <f>SUMIFS(M:M,A:A,A376)*F376+VLOOKUP(A376,'军费-钻石数量'!$A:$E,5,FALSE)</f>
        <v>130.29073064340238</v>
      </c>
      <c r="O376" t="str">
        <f t="shared" si="75"/>
        <v>91006,</v>
      </c>
      <c r="P376" t="str">
        <f t="shared" si="76"/>
        <v>60,</v>
      </c>
      <c r="Q376" t="str">
        <f t="shared" si="79"/>
        <v>(1,1)</v>
      </c>
      <c r="R376" t="str">
        <f t="shared" si="80"/>
        <v>1,</v>
      </c>
      <c r="S376" t="str">
        <f t="shared" si="81"/>
        <v>1,</v>
      </c>
    </row>
    <row r="377" spans="1:19" x14ac:dyDescent="0.15">
      <c r="A377" t="s">
        <v>8</v>
      </c>
      <c r="B377">
        <v>91102</v>
      </c>
      <c r="C377">
        <v>60</v>
      </c>
      <c r="D377">
        <v>1</v>
      </c>
      <c r="E377">
        <v>1</v>
      </c>
      <c r="F377">
        <v>2</v>
      </c>
      <c r="G377" s="5">
        <f t="shared" si="82"/>
        <v>1.0905125408942203E-2</v>
      </c>
      <c r="H377" t="str">
        <f>VLOOKUP(B377,'名称-id-价值'!B:C,2,FALSE)</f>
        <v>T1MP2</v>
      </c>
      <c r="I377" t="str">
        <f t="shared" si="77"/>
        <v>T1部件</v>
      </c>
      <c r="J377">
        <f t="shared" ref="J377:J446" si="83">IF(RIGHT(A377,1)+0=0,10,RIGHT(A377,1)+0)</f>
        <v>9</v>
      </c>
      <c r="K377">
        <f t="shared" si="78"/>
        <v>2.1810250817884406E-2</v>
      </c>
      <c r="L377">
        <f>VLOOKUP(B377,'名称-id-价值'!B:M,J377+2,FALSE)</f>
        <v>24</v>
      </c>
      <c r="M377">
        <f t="shared" ref="M377:M446" si="84">G377*L377*AVERAGE(D377:E377)</f>
        <v>0.26172300981461288</v>
      </c>
      <c r="N377">
        <f>SUMIFS(M:M,A:A,A377)*F377+VLOOKUP(A377,'军费-钻石数量'!$A:$E,5,FALSE)</f>
        <v>130.29073064340238</v>
      </c>
      <c r="O377" t="str">
        <f t="shared" ref="O377:O446" si="85">B377&amp;","</f>
        <v>91102,</v>
      </c>
      <c r="P377" t="str">
        <f t="shared" ref="P377:P446" si="86">C377&amp;","</f>
        <v>60,</v>
      </c>
      <c r="Q377" t="str">
        <f t="shared" si="79"/>
        <v>(1,1)</v>
      </c>
      <c r="R377" t="str">
        <f t="shared" si="80"/>
        <v>1,</v>
      </c>
      <c r="S377" t="str">
        <f t="shared" si="81"/>
        <v>1,</v>
      </c>
    </row>
    <row r="378" spans="1:19" x14ac:dyDescent="0.15">
      <c r="A378" t="s">
        <v>8</v>
      </c>
      <c r="B378">
        <v>91104</v>
      </c>
      <c r="C378">
        <v>60</v>
      </c>
      <c r="D378">
        <v>1</v>
      </c>
      <c r="E378">
        <v>1</v>
      </c>
      <c r="F378">
        <v>2</v>
      </c>
      <c r="G378" s="5">
        <f t="shared" si="82"/>
        <v>1.0905125408942203E-2</v>
      </c>
      <c r="H378" t="str">
        <f>VLOOKUP(B378,'名称-id-价值'!B:C,2,FALSE)</f>
        <v>T1MP4</v>
      </c>
      <c r="I378" t="str">
        <f t="shared" ref="I378:I447" si="87">IF(LEFT(B378,1)+0=5,"T"&amp;MID(B378,3,1)&amp;"碎片",IF(LEFT(B378,1)+0=1,"T"&amp;MID(B378,3,1)&amp;"坦克",IF(LEFT(B378,1)+0=9,"T"&amp;MID(B378,2,1)&amp;"部件")))</f>
        <v>T1部件</v>
      </c>
      <c r="J378">
        <f t="shared" si="83"/>
        <v>9</v>
      </c>
      <c r="K378">
        <f t="shared" ref="K378:K447" si="88">AVERAGE(D378:E378)*G378*F378</f>
        <v>2.1810250817884406E-2</v>
      </c>
      <c r="L378">
        <f>VLOOKUP(B378,'名称-id-价值'!B:M,J378+2,FALSE)</f>
        <v>24</v>
      </c>
      <c r="M378">
        <f t="shared" si="84"/>
        <v>0.26172300981461288</v>
      </c>
      <c r="N378">
        <f>SUMIFS(M:M,A:A,A378)*F378+VLOOKUP(A378,'军费-钻石数量'!$A:$E,5,FALSE)</f>
        <v>130.29073064340238</v>
      </c>
      <c r="O378" t="str">
        <f t="shared" si="85"/>
        <v>91104,</v>
      </c>
      <c r="P378" t="str">
        <f t="shared" si="86"/>
        <v>60,</v>
      </c>
      <c r="Q378" t="str">
        <f t="shared" ref="Q378:Q447" si="89">"("&amp;LEFT(R378&amp;S378,LEN(R378&amp;S378)-1)&amp;")"</f>
        <v>(1,1)</v>
      </c>
      <c r="R378" t="str">
        <f t="shared" si="80"/>
        <v>1,</v>
      </c>
      <c r="S378" t="str">
        <f t="shared" si="81"/>
        <v>1,</v>
      </c>
    </row>
    <row r="379" spans="1:19" x14ac:dyDescent="0.15">
      <c r="A379" t="s">
        <v>8</v>
      </c>
      <c r="B379">
        <v>91106</v>
      </c>
      <c r="C379">
        <v>60</v>
      </c>
      <c r="D379">
        <v>1</v>
      </c>
      <c r="E379">
        <v>1</v>
      </c>
      <c r="F379">
        <v>2</v>
      </c>
      <c r="G379" s="5">
        <f t="shared" si="82"/>
        <v>1.0905125408942203E-2</v>
      </c>
      <c r="H379" t="str">
        <f>VLOOKUP(B379,'名称-id-价值'!B:C,2,FALSE)</f>
        <v>T1MP6</v>
      </c>
      <c r="I379" t="str">
        <f t="shared" si="87"/>
        <v>T1部件</v>
      </c>
      <c r="J379">
        <f t="shared" si="83"/>
        <v>9</v>
      </c>
      <c r="K379">
        <f t="shared" si="88"/>
        <v>2.1810250817884406E-2</v>
      </c>
      <c r="L379">
        <f>VLOOKUP(B379,'名称-id-价值'!B:M,J379+2,FALSE)</f>
        <v>24</v>
      </c>
      <c r="M379">
        <f t="shared" si="84"/>
        <v>0.26172300981461288</v>
      </c>
      <c r="N379">
        <f>SUMIFS(M:M,A:A,A379)*F379+VLOOKUP(A379,'军费-钻石数量'!$A:$E,5,FALSE)</f>
        <v>130.29073064340238</v>
      </c>
      <c r="O379" t="str">
        <f t="shared" si="85"/>
        <v>91106,</v>
      </c>
      <c r="P379" t="str">
        <f t="shared" si="86"/>
        <v>60,</v>
      </c>
      <c r="Q379" t="str">
        <f t="shared" si="89"/>
        <v>(1,1)</v>
      </c>
      <c r="R379" t="str">
        <f t="shared" si="80"/>
        <v>1,</v>
      </c>
      <c r="S379" t="str">
        <f t="shared" si="81"/>
        <v>1,</v>
      </c>
    </row>
    <row r="380" spans="1:19" x14ac:dyDescent="0.15">
      <c r="A380" t="s">
        <v>8</v>
      </c>
      <c r="B380">
        <v>91202</v>
      </c>
      <c r="C380">
        <v>60</v>
      </c>
      <c r="D380">
        <v>1</v>
      </c>
      <c r="E380">
        <v>1</v>
      </c>
      <c r="F380">
        <v>2</v>
      </c>
      <c r="G380" s="5">
        <f t="shared" si="82"/>
        <v>1.0905125408942203E-2</v>
      </c>
      <c r="H380" t="str">
        <f>VLOOKUP(B380,'名称-id-价值'!B:C,2,FALSE)</f>
        <v>T1HP2</v>
      </c>
      <c r="I380" t="str">
        <f t="shared" si="87"/>
        <v>T1部件</v>
      </c>
      <c r="J380">
        <f t="shared" si="83"/>
        <v>9</v>
      </c>
      <c r="K380">
        <f t="shared" si="88"/>
        <v>2.1810250817884406E-2</v>
      </c>
      <c r="L380">
        <f>VLOOKUP(B380,'名称-id-价值'!B:M,J380+2,FALSE)</f>
        <v>24</v>
      </c>
      <c r="M380">
        <f t="shared" si="84"/>
        <v>0.26172300981461288</v>
      </c>
      <c r="N380">
        <f>SUMIFS(M:M,A:A,A380)*F380+VLOOKUP(A380,'军费-钻石数量'!$A:$E,5,FALSE)</f>
        <v>130.29073064340238</v>
      </c>
      <c r="O380" t="str">
        <f t="shared" si="85"/>
        <v>91202,</v>
      </c>
      <c r="P380" t="str">
        <f t="shared" si="86"/>
        <v>60,</v>
      </c>
      <c r="Q380" t="str">
        <f t="shared" si="89"/>
        <v>(1,1)</v>
      </c>
      <c r="R380" t="str">
        <f t="shared" si="80"/>
        <v>1,</v>
      </c>
      <c r="S380" t="str">
        <f t="shared" si="81"/>
        <v>1,</v>
      </c>
    </row>
    <row r="381" spans="1:19" x14ac:dyDescent="0.15">
      <c r="A381" t="s">
        <v>8</v>
      </c>
      <c r="B381">
        <v>91204</v>
      </c>
      <c r="C381">
        <v>60</v>
      </c>
      <c r="D381">
        <v>1</v>
      </c>
      <c r="E381">
        <v>1</v>
      </c>
      <c r="F381">
        <v>2</v>
      </c>
      <c r="G381" s="5">
        <f t="shared" si="82"/>
        <v>1.0905125408942203E-2</v>
      </c>
      <c r="H381" t="str">
        <f>VLOOKUP(B381,'名称-id-价值'!B:C,2,FALSE)</f>
        <v>T1HP4</v>
      </c>
      <c r="I381" t="str">
        <f t="shared" si="87"/>
        <v>T1部件</v>
      </c>
      <c r="J381">
        <f t="shared" si="83"/>
        <v>9</v>
      </c>
      <c r="K381">
        <f t="shared" si="88"/>
        <v>2.1810250817884406E-2</v>
      </c>
      <c r="L381">
        <f>VLOOKUP(B381,'名称-id-价值'!B:M,J381+2,FALSE)</f>
        <v>24</v>
      </c>
      <c r="M381">
        <f t="shared" si="84"/>
        <v>0.26172300981461288</v>
      </c>
      <c r="N381">
        <f>SUMIFS(M:M,A:A,A381)*F381+VLOOKUP(A381,'军费-钻石数量'!$A:$E,5,FALSE)</f>
        <v>130.29073064340238</v>
      </c>
      <c r="O381" t="str">
        <f t="shared" si="85"/>
        <v>91204,</v>
      </c>
      <c r="P381" t="str">
        <f t="shared" si="86"/>
        <v>60,</v>
      </c>
      <c r="Q381" t="str">
        <f t="shared" si="89"/>
        <v>(1,1)</v>
      </c>
      <c r="R381" t="str">
        <f t="shared" si="80"/>
        <v>1,</v>
      </c>
      <c r="S381" t="str">
        <f t="shared" si="81"/>
        <v>1,</v>
      </c>
    </row>
    <row r="382" spans="1:19" x14ac:dyDescent="0.15">
      <c r="A382" t="s">
        <v>8</v>
      </c>
      <c r="B382">
        <v>91206</v>
      </c>
      <c r="C382">
        <v>60</v>
      </c>
      <c r="D382">
        <v>1</v>
      </c>
      <c r="E382">
        <v>1</v>
      </c>
      <c r="F382">
        <v>2</v>
      </c>
      <c r="G382" s="5">
        <f t="shared" si="82"/>
        <v>1.0905125408942203E-2</v>
      </c>
      <c r="H382" t="str">
        <f>VLOOKUP(B382,'名称-id-价值'!B:C,2,FALSE)</f>
        <v>T1HP6</v>
      </c>
      <c r="I382" t="str">
        <f t="shared" si="87"/>
        <v>T1部件</v>
      </c>
      <c r="J382">
        <f t="shared" si="83"/>
        <v>9</v>
      </c>
      <c r="K382">
        <f t="shared" si="88"/>
        <v>2.1810250817884406E-2</v>
      </c>
      <c r="L382">
        <f>VLOOKUP(B382,'名称-id-价值'!B:M,J382+2,FALSE)</f>
        <v>24</v>
      </c>
      <c r="M382">
        <f t="shared" si="84"/>
        <v>0.26172300981461288</v>
      </c>
      <c r="N382">
        <f>SUMIFS(M:M,A:A,A382)*F382+VLOOKUP(A382,'军费-钻石数量'!$A:$E,5,FALSE)</f>
        <v>130.29073064340238</v>
      </c>
      <c r="O382" t="str">
        <f t="shared" si="85"/>
        <v>91206,</v>
      </c>
      <c r="P382" t="str">
        <f t="shared" si="86"/>
        <v>60,</v>
      </c>
      <c r="Q382" t="str">
        <f t="shared" si="89"/>
        <v>(1,1)</v>
      </c>
      <c r="R382" t="str">
        <f t="shared" si="80"/>
        <v>1,</v>
      </c>
      <c r="S382" t="str">
        <f t="shared" si="81"/>
        <v>1,</v>
      </c>
    </row>
    <row r="383" spans="1:19" x14ac:dyDescent="0.15">
      <c r="A383" t="s">
        <v>8</v>
      </c>
      <c r="B383">
        <v>92001</v>
      </c>
      <c r="C383">
        <v>36</v>
      </c>
      <c r="D383">
        <v>1</v>
      </c>
      <c r="E383">
        <v>1</v>
      </c>
      <c r="F383">
        <v>2</v>
      </c>
      <c r="G383" s="5">
        <f t="shared" si="82"/>
        <v>6.5430752453653216E-3</v>
      </c>
      <c r="H383" t="str">
        <f>VLOOKUP(B383,'名称-id-价值'!B:C,2,FALSE)</f>
        <v>T2LP1</v>
      </c>
      <c r="I383" t="str">
        <f t="shared" si="87"/>
        <v>T2部件</v>
      </c>
      <c r="J383">
        <f t="shared" si="83"/>
        <v>9</v>
      </c>
      <c r="K383">
        <f t="shared" si="88"/>
        <v>1.3086150490730643E-2</v>
      </c>
      <c r="L383">
        <f>VLOOKUP(B383,'名称-id-价值'!B:M,J383+2,FALSE)</f>
        <v>55.300000000000004</v>
      </c>
      <c r="M383">
        <f t="shared" si="84"/>
        <v>0.3618320610687023</v>
      </c>
      <c r="N383">
        <f>SUMIFS(M:M,A:A,A383)*F383+VLOOKUP(A383,'军费-钻石数量'!$A:$E,5,FALSE)</f>
        <v>130.29073064340238</v>
      </c>
      <c r="O383" t="str">
        <f t="shared" si="85"/>
        <v>92001,</v>
      </c>
      <c r="P383" t="str">
        <f t="shared" si="86"/>
        <v>36,</v>
      </c>
      <c r="Q383" t="str">
        <f t="shared" si="89"/>
        <v>(1,1)</v>
      </c>
      <c r="R383" t="str">
        <f t="shared" si="80"/>
        <v>1,</v>
      </c>
      <c r="S383" t="str">
        <f t="shared" si="81"/>
        <v>1,</v>
      </c>
    </row>
    <row r="384" spans="1:19" x14ac:dyDescent="0.15">
      <c r="A384" t="s">
        <v>8</v>
      </c>
      <c r="B384">
        <v>92003</v>
      </c>
      <c r="C384">
        <v>36</v>
      </c>
      <c r="D384">
        <v>1</v>
      </c>
      <c r="E384">
        <v>1</v>
      </c>
      <c r="F384">
        <v>2</v>
      </c>
      <c r="G384" s="5">
        <f t="shared" si="82"/>
        <v>6.5430752453653216E-3</v>
      </c>
      <c r="H384" t="str">
        <f>VLOOKUP(B384,'名称-id-价值'!B:C,2,FALSE)</f>
        <v>T2LP3</v>
      </c>
      <c r="I384" t="str">
        <f t="shared" si="87"/>
        <v>T2部件</v>
      </c>
      <c r="J384">
        <f t="shared" si="83"/>
        <v>9</v>
      </c>
      <c r="K384">
        <f t="shared" si="88"/>
        <v>1.3086150490730643E-2</v>
      </c>
      <c r="L384">
        <f>VLOOKUP(B384,'名称-id-价值'!B:M,J384+2,FALSE)</f>
        <v>55.3</v>
      </c>
      <c r="M384">
        <f t="shared" si="84"/>
        <v>0.36183206106870225</v>
      </c>
      <c r="N384">
        <f>SUMIFS(M:M,A:A,A384)*F384+VLOOKUP(A384,'军费-钻石数量'!$A:$E,5,FALSE)</f>
        <v>130.29073064340238</v>
      </c>
      <c r="O384" t="str">
        <f t="shared" si="85"/>
        <v>92003,</v>
      </c>
      <c r="P384" t="str">
        <f t="shared" si="86"/>
        <v>36,</v>
      </c>
      <c r="Q384" t="str">
        <f t="shared" si="89"/>
        <v>(1,1)</v>
      </c>
      <c r="R384" t="str">
        <f t="shared" si="80"/>
        <v>1,</v>
      </c>
      <c r="S384" t="str">
        <f t="shared" si="81"/>
        <v>1,</v>
      </c>
    </row>
    <row r="385" spans="1:19" x14ac:dyDescent="0.15">
      <c r="A385" t="s">
        <v>8</v>
      </c>
      <c r="B385">
        <v>92005</v>
      </c>
      <c r="C385">
        <v>36</v>
      </c>
      <c r="D385">
        <v>1</v>
      </c>
      <c r="E385">
        <v>1</v>
      </c>
      <c r="F385">
        <v>2</v>
      </c>
      <c r="G385" s="5">
        <f t="shared" si="82"/>
        <v>6.5430752453653216E-3</v>
      </c>
      <c r="H385" t="str">
        <f>VLOOKUP(B385,'名称-id-价值'!B:C,2,FALSE)</f>
        <v>T2LP5</v>
      </c>
      <c r="I385" t="str">
        <f t="shared" si="87"/>
        <v>T2部件</v>
      </c>
      <c r="J385">
        <f t="shared" si="83"/>
        <v>9</v>
      </c>
      <c r="K385">
        <f t="shared" si="88"/>
        <v>1.3086150490730643E-2</v>
      </c>
      <c r="L385">
        <f>VLOOKUP(B385,'名称-id-价值'!B:M,J385+2,FALSE)</f>
        <v>55.3</v>
      </c>
      <c r="M385">
        <f t="shared" si="84"/>
        <v>0.36183206106870225</v>
      </c>
      <c r="N385">
        <f>SUMIFS(M:M,A:A,A385)*F385+VLOOKUP(A385,'军费-钻石数量'!$A:$E,5,FALSE)</f>
        <v>130.29073064340238</v>
      </c>
      <c r="O385" t="str">
        <f t="shared" si="85"/>
        <v>92005,</v>
      </c>
      <c r="P385" t="str">
        <f t="shared" si="86"/>
        <v>36,</v>
      </c>
      <c r="Q385" t="str">
        <f t="shared" si="89"/>
        <v>(1,1)</v>
      </c>
      <c r="R385" t="str">
        <f t="shared" si="80"/>
        <v>1,</v>
      </c>
      <c r="S385" t="str">
        <f t="shared" si="81"/>
        <v>1,</v>
      </c>
    </row>
    <row r="386" spans="1:19" x14ac:dyDescent="0.15">
      <c r="A386" t="s">
        <v>8</v>
      </c>
      <c r="B386">
        <v>92101</v>
      </c>
      <c r="C386">
        <v>36</v>
      </c>
      <c r="D386">
        <v>1</v>
      </c>
      <c r="E386">
        <v>1</v>
      </c>
      <c r="F386">
        <v>2</v>
      </c>
      <c r="G386" s="5">
        <f t="shared" ref="G386:G449" si="90">C386/SUMIFS(C:C,A:A,A386)</f>
        <v>6.5430752453653216E-3</v>
      </c>
      <c r="H386" t="str">
        <f>VLOOKUP(B386,'名称-id-价值'!B:C,2,FALSE)</f>
        <v>T2MP1</v>
      </c>
      <c r="I386" t="str">
        <f t="shared" si="87"/>
        <v>T2部件</v>
      </c>
      <c r="J386">
        <f t="shared" si="83"/>
        <v>9</v>
      </c>
      <c r="K386">
        <f t="shared" si="88"/>
        <v>1.3086150490730643E-2</v>
      </c>
      <c r="L386">
        <f>VLOOKUP(B386,'名称-id-价值'!B:M,J386+2,FALSE)</f>
        <v>55.3</v>
      </c>
      <c r="M386">
        <f t="shared" si="84"/>
        <v>0.36183206106870225</v>
      </c>
      <c r="N386">
        <f>SUMIFS(M:M,A:A,A386)*F386+VLOOKUP(A386,'军费-钻石数量'!$A:$E,5,FALSE)</f>
        <v>130.29073064340238</v>
      </c>
      <c r="O386" t="str">
        <f t="shared" si="85"/>
        <v>92101,</v>
      </c>
      <c r="P386" t="str">
        <f t="shared" si="86"/>
        <v>36,</v>
      </c>
      <c r="Q386" t="str">
        <f t="shared" si="89"/>
        <v>(1,1)</v>
      </c>
      <c r="R386" t="str">
        <f t="shared" si="80"/>
        <v>1,</v>
      </c>
      <c r="S386" t="str">
        <f t="shared" si="81"/>
        <v>1,</v>
      </c>
    </row>
    <row r="387" spans="1:19" x14ac:dyDescent="0.15">
      <c r="A387" t="s">
        <v>8</v>
      </c>
      <c r="B387">
        <v>92103</v>
      </c>
      <c r="C387">
        <v>36</v>
      </c>
      <c r="D387">
        <v>1</v>
      </c>
      <c r="E387">
        <v>1</v>
      </c>
      <c r="F387">
        <v>2</v>
      </c>
      <c r="G387" s="5">
        <f t="shared" si="90"/>
        <v>6.5430752453653216E-3</v>
      </c>
      <c r="H387" t="str">
        <f>VLOOKUP(B387,'名称-id-价值'!B:C,2,FALSE)</f>
        <v>T2MP3</v>
      </c>
      <c r="I387" t="str">
        <f t="shared" si="87"/>
        <v>T2部件</v>
      </c>
      <c r="J387">
        <f t="shared" si="83"/>
        <v>9</v>
      </c>
      <c r="K387">
        <f t="shared" si="88"/>
        <v>1.3086150490730643E-2</v>
      </c>
      <c r="L387">
        <f>VLOOKUP(B387,'名称-id-价值'!B:M,J387+2,FALSE)</f>
        <v>55.3</v>
      </c>
      <c r="M387">
        <f t="shared" si="84"/>
        <v>0.36183206106870225</v>
      </c>
      <c r="N387">
        <f>SUMIFS(M:M,A:A,A387)*F387+VLOOKUP(A387,'军费-钻石数量'!$A:$E,5,FALSE)</f>
        <v>130.29073064340238</v>
      </c>
      <c r="O387" t="str">
        <f t="shared" si="85"/>
        <v>92103,</v>
      </c>
      <c r="P387" t="str">
        <f t="shared" si="86"/>
        <v>36,</v>
      </c>
      <c r="Q387" t="str">
        <f t="shared" si="89"/>
        <v>(1,1)</v>
      </c>
      <c r="R387" t="str">
        <f t="shared" si="80"/>
        <v>1,</v>
      </c>
      <c r="S387" t="str">
        <f t="shared" si="81"/>
        <v>1,</v>
      </c>
    </row>
    <row r="388" spans="1:19" x14ac:dyDescent="0.15">
      <c r="A388" t="s">
        <v>8</v>
      </c>
      <c r="B388">
        <v>92105</v>
      </c>
      <c r="C388">
        <v>36</v>
      </c>
      <c r="D388">
        <v>1</v>
      </c>
      <c r="E388">
        <v>1</v>
      </c>
      <c r="F388">
        <v>2</v>
      </c>
      <c r="G388" s="5">
        <f t="shared" si="90"/>
        <v>6.5430752453653216E-3</v>
      </c>
      <c r="H388" t="str">
        <f>VLOOKUP(B388,'名称-id-价值'!B:C,2,FALSE)</f>
        <v>T2MP5</v>
      </c>
      <c r="I388" t="str">
        <f t="shared" si="87"/>
        <v>T2部件</v>
      </c>
      <c r="J388">
        <f t="shared" si="83"/>
        <v>9</v>
      </c>
      <c r="K388">
        <f t="shared" si="88"/>
        <v>1.3086150490730643E-2</v>
      </c>
      <c r="L388">
        <f>VLOOKUP(B388,'名称-id-价值'!B:M,J388+2,FALSE)</f>
        <v>55.3</v>
      </c>
      <c r="M388">
        <f t="shared" si="84"/>
        <v>0.36183206106870225</v>
      </c>
      <c r="N388">
        <f>SUMIFS(M:M,A:A,A388)*F388+VLOOKUP(A388,'军费-钻石数量'!$A:$E,5,FALSE)</f>
        <v>130.29073064340238</v>
      </c>
      <c r="O388" t="str">
        <f t="shared" si="85"/>
        <v>92105,</v>
      </c>
      <c r="P388" t="str">
        <f t="shared" si="86"/>
        <v>36,</v>
      </c>
      <c r="Q388" t="str">
        <f t="shared" si="89"/>
        <v>(1,1)</v>
      </c>
      <c r="R388" t="str">
        <f t="shared" ref="R388:R457" si="91">D388&amp;","</f>
        <v>1,</v>
      </c>
      <c r="S388" t="str">
        <f t="shared" ref="S388:S457" si="92">E388&amp;","</f>
        <v>1,</v>
      </c>
    </row>
    <row r="389" spans="1:19" x14ac:dyDescent="0.15">
      <c r="A389" t="s">
        <v>8</v>
      </c>
      <c r="B389">
        <v>92201</v>
      </c>
      <c r="C389">
        <v>36</v>
      </c>
      <c r="D389">
        <v>1</v>
      </c>
      <c r="E389">
        <v>1</v>
      </c>
      <c r="F389">
        <v>2</v>
      </c>
      <c r="G389" s="5">
        <f t="shared" si="90"/>
        <v>6.5430752453653216E-3</v>
      </c>
      <c r="H389" t="str">
        <f>VLOOKUP(B389,'名称-id-价值'!B:C,2,FALSE)</f>
        <v>T2HP1</v>
      </c>
      <c r="I389" t="str">
        <f t="shared" si="87"/>
        <v>T2部件</v>
      </c>
      <c r="J389">
        <f t="shared" si="83"/>
        <v>9</v>
      </c>
      <c r="K389">
        <f t="shared" si="88"/>
        <v>1.3086150490730643E-2</v>
      </c>
      <c r="L389">
        <f>VLOOKUP(B389,'名称-id-价值'!B:M,J389+2,FALSE)</f>
        <v>55.3</v>
      </c>
      <c r="M389">
        <f t="shared" si="84"/>
        <v>0.36183206106870225</v>
      </c>
      <c r="N389">
        <f>SUMIFS(M:M,A:A,A389)*F389+VLOOKUP(A389,'军费-钻石数量'!$A:$E,5,FALSE)</f>
        <v>130.29073064340238</v>
      </c>
      <c r="O389" t="str">
        <f t="shared" si="85"/>
        <v>92201,</v>
      </c>
      <c r="P389" t="str">
        <f t="shared" si="86"/>
        <v>36,</v>
      </c>
      <c r="Q389" t="str">
        <f t="shared" si="89"/>
        <v>(1,1)</v>
      </c>
      <c r="R389" t="str">
        <f t="shared" si="91"/>
        <v>1,</v>
      </c>
      <c r="S389" t="str">
        <f t="shared" si="92"/>
        <v>1,</v>
      </c>
    </row>
    <row r="390" spans="1:19" x14ac:dyDescent="0.15">
      <c r="A390" t="s">
        <v>8</v>
      </c>
      <c r="B390">
        <v>92203</v>
      </c>
      <c r="C390">
        <v>36</v>
      </c>
      <c r="D390">
        <v>1</v>
      </c>
      <c r="E390">
        <v>1</v>
      </c>
      <c r="F390">
        <v>2</v>
      </c>
      <c r="G390" s="5">
        <f t="shared" si="90"/>
        <v>6.5430752453653216E-3</v>
      </c>
      <c r="H390" t="str">
        <f>VLOOKUP(B390,'名称-id-价值'!B:C,2,FALSE)</f>
        <v>T2HP3</v>
      </c>
      <c r="I390" t="str">
        <f t="shared" si="87"/>
        <v>T2部件</v>
      </c>
      <c r="J390">
        <f t="shared" si="83"/>
        <v>9</v>
      </c>
      <c r="K390">
        <f t="shared" si="88"/>
        <v>1.3086150490730643E-2</v>
      </c>
      <c r="L390">
        <f>VLOOKUP(B390,'名称-id-价值'!B:M,J390+2,FALSE)</f>
        <v>55.3</v>
      </c>
      <c r="M390">
        <f t="shared" si="84"/>
        <v>0.36183206106870225</v>
      </c>
      <c r="N390">
        <f>SUMIFS(M:M,A:A,A390)*F390+VLOOKUP(A390,'军费-钻石数量'!$A:$E,5,FALSE)</f>
        <v>130.29073064340238</v>
      </c>
      <c r="O390" t="str">
        <f t="shared" si="85"/>
        <v>92203,</v>
      </c>
      <c r="P390" t="str">
        <f t="shared" si="86"/>
        <v>36,</v>
      </c>
      <c r="Q390" t="str">
        <f t="shared" si="89"/>
        <v>(1,1)</v>
      </c>
      <c r="R390" t="str">
        <f t="shared" si="91"/>
        <v>1,</v>
      </c>
      <c r="S390" t="str">
        <f t="shared" si="92"/>
        <v>1,</v>
      </c>
    </row>
    <row r="391" spans="1:19" x14ac:dyDescent="0.15">
      <c r="A391" t="s">
        <v>8</v>
      </c>
      <c r="B391">
        <v>92205</v>
      </c>
      <c r="C391">
        <v>36</v>
      </c>
      <c r="D391">
        <v>1</v>
      </c>
      <c r="E391">
        <v>1</v>
      </c>
      <c r="F391">
        <v>2</v>
      </c>
      <c r="G391" s="5">
        <f t="shared" si="90"/>
        <v>6.5430752453653216E-3</v>
      </c>
      <c r="H391" t="str">
        <f>VLOOKUP(B391,'名称-id-价值'!B:C,2,FALSE)</f>
        <v>T2HP5</v>
      </c>
      <c r="I391" t="str">
        <f t="shared" si="87"/>
        <v>T2部件</v>
      </c>
      <c r="J391">
        <f t="shared" si="83"/>
        <v>9</v>
      </c>
      <c r="K391">
        <f t="shared" si="88"/>
        <v>1.3086150490730643E-2</v>
      </c>
      <c r="L391">
        <f>VLOOKUP(B391,'名称-id-价值'!B:M,J391+2,FALSE)</f>
        <v>55.3</v>
      </c>
      <c r="M391">
        <f t="shared" si="84"/>
        <v>0.36183206106870225</v>
      </c>
      <c r="N391">
        <f>SUMIFS(M:M,A:A,A391)*F391+VLOOKUP(A391,'军费-钻石数量'!$A:$E,5,FALSE)</f>
        <v>130.29073064340238</v>
      </c>
      <c r="O391" t="str">
        <f t="shared" si="85"/>
        <v>92205,</v>
      </c>
      <c r="P391" t="str">
        <f t="shared" si="86"/>
        <v>36,</v>
      </c>
      <c r="Q391" t="str">
        <f t="shared" si="89"/>
        <v>(1,1)</v>
      </c>
      <c r="R391" t="str">
        <f t="shared" si="91"/>
        <v>1,</v>
      </c>
      <c r="S391" t="str">
        <f t="shared" si="92"/>
        <v>1,</v>
      </c>
    </row>
    <row r="392" spans="1:19" x14ac:dyDescent="0.15">
      <c r="A392" t="s">
        <v>8</v>
      </c>
      <c r="B392">
        <v>92002</v>
      </c>
      <c r="C392">
        <v>36</v>
      </c>
      <c r="D392">
        <v>1</v>
      </c>
      <c r="E392">
        <v>1</v>
      </c>
      <c r="F392">
        <v>2</v>
      </c>
      <c r="G392" s="5">
        <f t="shared" si="90"/>
        <v>6.5430752453653216E-3</v>
      </c>
      <c r="H392" t="str">
        <f>VLOOKUP(B392,'名称-id-价值'!B:C,2,FALSE)</f>
        <v>T2LP2</v>
      </c>
      <c r="I392" t="str">
        <f t="shared" si="87"/>
        <v>T2部件</v>
      </c>
      <c r="J392">
        <f t="shared" si="83"/>
        <v>9</v>
      </c>
      <c r="K392">
        <f t="shared" si="88"/>
        <v>1.3086150490730643E-2</v>
      </c>
      <c r="L392">
        <f>VLOOKUP(B392,'名称-id-价值'!B:M,J392+2,FALSE)</f>
        <v>55.300000000000004</v>
      </c>
      <c r="M392">
        <f t="shared" si="84"/>
        <v>0.3618320610687023</v>
      </c>
      <c r="N392">
        <f>SUMIFS(M:M,A:A,A392)*F392+VLOOKUP(A392,'军费-钻石数量'!$A:$E,5,FALSE)</f>
        <v>130.29073064340238</v>
      </c>
      <c r="O392" t="str">
        <f t="shared" si="85"/>
        <v>92002,</v>
      </c>
      <c r="P392" t="str">
        <f t="shared" si="86"/>
        <v>36,</v>
      </c>
      <c r="Q392" t="str">
        <f t="shared" si="89"/>
        <v>(1,1)</v>
      </c>
      <c r="R392" t="str">
        <f t="shared" si="91"/>
        <v>1,</v>
      </c>
      <c r="S392" t="str">
        <f t="shared" si="92"/>
        <v>1,</v>
      </c>
    </row>
    <row r="393" spans="1:19" x14ac:dyDescent="0.15">
      <c r="A393" t="s">
        <v>8</v>
      </c>
      <c r="B393">
        <v>92004</v>
      </c>
      <c r="C393">
        <v>36</v>
      </c>
      <c r="D393">
        <v>1</v>
      </c>
      <c r="E393">
        <v>1</v>
      </c>
      <c r="F393">
        <v>2</v>
      </c>
      <c r="G393" s="5">
        <f t="shared" si="90"/>
        <v>6.5430752453653216E-3</v>
      </c>
      <c r="H393" t="str">
        <f>VLOOKUP(B393,'名称-id-价值'!B:C,2,FALSE)</f>
        <v>T2LP4</v>
      </c>
      <c r="I393" t="str">
        <f t="shared" si="87"/>
        <v>T2部件</v>
      </c>
      <c r="J393">
        <f t="shared" si="83"/>
        <v>9</v>
      </c>
      <c r="K393">
        <f t="shared" si="88"/>
        <v>1.3086150490730643E-2</v>
      </c>
      <c r="L393">
        <f>VLOOKUP(B393,'名称-id-价值'!B:M,J393+2,FALSE)</f>
        <v>55.3</v>
      </c>
      <c r="M393">
        <f t="shared" si="84"/>
        <v>0.36183206106870225</v>
      </c>
      <c r="N393">
        <f>SUMIFS(M:M,A:A,A393)*F393+VLOOKUP(A393,'军费-钻石数量'!$A:$E,5,FALSE)</f>
        <v>130.29073064340238</v>
      </c>
      <c r="O393" t="str">
        <f t="shared" si="85"/>
        <v>92004,</v>
      </c>
      <c r="P393" t="str">
        <f t="shared" si="86"/>
        <v>36,</v>
      </c>
      <c r="Q393" t="str">
        <f t="shared" si="89"/>
        <v>(1,1)</v>
      </c>
      <c r="R393" t="str">
        <f t="shared" si="91"/>
        <v>1,</v>
      </c>
      <c r="S393" t="str">
        <f t="shared" si="92"/>
        <v>1,</v>
      </c>
    </row>
    <row r="394" spans="1:19" x14ac:dyDescent="0.15">
      <c r="A394" t="s">
        <v>8</v>
      </c>
      <c r="B394">
        <v>92006</v>
      </c>
      <c r="C394">
        <v>36</v>
      </c>
      <c r="D394">
        <v>1</v>
      </c>
      <c r="E394">
        <v>1</v>
      </c>
      <c r="F394">
        <v>2</v>
      </c>
      <c r="G394" s="5">
        <f t="shared" si="90"/>
        <v>6.5430752453653216E-3</v>
      </c>
      <c r="H394" t="str">
        <f>VLOOKUP(B394,'名称-id-价值'!B:C,2,FALSE)</f>
        <v>T2LP6</v>
      </c>
      <c r="I394" t="str">
        <f t="shared" si="87"/>
        <v>T2部件</v>
      </c>
      <c r="J394">
        <f t="shared" si="83"/>
        <v>9</v>
      </c>
      <c r="K394">
        <f t="shared" si="88"/>
        <v>1.3086150490730643E-2</v>
      </c>
      <c r="L394">
        <f>VLOOKUP(B394,'名称-id-价值'!B:M,J394+2,FALSE)</f>
        <v>55.3</v>
      </c>
      <c r="M394">
        <f t="shared" si="84"/>
        <v>0.36183206106870225</v>
      </c>
      <c r="N394">
        <f>SUMIFS(M:M,A:A,A394)*F394+VLOOKUP(A394,'军费-钻石数量'!$A:$E,5,FALSE)</f>
        <v>130.29073064340238</v>
      </c>
      <c r="O394" t="str">
        <f t="shared" si="85"/>
        <v>92006,</v>
      </c>
      <c r="P394" t="str">
        <f t="shared" si="86"/>
        <v>36,</v>
      </c>
      <c r="Q394" t="str">
        <f t="shared" si="89"/>
        <v>(1,1)</v>
      </c>
      <c r="R394" t="str">
        <f t="shared" si="91"/>
        <v>1,</v>
      </c>
      <c r="S394" t="str">
        <f t="shared" si="92"/>
        <v>1,</v>
      </c>
    </row>
    <row r="395" spans="1:19" x14ac:dyDescent="0.15">
      <c r="A395" t="s">
        <v>8</v>
      </c>
      <c r="B395">
        <v>92102</v>
      </c>
      <c r="C395">
        <v>36</v>
      </c>
      <c r="D395">
        <v>1</v>
      </c>
      <c r="E395">
        <v>1</v>
      </c>
      <c r="F395">
        <v>2</v>
      </c>
      <c r="G395" s="5">
        <f t="shared" si="90"/>
        <v>6.5430752453653216E-3</v>
      </c>
      <c r="H395" t="str">
        <f>VLOOKUP(B395,'名称-id-价值'!B:C,2,FALSE)</f>
        <v>T2MP2</v>
      </c>
      <c r="I395" t="str">
        <f t="shared" si="87"/>
        <v>T2部件</v>
      </c>
      <c r="J395">
        <f t="shared" si="83"/>
        <v>9</v>
      </c>
      <c r="K395">
        <f t="shared" si="88"/>
        <v>1.3086150490730643E-2</v>
      </c>
      <c r="L395">
        <f>VLOOKUP(B395,'名称-id-价值'!B:M,J395+2,FALSE)</f>
        <v>55.3</v>
      </c>
      <c r="M395">
        <f t="shared" si="84"/>
        <v>0.36183206106870225</v>
      </c>
      <c r="N395">
        <f>SUMIFS(M:M,A:A,A395)*F395+VLOOKUP(A395,'军费-钻石数量'!$A:$E,5,FALSE)</f>
        <v>130.29073064340238</v>
      </c>
      <c r="O395" t="str">
        <f t="shared" si="85"/>
        <v>92102,</v>
      </c>
      <c r="P395" t="str">
        <f t="shared" si="86"/>
        <v>36,</v>
      </c>
      <c r="Q395" t="str">
        <f t="shared" si="89"/>
        <v>(1,1)</v>
      </c>
      <c r="R395" t="str">
        <f t="shared" si="91"/>
        <v>1,</v>
      </c>
      <c r="S395" t="str">
        <f t="shared" si="92"/>
        <v>1,</v>
      </c>
    </row>
    <row r="396" spans="1:19" x14ac:dyDescent="0.15">
      <c r="A396" t="s">
        <v>8</v>
      </c>
      <c r="B396">
        <v>92104</v>
      </c>
      <c r="C396">
        <v>36</v>
      </c>
      <c r="D396">
        <v>1</v>
      </c>
      <c r="E396">
        <v>1</v>
      </c>
      <c r="F396">
        <v>2</v>
      </c>
      <c r="G396" s="5">
        <f t="shared" si="90"/>
        <v>6.5430752453653216E-3</v>
      </c>
      <c r="H396" t="str">
        <f>VLOOKUP(B396,'名称-id-价值'!B:C,2,FALSE)</f>
        <v>T2MP4</v>
      </c>
      <c r="I396" t="str">
        <f t="shared" si="87"/>
        <v>T2部件</v>
      </c>
      <c r="J396">
        <f t="shared" si="83"/>
        <v>9</v>
      </c>
      <c r="K396">
        <f t="shared" si="88"/>
        <v>1.3086150490730643E-2</v>
      </c>
      <c r="L396">
        <f>VLOOKUP(B396,'名称-id-价值'!B:M,J396+2,FALSE)</f>
        <v>55.3</v>
      </c>
      <c r="M396">
        <f t="shared" si="84"/>
        <v>0.36183206106870225</v>
      </c>
      <c r="N396">
        <f>SUMIFS(M:M,A:A,A396)*F396+VLOOKUP(A396,'军费-钻石数量'!$A:$E,5,FALSE)</f>
        <v>130.29073064340238</v>
      </c>
      <c r="O396" t="str">
        <f t="shared" si="85"/>
        <v>92104,</v>
      </c>
      <c r="P396" t="str">
        <f t="shared" si="86"/>
        <v>36,</v>
      </c>
      <c r="Q396" t="str">
        <f t="shared" si="89"/>
        <v>(1,1)</v>
      </c>
      <c r="R396" t="str">
        <f t="shared" si="91"/>
        <v>1,</v>
      </c>
      <c r="S396" t="str">
        <f t="shared" si="92"/>
        <v>1,</v>
      </c>
    </row>
    <row r="397" spans="1:19" x14ac:dyDescent="0.15">
      <c r="A397" t="s">
        <v>8</v>
      </c>
      <c r="B397">
        <v>92106</v>
      </c>
      <c r="C397">
        <v>36</v>
      </c>
      <c r="D397">
        <v>1</v>
      </c>
      <c r="E397">
        <v>1</v>
      </c>
      <c r="F397">
        <v>2</v>
      </c>
      <c r="G397" s="5">
        <f t="shared" si="90"/>
        <v>6.5430752453653216E-3</v>
      </c>
      <c r="H397" t="str">
        <f>VLOOKUP(B397,'名称-id-价值'!B:C,2,FALSE)</f>
        <v>T2MP6</v>
      </c>
      <c r="I397" t="str">
        <f t="shared" si="87"/>
        <v>T2部件</v>
      </c>
      <c r="J397">
        <f t="shared" si="83"/>
        <v>9</v>
      </c>
      <c r="K397">
        <f t="shared" si="88"/>
        <v>1.3086150490730643E-2</v>
      </c>
      <c r="L397">
        <f>VLOOKUP(B397,'名称-id-价值'!B:M,J397+2,FALSE)</f>
        <v>55.3</v>
      </c>
      <c r="M397">
        <f t="shared" si="84"/>
        <v>0.36183206106870225</v>
      </c>
      <c r="N397">
        <f>SUMIFS(M:M,A:A,A397)*F397+VLOOKUP(A397,'军费-钻石数量'!$A:$E,5,FALSE)</f>
        <v>130.29073064340238</v>
      </c>
      <c r="O397" t="str">
        <f t="shared" si="85"/>
        <v>92106,</v>
      </c>
      <c r="P397" t="str">
        <f t="shared" si="86"/>
        <v>36,</v>
      </c>
      <c r="Q397" t="str">
        <f t="shared" si="89"/>
        <v>(1,1)</v>
      </c>
      <c r="R397" t="str">
        <f t="shared" si="91"/>
        <v>1,</v>
      </c>
      <c r="S397" t="str">
        <f t="shared" si="92"/>
        <v>1,</v>
      </c>
    </row>
    <row r="398" spans="1:19" x14ac:dyDescent="0.15">
      <c r="A398" t="s">
        <v>8</v>
      </c>
      <c r="B398">
        <v>92202</v>
      </c>
      <c r="C398">
        <v>36</v>
      </c>
      <c r="D398">
        <v>1</v>
      </c>
      <c r="E398">
        <v>1</v>
      </c>
      <c r="F398">
        <v>2</v>
      </c>
      <c r="G398" s="5">
        <f t="shared" si="90"/>
        <v>6.5430752453653216E-3</v>
      </c>
      <c r="H398" t="str">
        <f>VLOOKUP(B398,'名称-id-价值'!B:C,2,FALSE)</f>
        <v>T2HP2</v>
      </c>
      <c r="I398" t="str">
        <f t="shared" si="87"/>
        <v>T2部件</v>
      </c>
      <c r="J398">
        <f t="shared" si="83"/>
        <v>9</v>
      </c>
      <c r="K398">
        <f t="shared" si="88"/>
        <v>1.3086150490730643E-2</v>
      </c>
      <c r="L398">
        <f>VLOOKUP(B398,'名称-id-价值'!B:M,J398+2,FALSE)</f>
        <v>55.3</v>
      </c>
      <c r="M398">
        <f t="shared" si="84"/>
        <v>0.36183206106870225</v>
      </c>
      <c r="N398">
        <f>SUMIFS(M:M,A:A,A398)*F398+VLOOKUP(A398,'军费-钻石数量'!$A:$E,5,FALSE)</f>
        <v>130.29073064340238</v>
      </c>
      <c r="O398" t="str">
        <f t="shared" si="85"/>
        <v>92202,</v>
      </c>
      <c r="P398" t="str">
        <f t="shared" si="86"/>
        <v>36,</v>
      </c>
      <c r="Q398" t="str">
        <f t="shared" si="89"/>
        <v>(1,1)</v>
      </c>
      <c r="R398" t="str">
        <f t="shared" si="91"/>
        <v>1,</v>
      </c>
      <c r="S398" t="str">
        <f t="shared" si="92"/>
        <v>1,</v>
      </c>
    </row>
    <row r="399" spans="1:19" x14ac:dyDescent="0.15">
      <c r="A399" t="s">
        <v>8</v>
      </c>
      <c r="B399">
        <v>92204</v>
      </c>
      <c r="C399">
        <v>36</v>
      </c>
      <c r="D399">
        <v>1</v>
      </c>
      <c r="E399">
        <v>1</v>
      </c>
      <c r="F399">
        <v>2</v>
      </c>
      <c r="G399" s="5">
        <f t="shared" si="90"/>
        <v>6.5430752453653216E-3</v>
      </c>
      <c r="H399" t="str">
        <f>VLOOKUP(B399,'名称-id-价值'!B:C,2,FALSE)</f>
        <v>T2HP4</v>
      </c>
      <c r="I399" t="str">
        <f t="shared" si="87"/>
        <v>T2部件</v>
      </c>
      <c r="J399">
        <f t="shared" si="83"/>
        <v>9</v>
      </c>
      <c r="K399">
        <f t="shared" si="88"/>
        <v>1.3086150490730643E-2</v>
      </c>
      <c r="L399">
        <f>VLOOKUP(B399,'名称-id-价值'!B:M,J399+2,FALSE)</f>
        <v>55.3</v>
      </c>
      <c r="M399">
        <f t="shared" si="84"/>
        <v>0.36183206106870225</v>
      </c>
      <c r="N399">
        <f>SUMIFS(M:M,A:A,A399)*F399+VLOOKUP(A399,'军费-钻石数量'!$A:$E,5,FALSE)</f>
        <v>130.29073064340238</v>
      </c>
      <c r="O399" t="str">
        <f t="shared" si="85"/>
        <v>92204,</v>
      </c>
      <c r="P399" t="str">
        <f t="shared" si="86"/>
        <v>36,</v>
      </c>
      <c r="Q399" t="str">
        <f t="shared" si="89"/>
        <v>(1,1)</v>
      </c>
      <c r="R399" t="str">
        <f t="shared" si="91"/>
        <v>1,</v>
      </c>
      <c r="S399" t="str">
        <f t="shared" si="92"/>
        <v>1,</v>
      </c>
    </row>
    <row r="400" spans="1:19" x14ac:dyDescent="0.15">
      <c r="A400" t="s">
        <v>8</v>
      </c>
      <c r="B400">
        <v>92206</v>
      </c>
      <c r="C400">
        <v>36</v>
      </c>
      <c r="D400">
        <v>1</v>
      </c>
      <c r="E400">
        <v>1</v>
      </c>
      <c r="F400">
        <v>2</v>
      </c>
      <c r="G400" s="5">
        <f t="shared" si="90"/>
        <v>6.5430752453653216E-3</v>
      </c>
      <c r="H400" t="str">
        <f>VLOOKUP(B400,'名称-id-价值'!B:C,2,FALSE)</f>
        <v>T2HP6</v>
      </c>
      <c r="I400" t="str">
        <f t="shared" si="87"/>
        <v>T2部件</v>
      </c>
      <c r="J400">
        <f t="shared" si="83"/>
        <v>9</v>
      </c>
      <c r="K400">
        <f t="shared" si="88"/>
        <v>1.3086150490730643E-2</v>
      </c>
      <c r="L400">
        <f>VLOOKUP(B400,'名称-id-价值'!B:M,J400+2,FALSE)</f>
        <v>55.3</v>
      </c>
      <c r="M400">
        <f t="shared" si="84"/>
        <v>0.36183206106870225</v>
      </c>
      <c r="N400">
        <f>SUMIFS(M:M,A:A,A400)*F400+VLOOKUP(A400,'军费-钻石数量'!$A:$E,5,FALSE)</f>
        <v>130.29073064340238</v>
      </c>
      <c r="O400" t="str">
        <f t="shared" si="85"/>
        <v>92206,</v>
      </c>
      <c r="P400" t="str">
        <f t="shared" si="86"/>
        <v>36,</v>
      </c>
      <c r="Q400" t="str">
        <f t="shared" si="89"/>
        <v>(1,1)</v>
      </c>
      <c r="R400" t="str">
        <f t="shared" si="91"/>
        <v>1,</v>
      </c>
      <c r="S400" t="str">
        <f t="shared" si="92"/>
        <v>1,</v>
      </c>
    </row>
    <row r="401" spans="1:19" x14ac:dyDescent="0.15">
      <c r="A401" t="s">
        <v>8</v>
      </c>
      <c r="B401">
        <v>93001</v>
      </c>
      <c r="C401">
        <v>19</v>
      </c>
      <c r="D401">
        <v>1</v>
      </c>
      <c r="E401">
        <v>1</v>
      </c>
      <c r="F401">
        <v>2</v>
      </c>
      <c r="G401" s="5">
        <f t="shared" si="90"/>
        <v>3.4532897128316978E-3</v>
      </c>
      <c r="H401" t="str">
        <f>VLOOKUP(B401,'名称-id-价值'!B:C,2,FALSE)</f>
        <v>T3LP1</v>
      </c>
      <c r="I401" t="str">
        <f t="shared" si="87"/>
        <v>T3部件</v>
      </c>
      <c r="J401">
        <f t="shared" si="83"/>
        <v>9</v>
      </c>
      <c r="K401">
        <f t="shared" si="88"/>
        <v>6.9065794256633955E-3</v>
      </c>
      <c r="L401">
        <f>VLOOKUP(B401,'名称-id-价值'!B:M,J401+2,FALSE)</f>
        <v>110.4</v>
      </c>
      <c r="M401">
        <f t="shared" si="84"/>
        <v>0.38124318429661946</v>
      </c>
      <c r="N401">
        <f>SUMIFS(M:M,A:A,A401)*F401+VLOOKUP(A401,'军费-钻石数量'!$A:$E,5,FALSE)</f>
        <v>130.29073064340238</v>
      </c>
      <c r="O401" t="str">
        <f t="shared" si="85"/>
        <v>93001,</v>
      </c>
      <c r="P401" t="str">
        <f t="shared" si="86"/>
        <v>19,</v>
      </c>
      <c r="Q401" t="str">
        <f t="shared" si="89"/>
        <v>(1,1)</v>
      </c>
      <c r="R401" t="str">
        <f t="shared" si="91"/>
        <v>1,</v>
      </c>
      <c r="S401" t="str">
        <f t="shared" si="92"/>
        <v>1,</v>
      </c>
    </row>
    <row r="402" spans="1:19" x14ac:dyDescent="0.15">
      <c r="A402" t="s">
        <v>8</v>
      </c>
      <c r="B402">
        <v>93003</v>
      </c>
      <c r="C402">
        <v>19</v>
      </c>
      <c r="D402">
        <v>1</v>
      </c>
      <c r="E402">
        <v>1</v>
      </c>
      <c r="F402">
        <v>2</v>
      </c>
      <c r="G402" s="5">
        <f t="shared" si="90"/>
        <v>3.4532897128316978E-3</v>
      </c>
      <c r="H402" t="str">
        <f>VLOOKUP(B402,'名称-id-价值'!B:C,2,FALSE)</f>
        <v>T3LP3</v>
      </c>
      <c r="I402" t="str">
        <f t="shared" si="87"/>
        <v>T3部件</v>
      </c>
      <c r="J402">
        <f t="shared" si="83"/>
        <v>9</v>
      </c>
      <c r="K402">
        <f t="shared" si="88"/>
        <v>6.9065794256633955E-3</v>
      </c>
      <c r="L402">
        <f>VLOOKUP(B402,'名称-id-价值'!B:M,J402+2,FALSE)</f>
        <v>110.4</v>
      </c>
      <c r="M402">
        <f t="shared" si="84"/>
        <v>0.38124318429661946</v>
      </c>
      <c r="N402">
        <f>SUMIFS(M:M,A:A,A402)*F402+VLOOKUP(A402,'军费-钻石数量'!$A:$E,5,FALSE)</f>
        <v>130.29073064340238</v>
      </c>
      <c r="O402" t="str">
        <f t="shared" si="85"/>
        <v>93003,</v>
      </c>
      <c r="P402" t="str">
        <f t="shared" si="86"/>
        <v>19,</v>
      </c>
      <c r="Q402" t="str">
        <f t="shared" si="89"/>
        <v>(1,1)</v>
      </c>
      <c r="R402" t="str">
        <f t="shared" si="91"/>
        <v>1,</v>
      </c>
      <c r="S402" t="str">
        <f t="shared" si="92"/>
        <v>1,</v>
      </c>
    </row>
    <row r="403" spans="1:19" x14ac:dyDescent="0.15">
      <c r="A403" t="s">
        <v>8</v>
      </c>
      <c r="B403">
        <v>93005</v>
      </c>
      <c r="C403">
        <v>19</v>
      </c>
      <c r="D403">
        <v>1</v>
      </c>
      <c r="E403">
        <v>1</v>
      </c>
      <c r="F403">
        <v>2</v>
      </c>
      <c r="G403" s="5">
        <f t="shared" si="90"/>
        <v>3.4532897128316978E-3</v>
      </c>
      <c r="H403" t="str">
        <f>VLOOKUP(B403,'名称-id-价值'!B:C,2,FALSE)</f>
        <v>T3LP5</v>
      </c>
      <c r="I403" t="str">
        <f t="shared" si="87"/>
        <v>T3部件</v>
      </c>
      <c r="J403">
        <f t="shared" si="83"/>
        <v>9</v>
      </c>
      <c r="K403">
        <f t="shared" si="88"/>
        <v>6.9065794256633955E-3</v>
      </c>
      <c r="L403">
        <f>VLOOKUP(B403,'名称-id-价值'!B:M,J403+2,FALSE)</f>
        <v>110.4</v>
      </c>
      <c r="M403">
        <f t="shared" si="84"/>
        <v>0.38124318429661946</v>
      </c>
      <c r="N403">
        <f>SUMIFS(M:M,A:A,A403)*F403+VLOOKUP(A403,'军费-钻石数量'!$A:$E,5,FALSE)</f>
        <v>130.29073064340238</v>
      </c>
      <c r="O403" t="str">
        <f t="shared" si="85"/>
        <v>93005,</v>
      </c>
      <c r="P403" t="str">
        <f t="shared" si="86"/>
        <v>19,</v>
      </c>
      <c r="Q403" t="str">
        <f t="shared" si="89"/>
        <v>(1,1)</v>
      </c>
      <c r="R403" t="str">
        <f t="shared" si="91"/>
        <v>1,</v>
      </c>
      <c r="S403" t="str">
        <f t="shared" si="92"/>
        <v>1,</v>
      </c>
    </row>
    <row r="404" spans="1:19" x14ac:dyDescent="0.15">
      <c r="A404" t="s">
        <v>8</v>
      </c>
      <c r="B404">
        <v>93101</v>
      </c>
      <c r="C404">
        <v>19</v>
      </c>
      <c r="D404">
        <v>1</v>
      </c>
      <c r="E404">
        <v>1</v>
      </c>
      <c r="F404">
        <v>2</v>
      </c>
      <c r="G404" s="5">
        <f t="shared" si="90"/>
        <v>3.4532897128316978E-3</v>
      </c>
      <c r="H404" t="str">
        <f>VLOOKUP(B404,'名称-id-价值'!B:C,2,FALSE)</f>
        <v>T3MP1</v>
      </c>
      <c r="I404" t="str">
        <f t="shared" si="87"/>
        <v>T3部件</v>
      </c>
      <c r="J404">
        <f t="shared" si="83"/>
        <v>9</v>
      </c>
      <c r="K404">
        <f t="shared" si="88"/>
        <v>6.9065794256633955E-3</v>
      </c>
      <c r="L404">
        <f>VLOOKUP(B404,'名称-id-价值'!B:M,J404+2,FALSE)</f>
        <v>110.4</v>
      </c>
      <c r="M404">
        <f t="shared" si="84"/>
        <v>0.38124318429661946</v>
      </c>
      <c r="N404">
        <f>SUMIFS(M:M,A:A,A404)*F404+VLOOKUP(A404,'军费-钻石数量'!$A:$E,5,FALSE)</f>
        <v>130.29073064340238</v>
      </c>
      <c r="O404" t="str">
        <f t="shared" si="85"/>
        <v>93101,</v>
      </c>
      <c r="P404" t="str">
        <f t="shared" si="86"/>
        <v>19,</v>
      </c>
      <c r="Q404" t="str">
        <f t="shared" si="89"/>
        <v>(1,1)</v>
      </c>
      <c r="R404" t="str">
        <f t="shared" si="91"/>
        <v>1,</v>
      </c>
      <c r="S404" t="str">
        <f t="shared" si="92"/>
        <v>1,</v>
      </c>
    </row>
    <row r="405" spans="1:19" x14ac:dyDescent="0.15">
      <c r="A405" t="s">
        <v>8</v>
      </c>
      <c r="B405">
        <v>93103</v>
      </c>
      <c r="C405">
        <v>19</v>
      </c>
      <c r="D405">
        <v>1</v>
      </c>
      <c r="E405">
        <v>1</v>
      </c>
      <c r="F405">
        <v>2</v>
      </c>
      <c r="G405" s="5">
        <f t="shared" si="90"/>
        <v>3.4532897128316978E-3</v>
      </c>
      <c r="H405" t="str">
        <f>VLOOKUP(B405,'名称-id-价值'!B:C,2,FALSE)</f>
        <v>T3MP3</v>
      </c>
      <c r="I405" t="str">
        <f t="shared" si="87"/>
        <v>T3部件</v>
      </c>
      <c r="J405">
        <f t="shared" si="83"/>
        <v>9</v>
      </c>
      <c r="K405">
        <f t="shared" si="88"/>
        <v>6.9065794256633955E-3</v>
      </c>
      <c r="L405">
        <f>VLOOKUP(B405,'名称-id-价值'!B:M,J405+2,FALSE)</f>
        <v>110.4</v>
      </c>
      <c r="M405">
        <f t="shared" si="84"/>
        <v>0.38124318429661946</v>
      </c>
      <c r="N405">
        <f>SUMIFS(M:M,A:A,A405)*F405+VLOOKUP(A405,'军费-钻石数量'!$A:$E,5,FALSE)</f>
        <v>130.29073064340238</v>
      </c>
      <c r="O405" t="str">
        <f t="shared" si="85"/>
        <v>93103,</v>
      </c>
      <c r="P405" t="str">
        <f t="shared" si="86"/>
        <v>19,</v>
      </c>
      <c r="Q405" t="str">
        <f t="shared" si="89"/>
        <v>(1,1)</v>
      </c>
      <c r="R405" t="str">
        <f t="shared" si="91"/>
        <v>1,</v>
      </c>
      <c r="S405" t="str">
        <f t="shared" si="92"/>
        <v>1,</v>
      </c>
    </row>
    <row r="406" spans="1:19" x14ac:dyDescent="0.15">
      <c r="A406" t="s">
        <v>8</v>
      </c>
      <c r="B406">
        <v>93105</v>
      </c>
      <c r="C406">
        <v>19</v>
      </c>
      <c r="D406">
        <v>1</v>
      </c>
      <c r="E406">
        <v>1</v>
      </c>
      <c r="F406">
        <v>2</v>
      </c>
      <c r="G406" s="5">
        <f t="shared" si="90"/>
        <v>3.4532897128316978E-3</v>
      </c>
      <c r="H406" t="str">
        <f>VLOOKUP(B406,'名称-id-价值'!B:C,2,FALSE)</f>
        <v>T3MP5</v>
      </c>
      <c r="I406" t="str">
        <f t="shared" si="87"/>
        <v>T3部件</v>
      </c>
      <c r="J406">
        <f t="shared" si="83"/>
        <v>9</v>
      </c>
      <c r="K406">
        <f t="shared" si="88"/>
        <v>6.9065794256633955E-3</v>
      </c>
      <c r="L406">
        <f>VLOOKUP(B406,'名称-id-价值'!B:M,J406+2,FALSE)</f>
        <v>110.4</v>
      </c>
      <c r="M406">
        <f t="shared" si="84"/>
        <v>0.38124318429661946</v>
      </c>
      <c r="N406">
        <f>SUMIFS(M:M,A:A,A406)*F406+VLOOKUP(A406,'军费-钻石数量'!$A:$E,5,FALSE)</f>
        <v>130.29073064340238</v>
      </c>
      <c r="O406" t="str">
        <f t="shared" si="85"/>
        <v>93105,</v>
      </c>
      <c r="P406" t="str">
        <f t="shared" si="86"/>
        <v>19,</v>
      </c>
      <c r="Q406" t="str">
        <f t="shared" si="89"/>
        <v>(1,1)</v>
      </c>
      <c r="R406" t="str">
        <f t="shared" si="91"/>
        <v>1,</v>
      </c>
      <c r="S406" t="str">
        <f t="shared" si="92"/>
        <v>1,</v>
      </c>
    </row>
    <row r="407" spans="1:19" x14ac:dyDescent="0.15">
      <c r="A407" t="s">
        <v>8</v>
      </c>
      <c r="B407">
        <v>93201</v>
      </c>
      <c r="C407">
        <v>19</v>
      </c>
      <c r="D407">
        <v>1</v>
      </c>
      <c r="E407">
        <v>1</v>
      </c>
      <c r="F407">
        <v>2</v>
      </c>
      <c r="G407" s="5">
        <f t="shared" si="90"/>
        <v>3.4532897128316978E-3</v>
      </c>
      <c r="H407" t="str">
        <f>VLOOKUP(B407,'名称-id-价值'!B:C,2,FALSE)</f>
        <v>T3HP1</v>
      </c>
      <c r="I407" t="str">
        <f t="shared" si="87"/>
        <v>T3部件</v>
      </c>
      <c r="J407">
        <f t="shared" si="83"/>
        <v>9</v>
      </c>
      <c r="K407">
        <f t="shared" si="88"/>
        <v>6.9065794256633955E-3</v>
      </c>
      <c r="L407">
        <f>VLOOKUP(B407,'名称-id-价值'!B:M,J407+2,FALSE)</f>
        <v>110.4</v>
      </c>
      <c r="M407">
        <f t="shared" si="84"/>
        <v>0.38124318429661946</v>
      </c>
      <c r="N407">
        <f>SUMIFS(M:M,A:A,A407)*F407+VLOOKUP(A407,'军费-钻石数量'!$A:$E,5,FALSE)</f>
        <v>130.29073064340238</v>
      </c>
      <c r="O407" t="str">
        <f t="shared" si="85"/>
        <v>93201,</v>
      </c>
      <c r="P407" t="str">
        <f t="shared" si="86"/>
        <v>19,</v>
      </c>
      <c r="Q407" t="str">
        <f t="shared" si="89"/>
        <v>(1,1)</v>
      </c>
      <c r="R407" t="str">
        <f t="shared" si="91"/>
        <v>1,</v>
      </c>
      <c r="S407" t="str">
        <f t="shared" si="92"/>
        <v>1,</v>
      </c>
    </row>
    <row r="408" spans="1:19" x14ac:dyDescent="0.15">
      <c r="A408" t="s">
        <v>8</v>
      </c>
      <c r="B408">
        <v>93203</v>
      </c>
      <c r="C408">
        <v>19</v>
      </c>
      <c r="D408">
        <v>1</v>
      </c>
      <c r="E408">
        <v>1</v>
      </c>
      <c r="F408">
        <v>2</v>
      </c>
      <c r="G408" s="5">
        <f t="shared" si="90"/>
        <v>3.4532897128316978E-3</v>
      </c>
      <c r="H408" t="str">
        <f>VLOOKUP(B408,'名称-id-价值'!B:C,2,FALSE)</f>
        <v>T3HP3</v>
      </c>
      <c r="I408" t="str">
        <f t="shared" si="87"/>
        <v>T3部件</v>
      </c>
      <c r="J408">
        <f t="shared" si="83"/>
        <v>9</v>
      </c>
      <c r="K408">
        <f t="shared" si="88"/>
        <v>6.9065794256633955E-3</v>
      </c>
      <c r="L408">
        <f>VLOOKUP(B408,'名称-id-价值'!B:M,J408+2,FALSE)</f>
        <v>110.4</v>
      </c>
      <c r="M408">
        <f t="shared" si="84"/>
        <v>0.38124318429661946</v>
      </c>
      <c r="N408">
        <f>SUMIFS(M:M,A:A,A408)*F408+VLOOKUP(A408,'军费-钻石数量'!$A:$E,5,FALSE)</f>
        <v>130.29073064340238</v>
      </c>
      <c r="O408" t="str">
        <f t="shared" si="85"/>
        <v>93203,</v>
      </c>
      <c r="P408" t="str">
        <f t="shared" si="86"/>
        <v>19,</v>
      </c>
      <c r="Q408" t="str">
        <f t="shared" si="89"/>
        <v>(1,1)</v>
      </c>
      <c r="R408" t="str">
        <f t="shared" si="91"/>
        <v>1,</v>
      </c>
      <c r="S408" t="str">
        <f t="shared" si="92"/>
        <v>1,</v>
      </c>
    </row>
    <row r="409" spans="1:19" x14ac:dyDescent="0.15">
      <c r="A409" t="s">
        <v>8</v>
      </c>
      <c r="B409">
        <v>93205</v>
      </c>
      <c r="C409">
        <v>19</v>
      </c>
      <c r="D409">
        <v>1</v>
      </c>
      <c r="E409">
        <v>1</v>
      </c>
      <c r="F409">
        <v>2</v>
      </c>
      <c r="G409" s="5">
        <f t="shared" si="90"/>
        <v>3.4532897128316978E-3</v>
      </c>
      <c r="H409" t="str">
        <f>VLOOKUP(B409,'名称-id-价值'!B:C,2,FALSE)</f>
        <v>T3HP5</v>
      </c>
      <c r="I409" t="str">
        <f t="shared" si="87"/>
        <v>T3部件</v>
      </c>
      <c r="J409">
        <f t="shared" si="83"/>
        <v>9</v>
      </c>
      <c r="K409">
        <f t="shared" si="88"/>
        <v>6.9065794256633955E-3</v>
      </c>
      <c r="L409">
        <f>VLOOKUP(B409,'名称-id-价值'!B:M,J409+2,FALSE)</f>
        <v>110.4</v>
      </c>
      <c r="M409">
        <f t="shared" si="84"/>
        <v>0.38124318429661946</v>
      </c>
      <c r="N409">
        <f>SUMIFS(M:M,A:A,A409)*F409+VLOOKUP(A409,'军费-钻石数量'!$A:$E,5,FALSE)</f>
        <v>130.29073064340238</v>
      </c>
      <c r="O409" t="str">
        <f t="shared" si="85"/>
        <v>93205,</v>
      </c>
      <c r="P409" t="str">
        <f t="shared" si="86"/>
        <v>19,</v>
      </c>
      <c r="Q409" t="str">
        <f t="shared" si="89"/>
        <v>(1,1)</v>
      </c>
      <c r="R409" t="str">
        <f t="shared" si="91"/>
        <v>1,</v>
      </c>
      <c r="S409" t="str">
        <f t="shared" si="92"/>
        <v>1,</v>
      </c>
    </row>
    <row r="410" spans="1:19" x14ac:dyDescent="0.15">
      <c r="A410" t="s">
        <v>8</v>
      </c>
      <c r="B410">
        <v>93002</v>
      </c>
      <c r="C410">
        <v>19</v>
      </c>
      <c r="D410">
        <v>1</v>
      </c>
      <c r="E410">
        <v>1</v>
      </c>
      <c r="F410">
        <v>2</v>
      </c>
      <c r="G410" s="5">
        <f t="shared" si="90"/>
        <v>3.4532897128316978E-3</v>
      </c>
      <c r="H410" t="str">
        <f>VLOOKUP(B410,'名称-id-价值'!B:C,2,FALSE)</f>
        <v>T3LP2</v>
      </c>
      <c r="I410" t="str">
        <f t="shared" si="87"/>
        <v>T3部件</v>
      </c>
      <c r="J410">
        <f t="shared" si="83"/>
        <v>9</v>
      </c>
      <c r="K410">
        <f t="shared" si="88"/>
        <v>6.9065794256633955E-3</v>
      </c>
      <c r="L410">
        <f>VLOOKUP(B410,'名称-id-价值'!B:M,J410+2,FALSE)</f>
        <v>110.4</v>
      </c>
      <c r="M410">
        <f t="shared" si="84"/>
        <v>0.38124318429661946</v>
      </c>
      <c r="N410">
        <f>SUMIFS(M:M,A:A,A410)*F410+VLOOKUP(A410,'军费-钻石数量'!$A:$E,5,FALSE)</f>
        <v>130.29073064340238</v>
      </c>
      <c r="O410" t="str">
        <f t="shared" si="85"/>
        <v>93002,</v>
      </c>
      <c r="P410" t="str">
        <f t="shared" si="86"/>
        <v>19,</v>
      </c>
      <c r="Q410" t="str">
        <f t="shared" si="89"/>
        <v>(1,1)</v>
      </c>
      <c r="R410" t="str">
        <f t="shared" si="91"/>
        <v>1,</v>
      </c>
      <c r="S410" t="str">
        <f t="shared" si="92"/>
        <v>1,</v>
      </c>
    </row>
    <row r="411" spans="1:19" x14ac:dyDescent="0.15">
      <c r="A411" t="s">
        <v>8</v>
      </c>
      <c r="B411">
        <v>93004</v>
      </c>
      <c r="C411">
        <v>19</v>
      </c>
      <c r="D411">
        <v>1</v>
      </c>
      <c r="E411">
        <v>1</v>
      </c>
      <c r="F411">
        <v>2</v>
      </c>
      <c r="G411" s="5">
        <f t="shared" si="90"/>
        <v>3.4532897128316978E-3</v>
      </c>
      <c r="H411" t="str">
        <f>VLOOKUP(B411,'名称-id-价值'!B:C,2,FALSE)</f>
        <v>T3LP4</v>
      </c>
      <c r="I411" t="str">
        <f t="shared" si="87"/>
        <v>T3部件</v>
      </c>
      <c r="J411">
        <f t="shared" si="83"/>
        <v>9</v>
      </c>
      <c r="K411">
        <f t="shared" si="88"/>
        <v>6.9065794256633955E-3</v>
      </c>
      <c r="L411">
        <f>VLOOKUP(B411,'名称-id-价值'!B:M,J411+2,FALSE)</f>
        <v>110.4</v>
      </c>
      <c r="M411">
        <f t="shared" si="84"/>
        <v>0.38124318429661946</v>
      </c>
      <c r="N411">
        <f>SUMIFS(M:M,A:A,A411)*F411+VLOOKUP(A411,'军费-钻石数量'!$A:$E,5,FALSE)</f>
        <v>130.29073064340238</v>
      </c>
      <c r="O411" t="str">
        <f t="shared" si="85"/>
        <v>93004,</v>
      </c>
      <c r="P411" t="str">
        <f t="shared" si="86"/>
        <v>19,</v>
      </c>
      <c r="Q411" t="str">
        <f t="shared" si="89"/>
        <v>(1,1)</v>
      </c>
      <c r="R411" t="str">
        <f t="shared" si="91"/>
        <v>1,</v>
      </c>
      <c r="S411" t="str">
        <f t="shared" si="92"/>
        <v>1,</v>
      </c>
    </row>
    <row r="412" spans="1:19" x14ac:dyDescent="0.15">
      <c r="A412" t="s">
        <v>8</v>
      </c>
      <c r="B412">
        <v>93006</v>
      </c>
      <c r="C412">
        <v>19</v>
      </c>
      <c r="D412">
        <v>1</v>
      </c>
      <c r="E412">
        <v>1</v>
      </c>
      <c r="F412">
        <v>2</v>
      </c>
      <c r="G412" s="5">
        <f t="shared" si="90"/>
        <v>3.4532897128316978E-3</v>
      </c>
      <c r="H412" t="str">
        <f>VLOOKUP(B412,'名称-id-价值'!B:C,2,FALSE)</f>
        <v>T3LP6</v>
      </c>
      <c r="I412" t="str">
        <f t="shared" si="87"/>
        <v>T3部件</v>
      </c>
      <c r="J412">
        <f t="shared" si="83"/>
        <v>9</v>
      </c>
      <c r="K412">
        <f t="shared" si="88"/>
        <v>6.9065794256633955E-3</v>
      </c>
      <c r="L412">
        <f>VLOOKUP(B412,'名称-id-价值'!B:M,J412+2,FALSE)</f>
        <v>110.4</v>
      </c>
      <c r="M412">
        <f t="shared" si="84"/>
        <v>0.38124318429661946</v>
      </c>
      <c r="N412">
        <f>SUMIFS(M:M,A:A,A412)*F412+VLOOKUP(A412,'军费-钻石数量'!$A:$E,5,FALSE)</f>
        <v>130.29073064340238</v>
      </c>
      <c r="O412" t="str">
        <f t="shared" si="85"/>
        <v>93006,</v>
      </c>
      <c r="P412" t="str">
        <f t="shared" si="86"/>
        <v>19,</v>
      </c>
      <c r="Q412" t="str">
        <f t="shared" si="89"/>
        <v>(1,1)</v>
      </c>
      <c r="R412" t="str">
        <f t="shared" si="91"/>
        <v>1,</v>
      </c>
      <c r="S412" t="str">
        <f t="shared" si="92"/>
        <v>1,</v>
      </c>
    </row>
    <row r="413" spans="1:19" x14ac:dyDescent="0.15">
      <c r="A413" t="s">
        <v>8</v>
      </c>
      <c r="B413">
        <v>93102</v>
      </c>
      <c r="C413">
        <v>19</v>
      </c>
      <c r="D413">
        <v>1</v>
      </c>
      <c r="E413">
        <v>1</v>
      </c>
      <c r="F413">
        <v>2</v>
      </c>
      <c r="G413" s="5">
        <f t="shared" si="90"/>
        <v>3.4532897128316978E-3</v>
      </c>
      <c r="H413" t="str">
        <f>VLOOKUP(B413,'名称-id-价值'!B:C,2,FALSE)</f>
        <v>T3MP2</v>
      </c>
      <c r="I413" t="str">
        <f t="shared" si="87"/>
        <v>T3部件</v>
      </c>
      <c r="J413">
        <f t="shared" si="83"/>
        <v>9</v>
      </c>
      <c r="K413">
        <f t="shared" si="88"/>
        <v>6.9065794256633955E-3</v>
      </c>
      <c r="L413">
        <f>VLOOKUP(B413,'名称-id-价值'!B:M,J413+2,FALSE)</f>
        <v>110.4</v>
      </c>
      <c r="M413">
        <f t="shared" si="84"/>
        <v>0.38124318429661946</v>
      </c>
      <c r="N413">
        <f>SUMIFS(M:M,A:A,A413)*F413+VLOOKUP(A413,'军费-钻石数量'!$A:$E,5,FALSE)</f>
        <v>130.29073064340238</v>
      </c>
      <c r="O413" t="str">
        <f t="shared" si="85"/>
        <v>93102,</v>
      </c>
      <c r="P413" t="str">
        <f t="shared" si="86"/>
        <v>19,</v>
      </c>
      <c r="Q413" t="str">
        <f t="shared" si="89"/>
        <v>(1,1)</v>
      </c>
      <c r="R413" t="str">
        <f t="shared" si="91"/>
        <v>1,</v>
      </c>
      <c r="S413" t="str">
        <f t="shared" si="92"/>
        <v>1,</v>
      </c>
    </row>
    <row r="414" spans="1:19" x14ac:dyDescent="0.15">
      <c r="A414" t="s">
        <v>8</v>
      </c>
      <c r="B414">
        <v>93104</v>
      </c>
      <c r="C414">
        <v>19</v>
      </c>
      <c r="D414">
        <v>1</v>
      </c>
      <c r="E414">
        <v>1</v>
      </c>
      <c r="F414">
        <v>2</v>
      </c>
      <c r="G414" s="5">
        <f t="shared" si="90"/>
        <v>3.4532897128316978E-3</v>
      </c>
      <c r="H414" t="str">
        <f>VLOOKUP(B414,'名称-id-价值'!B:C,2,FALSE)</f>
        <v>T3MP4</v>
      </c>
      <c r="I414" t="str">
        <f t="shared" si="87"/>
        <v>T3部件</v>
      </c>
      <c r="J414">
        <f t="shared" si="83"/>
        <v>9</v>
      </c>
      <c r="K414">
        <f t="shared" si="88"/>
        <v>6.9065794256633955E-3</v>
      </c>
      <c r="L414">
        <f>VLOOKUP(B414,'名称-id-价值'!B:M,J414+2,FALSE)</f>
        <v>110.4</v>
      </c>
      <c r="M414">
        <f t="shared" si="84"/>
        <v>0.38124318429661946</v>
      </c>
      <c r="N414">
        <f>SUMIFS(M:M,A:A,A414)*F414+VLOOKUP(A414,'军费-钻石数量'!$A:$E,5,FALSE)</f>
        <v>130.29073064340238</v>
      </c>
      <c r="O414" t="str">
        <f t="shared" si="85"/>
        <v>93104,</v>
      </c>
      <c r="P414" t="str">
        <f t="shared" si="86"/>
        <v>19,</v>
      </c>
      <c r="Q414" t="str">
        <f t="shared" si="89"/>
        <v>(1,1)</v>
      </c>
      <c r="R414" t="str">
        <f t="shared" si="91"/>
        <v>1,</v>
      </c>
      <c r="S414" t="str">
        <f t="shared" si="92"/>
        <v>1,</v>
      </c>
    </row>
    <row r="415" spans="1:19" x14ac:dyDescent="0.15">
      <c r="A415" t="s">
        <v>8</v>
      </c>
      <c r="B415">
        <v>93106</v>
      </c>
      <c r="C415">
        <v>19</v>
      </c>
      <c r="D415">
        <v>1</v>
      </c>
      <c r="E415">
        <v>1</v>
      </c>
      <c r="F415">
        <v>2</v>
      </c>
      <c r="G415" s="5">
        <f t="shared" si="90"/>
        <v>3.4532897128316978E-3</v>
      </c>
      <c r="H415" t="str">
        <f>VLOOKUP(B415,'名称-id-价值'!B:C,2,FALSE)</f>
        <v>T3MP6</v>
      </c>
      <c r="I415" t="str">
        <f t="shared" si="87"/>
        <v>T3部件</v>
      </c>
      <c r="J415">
        <f t="shared" si="83"/>
        <v>9</v>
      </c>
      <c r="K415">
        <f t="shared" si="88"/>
        <v>6.9065794256633955E-3</v>
      </c>
      <c r="L415">
        <f>VLOOKUP(B415,'名称-id-价值'!B:M,J415+2,FALSE)</f>
        <v>110.4</v>
      </c>
      <c r="M415">
        <f t="shared" si="84"/>
        <v>0.38124318429661946</v>
      </c>
      <c r="N415">
        <f>SUMIFS(M:M,A:A,A415)*F415+VLOOKUP(A415,'军费-钻石数量'!$A:$E,5,FALSE)</f>
        <v>130.29073064340238</v>
      </c>
      <c r="O415" t="str">
        <f t="shared" si="85"/>
        <v>93106,</v>
      </c>
      <c r="P415" t="str">
        <f t="shared" si="86"/>
        <v>19,</v>
      </c>
      <c r="Q415" t="str">
        <f t="shared" si="89"/>
        <v>(1,1)</v>
      </c>
      <c r="R415" t="str">
        <f t="shared" si="91"/>
        <v>1,</v>
      </c>
      <c r="S415" t="str">
        <f t="shared" si="92"/>
        <v>1,</v>
      </c>
    </row>
    <row r="416" spans="1:19" x14ac:dyDescent="0.15">
      <c r="A416" t="s">
        <v>8</v>
      </c>
      <c r="B416">
        <v>93202</v>
      </c>
      <c r="C416">
        <v>19</v>
      </c>
      <c r="D416">
        <v>1</v>
      </c>
      <c r="E416">
        <v>1</v>
      </c>
      <c r="F416">
        <v>2</v>
      </c>
      <c r="G416" s="5">
        <f t="shared" si="90"/>
        <v>3.4532897128316978E-3</v>
      </c>
      <c r="H416" t="str">
        <f>VLOOKUP(B416,'名称-id-价值'!B:C,2,FALSE)</f>
        <v>T3HP2</v>
      </c>
      <c r="I416" t="str">
        <f t="shared" si="87"/>
        <v>T3部件</v>
      </c>
      <c r="J416">
        <f t="shared" si="83"/>
        <v>9</v>
      </c>
      <c r="K416">
        <f t="shared" si="88"/>
        <v>6.9065794256633955E-3</v>
      </c>
      <c r="L416">
        <f>VLOOKUP(B416,'名称-id-价值'!B:M,J416+2,FALSE)</f>
        <v>110.4</v>
      </c>
      <c r="M416">
        <f t="shared" si="84"/>
        <v>0.38124318429661946</v>
      </c>
      <c r="N416">
        <f>SUMIFS(M:M,A:A,A416)*F416+VLOOKUP(A416,'军费-钻石数量'!$A:$E,5,FALSE)</f>
        <v>130.29073064340238</v>
      </c>
      <c r="O416" t="str">
        <f t="shared" si="85"/>
        <v>93202,</v>
      </c>
      <c r="P416" t="str">
        <f t="shared" si="86"/>
        <v>19,</v>
      </c>
      <c r="Q416" t="str">
        <f t="shared" si="89"/>
        <v>(1,1)</v>
      </c>
      <c r="R416" t="str">
        <f t="shared" si="91"/>
        <v>1,</v>
      </c>
      <c r="S416" t="str">
        <f t="shared" si="92"/>
        <v>1,</v>
      </c>
    </row>
    <row r="417" spans="1:19" x14ac:dyDescent="0.15">
      <c r="A417" t="s">
        <v>8</v>
      </c>
      <c r="B417">
        <v>93204</v>
      </c>
      <c r="C417">
        <v>19</v>
      </c>
      <c r="D417">
        <v>1</v>
      </c>
      <c r="E417">
        <v>1</v>
      </c>
      <c r="F417">
        <v>2</v>
      </c>
      <c r="G417" s="5">
        <f t="shared" si="90"/>
        <v>3.4532897128316978E-3</v>
      </c>
      <c r="H417" t="str">
        <f>VLOOKUP(B417,'名称-id-价值'!B:C,2,FALSE)</f>
        <v>T3HP4</v>
      </c>
      <c r="I417" t="str">
        <f t="shared" si="87"/>
        <v>T3部件</v>
      </c>
      <c r="J417">
        <f t="shared" si="83"/>
        <v>9</v>
      </c>
      <c r="K417">
        <f t="shared" si="88"/>
        <v>6.9065794256633955E-3</v>
      </c>
      <c r="L417">
        <f>VLOOKUP(B417,'名称-id-价值'!B:M,J417+2,FALSE)</f>
        <v>110.4</v>
      </c>
      <c r="M417">
        <f t="shared" si="84"/>
        <v>0.38124318429661946</v>
      </c>
      <c r="N417">
        <f>SUMIFS(M:M,A:A,A417)*F417+VLOOKUP(A417,'军费-钻石数量'!$A:$E,5,FALSE)</f>
        <v>130.29073064340238</v>
      </c>
      <c r="O417" t="str">
        <f t="shared" si="85"/>
        <v>93204,</v>
      </c>
      <c r="P417" t="str">
        <f t="shared" si="86"/>
        <v>19,</v>
      </c>
      <c r="Q417" t="str">
        <f t="shared" si="89"/>
        <v>(1,1)</v>
      </c>
      <c r="R417" t="str">
        <f t="shared" si="91"/>
        <v>1,</v>
      </c>
      <c r="S417" t="str">
        <f t="shared" si="92"/>
        <v>1,</v>
      </c>
    </row>
    <row r="418" spans="1:19" x14ac:dyDescent="0.15">
      <c r="A418" t="s">
        <v>8</v>
      </c>
      <c r="B418">
        <v>93206</v>
      </c>
      <c r="C418">
        <v>19</v>
      </c>
      <c r="D418">
        <v>1</v>
      </c>
      <c r="E418">
        <v>1</v>
      </c>
      <c r="F418">
        <v>2</v>
      </c>
      <c r="G418" s="5">
        <f t="shared" si="90"/>
        <v>3.4532897128316978E-3</v>
      </c>
      <c r="H418" t="str">
        <f>VLOOKUP(B418,'名称-id-价值'!B:C,2,FALSE)</f>
        <v>T3HP6</v>
      </c>
      <c r="I418" t="str">
        <f t="shared" si="87"/>
        <v>T3部件</v>
      </c>
      <c r="J418">
        <f t="shared" si="83"/>
        <v>9</v>
      </c>
      <c r="K418">
        <f t="shared" si="88"/>
        <v>6.9065794256633955E-3</v>
      </c>
      <c r="L418">
        <f>VLOOKUP(B418,'名称-id-价值'!B:M,J418+2,FALSE)</f>
        <v>110.4</v>
      </c>
      <c r="M418">
        <f t="shared" si="84"/>
        <v>0.38124318429661946</v>
      </c>
      <c r="N418">
        <f>SUMIFS(M:M,A:A,A418)*F418+VLOOKUP(A418,'军费-钻石数量'!$A:$E,5,FALSE)</f>
        <v>130.29073064340238</v>
      </c>
      <c r="O418" t="str">
        <f t="shared" si="85"/>
        <v>93206,</v>
      </c>
      <c r="P418" t="str">
        <f t="shared" si="86"/>
        <v>19,</v>
      </c>
      <c r="Q418" t="str">
        <f t="shared" si="89"/>
        <v>(1,1)</v>
      </c>
      <c r="R418" t="str">
        <f t="shared" si="91"/>
        <v>1,</v>
      </c>
      <c r="S418" t="str">
        <f t="shared" si="92"/>
        <v>1,</v>
      </c>
    </row>
    <row r="419" spans="1:19" x14ac:dyDescent="0.15">
      <c r="A419" t="s">
        <v>9</v>
      </c>
      <c r="B419">
        <v>51111</v>
      </c>
      <c r="C419">
        <v>90</v>
      </c>
      <c r="D419">
        <v>1</v>
      </c>
      <c r="E419">
        <v>7</v>
      </c>
      <c r="F419">
        <v>2</v>
      </c>
      <c r="G419" s="5">
        <f t="shared" si="90"/>
        <v>1.5781167806417674E-2</v>
      </c>
      <c r="H419" t="str">
        <f>VLOOKUP(B419,'名称-id-价值'!B:C,2,FALSE)</f>
        <v>雷诺FT-碎片</v>
      </c>
      <c r="I419" t="str">
        <f t="shared" si="87"/>
        <v>T1碎片</v>
      </c>
      <c r="J419">
        <f t="shared" si="83"/>
        <v>10</v>
      </c>
      <c r="K419">
        <f t="shared" si="88"/>
        <v>0.1262493424513414</v>
      </c>
      <c r="L419">
        <f>VLOOKUP(B419,'名称-id-价值'!B:M,J419+2,FALSE)</f>
        <v>27.6</v>
      </c>
      <c r="M419">
        <f t="shared" si="84"/>
        <v>1.7422409258285114</v>
      </c>
      <c r="N419">
        <f>SUMIFS(M:M,A:A,A419)*F419+VLOOKUP(A419,'军费-钻石数量'!$A:$E,5,FALSE)</f>
        <v>128.6777485533928</v>
      </c>
      <c r="O419" t="str">
        <f t="shared" si="85"/>
        <v>51111,</v>
      </c>
      <c r="P419" t="str">
        <f t="shared" si="86"/>
        <v>90,</v>
      </c>
      <c r="Q419" t="str">
        <f t="shared" si="89"/>
        <v>(1,7)</v>
      </c>
      <c r="R419" t="str">
        <f t="shared" si="91"/>
        <v>1,</v>
      </c>
      <c r="S419" t="str">
        <f t="shared" si="92"/>
        <v>7,</v>
      </c>
    </row>
    <row r="420" spans="1:19" x14ac:dyDescent="0.15">
      <c r="A420" t="s">
        <v>9</v>
      </c>
      <c r="B420">
        <v>52111</v>
      </c>
      <c r="C420">
        <v>90</v>
      </c>
      <c r="D420">
        <v>1</v>
      </c>
      <c r="E420">
        <v>7</v>
      </c>
      <c r="F420">
        <v>2</v>
      </c>
      <c r="G420" s="5">
        <f t="shared" si="90"/>
        <v>1.5781167806417674E-2</v>
      </c>
      <c r="H420" t="str">
        <f>VLOOKUP(B420,'名称-id-价值'!B:C,2,FALSE)</f>
        <v>Stuart-碎片</v>
      </c>
      <c r="I420" t="str">
        <f t="shared" si="87"/>
        <v>T1碎片</v>
      </c>
      <c r="J420">
        <f t="shared" si="83"/>
        <v>10</v>
      </c>
      <c r="K420">
        <f t="shared" si="88"/>
        <v>0.1262493424513414</v>
      </c>
      <c r="L420">
        <f>VLOOKUP(B420,'名称-id-价值'!B:M,J420+2,FALSE)</f>
        <v>27.6</v>
      </c>
      <c r="M420">
        <f t="shared" si="84"/>
        <v>1.7422409258285114</v>
      </c>
      <c r="N420">
        <f>SUMIFS(M:M,A:A,A420)*F420+VLOOKUP(A420,'军费-钻石数量'!$A:$E,5,FALSE)</f>
        <v>128.6777485533928</v>
      </c>
      <c r="O420" t="str">
        <f t="shared" si="85"/>
        <v>52111,</v>
      </c>
      <c r="P420" t="str">
        <f t="shared" si="86"/>
        <v>90,</v>
      </c>
      <c r="Q420" t="str">
        <f t="shared" si="89"/>
        <v>(1,7)</v>
      </c>
      <c r="R420" t="str">
        <f t="shared" si="91"/>
        <v>1,</v>
      </c>
      <c r="S420" t="str">
        <f t="shared" si="92"/>
        <v>7,</v>
      </c>
    </row>
    <row r="421" spans="1:19" x14ac:dyDescent="0.15">
      <c r="A421" t="s">
        <v>9</v>
      </c>
      <c r="B421">
        <v>53111</v>
      </c>
      <c r="C421">
        <v>90</v>
      </c>
      <c r="D421">
        <v>1</v>
      </c>
      <c r="E421">
        <v>7</v>
      </c>
      <c r="F421">
        <v>2</v>
      </c>
      <c r="G421" s="5">
        <f t="shared" si="90"/>
        <v>1.5781167806417674E-2</v>
      </c>
      <c r="H421" t="str">
        <f>VLOOKUP(B421,'名称-id-价值'!B:C,2,FALSE)</f>
        <v>B-1-碎片</v>
      </c>
      <c r="I421" t="str">
        <f t="shared" si="87"/>
        <v>T1碎片</v>
      </c>
      <c r="J421">
        <f t="shared" si="83"/>
        <v>10</v>
      </c>
      <c r="K421">
        <f t="shared" si="88"/>
        <v>0.1262493424513414</v>
      </c>
      <c r="L421">
        <f>VLOOKUP(B421,'名称-id-价值'!B:M,J421+2,FALSE)</f>
        <v>27.6</v>
      </c>
      <c r="M421">
        <f t="shared" si="84"/>
        <v>1.7422409258285114</v>
      </c>
      <c r="N421">
        <f>SUMIFS(M:M,A:A,A421)*F421+VLOOKUP(A421,'军费-钻石数量'!$A:$E,5,FALSE)</f>
        <v>128.6777485533928</v>
      </c>
      <c r="O421" t="str">
        <f t="shared" si="85"/>
        <v>53111,</v>
      </c>
      <c r="P421" t="str">
        <f t="shared" si="86"/>
        <v>90,</v>
      </c>
      <c r="Q421" t="str">
        <f t="shared" si="89"/>
        <v>(1,7)</v>
      </c>
      <c r="R421" t="str">
        <f t="shared" si="91"/>
        <v>1,</v>
      </c>
      <c r="S421" t="str">
        <f t="shared" si="92"/>
        <v>7,</v>
      </c>
    </row>
    <row r="422" spans="1:19" x14ac:dyDescent="0.15">
      <c r="A422" t="s">
        <v>9</v>
      </c>
      <c r="B422">
        <v>51211</v>
      </c>
      <c r="C422">
        <v>80</v>
      </c>
      <c r="D422">
        <v>1</v>
      </c>
      <c r="E422">
        <v>3</v>
      </c>
      <c r="F422">
        <v>2</v>
      </c>
      <c r="G422" s="5">
        <f t="shared" si="90"/>
        <v>1.4027704716815711E-2</v>
      </c>
      <c r="H422" t="str">
        <f>VLOOKUP(B422,'名称-id-价值'!B:C,2,FALSE)</f>
        <v>二号-碎片</v>
      </c>
      <c r="I422" t="str">
        <f t="shared" si="87"/>
        <v>T2碎片</v>
      </c>
      <c r="J422">
        <f t="shared" si="83"/>
        <v>10</v>
      </c>
      <c r="K422">
        <f t="shared" si="88"/>
        <v>5.6110818867262845E-2</v>
      </c>
      <c r="L422">
        <f>VLOOKUP(B422,'名称-id-价值'!B:M,J422+2,FALSE)</f>
        <v>31.200000000000003</v>
      </c>
      <c r="M422">
        <f t="shared" si="84"/>
        <v>0.87532877432930045</v>
      </c>
      <c r="N422">
        <f>SUMIFS(M:M,A:A,A422)*F422+VLOOKUP(A422,'军费-钻石数量'!$A:$E,5,FALSE)</f>
        <v>128.6777485533928</v>
      </c>
      <c r="O422" t="str">
        <f t="shared" si="85"/>
        <v>51211,</v>
      </c>
      <c r="P422" t="str">
        <f t="shared" si="86"/>
        <v>80,</v>
      </c>
      <c r="Q422" t="str">
        <f t="shared" si="89"/>
        <v>(1,3)</v>
      </c>
      <c r="R422" t="str">
        <f t="shared" si="91"/>
        <v>1,</v>
      </c>
      <c r="S422" t="str">
        <f t="shared" si="92"/>
        <v>3,</v>
      </c>
    </row>
    <row r="423" spans="1:19" x14ac:dyDescent="0.15">
      <c r="A423" t="s">
        <v>9</v>
      </c>
      <c r="B423">
        <v>52211</v>
      </c>
      <c r="C423">
        <v>80</v>
      </c>
      <c r="D423">
        <v>1</v>
      </c>
      <c r="E423">
        <v>3</v>
      </c>
      <c r="F423">
        <v>2</v>
      </c>
      <c r="G423" s="5">
        <f t="shared" si="90"/>
        <v>1.4027704716815711E-2</v>
      </c>
      <c r="H423" t="str">
        <f>VLOOKUP(B423,'名称-id-价值'!B:C,2,FALSE)</f>
        <v>T-34-碎片</v>
      </c>
      <c r="I423" t="str">
        <f t="shared" si="87"/>
        <v>T2碎片</v>
      </c>
      <c r="J423">
        <f t="shared" si="83"/>
        <v>10</v>
      </c>
      <c r="K423">
        <f t="shared" si="88"/>
        <v>5.6110818867262845E-2</v>
      </c>
      <c r="L423">
        <f>VLOOKUP(B423,'名称-id-价值'!B:M,J423+2,FALSE)</f>
        <v>31.200000000000003</v>
      </c>
      <c r="M423">
        <f t="shared" si="84"/>
        <v>0.87532877432930045</v>
      </c>
      <c r="N423">
        <f>SUMIFS(M:M,A:A,A423)*F423+VLOOKUP(A423,'军费-钻石数量'!$A:$E,5,FALSE)</f>
        <v>128.6777485533928</v>
      </c>
      <c r="O423" t="str">
        <f t="shared" si="85"/>
        <v>52211,</v>
      </c>
      <c r="P423" t="str">
        <f t="shared" si="86"/>
        <v>80,</v>
      </c>
      <c r="Q423" t="str">
        <f t="shared" si="89"/>
        <v>(1,3)</v>
      </c>
      <c r="R423" t="str">
        <f t="shared" si="91"/>
        <v>1,</v>
      </c>
      <c r="S423" t="str">
        <f t="shared" si="92"/>
        <v>3,</v>
      </c>
    </row>
    <row r="424" spans="1:19" x14ac:dyDescent="0.15">
      <c r="A424" t="s">
        <v>9</v>
      </c>
      <c r="B424">
        <v>53211</v>
      </c>
      <c r="C424">
        <v>80</v>
      </c>
      <c r="D424">
        <v>1</v>
      </c>
      <c r="E424">
        <v>3</v>
      </c>
      <c r="F424">
        <v>2</v>
      </c>
      <c r="G424" s="5">
        <f t="shared" si="90"/>
        <v>1.4027704716815711E-2</v>
      </c>
      <c r="H424" t="str">
        <f>VLOOKUP(B424,'名称-id-价值'!B:C,2,FALSE)</f>
        <v>KV-1-碎片</v>
      </c>
      <c r="I424" t="str">
        <f t="shared" si="87"/>
        <v>T2碎片</v>
      </c>
      <c r="J424">
        <f t="shared" si="83"/>
        <v>10</v>
      </c>
      <c r="K424">
        <f t="shared" si="88"/>
        <v>5.6110818867262845E-2</v>
      </c>
      <c r="L424">
        <f>VLOOKUP(B424,'名称-id-价值'!B:M,J424+2,FALSE)</f>
        <v>31.200000000000003</v>
      </c>
      <c r="M424">
        <f t="shared" si="84"/>
        <v>0.87532877432930045</v>
      </c>
      <c r="N424">
        <f>SUMIFS(M:M,A:A,A424)*F424+VLOOKUP(A424,'军费-钻石数量'!$A:$E,5,FALSE)</f>
        <v>128.6777485533928</v>
      </c>
      <c r="O424" t="str">
        <f t="shared" si="85"/>
        <v>53211,</v>
      </c>
      <c r="P424" t="str">
        <f t="shared" si="86"/>
        <v>80,</v>
      </c>
      <c r="Q424" t="str">
        <f t="shared" si="89"/>
        <v>(1,3)</v>
      </c>
      <c r="R424" t="str">
        <f t="shared" si="91"/>
        <v>1,</v>
      </c>
      <c r="S424" t="str">
        <f t="shared" si="92"/>
        <v>3,</v>
      </c>
    </row>
    <row r="425" spans="1:19" x14ac:dyDescent="0.15">
      <c r="A425" t="s">
        <v>9</v>
      </c>
      <c r="B425">
        <v>51311</v>
      </c>
      <c r="C425">
        <v>400</v>
      </c>
      <c r="D425">
        <v>1</v>
      </c>
      <c r="E425">
        <v>3</v>
      </c>
      <c r="F425">
        <v>2</v>
      </c>
      <c r="G425" s="5">
        <f t="shared" si="90"/>
        <v>7.0138523584078558E-2</v>
      </c>
      <c r="H425" t="str">
        <f>VLOOKUP(B425,'名称-id-价值'!B:C,2,FALSE)</f>
        <v>35(t)-碎片</v>
      </c>
      <c r="I425" t="str">
        <f t="shared" si="87"/>
        <v>T3碎片</v>
      </c>
      <c r="J425">
        <f t="shared" si="83"/>
        <v>10</v>
      </c>
      <c r="K425">
        <f t="shared" si="88"/>
        <v>0.28055409433631423</v>
      </c>
      <c r="L425">
        <f>VLOOKUP(B425,'名称-id-价值'!B:M,J425+2,FALSE)</f>
        <v>38.5</v>
      </c>
      <c r="M425">
        <f t="shared" si="84"/>
        <v>5.4006663159740489</v>
      </c>
      <c r="N425">
        <f>SUMIFS(M:M,A:A,A425)*F425+VLOOKUP(A425,'军费-钻石数量'!$A:$E,5,FALSE)</f>
        <v>128.6777485533928</v>
      </c>
      <c r="O425" t="str">
        <f t="shared" si="85"/>
        <v>51311,</v>
      </c>
      <c r="P425" t="str">
        <f t="shared" si="86"/>
        <v>400,</v>
      </c>
      <c r="Q425" t="str">
        <f t="shared" si="89"/>
        <v>(1,3)</v>
      </c>
      <c r="R425" t="str">
        <f t="shared" si="91"/>
        <v>1,</v>
      </c>
      <c r="S425" t="str">
        <f t="shared" si="92"/>
        <v>3,</v>
      </c>
    </row>
    <row r="426" spans="1:19" x14ac:dyDescent="0.15">
      <c r="A426" t="s">
        <v>9</v>
      </c>
      <c r="B426">
        <v>52311</v>
      </c>
      <c r="C426">
        <v>400</v>
      </c>
      <c r="D426">
        <v>1</v>
      </c>
      <c r="E426">
        <v>3</v>
      </c>
      <c r="F426">
        <v>2</v>
      </c>
      <c r="G426" s="5">
        <f t="shared" si="90"/>
        <v>7.0138523584078558E-2</v>
      </c>
      <c r="H426" t="str">
        <f>VLOOKUP(B426,'名称-id-价值'!B:C,2,FALSE)</f>
        <v>玛蒂尔达-碎片</v>
      </c>
      <c r="I426" t="str">
        <f t="shared" si="87"/>
        <v>T3碎片</v>
      </c>
      <c r="J426">
        <f t="shared" si="83"/>
        <v>10</v>
      </c>
      <c r="K426">
        <f t="shared" si="88"/>
        <v>0.28055409433631423</v>
      </c>
      <c r="L426">
        <f>VLOOKUP(B426,'名称-id-价值'!B:M,J426+2,FALSE)</f>
        <v>38.5</v>
      </c>
      <c r="M426">
        <f t="shared" si="84"/>
        <v>5.4006663159740489</v>
      </c>
      <c r="N426">
        <f>SUMIFS(M:M,A:A,A426)*F426+VLOOKUP(A426,'军费-钻石数量'!$A:$E,5,FALSE)</f>
        <v>128.6777485533928</v>
      </c>
      <c r="O426" t="str">
        <f t="shared" si="85"/>
        <v>52311,</v>
      </c>
      <c r="P426" t="str">
        <f t="shared" si="86"/>
        <v>400,</v>
      </c>
      <c r="Q426" t="str">
        <f t="shared" si="89"/>
        <v>(1,3)</v>
      </c>
      <c r="R426" t="str">
        <f t="shared" si="91"/>
        <v>1,</v>
      </c>
      <c r="S426" t="str">
        <f t="shared" si="92"/>
        <v>3,</v>
      </c>
    </row>
    <row r="427" spans="1:19" x14ac:dyDescent="0.15">
      <c r="A427" t="s">
        <v>9</v>
      </c>
      <c r="B427">
        <v>53311</v>
      </c>
      <c r="C427">
        <v>400</v>
      </c>
      <c r="D427">
        <v>1</v>
      </c>
      <c r="E427">
        <v>3</v>
      </c>
      <c r="F427">
        <v>2</v>
      </c>
      <c r="G427" s="5">
        <f t="shared" si="90"/>
        <v>7.0138523584078558E-2</v>
      </c>
      <c r="H427" t="str">
        <f>VLOOKUP(B427,'名称-id-价值'!B:C,2,FALSE)</f>
        <v>黑豹-碎片</v>
      </c>
      <c r="I427" t="str">
        <f t="shared" si="87"/>
        <v>T3碎片</v>
      </c>
      <c r="J427">
        <f t="shared" si="83"/>
        <v>10</v>
      </c>
      <c r="K427">
        <f t="shared" si="88"/>
        <v>0.28055409433631423</v>
      </c>
      <c r="L427">
        <f>VLOOKUP(B427,'名称-id-价值'!B:M,J427+2,FALSE)</f>
        <v>38.5</v>
      </c>
      <c r="M427">
        <f t="shared" si="84"/>
        <v>5.4006663159740489</v>
      </c>
      <c r="N427">
        <f>SUMIFS(M:M,A:A,A427)*F427+VLOOKUP(A427,'军费-钻石数量'!$A:$E,5,FALSE)</f>
        <v>128.6777485533928</v>
      </c>
      <c r="O427" t="str">
        <f t="shared" si="85"/>
        <v>53311,</v>
      </c>
      <c r="P427" t="str">
        <f t="shared" si="86"/>
        <v>400,</v>
      </c>
      <c r="Q427" t="str">
        <f t="shared" si="89"/>
        <v>(1,3)</v>
      </c>
      <c r="R427" t="str">
        <f t="shared" si="91"/>
        <v>1,</v>
      </c>
      <c r="S427" t="str">
        <f t="shared" si="92"/>
        <v>3,</v>
      </c>
    </row>
    <row r="428" spans="1:19" x14ac:dyDescent="0.15">
      <c r="A428" t="s">
        <v>9</v>
      </c>
      <c r="B428">
        <v>51311</v>
      </c>
      <c r="C428">
        <v>400</v>
      </c>
      <c r="D428">
        <v>1</v>
      </c>
      <c r="E428">
        <v>3</v>
      </c>
      <c r="F428">
        <v>2</v>
      </c>
      <c r="G428" s="5">
        <f t="shared" si="90"/>
        <v>7.0138523584078558E-2</v>
      </c>
      <c r="H428" t="str">
        <f>VLOOKUP(B428,'名称-id-价值'!B:C,2,FALSE)</f>
        <v>35(t)-碎片</v>
      </c>
      <c r="I428" t="str">
        <f t="shared" si="87"/>
        <v>T3碎片</v>
      </c>
      <c r="J428">
        <f t="shared" si="83"/>
        <v>10</v>
      </c>
      <c r="K428">
        <f t="shared" si="88"/>
        <v>0.28055409433631423</v>
      </c>
      <c r="L428">
        <f>VLOOKUP(B428,'名称-id-价值'!B:M,J428+2,FALSE)</f>
        <v>38.5</v>
      </c>
      <c r="M428">
        <f t="shared" si="84"/>
        <v>5.4006663159740489</v>
      </c>
      <c r="N428">
        <f>SUMIFS(M:M,A:A,A428)*F428+VLOOKUP(A428,'军费-钻石数量'!$A:$E,5,FALSE)</f>
        <v>128.6777485533928</v>
      </c>
      <c r="O428" t="str">
        <f t="shared" si="85"/>
        <v>51311,</v>
      </c>
      <c r="P428" t="str">
        <f t="shared" si="86"/>
        <v>400,</v>
      </c>
      <c r="Q428" t="str">
        <f t="shared" si="89"/>
        <v>(1,3)</v>
      </c>
      <c r="R428" t="str">
        <f t="shared" si="91"/>
        <v>1,</v>
      </c>
      <c r="S428" t="str">
        <f t="shared" si="92"/>
        <v>3,</v>
      </c>
    </row>
    <row r="429" spans="1:19" x14ac:dyDescent="0.15">
      <c r="A429" t="s">
        <v>9</v>
      </c>
      <c r="B429">
        <v>52311</v>
      </c>
      <c r="C429">
        <v>400</v>
      </c>
      <c r="D429">
        <v>1</v>
      </c>
      <c r="E429">
        <v>3</v>
      </c>
      <c r="F429">
        <v>2</v>
      </c>
      <c r="G429" s="5">
        <f t="shared" si="90"/>
        <v>7.0138523584078558E-2</v>
      </c>
      <c r="H429" t="str">
        <f>VLOOKUP(B429,'名称-id-价值'!B:C,2,FALSE)</f>
        <v>玛蒂尔达-碎片</v>
      </c>
      <c r="I429" t="str">
        <f t="shared" si="87"/>
        <v>T3碎片</v>
      </c>
      <c r="J429">
        <f t="shared" si="83"/>
        <v>10</v>
      </c>
      <c r="K429">
        <f t="shared" si="88"/>
        <v>0.28055409433631423</v>
      </c>
      <c r="L429">
        <f>VLOOKUP(B429,'名称-id-价值'!B:M,J429+2,FALSE)</f>
        <v>38.5</v>
      </c>
      <c r="M429">
        <f t="shared" si="84"/>
        <v>5.4006663159740489</v>
      </c>
      <c r="N429">
        <f>SUMIFS(M:M,A:A,A429)*F429+VLOOKUP(A429,'军费-钻石数量'!$A:$E,5,FALSE)</f>
        <v>128.6777485533928</v>
      </c>
      <c r="O429" t="str">
        <f t="shared" si="85"/>
        <v>52311,</v>
      </c>
      <c r="P429" t="str">
        <f t="shared" si="86"/>
        <v>400,</v>
      </c>
      <c r="Q429" t="str">
        <f t="shared" si="89"/>
        <v>(1,3)</v>
      </c>
      <c r="R429" t="str">
        <f t="shared" si="91"/>
        <v>1,</v>
      </c>
      <c r="S429" t="str">
        <f t="shared" si="92"/>
        <v>3,</v>
      </c>
    </row>
    <row r="430" spans="1:19" x14ac:dyDescent="0.15">
      <c r="A430" t="s">
        <v>9</v>
      </c>
      <c r="B430">
        <v>53311</v>
      </c>
      <c r="C430">
        <v>400</v>
      </c>
      <c r="D430">
        <v>1</v>
      </c>
      <c r="E430">
        <v>3</v>
      </c>
      <c r="F430">
        <v>2</v>
      </c>
      <c r="G430" s="5">
        <f t="shared" si="90"/>
        <v>7.0138523584078558E-2</v>
      </c>
      <c r="H430" t="str">
        <f>VLOOKUP(B430,'名称-id-价值'!B:C,2,FALSE)</f>
        <v>黑豹-碎片</v>
      </c>
      <c r="I430" t="str">
        <f t="shared" si="87"/>
        <v>T3碎片</v>
      </c>
      <c r="J430">
        <f t="shared" si="83"/>
        <v>10</v>
      </c>
      <c r="K430">
        <f t="shared" si="88"/>
        <v>0.28055409433631423</v>
      </c>
      <c r="L430">
        <f>VLOOKUP(B430,'名称-id-价值'!B:M,J430+2,FALSE)</f>
        <v>38.5</v>
      </c>
      <c r="M430">
        <f t="shared" si="84"/>
        <v>5.4006663159740489</v>
      </c>
      <c r="N430">
        <f>SUMIFS(M:M,A:A,A430)*F430+VLOOKUP(A430,'军费-钻石数量'!$A:$E,5,FALSE)</f>
        <v>128.6777485533928</v>
      </c>
      <c r="O430" t="str">
        <f t="shared" si="85"/>
        <v>53311,</v>
      </c>
      <c r="P430" t="str">
        <f t="shared" si="86"/>
        <v>400,</v>
      </c>
      <c r="Q430" t="str">
        <f t="shared" si="89"/>
        <v>(1,3)</v>
      </c>
      <c r="R430" t="str">
        <f t="shared" si="91"/>
        <v>1,</v>
      </c>
      <c r="S430" t="str">
        <f t="shared" si="92"/>
        <v>3,</v>
      </c>
    </row>
    <row r="431" spans="1:19" x14ac:dyDescent="0.15">
      <c r="A431" t="s">
        <v>9</v>
      </c>
      <c r="B431">
        <v>91001</v>
      </c>
      <c r="C431">
        <v>100</v>
      </c>
      <c r="D431">
        <v>1</v>
      </c>
      <c r="E431">
        <v>1</v>
      </c>
      <c r="F431">
        <v>2</v>
      </c>
      <c r="G431" s="5">
        <f t="shared" si="90"/>
        <v>1.7534630896019639E-2</v>
      </c>
      <c r="H431" t="str">
        <f>VLOOKUP(B431,'名称-id-价值'!B:C,2,FALSE)</f>
        <v>T1LP1</v>
      </c>
      <c r="I431" t="str">
        <f t="shared" si="87"/>
        <v>T1部件</v>
      </c>
      <c r="J431">
        <f t="shared" si="83"/>
        <v>10</v>
      </c>
      <c r="K431">
        <f t="shared" si="88"/>
        <v>3.5069261792039279E-2</v>
      </c>
      <c r="L431">
        <f>VLOOKUP(B431,'名称-id-价值'!B:M,J431+2,FALSE)</f>
        <v>22</v>
      </c>
      <c r="M431">
        <f t="shared" si="84"/>
        <v>0.38576187971243209</v>
      </c>
      <c r="N431">
        <f>SUMIFS(M:M,A:A,A431)*F431+VLOOKUP(A431,'军费-钻石数量'!$A:$E,5,FALSE)</f>
        <v>128.6777485533928</v>
      </c>
      <c r="O431" t="str">
        <f t="shared" si="85"/>
        <v>91001,</v>
      </c>
      <c r="P431" t="str">
        <f t="shared" si="86"/>
        <v>100,</v>
      </c>
      <c r="Q431" t="str">
        <f t="shared" si="89"/>
        <v>(1,1)</v>
      </c>
      <c r="R431" t="str">
        <f t="shared" si="91"/>
        <v>1,</v>
      </c>
      <c r="S431" t="str">
        <f t="shared" si="92"/>
        <v>1,</v>
      </c>
    </row>
    <row r="432" spans="1:19" x14ac:dyDescent="0.15">
      <c r="A432" t="s">
        <v>9</v>
      </c>
      <c r="B432">
        <v>91003</v>
      </c>
      <c r="C432">
        <v>100</v>
      </c>
      <c r="D432">
        <v>1</v>
      </c>
      <c r="E432">
        <v>1</v>
      </c>
      <c r="F432">
        <v>2</v>
      </c>
      <c r="G432" s="5">
        <f t="shared" si="90"/>
        <v>1.7534630896019639E-2</v>
      </c>
      <c r="H432" t="str">
        <f>VLOOKUP(B432,'名称-id-价值'!B:C,2,FALSE)</f>
        <v>T1LP3</v>
      </c>
      <c r="I432" t="str">
        <f t="shared" si="87"/>
        <v>T1部件</v>
      </c>
      <c r="J432">
        <f t="shared" si="83"/>
        <v>10</v>
      </c>
      <c r="K432">
        <f t="shared" si="88"/>
        <v>3.5069261792039279E-2</v>
      </c>
      <c r="L432">
        <f>VLOOKUP(B432,'名称-id-价值'!B:M,J432+2,FALSE)</f>
        <v>22</v>
      </c>
      <c r="M432">
        <f t="shared" si="84"/>
        <v>0.38576187971243209</v>
      </c>
      <c r="N432">
        <f>SUMIFS(M:M,A:A,A432)*F432+VLOOKUP(A432,'军费-钻石数量'!$A:$E,5,FALSE)</f>
        <v>128.6777485533928</v>
      </c>
      <c r="O432" t="str">
        <f t="shared" si="85"/>
        <v>91003,</v>
      </c>
      <c r="P432" t="str">
        <f t="shared" si="86"/>
        <v>100,</v>
      </c>
      <c r="Q432" t="str">
        <f t="shared" si="89"/>
        <v>(1,1)</v>
      </c>
      <c r="R432" t="str">
        <f t="shared" si="91"/>
        <v>1,</v>
      </c>
      <c r="S432" t="str">
        <f t="shared" si="92"/>
        <v>1,</v>
      </c>
    </row>
    <row r="433" spans="1:19" x14ac:dyDescent="0.15">
      <c r="A433" t="s">
        <v>9</v>
      </c>
      <c r="B433">
        <v>91005</v>
      </c>
      <c r="C433">
        <v>100</v>
      </c>
      <c r="D433">
        <v>1</v>
      </c>
      <c r="E433">
        <v>1</v>
      </c>
      <c r="F433">
        <v>2</v>
      </c>
      <c r="G433" s="5">
        <f t="shared" si="90"/>
        <v>1.7534630896019639E-2</v>
      </c>
      <c r="H433" t="str">
        <f>VLOOKUP(B433,'名称-id-价值'!B:C,2,FALSE)</f>
        <v>T1LP5</v>
      </c>
      <c r="I433" t="str">
        <f t="shared" si="87"/>
        <v>T1部件</v>
      </c>
      <c r="J433">
        <f t="shared" si="83"/>
        <v>10</v>
      </c>
      <c r="K433">
        <f t="shared" si="88"/>
        <v>3.5069261792039279E-2</v>
      </c>
      <c r="L433">
        <f>VLOOKUP(B433,'名称-id-价值'!B:M,J433+2,FALSE)</f>
        <v>22</v>
      </c>
      <c r="M433">
        <f t="shared" si="84"/>
        <v>0.38576187971243209</v>
      </c>
      <c r="N433">
        <f>SUMIFS(M:M,A:A,A433)*F433+VLOOKUP(A433,'军费-钻石数量'!$A:$E,5,FALSE)</f>
        <v>128.6777485533928</v>
      </c>
      <c r="O433" t="str">
        <f t="shared" si="85"/>
        <v>91005,</v>
      </c>
      <c r="P433" t="str">
        <f t="shared" si="86"/>
        <v>100,</v>
      </c>
      <c r="Q433" t="str">
        <f t="shared" si="89"/>
        <v>(1,1)</v>
      </c>
      <c r="R433" t="str">
        <f t="shared" si="91"/>
        <v>1,</v>
      </c>
      <c r="S433" t="str">
        <f t="shared" si="92"/>
        <v>1,</v>
      </c>
    </row>
    <row r="434" spans="1:19" x14ac:dyDescent="0.15">
      <c r="A434" t="s">
        <v>9</v>
      </c>
      <c r="B434">
        <v>91101</v>
      </c>
      <c r="C434">
        <v>100</v>
      </c>
      <c r="D434">
        <v>1</v>
      </c>
      <c r="E434">
        <v>1</v>
      </c>
      <c r="F434">
        <v>2</v>
      </c>
      <c r="G434" s="5">
        <f t="shared" si="90"/>
        <v>1.7534630896019639E-2</v>
      </c>
      <c r="H434" t="str">
        <f>VLOOKUP(B434,'名称-id-价值'!B:C,2,FALSE)</f>
        <v>T1MP1</v>
      </c>
      <c r="I434" t="str">
        <f t="shared" si="87"/>
        <v>T1部件</v>
      </c>
      <c r="J434">
        <f t="shared" si="83"/>
        <v>10</v>
      </c>
      <c r="K434">
        <f t="shared" si="88"/>
        <v>3.5069261792039279E-2</v>
      </c>
      <c r="L434">
        <f>VLOOKUP(B434,'名称-id-价值'!B:M,J434+2,FALSE)</f>
        <v>22</v>
      </c>
      <c r="M434">
        <f t="shared" si="84"/>
        <v>0.38576187971243209</v>
      </c>
      <c r="N434">
        <f>SUMIFS(M:M,A:A,A434)*F434+VLOOKUP(A434,'军费-钻石数量'!$A:$E,5,FALSE)</f>
        <v>128.6777485533928</v>
      </c>
      <c r="O434" t="str">
        <f t="shared" si="85"/>
        <v>91101,</v>
      </c>
      <c r="P434" t="str">
        <f t="shared" si="86"/>
        <v>100,</v>
      </c>
      <c r="Q434" t="str">
        <f t="shared" si="89"/>
        <v>(1,1)</v>
      </c>
      <c r="R434" t="str">
        <f t="shared" si="91"/>
        <v>1,</v>
      </c>
      <c r="S434" t="str">
        <f t="shared" si="92"/>
        <v>1,</v>
      </c>
    </row>
    <row r="435" spans="1:19" x14ac:dyDescent="0.15">
      <c r="A435" t="s">
        <v>9</v>
      </c>
      <c r="B435">
        <v>91103</v>
      </c>
      <c r="C435">
        <v>100</v>
      </c>
      <c r="D435">
        <v>1</v>
      </c>
      <c r="E435">
        <v>1</v>
      </c>
      <c r="F435">
        <v>2</v>
      </c>
      <c r="G435" s="5">
        <f t="shared" si="90"/>
        <v>1.7534630896019639E-2</v>
      </c>
      <c r="H435" t="str">
        <f>VLOOKUP(B435,'名称-id-价值'!B:C,2,FALSE)</f>
        <v>T1MP3</v>
      </c>
      <c r="I435" t="str">
        <f t="shared" si="87"/>
        <v>T1部件</v>
      </c>
      <c r="J435">
        <f t="shared" si="83"/>
        <v>10</v>
      </c>
      <c r="K435">
        <f t="shared" si="88"/>
        <v>3.5069261792039279E-2</v>
      </c>
      <c r="L435">
        <f>VLOOKUP(B435,'名称-id-价值'!B:M,J435+2,FALSE)</f>
        <v>22</v>
      </c>
      <c r="M435">
        <f t="shared" si="84"/>
        <v>0.38576187971243209</v>
      </c>
      <c r="N435">
        <f>SUMIFS(M:M,A:A,A435)*F435+VLOOKUP(A435,'军费-钻石数量'!$A:$E,5,FALSE)</f>
        <v>128.6777485533928</v>
      </c>
      <c r="O435" t="str">
        <f t="shared" si="85"/>
        <v>91103,</v>
      </c>
      <c r="P435" t="str">
        <f t="shared" si="86"/>
        <v>100,</v>
      </c>
      <c r="Q435" t="str">
        <f t="shared" si="89"/>
        <v>(1,1)</v>
      </c>
      <c r="R435" t="str">
        <f t="shared" si="91"/>
        <v>1,</v>
      </c>
      <c r="S435" t="str">
        <f t="shared" si="92"/>
        <v>1,</v>
      </c>
    </row>
    <row r="436" spans="1:19" x14ac:dyDescent="0.15">
      <c r="A436" t="s">
        <v>9</v>
      </c>
      <c r="B436">
        <v>91105</v>
      </c>
      <c r="C436">
        <v>100</v>
      </c>
      <c r="D436">
        <v>1</v>
      </c>
      <c r="E436">
        <v>1</v>
      </c>
      <c r="F436">
        <v>2</v>
      </c>
      <c r="G436" s="5">
        <f t="shared" si="90"/>
        <v>1.7534630896019639E-2</v>
      </c>
      <c r="H436" t="str">
        <f>VLOOKUP(B436,'名称-id-价值'!B:C,2,FALSE)</f>
        <v>T1MP5</v>
      </c>
      <c r="I436" t="str">
        <f t="shared" si="87"/>
        <v>T1部件</v>
      </c>
      <c r="J436">
        <f t="shared" si="83"/>
        <v>10</v>
      </c>
      <c r="K436">
        <f t="shared" si="88"/>
        <v>3.5069261792039279E-2</v>
      </c>
      <c r="L436">
        <f>VLOOKUP(B436,'名称-id-价值'!B:M,J436+2,FALSE)</f>
        <v>22</v>
      </c>
      <c r="M436">
        <f t="shared" si="84"/>
        <v>0.38576187971243209</v>
      </c>
      <c r="N436">
        <f>SUMIFS(M:M,A:A,A436)*F436+VLOOKUP(A436,'军费-钻石数量'!$A:$E,5,FALSE)</f>
        <v>128.6777485533928</v>
      </c>
      <c r="O436" t="str">
        <f t="shared" si="85"/>
        <v>91105,</v>
      </c>
      <c r="P436" t="str">
        <f t="shared" si="86"/>
        <v>100,</v>
      </c>
      <c r="Q436" t="str">
        <f t="shared" si="89"/>
        <v>(1,1)</v>
      </c>
      <c r="R436" t="str">
        <f t="shared" si="91"/>
        <v>1,</v>
      </c>
      <c r="S436" t="str">
        <f t="shared" si="92"/>
        <v>1,</v>
      </c>
    </row>
    <row r="437" spans="1:19" x14ac:dyDescent="0.15">
      <c r="A437" t="s">
        <v>9</v>
      </c>
      <c r="B437">
        <v>91201</v>
      </c>
      <c r="C437">
        <v>100</v>
      </c>
      <c r="D437">
        <v>1</v>
      </c>
      <c r="E437">
        <v>1</v>
      </c>
      <c r="F437">
        <v>2</v>
      </c>
      <c r="G437" s="5">
        <f t="shared" si="90"/>
        <v>1.7534630896019639E-2</v>
      </c>
      <c r="H437" t="str">
        <f>VLOOKUP(B437,'名称-id-价值'!B:C,2,FALSE)</f>
        <v>T1HP1</v>
      </c>
      <c r="I437" t="str">
        <f t="shared" si="87"/>
        <v>T1部件</v>
      </c>
      <c r="J437">
        <f t="shared" si="83"/>
        <v>10</v>
      </c>
      <c r="K437">
        <f t="shared" si="88"/>
        <v>3.5069261792039279E-2</v>
      </c>
      <c r="L437">
        <f>VLOOKUP(B437,'名称-id-价值'!B:M,J437+2,FALSE)</f>
        <v>22</v>
      </c>
      <c r="M437">
        <f t="shared" si="84"/>
        <v>0.38576187971243209</v>
      </c>
      <c r="N437">
        <f>SUMIFS(M:M,A:A,A437)*F437+VLOOKUP(A437,'军费-钻石数量'!$A:$E,5,FALSE)</f>
        <v>128.6777485533928</v>
      </c>
      <c r="O437" t="str">
        <f t="shared" si="85"/>
        <v>91201,</v>
      </c>
      <c r="P437" t="str">
        <f t="shared" si="86"/>
        <v>100,</v>
      </c>
      <c r="Q437" t="str">
        <f t="shared" si="89"/>
        <v>(1,1)</v>
      </c>
      <c r="R437" t="str">
        <f t="shared" si="91"/>
        <v>1,</v>
      </c>
      <c r="S437" t="str">
        <f t="shared" si="92"/>
        <v>1,</v>
      </c>
    </row>
    <row r="438" spans="1:19" x14ac:dyDescent="0.15">
      <c r="A438" t="s">
        <v>9</v>
      </c>
      <c r="B438">
        <v>91203</v>
      </c>
      <c r="C438">
        <v>100</v>
      </c>
      <c r="D438">
        <v>1</v>
      </c>
      <c r="E438">
        <v>1</v>
      </c>
      <c r="F438">
        <v>2</v>
      </c>
      <c r="G438" s="5">
        <f t="shared" si="90"/>
        <v>1.7534630896019639E-2</v>
      </c>
      <c r="H438" t="str">
        <f>VLOOKUP(B438,'名称-id-价值'!B:C,2,FALSE)</f>
        <v>T1HP3</v>
      </c>
      <c r="I438" t="str">
        <f t="shared" si="87"/>
        <v>T1部件</v>
      </c>
      <c r="J438">
        <f t="shared" si="83"/>
        <v>10</v>
      </c>
      <c r="K438">
        <f t="shared" si="88"/>
        <v>3.5069261792039279E-2</v>
      </c>
      <c r="L438">
        <f>VLOOKUP(B438,'名称-id-价值'!B:M,J438+2,FALSE)</f>
        <v>22</v>
      </c>
      <c r="M438">
        <f t="shared" si="84"/>
        <v>0.38576187971243209</v>
      </c>
      <c r="N438">
        <f>SUMIFS(M:M,A:A,A438)*F438+VLOOKUP(A438,'军费-钻石数量'!$A:$E,5,FALSE)</f>
        <v>128.6777485533928</v>
      </c>
      <c r="O438" t="str">
        <f t="shared" si="85"/>
        <v>91203,</v>
      </c>
      <c r="P438" t="str">
        <f t="shared" si="86"/>
        <v>100,</v>
      </c>
      <c r="Q438" t="str">
        <f t="shared" si="89"/>
        <v>(1,1)</v>
      </c>
      <c r="R438" t="str">
        <f t="shared" si="91"/>
        <v>1,</v>
      </c>
      <c r="S438" t="str">
        <f t="shared" si="92"/>
        <v>1,</v>
      </c>
    </row>
    <row r="439" spans="1:19" x14ac:dyDescent="0.15">
      <c r="A439" t="s">
        <v>9</v>
      </c>
      <c r="B439">
        <v>91205</v>
      </c>
      <c r="C439">
        <v>100</v>
      </c>
      <c r="D439">
        <v>1</v>
      </c>
      <c r="E439">
        <v>1</v>
      </c>
      <c r="F439">
        <v>2</v>
      </c>
      <c r="G439" s="5">
        <f t="shared" si="90"/>
        <v>1.7534630896019639E-2</v>
      </c>
      <c r="H439" t="str">
        <f>VLOOKUP(B439,'名称-id-价值'!B:C,2,FALSE)</f>
        <v>T1HP5</v>
      </c>
      <c r="I439" t="str">
        <f t="shared" si="87"/>
        <v>T1部件</v>
      </c>
      <c r="J439">
        <f t="shared" si="83"/>
        <v>10</v>
      </c>
      <c r="K439">
        <f t="shared" si="88"/>
        <v>3.5069261792039279E-2</v>
      </c>
      <c r="L439">
        <f>VLOOKUP(B439,'名称-id-价值'!B:M,J439+2,FALSE)</f>
        <v>22</v>
      </c>
      <c r="M439">
        <f t="shared" si="84"/>
        <v>0.38576187971243209</v>
      </c>
      <c r="N439">
        <f>SUMIFS(M:M,A:A,A439)*F439+VLOOKUP(A439,'军费-钻石数量'!$A:$E,5,FALSE)</f>
        <v>128.6777485533928</v>
      </c>
      <c r="O439" t="str">
        <f t="shared" si="85"/>
        <v>91205,</v>
      </c>
      <c r="P439" t="str">
        <f t="shared" si="86"/>
        <v>100,</v>
      </c>
      <c r="Q439" t="str">
        <f t="shared" si="89"/>
        <v>(1,1)</v>
      </c>
      <c r="R439" t="str">
        <f t="shared" si="91"/>
        <v>1,</v>
      </c>
      <c r="S439" t="str">
        <f t="shared" si="92"/>
        <v>1,</v>
      </c>
    </row>
    <row r="440" spans="1:19" x14ac:dyDescent="0.15">
      <c r="A440" t="s">
        <v>9</v>
      </c>
      <c r="B440">
        <v>91002</v>
      </c>
      <c r="C440">
        <v>100</v>
      </c>
      <c r="D440">
        <v>1</v>
      </c>
      <c r="E440">
        <v>1</v>
      </c>
      <c r="F440">
        <v>2</v>
      </c>
      <c r="G440" s="5">
        <f t="shared" si="90"/>
        <v>1.7534630896019639E-2</v>
      </c>
      <c r="H440" t="str">
        <f>VLOOKUP(B440,'名称-id-价值'!B:C,2,FALSE)</f>
        <v>T1LP2</v>
      </c>
      <c r="I440" t="str">
        <f t="shared" si="87"/>
        <v>T1部件</v>
      </c>
      <c r="J440">
        <f t="shared" si="83"/>
        <v>10</v>
      </c>
      <c r="K440">
        <f t="shared" si="88"/>
        <v>3.5069261792039279E-2</v>
      </c>
      <c r="L440">
        <f>VLOOKUP(B440,'名称-id-价值'!B:M,J440+2,FALSE)</f>
        <v>22</v>
      </c>
      <c r="M440">
        <f t="shared" si="84"/>
        <v>0.38576187971243209</v>
      </c>
      <c r="N440">
        <f>SUMIFS(M:M,A:A,A440)*F440+VLOOKUP(A440,'军费-钻石数量'!$A:$E,5,FALSE)</f>
        <v>128.6777485533928</v>
      </c>
      <c r="O440" t="str">
        <f t="shared" si="85"/>
        <v>91002,</v>
      </c>
      <c r="P440" t="str">
        <f t="shared" si="86"/>
        <v>100,</v>
      </c>
      <c r="Q440" t="str">
        <f t="shared" si="89"/>
        <v>(1,1)</v>
      </c>
      <c r="R440" t="str">
        <f t="shared" si="91"/>
        <v>1,</v>
      </c>
      <c r="S440" t="str">
        <f t="shared" si="92"/>
        <v>1,</v>
      </c>
    </row>
    <row r="441" spans="1:19" x14ac:dyDescent="0.15">
      <c r="A441" t="s">
        <v>9</v>
      </c>
      <c r="B441">
        <v>91004</v>
      </c>
      <c r="C441">
        <v>100</v>
      </c>
      <c r="D441">
        <v>1</v>
      </c>
      <c r="E441">
        <v>1</v>
      </c>
      <c r="F441">
        <v>2</v>
      </c>
      <c r="G441" s="5">
        <f t="shared" si="90"/>
        <v>1.7534630896019639E-2</v>
      </c>
      <c r="H441" t="str">
        <f>VLOOKUP(B441,'名称-id-价值'!B:C,2,FALSE)</f>
        <v>T1LP4</v>
      </c>
      <c r="I441" t="str">
        <f t="shared" si="87"/>
        <v>T1部件</v>
      </c>
      <c r="J441">
        <f t="shared" si="83"/>
        <v>10</v>
      </c>
      <c r="K441">
        <f t="shared" si="88"/>
        <v>3.5069261792039279E-2</v>
      </c>
      <c r="L441">
        <f>VLOOKUP(B441,'名称-id-价值'!B:M,J441+2,FALSE)</f>
        <v>22</v>
      </c>
      <c r="M441">
        <f t="shared" si="84"/>
        <v>0.38576187971243209</v>
      </c>
      <c r="N441">
        <f>SUMIFS(M:M,A:A,A441)*F441+VLOOKUP(A441,'军费-钻石数量'!$A:$E,5,FALSE)</f>
        <v>128.6777485533928</v>
      </c>
      <c r="O441" t="str">
        <f t="shared" si="85"/>
        <v>91004,</v>
      </c>
      <c r="P441" t="str">
        <f t="shared" si="86"/>
        <v>100,</v>
      </c>
      <c r="Q441" t="str">
        <f t="shared" si="89"/>
        <v>(1,1)</v>
      </c>
      <c r="R441" t="str">
        <f t="shared" si="91"/>
        <v>1,</v>
      </c>
      <c r="S441" t="str">
        <f t="shared" si="92"/>
        <v>1,</v>
      </c>
    </row>
    <row r="442" spans="1:19" x14ac:dyDescent="0.15">
      <c r="A442" t="s">
        <v>9</v>
      </c>
      <c r="B442">
        <v>91006</v>
      </c>
      <c r="C442">
        <v>100</v>
      </c>
      <c r="D442">
        <v>1</v>
      </c>
      <c r="E442">
        <v>1</v>
      </c>
      <c r="F442">
        <v>2</v>
      </c>
      <c r="G442" s="5">
        <f t="shared" si="90"/>
        <v>1.7534630896019639E-2</v>
      </c>
      <c r="H442" t="str">
        <f>VLOOKUP(B442,'名称-id-价值'!B:C,2,FALSE)</f>
        <v>T1LP6</v>
      </c>
      <c r="I442" t="str">
        <f t="shared" si="87"/>
        <v>T1部件</v>
      </c>
      <c r="J442">
        <f t="shared" si="83"/>
        <v>10</v>
      </c>
      <c r="K442">
        <f t="shared" si="88"/>
        <v>3.5069261792039279E-2</v>
      </c>
      <c r="L442">
        <f>VLOOKUP(B442,'名称-id-价值'!B:M,J442+2,FALSE)</f>
        <v>22</v>
      </c>
      <c r="M442">
        <f t="shared" si="84"/>
        <v>0.38576187971243209</v>
      </c>
      <c r="N442">
        <f>SUMIFS(M:M,A:A,A442)*F442+VLOOKUP(A442,'军费-钻石数量'!$A:$E,5,FALSE)</f>
        <v>128.6777485533928</v>
      </c>
      <c r="O442" t="str">
        <f t="shared" si="85"/>
        <v>91006,</v>
      </c>
      <c r="P442" t="str">
        <f t="shared" si="86"/>
        <v>100,</v>
      </c>
      <c r="Q442" t="str">
        <f t="shared" si="89"/>
        <v>(1,1)</v>
      </c>
      <c r="R442" t="str">
        <f t="shared" si="91"/>
        <v>1,</v>
      </c>
      <c r="S442" t="str">
        <f t="shared" si="92"/>
        <v>1,</v>
      </c>
    </row>
    <row r="443" spans="1:19" x14ac:dyDescent="0.15">
      <c r="A443" t="s">
        <v>9</v>
      </c>
      <c r="B443">
        <v>91102</v>
      </c>
      <c r="C443">
        <v>100</v>
      </c>
      <c r="D443">
        <v>1</v>
      </c>
      <c r="E443">
        <v>1</v>
      </c>
      <c r="F443">
        <v>2</v>
      </c>
      <c r="G443" s="5">
        <f t="shared" si="90"/>
        <v>1.7534630896019639E-2</v>
      </c>
      <c r="H443" t="str">
        <f>VLOOKUP(B443,'名称-id-价值'!B:C,2,FALSE)</f>
        <v>T1MP2</v>
      </c>
      <c r="I443" t="str">
        <f t="shared" si="87"/>
        <v>T1部件</v>
      </c>
      <c r="J443">
        <f t="shared" si="83"/>
        <v>10</v>
      </c>
      <c r="K443">
        <f t="shared" si="88"/>
        <v>3.5069261792039279E-2</v>
      </c>
      <c r="L443">
        <f>VLOOKUP(B443,'名称-id-价值'!B:M,J443+2,FALSE)</f>
        <v>22</v>
      </c>
      <c r="M443">
        <f t="shared" si="84"/>
        <v>0.38576187971243209</v>
      </c>
      <c r="N443">
        <f>SUMIFS(M:M,A:A,A443)*F443+VLOOKUP(A443,'军费-钻石数量'!$A:$E,5,FALSE)</f>
        <v>128.6777485533928</v>
      </c>
      <c r="O443" t="str">
        <f t="shared" si="85"/>
        <v>91102,</v>
      </c>
      <c r="P443" t="str">
        <f t="shared" si="86"/>
        <v>100,</v>
      </c>
      <c r="Q443" t="str">
        <f t="shared" si="89"/>
        <v>(1,1)</v>
      </c>
      <c r="R443" t="str">
        <f t="shared" si="91"/>
        <v>1,</v>
      </c>
      <c r="S443" t="str">
        <f t="shared" si="92"/>
        <v>1,</v>
      </c>
    </row>
    <row r="444" spans="1:19" x14ac:dyDescent="0.15">
      <c r="A444" t="s">
        <v>9</v>
      </c>
      <c r="B444">
        <v>91104</v>
      </c>
      <c r="C444">
        <v>100</v>
      </c>
      <c r="D444">
        <v>1</v>
      </c>
      <c r="E444">
        <v>1</v>
      </c>
      <c r="F444">
        <v>2</v>
      </c>
      <c r="G444" s="5">
        <f t="shared" si="90"/>
        <v>1.7534630896019639E-2</v>
      </c>
      <c r="H444" t="str">
        <f>VLOOKUP(B444,'名称-id-价值'!B:C,2,FALSE)</f>
        <v>T1MP4</v>
      </c>
      <c r="I444" t="str">
        <f t="shared" si="87"/>
        <v>T1部件</v>
      </c>
      <c r="J444">
        <f t="shared" si="83"/>
        <v>10</v>
      </c>
      <c r="K444">
        <f t="shared" si="88"/>
        <v>3.5069261792039279E-2</v>
      </c>
      <c r="L444">
        <f>VLOOKUP(B444,'名称-id-价值'!B:M,J444+2,FALSE)</f>
        <v>22</v>
      </c>
      <c r="M444">
        <f t="shared" si="84"/>
        <v>0.38576187971243209</v>
      </c>
      <c r="N444">
        <f>SUMIFS(M:M,A:A,A444)*F444+VLOOKUP(A444,'军费-钻石数量'!$A:$E,5,FALSE)</f>
        <v>128.6777485533928</v>
      </c>
      <c r="O444" t="str">
        <f t="shared" si="85"/>
        <v>91104,</v>
      </c>
      <c r="P444" t="str">
        <f t="shared" si="86"/>
        <v>100,</v>
      </c>
      <c r="Q444" t="str">
        <f t="shared" si="89"/>
        <v>(1,1)</v>
      </c>
      <c r="R444" t="str">
        <f t="shared" si="91"/>
        <v>1,</v>
      </c>
      <c r="S444" t="str">
        <f t="shared" si="92"/>
        <v>1,</v>
      </c>
    </row>
    <row r="445" spans="1:19" x14ac:dyDescent="0.15">
      <c r="A445" t="s">
        <v>9</v>
      </c>
      <c r="B445">
        <v>91106</v>
      </c>
      <c r="C445">
        <v>100</v>
      </c>
      <c r="D445">
        <v>1</v>
      </c>
      <c r="E445">
        <v>1</v>
      </c>
      <c r="F445">
        <v>2</v>
      </c>
      <c r="G445" s="5">
        <f t="shared" si="90"/>
        <v>1.7534630896019639E-2</v>
      </c>
      <c r="H445" t="str">
        <f>VLOOKUP(B445,'名称-id-价值'!B:C,2,FALSE)</f>
        <v>T1MP6</v>
      </c>
      <c r="I445" t="str">
        <f t="shared" si="87"/>
        <v>T1部件</v>
      </c>
      <c r="J445">
        <f t="shared" si="83"/>
        <v>10</v>
      </c>
      <c r="K445">
        <f t="shared" si="88"/>
        <v>3.5069261792039279E-2</v>
      </c>
      <c r="L445">
        <f>VLOOKUP(B445,'名称-id-价值'!B:M,J445+2,FALSE)</f>
        <v>22</v>
      </c>
      <c r="M445">
        <f t="shared" si="84"/>
        <v>0.38576187971243209</v>
      </c>
      <c r="N445">
        <f>SUMIFS(M:M,A:A,A445)*F445+VLOOKUP(A445,'军费-钻石数量'!$A:$E,5,FALSE)</f>
        <v>128.6777485533928</v>
      </c>
      <c r="O445" t="str">
        <f t="shared" si="85"/>
        <v>91106,</v>
      </c>
      <c r="P445" t="str">
        <f t="shared" si="86"/>
        <v>100,</v>
      </c>
      <c r="Q445" t="str">
        <f t="shared" si="89"/>
        <v>(1,1)</v>
      </c>
      <c r="R445" t="str">
        <f t="shared" si="91"/>
        <v>1,</v>
      </c>
      <c r="S445" t="str">
        <f t="shared" si="92"/>
        <v>1,</v>
      </c>
    </row>
    <row r="446" spans="1:19" x14ac:dyDescent="0.15">
      <c r="A446" t="s">
        <v>9</v>
      </c>
      <c r="B446">
        <v>91202</v>
      </c>
      <c r="C446">
        <v>100</v>
      </c>
      <c r="D446">
        <v>1</v>
      </c>
      <c r="E446">
        <v>1</v>
      </c>
      <c r="F446">
        <v>2</v>
      </c>
      <c r="G446" s="5">
        <f t="shared" si="90"/>
        <v>1.7534630896019639E-2</v>
      </c>
      <c r="H446" t="str">
        <f>VLOOKUP(B446,'名称-id-价值'!B:C,2,FALSE)</f>
        <v>T1HP2</v>
      </c>
      <c r="I446" t="str">
        <f t="shared" si="87"/>
        <v>T1部件</v>
      </c>
      <c r="J446">
        <f t="shared" si="83"/>
        <v>10</v>
      </c>
      <c r="K446">
        <f t="shared" si="88"/>
        <v>3.5069261792039279E-2</v>
      </c>
      <c r="L446">
        <f>VLOOKUP(B446,'名称-id-价值'!B:M,J446+2,FALSE)</f>
        <v>22</v>
      </c>
      <c r="M446">
        <f t="shared" si="84"/>
        <v>0.38576187971243209</v>
      </c>
      <c r="N446">
        <f>SUMIFS(M:M,A:A,A446)*F446+VLOOKUP(A446,'军费-钻石数量'!$A:$E,5,FALSE)</f>
        <v>128.6777485533928</v>
      </c>
      <c r="O446" t="str">
        <f t="shared" si="85"/>
        <v>91202,</v>
      </c>
      <c r="P446" t="str">
        <f t="shared" si="86"/>
        <v>100,</v>
      </c>
      <c r="Q446" t="str">
        <f t="shared" si="89"/>
        <v>(1,1)</v>
      </c>
      <c r="R446" t="str">
        <f t="shared" si="91"/>
        <v>1,</v>
      </c>
      <c r="S446" t="str">
        <f t="shared" si="92"/>
        <v>1,</v>
      </c>
    </row>
    <row r="447" spans="1:19" x14ac:dyDescent="0.15">
      <c r="A447" t="s">
        <v>9</v>
      </c>
      <c r="B447">
        <v>91204</v>
      </c>
      <c r="C447">
        <v>100</v>
      </c>
      <c r="D447">
        <v>1</v>
      </c>
      <c r="E447">
        <v>1</v>
      </c>
      <c r="F447">
        <v>2</v>
      </c>
      <c r="G447" s="5">
        <f t="shared" si="90"/>
        <v>1.7534630896019639E-2</v>
      </c>
      <c r="H447" t="str">
        <f>VLOOKUP(B447,'名称-id-价值'!B:C,2,FALSE)</f>
        <v>T1HP4</v>
      </c>
      <c r="I447" t="str">
        <f t="shared" si="87"/>
        <v>T1部件</v>
      </c>
      <c r="J447">
        <f t="shared" ref="J447:J484" si="93">IF(RIGHT(A447,1)+0=0,10,RIGHT(A447,1)+0)</f>
        <v>10</v>
      </c>
      <c r="K447">
        <f t="shared" si="88"/>
        <v>3.5069261792039279E-2</v>
      </c>
      <c r="L447">
        <f>VLOOKUP(B447,'名称-id-价值'!B:M,J447+2,FALSE)</f>
        <v>22</v>
      </c>
      <c r="M447">
        <f t="shared" ref="M447:M484" si="94">G447*L447*AVERAGE(D447:E447)</f>
        <v>0.38576187971243209</v>
      </c>
      <c r="N447">
        <f>SUMIFS(M:M,A:A,A447)*F447+VLOOKUP(A447,'军费-钻石数量'!$A:$E,5,FALSE)</f>
        <v>128.6777485533928</v>
      </c>
      <c r="O447" t="str">
        <f t="shared" ref="O447:O457" si="95">B447&amp;","</f>
        <v>91204,</v>
      </c>
      <c r="P447" t="str">
        <f t="shared" ref="P447:P457" si="96">C447&amp;","</f>
        <v>100,</v>
      </c>
      <c r="Q447" t="str">
        <f t="shared" si="89"/>
        <v>(1,1)</v>
      </c>
      <c r="R447" t="str">
        <f t="shared" si="91"/>
        <v>1,</v>
      </c>
      <c r="S447" t="str">
        <f t="shared" si="92"/>
        <v>1,</v>
      </c>
    </row>
    <row r="448" spans="1:19" x14ac:dyDescent="0.15">
      <c r="A448" t="s">
        <v>9</v>
      </c>
      <c r="B448">
        <v>91206</v>
      </c>
      <c r="C448">
        <v>100</v>
      </c>
      <c r="D448">
        <v>1</v>
      </c>
      <c r="E448">
        <v>1</v>
      </c>
      <c r="F448">
        <v>2</v>
      </c>
      <c r="G448" s="5">
        <f t="shared" si="90"/>
        <v>1.7534630896019639E-2</v>
      </c>
      <c r="H448" t="str">
        <f>VLOOKUP(B448,'名称-id-价值'!B:C,2,FALSE)</f>
        <v>T1HP6</v>
      </c>
      <c r="I448" t="str">
        <f t="shared" ref="I448:I484" si="97">IF(LEFT(B448,1)+0=5,"T"&amp;MID(B448,3,1)&amp;"碎片",IF(LEFT(B448,1)+0=1,"T"&amp;MID(B448,3,1)&amp;"坦克",IF(LEFT(B448,1)+0=9,"T"&amp;MID(B448,2,1)&amp;"部件")))</f>
        <v>T1部件</v>
      </c>
      <c r="J448">
        <f t="shared" si="93"/>
        <v>10</v>
      </c>
      <c r="K448">
        <f t="shared" ref="K448:K484" si="98">AVERAGE(D448:E448)*G448*F448</f>
        <v>3.5069261792039279E-2</v>
      </c>
      <c r="L448">
        <f>VLOOKUP(B448,'名称-id-价值'!B:M,J448+2,FALSE)</f>
        <v>22</v>
      </c>
      <c r="M448">
        <f t="shared" si="94"/>
        <v>0.38576187971243209</v>
      </c>
      <c r="N448">
        <f>SUMIFS(M:M,A:A,A448)*F448+VLOOKUP(A448,'军费-钻石数量'!$A:$E,5,FALSE)</f>
        <v>128.6777485533928</v>
      </c>
      <c r="O448" t="str">
        <f t="shared" si="95"/>
        <v>91206,</v>
      </c>
      <c r="P448" t="str">
        <f t="shared" si="96"/>
        <v>100,</v>
      </c>
      <c r="Q448" t="str">
        <f t="shared" ref="Q448:Q484" si="99">"("&amp;LEFT(R448&amp;S448,LEN(R448&amp;S448)-1)&amp;")"</f>
        <v>(1,1)</v>
      </c>
      <c r="R448" t="str">
        <f t="shared" si="91"/>
        <v>1,</v>
      </c>
      <c r="S448" t="str">
        <f t="shared" si="92"/>
        <v>1,</v>
      </c>
    </row>
    <row r="449" spans="1:19" x14ac:dyDescent="0.15">
      <c r="A449" t="s">
        <v>9</v>
      </c>
      <c r="B449">
        <v>92001</v>
      </c>
      <c r="C449">
        <v>36</v>
      </c>
      <c r="D449">
        <v>1</v>
      </c>
      <c r="E449">
        <v>1</v>
      </c>
      <c r="F449">
        <v>2</v>
      </c>
      <c r="G449" s="5">
        <f t="shared" si="90"/>
        <v>6.3124671225670698E-3</v>
      </c>
      <c r="H449" t="str">
        <f>VLOOKUP(B449,'名称-id-价值'!B:C,2,FALSE)</f>
        <v>T2LP1</v>
      </c>
      <c r="I449" t="str">
        <f t="shared" si="97"/>
        <v>T2部件</v>
      </c>
      <c r="J449">
        <f t="shared" si="93"/>
        <v>10</v>
      </c>
      <c r="K449">
        <f t="shared" si="98"/>
        <v>1.262493424513414E-2</v>
      </c>
      <c r="L449">
        <f>VLOOKUP(B449,'名称-id-价值'!B:M,J449+2,FALSE)</f>
        <v>52.85</v>
      </c>
      <c r="M449">
        <f t="shared" si="94"/>
        <v>0.33361388742766962</v>
      </c>
      <c r="N449">
        <f>SUMIFS(M:M,A:A,A449)*F449+VLOOKUP(A449,'军费-钻石数量'!$A:$E,5,FALSE)</f>
        <v>128.6777485533928</v>
      </c>
      <c r="O449" t="str">
        <f t="shared" si="95"/>
        <v>92001,</v>
      </c>
      <c r="P449" t="str">
        <f t="shared" si="96"/>
        <v>36,</v>
      </c>
      <c r="Q449" t="str">
        <f t="shared" si="99"/>
        <v>(1,1)</v>
      </c>
      <c r="R449" t="str">
        <f t="shared" si="91"/>
        <v>1,</v>
      </c>
      <c r="S449" t="str">
        <f t="shared" si="92"/>
        <v>1,</v>
      </c>
    </row>
    <row r="450" spans="1:19" x14ac:dyDescent="0.15">
      <c r="A450" t="s">
        <v>9</v>
      </c>
      <c r="B450">
        <v>92003</v>
      </c>
      <c r="C450">
        <v>36</v>
      </c>
      <c r="D450">
        <v>1</v>
      </c>
      <c r="E450">
        <v>1</v>
      </c>
      <c r="F450">
        <v>2</v>
      </c>
      <c r="G450" s="5">
        <f t="shared" ref="G450:G484" si="100">C450/SUMIFS(C:C,A:A,A450)</f>
        <v>6.3124671225670698E-3</v>
      </c>
      <c r="H450" t="str">
        <f>VLOOKUP(B450,'名称-id-价值'!B:C,2,FALSE)</f>
        <v>T2LP3</v>
      </c>
      <c r="I450" t="str">
        <f t="shared" si="97"/>
        <v>T2部件</v>
      </c>
      <c r="J450">
        <f t="shared" si="93"/>
        <v>10</v>
      </c>
      <c r="K450">
        <f t="shared" si="98"/>
        <v>1.262493424513414E-2</v>
      </c>
      <c r="L450">
        <f>VLOOKUP(B450,'名称-id-价值'!B:M,J450+2,FALSE)</f>
        <v>52.85</v>
      </c>
      <c r="M450">
        <f t="shared" si="94"/>
        <v>0.33361388742766962</v>
      </c>
      <c r="N450">
        <f>SUMIFS(M:M,A:A,A450)*F450+VLOOKUP(A450,'军费-钻石数量'!$A:$E,5,FALSE)</f>
        <v>128.6777485533928</v>
      </c>
      <c r="O450" t="str">
        <f t="shared" si="95"/>
        <v>92003,</v>
      </c>
      <c r="P450" t="str">
        <f t="shared" si="96"/>
        <v>36,</v>
      </c>
      <c r="Q450" t="str">
        <f t="shared" si="99"/>
        <v>(1,1)</v>
      </c>
      <c r="R450" t="str">
        <f t="shared" si="91"/>
        <v>1,</v>
      </c>
      <c r="S450" t="str">
        <f t="shared" si="92"/>
        <v>1,</v>
      </c>
    </row>
    <row r="451" spans="1:19" x14ac:dyDescent="0.15">
      <c r="A451" t="s">
        <v>9</v>
      </c>
      <c r="B451">
        <v>92005</v>
      </c>
      <c r="C451">
        <v>36</v>
      </c>
      <c r="D451">
        <v>1</v>
      </c>
      <c r="E451">
        <v>1</v>
      </c>
      <c r="F451">
        <v>2</v>
      </c>
      <c r="G451" s="5">
        <f t="shared" si="100"/>
        <v>6.3124671225670698E-3</v>
      </c>
      <c r="H451" t="str">
        <f>VLOOKUP(B451,'名称-id-价值'!B:C,2,FALSE)</f>
        <v>T2LP5</v>
      </c>
      <c r="I451" t="str">
        <f t="shared" si="97"/>
        <v>T2部件</v>
      </c>
      <c r="J451">
        <f t="shared" si="93"/>
        <v>10</v>
      </c>
      <c r="K451">
        <f t="shared" si="98"/>
        <v>1.262493424513414E-2</v>
      </c>
      <c r="L451">
        <f>VLOOKUP(B451,'名称-id-价值'!B:M,J451+2,FALSE)</f>
        <v>52.85</v>
      </c>
      <c r="M451">
        <f t="shared" si="94"/>
        <v>0.33361388742766962</v>
      </c>
      <c r="N451">
        <f>SUMIFS(M:M,A:A,A451)*F451+VLOOKUP(A451,'军费-钻石数量'!$A:$E,5,FALSE)</f>
        <v>128.6777485533928</v>
      </c>
      <c r="O451" t="str">
        <f t="shared" si="95"/>
        <v>92005,</v>
      </c>
      <c r="P451" t="str">
        <f t="shared" si="96"/>
        <v>36,</v>
      </c>
      <c r="Q451" t="str">
        <f t="shared" si="99"/>
        <v>(1,1)</v>
      </c>
      <c r="R451" t="str">
        <f t="shared" si="91"/>
        <v>1,</v>
      </c>
      <c r="S451" t="str">
        <f t="shared" si="92"/>
        <v>1,</v>
      </c>
    </row>
    <row r="452" spans="1:19" x14ac:dyDescent="0.15">
      <c r="A452" t="s">
        <v>9</v>
      </c>
      <c r="B452">
        <v>92101</v>
      </c>
      <c r="C452">
        <v>36</v>
      </c>
      <c r="D452">
        <v>1</v>
      </c>
      <c r="E452">
        <v>1</v>
      </c>
      <c r="F452">
        <v>2</v>
      </c>
      <c r="G452" s="5">
        <f t="shared" si="100"/>
        <v>6.3124671225670698E-3</v>
      </c>
      <c r="H452" t="str">
        <f>VLOOKUP(B452,'名称-id-价值'!B:C,2,FALSE)</f>
        <v>T2MP1</v>
      </c>
      <c r="I452" t="str">
        <f t="shared" si="97"/>
        <v>T2部件</v>
      </c>
      <c r="J452">
        <f t="shared" si="93"/>
        <v>10</v>
      </c>
      <c r="K452">
        <f t="shared" si="98"/>
        <v>1.262493424513414E-2</v>
      </c>
      <c r="L452">
        <f>VLOOKUP(B452,'名称-id-价值'!B:M,J452+2,FALSE)</f>
        <v>52.85</v>
      </c>
      <c r="M452">
        <f t="shared" si="94"/>
        <v>0.33361388742766962</v>
      </c>
      <c r="N452">
        <f>SUMIFS(M:M,A:A,A452)*F452+VLOOKUP(A452,'军费-钻石数量'!$A:$E,5,FALSE)</f>
        <v>128.6777485533928</v>
      </c>
      <c r="O452" t="str">
        <f t="shared" si="95"/>
        <v>92101,</v>
      </c>
      <c r="P452" t="str">
        <f t="shared" si="96"/>
        <v>36,</v>
      </c>
      <c r="Q452" t="str">
        <f t="shared" si="99"/>
        <v>(1,1)</v>
      </c>
      <c r="R452" t="str">
        <f t="shared" si="91"/>
        <v>1,</v>
      </c>
      <c r="S452" t="str">
        <f t="shared" si="92"/>
        <v>1,</v>
      </c>
    </row>
    <row r="453" spans="1:19" x14ac:dyDescent="0.15">
      <c r="A453" t="s">
        <v>9</v>
      </c>
      <c r="B453">
        <v>92103</v>
      </c>
      <c r="C453">
        <v>36</v>
      </c>
      <c r="D453">
        <v>1</v>
      </c>
      <c r="E453">
        <v>1</v>
      </c>
      <c r="F453">
        <v>2</v>
      </c>
      <c r="G453" s="5">
        <f t="shared" si="100"/>
        <v>6.3124671225670698E-3</v>
      </c>
      <c r="H453" t="str">
        <f>VLOOKUP(B453,'名称-id-价值'!B:C,2,FALSE)</f>
        <v>T2MP3</v>
      </c>
      <c r="I453" t="str">
        <f t="shared" si="97"/>
        <v>T2部件</v>
      </c>
      <c r="J453">
        <f t="shared" si="93"/>
        <v>10</v>
      </c>
      <c r="K453">
        <f t="shared" si="98"/>
        <v>1.262493424513414E-2</v>
      </c>
      <c r="L453">
        <f>VLOOKUP(B453,'名称-id-价值'!B:M,J453+2,FALSE)</f>
        <v>52.85</v>
      </c>
      <c r="M453">
        <f t="shared" si="94"/>
        <v>0.33361388742766962</v>
      </c>
      <c r="N453">
        <f>SUMIFS(M:M,A:A,A453)*F453+VLOOKUP(A453,'军费-钻石数量'!$A:$E,5,FALSE)</f>
        <v>128.6777485533928</v>
      </c>
      <c r="O453" t="str">
        <f t="shared" si="95"/>
        <v>92103,</v>
      </c>
      <c r="P453" t="str">
        <f t="shared" si="96"/>
        <v>36,</v>
      </c>
      <c r="Q453" t="str">
        <f t="shared" si="99"/>
        <v>(1,1)</v>
      </c>
      <c r="R453" t="str">
        <f t="shared" si="91"/>
        <v>1,</v>
      </c>
      <c r="S453" t="str">
        <f t="shared" si="92"/>
        <v>1,</v>
      </c>
    </row>
    <row r="454" spans="1:19" x14ac:dyDescent="0.15">
      <c r="A454" t="s">
        <v>9</v>
      </c>
      <c r="B454">
        <v>92105</v>
      </c>
      <c r="C454">
        <v>36</v>
      </c>
      <c r="D454">
        <v>1</v>
      </c>
      <c r="E454">
        <v>1</v>
      </c>
      <c r="F454">
        <v>2</v>
      </c>
      <c r="G454" s="5">
        <f t="shared" si="100"/>
        <v>6.3124671225670698E-3</v>
      </c>
      <c r="H454" t="str">
        <f>VLOOKUP(B454,'名称-id-价值'!B:C,2,FALSE)</f>
        <v>T2MP5</v>
      </c>
      <c r="I454" t="str">
        <f t="shared" si="97"/>
        <v>T2部件</v>
      </c>
      <c r="J454">
        <f t="shared" si="93"/>
        <v>10</v>
      </c>
      <c r="K454">
        <f t="shared" si="98"/>
        <v>1.262493424513414E-2</v>
      </c>
      <c r="L454">
        <f>VLOOKUP(B454,'名称-id-价值'!B:M,J454+2,FALSE)</f>
        <v>52.85</v>
      </c>
      <c r="M454">
        <f t="shared" si="94"/>
        <v>0.33361388742766962</v>
      </c>
      <c r="N454">
        <f>SUMIFS(M:M,A:A,A454)*F454+VLOOKUP(A454,'军费-钻石数量'!$A:$E,5,FALSE)</f>
        <v>128.6777485533928</v>
      </c>
      <c r="O454" t="str">
        <f t="shared" si="95"/>
        <v>92105,</v>
      </c>
      <c r="P454" t="str">
        <f t="shared" si="96"/>
        <v>36,</v>
      </c>
      <c r="Q454" t="str">
        <f t="shared" si="99"/>
        <v>(1,1)</v>
      </c>
      <c r="R454" t="str">
        <f t="shared" si="91"/>
        <v>1,</v>
      </c>
      <c r="S454" t="str">
        <f t="shared" si="92"/>
        <v>1,</v>
      </c>
    </row>
    <row r="455" spans="1:19" x14ac:dyDescent="0.15">
      <c r="A455" t="s">
        <v>9</v>
      </c>
      <c r="B455">
        <v>92201</v>
      </c>
      <c r="C455">
        <v>36</v>
      </c>
      <c r="D455">
        <v>1</v>
      </c>
      <c r="E455">
        <v>1</v>
      </c>
      <c r="F455">
        <v>2</v>
      </c>
      <c r="G455" s="5">
        <f t="shared" si="100"/>
        <v>6.3124671225670698E-3</v>
      </c>
      <c r="H455" t="str">
        <f>VLOOKUP(B455,'名称-id-价值'!B:C,2,FALSE)</f>
        <v>T2HP1</v>
      </c>
      <c r="I455" t="str">
        <f t="shared" si="97"/>
        <v>T2部件</v>
      </c>
      <c r="J455">
        <f t="shared" si="93"/>
        <v>10</v>
      </c>
      <c r="K455">
        <f t="shared" si="98"/>
        <v>1.262493424513414E-2</v>
      </c>
      <c r="L455">
        <f>VLOOKUP(B455,'名称-id-价值'!B:M,J455+2,FALSE)</f>
        <v>52.85</v>
      </c>
      <c r="M455">
        <f t="shared" si="94"/>
        <v>0.33361388742766962</v>
      </c>
      <c r="N455">
        <f>SUMIFS(M:M,A:A,A455)*F455+VLOOKUP(A455,'军费-钻石数量'!$A:$E,5,FALSE)</f>
        <v>128.6777485533928</v>
      </c>
      <c r="O455" t="str">
        <f t="shared" si="95"/>
        <v>92201,</v>
      </c>
      <c r="P455" t="str">
        <f t="shared" si="96"/>
        <v>36,</v>
      </c>
      <c r="Q455" t="str">
        <f t="shared" si="99"/>
        <v>(1,1)</v>
      </c>
      <c r="R455" t="str">
        <f t="shared" si="91"/>
        <v>1,</v>
      </c>
      <c r="S455" t="str">
        <f t="shared" si="92"/>
        <v>1,</v>
      </c>
    </row>
    <row r="456" spans="1:19" x14ac:dyDescent="0.15">
      <c r="A456" t="s">
        <v>9</v>
      </c>
      <c r="B456">
        <v>92203</v>
      </c>
      <c r="C456">
        <v>36</v>
      </c>
      <c r="D456">
        <v>1</v>
      </c>
      <c r="E456">
        <v>1</v>
      </c>
      <c r="F456">
        <v>2</v>
      </c>
      <c r="G456" s="5">
        <f t="shared" si="100"/>
        <v>6.3124671225670698E-3</v>
      </c>
      <c r="H456" t="str">
        <f>VLOOKUP(B456,'名称-id-价值'!B:C,2,FALSE)</f>
        <v>T2HP3</v>
      </c>
      <c r="I456" t="str">
        <f t="shared" si="97"/>
        <v>T2部件</v>
      </c>
      <c r="J456">
        <f t="shared" si="93"/>
        <v>10</v>
      </c>
      <c r="K456">
        <f t="shared" si="98"/>
        <v>1.262493424513414E-2</v>
      </c>
      <c r="L456">
        <f>VLOOKUP(B456,'名称-id-价值'!B:M,J456+2,FALSE)</f>
        <v>52.85</v>
      </c>
      <c r="M456">
        <f t="shared" si="94"/>
        <v>0.33361388742766962</v>
      </c>
      <c r="N456">
        <f>SUMIFS(M:M,A:A,A456)*F456+VLOOKUP(A456,'军费-钻石数量'!$A:$E,5,FALSE)</f>
        <v>128.6777485533928</v>
      </c>
      <c r="O456" t="str">
        <f t="shared" si="95"/>
        <v>92203,</v>
      </c>
      <c r="P456" t="str">
        <f t="shared" si="96"/>
        <v>36,</v>
      </c>
      <c r="Q456" t="str">
        <f t="shared" si="99"/>
        <v>(1,1)</v>
      </c>
      <c r="R456" t="str">
        <f t="shared" si="91"/>
        <v>1,</v>
      </c>
      <c r="S456" t="str">
        <f t="shared" si="92"/>
        <v>1,</v>
      </c>
    </row>
    <row r="457" spans="1:19" x14ac:dyDescent="0.15">
      <c r="A457" t="s">
        <v>9</v>
      </c>
      <c r="B457">
        <v>92205</v>
      </c>
      <c r="C457">
        <v>36</v>
      </c>
      <c r="D457">
        <v>1</v>
      </c>
      <c r="E457">
        <v>1</v>
      </c>
      <c r="F457">
        <v>2</v>
      </c>
      <c r="G457" s="5">
        <f t="shared" si="100"/>
        <v>6.3124671225670698E-3</v>
      </c>
      <c r="H457" t="str">
        <f>VLOOKUP(B457,'名称-id-价值'!B:C,2,FALSE)</f>
        <v>T2HP5</v>
      </c>
      <c r="I457" t="str">
        <f t="shared" si="97"/>
        <v>T2部件</v>
      </c>
      <c r="J457">
        <f t="shared" si="93"/>
        <v>10</v>
      </c>
      <c r="K457">
        <f t="shared" si="98"/>
        <v>1.262493424513414E-2</v>
      </c>
      <c r="L457">
        <f>VLOOKUP(B457,'名称-id-价值'!B:M,J457+2,FALSE)</f>
        <v>52.85</v>
      </c>
      <c r="M457">
        <f t="shared" si="94"/>
        <v>0.33361388742766962</v>
      </c>
      <c r="N457">
        <f>SUMIFS(M:M,A:A,A457)*F457+VLOOKUP(A457,'军费-钻石数量'!$A:$E,5,FALSE)</f>
        <v>128.6777485533928</v>
      </c>
      <c r="O457" t="str">
        <f t="shared" si="95"/>
        <v>92205,</v>
      </c>
      <c r="P457" t="str">
        <f t="shared" si="96"/>
        <v>36,</v>
      </c>
      <c r="Q457" t="str">
        <f t="shared" si="99"/>
        <v>(1,1)</v>
      </c>
      <c r="R457" t="str">
        <f t="shared" si="91"/>
        <v>1,</v>
      </c>
      <c r="S457" t="str">
        <f t="shared" si="92"/>
        <v>1,</v>
      </c>
    </row>
    <row r="458" spans="1:19" x14ac:dyDescent="0.15">
      <c r="A458" t="s">
        <v>9</v>
      </c>
      <c r="B458">
        <v>92002</v>
      </c>
      <c r="C458">
        <v>36</v>
      </c>
      <c r="D458">
        <v>1</v>
      </c>
      <c r="E458">
        <v>1</v>
      </c>
      <c r="F458">
        <v>2</v>
      </c>
      <c r="G458" s="5">
        <f t="shared" si="100"/>
        <v>6.3124671225670698E-3</v>
      </c>
      <c r="H458" t="str">
        <f>VLOOKUP(B458,'名称-id-价值'!B:C,2,FALSE)</f>
        <v>T2LP2</v>
      </c>
      <c r="I458" t="str">
        <f t="shared" si="97"/>
        <v>T2部件</v>
      </c>
      <c r="J458">
        <f t="shared" si="93"/>
        <v>10</v>
      </c>
      <c r="K458">
        <f t="shared" si="98"/>
        <v>1.262493424513414E-2</v>
      </c>
      <c r="L458">
        <f>VLOOKUP(B458,'名称-id-价值'!B:M,J458+2,FALSE)</f>
        <v>52.85</v>
      </c>
      <c r="M458">
        <f t="shared" si="94"/>
        <v>0.33361388742766962</v>
      </c>
      <c r="N458">
        <f>SUMIFS(M:M,A:A,A458)*F458+VLOOKUP(A458,'军费-钻石数量'!$A:$E,5,FALSE)</f>
        <v>128.6777485533928</v>
      </c>
      <c r="O458" t="str">
        <f t="shared" ref="O458:O484" si="101">B458&amp;","</f>
        <v>92002,</v>
      </c>
      <c r="P458" t="str">
        <f t="shared" ref="P458:P484" si="102">C458&amp;","</f>
        <v>36,</v>
      </c>
      <c r="Q458" t="str">
        <f t="shared" si="99"/>
        <v>(1,1)</v>
      </c>
      <c r="R458" t="str">
        <f t="shared" ref="R458:R484" si="103">D458&amp;","</f>
        <v>1,</v>
      </c>
      <c r="S458" t="str">
        <f t="shared" ref="S458:S484" si="104">E458&amp;","</f>
        <v>1,</v>
      </c>
    </row>
    <row r="459" spans="1:19" x14ac:dyDescent="0.15">
      <c r="A459" t="s">
        <v>9</v>
      </c>
      <c r="B459">
        <v>92004</v>
      </c>
      <c r="C459">
        <v>36</v>
      </c>
      <c r="D459">
        <v>1</v>
      </c>
      <c r="E459">
        <v>1</v>
      </c>
      <c r="F459">
        <v>2</v>
      </c>
      <c r="G459" s="5">
        <f t="shared" si="100"/>
        <v>6.3124671225670698E-3</v>
      </c>
      <c r="H459" t="str">
        <f>VLOOKUP(B459,'名称-id-价值'!B:C,2,FALSE)</f>
        <v>T2LP4</v>
      </c>
      <c r="I459" t="str">
        <f t="shared" si="97"/>
        <v>T2部件</v>
      </c>
      <c r="J459">
        <f t="shared" si="93"/>
        <v>10</v>
      </c>
      <c r="K459">
        <f t="shared" si="98"/>
        <v>1.262493424513414E-2</v>
      </c>
      <c r="L459">
        <f>VLOOKUP(B459,'名称-id-价值'!B:M,J459+2,FALSE)</f>
        <v>52.85</v>
      </c>
      <c r="M459">
        <f t="shared" si="94"/>
        <v>0.33361388742766962</v>
      </c>
      <c r="N459">
        <f>SUMIFS(M:M,A:A,A459)*F459+VLOOKUP(A459,'军费-钻石数量'!$A:$E,5,FALSE)</f>
        <v>128.6777485533928</v>
      </c>
      <c r="O459" t="str">
        <f t="shared" si="101"/>
        <v>92004,</v>
      </c>
      <c r="P459" t="str">
        <f t="shared" si="102"/>
        <v>36,</v>
      </c>
      <c r="Q459" t="str">
        <f t="shared" si="99"/>
        <v>(1,1)</v>
      </c>
      <c r="R459" t="str">
        <f t="shared" si="103"/>
        <v>1,</v>
      </c>
      <c r="S459" t="str">
        <f t="shared" si="104"/>
        <v>1,</v>
      </c>
    </row>
    <row r="460" spans="1:19" x14ac:dyDescent="0.15">
      <c r="A460" t="s">
        <v>9</v>
      </c>
      <c r="B460">
        <v>92006</v>
      </c>
      <c r="C460">
        <v>36</v>
      </c>
      <c r="D460">
        <v>1</v>
      </c>
      <c r="E460">
        <v>1</v>
      </c>
      <c r="F460">
        <v>2</v>
      </c>
      <c r="G460" s="5">
        <f t="shared" si="100"/>
        <v>6.3124671225670698E-3</v>
      </c>
      <c r="H460" t="str">
        <f>VLOOKUP(B460,'名称-id-价值'!B:C,2,FALSE)</f>
        <v>T2LP6</v>
      </c>
      <c r="I460" t="str">
        <f t="shared" si="97"/>
        <v>T2部件</v>
      </c>
      <c r="J460">
        <f t="shared" si="93"/>
        <v>10</v>
      </c>
      <c r="K460">
        <f t="shared" si="98"/>
        <v>1.262493424513414E-2</v>
      </c>
      <c r="L460">
        <f>VLOOKUP(B460,'名称-id-价值'!B:M,J460+2,FALSE)</f>
        <v>52.85</v>
      </c>
      <c r="M460">
        <f t="shared" si="94"/>
        <v>0.33361388742766962</v>
      </c>
      <c r="N460">
        <f>SUMIFS(M:M,A:A,A460)*F460+VLOOKUP(A460,'军费-钻石数量'!$A:$E,5,FALSE)</f>
        <v>128.6777485533928</v>
      </c>
      <c r="O460" t="str">
        <f t="shared" si="101"/>
        <v>92006,</v>
      </c>
      <c r="P460" t="str">
        <f t="shared" si="102"/>
        <v>36,</v>
      </c>
      <c r="Q460" t="str">
        <f t="shared" si="99"/>
        <v>(1,1)</v>
      </c>
      <c r="R460" t="str">
        <f t="shared" si="103"/>
        <v>1,</v>
      </c>
      <c r="S460" t="str">
        <f t="shared" si="104"/>
        <v>1,</v>
      </c>
    </row>
    <row r="461" spans="1:19" x14ac:dyDescent="0.15">
      <c r="A461" t="s">
        <v>9</v>
      </c>
      <c r="B461">
        <v>92102</v>
      </c>
      <c r="C461">
        <v>36</v>
      </c>
      <c r="D461">
        <v>1</v>
      </c>
      <c r="E461">
        <v>1</v>
      </c>
      <c r="F461">
        <v>2</v>
      </c>
      <c r="G461" s="5">
        <f t="shared" si="100"/>
        <v>6.3124671225670698E-3</v>
      </c>
      <c r="H461" t="str">
        <f>VLOOKUP(B461,'名称-id-价值'!B:C,2,FALSE)</f>
        <v>T2MP2</v>
      </c>
      <c r="I461" t="str">
        <f t="shared" si="97"/>
        <v>T2部件</v>
      </c>
      <c r="J461">
        <f t="shared" si="93"/>
        <v>10</v>
      </c>
      <c r="K461">
        <f t="shared" si="98"/>
        <v>1.262493424513414E-2</v>
      </c>
      <c r="L461">
        <f>VLOOKUP(B461,'名称-id-价值'!B:M,J461+2,FALSE)</f>
        <v>52.85</v>
      </c>
      <c r="M461">
        <f t="shared" si="94"/>
        <v>0.33361388742766962</v>
      </c>
      <c r="N461">
        <f>SUMIFS(M:M,A:A,A461)*F461+VLOOKUP(A461,'军费-钻石数量'!$A:$E,5,FALSE)</f>
        <v>128.6777485533928</v>
      </c>
      <c r="O461" t="str">
        <f t="shared" si="101"/>
        <v>92102,</v>
      </c>
      <c r="P461" t="str">
        <f t="shared" si="102"/>
        <v>36,</v>
      </c>
      <c r="Q461" t="str">
        <f t="shared" si="99"/>
        <v>(1,1)</v>
      </c>
      <c r="R461" t="str">
        <f t="shared" si="103"/>
        <v>1,</v>
      </c>
      <c r="S461" t="str">
        <f t="shared" si="104"/>
        <v>1,</v>
      </c>
    </row>
    <row r="462" spans="1:19" x14ac:dyDescent="0.15">
      <c r="A462" t="s">
        <v>9</v>
      </c>
      <c r="B462">
        <v>92104</v>
      </c>
      <c r="C462">
        <v>36</v>
      </c>
      <c r="D462">
        <v>1</v>
      </c>
      <c r="E462">
        <v>1</v>
      </c>
      <c r="F462">
        <v>2</v>
      </c>
      <c r="G462" s="5">
        <f t="shared" si="100"/>
        <v>6.3124671225670698E-3</v>
      </c>
      <c r="H462" t="str">
        <f>VLOOKUP(B462,'名称-id-价值'!B:C,2,FALSE)</f>
        <v>T2MP4</v>
      </c>
      <c r="I462" t="str">
        <f t="shared" si="97"/>
        <v>T2部件</v>
      </c>
      <c r="J462">
        <f t="shared" si="93"/>
        <v>10</v>
      </c>
      <c r="K462">
        <f t="shared" si="98"/>
        <v>1.262493424513414E-2</v>
      </c>
      <c r="L462">
        <f>VLOOKUP(B462,'名称-id-价值'!B:M,J462+2,FALSE)</f>
        <v>52.85</v>
      </c>
      <c r="M462">
        <f t="shared" si="94"/>
        <v>0.33361388742766962</v>
      </c>
      <c r="N462">
        <f>SUMIFS(M:M,A:A,A462)*F462+VLOOKUP(A462,'军费-钻石数量'!$A:$E,5,FALSE)</f>
        <v>128.6777485533928</v>
      </c>
      <c r="O462" t="str">
        <f t="shared" si="101"/>
        <v>92104,</v>
      </c>
      <c r="P462" t="str">
        <f t="shared" si="102"/>
        <v>36,</v>
      </c>
      <c r="Q462" t="str">
        <f t="shared" si="99"/>
        <v>(1,1)</v>
      </c>
      <c r="R462" t="str">
        <f t="shared" si="103"/>
        <v>1,</v>
      </c>
      <c r="S462" t="str">
        <f t="shared" si="104"/>
        <v>1,</v>
      </c>
    </row>
    <row r="463" spans="1:19" x14ac:dyDescent="0.15">
      <c r="A463" t="s">
        <v>9</v>
      </c>
      <c r="B463">
        <v>92106</v>
      </c>
      <c r="C463">
        <v>36</v>
      </c>
      <c r="D463">
        <v>1</v>
      </c>
      <c r="E463">
        <v>1</v>
      </c>
      <c r="F463">
        <v>2</v>
      </c>
      <c r="G463" s="5">
        <f t="shared" si="100"/>
        <v>6.3124671225670698E-3</v>
      </c>
      <c r="H463" t="str">
        <f>VLOOKUP(B463,'名称-id-价值'!B:C,2,FALSE)</f>
        <v>T2MP6</v>
      </c>
      <c r="I463" t="str">
        <f t="shared" si="97"/>
        <v>T2部件</v>
      </c>
      <c r="J463">
        <f t="shared" si="93"/>
        <v>10</v>
      </c>
      <c r="K463">
        <f t="shared" si="98"/>
        <v>1.262493424513414E-2</v>
      </c>
      <c r="L463">
        <f>VLOOKUP(B463,'名称-id-价值'!B:M,J463+2,FALSE)</f>
        <v>52.85</v>
      </c>
      <c r="M463">
        <f t="shared" si="94"/>
        <v>0.33361388742766962</v>
      </c>
      <c r="N463">
        <f>SUMIFS(M:M,A:A,A463)*F463+VLOOKUP(A463,'军费-钻石数量'!$A:$E,5,FALSE)</f>
        <v>128.6777485533928</v>
      </c>
      <c r="O463" t="str">
        <f t="shared" si="101"/>
        <v>92106,</v>
      </c>
      <c r="P463" t="str">
        <f t="shared" si="102"/>
        <v>36,</v>
      </c>
      <c r="Q463" t="str">
        <f t="shared" si="99"/>
        <v>(1,1)</v>
      </c>
      <c r="R463" t="str">
        <f t="shared" si="103"/>
        <v>1,</v>
      </c>
      <c r="S463" t="str">
        <f t="shared" si="104"/>
        <v>1,</v>
      </c>
    </row>
    <row r="464" spans="1:19" x14ac:dyDescent="0.15">
      <c r="A464" t="s">
        <v>9</v>
      </c>
      <c r="B464">
        <v>92202</v>
      </c>
      <c r="C464">
        <v>36</v>
      </c>
      <c r="D464">
        <v>1</v>
      </c>
      <c r="E464">
        <v>1</v>
      </c>
      <c r="F464">
        <v>2</v>
      </c>
      <c r="G464" s="5">
        <f t="shared" si="100"/>
        <v>6.3124671225670698E-3</v>
      </c>
      <c r="H464" t="str">
        <f>VLOOKUP(B464,'名称-id-价值'!B:C,2,FALSE)</f>
        <v>T2HP2</v>
      </c>
      <c r="I464" t="str">
        <f t="shared" si="97"/>
        <v>T2部件</v>
      </c>
      <c r="J464">
        <f t="shared" si="93"/>
        <v>10</v>
      </c>
      <c r="K464">
        <f t="shared" si="98"/>
        <v>1.262493424513414E-2</v>
      </c>
      <c r="L464">
        <f>VLOOKUP(B464,'名称-id-价值'!B:M,J464+2,FALSE)</f>
        <v>52.85</v>
      </c>
      <c r="M464">
        <f t="shared" si="94"/>
        <v>0.33361388742766962</v>
      </c>
      <c r="N464">
        <f>SUMIFS(M:M,A:A,A464)*F464+VLOOKUP(A464,'军费-钻石数量'!$A:$E,5,FALSE)</f>
        <v>128.6777485533928</v>
      </c>
      <c r="O464" t="str">
        <f t="shared" si="101"/>
        <v>92202,</v>
      </c>
      <c r="P464" t="str">
        <f t="shared" si="102"/>
        <v>36,</v>
      </c>
      <c r="Q464" t="str">
        <f t="shared" si="99"/>
        <v>(1,1)</v>
      </c>
      <c r="R464" t="str">
        <f t="shared" si="103"/>
        <v>1,</v>
      </c>
      <c r="S464" t="str">
        <f t="shared" si="104"/>
        <v>1,</v>
      </c>
    </row>
    <row r="465" spans="1:19" x14ac:dyDescent="0.15">
      <c r="A465" t="s">
        <v>9</v>
      </c>
      <c r="B465">
        <v>92204</v>
      </c>
      <c r="C465">
        <v>36</v>
      </c>
      <c r="D465">
        <v>1</v>
      </c>
      <c r="E465">
        <v>1</v>
      </c>
      <c r="F465">
        <v>2</v>
      </c>
      <c r="G465" s="5">
        <f t="shared" si="100"/>
        <v>6.3124671225670698E-3</v>
      </c>
      <c r="H465" t="str">
        <f>VLOOKUP(B465,'名称-id-价值'!B:C,2,FALSE)</f>
        <v>T2HP4</v>
      </c>
      <c r="I465" t="str">
        <f t="shared" si="97"/>
        <v>T2部件</v>
      </c>
      <c r="J465">
        <f t="shared" si="93"/>
        <v>10</v>
      </c>
      <c r="K465">
        <f t="shared" si="98"/>
        <v>1.262493424513414E-2</v>
      </c>
      <c r="L465">
        <f>VLOOKUP(B465,'名称-id-价值'!B:M,J465+2,FALSE)</f>
        <v>52.85</v>
      </c>
      <c r="M465">
        <f t="shared" si="94"/>
        <v>0.33361388742766962</v>
      </c>
      <c r="N465">
        <f>SUMIFS(M:M,A:A,A465)*F465+VLOOKUP(A465,'军费-钻石数量'!$A:$E,5,FALSE)</f>
        <v>128.6777485533928</v>
      </c>
      <c r="O465" t="str">
        <f t="shared" si="101"/>
        <v>92204,</v>
      </c>
      <c r="P465" t="str">
        <f t="shared" si="102"/>
        <v>36,</v>
      </c>
      <c r="Q465" t="str">
        <f t="shared" si="99"/>
        <v>(1,1)</v>
      </c>
      <c r="R465" t="str">
        <f t="shared" si="103"/>
        <v>1,</v>
      </c>
      <c r="S465" t="str">
        <f t="shared" si="104"/>
        <v>1,</v>
      </c>
    </row>
    <row r="466" spans="1:19" x14ac:dyDescent="0.15">
      <c r="A466" t="s">
        <v>9</v>
      </c>
      <c r="B466">
        <v>92206</v>
      </c>
      <c r="C466">
        <v>36</v>
      </c>
      <c r="D466">
        <v>1</v>
      </c>
      <c r="E466">
        <v>1</v>
      </c>
      <c r="F466">
        <v>2</v>
      </c>
      <c r="G466" s="5">
        <f t="shared" si="100"/>
        <v>6.3124671225670698E-3</v>
      </c>
      <c r="H466" t="str">
        <f>VLOOKUP(B466,'名称-id-价值'!B:C,2,FALSE)</f>
        <v>T2HP6</v>
      </c>
      <c r="I466" t="str">
        <f t="shared" si="97"/>
        <v>T2部件</v>
      </c>
      <c r="J466">
        <f t="shared" si="93"/>
        <v>10</v>
      </c>
      <c r="K466">
        <f t="shared" si="98"/>
        <v>1.262493424513414E-2</v>
      </c>
      <c r="L466">
        <f>VLOOKUP(B466,'名称-id-价值'!B:M,J466+2,FALSE)</f>
        <v>52.85</v>
      </c>
      <c r="M466">
        <f t="shared" si="94"/>
        <v>0.33361388742766962</v>
      </c>
      <c r="N466">
        <f>SUMIFS(M:M,A:A,A466)*F466+VLOOKUP(A466,'军费-钻石数量'!$A:$E,5,FALSE)</f>
        <v>128.6777485533928</v>
      </c>
      <c r="O466" t="str">
        <f t="shared" si="101"/>
        <v>92206,</v>
      </c>
      <c r="P466" t="str">
        <f t="shared" si="102"/>
        <v>36,</v>
      </c>
      <c r="Q466" t="str">
        <f t="shared" si="99"/>
        <v>(1,1)</v>
      </c>
      <c r="R466" t="str">
        <f t="shared" si="103"/>
        <v>1,</v>
      </c>
      <c r="S466" t="str">
        <f t="shared" si="104"/>
        <v>1,</v>
      </c>
    </row>
    <row r="467" spans="1:19" x14ac:dyDescent="0.15">
      <c r="A467" t="s">
        <v>9</v>
      </c>
      <c r="B467">
        <v>93001</v>
      </c>
      <c r="C467">
        <v>19</v>
      </c>
      <c r="D467">
        <v>1</v>
      </c>
      <c r="E467">
        <v>1</v>
      </c>
      <c r="F467">
        <v>2</v>
      </c>
      <c r="G467" s="5">
        <f t="shared" si="100"/>
        <v>3.3315798702437316E-3</v>
      </c>
      <c r="H467" t="str">
        <f>VLOOKUP(B467,'名称-id-价值'!B:C,2,FALSE)</f>
        <v>T3LP1</v>
      </c>
      <c r="I467" t="str">
        <f t="shared" si="97"/>
        <v>T3部件</v>
      </c>
      <c r="J467">
        <f t="shared" si="93"/>
        <v>10</v>
      </c>
      <c r="K467">
        <f t="shared" si="98"/>
        <v>6.6631597404874631E-3</v>
      </c>
      <c r="L467">
        <f>VLOOKUP(B467,'名称-id-价值'!B:M,J467+2,FALSE)</f>
        <v>108</v>
      </c>
      <c r="M467">
        <f t="shared" si="94"/>
        <v>0.35981062598632302</v>
      </c>
      <c r="N467">
        <f>SUMIFS(M:M,A:A,A467)*F467+VLOOKUP(A467,'军费-钻石数量'!$A:$E,5,FALSE)</f>
        <v>128.6777485533928</v>
      </c>
      <c r="O467" t="str">
        <f t="shared" si="101"/>
        <v>93001,</v>
      </c>
      <c r="P467" t="str">
        <f t="shared" si="102"/>
        <v>19,</v>
      </c>
      <c r="Q467" t="str">
        <f t="shared" si="99"/>
        <v>(1,1)</v>
      </c>
      <c r="R467" t="str">
        <f t="shared" si="103"/>
        <v>1,</v>
      </c>
      <c r="S467" t="str">
        <f t="shared" si="104"/>
        <v>1,</v>
      </c>
    </row>
    <row r="468" spans="1:19" x14ac:dyDescent="0.15">
      <c r="A468" t="s">
        <v>9</v>
      </c>
      <c r="B468">
        <v>93003</v>
      </c>
      <c r="C468">
        <v>19</v>
      </c>
      <c r="D468">
        <v>1</v>
      </c>
      <c r="E468">
        <v>1</v>
      </c>
      <c r="F468">
        <v>2</v>
      </c>
      <c r="G468" s="5">
        <f t="shared" si="100"/>
        <v>3.3315798702437316E-3</v>
      </c>
      <c r="H468" t="str">
        <f>VLOOKUP(B468,'名称-id-价值'!B:C,2,FALSE)</f>
        <v>T3LP3</v>
      </c>
      <c r="I468" t="str">
        <f t="shared" si="97"/>
        <v>T3部件</v>
      </c>
      <c r="J468">
        <f t="shared" si="93"/>
        <v>10</v>
      </c>
      <c r="K468">
        <f t="shared" si="98"/>
        <v>6.6631597404874631E-3</v>
      </c>
      <c r="L468">
        <f>VLOOKUP(B468,'名称-id-价值'!B:M,J468+2,FALSE)</f>
        <v>108</v>
      </c>
      <c r="M468">
        <f t="shared" si="94"/>
        <v>0.35981062598632302</v>
      </c>
      <c r="N468">
        <f>SUMIFS(M:M,A:A,A468)*F468+VLOOKUP(A468,'军费-钻石数量'!$A:$E,5,FALSE)</f>
        <v>128.6777485533928</v>
      </c>
      <c r="O468" t="str">
        <f t="shared" si="101"/>
        <v>93003,</v>
      </c>
      <c r="P468" t="str">
        <f t="shared" si="102"/>
        <v>19,</v>
      </c>
      <c r="Q468" t="str">
        <f t="shared" si="99"/>
        <v>(1,1)</v>
      </c>
      <c r="R468" t="str">
        <f t="shared" si="103"/>
        <v>1,</v>
      </c>
      <c r="S468" t="str">
        <f t="shared" si="104"/>
        <v>1,</v>
      </c>
    </row>
    <row r="469" spans="1:19" x14ac:dyDescent="0.15">
      <c r="A469" t="s">
        <v>9</v>
      </c>
      <c r="B469">
        <v>93005</v>
      </c>
      <c r="C469">
        <v>19</v>
      </c>
      <c r="D469">
        <v>1</v>
      </c>
      <c r="E469">
        <v>1</v>
      </c>
      <c r="F469">
        <v>2</v>
      </c>
      <c r="G469" s="5">
        <f t="shared" si="100"/>
        <v>3.3315798702437316E-3</v>
      </c>
      <c r="H469" t="str">
        <f>VLOOKUP(B469,'名称-id-价值'!B:C,2,FALSE)</f>
        <v>T3LP5</v>
      </c>
      <c r="I469" t="str">
        <f t="shared" si="97"/>
        <v>T3部件</v>
      </c>
      <c r="J469">
        <f t="shared" si="93"/>
        <v>10</v>
      </c>
      <c r="K469">
        <f t="shared" si="98"/>
        <v>6.6631597404874631E-3</v>
      </c>
      <c r="L469">
        <f>VLOOKUP(B469,'名称-id-价值'!B:M,J469+2,FALSE)</f>
        <v>108</v>
      </c>
      <c r="M469">
        <f t="shared" si="94"/>
        <v>0.35981062598632302</v>
      </c>
      <c r="N469">
        <f>SUMIFS(M:M,A:A,A469)*F469+VLOOKUP(A469,'军费-钻石数量'!$A:$E,5,FALSE)</f>
        <v>128.6777485533928</v>
      </c>
      <c r="O469" t="str">
        <f t="shared" si="101"/>
        <v>93005,</v>
      </c>
      <c r="P469" t="str">
        <f t="shared" si="102"/>
        <v>19,</v>
      </c>
      <c r="Q469" t="str">
        <f t="shared" si="99"/>
        <v>(1,1)</v>
      </c>
      <c r="R469" t="str">
        <f t="shared" si="103"/>
        <v>1,</v>
      </c>
      <c r="S469" t="str">
        <f t="shared" si="104"/>
        <v>1,</v>
      </c>
    </row>
    <row r="470" spans="1:19" x14ac:dyDescent="0.15">
      <c r="A470" t="s">
        <v>9</v>
      </c>
      <c r="B470">
        <v>93101</v>
      </c>
      <c r="C470">
        <v>19</v>
      </c>
      <c r="D470">
        <v>1</v>
      </c>
      <c r="E470">
        <v>1</v>
      </c>
      <c r="F470">
        <v>2</v>
      </c>
      <c r="G470" s="5">
        <f t="shared" si="100"/>
        <v>3.3315798702437316E-3</v>
      </c>
      <c r="H470" t="str">
        <f>VLOOKUP(B470,'名称-id-价值'!B:C,2,FALSE)</f>
        <v>T3MP1</v>
      </c>
      <c r="I470" t="str">
        <f t="shared" si="97"/>
        <v>T3部件</v>
      </c>
      <c r="J470">
        <f t="shared" si="93"/>
        <v>10</v>
      </c>
      <c r="K470">
        <f t="shared" si="98"/>
        <v>6.6631597404874631E-3</v>
      </c>
      <c r="L470">
        <f>VLOOKUP(B470,'名称-id-价值'!B:M,J470+2,FALSE)</f>
        <v>108</v>
      </c>
      <c r="M470">
        <f t="shared" si="94"/>
        <v>0.35981062598632302</v>
      </c>
      <c r="N470">
        <f>SUMIFS(M:M,A:A,A470)*F470+VLOOKUP(A470,'军费-钻石数量'!$A:$E,5,FALSE)</f>
        <v>128.6777485533928</v>
      </c>
      <c r="O470" t="str">
        <f t="shared" si="101"/>
        <v>93101,</v>
      </c>
      <c r="P470" t="str">
        <f t="shared" si="102"/>
        <v>19,</v>
      </c>
      <c r="Q470" t="str">
        <f t="shared" si="99"/>
        <v>(1,1)</v>
      </c>
      <c r="R470" t="str">
        <f t="shared" si="103"/>
        <v>1,</v>
      </c>
      <c r="S470" t="str">
        <f t="shared" si="104"/>
        <v>1,</v>
      </c>
    </row>
    <row r="471" spans="1:19" x14ac:dyDescent="0.15">
      <c r="A471" t="s">
        <v>9</v>
      </c>
      <c r="B471">
        <v>93103</v>
      </c>
      <c r="C471">
        <v>19</v>
      </c>
      <c r="D471">
        <v>1</v>
      </c>
      <c r="E471">
        <v>1</v>
      </c>
      <c r="F471">
        <v>2</v>
      </c>
      <c r="G471" s="5">
        <f t="shared" si="100"/>
        <v>3.3315798702437316E-3</v>
      </c>
      <c r="H471" t="str">
        <f>VLOOKUP(B471,'名称-id-价值'!B:C,2,FALSE)</f>
        <v>T3MP3</v>
      </c>
      <c r="I471" t="str">
        <f t="shared" si="97"/>
        <v>T3部件</v>
      </c>
      <c r="J471">
        <f t="shared" si="93"/>
        <v>10</v>
      </c>
      <c r="K471">
        <f t="shared" si="98"/>
        <v>6.6631597404874631E-3</v>
      </c>
      <c r="L471">
        <f>VLOOKUP(B471,'名称-id-价值'!B:M,J471+2,FALSE)</f>
        <v>108</v>
      </c>
      <c r="M471">
        <f t="shared" si="94"/>
        <v>0.35981062598632302</v>
      </c>
      <c r="N471">
        <f>SUMIFS(M:M,A:A,A471)*F471+VLOOKUP(A471,'军费-钻石数量'!$A:$E,5,FALSE)</f>
        <v>128.6777485533928</v>
      </c>
      <c r="O471" t="str">
        <f t="shared" si="101"/>
        <v>93103,</v>
      </c>
      <c r="P471" t="str">
        <f t="shared" si="102"/>
        <v>19,</v>
      </c>
      <c r="Q471" t="str">
        <f t="shared" si="99"/>
        <v>(1,1)</v>
      </c>
      <c r="R471" t="str">
        <f t="shared" si="103"/>
        <v>1,</v>
      </c>
      <c r="S471" t="str">
        <f t="shared" si="104"/>
        <v>1,</v>
      </c>
    </row>
    <row r="472" spans="1:19" x14ac:dyDescent="0.15">
      <c r="A472" t="s">
        <v>9</v>
      </c>
      <c r="B472">
        <v>93105</v>
      </c>
      <c r="C472">
        <v>19</v>
      </c>
      <c r="D472">
        <v>1</v>
      </c>
      <c r="E472">
        <v>1</v>
      </c>
      <c r="F472">
        <v>2</v>
      </c>
      <c r="G472" s="5">
        <f t="shared" si="100"/>
        <v>3.3315798702437316E-3</v>
      </c>
      <c r="H472" t="str">
        <f>VLOOKUP(B472,'名称-id-价值'!B:C,2,FALSE)</f>
        <v>T3MP5</v>
      </c>
      <c r="I472" t="str">
        <f t="shared" si="97"/>
        <v>T3部件</v>
      </c>
      <c r="J472">
        <f t="shared" si="93"/>
        <v>10</v>
      </c>
      <c r="K472">
        <f t="shared" si="98"/>
        <v>6.6631597404874631E-3</v>
      </c>
      <c r="L472">
        <f>VLOOKUP(B472,'名称-id-价值'!B:M,J472+2,FALSE)</f>
        <v>108</v>
      </c>
      <c r="M472">
        <f t="shared" si="94"/>
        <v>0.35981062598632302</v>
      </c>
      <c r="N472">
        <f>SUMIFS(M:M,A:A,A472)*F472+VLOOKUP(A472,'军费-钻石数量'!$A:$E,5,FALSE)</f>
        <v>128.6777485533928</v>
      </c>
      <c r="O472" t="str">
        <f t="shared" si="101"/>
        <v>93105,</v>
      </c>
      <c r="P472" t="str">
        <f t="shared" si="102"/>
        <v>19,</v>
      </c>
      <c r="Q472" t="str">
        <f t="shared" si="99"/>
        <v>(1,1)</v>
      </c>
      <c r="R472" t="str">
        <f t="shared" si="103"/>
        <v>1,</v>
      </c>
      <c r="S472" t="str">
        <f t="shared" si="104"/>
        <v>1,</v>
      </c>
    </row>
    <row r="473" spans="1:19" x14ac:dyDescent="0.15">
      <c r="A473" t="s">
        <v>9</v>
      </c>
      <c r="B473">
        <v>93201</v>
      </c>
      <c r="C473">
        <v>19</v>
      </c>
      <c r="D473">
        <v>1</v>
      </c>
      <c r="E473">
        <v>1</v>
      </c>
      <c r="F473">
        <v>2</v>
      </c>
      <c r="G473" s="5">
        <f t="shared" si="100"/>
        <v>3.3315798702437316E-3</v>
      </c>
      <c r="H473" t="str">
        <f>VLOOKUP(B473,'名称-id-价值'!B:C,2,FALSE)</f>
        <v>T3HP1</v>
      </c>
      <c r="I473" t="str">
        <f t="shared" si="97"/>
        <v>T3部件</v>
      </c>
      <c r="J473">
        <f t="shared" si="93"/>
        <v>10</v>
      </c>
      <c r="K473">
        <f t="shared" si="98"/>
        <v>6.6631597404874631E-3</v>
      </c>
      <c r="L473">
        <f>VLOOKUP(B473,'名称-id-价值'!B:M,J473+2,FALSE)</f>
        <v>108</v>
      </c>
      <c r="M473">
        <f t="shared" si="94"/>
        <v>0.35981062598632302</v>
      </c>
      <c r="N473">
        <f>SUMIFS(M:M,A:A,A473)*F473+VLOOKUP(A473,'军费-钻石数量'!$A:$E,5,FALSE)</f>
        <v>128.6777485533928</v>
      </c>
      <c r="O473" t="str">
        <f t="shared" si="101"/>
        <v>93201,</v>
      </c>
      <c r="P473" t="str">
        <f t="shared" si="102"/>
        <v>19,</v>
      </c>
      <c r="Q473" t="str">
        <f t="shared" si="99"/>
        <v>(1,1)</v>
      </c>
      <c r="R473" t="str">
        <f t="shared" si="103"/>
        <v>1,</v>
      </c>
      <c r="S473" t="str">
        <f t="shared" si="104"/>
        <v>1,</v>
      </c>
    </row>
    <row r="474" spans="1:19" x14ac:dyDescent="0.15">
      <c r="A474" t="s">
        <v>9</v>
      </c>
      <c r="B474">
        <v>93203</v>
      </c>
      <c r="C474">
        <v>19</v>
      </c>
      <c r="D474">
        <v>1</v>
      </c>
      <c r="E474">
        <v>1</v>
      </c>
      <c r="F474">
        <v>2</v>
      </c>
      <c r="G474" s="5">
        <f t="shared" si="100"/>
        <v>3.3315798702437316E-3</v>
      </c>
      <c r="H474" t="str">
        <f>VLOOKUP(B474,'名称-id-价值'!B:C,2,FALSE)</f>
        <v>T3HP3</v>
      </c>
      <c r="I474" t="str">
        <f t="shared" si="97"/>
        <v>T3部件</v>
      </c>
      <c r="J474">
        <f t="shared" si="93"/>
        <v>10</v>
      </c>
      <c r="K474">
        <f t="shared" si="98"/>
        <v>6.6631597404874631E-3</v>
      </c>
      <c r="L474">
        <f>VLOOKUP(B474,'名称-id-价值'!B:M,J474+2,FALSE)</f>
        <v>108</v>
      </c>
      <c r="M474">
        <f t="shared" si="94"/>
        <v>0.35981062598632302</v>
      </c>
      <c r="N474">
        <f>SUMIFS(M:M,A:A,A474)*F474+VLOOKUP(A474,'军费-钻石数量'!$A:$E,5,FALSE)</f>
        <v>128.6777485533928</v>
      </c>
      <c r="O474" t="str">
        <f t="shared" si="101"/>
        <v>93203,</v>
      </c>
      <c r="P474" t="str">
        <f t="shared" si="102"/>
        <v>19,</v>
      </c>
      <c r="Q474" t="str">
        <f t="shared" si="99"/>
        <v>(1,1)</v>
      </c>
      <c r="R474" t="str">
        <f t="shared" si="103"/>
        <v>1,</v>
      </c>
      <c r="S474" t="str">
        <f t="shared" si="104"/>
        <v>1,</v>
      </c>
    </row>
    <row r="475" spans="1:19" x14ac:dyDescent="0.15">
      <c r="A475" t="s">
        <v>9</v>
      </c>
      <c r="B475">
        <v>93205</v>
      </c>
      <c r="C475">
        <v>19</v>
      </c>
      <c r="D475">
        <v>1</v>
      </c>
      <c r="E475">
        <v>1</v>
      </c>
      <c r="F475">
        <v>2</v>
      </c>
      <c r="G475" s="5">
        <f t="shared" si="100"/>
        <v>3.3315798702437316E-3</v>
      </c>
      <c r="H475" t="str">
        <f>VLOOKUP(B475,'名称-id-价值'!B:C,2,FALSE)</f>
        <v>T3HP5</v>
      </c>
      <c r="I475" t="str">
        <f t="shared" si="97"/>
        <v>T3部件</v>
      </c>
      <c r="J475">
        <f t="shared" si="93"/>
        <v>10</v>
      </c>
      <c r="K475">
        <f t="shared" si="98"/>
        <v>6.6631597404874631E-3</v>
      </c>
      <c r="L475">
        <f>VLOOKUP(B475,'名称-id-价值'!B:M,J475+2,FALSE)</f>
        <v>108</v>
      </c>
      <c r="M475">
        <f t="shared" si="94"/>
        <v>0.35981062598632302</v>
      </c>
      <c r="N475">
        <f>SUMIFS(M:M,A:A,A475)*F475+VLOOKUP(A475,'军费-钻石数量'!$A:$E,5,FALSE)</f>
        <v>128.6777485533928</v>
      </c>
      <c r="O475" t="str">
        <f t="shared" si="101"/>
        <v>93205,</v>
      </c>
      <c r="P475" t="str">
        <f t="shared" si="102"/>
        <v>19,</v>
      </c>
      <c r="Q475" t="str">
        <f t="shared" si="99"/>
        <v>(1,1)</v>
      </c>
      <c r="R475" t="str">
        <f t="shared" si="103"/>
        <v>1,</v>
      </c>
      <c r="S475" t="str">
        <f t="shared" si="104"/>
        <v>1,</v>
      </c>
    </row>
    <row r="476" spans="1:19" x14ac:dyDescent="0.15">
      <c r="A476" t="s">
        <v>9</v>
      </c>
      <c r="B476">
        <v>93002</v>
      </c>
      <c r="C476">
        <v>19</v>
      </c>
      <c r="D476">
        <v>1</v>
      </c>
      <c r="E476">
        <v>1</v>
      </c>
      <c r="F476">
        <v>2</v>
      </c>
      <c r="G476" s="5">
        <f t="shared" si="100"/>
        <v>3.3315798702437316E-3</v>
      </c>
      <c r="H476" t="str">
        <f>VLOOKUP(B476,'名称-id-价值'!B:C,2,FALSE)</f>
        <v>T3LP2</v>
      </c>
      <c r="I476" t="str">
        <f t="shared" si="97"/>
        <v>T3部件</v>
      </c>
      <c r="J476">
        <f t="shared" si="93"/>
        <v>10</v>
      </c>
      <c r="K476">
        <f t="shared" si="98"/>
        <v>6.6631597404874631E-3</v>
      </c>
      <c r="L476">
        <f>VLOOKUP(B476,'名称-id-价值'!B:M,J476+2,FALSE)</f>
        <v>108</v>
      </c>
      <c r="M476">
        <f t="shared" si="94"/>
        <v>0.35981062598632302</v>
      </c>
      <c r="N476">
        <f>SUMIFS(M:M,A:A,A476)*F476+VLOOKUP(A476,'军费-钻石数量'!$A:$E,5,FALSE)</f>
        <v>128.6777485533928</v>
      </c>
      <c r="O476" t="str">
        <f t="shared" si="101"/>
        <v>93002,</v>
      </c>
      <c r="P476" t="str">
        <f t="shared" si="102"/>
        <v>19,</v>
      </c>
      <c r="Q476" t="str">
        <f t="shared" si="99"/>
        <v>(1,1)</v>
      </c>
      <c r="R476" t="str">
        <f t="shared" si="103"/>
        <v>1,</v>
      </c>
      <c r="S476" t="str">
        <f t="shared" si="104"/>
        <v>1,</v>
      </c>
    </row>
    <row r="477" spans="1:19" x14ac:dyDescent="0.15">
      <c r="A477" t="s">
        <v>9</v>
      </c>
      <c r="B477">
        <v>93004</v>
      </c>
      <c r="C477">
        <v>19</v>
      </c>
      <c r="D477">
        <v>1</v>
      </c>
      <c r="E477">
        <v>1</v>
      </c>
      <c r="F477">
        <v>2</v>
      </c>
      <c r="G477" s="5">
        <f t="shared" si="100"/>
        <v>3.3315798702437316E-3</v>
      </c>
      <c r="H477" t="str">
        <f>VLOOKUP(B477,'名称-id-价值'!B:C,2,FALSE)</f>
        <v>T3LP4</v>
      </c>
      <c r="I477" t="str">
        <f t="shared" si="97"/>
        <v>T3部件</v>
      </c>
      <c r="J477">
        <f t="shared" si="93"/>
        <v>10</v>
      </c>
      <c r="K477">
        <f t="shared" si="98"/>
        <v>6.6631597404874631E-3</v>
      </c>
      <c r="L477">
        <f>VLOOKUP(B477,'名称-id-价值'!B:M,J477+2,FALSE)</f>
        <v>108</v>
      </c>
      <c r="M477">
        <f t="shared" si="94"/>
        <v>0.35981062598632302</v>
      </c>
      <c r="N477">
        <f>SUMIFS(M:M,A:A,A477)*F477+VLOOKUP(A477,'军费-钻石数量'!$A:$E,5,FALSE)</f>
        <v>128.6777485533928</v>
      </c>
      <c r="O477" t="str">
        <f t="shared" si="101"/>
        <v>93004,</v>
      </c>
      <c r="P477" t="str">
        <f t="shared" si="102"/>
        <v>19,</v>
      </c>
      <c r="Q477" t="str">
        <f t="shared" si="99"/>
        <v>(1,1)</v>
      </c>
      <c r="R477" t="str">
        <f t="shared" si="103"/>
        <v>1,</v>
      </c>
      <c r="S477" t="str">
        <f t="shared" si="104"/>
        <v>1,</v>
      </c>
    </row>
    <row r="478" spans="1:19" x14ac:dyDescent="0.15">
      <c r="A478" t="s">
        <v>9</v>
      </c>
      <c r="B478">
        <v>93006</v>
      </c>
      <c r="C478">
        <v>19</v>
      </c>
      <c r="D478">
        <v>1</v>
      </c>
      <c r="E478">
        <v>1</v>
      </c>
      <c r="F478">
        <v>2</v>
      </c>
      <c r="G478" s="5">
        <f t="shared" si="100"/>
        <v>3.3315798702437316E-3</v>
      </c>
      <c r="H478" t="str">
        <f>VLOOKUP(B478,'名称-id-价值'!B:C,2,FALSE)</f>
        <v>T3LP6</v>
      </c>
      <c r="I478" t="str">
        <f t="shared" si="97"/>
        <v>T3部件</v>
      </c>
      <c r="J478">
        <f t="shared" si="93"/>
        <v>10</v>
      </c>
      <c r="K478">
        <f t="shared" si="98"/>
        <v>6.6631597404874631E-3</v>
      </c>
      <c r="L478">
        <f>VLOOKUP(B478,'名称-id-价值'!B:M,J478+2,FALSE)</f>
        <v>108</v>
      </c>
      <c r="M478">
        <f t="shared" si="94"/>
        <v>0.35981062598632302</v>
      </c>
      <c r="N478">
        <f>SUMIFS(M:M,A:A,A478)*F478+VLOOKUP(A478,'军费-钻石数量'!$A:$E,5,FALSE)</f>
        <v>128.6777485533928</v>
      </c>
      <c r="O478" t="str">
        <f t="shared" si="101"/>
        <v>93006,</v>
      </c>
      <c r="P478" t="str">
        <f t="shared" si="102"/>
        <v>19,</v>
      </c>
      <c r="Q478" t="str">
        <f t="shared" si="99"/>
        <v>(1,1)</v>
      </c>
      <c r="R478" t="str">
        <f t="shared" si="103"/>
        <v>1,</v>
      </c>
      <c r="S478" t="str">
        <f t="shared" si="104"/>
        <v>1,</v>
      </c>
    </row>
    <row r="479" spans="1:19" x14ac:dyDescent="0.15">
      <c r="A479" t="s">
        <v>9</v>
      </c>
      <c r="B479">
        <v>93102</v>
      </c>
      <c r="C479">
        <v>19</v>
      </c>
      <c r="D479">
        <v>1</v>
      </c>
      <c r="E479">
        <v>1</v>
      </c>
      <c r="F479">
        <v>2</v>
      </c>
      <c r="G479" s="5">
        <f t="shared" si="100"/>
        <v>3.3315798702437316E-3</v>
      </c>
      <c r="H479" t="str">
        <f>VLOOKUP(B479,'名称-id-价值'!B:C,2,FALSE)</f>
        <v>T3MP2</v>
      </c>
      <c r="I479" t="str">
        <f t="shared" si="97"/>
        <v>T3部件</v>
      </c>
      <c r="J479">
        <f t="shared" si="93"/>
        <v>10</v>
      </c>
      <c r="K479">
        <f t="shared" si="98"/>
        <v>6.6631597404874631E-3</v>
      </c>
      <c r="L479">
        <f>VLOOKUP(B479,'名称-id-价值'!B:M,J479+2,FALSE)</f>
        <v>108</v>
      </c>
      <c r="M479">
        <f t="shared" si="94"/>
        <v>0.35981062598632302</v>
      </c>
      <c r="N479">
        <f>SUMIFS(M:M,A:A,A479)*F479+VLOOKUP(A479,'军费-钻石数量'!$A:$E,5,FALSE)</f>
        <v>128.6777485533928</v>
      </c>
      <c r="O479" t="str">
        <f t="shared" si="101"/>
        <v>93102,</v>
      </c>
      <c r="P479" t="str">
        <f t="shared" si="102"/>
        <v>19,</v>
      </c>
      <c r="Q479" t="str">
        <f t="shared" si="99"/>
        <v>(1,1)</v>
      </c>
      <c r="R479" t="str">
        <f t="shared" si="103"/>
        <v>1,</v>
      </c>
      <c r="S479" t="str">
        <f t="shared" si="104"/>
        <v>1,</v>
      </c>
    </row>
    <row r="480" spans="1:19" x14ac:dyDescent="0.15">
      <c r="A480" t="s">
        <v>9</v>
      </c>
      <c r="B480">
        <v>93104</v>
      </c>
      <c r="C480">
        <v>19</v>
      </c>
      <c r="D480">
        <v>1</v>
      </c>
      <c r="E480">
        <v>1</v>
      </c>
      <c r="F480">
        <v>2</v>
      </c>
      <c r="G480" s="5">
        <f t="shared" si="100"/>
        <v>3.3315798702437316E-3</v>
      </c>
      <c r="H480" t="str">
        <f>VLOOKUP(B480,'名称-id-价值'!B:C,2,FALSE)</f>
        <v>T3MP4</v>
      </c>
      <c r="I480" t="str">
        <f t="shared" si="97"/>
        <v>T3部件</v>
      </c>
      <c r="J480">
        <f t="shared" si="93"/>
        <v>10</v>
      </c>
      <c r="K480">
        <f t="shared" si="98"/>
        <v>6.6631597404874631E-3</v>
      </c>
      <c r="L480">
        <f>VLOOKUP(B480,'名称-id-价值'!B:M,J480+2,FALSE)</f>
        <v>108</v>
      </c>
      <c r="M480">
        <f t="shared" si="94"/>
        <v>0.35981062598632302</v>
      </c>
      <c r="N480">
        <f>SUMIFS(M:M,A:A,A480)*F480+VLOOKUP(A480,'军费-钻石数量'!$A:$E,5,FALSE)</f>
        <v>128.6777485533928</v>
      </c>
      <c r="O480" t="str">
        <f t="shared" si="101"/>
        <v>93104,</v>
      </c>
      <c r="P480" t="str">
        <f t="shared" si="102"/>
        <v>19,</v>
      </c>
      <c r="Q480" t="str">
        <f t="shared" si="99"/>
        <v>(1,1)</v>
      </c>
      <c r="R480" t="str">
        <f t="shared" si="103"/>
        <v>1,</v>
      </c>
      <c r="S480" t="str">
        <f t="shared" si="104"/>
        <v>1,</v>
      </c>
    </row>
    <row r="481" spans="1:19" x14ac:dyDescent="0.15">
      <c r="A481" t="s">
        <v>9</v>
      </c>
      <c r="B481">
        <v>93106</v>
      </c>
      <c r="C481">
        <v>19</v>
      </c>
      <c r="D481">
        <v>1</v>
      </c>
      <c r="E481">
        <v>1</v>
      </c>
      <c r="F481">
        <v>2</v>
      </c>
      <c r="G481" s="5">
        <f t="shared" si="100"/>
        <v>3.3315798702437316E-3</v>
      </c>
      <c r="H481" t="str">
        <f>VLOOKUP(B481,'名称-id-价值'!B:C,2,FALSE)</f>
        <v>T3MP6</v>
      </c>
      <c r="I481" t="str">
        <f t="shared" si="97"/>
        <v>T3部件</v>
      </c>
      <c r="J481">
        <f t="shared" si="93"/>
        <v>10</v>
      </c>
      <c r="K481">
        <f t="shared" si="98"/>
        <v>6.6631597404874631E-3</v>
      </c>
      <c r="L481">
        <f>VLOOKUP(B481,'名称-id-价值'!B:M,J481+2,FALSE)</f>
        <v>108</v>
      </c>
      <c r="M481">
        <f t="shared" si="94"/>
        <v>0.35981062598632302</v>
      </c>
      <c r="N481">
        <f>SUMIFS(M:M,A:A,A481)*F481+VLOOKUP(A481,'军费-钻石数量'!$A:$E,5,FALSE)</f>
        <v>128.6777485533928</v>
      </c>
      <c r="O481" t="str">
        <f t="shared" si="101"/>
        <v>93106,</v>
      </c>
      <c r="P481" t="str">
        <f t="shared" si="102"/>
        <v>19,</v>
      </c>
      <c r="Q481" t="str">
        <f t="shared" si="99"/>
        <v>(1,1)</v>
      </c>
      <c r="R481" t="str">
        <f t="shared" si="103"/>
        <v>1,</v>
      </c>
      <c r="S481" t="str">
        <f t="shared" si="104"/>
        <v>1,</v>
      </c>
    </row>
    <row r="482" spans="1:19" x14ac:dyDescent="0.15">
      <c r="A482" t="s">
        <v>9</v>
      </c>
      <c r="B482">
        <v>93202</v>
      </c>
      <c r="C482">
        <v>19</v>
      </c>
      <c r="D482">
        <v>1</v>
      </c>
      <c r="E482">
        <v>1</v>
      </c>
      <c r="F482">
        <v>2</v>
      </c>
      <c r="G482" s="5">
        <f t="shared" si="100"/>
        <v>3.3315798702437316E-3</v>
      </c>
      <c r="H482" t="str">
        <f>VLOOKUP(B482,'名称-id-价值'!B:C,2,FALSE)</f>
        <v>T3HP2</v>
      </c>
      <c r="I482" t="str">
        <f t="shared" si="97"/>
        <v>T3部件</v>
      </c>
      <c r="J482">
        <f t="shared" si="93"/>
        <v>10</v>
      </c>
      <c r="K482">
        <f t="shared" si="98"/>
        <v>6.6631597404874631E-3</v>
      </c>
      <c r="L482">
        <f>VLOOKUP(B482,'名称-id-价值'!B:M,J482+2,FALSE)</f>
        <v>108</v>
      </c>
      <c r="M482">
        <f t="shared" si="94"/>
        <v>0.35981062598632302</v>
      </c>
      <c r="N482">
        <f>SUMIFS(M:M,A:A,A482)*F482+VLOOKUP(A482,'军费-钻石数量'!$A:$E,5,FALSE)</f>
        <v>128.6777485533928</v>
      </c>
      <c r="O482" t="str">
        <f t="shared" si="101"/>
        <v>93202,</v>
      </c>
      <c r="P482" t="str">
        <f t="shared" si="102"/>
        <v>19,</v>
      </c>
      <c r="Q482" t="str">
        <f t="shared" si="99"/>
        <v>(1,1)</v>
      </c>
      <c r="R482" t="str">
        <f t="shared" si="103"/>
        <v>1,</v>
      </c>
      <c r="S482" t="str">
        <f t="shared" si="104"/>
        <v>1,</v>
      </c>
    </row>
    <row r="483" spans="1:19" x14ac:dyDescent="0.15">
      <c r="A483" t="s">
        <v>9</v>
      </c>
      <c r="B483">
        <v>93204</v>
      </c>
      <c r="C483">
        <v>19</v>
      </c>
      <c r="D483">
        <v>1</v>
      </c>
      <c r="E483">
        <v>1</v>
      </c>
      <c r="F483">
        <v>2</v>
      </c>
      <c r="G483" s="5">
        <f t="shared" si="100"/>
        <v>3.3315798702437316E-3</v>
      </c>
      <c r="H483" t="str">
        <f>VLOOKUP(B483,'名称-id-价值'!B:C,2,FALSE)</f>
        <v>T3HP4</v>
      </c>
      <c r="I483" t="str">
        <f t="shared" si="97"/>
        <v>T3部件</v>
      </c>
      <c r="J483">
        <f t="shared" si="93"/>
        <v>10</v>
      </c>
      <c r="K483">
        <f t="shared" si="98"/>
        <v>6.6631597404874631E-3</v>
      </c>
      <c r="L483">
        <f>VLOOKUP(B483,'名称-id-价值'!B:M,J483+2,FALSE)</f>
        <v>108</v>
      </c>
      <c r="M483">
        <f t="shared" si="94"/>
        <v>0.35981062598632302</v>
      </c>
      <c r="N483">
        <f>SUMIFS(M:M,A:A,A483)*F483+VLOOKUP(A483,'军费-钻石数量'!$A:$E,5,FALSE)</f>
        <v>128.6777485533928</v>
      </c>
      <c r="O483" t="str">
        <f t="shared" si="101"/>
        <v>93204,</v>
      </c>
      <c r="P483" t="str">
        <f t="shared" si="102"/>
        <v>19,</v>
      </c>
      <c r="Q483" t="str">
        <f t="shared" si="99"/>
        <v>(1,1)</v>
      </c>
      <c r="R483" t="str">
        <f t="shared" si="103"/>
        <v>1,</v>
      </c>
      <c r="S483" t="str">
        <f t="shared" si="104"/>
        <v>1,</v>
      </c>
    </row>
    <row r="484" spans="1:19" x14ac:dyDescent="0.15">
      <c r="A484" t="s">
        <v>9</v>
      </c>
      <c r="B484">
        <v>93206</v>
      </c>
      <c r="C484">
        <v>22</v>
      </c>
      <c r="D484">
        <v>1</v>
      </c>
      <c r="E484">
        <v>1</v>
      </c>
      <c r="F484">
        <v>2</v>
      </c>
      <c r="G484" s="5">
        <f t="shared" si="100"/>
        <v>3.8576187971243207E-3</v>
      </c>
      <c r="H484" t="str">
        <f>VLOOKUP(B484,'名称-id-价值'!B:C,2,FALSE)</f>
        <v>T3HP6</v>
      </c>
      <c r="I484" t="str">
        <f t="shared" si="97"/>
        <v>T3部件</v>
      </c>
      <c r="J484">
        <f t="shared" si="93"/>
        <v>10</v>
      </c>
      <c r="K484">
        <f t="shared" si="98"/>
        <v>7.7152375942486414E-3</v>
      </c>
      <c r="L484">
        <f>VLOOKUP(B484,'名称-id-价值'!B:M,J484+2,FALSE)</f>
        <v>108</v>
      </c>
      <c r="M484">
        <f t="shared" si="94"/>
        <v>0.41662283008942663</v>
      </c>
      <c r="N484">
        <f>SUMIFS(M:M,A:A,A484)*F484+VLOOKUP(A484,'军费-钻石数量'!$A:$E,5,FALSE)</f>
        <v>128.6777485533928</v>
      </c>
      <c r="O484" t="str">
        <f t="shared" si="101"/>
        <v>93206,</v>
      </c>
      <c r="P484" t="str">
        <f t="shared" si="102"/>
        <v>22,</v>
      </c>
      <c r="Q484" t="str">
        <f t="shared" si="99"/>
        <v>(1,1)</v>
      </c>
      <c r="R484" t="str">
        <f t="shared" si="103"/>
        <v>1,</v>
      </c>
      <c r="S484" t="str">
        <f t="shared" si="104"/>
        <v>1,</v>
      </c>
    </row>
  </sheetData>
  <phoneticPr fontId="5" type="noConversion"/>
  <conditionalFormatting sqref="V8:V37">
    <cfRule type="cellIs" dxfId="27" priority="1" operator="equal">
      <formula>0%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8A74-2353-4EC2-9C0F-BFF25C7AAE34}">
  <dimension ref="A1:AF565"/>
  <sheetViews>
    <sheetView workbookViewId="0">
      <selection activeCell="S23" sqref="S23"/>
    </sheetView>
  </sheetViews>
  <sheetFormatPr defaultColWidth="8.875" defaultRowHeight="13.5" x14ac:dyDescent="0.15"/>
  <cols>
    <col min="1" max="1" width="11.125" bestFit="1" customWidth="1"/>
    <col min="8" max="8" width="14.125" bestFit="1" customWidth="1"/>
  </cols>
  <sheetData>
    <row r="1" spans="1:19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169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19" x14ac:dyDescent="0.15">
      <c r="A2" t="s">
        <v>214</v>
      </c>
      <c r="B2">
        <v>51111</v>
      </c>
      <c r="C2">
        <v>998</v>
      </c>
      <c r="D2">
        <v>2</v>
      </c>
      <c r="E2">
        <v>3</v>
      </c>
      <c r="F2">
        <v>3</v>
      </c>
      <c r="G2" s="5">
        <f t="shared" ref="G2:G65" si="0">C2/SUMIFS(C:C,A:A,A2)</f>
        <v>0.1285751095078588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0.96431332130894098</v>
      </c>
      <c r="L2">
        <f>VLOOKUP(B2,'名称-id-价值'!B:M,J2+2,FALSE)</f>
        <v>60</v>
      </c>
      <c r="M2">
        <f>G2*L2*AVERAGE(D2:E2)</f>
        <v>19.28626642617882</v>
      </c>
      <c r="N2">
        <f t="shared" ref="N2:N65" si="1">SUMIFS(M:M,A:A,A2)*F2+VLOOKUP(J2,$AC$17:$AF$27,4,FALSE)</f>
        <v>247.28935841278027</v>
      </c>
      <c r="O2" t="str">
        <f t="shared" ref="O2:P62" si="2">B2&amp;","</f>
        <v>51111,</v>
      </c>
      <c r="P2" t="str">
        <f t="shared" si="2"/>
        <v>998,</v>
      </c>
      <c r="Q2" t="str">
        <f>"("&amp;LEFT(R2&amp;S2,LEN(R2&amp;S2)-1)&amp;")"</f>
        <v>(2,3)</v>
      </c>
      <c r="R2" t="str">
        <f t="shared" ref="R2:S62" si="3">D2&amp;","</f>
        <v>2,</v>
      </c>
      <c r="S2" t="str">
        <f t="shared" si="3"/>
        <v>3,</v>
      </c>
    </row>
    <row r="3" spans="1:19" x14ac:dyDescent="0.15">
      <c r="A3" t="s">
        <v>214</v>
      </c>
      <c r="B3">
        <v>52111</v>
      </c>
      <c r="C3">
        <v>998</v>
      </c>
      <c r="D3">
        <v>2</v>
      </c>
      <c r="E3">
        <v>3</v>
      </c>
      <c r="F3">
        <v>3</v>
      </c>
      <c r="G3" s="5">
        <f t="shared" si="0"/>
        <v>0.1285751095078588</v>
      </c>
      <c r="H3" t="str">
        <f>VLOOKUP(B3,'名称-id-价值'!B:C,2,FALSE)</f>
        <v>Stuart-碎片</v>
      </c>
      <c r="I3" t="str">
        <f t="shared" ref="I3:I66" si="4">IF(LEFT(B3,1)+0=5,"T"&amp;MID(B3,3,1)&amp;"碎片",IF(LEFT(B3,1)+0=1,"T"&amp;MID(B3,3,1)&amp;"坦克",IF(LEFT(B3,1)+0=9,"T"&amp;MID(B3,2,1)&amp;"部件")))</f>
        <v>T1碎片</v>
      </c>
      <c r="J3">
        <f t="shared" ref="J3:J66" si="5">IF(RIGHT(A3,1)+0=0,10,RIGHT(A3,1)+0)</f>
        <v>1</v>
      </c>
      <c r="K3">
        <f t="shared" ref="K3:K66" si="6">AVERAGE(D3:E3)*G3*F3</f>
        <v>0.96431332130894098</v>
      </c>
      <c r="L3">
        <f>VLOOKUP(B3,'名称-id-价值'!B:M,J3+2,FALSE)</f>
        <v>60</v>
      </c>
      <c r="M3">
        <f t="shared" ref="M3:M66" si="7">G3*L3*AVERAGE(D3:E3)</f>
        <v>19.28626642617882</v>
      </c>
      <c r="N3">
        <f t="shared" si="1"/>
        <v>247.28935841278027</v>
      </c>
      <c r="O3" t="str">
        <f t="shared" si="2"/>
        <v>52111,</v>
      </c>
      <c r="P3" t="str">
        <f t="shared" si="2"/>
        <v>998,</v>
      </c>
      <c r="Q3" t="str">
        <f t="shared" ref="Q3:Q66" si="8">"("&amp;LEFT(R3&amp;S3,LEN(R3&amp;S3)-1)&amp;")"</f>
        <v>(2,3)</v>
      </c>
      <c r="R3" t="str">
        <f t="shared" si="3"/>
        <v>2,</v>
      </c>
      <c r="S3" t="str">
        <f t="shared" si="3"/>
        <v>3,</v>
      </c>
    </row>
    <row r="4" spans="1:19" x14ac:dyDescent="0.15">
      <c r="A4" t="s">
        <v>214</v>
      </c>
      <c r="B4">
        <v>53111</v>
      </c>
      <c r="C4">
        <v>998</v>
      </c>
      <c r="D4">
        <v>2</v>
      </c>
      <c r="E4">
        <v>3</v>
      </c>
      <c r="F4">
        <v>3</v>
      </c>
      <c r="G4" s="5">
        <f t="shared" si="0"/>
        <v>0.1285751095078588</v>
      </c>
      <c r="H4" t="str">
        <f>VLOOKUP(B4,'名称-id-价值'!B:C,2,FALSE)</f>
        <v>B-1-碎片</v>
      </c>
      <c r="I4" t="str">
        <f t="shared" si="4"/>
        <v>T1碎片</v>
      </c>
      <c r="J4">
        <f t="shared" si="5"/>
        <v>1</v>
      </c>
      <c r="K4">
        <f t="shared" si="6"/>
        <v>0.96431332130894098</v>
      </c>
      <c r="L4">
        <f>VLOOKUP(B4,'名称-id-价值'!B:M,J4+2,FALSE)</f>
        <v>60</v>
      </c>
      <c r="M4">
        <f t="shared" si="7"/>
        <v>19.28626642617882</v>
      </c>
      <c r="N4">
        <f t="shared" si="1"/>
        <v>247.28935841278027</v>
      </c>
      <c r="O4" t="str">
        <f t="shared" si="2"/>
        <v>53111,</v>
      </c>
      <c r="P4" t="str">
        <f t="shared" si="2"/>
        <v>998,</v>
      </c>
      <c r="Q4" t="str">
        <f t="shared" si="8"/>
        <v>(2,3)</v>
      </c>
      <c r="R4" t="str">
        <f t="shared" si="3"/>
        <v>2,</v>
      </c>
      <c r="S4" t="str">
        <f t="shared" si="3"/>
        <v>3,</v>
      </c>
    </row>
    <row r="5" spans="1:19" x14ac:dyDescent="0.15">
      <c r="A5" t="s">
        <v>214</v>
      </c>
      <c r="B5">
        <v>91001</v>
      </c>
      <c r="C5">
        <v>528</v>
      </c>
      <c r="D5">
        <v>1</v>
      </c>
      <c r="E5">
        <v>1</v>
      </c>
      <c r="F5">
        <v>3</v>
      </c>
      <c r="G5" s="5">
        <f t="shared" si="0"/>
        <v>6.8023705230610673E-2</v>
      </c>
      <c r="H5" t="str">
        <f>VLOOKUP(B5,'名称-id-价值'!B:C,2,FALSE)</f>
        <v>T1LP1</v>
      </c>
      <c r="I5" t="str">
        <f t="shared" si="4"/>
        <v>T1部件</v>
      </c>
      <c r="J5">
        <f t="shared" si="5"/>
        <v>1</v>
      </c>
      <c r="K5">
        <f t="shared" si="6"/>
        <v>0.20407111569183201</v>
      </c>
      <c r="L5">
        <f>VLOOKUP(B5,'名称-id-价值'!B:M,J5+2,FALSE)</f>
        <v>40</v>
      </c>
      <c r="M5">
        <f t="shared" si="7"/>
        <v>2.720948209224427</v>
      </c>
      <c r="N5">
        <f t="shared" si="1"/>
        <v>247.28935841278027</v>
      </c>
      <c r="O5" t="str">
        <f t="shared" si="2"/>
        <v>91001,</v>
      </c>
      <c r="P5" t="str">
        <f t="shared" si="2"/>
        <v>528,</v>
      </c>
      <c r="Q5" t="str">
        <f t="shared" si="8"/>
        <v>(1,1)</v>
      </c>
      <c r="R5" t="str">
        <f t="shared" si="3"/>
        <v>1,</v>
      </c>
      <c r="S5" t="str">
        <f t="shared" si="3"/>
        <v>1,</v>
      </c>
    </row>
    <row r="6" spans="1:19" x14ac:dyDescent="0.15">
      <c r="A6" t="s">
        <v>214</v>
      </c>
      <c r="B6">
        <v>91003</v>
      </c>
      <c r="C6">
        <v>528</v>
      </c>
      <c r="D6">
        <v>1</v>
      </c>
      <c r="E6">
        <v>1</v>
      </c>
      <c r="F6">
        <v>3</v>
      </c>
      <c r="G6" s="5">
        <f t="shared" si="0"/>
        <v>6.8023705230610673E-2</v>
      </c>
      <c r="H6" t="str">
        <f>VLOOKUP(B6,'名称-id-价值'!B:C,2,FALSE)</f>
        <v>T1LP3</v>
      </c>
      <c r="I6" t="str">
        <f t="shared" si="4"/>
        <v>T1部件</v>
      </c>
      <c r="J6">
        <f t="shared" si="5"/>
        <v>1</v>
      </c>
      <c r="K6">
        <f t="shared" si="6"/>
        <v>0.20407111569183201</v>
      </c>
      <c r="L6">
        <f>VLOOKUP(B6,'名称-id-价值'!B:M,J6+2,FALSE)</f>
        <v>40</v>
      </c>
      <c r="M6">
        <f t="shared" si="7"/>
        <v>2.720948209224427</v>
      </c>
      <c r="N6">
        <f t="shared" si="1"/>
        <v>247.28935841278027</v>
      </c>
      <c r="O6" t="str">
        <f t="shared" si="2"/>
        <v>91003,</v>
      </c>
      <c r="P6" t="str">
        <f t="shared" si="2"/>
        <v>528,</v>
      </c>
      <c r="Q6" t="str">
        <f t="shared" si="8"/>
        <v>(1,1)</v>
      </c>
      <c r="R6" t="str">
        <f t="shared" si="3"/>
        <v>1,</v>
      </c>
      <c r="S6" t="str">
        <f t="shared" si="3"/>
        <v>1,</v>
      </c>
    </row>
    <row r="7" spans="1:19" x14ac:dyDescent="0.15">
      <c r="A7" t="s">
        <v>214</v>
      </c>
      <c r="B7">
        <v>91005</v>
      </c>
      <c r="C7">
        <v>528</v>
      </c>
      <c r="D7">
        <v>1</v>
      </c>
      <c r="E7">
        <v>1</v>
      </c>
      <c r="F7">
        <v>3</v>
      </c>
      <c r="G7" s="5">
        <f t="shared" si="0"/>
        <v>6.8023705230610673E-2</v>
      </c>
      <c r="H7" t="str">
        <f>VLOOKUP(B7,'名称-id-价值'!B:C,2,FALSE)</f>
        <v>T1LP5</v>
      </c>
      <c r="I7" t="str">
        <f t="shared" si="4"/>
        <v>T1部件</v>
      </c>
      <c r="J7">
        <f t="shared" si="5"/>
        <v>1</v>
      </c>
      <c r="K7">
        <f t="shared" si="6"/>
        <v>0.20407111569183201</v>
      </c>
      <c r="L7">
        <f>VLOOKUP(B7,'名称-id-价值'!B:M,J7+2,FALSE)</f>
        <v>40</v>
      </c>
      <c r="M7">
        <f t="shared" si="7"/>
        <v>2.720948209224427</v>
      </c>
      <c r="N7">
        <f t="shared" si="1"/>
        <v>247.28935841278027</v>
      </c>
      <c r="O7" t="str">
        <f t="shared" si="2"/>
        <v>91005,</v>
      </c>
      <c r="P7" t="str">
        <f t="shared" si="2"/>
        <v>528,</v>
      </c>
      <c r="Q7" t="str">
        <f t="shared" si="8"/>
        <v>(1,1)</v>
      </c>
      <c r="R7" t="str">
        <f t="shared" si="3"/>
        <v>1,</v>
      </c>
      <c r="S7" t="str">
        <f t="shared" si="3"/>
        <v>1,</v>
      </c>
    </row>
    <row r="8" spans="1:19" x14ac:dyDescent="0.15">
      <c r="A8" t="s">
        <v>214</v>
      </c>
      <c r="B8">
        <v>91101</v>
      </c>
      <c r="C8">
        <v>528</v>
      </c>
      <c r="D8">
        <v>1</v>
      </c>
      <c r="E8">
        <v>1</v>
      </c>
      <c r="F8">
        <v>3</v>
      </c>
      <c r="G8" s="5">
        <f t="shared" si="0"/>
        <v>6.8023705230610673E-2</v>
      </c>
      <c r="H8" t="str">
        <f>VLOOKUP(B8,'名称-id-价值'!B:C,2,FALSE)</f>
        <v>T1MP1</v>
      </c>
      <c r="I8" t="str">
        <f t="shared" si="4"/>
        <v>T1部件</v>
      </c>
      <c r="J8">
        <f t="shared" si="5"/>
        <v>1</v>
      </c>
      <c r="K8">
        <f t="shared" si="6"/>
        <v>0.20407111569183201</v>
      </c>
      <c r="L8">
        <f>VLOOKUP(B8,'名称-id-价值'!B:M,J8+2,FALSE)</f>
        <v>40</v>
      </c>
      <c r="M8">
        <f t="shared" si="7"/>
        <v>2.720948209224427</v>
      </c>
      <c r="N8">
        <f t="shared" si="1"/>
        <v>247.28935841278027</v>
      </c>
      <c r="O8" t="str">
        <f t="shared" si="2"/>
        <v>91101,</v>
      </c>
      <c r="P8" t="str">
        <f t="shared" si="2"/>
        <v>528,</v>
      </c>
      <c r="Q8" t="str">
        <f t="shared" si="8"/>
        <v>(1,1)</v>
      </c>
      <c r="R8" t="str">
        <f t="shared" si="3"/>
        <v>1,</v>
      </c>
      <c r="S8" t="str">
        <f t="shared" si="3"/>
        <v>1,</v>
      </c>
    </row>
    <row r="9" spans="1:19" x14ac:dyDescent="0.15">
      <c r="A9" t="s">
        <v>214</v>
      </c>
      <c r="B9">
        <v>91103</v>
      </c>
      <c r="C9">
        <v>528</v>
      </c>
      <c r="D9">
        <v>1</v>
      </c>
      <c r="E9">
        <v>1</v>
      </c>
      <c r="F9">
        <v>3</v>
      </c>
      <c r="G9" s="5">
        <f t="shared" si="0"/>
        <v>6.8023705230610673E-2</v>
      </c>
      <c r="H9" t="str">
        <f>VLOOKUP(B9,'名称-id-价值'!B:C,2,FALSE)</f>
        <v>T1MP3</v>
      </c>
      <c r="I9" t="str">
        <f t="shared" si="4"/>
        <v>T1部件</v>
      </c>
      <c r="J9">
        <f t="shared" si="5"/>
        <v>1</v>
      </c>
      <c r="K9">
        <f t="shared" si="6"/>
        <v>0.20407111569183201</v>
      </c>
      <c r="L9">
        <f>VLOOKUP(B9,'名称-id-价值'!B:M,J9+2,FALSE)</f>
        <v>40</v>
      </c>
      <c r="M9">
        <f t="shared" si="7"/>
        <v>2.720948209224427</v>
      </c>
      <c r="N9">
        <f t="shared" si="1"/>
        <v>247.28935841278027</v>
      </c>
      <c r="O9" t="str">
        <f t="shared" si="2"/>
        <v>91103,</v>
      </c>
      <c r="P9" t="str">
        <f t="shared" si="2"/>
        <v>528,</v>
      </c>
      <c r="Q9" t="str">
        <f t="shared" si="8"/>
        <v>(1,1)</v>
      </c>
      <c r="R9" t="str">
        <f t="shared" si="3"/>
        <v>1,</v>
      </c>
      <c r="S9" t="str">
        <f t="shared" si="3"/>
        <v>1,</v>
      </c>
    </row>
    <row r="10" spans="1:19" x14ac:dyDescent="0.15">
      <c r="A10" t="s">
        <v>214</v>
      </c>
      <c r="B10">
        <v>91105</v>
      </c>
      <c r="C10">
        <v>528</v>
      </c>
      <c r="D10">
        <v>1</v>
      </c>
      <c r="E10">
        <v>1</v>
      </c>
      <c r="F10">
        <v>3</v>
      </c>
      <c r="G10" s="5">
        <f t="shared" si="0"/>
        <v>6.8023705230610673E-2</v>
      </c>
      <c r="H10" t="str">
        <f>VLOOKUP(B10,'名称-id-价值'!B:C,2,FALSE)</f>
        <v>T1MP5</v>
      </c>
      <c r="I10" t="str">
        <f t="shared" si="4"/>
        <v>T1部件</v>
      </c>
      <c r="J10">
        <f t="shared" si="5"/>
        <v>1</v>
      </c>
      <c r="K10">
        <f t="shared" si="6"/>
        <v>0.20407111569183201</v>
      </c>
      <c r="L10">
        <f>VLOOKUP(B10,'名称-id-价值'!B:M,J10+2,FALSE)</f>
        <v>40</v>
      </c>
      <c r="M10">
        <f t="shared" si="7"/>
        <v>2.720948209224427</v>
      </c>
      <c r="N10">
        <f t="shared" si="1"/>
        <v>247.28935841278027</v>
      </c>
      <c r="O10" t="str">
        <f t="shared" si="2"/>
        <v>91105,</v>
      </c>
      <c r="P10" t="str">
        <f t="shared" si="2"/>
        <v>528,</v>
      </c>
      <c r="Q10" t="str">
        <f t="shared" si="8"/>
        <v>(1,1)</v>
      </c>
      <c r="R10" t="str">
        <f t="shared" si="3"/>
        <v>1,</v>
      </c>
      <c r="S10" t="str">
        <f t="shared" si="3"/>
        <v>1,</v>
      </c>
    </row>
    <row r="11" spans="1:19" x14ac:dyDescent="0.15">
      <c r="A11" t="s">
        <v>214</v>
      </c>
      <c r="B11">
        <v>91201</v>
      </c>
      <c r="C11">
        <v>528</v>
      </c>
      <c r="D11">
        <v>1</v>
      </c>
      <c r="E11">
        <v>1</v>
      </c>
      <c r="F11">
        <v>3</v>
      </c>
      <c r="G11" s="5">
        <f t="shared" si="0"/>
        <v>6.8023705230610673E-2</v>
      </c>
      <c r="H11" t="str">
        <f>VLOOKUP(B11,'名称-id-价值'!B:C,2,FALSE)</f>
        <v>T1HP1</v>
      </c>
      <c r="I11" t="str">
        <f t="shared" si="4"/>
        <v>T1部件</v>
      </c>
      <c r="J11">
        <f t="shared" si="5"/>
        <v>1</v>
      </c>
      <c r="K11">
        <f t="shared" si="6"/>
        <v>0.20407111569183201</v>
      </c>
      <c r="L11">
        <f>VLOOKUP(B11,'名称-id-价值'!B:M,J11+2,FALSE)</f>
        <v>40</v>
      </c>
      <c r="M11">
        <f t="shared" si="7"/>
        <v>2.720948209224427</v>
      </c>
      <c r="N11">
        <f t="shared" si="1"/>
        <v>247.28935841278027</v>
      </c>
      <c r="O11" t="str">
        <f t="shared" si="2"/>
        <v>91201,</v>
      </c>
      <c r="P11" t="str">
        <f t="shared" si="2"/>
        <v>528,</v>
      </c>
      <c r="Q11" t="str">
        <f t="shared" si="8"/>
        <v>(1,1)</v>
      </c>
      <c r="R11" t="str">
        <f t="shared" si="3"/>
        <v>1,</v>
      </c>
      <c r="S11" t="str">
        <f t="shared" si="3"/>
        <v>1,</v>
      </c>
    </row>
    <row r="12" spans="1:19" x14ac:dyDescent="0.15">
      <c r="A12" t="s">
        <v>214</v>
      </c>
      <c r="B12">
        <v>91203</v>
      </c>
      <c r="C12">
        <v>528</v>
      </c>
      <c r="D12">
        <v>1</v>
      </c>
      <c r="E12">
        <v>1</v>
      </c>
      <c r="F12">
        <v>3</v>
      </c>
      <c r="G12" s="5">
        <f t="shared" si="0"/>
        <v>6.8023705230610673E-2</v>
      </c>
      <c r="H12" t="str">
        <f>VLOOKUP(B12,'名称-id-价值'!B:C,2,FALSE)</f>
        <v>T1HP3</v>
      </c>
      <c r="I12" t="str">
        <f t="shared" si="4"/>
        <v>T1部件</v>
      </c>
      <c r="J12">
        <f t="shared" si="5"/>
        <v>1</v>
      </c>
      <c r="K12">
        <f t="shared" si="6"/>
        <v>0.20407111569183201</v>
      </c>
      <c r="L12">
        <f>VLOOKUP(B12,'名称-id-价值'!B:M,J12+2,FALSE)</f>
        <v>40</v>
      </c>
      <c r="M12">
        <f t="shared" si="7"/>
        <v>2.720948209224427</v>
      </c>
      <c r="N12">
        <f t="shared" si="1"/>
        <v>247.28935841278027</v>
      </c>
      <c r="O12" t="str">
        <f t="shared" si="2"/>
        <v>91203,</v>
      </c>
      <c r="P12" t="str">
        <f t="shared" si="2"/>
        <v>528,</v>
      </c>
      <c r="Q12" t="str">
        <f t="shared" si="8"/>
        <v>(1,1)</v>
      </c>
      <c r="R12" t="str">
        <f t="shared" si="3"/>
        <v>1,</v>
      </c>
      <c r="S12" t="str">
        <f t="shared" si="3"/>
        <v>1,</v>
      </c>
    </row>
    <row r="13" spans="1:19" x14ac:dyDescent="0.15">
      <c r="A13" t="s">
        <v>214</v>
      </c>
      <c r="B13">
        <v>91205</v>
      </c>
      <c r="C13">
        <v>544</v>
      </c>
      <c r="D13">
        <v>1</v>
      </c>
      <c r="E13">
        <v>1</v>
      </c>
      <c r="F13">
        <v>3</v>
      </c>
      <c r="G13" s="5">
        <f t="shared" si="0"/>
        <v>7.0085029631538259E-2</v>
      </c>
      <c r="H13" t="str">
        <f>VLOOKUP(B13,'名称-id-价值'!B:C,2,FALSE)</f>
        <v>T1HP5</v>
      </c>
      <c r="I13" t="str">
        <f t="shared" si="4"/>
        <v>T1部件</v>
      </c>
      <c r="J13">
        <f t="shared" si="5"/>
        <v>1</v>
      </c>
      <c r="K13">
        <f t="shared" si="6"/>
        <v>0.21025508889461478</v>
      </c>
      <c r="L13">
        <f>VLOOKUP(B13,'名称-id-价值'!B:M,J13+2,FALSE)</f>
        <v>40</v>
      </c>
      <c r="M13">
        <f t="shared" si="7"/>
        <v>2.8034011852615306</v>
      </c>
      <c r="N13">
        <f t="shared" si="1"/>
        <v>247.28935841278027</v>
      </c>
      <c r="O13" t="str">
        <f t="shared" si="2"/>
        <v>91205,</v>
      </c>
      <c r="P13" t="str">
        <f t="shared" si="2"/>
        <v>544,</v>
      </c>
      <c r="Q13" t="str">
        <f t="shared" si="8"/>
        <v>(1,1)</v>
      </c>
      <c r="R13" t="str">
        <f t="shared" si="3"/>
        <v>1,</v>
      </c>
      <c r="S13" t="str">
        <f t="shared" si="3"/>
        <v>1,</v>
      </c>
    </row>
    <row r="14" spans="1:19" x14ac:dyDescent="0.15">
      <c r="A14" t="s">
        <v>215</v>
      </c>
      <c r="B14">
        <v>51111</v>
      </c>
      <c r="C14">
        <v>354</v>
      </c>
      <c r="D14">
        <v>3</v>
      </c>
      <c r="E14">
        <v>7</v>
      </c>
      <c r="F14">
        <v>3</v>
      </c>
      <c r="G14" s="5">
        <f t="shared" si="0"/>
        <v>7.8684152033785287E-2</v>
      </c>
      <c r="H14" t="str">
        <f>VLOOKUP(B14,'名称-id-价值'!B:C,2,FALSE)</f>
        <v>雷诺FT-碎片</v>
      </c>
      <c r="I14" t="str">
        <f t="shared" si="4"/>
        <v>T1碎片</v>
      </c>
      <c r="J14">
        <f t="shared" si="5"/>
        <v>2</v>
      </c>
      <c r="K14">
        <f t="shared" si="6"/>
        <v>1.1802622805067795</v>
      </c>
      <c r="L14">
        <f>VLOOKUP(B14,'名称-id-价值'!B:M,J14+2,FALSE)</f>
        <v>56.4</v>
      </c>
      <c r="M14">
        <f t="shared" si="7"/>
        <v>22.18893087352745</v>
      </c>
      <c r="N14">
        <f t="shared" si="1"/>
        <v>326.66325850188912</v>
      </c>
      <c r="O14" t="str">
        <f t="shared" si="2"/>
        <v>51111,</v>
      </c>
      <c r="P14" t="str">
        <f t="shared" si="2"/>
        <v>354,</v>
      </c>
      <c r="Q14" t="str">
        <f t="shared" si="8"/>
        <v>(3,7)</v>
      </c>
      <c r="R14" t="str">
        <f t="shared" si="3"/>
        <v>3,</v>
      </c>
      <c r="S14" t="str">
        <f t="shared" si="3"/>
        <v>7,</v>
      </c>
    </row>
    <row r="15" spans="1:19" x14ac:dyDescent="0.15">
      <c r="A15" t="s">
        <v>215</v>
      </c>
      <c r="B15">
        <v>52111</v>
      </c>
      <c r="C15">
        <v>354</v>
      </c>
      <c r="D15">
        <v>3</v>
      </c>
      <c r="E15">
        <v>7</v>
      </c>
      <c r="F15">
        <v>3</v>
      </c>
      <c r="G15" s="5">
        <f t="shared" si="0"/>
        <v>7.8684152033785287E-2</v>
      </c>
      <c r="H15" t="str">
        <f>VLOOKUP(B15,'名称-id-价值'!B:C,2,FALSE)</f>
        <v>Stuart-碎片</v>
      </c>
      <c r="I15" t="str">
        <f t="shared" si="4"/>
        <v>T1碎片</v>
      </c>
      <c r="J15">
        <f t="shared" si="5"/>
        <v>2</v>
      </c>
      <c r="K15">
        <f t="shared" si="6"/>
        <v>1.1802622805067795</v>
      </c>
      <c r="L15">
        <f>VLOOKUP(B15,'名称-id-价值'!B:M,J15+2,FALSE)</f>
        <v>56.4</v>
      </c>
      <c r="M15">
        <f t="shared" si="7"/>
        <v>22.18893087352745</v>
      </c>
      <c r="N15">
        <f t="shared" si="1"/>
        <v>326.66325850188912</v>
      </c>
      <c r="O15" t="str">
        <f t="shared" si="2"/>
        <v>52111,</v>
      </c>
      <c r="P15" t="str">
        <f t="shared" si="2"/>
        <v>354,</v>
      </c>
      <c r="Q15" t="str">
        <f t="shared" si="8"/>
        <v>(3,7)</v>
      </c>
      <c r="R15" t="str">
        <f t="shared" si="3"/>
        <v>3,</v>
      </c>
      <c r="S15" t="str">
        <f t="shared" si="3"/>
        <v>7,</v>
      </c>
    </row>
    <row r="16" spans="1:19" x14ac:dyDescent="0.15">
      <c r="A16" t="s">
        <v>215</v>
      </c>
      <c r="B16">
        <v>53111</v>
      </c>
      <c r="C16">
        <v>354</v>
      </c>
      <c r="D16">
        <v>3</v>
      </c>
      <c r="E16">
        <v>7</v>
      </c>
      <c r="F16">
        <v>3</v>
      </c>
      <c r="G16" s="5">
        <f t="shared" si="0"/>
        <v>7.8684152033785287E-2</v>
      </c>
      <c r="H16" t="str">
        <f>VLOOKUP(B16,'名称-id-价值'!B:C,2,FALSE)</f>
        <v>B-1-碎片</v>
      </c>
      <c r="I16" t="str">
        <f t="shared" si="4"/>
        <v>T1碎片</v>
      </c>
      <c r="J16">
        <f t="shared" si="5"/>
        <v>2</v>
      </c>
      <c r="K16">
        <f t="shared" si="6"/>
        <v>1.1802622805067795</v>
      </c>
      <c r="L16">
        <f>VLOOKUP(B16,'名称-id-价值'!B:M,J16+2,FALSE)</f>
        <v>56.4</v>
      </c>
      <c r="M16">
        <f t="shared" si="7"/>
        <v>22.18893087352745</v>
      </c>
      <c r="N16">
        <f t="shared" si="1"/>
        <v>326.66325850188912</v>
      </c>
      <c r="O16" t="str">
        <f t="shared" si="2"/>
        <v>53111,</v>
      </c>
      <c r="P16" t="str">
        <f t="shared" si="2"/>
        <v>354,</v>
      </c>
      <c r="Q16" t="str">
        <f t="shared" si="8"/>
        <v>(3,7)</v>
      </c>
      <c r="R16" t="str">
        <f t="shared" si="3"/>
        <v>3,</v>
      </c>
      <c r="S16" t="str">
        <f t="shared" si="3"/>
        <v>7,</v>
      </c>
    </row>
    <row r="17" spans="1:32" x14ac:dyDescent="0.15">
      <c r="A17" t="s">
        <v>215</v>
      </c>
      <c r="B17">
        <v>91001</v>
      </c>
      <c r="C17">
        <v>167</v>
      </c>
      <c r="D17">
        <v>1</v>
      </c>
      <c r="E17">
        <v>2</v>
      </c>
      <c r="F17">
        <v>3</v>
      </c>
      <c r="G17" s="5">
        <f t="shared" si="0"/>
        <v>3.7119359857746163E-2</v>
      </c>
      <c r="H17" t="str">
        <f>VLOOKUP(B17,'名称-id-价值'!B:C,2,FALSE)</f>
        <v>T1LP1</v>
      </c>
      <c r="I17" t="str">
        <f t="shared" si="4"/>
        <v>T1部件</v>
      </c>
      <c r="J17">
        <f t="shared" si="5"/>
        <v>2</v>
      </c>
      <c r="K17">
        <f t="shared" si="6"/>
        <v>0.16703711935985771</v>
      </c>
      <c r="L17">
        <f>VLOOKUP(B17,'名称-id-价值'!B:M,J17+2,FALSE)</f>
        <v>38</v>
      </c>
      <c r="M17">
        <f t="shared" si="7"/>
        <v>2.1158035118915315</v>
      </c>
      <c r="N17">
        <f t="shared" si="1"/>
        <v>326.66325850188912</v>
      </c>
      <c r="O17" t="str">
        <f t="shared" si="2"/>
        <v>91001,</v>
      </c>
      <c r="P17" t="str">
        <f t="shared" si="2"/>
        <v>167,</v>
      </c>
      <c r="Q17" t="str">
        <f t="shared" si="8"/>
        <v>(1,2)</v>
      </c>
      <c r="R17" t="str">
        <f t="shared" si="3"/>
        <v>1,</v>
      </c>
      <c r="S17" t="str">
        <f t="shared" si="3"/>
        <v>2,</v>
      </c>
      <c r="AC17" s="18" t="s">
        <v>188</v>
      </c>
      <c r="AD17" s="18" t="s">
        <v>189</v>
      </c>
      <c r="AE17" s="18" t="s">
        <v>190</v>
      </c>
      <c r="AF17" s="19" t="s">
        <v>193</v>
      </c>
    </row>
    <row r="18" spans="1:32" x14ac:dyDescent="0.15">
      <c r="A18" t="s">
        <v>215</v>
      </c>
      <c r="B18">
        <v>91003</v>
      </c>
      <c r="C18">
        <v>167</v>
      </c>
      <c r="D18">
        <v>1</v>
      </c>
      <c r="E18">
        <v>2</v>
      </c>
      <c r="F18">
        <v>3</v>
      </c>
      <c r="G18" s="5">
        <f t="shared" si="0"/>
        <v>3.7119359857746163E-2</v>
      </c>
      <c r="H18" t="str">
        <f>VLOOKUP(B18,'名称-id-价值'!B:C,2,FALSE)</f>
        <v>T1LP3</v>
      </c>
      <c r="I18" t="str">
        <f t="shared" si="4"/>
        <v>T1部件</v>
      </c>
      <c r="J18">
        <f t="shared" si="5"/>
        <v>2</v>
      </c>
      <c r="K18">
        <f t="shared" si="6"/>
        <v>0.16703711935985771</v>
      </c>
      <c r="L18">
        <f>VLOOKUP(B18,'名称-id-价值'!B:M,J18+2,FALSE)</f>
        <v>38</v>
      </c>
      <c r="M18">
        <f t="shared" si="7"/>
        <v>2.1158035118915315</v>
      </c>
      <c r="N18">
        <f t="shared" si="1"/>
        <v>326.66325850188912</v>
      </c>
      <c r="O18" t="str">
        <f t="shared" si="2"/>
        <v>91003,</v>
      </c>
      <c r="P18" t="str">
        <f t="shared" si="2"/>
        <v>167,</v>
      </c>
      <c r="Q18" t="str">
        <f t="shared" si="8"/>
        <v>(1,2)</v>
      </c>
      <c r="R18" t="str">
        <f t="shared" si="3"/>
        <v>1,</v>
      </c>
      <c r="S18" t="str">
        <f t="shared" si="3"/>
        <v>2,</v>
      </c>
      <c r="AC18" s="15">
        <v>1</v>
      </c>
      <c r="AD18" s="15">
        <v>0</v>
      </c>
      <c r="AE18" s="15">
        <v>0</v>
      </c>
      <c r="AF18" s="15">
        <f>VLOOKUP($AD$17,'名称-id-价值'!$A:$M,4,FALSE)*AD18+AE18</f>
        <v>0</v>
      </c>
    </row>
    <row r="19" spans="1:32" x14ac:dyDescent="0.15">
      <c r="A19" t="s">
        <v>215</v>
      </c>
      <c r="B19">
        <v>91005</v>
      </c>
      <c r="C19">
        <v>167</v>
      </c>
      <c r="D19">
        <v>1</v>
      </c>
      <c r="E19">
        <v>2</v>
      </c>
      <c r="F19">
        <v>3</v>
      </c>
      <c r="G19" s="5">
        <f t="shared" si="0"/>
        <v>3.7119359857746163E-2</v>
      </c>
      <c r="H19" t="str">
        <f>VLOOKUP(B19,'名称-id-价值'!B:C,2,FALSE)</f>
        <v>T1LP5</v>
      </c>
      <c r="I19" t="str">
        <f t="shared" si="4"/>
        <v>T1部件</v>
      </c>
      <c r="J19">
        <f t="shared" si="5"/>
        <v>2</v>
      </c>
      <c r="K19">
        <f t="shared" si="6"/>
        <v>0.16703711935985771</v>
      </c>
      <c r="L19">
        <f>VLOOKUP(B19,'名称-id-价值'!B:M,J19+2,FALSE)</f>
        <v>38</v>
      </c>
      <c r="M19">
        <f t="shared" si="7"/>
        <v>2.1158035118915315</v>
      </c>
      <c r="N19">
        <f t="shared" si="1"/>
        <v>326.66325850188912</v>
      </c>
      <c r="O19" t="str">
        <f t="shared" si="2"/>
        <v>91005,</v>
      </c>
      <c r="P19" t="str">
        <f t="shared" si="2"/>
        <v>167,</v>
      </c>
      <c r="Q19" t="str">
        <f t="shared" si="8"/>
        <v>(1,2)</v>
      </c>
      <c r="R19" t="str">
        <f t="shared" si="3"/>
        <v>1,</v>
      </c>
      <c r="S19" t="str">
        <f t="shared" si="3"/>
        <v>2,</v>
      </c>
      <c r="AC19" s="15">
        <v>2</v>
      </c>
      <c r="AD19" s="15">
        <v>0</v>
      </c>
      <c r="AE19" s="15">
        <v>0</v>
      </c>
      <c r="AF19" s="15">
        <f>VLOOKUP($AD$17,'名称-id-价值'!$A:$M,4,FALSE)*AD19+AE19</f>
        <v>0</v>
      </c>
    </row>
    <row r="20" spans="1:32" x14ac:dyDescent="0.15">
      <c r="A20" t="s">
        <v>215</v>
      </c>
      <c r="B20">
        <v>91101</v>
      </c>
      <c r="C20">
        <v>167</v>
      </c>
      <c r="D20">
        <v>1</v>
      </c>
      <c r="E20">
        <v>2</v>
      </c>
      <c r="F20">
        <v>3</v>
      </c>
      <c r="G20" s="5">
        <f t="shared" si="0"/>
        <v>3.7119359857746163E-2</v>
      </c>
      <c r="H20" t="str">
        <f>VLOOKUP(B20,'名称-id-价值'!B:C,2,FALSE)</f>
        <v>T1MP1</v>
      </c>
      <c r="I20" t="str">
        <f t="shared" si="4"/>
        <v>T1部件</v>
      </c>
      <c r="J20">
        <f t="shared" si="5"/>
        <v>2</v>
      </c>
      <c r="K20">
        <f t="shared" si="6"/>
        <v>0.16703711935985771</v>
      </c>
      <c r="L20">
        <f>VLOOKUP(B20,'名称-id-价值'!B:M,J20+2,FALSE)</f>
        <v>38</v>
      </c>
      <c r="M20">
        <f t="shared" si="7"/>
        <v>2.1158035118915315</v>
      </c>
      <c r="N20">
        <f t="shared" si="1"/>
        <v>326.66325850188912</v>
      </c>
      <c r="O20" t="str">
        <f t="shared" si="2"/>
        <v>91101,</v>
      </c>
      <c r="P20" t="str">
        <f t="shared" si="2"/>
        <v>167,</v>
      </c>
      <c r="Q20" t="str">
        <f t="shared" si="8"/>
        <v>(1,2)</v>
      </c>
      <c r="R20" t="str">
        <f t="shared" si="3"/>
        <v>1,</v>
      </c>
      <c r="S20" t="str">
        <f t="shared" si="3"/>
        <v>2,</v>
      </c>
      <c r="AC20" s="15">
        <v>3</v>
      </c>
      <c r="AD20" s="15">
        <v>0</v>
      </c>
      <c r="AE20" s="15">
        <v>0</v>
      </c>
      <c r="AF20" s="15">
        <f>VLOOKUP($AD$17,'名称-id-价值'!$A:$M,4,FALSE)*AD20+AE20</f>
        <v>0</v>
      </c>
    </row>
    <row r="21" spans="1:32" x14ac:dyDescent="0.15">
      <c r="A21" t="s">
        <v>215</v>
      </c>
      <c r="B21">
        <v>91103</v>
      </c>
      <c r="C21">
        <v>167</v>
      </c>
      <c r="D21">
        <v>1</v>
      </c>
      <c r="E21">
        <v>2</v>
      </c>
      <c r="F21">
        <v>3</v>
      </c>
      <c r="G21" s="5">
        <f t="shared" si="0"/>
        <v>3.7119359857746163E-2</v>
      </c>
      <c r="H21" t="str">
        <f>VLOOKUP(B21,'名称-id-价值'!B:C,2,FALSE)</f>
        <v>T1MP3</v>
      </c>
      <c r="I21" t="str">
        <f t="shared" si="4"/>
        <v>T1部件</v>
      </c>
      <c r="J21">
        <f t="shared" si="5"/>
        <v>2</v>
      </c>
      <c r="K21">
        <f t="shared" si="6"/>
        <v>0.16703711935985771</v>
      </c>
      <c r="L21">
        <f>VLOOKUP(B21,'名称-id-价值'!B:M,J21+2,FALSE)</f>
        <v>38</v>
      </c>
      <c r="M21">
        <f t="shared" si="7"/>
        <v>2.1158035118915315</v>
      </c>
      <c r="N21">
        <f t="shared" si="1"/>
        <v>326.66325850188912</v>
      </c>
      <c r="O21" t="str">
        <f t="shared" si="2"/>
        <v>91103,</v>
      </c>
      <c r="P21" t="str">
        <f t="shared" si="2"/>
        <v>167,</v>
      </c>
      <c r="Q21" t="str">
        <f t="shared" si="8"/>
        <v>(1,2)</v>
      </c>
      <c r="R21" t="str">
        <f t="shared" si="3"/>
        <v>1,</v>
      </c>
      <c r="S21" t="str">
        <f t="shared" si="3"/>
        <v>2,</v>
      </c>
      <c r="AC21" s="15">
        <v>4</v>
      </c>
      <c r="AD21" s="15">
        <v>0</v>
      </c>
      <c r="AE21" s="15">
        <v>0</v>
      </c>
      <c r="AF21" s="15">
        <f>VLOOKUP($AD$17,'名称-id-价值'!$A:$M,4,FALSE)*AD21+AE21</f>
        <v>0</v>
      </c>
    </row>
    <row r="22" spans="1:32" x14ac:dyDescent="0.15">
      <c r="A22" t="s">
        <v>215</v>
      </c>
      <c r="B22">
        <v>91105</v>
      </c>
      <c r="C22">
        <v>167</v>
      </c>
      <c r="D22">
        <v>1</v>
      </c>
      <c r="E22">
        <v>2</v>
      </c>
      <c r="F22">
        <v>3</v>
      </c>
      <c r="G22" s="5">
        <f t="shared" si="0"/>
        <v>3.7119359857746163E-2</v>
      </c>
      <c r="H22" t="str">
        <f>VLOOKUP(B22,'名称-id-价值'!B:C,2,FALSE)</f>
        <v>T1MP5</v>
      </c>
      <c r="I22" t="str">
        <f t="shared" si="4"/>
        <v>T1部件</v>
      </c>
      <c r="J22">
        <f t="shared" si="5"/>
        <v>2</v>
      </c>
      <c r="K22">
        <f t="shared" si="6"/>
        <v>0.16703711935985771</v>
      </c>
      <c r="L22">
        <f>VLOOKUP(B22,'名称-id-价值'!B:M,J22+2,FALSE)</f>
        <v>38</v>
      </c>
      <c r="M22">
        <f t="shared" si="7"/>
        <v>2.1158035118915315</v>
      </c>
      <c r="N22">
        <f t="shared" si="1"/>
        <v>326.66325850188912</v>
      </c>
      <c r="O22" t="str">
        <f t="shared" si="2"/>
        <v>91105,</v>
      </c>
      <c r="P22" t="str">
        <f t="shared" si="2"/>
        <v>167,</v>
      </c>
      <c r="Q22" t="str">
        <f t="shared" si="8"/>
        <v>(1,2)</v>
      </c>
      <c r="R22" t="str">
        <f t="shared" si="3"/>
        <v>1,</v>
      </c>
      <c r="S22" t="str">
        <f t="shared" si="3"/>
        <v>2,</v>
      </c>
      <c r="AC22" s="15">
        <v>5</v>
      </c>
      <c r="AD22" s="15">
        <v>0</v>
      </c>
      <c r="AE22" s="15">
        <v>0</v>
      </c>
      <c r="AF22" s="15">
        <f>VLOOKUP($AD$17,'名称-id-价值'!$A:$M,4,FALSE)*AD22+AE22</f>
        <v>0</v>
      </c>
    </row>
    <row r="23" spans="1:32" x14ac:dyDescent="0.15">
      <c r="A23" t="s">
        <v>215</v>
      </c>
      <c r="B23">
        <v>91201</v>
      </c>
      <c r="C23">
        <v>167</v>
      </c>
      <c r="D23">
        <v>1</v>
      </c>
      <c r="E23">
        <v>2</v>
      </c>
      <c r="F23">
        <v>3</v>
      </c>
      <c r="G23" s="5">
        <f t="shared" si="0"/>
        <v>3.7119359857746163E-2</v>
      </c>
      <c r="H23" t="str">
        <f>VLOOKUP(B23,'名称-id-价值'!B:C,2,FALSE)</f>
        <v>T1HP1</v>
      </c>
      <c r="I23" t="str">
        <f t="shared" si="4"/>
        <v>T1部件</v>
      </c>
      <c r="J23">
        <f t="shared" si="5"/>
        <v>2</v>
      </c>
      <c r="K23">
        <f t="shared" si="6"/>
        <v>0.16703711935985771</v>
      </c>
      <c r="L23">
        <f>VLOOKUP(B23,'名称-id-价值'!B:M,J23+2,FALSE)</f>
        <v>38</v>
      </c>
      <c r="M23">
        <f t="shared" si="7"/>
        <v>2.1158035118915315</v>
      </c>
      <c r="N23">
        <f t="shared" si="1"/>
        <v>326.66325850188912</v>
      </c>
      <c r="O23" t="str">
        <f t="shared" si="2"/>
        <v>91201,</v>
      </c>
      <c r="P23" t="str">
        <f t="shared" si="2"/>
        <v>167,</v>
      </c>
      <c r="Q23" t="str">
        <f t="shared" si="8"/>
        <v>(1,2)</v>
      </c>
      <c r="R23" t="str">
        <f t="shared" si="3"/>
        <v>1,</v>
      </c>
      <c r="S23" t="str">
        <f t="shared" si="3"/>
        <v>2,</v>
      </c>
      <c r="AC23" s="15">
        <v>6</v>
      </c>
      <c r="AD23" s="15">
        <v>0</v>
      </c>
      <c r="AE23" s="15">
        <v>0</v>
      </c>
      <c r="AF23" s="15">
        <f>VLOOKUP($AD$17,'名称-id-价值'!$A:$M,4,FALSE)*AD23+AE23</f>
        <v>0</v>
      </c>
    </row>
    <row r="24" spans="1:32" x14ac:dyDescent="0.15">
      <c r="A24" t="s">
        <v>215</v>
      </c>
      <c r="B24">
        <v>91203</v>
      </c>
      <c r="C24">
        <v>167</v>
      </c>
      <c r="D24">
        <v>1</v>
      </c>
      <c r="E24">
        <v>2</v>
      </c>
      <c r="F24">
        <v>3</v>
      </c>
      <c r="G24" s="5">
        <f t="shared" si="0"/>
        <v>3.7119359857746163E-2</v>
      </c>
      <c r="H24" t="str">
        <f>VLOOKUP(B24,'名称-id-价值'!B:C,2,FALSE)</f>
        <v>T1HP3</v>
      </c>
      <c r="I24" t="str">
        <f t="shared" si="4"/>
        <v>T1部件</v>
      </c>
      <c r="J24">
        <f t="shared" si="5"/>
        <v>2</v>
      </c>
      <c r="K24">
        <f t="shared" si="6"/>
        <v>0.16703711935985771</v>
      </c>
      <c r="L24">
        <f>VLOOKUP(B24,'名称-id-价值'!B:M,J24+2,FALSE)</f>
        <v>38</v>
      </c>
      <c r="M24">
        <f t="shared" si="7"/>
        <v>2.1158035118915315</v>
      </c>
      <c r="N24">
        <f t="shared" si="1"/>
        <v>326.66325850188912</v>
      </c>
      <c r="O24" t="str">
        <f t="shared" si="2"/>
        <v>91203,</v>
      </c>
      <c r="P24" t="str">
        <f t="shared" si="2"/>
        <v>167,</v>
      </c>
      <c r="Q24" t="str">
        <f t="shared" si="8"/>
        <v>(1,2)</v>
      </c>
      <c r="R24" t="str">
        <f t="shared" si="3"/>
        <v>1,</v>
      </c>
      <c r="S24" t="str">
        <f t="shared" si="3"/>
        <v>2,</v>
      </c>
      <c r="AC24" s="15">
        <v>7</v>
      </c>
      <c r="AD24" s="15">
        <v>0</v>
      </c>
      <c r="AE24" s="15">
        <v>0</v>
      </c>
      <c r="AF24" s="15">
        <f>VLOOKUP($AD$17,'名称-id-价值'!$A:$M,4,FALSE)*AD24+AE24</f>
        <v>0</v>
      </c>
    </row>
    <row r="25" spans="1:32" x14ac:dyDescent="0.15">
      <c r="A25" t="s">
        <v>215</v>
      </c>
      <c r="B25">
        <v>91205</v>
      </c>
      <c r="C25">
        <v>167</v>
      </c>
      <c r="D25">
        <v>1</v>
      </c>
      <c r="E25">
        <v>2</v>
      </c>
      <c r="F25">
        <v>3</v>
      </c>
      <c r="G25" s="5">
        <f t="shared" si="0"/>
        <v>3.7119359857746163E-2</v>
      </c>
      <c r="H25" t="str">
        <f>VLOOKUP(B25,'名称-id-价值'!B:C,2,FALSE)</f>
        <v>T1HP5</v>
      </c>
      <c r="I25" t="str">
        <f t="shared" si="4"/>
        <v>T1部件</v>
      </c>
      <c r="J25">
        <f t="shared" si="5"/>
        <v>2</v>
      </c>
      <c r="K25">
        <f t="shared" si="6"/>
        <v>0.16703711935985771</v>
      </c>
      <c r="L25">
        <f>VLOOKUP(B25,'名称-id-价值'!B:M,J25+2,FALSE)</f>
        <v>38</v>
      </c>
      <c r="M25">
        <f t="shared" si="7"/>
        <v>2.1158035118915315</v>
      </c>
      <c r="N25">
        <f t="shared" si="1"/>
        <v>326.66325850188912</v>
      </c>
      <c r="O25" t="str">
        <f t="shared" si="2"/>
        <v>91205,</v>
      </c>
      <c r="P25" t="str">
        <f t="shared" si="2"/>
        <v>167,</v>
      </c>
      <c r="Q25" t="str">
        <f t="shared" si="8"/>
        <v>(1,2)</v>
      </c>
      <c r="R25" t="str">
        <f t="shared" si="3"/>
        <v>1,</v>
      </c>
      <c r="S25" t="str">
        <f t="shared" si="3"/>
        <v>2,</v>
      </c>
      <c r="AC25" s="15">
        <v>8</v>
      </c>
      <c r="AD25" s="15">
        <v>0</v>
      </c>
      <c r="AE25" s="15">
        <v>0</v>
      </c>
      <c r="AF25" s="15">
        <f>VLOOKUP($AD$17,'名称-id-价值'!$A:$M,4,FALSE)*AD25+AE25</f>
        <v>0</v>
      </c>
    </row>
    <row r="26" spans="1:32" x14ac:dyDescent="0.15">
      <c r="A26" t="s">
        <v>215</v>
      </c>
      <c r="B26">
        <v>91002</v>
      </c>
      <c r="C26">
        <v>167</v>
      </c>
      <c r="D26">
        <v>1</v>
      </c>
      <c r="E26">
        <v>2</v>
      </c>
      <c r="F26">
        <v>3</v>
      </c>
      <c r="G26" s="5">
        <f t="shared" si="0"/>
        <v>3.7119359857746163E-2</v>
      </c>
      <c r="H26" t="str">
        <f>VLOOKUP(B26,'名称-id-价值'!B:C,2,FALSE)</f>
        <v>T1LP2</v>
      </c>
      <c r="I26" t="str">
        <f t="shared" si="4"/>
        <v>T1部件</v>
      </c>
      <c r="J26">
        <f t="shared" si="5"/>
        <v>2</v>
      </c>
      <c r="K26">
        <f t="shared" si="6"/>
        <v>0.16703711935985771</v>
      </c>
      <c r="L26">
        <f>VLOOKUP(B26,'名称-id-价值'!B:M,J26+2,FALSE)</f>
        <v>38</v>
      </c>
      <c r="M26">
        <f t="shared" si="7"/>
        <v>2.1158035118915315</v>
      </c>
      <c r="N26">
        <f t="shared" si="1"/>
        <v>326.66325850188912</v>
      </c>
      <c r="O26" t="str">
        <f t="shared" si="2"/>
        <v>91002,</v>
      </c>
      <c r="P26" t="str">
        <f t="shared" si="2"/>
        <v>167,</v>
      </c>
      <c r="Q26" t="str">
        <f t="shared" si="8"/>
        <v>(1,2)</v>
      </c>
      <c r="R26" t="str">
        <f t="shared" si="3"/>
        <v>1,</v>
      </c>
      <c r="S26" t="str">
        <f t="shared" si="3"/>
        <v>2,</v>
      </c>
      <c r="AC26" s="15">
        <v>9</v>
      </c>
      <c r="AD26" s="15">
        <v>0</v>
      </c>
      <c r="AE26" s="15">
        <v>0</v>
      </c>
      <c r="AF26" s="15">
        <f>VLOOKUP($AD$17,'名称-id-价值'!$A:$M,4,FALSE)*AD26+AE26</f>
        <v>0</v>
      </c>
    </row>
    <row r="27" spans="1:32" x14ac:dyDescent="0.15">
      <c r="A27" t="s">
        <v>215</v>
      </c>
      <c r="B27">
        <v>91004</v>
      </c>
      <c r="C27">
        <v>167</v>
      </c>
      <c r="D27">
        <v>1</v>
      </c>
      <c r="E27">
        <v>2</v>
      </c>
      <c r="F27">
        <v>3</v>
      </c>
      <c r="G27" s="5">
        <f t="shared" si="0"/>
        <v>3.7119359857746163E-2</v>
      </c>
      <c r="H27" t="str">
        <f>VLOOKUP(B27,'名称-id-价值'!B:C,2,FALSE)</f>
        <v>T1LP4</v>
      </c>
      <c r="I27" t="str">
        <f t="shared" si="4"/>
        <v>T1部件</v>
      </c>
      <c r="J27">
        <f t="shared" si="5"/>
        <v>2</v>
      </c>
      <c r="K27">
        <f t="shared" si="6"/>
        <v>0.16703711935985771</v>
      </c>
      <c r="L27">
        <f>VLOOKUP(B27,'名称-id-价值'!B:M,J27+2,FALSE)</f>
        <v>38</v>
      </c>
      <c r="M27">
        <f t="shared" si="7"/>
        <v>2.1158035118915315</v>
      </c>
      <c r="N27">
        <f t="shared" si="1"/>
        <v>326.66325850188912</v>
      </c>
      <c r="O27" t="str">
        <f t="shared" si="2"/>
        <v>91004,</v>
      </c>
      <c r="P27" t="str">
        <f t="shared" si="2"/>
        <v>167,</v>
      </c>
      <c r="Q27" t="str">
        <f t="shared" si="8"/>
        <v>(1,2)</v>
      </c>
      <c r="R27" t="str">
        <f t="shared" si="3"/>
        <v>1,</v>
      </c>
      <c r="S27" t="str">
        <f t="shared" si="3"/>
        <v>2,</v>
      </c>
      <c r="AC27" s="15">
        <v>10</v>
      </c>
      <c r="AD27" s="15">
        <v>0</v>
      </c>
      <c r="AE27" s="15">
        <v>0</v>
      </c>
      <c r="AF27" s="15">
        <f>VLOOKUP($AD$17,'名称-id-价值'!$A:$M,4,FALSE)*AD27+AE27</f>
        <v>0</v>
      </c>
    </row>
    <row r="28" spans="1:32" x14ac:dyDescent="0.15">
      <c r="A28" t="s">
        <v>215</v>
      </c>
      <c r="B28">
        <v>91006</v>
      </c>
      <c r="C28">
        <v>167</v>
      </c>
      <c r="D28">
        <v>1</v>
      </c>
      <c r="E28">
        <v>2</v>
      </c>
      <c r="F28">
        <v>3</v>
      </c>
      <c r="G28" s="5">
        <f t="shared" si="0"/>
        <v>3.7119359857746163E-2</v>
      </c>
      <c r="H28" t="str">
        <f>VLOOKUP(B28,'名称-id-价值'!B:C,2,FALSE)</f>
        <v>T1LP6</v>
      </c>
      <c r="I28" t="str">
        <f t="shared" si="4"/>
        <v>T1部件</v>
      </c>
      <c r="J28">
        <f t="shared" si="5"/>
        <v>2</v>
      </c>
      <c r="K28">
        <f t="shared" si="6"/>
        <v>0.16703711935985771</v>
      </c>
      <c r="L28">
        <f>VLOOKUP(B28,'名称-id-价值'!B:M,J28+2,FALSE)</f>
        <v>38</v>
      </c>
      <c r="M28">
        <f t="shared" si="7"/>
        <v>2.1158035118915315</v>
      </c>
      <c r="N28">
        <f t="shared" si="1"/>
        <v>326.66325850188912</v>
      </c>
      <c r="O28" t="str">
        <f t="shared" si="2"/>
        <v>91006,</v>
      </c>
      <c r="P28" t="str">
        <f t="shared" si="2"/>
        <v>167,</v>
      </c>
      <c r="Q28" t="str">
        <f t="shared" si="8"/>
        <v>(1,2)</v>
      </c>
      <c r="R28" t="str">
        <f t="shared" si="3"/>
        <v>1,</v>
      </c>
      <c r="S28" t="str">
        <f t="shared" si="3"/>
        <v>2,</v>
      </c>
    </row>
    <row r="29" spans="1:32" x14ac:dyDescent="0.15">
      <c r="A29" t="s">
        <v>215</v>
      </c>
      <c r="B29">
        <v>91102</v>
      </c>
      <c r="C29">
        <v>167</v>
      </c>
      <c r="D29">
        <v>1</v>
      </c>
      <c r="E29">
        <v>2</v>
      </c>
      <c r="F29">
        <v>3</v>
      </c>
      <c r="G29" s="5">
        <f t="shared" si="0"/>
        <v>3.7119359857746163E-2</v>
      </c>
      <c r="H29" t="str">
        <f>VLOOKUP(B29,'名称-id-价值'!B:C,2,FALSE)</f>
        <v>T1MP2</v>
      </c>
      <c r="I29" t="str">
        <f t="shared" si="4"/>
        <v>T1部件</v>
      </c>
      <c r="J29">
        <f t="shared" si="5"/>
        <v>2</v>
      </c>
      <c r="K29">
        <f t="shared" si="6"/>
        <v>0.16703711935985771</v>
      </c>
      <c r="L29">
        <f>VLOOKUP(B29,'名称-id-价值'!B:M,J29+2,FALSE)</f>
        <v>38</v>
      </c>
      <c r="M29">
        <f t="shared" si="7"/>
        <v>2.1158035118915315</v>
      </c>
      <c r="N29">
        <f t="shared" si="1"/>
        <v>326.66325850188912</v>
      </c>
      <c r="O29" t="str">
        <f t="shared" si="2"/>
        <v>91102,</v>
      </c>
      <c r="P29" t="str">
        <f t="shared" si="2"/>
        <v>167,</v>
      </c>
      <c r="Q29" t="str">
        <f t="shared" si="8"/>
        <v>(1,2)</v>
      </c>
      <c r="R29" t="str">
        <f t="shared" si="3"/>
        <v>1,</v>
      </c>
      <c r="S29" t="str">
        <f t="shared" si="3"/>
        <v>2,</v>
      </c>
    </row>
    <row r="30" spans="1:32" x14ac:dyDescent="0.15">
      <c r="A30" t="s">
        <v>215</v>
      </c>
      <c r="B30">
        <v>91104</v>
      </c>
      <c r="C30">
        <v>167</v>
      </c>
      <c r="D30">
        <v>1</v>
      </c>
      <c r="E30">
        <v>2</v>
      </c>
      <c r="F30">
        <v>3</v>
      </c>
      <c r="G30" s="5">
        <f t="shared" si="0"/>
        <v>3.7119359857746163E-2</v>
      </c>
      <c r="H30" t="str">
        <f>VLOOKUP(B30,'名称-id-价值'!B:C,2,FALSE)</f>
        <v>T1MP4</v>
      </c>
      <c r="I30" t="str">
        <f t="shared" si="4"/>
        <v>T1部件</v>
      </c>
      <c r="J30">
        <f t="shared" si="5"/>
        <v>2</v>
      </c>
      <c r="K30">
        <f t="shared" si="6"/>
        <v>0.16703711935985771</v>
      </c>
      <c r="L30">
        <f>VLOOKUP(B30,'名称-id-价值'!B:M,J30+2,FALSE)</f>
        <v>38</v>
      </c>
      <c r="M30">
        <f t="shared" si="7"/>
        <v>2.1158035118915315</v>
      </c>
      <c r="N30">
        <f t="shared" si="1"/>
        <v>326.66325850188912</v>
      </c>
      <c r="O30" t="str">
        <f t="shared" si="2"/>
        <v>91104,</v>
      </c>
      <c r="P30" t="str">
        <f t="shared" si="2"/>
        <v>167,</v>
      </c>
      <c r="Q30" t="str">
        <f t="shared" si="8"/>
        <v>(1,2)</v>
      </c>
      <c r="R30" t="str">
        <f t="shared" si="3"/>
        <v>1,</v>
      </c>
      <c r="S30" t="str">
        <f t="shared" si="3"/>
        <v>2,</v>
      </c>
    </row>
    <row r="31" spans="1:32" x14ac:dyDescent="0.15">
      <c r="A31" t="s">
        <v>215</v>
      </c>
      <c r="B31">
        <v>91106</v>
      </c>
      <c r="C31">
        <v>167</v>
      </c>
      <c r="D31">
        <v>1</v>
      </c>
      <c r="E31">
        <v>2</v>
      </c>
      <c r="F31">
        <v>3</v>
      </c>
      <c r="G31" s="5">
        <f t="shared" si="0"/>
        <v>3.7119359857746163E-2</v>
      </c>
      <c r="H31" t="str">
        <f>VLOOKUP(B31,'名称-id-价值'!B:C,2,FALSE)</f>
        <v>T1MP6</v>
      </c>
      <c r="I31" t="str">
        <f t="shared" si="4"/>
        <v>T1部件</v>
      </c>
      <c r="J31">
        <f t="shared" si="5"/>
        <v>2</v>
      </c>
      <c r="K31">
        <f t="shared" si="6"/>
        <v>0.16703711935985771</v>
      </c>
      <c r="L31">
        <f>VLOOKUP(B31,'名称-id-价值'!B:M,J31+2,FALSE)</f>
        <v>38</v>
      </c>
      <c r="M31">
        <f t="shared" si="7"/>
        <v>2.1158035118915315</v>
      </c>
      <c r="N31">
        <f t="shared" si="1"/>
        <v>326.66325850188912</v>
      </c>
      <c r="O31" t="str">
        <f t="shared" si="2"/>
        <v>91106,</v>
      </c>
      <c r="P31" t="str">
        <f t="shared" si="2"/>
        <v>167,</v>
      </c>
      <c r="Q31" t="str">
        <f t="shared" si="8"/>
        <v>(1,2)</v>
      </c>
      <c r="R31" t="str">
        <f t="shared" si="3"/>
        <v>1,</v>
      </c>
      <c r="S31" t="str">
        <f t="shared" si="3"/>
        <v>2,</v>
      </c>
    </row>
    <row r="32" spans="1:32" x14ac:dyDescent="0.15">
      <c r="A32" t="s">
        <v>215</v>
      </c>
      <c r="B32">
        <v>91202</v>
      </c>
      <c r="C32">
        <v>167</v>
      </c>
      <c r="D32">
        <v>1</v>
      </c>
      <c r="E32">
        <v>2</v>
      </c>
      <c r="F32">
        <v>3</v>
      </c>
      <c r="G32" s="5">
        <f t="shared" si="0"/>
        <v>3.7119359857746163E-2</v>
      </c>
      <c r="H32" t="str">
        <f>VLOOKUP(B32,'名称-id-价值'!B:C,2,FALSE)</f>
        <v>T1HP2</v>
      </c>
      <c r="I32" t="str">
        <f t="shared" si="4"/>
        <v>T1部件</v>
      </c>
      <c r="J32">
        <f t="shared" si="5"/>
        <v>2</v>
      </c>
      <c r="K32">
        <f t="shared" si="6"/>
        <v>0.16703711935985771</v>
      </c>
      <c r="L32">
        <f>VLOOKUP(B32,'名称-id-价值'!B:M,J32+2,FALSE)</f>
        <v>38</v>
      </c>
      <c r="M32">
        <f t="shared" si="7"/>
        <v>2.1158035118915315</v>
      </c>
      <c r="N32">
        <f t="shared" si="1"/>
        <v>326.66325850188912</v>
      </c>
      <c r="O32" t="str">
        <f t="shared" si="2"/>
        <v>91202,</v>
      </c>
      <c r="P32" t="str">
        <f t="shared" si="2"/>
        <v>167,</v>
      </c>
      <c r="Q32" t="str">
        <f t="shared" si="8"/>
        <v>(1,2)</v>
      </c>
      <c r="R32" t="str">
        <f t="shared" si="3"/>
        <v>1,</v>
      </c>
      <c r="S32" t="str">
        <f t="shared" si="3"/>
        <v>2,</v>
      </c>
    </row>
    <row r="33" spans="1:19" x14ac:dyDescent="0.15">
      <c r="A33" t="s">
        <v>215</v>
      </c>
      <c r="B33">
        <v>91204</v>
      </c>
      <c r="C33">
        <v>167</v>
      </c>
      <c r="D33">
        <v>1</v>
      </c>
      <c r="E33">
        <v>2</v>
      </c>
      <c r="F33">
        <v>3</v>
      </c>
      <c r="G33" s="5">
        <f t="shared" si="0"/>
        <v>3.7119359857746163E-2</v>
      </c>
      <c r="H33" t="str">
        <f>VLOOKUP(B33,'名称-id-价值'!B:C,2,FALSE)</f>
        <v>T1HP4</v>
      </c>
      <c r="I33" t="str">
        <f t="shared" si="4"/>
        <v>T1部件</v>
      </c>
      <c r="J33">
        <f t="shared" si="5"/>
        <v>2</v>
      </c>
      <c r="K33">
        <f t="shared" si="6"/>
        <v>0.16703711935985771</v>
      </c>
      <c r="L33">
        <f>VLOOKUP(B33,'名称-id-价值'!B:M,J33+2,FALSE)</f>
        <v>38</v>
      </c>
      <c r="M33">
        <f t="shared" si="7"/>
        <v>2.1158035118915315</v>
      </c>
      <c r="N33">
        <f t="shared" si="1"/>
        <v>326.66325850188912</v>
      </c>
      <c r="O33" t="str">
        <f t="shared" si="2"/>
        <v>91204,</v>
      </c>
      <c r="P33" t="str">
        <f t="shared" si="2"/>
        <v>167,</v>
      </c>
      <c r="Q33" t="str">
        <f t="shared" si="8"/>
        <v>(1,2)</v>
      </c>
      <c r="R33" t="str">
        <f t="shared" si="3"/>
        <v>1,</v>
      </c>
      <c r="S33" t="str">
        <f t="shared" si="3"/>
        <v>2,</v>
      </c>
    </row>
    <row r="34" spans="1:19" x14ac:dyDescent="0.15">
      <c r="A34" t="s">
        <v>215</v>
      </c>
      <c r="B34">
        <v>91206</v>
      </c>
      <c r="C34">
        <v>167</v>
      </c>
      <c r="D34">
        <v>1</v>
      </c>
      <c r="E34">
        <v>2</v>
      </c>
      <c r="F34">
        <v>3</v>
      </c>
      <c r="G34" s="5">
        <f t="shared" si="0"/>
        <v>3.7119359857746163E-2</v>
      </c>
      <c r="H34" t="str">
        <f>VLOOKUP(B34,'名称-id-价值'!B:C,2,FALSE)</f>
        <v>T1HP6</v>
      </c>
      <c r="I34" t="str">
        <f t="shared" si="4"/>
        <v>T1部件</v>
      </c>
      <c r="J34">
        <f t="shared" si="5"/>
        <v>2</v>
      </c>
      <c r="K34">
        <f t="shared" si="6"/>
        <v>0.16703711935985771</v>
      </c>
      <c r="L34">
        <f>VLOOKUP(B34,'名称-id-价值'!B:M,J34+2,FALSE)</f>
        <v>38</v>
      </c>
      <c r="M34">
        <f t="shared" si="7"/>
        <v>2.1158035118915315</v>
      </c>
      <c r="N34">
        <f t="shared" si="1"/>
        <v>326.66325850188912</v>
      </c>
      <c r="O34" t="str">
        <f t="shared" si="2"/>
        <v>91206,</v>
      </c>
      <c r="P34" t="str">
        <f t="shared" si="2"/>
        <v>167,</v>
      </c>
      <c r="Q34" t="str">
        <f t="shared" si="8"/>
        <v>(1,2)</v>
      </c>
      <c r="R34" t="str">
        <f t="shared" si="3"/>
        <v>1,</v>
      </c>
      <c r="S34" t="str">
        <f t="shared" si="3"/>
        <v>2,</v>
      </c>
    </row>
    <row r="35" spans="1:19" x14ac:dyDescent="0.15">
      <c r="A35" t="s">
        <v>215</v>
      </c>
      <c r="B35">
        <v>100301</v>
      </c>
      <c r="C35">
        <v>272</v>
      </c>
      <c r="D35">
        <v>1</v>
      </c>
      <c r="E35">
        <v>1</v>
      </c>
      <c r="F35">
        <v>3</v>
      </c>
      <c r="G35" s="5">
        <f t="shared" si="0"/>
        <v>6.0457879528784175E-2</v>
      </c>
      <c r="H35" t="str">
        <f>VLOOKUP(B35,'名称-id-价值'!B:C,2,FALSE)</f>
        <v>3倍加速1</v>
      </c>
      <c r="I35" t="str">
        <f t="shared" si="4"/>
        <v>T0坦克</v>
      </c>
      <c r="J35">
        <f t="shared" si="5"/>
        <v>2</v>
      </c>
      <c r="K35">
        <f t="shared" si="6"/>
        <v>0.18137363858635253</v>
      </c>
      <c r="L35">
        <f>VLOOKUP(B35,'名称-id-价值'!B:M,J35+2,FALSE)</f>
        <v>35</v>
      </c>
      <c r="M35">
        <f t="shared" si="7"/>
        <v>2.1160257835074461</v>
      </c>
      <c r="N35">
        <f t="shared" si="1"/>
        <v>326.66325850188912</v>
      </c>
      <c r="O35" t="str">
        <f t="shared" si="2"/>
        <v>100301,</v>
      </c>
      <c r="P35" t="str">
        <f t="shared" si="2"/>
        <v>272,</v>
      </c>
      <c r="Q35" t="str">
        <f t="shared" si="8"/>
        <v>(1,1)</v>
      </c>
      <c r="R35" t="str">
        <f t="shared" si="3"/>
        <v>1,</v>
      </c>
      <c r="S35" t="str">
        <f t="shared" si="3"/>
        <v>1,</v>
      </c>
    </row>
    <row r="36" spans="1:19" x14ac:dyDescent="0.15">
      <c r="A36" t="s">
        <v>215</v>
      </c>
      <c r="B36">
        <v>100302</v>
      </c>
      <c r="C36">
        <v>159</v>
      </c>
      <c r="D36">
        <v>1</v>
      </c>
      <c r="E36">
        <v>1</v>
      </c>
      <c r="F36">
        <v>3</v>
      </c>
      <c r="G36" s="5">
        <f t="shared" si="0"/>
        <v>3.5341186930428987E-2</v>
      </c>
      <c r="H36" t="str">
        <f>VLOOKUP(B36,'名称-id-价值'!B:C,2,FALSE)</f>
        <v>3倍加速2</v>
      </c>
      <c r="I36" t="str">
        <f t="shared" si="4"/>
        <v>T0坦克</v>
      </c>
      <c r="J36">
        <f t="shared" si="5"/>
        <v>2</v>
      </c>
      <c r="K36">
        <f t="shared" si="6"/>
        <v>0.10602356079128697</v>
      </c>
      <c r="L36">
        <f>VLOOKUP(B36,'名称-id-价值'!B:M,J36+2,FALSE)</f>
        <v>60</v>
      </c>
      <c r="M36">
        <f t="shared" si="7"/>
        <v>2.1204712158257393</v>
      </c>
      <c r="N36">
        <f t="shared" si="1"/>
        <v>326.66325850188912</v>
      </c>
      <c r="O36" t="str">
        <f t="shared" si="2"/>
        <v>100302,</v>
      </c>
      <c r="P36" t="str">
        <f t="shared" si="2"/>
        <v>159,</v>
      </c>
      <c r="Q36" t="str">
        <f t="shared" si="8"/>
        <v>(1,1)</v>
      </c>
      <c r="R36" t="str">
        <f t="shared" si="3"/>
        <v>1,</v>
      </c>
      <c r="S36" t="str">
        <f t="shared" si="3"/>
        <v>1,</v>
      </c>
    </row>
    <row r="37" spans="1:19" x14ac:dyDescent="0.15">
      <c r="A37" t="s">
        <v>216</v>
      </c>
      <c r="B37">
        <v>51111</v>
      </c>
      <c r="C37">
        <v>236</v>
      </c>
      <c r="D37">
        <v>2</v>
      </c>
      <c r="E37">
        <v>10</v>
      </c>
      <c r="F37">
        <v>3</v>
      </c>
      <c r="G37" s="5">
        <f t="shared" si="0"/>
        <v>3.1733225763076509E-2</v>
      </c>
      <c r="H37" t="str">
        <f>VLOOKUP(B37,'名称-id-价值'!B:C,2,FALSE)</f>
        <v>雷诺FT-碎片</v>
      </c>
      <c r="I37" t="str">
        <f t="shared" si="4"/>
        <v>T1碎片</v>
      </c>
      <c r="J37">
        <f t="shared" si="5"/>
        <v>3</v>
      </c>
      <c r="K37">
        <f t="shared" si="6"/>
        <v>0.57119806373537718</v>
      </c>
      <c r="L37">
        <f>VLOOKUP(B37,'名称-id-价值'!B:M,J37+2,FALSE)</f>
        <v>52.8</v>
      </c>
      <c r="M37">
        <f t="shared" si="7"/>
        <v>10.053085921742637</v>
      </c>
      <c r="N37">
        <f t="shared" si="1"/>
        <v>270.60274304154859</v>
      </c>
      <c r="O37" t="str">
        <f t="shared" si="2"/>
        <v>51111,</v>
      </c>
      <c r="P37" t="str">
        <f t="shared" si="2"/>
        <v>236,</v>
      </c>
      <c r="Q37" t="str">
        <f t="shared" si="8"/>
        <v>(2,10)</v>
      </c>
      <c r="R37" t="str">
        <f t="shared" si="3"/>
        <v>2,</v>
      </c>
      <c r="S37" t="str">
        <f t="shared" si="3"/>
        <v>10,</v>
      </c>
    </row>
    <row r="38" spans="1:19" x14ac:dyDescent="0.15">
      <c r="A38" t="s">
        <v>216</v>
      </c>
      <c r="B38">
        <v>52111</v>
      </c>
      <c r="C38">
        <v>236</v>
      </c>
      <c r="D38">
        <v>2</v>
      </c>
      <c r="E38">
        <v>10</v>
      </c>
      <c r="F38">
        <v>3</v>
      </c>
      <c r="G38" s="5">
        <f t="shared" si="0"/>
        <v>3.1733225763076509E-2</v>
      </c>
      <c r="H38" t="str">
        <f>VLOOKUP(B38,'名称-id-价值'!B:C,2,FALSE)</f>
        <v>Stuart-碎片</v>
      </c>
      <c r="I38" t="str">
        <f t="shared" si="4"/>
        <v>T1碎片</v>
      </c>
      <c r="J38">
        <f t="shared" si="5"/>
        <v>3</v>
      </c>
      <c r="K38">
        <f t="shared" si="6"/>
        <v>0.57119806373537718</v>
      </c>
      <c r="L38">
        <f>VLOOKUP(B38,'名称-id-价值'!B:M,J38+2,FALSE)</f>
        <v>52.8</v>
      </c>
      <c r="M38">
        <f t="shared" si="7"/>
        <v>10.053085921742637</v>
      </c>
      <c r="N38">
        <f t="shared" si="1"/>
        <v>270.60274304154859</v>
      </c>
      <c r="O38" t="str">
        <f t="shared" si="2"/>
        <v>52111,</v>
      </c>
      <c r="P38" t="str">
        <f t="shared" si="2"/>
        <v>236,</v>
      </c>
      <c r="Q38" t="str">
        <f t="shared" si="8"/>
        <v>(2,10)</v>
      </c>
      <c r="R38" t="str">
        <f t="shared" si="3"/>
        <v>2,</v>
      </c>
      <c r="S38" t="str">
        <f t="shared" si="3"/>
        <v>10,</v>
      </c>
    </row>
    <row r="39" spans="1:19" x14ac:dyDescent="0.15">
      <c r="A39" t="s">
        <v>216</v>
      </c>
      <c r="B39">
        <v>53111</v>
      </c>
      <c r="C39">
        <v>236</v>
      </c>
      <c r="D39">
        <v>2</v>
      </c>
      <c r="E39">
        <v>10</v>
      </c>
      <c r="F39">
        <v>3</v>
      </c>
      <c r="G39" s="5">
        <f t="shared" si="0"/>
        <v>3.1733225763076509E-2</v>
      </c>
      <c r="H39" t="str">
        <f>VLOOKUP(B39,'名称-id-价值'!B:C,2,FALSE)</f>
        <v>B-1-碎片</v>
      </c>
      <c r="I39" t="str">
        <f t="shared" si="4"/>
        <v>T1碎片</v>
      </c>
      <c r="J39">
        <f t="shared" si="5"/>
        <v>3</v>
      </c>
      <c r="K39">
        <f t="shared" si="6"/>
        <v>0.57119806373537718</v>
      </c>
      <c r="L39">
        <f>VLOOKUP(B39,'名称-id-价值'!B:M,J39+2,FALSE)</f>
        <v>52.8</v>
      </c>
      <c r="M39">
        <f t="shared" si="7"/>
        <v>10.053085921742637</v>
      </c>
      <c r="N39">
        <f t="shared" si="1"/>
        <v>270.60274304154859</v>
      </c>
      <c r="O39" t="str">
        <f t="shared" si="2"/>
        <v>53111,</v>
      </c>
      <c r="P39" t="str">
        <f t="shared" si="2"/>
        <v>236,</v>
      </c>
      <c r="Q39" t="str">
        <f t="shared" si="8"/>
        <v>(2,10)</v>
      </c>
      <c r="R39" t="str">
        <f t="shared" si="3"/>
        <v>2,</v>
      </c>
      <c r="S39" t="str">
        <f t="shared" si="3"/>
        <v>10,</v>
      </c>
    </row>
    <row r="40" spans="1:19" x14ac:dyDescent="0.15">
      <c r="A40" t="s">
        <v>216</v>
      </c>
      <c r="B40">
        <v>51211</v>
      </c>
      <c r="C40">
        <v>354</v>
      </c>
      <c r="D40">
        <v>2</v>
      </c>
      <c r="E40">
        <v>3</v>
      </c>
      <c r="F40">
        <v>3</v>
      </c>
      <c r="G40" s="5">
        <f t="shared" si="0"/>
        <v>4.7599838644614763E-2</v>
      </c>
      <c r="H40" t="str">
        <f>VLOOKUP(B40,'名称-id-价值'!B:C,2,FALSE)</f>
        <v>二号-碎片</v>
      </c>
      <c r="I40" t="str">
        <f t="shared" si="4"/>
        <v>T2碎片</v>
      </c>
      <c r="J40">
        <f t="shared" si="5"/>
        <v>3</v>
      </c>
      <c r="K40">
        <f t="shared" si="6"/>
        <v>0.3569987898346107</v>
      </c>
      <c r="L40">
        <f>VLOOKUP(B40,'名称-id-价值'!B:M,J40+2,FALSE)</f>
        <v>56.4</v>
      </c>
      <c r="M40">
        <f t="shared" si="7"/>
        <v>6.7115772488906806</v>
      </c>
      <c r="N40">
        <f t="shared" si="1"/>
        <v>270.60274304154859</v>
      </c>
      <c r="O40" t="str">
        <f t="shared" si="2"/>
        <v>51211,</v>
      </c>
      <c r="P40" t="str">
        <f t="shared" si="2"/>
        <v>354,</v>
      </c>
      <c r="Q40" t="str">
        <f t="shared" si="8"/>
        <v>(2,3)</v>
      </c>
      <c r="R40" t="str">
        <f t="shared" si="3"/>
        <v>2,</v>
      </c>
      <c r="S40" t="str">
        <f t="shared" si="3"/>
        <v>3,</v>
      </c>
    </row>
    <row r="41" spans="1:19" x14ac:dyDescent="0.15">
      <c r="A41" t="s">
        <v>216</v>
      </c>
      <c r="B41">
        <v>52211</v>
      </c>
      <c r="C41">
        <v>354</v>
      </c>
      <c r="D41">
        <v>2</v>
      </c>
      <c r="E41">
        <v>3</v>
      </c>
      <c r="F41">
        <v>3</v>
      </c>
      <c r="G41" s="5">
        <f t="shared" si="0"/>
        <v>4.7599838644614763E-2</v>
      </c>
      <c r="H41" t="str">
        <f>VLOOKUP(B41,'名称-id-价值'!B:C,2,FALSE)</f>
        <v>T-34-碎片</v>
      </c>
      <c r="I41" t="str">
        <f t="shared" si="4"/>
        <v>T2碎片</v>
      </c>
      <c r="J41">
        <f t="shared" si="5"/>
        <v>3</v>
      </c>
      <c r="K41">
        <f t="shared" si="6"/>
        <v>0.3569987898346107</v>
      </c>
      <c r="L41">
        <f>VLOOKUP(B41,'名称-id-价值'!B:M,J41+2,FALSE)</f>
        <v>56.4</v>
      </c>
      <c r="M41">
        <f t="shared" si="7"/>
        <v>6.7115772488906806</v>
      </c>
      <c r="N41">
        <f t="shared" si="1"/>
        <v>270.60274304154859</v>
      </c>
      <c r="O41" t="str">
        <f t="shared" si="2"/>
        <v>52211,</v>
      </c>
      <c r="P41" t="str">
        <f t="shared" si="2"/>
        <v>354,</v>
      </c>
      <c r="Q41" t="str">
        <f t="shared" si="8"/>
        <v>(2,3)</v>
      </c>
      <c r="R41" t="str">
        <f t="shared" si="3"/>
        <v>2,</v>
      </c>
      <c r="S41" t="str">
        <f t="shared" si="3"/>
        <v>3,</v>
      </c>
    </row>
    <row r="42" spans="1:19" x14ac:dyDescent="0.15">
      <c r="A42" t="s">
        <v>216</v>
      </c>
      <c r="B42">
        <v>53211</v>
      </c>
      <c r="C42">
        <v>354</v>
      </c>
      <c r="D42">
        <v>2</v>
      </c>
      <c r="E42">
        <v>3</v>
      </c>
      <c r="F42">
        <v>3</v>
      </c>
      <c r="G42" s="5">
        <f t="shared" si="0"/>
        <v>4.7599838644614763E-2</v>
      </c>
      <c r="H42" t="str">
        <f>VLOOKUP(B42,'名称-id-价值'!B:C,2,FALSE)</f>
        <v>KV-1-碎片</v>
      </c>
      <c r="I42" t="str">
        <f t="shared" si="4"/>
        <v>T2碎片</v>
      </c>
      <c r="J42">
        <f t="shared" si="5"/>
        <v>3</v>
      </c>
      <c r="K42">
        <f t="shared" si="6"/>
        <v>0.3569987898346107</v>
      </c>
      <c r="L42">
        <f>VLOOKUP(B42,'名称-id-价值'!B:M,J42+2,FALSE)</f>
        <v>56.4</v>
      </c>
      <c r="M42">
        <f t="shared" si="7"/>
        <v>6.7115772488906806</v>
      </c>
      <c r="N42">
        <f t="shared" si="1"/>
        <v>270.60274304154859</v>
      </c>
      <c r="O42" t="str">
        <f t="shared" si="2"/>
        <v>53211,</v>
      </c>
      <c r="P42" t="str">
        <f t="shared" si="2"/>
        <v>354,</v>
      </c>
      <c r="Q42" t="str">
        <f t="shared" si="8"/>
        <v>(2,3)</v>
      </c>
      <c r="R42" t="str">
        <f t="shared" si="3"/>
        <v>2,</v>
      </c>
      <c r="S42" t="str">
        <f t="shared" si="3"/>
        <v>3,</v>
      </c>
    </row>
    <row r="43" spans="1:19" x14ac:dyDescent="0.15">
      <c r="A43" t="s">
        <v>216</v>
      </c>
      <c r="B43">
        <v>51211</v>
      </c>
      <c r="C43">
        <v>416</v>
      </c>
      <c r="D43">
        <v>1</v>
      </c>
      <c r="E43">
        <v>2</v>
      </c>
      <c r="F43">
        <v>3</v>
      </c>
      <c r="G43" s="5">
        <f t="shared" si="0"/>
        <v>5.5936533548473846E-2</v>
      </c>
      <c r="H43" t="str">
        <f>VLOOKUP(B43,'名称-id-价值'!B:C,2,FALSE)</f>
        <v>二号-碎片</v>
      </c>
      <c r="I43" t="str">
        <f t="shared" si="4"/>
        <v>T2碎片</v>
      </c>
      <c r="J43">
        <f t="shared" si="5"/>
        <v>3</v>
      </c>
      <c r="K43">
        <f t="shared" si="6"/>
        <v>0.25171440096813236</v>
      </c>
      <c r="L43">
        <f>VLOOKUP(B43,'名称-id-价值'!B:M,J43+2,FALSE)</f>
        <v>56.4</v>
      </c>
      <c r="M43">
        <f t="shared" si="7"/>
        <v>4.7322307382008866</v>
      </c>
      <c r="N43">
        <f t="shared" si="1"/>
        <v>270.60274304154859</v>
      </c>
      <c r="O43" t="str">
        <f t="shared" si="2"/>
        <v>51211,</v>
      </c>
      <c r="P43" t="str">
        <f t="shared" si="2"/>
        <v>416,</v>
      </c>
      <c r="Q43" t="str">
        <f t="shared" si="8"/>
        <v>(1,2)</v>
      </c>
      <c r="R43" t="str">
        <f t="shared" si="3"/>
        <v>1,</v>
      </c>
      <c r="S43" t="str">
        <f t="shared" si="3"/>
        <v>2,</v>
      </c>
    </row>
    <row r="44" spans="1:19" x14ac:dyDescent="0.15">
      <c r="A44" t="s">
        <v>216</v>
      </c>
      <c r="B44">
        <v>52211</v>
      </c>
      <c r="C44">
        <v>416</v>
      </c>
      <c r="D44">
        <v>1</v>
      </c>
      <c r="E44">
        <v>2</v>
      </c>
      <c r="F44">
        <v>3</v>
      </c>
      <c r="G44" s="5">
        <f t="shared" si="0"/>
        <v>5.5936533548473846E-2</v>
      </c>
      <c r="H44" t="str">
        <f>VLOOKUP(B44,'名称-id-价值'!B:C,2,FALSE)</f>
        <v>T-34-碎片</v>
      </c>
      <c r="I44" t="str">
        <f t="shared" si="4"/>
        <v>T2碎片</v>
      </c>
      <c r="J44">
        <f t="shared" si="5"/>
        <v>3</v>
      </c>
      <c r="K44">
        <f t="shared" si="6"/>
        <v>0.25171440096813236</v>
      </c>
      <c r="L44">
        <f>VLOOKUP(B44,'名称-id-价值'!B:M,J44+2,FALSE)</f>
        <v>56.4</v>
      </c>
      <c r="M44">
        <f t="shared" si="7"/>
        <v>4.7322307382008866</v>
      </c>
      <c r="N44">
        <f t="shared" si="1"/>
        <v>270.60274304154859</v>
      </c>
      <c r="O44" t="str">
        <f t="shared" si="2"/>
        <v>52211,</v>
      </c>
      <c r="P44" t="str">
        <f t="shared" si="2"/>
        <v>416,</v>
      </c>
      <c r="Q44" t="str">
        <f t="shared" si="8"/>
        <v>(1,2)</v>
      </c>
      <c r="R44" t="str">
        <f t="shared" si="3"/>
        <v>1,</v>
      </c>
      <c r="S44" t="str">
        <f t="shared" si="3"/>
        <v>2,</v>
      </c>
    </row>
    <row r="45" spans="1:19" x14ac:dyDescent="0.15">
      <c r="A45" t="s">
        <v>216</v>
      </c>
      <c r="B45">
        <v>53211</v>
      </c>
      <c r="C45">
        <v>416</v>
      </c>
      <c r="D45">
        <v>1</v>
      </c>
      <c r="E45">
        <v>2</v>
      </c>
      <c r="F45">
        <v>3</v>
      </c>
      <c r="G45" s="5">
        <f t="shared" si="0"/>
        <v>5.5936533548473846E-2</v>
      </c>
      <c r="H45" t="str">
        <f>VLOOKUP(B45,'名称-id-价值'!B:C,2,FALSE)</f>
        <v>KV-1-碎片</v>
      </c>
      <c r="I45" t="str">
        <f t="shared" si="4"/>
        <v>T2碎片</v>
      </c>
      <c r="J45">
        <f t="shared" si="5"/>
        <v>3</v>
      </c>
      <c r="K45">
        <f t="shared" si="6"/>
        <v>0.25171440096813236</v>
      </c>
      <c r="L45">
        <f>VLOOKUP(B45,'名称-id-价值'!B:M,J45+2,FALSE)</f>
        <v>56.4</v>
      </c>
      <c r="M45">
        <f t="shared" si="7"/>
        <v>4.7322307382008866</v>
      </c>
      <c r="N45">
        <f t="shared" si="1"/>
        <v>270.60274304154859</v>
      </c>
      <c r="O45" t="str">
        <f t="shared" si="2"/>
        <v>53211,</v>
      </c>
      <c r="P45" t="str">
        <f t="shared" si="2"/>
        <v>416,</v>
      </c>
      <c r="Q45" t="str">
        <f t="shared" si="8"/>
        <v>(1,2)</v>
      </c>
      <c r="R45" t="str">
        <f t="shared" si="3"/>
        <v>1,</v>
      </c>
      <c r="S45" t="str">
        <f t="shared" si="3"/>
        <v>2,</v>
      </c>
    </row>
    <row r="46" spans="1:19" x14ac:dyDescent="0.15">
      <c r="A46" t="s">
        <v>216</v>
      </c>
      <c r="B46">
        <v>91001</v>
      </c>
      <c r="C46">
        <v>178</v>
      </c>
      <c r="D46">
        <v>1</v>
      </c>
      <c r="E46">
        <v>1</v>
      </c>
      <c r="F46">
        <v>3</v>
      </c>
      <c r="G46" s="5">
        <f t="shared" si="0"/>
        <v>2.3934382143337367E-2</v>
      </c>
      <c r="H46" t="str">
        <f>VLOOKUP(B46,'名称-id-价值'!B:C,2,FALSE)</f>
        <v>T1LP1</v>
      </c>
      <c r="I46" t="str">
        <f t="shared" si="4"/>
        <v>T1部件</v>
      </c>
      <c r="J46">
        <f t="shared" si="5"/>
        <v>3</v>
      </c>
      <c r="K46">
        <f t="shared" si="6"/>
        <v>7.1803146430012094E-2</v>
      </c>
      <c r="L46">
        <f>VLOOKUP(B46,'名称-id-价值'!B:M,J46+2,FALSE)</f>
        <v>36</v>
      </c>
      <c r="M46">
        <f t="shared" si="7"/>
        <v>0.86163775716014523</v>
      </c>
      <c r="N46">
        <f t="shared" si="1"/>
        <v>270.60274304154859</v>
      </c>
      <c r="O46" t="str">
        <f t="shared" si="2"/>
        <v>91001,</v>
      </c>
      <c r="P46" t="str">
        <f t="shared" si="2"/>
        <v>178,</v>
      </c>
      <c r="Q46" t="str">
        <f t="shared" si="8"/>
        <v>(1,1)</v>
      </c>
      <c r="R46" t="str">
        <f t="shared" si="3"/>
        <v>1,</v>
      </c>
      <c r="S46" t="str">
        <f t="shared" si="3"/>
        <v>1,</v>
      </c>
    </row>
    <row r="47" spans="1:19" x14ac:dyDescent="0.15">
      <c r="A47" t="s">
        <v>216</v>
      </c>
      <c r="B47">
        <v>91003</v>
      </c>
      <c r="C47">
        <v>178</v>
      </c>
      <c r="D47">
        <v>1</v>
      </c>
      <c r="E47">
        <v>1</v>
      </c>
      <c r="F47">
        <v>3</v>
      </c>
      <c r="G47" s="5">
        <f t="shared" si="0"/>
        <v>2.3934382143337367E-2</v>
      </c>
      <c r="H47" t="str">
        <f>VLOOKUP(B47,'名称-id-价值'!B:C,2,FALSE)</f>
        <v>T1LP3</v>
      </c>
      <c r="I47" t="str">
        <f t="shared" si="4"/>
        <v>T1部件</v>
      </c>
      <c r="J47">
        <f t="shared" si="5"/>
        <v>3</v>
      </c>
      <c r="K47">
        <f t="shared" si="6"/>
        <v>7.1803146430012094E-2</v>
      </c>
      <c r="L47">
        <f>VLOOKUP(B47,'名称-id-价值'!B:M,J47+2,FALSE)</f>
        <v>36</v>
      </c>
      <c r="M47">
        <f t="shared" si="7"/>
        <v>0.86163775716014523</v>
      </c>
      <c r="N47">
        <f t="shared" si="1"/>
        <v>270.60274304154859</v>
      </c>
      <c r="O47" t="str">
        <f t="shared" si="2"/>
        <v>91003,</v>
      </c>
      <c r="P47" t="str">
        <f t="shared" si="2"/>
        <v>178,</v>
      </c>
      <c r="Q47" t="str">
        <f t="shared" si="8"/>
        <v>(1,1)</v>
      </c>
      <c r="R47" t="str">
        <f t="shared" si="3"/>
        <v>1,</v>
      </c>
      <c r="S47" t="str">
        <f t="shared" si="3"/>
        <v>1,</v>
      </c>
    </row>
    <row r="48" spans="1:19" x14ac:dyDescent="0.15">
      <c r="A48" t="s">
        <v>216</v>
      </c>
      <c r="B48">
        <v>91005</v>
      </c>
      <c r="C48">
        <v>178</v>
      </c>
      <c r="D48">
        <v>1</v>
      </c>
      <c r="E48">
        <v>1</v>
      </c>
      <c r="F48">
        <v>3</v>
      </c>
      <c r="G48" s="5">
        <f t="shared" si="0"/>
        <v>2.3934382143337367E-2</v>
      </c>
      <c r="H48" t="str">
        <f>VLOOKUP(B48,'名称-id-价值'!B:C,2,FALSE)</f>
        <v>T1LP5</v>
      </c>
      <c r="I48" t="str">
        <f t="shared" si="4"/>
        <v>T1部件</v>
      </c>
      <c r="J48">
        <f t="shared" si="5"/>
        <v>3</v>
      </c>
      <c r="K48">
        <f t="shared" si="6"/>
        <v>7.1803146430012094E-2</v>
      </c>
      <c r="L48">
        <f>VLOOKUP(B48,'名称-id-价值'!B:M,J48+2,FALSE)</f>
        <v>36</v>
      </c>
      <c r="M48">
        <f t="shared" si="7"/>
        <v>0.86163775716014523</v>
      </c>
      <c r="N48">
        <f t="shared" si="1"/>
        <v>270.60274304154859</v>
      </c>
      <c r="O48" t="str">
        <f t="shared" si="2"/>
        <v>91005,</v>
      </c>
      <c r="P48" t="str">
        <f t="shared" si="2"/>
        <v>178,</v>
      </c>
      <c r="Q48" t="str">
        <f t="shared" si="8"/>
        <v>(1,1)</v>
      </c>
      <c r="R48" t="str">
        <f t="shared" si="3"/>
        <v>1,</v>
      </c>
      <c r="S48" t="str">
        <f t="shared" si="3"/>
        <v>1,</v>
      </c>
    </row>
    <row r="49" spans="1:19" x14ac:dyDescent="0.15">
      <c r="A49" t="s">
        <v>216</v>
      </c>
      <c r="B49">
        <v>91101</v>
      </c>
      <c r="C49">
        <v>178</v>
      </c>
      <c r="D49">
        <v>1</v>
      </c>
      <c r="E49">
        <v>1</v>
      </c>
      <c r="F49">
        <v>3</v>
      </c>
      <c r="G49" s="5">
        <f t="shared" si="0"/>
        <v>2.3934382143337367E-2</v>
      </c>
      <c r="H49" t="str">
        <f>VLOOKUP(B49,'名称-id-价值'!B:C,2,FALSE)</f>
        <v>T1MP1</v>
      </c>
      <c r="I49" t="str">
        <f t="shared" si="4"/>
        <v>T1部件</v>
      </c>
      <c r="J49">
        <f t="shared" si="5"/>
        <v>3</v>
      </c>
      <c r="K49">
        <f t="shared" si="6"/>
        <v>7.1803146430012094E-2</v>
      </c>
      <c r="L49">
        <f>VLOOKUP(B49,'名称-id-价值'!B:M,J49+2,FALSE)</f>
        <v>36</v>
      </c>
      <c r="M49">
        <f t="shared" si="7"/>
        <v>0.86163775716014523</v>
      </c>
      <c r="N49">
        <f t="shared" si="1"/>
        <v>270.60274304154859</v>
      </c>
      <c r="O49" t="str">
        <f t="shared" si="2"/>
        <v>91101,</v>
      </c>
      <c r="P49" t="str">
        <f t="shared" si="2"/>
        <v>178,</v>
      </c>
      <c r="Q49" t="str">
        <f t="shared" si="8"/>
        <v>(1,1)</v>
      </c>
      <c r="R49" t="str">
        <f t="shared" si="3"/>
        <v>1,</v>
      </c>
      <c r="S49" t="str">
        <f t="shared" si="3"/>
        <v>1,</v>
      </c>
    </row>
    <row r="50" spans="1:19" x14ac:dyDescent="0.15">
      <c r="A50" t="s">
        <v>216</v>
      </c>
      <c r="B50">
        <v>91103</v>
      </c>
      <c r="C50">
        <v>178</v>
      </c>
      <c r="D50">
        <v>1</v>
      </c>
      <c r="E50">
        <v>1</v>
      </c>
      <c r="F50">
        <v>3</v>
      </c>
      <c r="G50" s="5">
        <f t="shared" si="0"/>
        <v>2.3934382143337367E-2</v>
      </c>
      <c r="H50" t="str">
        <f>VLOOKUP(B50,'名称-id-价值'!B:C,2,FALSE)</f>
        <v>T1MP3</v>
      </c>
      <c r="I50" t="str">
        <f t="shared" si="4"/>
        <v>T1部件</v>
      </c>
      <c r="J50">
        <f t="shared" si="5"/>
        <v>3</v>
      </c>
      <c r="K50">
        <f t="shared" si="6"/>
        <v>7.1803146430012094E-2</v>
      </c>
      <c r="L50">
        <f>VLOOKUP(B50,'名称-id-价值'!B:M,J50+2,FALSE)</f>
        <v>36</v>
      </c>
      <c r="M50">
        <f t="shared" si="7"/>
        <v>0.86163775716014523</v>
      </c>
      <c r="N50">
        <f t="shared" si="1"/>
        <v>270.60274304154859</v>
      </c>
      <c r="O50" t="str">
        <f t="shared" si="2"/>
        <v>91103,</v>
      </c>
      <c r="P50" t="str">
        <f t="shared" si="2"/>
        <v>178,</v>
      </c>
      <c r="Q50" t="str">
        <f t="shared" si="8"/>
        <v>(1,1)</v>
      </c>
      <c r="R50" t="str">
        <f t="shared" si="3"/>
        <v>1,</v>
      </c>
      <c r="S50" t="str">
        <f t="shared" si="3"/>
        <v>1,</v>
      </c>
    </row>
    <row r="51" spans="1:19" x14ac:dyDescent="0.15">
      <c r="A51" t="s">
        <v>216</v>
      </c>
      <c r="B51">
        <v>91105</v>
      </c>
      <c r="C51">
        <v>178</v>
      </c>
      <c r="D51">
        <v>1</v>
      </c>
      <c r="E51">
        <v>1</v>
      </c>
      <c r="F51">
        <v>3</v>
      </c>
      <c r="G51" s="5">
        <f t="shared" si="0"/>
        <v>2.3934382143337367E-2</v>
      </c>
      <c r="H51" t="str">
        <f>VLOOKUP(B51,'名称-id-价值'!B:C,2,FALSE)</f>
        <v>T1MP5</v>
      </c>
      <c r="I51" t="str">
        <f t="shared" si="4"/>
        <v>T1部件</v>
      </c>
      <c r="J51">
        <f t="shared" si="5"/>
        <v>3</v>
      </c>
      <c r="K51">
        <f t="shared" si="6"/>
        <v>7.1803146430012094E-2</v>
      </c>
      <c r="L51">
        <f>VLOOKUP(B51,'名称-id-价值'!B:M,J51+2,FALSE)</f>
        <v>36</v>
      </c>
      <c r="M51">
        <f t="shared" si="7"/>
        <v>0.86163775716014523</v>
      </c>
      <c r="N51">
        <f t="shared" si="1"/>
        <v>270.60274304154859</v>
      </c>
      <c r="O51" t="str">
        <f t="shared" si="2"/>
        <v>91105,</v>
      </c>
      <c r="P51" t="str">
        <f t="shared" si="2"/>
        <v>178,</v>
      </c>
      <c r="Q51" t="str">
        <f t="shared" si="8"/>
        <v>(1,1)</v>
      </c>
      <c r="R51" t="str">
        <f t="shared" si="3"/>
        <v>1,</v>
      </c>
      <c r="S51" t="str">
        <f t="shared" si="3"/>
        <v>1,</v>
      </c>
    </row>
    <row r="52" spans="1:19" x14ac:dyDescent="0.15">
      <c r="A52" t="s">
        <v>216</v>
      </c>
      <c r="B52">
        <v>91201</v>
      </c>
      <c r="C52">
        <v>178</v>
      </c>
      <c r="D52">
        <v>1</v>
      </c>
      <c r="E52">
        <v>1</v>
      </c>
      <c r="F52">
        <v>3</v>
      </c>
      <c r="G52" s="5">
        <f t="shared" si="0"/>
        <v>2.3934382143337367E-2</v>
      </c>
      <c r="H52" t="str">
        <f>VLOOKUP(B52,'名称-id-价值'!B:C,2,FALSE)</f>
        <v>T1HP1</v>
      </c>
      <c r="I52" t="str">
        <f t="shared" si="4"/>
        <v>T1部件</v>
      </c>
      <c r="J52">
        <f t="shared" si="5"/>
        <v>3</v>
      </c>
      <c r="K52">
        <f t="shared" si="6"/>
        <v>7.1803146430012094E-2</v>
      </c>
      <c r="L52">
        <f>VLOOKUP(B52,'名称-id-价值'!B:M,J52+2,FALSE)</f>
        <v>36</v>
      </c>
      <c r="M52">
        <f t="shared" si="7"/>
        <v>0.86163775716014523</v>
      </c>
      <c r="N52">
        <f t="shared" si="1"/>
        <v>270.60274304154859</v>
      </c>
      <c r="O52" t="str">
        <f t="shared" si="2"/>
        <v>91201,</v>
      </c>
      <c r="P52" t="str">
        <f t="shared" si="2"/>
        <v>178,</v>
      </c>
      <c r="Q52" t="str">
        <f t="shared" si="8"/>
        <v>(1,1)</v>
      </c>
      <c r="R52" t="str">
        <f t="shared" si="3"/>
        <v>1,</v>
      </c>
      <c r="S52" t="str">
        <f t="shared" si="3"/>
        <v>1,</v>
      </c>
    </row>
    <row r="53" spans="1:19" x14ac:dyDescent="0.15">
      <c r="A53" t="s">
        <v>216</v>
      </c>
      <c r="B53">
        <v>91203</v>
      </c>
      <c r="C53">
        <v>196</v>
      </c>
      <c r="D53">
        <v>1</v>
      </c>
      <c r="E53">
        <v>1</v>
      </c>
      <c r="F53">
        <v>3</v>
      </c>
      <c r="G53" s="5">
        <f t="shared" si="0"/>
        <v>2.6354712921877101E-2</v>
      </c>
      <c r="H53" t="str">
        <f>VLOOKUP(B53,'名称-id-价值'!B:C,2,FALSE)</f>
        <v>T1HP3</v>
      </c>
      <c r="I53" t="str">
        <f t="shared" si="4"/>
        <v>T1部件</v>
      </c>
      <c r="J53">
        <f t="shared" si="5"/>
        <v>3</v>
      </c>
      <c r="K53">
        <f t="shared" si="6"/>
        <v>7.90641387656313E-2</v>
      </c>
      <c r="L53">
        <f>VLOOKUP(B53,'名称-id-价值'!B:M,J53+2,FALSE)</f>
        <v>36</v>
      </c>
      <c r="M53">
        <f t="shared" si="7"/>
        <v>0.94876966518757566</v>
      </c>
      <c r="N53">
        <f t="shared" si="1"/>
        <v>270.60274304154859</v>
      </c>
      <c r="O53" t="str">
        <f t="shared" si="2"/>
        <v>91203,</v>
      </c>
      <c r="P53" t="str">
        <f t="shared" si="2"/>
        <v>196,</v>
      </c>
      <c r="Q53" t="str">
        <f t="shared" si="8"/>
        <v>(1,1)</v>
      </c>
      <c r="R53" t="str">
        <f t="shared" si="3"/>
        <v>1,</v>
      </c>
      <c r="S53" t="str">
        <f t="shared" si="3"/>
        <v>1,</v>
      </c>
    </row>
    <row r="54" spans="1:19" x14ac:dyDescent="0.15">
      <c r="A54" t="s">
        <v>216</v>
      </c>
      <c r="B54">
        <v>91205</v>
      </c>
      <c r="C54">
        <v>196</v>
      </c>
      <c r="D54">
        <v>1</v>
      </c>
      <c r="E54">
        <v>1</v>
      </c>
      <c r="F54">
        <v>3</v>
      </c>
      <c r="G54" s="5">
        <f t="shared" si="0"/>
        <v>2.6354712921877101E-2</v>
      </c>
      <c r="H54" t="str">
        <f>VLOOKUP(B54,'名称-id-价值'!B:C,2,FALSE)</f>
        <v>T1HP5</v>
      </c>
      <c r="I54" t="str">
        <f t="shared" si="4"/>
        <v>T1部件</v>
      </c>
      <c r="J54">
        <f t="shared" si="5"/>
        <v>3</v>
      </c>
      <c r="K54">
        <f t="shared" si="6"/>
        <v>7.90641387656313E-2</v>
      </c>
      <c r="L54">
        <f>VLOOKUP(B54,'名称-id-价值'!B:M,J54+2,FALSE)</f>
        <v>36</v>
      </c>
      <c r="M54">
        <f t="shared" si="7"/>
        <v>0.94876966518757566</v>
      </c>
      <c r="N54">
        <f t="shared" si="1"/>
        <v>270.60274304154859</v>
      </c>
      <c r="O54" t="str">
        <f t="shared" si="2"/>
        <v>91205,</v>
      </c>
      <c r="P54" t="str">
        <f t="shared" si="2"/>
        <v>196,</v>
      </c>
      <c r="Q54" t="str">
        <f t="shared" si="8"/>
        <v>(1,1)</v>
      </c>
      <c r="R54" t="str">
        <f t="shared" si="3"/>
        <v>1,</v>
      </c>
      <c r="S54" t="str">
        <f t="shared" si="3"/>
        <v>1,</v>
      </c>
    </row>
    <row r="55" spans="1:19" x14ac:dyDescent="0.15">
      <c r="A55" t="s">
        <v>216</v>
      </c>
      <c r="B55">
        <v>91002</v>
      </c>
      <c r="C55">
        <v>196</v>
      </c>
      <c r="D55">
        <v>1</v>
      </c>
      <c r="E55">
        <v>1</v>
      </c>
      <c r="F55">
        <v>3</v>
      </c>
      <c r="G55" s="5">
        <f t="shared" si="0"/>
        <v>2.6354712921877101E-2</v>
      </c>
      <c r="H55" t="str">
        <f>VLOOKUP(B55,'名称-id-价值'!B:C,2,FALSE)</f>
        <v>T1LP2</v>
      </c>
      <c r="I55" t="str">
        <f t="shared" si="4"/>
        <v>T1部件</v>
      </c>
      <c r="J55">
        <f t="shared" si="5"/>
        <v>3</v>
      </c>
      <c r="K55">
        <f t="shared" si="6"/>
        <v>7.90641387656313E-2</v>
      </c>
      <c r="L55">
        <f>VLOOKUP(B55,'名称-id-价值'!B:M,J55+2,FALSE)</f>
        <v>36</v>
      </c>
      <c r="M55">
        <f t="shared" si="7"/>
        <v>0.94876966518757566</v>
      </c>
      <c r="N55">
        <f t="shared" si="1"/>
        <v>270.60274304154859</v>
      </c>
      <c r="O55" t="str">
        <f t="shared" si="2"/>
        <v>91002,</v>
      </c>
      <c r="P55" t="str">
        <f t="shared" si="2"/>
        <v>196,</v>
      </c>
      <c r="Q55" t="str">
        <f t="shared" si="8"/>
        <v>(1,1)</v>
      </c>
      <c r="R55" t="str">
        <f t="shared" si="3"/>
        <v>1,</v>
      </c>
      <c r="S55" t="str">
        <f t="shared" si="3"/>
        <v>1,</v>
      </c>
    </row>
    <row r="56" spans="1:19" x14ac:dyDescent="0.15">
      <c r="A56" t="s">
        <v>216</v>
      </c>
      <c r="B56">
        <v>91004</v>
      </c>
      <c r="C56">
        <v>196</v>
      </c>
      <c r="D56">
        <v>1</v>
      </c>
      <c r="E56">
        <v>1</v>
      </c>
      <c r="F56">
        <v>3</v>
      </c>
      <c r="G56" s="5">
        <f t="shared" si="0"/>
        <v>2.6354712921877101E-2</v>
      </c>
      <c r="H56" t="str">
        <f>VLOOKUP(B56,'名称-id-价值'!B:C,2,FALSE)</f>
        <v>T1LP4</v>
      </c>
      <c r="I56" t="str">
        <f t="shared" si="4"/>
        <v>T1部件</v>
      </c>
      <c r="J56">
        <f t="shared" si="5"/>
        <v>3</v>
      </c>
      <c r="K56">
        <f t="shared" si="6"/>
        <v>7.90641387656313E-2</v>
      </c>
      <c r="L56">
        <f>VLOOKUP(B56,'名称-id-价值'!B:M,J56+2,FALSE)</f>
        <v>36</v>
      </c>
      <c r="M56">
        <f t="shared" si="7"/>
        <v>0.94876966518757566</v>
      </c>
      <c r="N56">
        <f t="shared" si="1"/>
        <v>270.60274304154859</v>
      </c>
      <c r="O56" t="str">
        <f t="shared" si="2"/>
        <v>91004,</v>
      </c>
      <c r="P56" t="str">
        <f t="shared" si="2"/>
        <v>196,</v>
      </c>
      <c r="Q56" t="str">
        <f t="shared" si="8"/>
        <v>(1,1)</v>
      </c>
      <c r="R56" t="str">
        <f t="shared" si="3"/>
        <v>1,</v>
      </c>
      <c r="S56" t="str">
        <f t="shared" si="3"/>
        <v>1,</v>
      </c>
    </row>
    <row r="57" spans="1:19" x14ac:dyDescent="0.15">
      <c r="A57" t="s">
        <v>216</v>
      </c>
      <c r="B57">
        <v>91006</v>
      </c>
      <c r="C57">
        <v>196</v>
      </c>
      <c r="D57">
        <v>1</v>
      </c>
      <c r="E57">
        <v>1</v>
      </c>
      <c r="F57">
        <v>3</v>
      </c>
      <c r="G57" s="5">
        <f t="shared" si="0"/>
        <v>2.6354712921877101E-2</v>
      </c>
      <c r="H57" t="str">
        <f>VLOOKUP(B57,'名称-id-价值'!B:C,2,FALSE)</f>
        <v>T1LP6</v>
      </c>
      <c r="I57" t="str">
        <f t="shared" si="4"/>
        <v>T1部件</v>
      </c>
      <c r="J57">
        <f t="shared" si="5"/>
        <v>3</v>
      </c>
      <c r="K57">
        <f t="shared" si="6"/>
        <v>7.90641387656313E-2</v>
      </c>
      <c r="L57">
        <f>VLOOKUP(B57,'名称-id-价值'!B:M,J57+2,FALSE)</f>
        <v>36</v>
      </c>
      <c r="M57">
        <f t="shared" si="7"/>
        <v>0.94876966518757566</v>
      </c>
      <c r="N57">
        <f t="shared" si="1"/>
        <v>270.60274304154859</v>
      </c>
      <c r="O57" t="str">
        <f t="shared" si="2"/>
        <v>91006,</v>
      </c>
      <c r="P57" t="str">
        <f t="shared" si="2"/>
        <v>196,</v>
      </c>
      <c r="Q57" t="str">
        <f t="shared" si="8"/>
        <v>(1,1)</v>
      </c>
      <c r="R57" t="str">
        <f t="shared" si="3"/>
        <v>1,</v>
      </c>
      <c r="S57" t="str">
        <f t="shared" si="3"/>
        <v>1,</v>
      </c>
    </row>
    <row r="58" spans="1:19" x14ac:dyDescent="0.15">
      <c r="A58" t="s">
        <v>216</v>
      </c>
      <c r="B58">
        <v>91102</v>
      </c>
      <c r="C58">
        <v>196</v>
      </c>
      <c r="D58">
        <v>1</v>
      </c>
      <c r="E58">
        <v>1</v>
      </c>
      <c r="F58">
        <v>3</v>
      </c>
      <c r="G58" s="5">
        <f t="shared" si="0"/>
        <v>2.6354712921877101E-2</v>
      </c>
      <c r="H58" t="str">
        <f>VLOOKUP(B58,'名称-id-价值'!B:C,2,FALSE)</f>
        <v>T1MP2</v>
      </c>
      <c r="I58" t="str">
        <f t="shared" si="4"/>
        <v>T1部件</v>
      </c>
      <c r="J58">
        <f t="shared" si="5"/>
        <v>3</v>
      </c>
      <c r="K58">
        <f t="shared" si="6"/>
        <v>7.90641387656313E-2</v>
      </c>
      <c r="L58">
        <f>VLOOKUP(B58,'名称-id-价值'!B:M,J58+2,FALSE)</f>
        <v>36</v>
      </c>
      <c r="M58">
        <f t="shared" si="7"/>
        <v>0.94876966518757566</v>
      </c>
      <c r="N58">
        <f t="shared" si="1"/>
        <v>270.60274304154859</v>
      </c>
      <c r="O58" t="str">
        <f t="shared" si="2"/>
        <v>91102,</v>
      </c>
      <c r="P58" t="str">
        <f t="shared" si="2"/>
        <v>196,</v>
      </c>
      <c r="Q58" t="str">
        <f t="shared" si="8"/>
        <v>(1,1)</v>
      </c>
      <c r="R58" t="str">
        <f t="shared" si="3"/>
        <v>1,</v>
      </c>
      <c r="S58" t="str">
        <f t="shared" si="3"/>
        <v>1,</v>
      </c>
    </row>
    <row r="59" spans="1:19" x14ac:dyDescent="0.15">
      <c r="A59" t="s">
        <v>216</v>
      </c>
      <c r="B59">
        <v>91104</v>
      </c>
      <c r="C59">
        <v>196</v>
      </c>
      <c r="D59">
        <v>1</v>
      </c>
      <c r="E59">
        <v>1</v>
      </c>
      <c r="F59">
        <v>3</v>
      </c>
      <c r="G59" s="5">
        <f t="shared" si="0"/>
        <v>2.6354712921877101E-2</v>
      </c>
      <c r="H59" t="str">
        <f>VLOOKUP(B59,'名称-id-价值'!B:C,2,FALSE)</f>
        <v>T1MP4</v>
      </c>
      <c r="I59" t="str">
        <f t="shared" si="4"/>
        <v>T1部件</v>
      </c>
      <c r="J59">
        <f t="shared" si="5"/>
        <v>3</v>
      </c>
      <c r="K59">
        <f t="shared" si="6"/>
        <v>7.90641387656313E-2</v>
      </c>
      <c r="L59">
        <f>VLOOKUP(B59,'名称-id-价值'!B:M,J59+2,FALSE)</f>
        <v>36</v>
      </c>
      <c r="M59">
        <f t="shared" si="7"/>
        <v>0.94876966518757566</v>
      </c>
      <c r="N59">
        <f t="shared" si="1"/>
        <v>270.60274304154859</v>
      </c>
      <c r="O59" t="str">
        <f t="shared" si="2"/>
        <v>91104,</v>
      </c>
      <c r="P59" t="str">
        <f t="shared" si="2"/>
        <v>196,</v>
      </c>
      <c r="Q59" t="str">
        <f t="shared" si="8"/>
        <v>(1,1)</v>
      </c>
      <c r="R59" t="str">
        <f t="shared" si="3"/>
        <v>1,</v>
      </c>
      <c r="S59" t="str">
        <f t="shared" si="3"/>
        <v>1,</v>
      </c>
    </row>
    <row r="60" spans="1:19" x14ac:dyDescent="0.15">
      <c r="A60" t="s">
        <v>216</v>
      </c>
      <c r="B60">
        <v>91106</v>
      </c>
      <c r="C60">
        <v>196</v>
      </c>
      <c r="D60">
        <v>1</v>
      </c>
      <c r="E60">
        <v>1</v>
      </c>
      <c r="F60">
        <v>3</v>
      </c>
      <c r="G60" s="5">
        <f t="shared" si="0"/>
        <v>2.6354712921877101E-2</v>
      </c>
      <c r="H60" t="str">
        <f>VLOOKUP(B60,'名称-id-价值'!B:C,2,FALSE)</f>
        <v>T1MP6</v>
      </c>
      <c r="I60" t="str">
        <f t="shared" si="4"/>
        <v>T1部件</v>
      </c>
      <c r="J60">
        <f t="shared" si="5"/>
        <v>3</v>
      </c>
      <c r="K60">
        <f t="shared" si="6"/>
        <v>7.90641387656313E-2</v>
      </c>
      <c r="L60">
        <f>VLOOKUP(B60,'名称-id-价值'!B:M,J60+2,FALSE)</f>
        <v>36</v>
      </c>
      <c r="M60">
        <f t="shared" si="7"/>
        <v>0.94876966518757566</v>
      </c>
      <c r="N60">
        <f t="shared" si="1"/>
        <v>270.60274304154859</v>
      </c>
      <c r="O60" t="str">
        <f t="shared" si="2"/>
        <v>91106,</v>
      </c>
      <c r="P60" t="str">
        <f t="shared" si="2"/>
        <v>196,</v>
      </c>
      <c r="Q60" t="str">
        <f t="shared" si="8"/>
        <v>(1,1)</v>
      </c>
      <c r="R60" t="str">
        <f t="shared" si="3"/>
        <v>1,</v>
      </c>
      <c r="S60" t="str">
        <f t="shared" si="3"/>
        <v>1,</v>
      </c>
    </row>
    <row r="61" spans="1:19" x14ac:dyDescent="0.15">
      <c r="A61" t="s">
        <v>216</v>
      </c>
      <c r="B61">
        <v>91202</v>
      </c>
      <c r="C61">
        <v>196</v>
      </c>
      <c r="D61">
        <v>1</v>
      </c>
      <c r="E61">
        <v>1</v>
      </c>
      <c r="F61">
        <v>3</v>
      </c>
      <c r="G61" s="5">
        <f t="shared" si="0"/>
        <v>2.6354712921877101E-2</v>
      </c>
      <c r="H61" t="str">
        <f>VLOOKUP(B61,'名称-id-价值'!B:C,2,FALSE)</f>
        <v>T1HP2</v>
      </c>
      <c r="I61" t="str">
        <f t="shared" si="4"/>
        <v>T1部件</v>
      </c>
      <c r="J61">
        <f t="shared" si="5"/>
        <v>3</v>
      </c>
      <c r="K61">
        <f t="shared" si="6"/>
        <v>7.90641387656313E-2</v>
      </c>
      <c r="L61">
        <f>VLOOKUP(B61,'名称-id-价值'!B:M,J61+2,FALSE)</f>
        <v>36</v>
      </c>
      <c r="M61">
        <f t="shared" si="7"/>
        <v>0.94876966518757566</v>
      </c>
      <c r="N61">
        <f t="shared" si="1"/>
        <v>270.60274304154859</v>
      </c>
      <c r="O61" t="str">
        <f t="shared" si="2"/>
        <v>91202,</v>
      </c>
      <c r="P61" t="str">
        <f t="shared" si="2"/>
        <v>196,</v>
      </c>
      <c r="Q61" t="str">
        <f t="shared" si="8"/>
        <v>(1,1)</v>
      </c>
      <c r="R61" t="str">
        <f t="shared" si="3"/>
        <v>1,</v>
      </c>
      <c r="S61" t="str">
        <f t="shared" si="3"/>
        <v>1,</v>
      </c>
    </row>
    <row r="62" spans="1:19" x14ac:dyDescent="0.15">
      <c r="A62" t="s">
        <v>216</v>
      </c>
      <c r="B62">
        <v>91204</v>
      </c>
      <c r="C62">
        <v>196</v>
      </c>
      <c r="D62">
        <v>1</v>
      </c>
      <c r="E62">
        <v>1</v>
      </c>
      <c r="F62">
        <v>3</v>
      </c>
      <c r="G62" s="5">
        <f t="shared" si="0"/>
        <v>2.6354712921877101E-2</v>
      </c>
      <c r="H62" t="str">
        <f>VLOOKUP(B62,'名称-id-价值'!B:C,2,FALSE)</f>
        <v>T1HP4</v>
      </c>
      <c r="I62" t="str">
        <f t="shared" si="4"/>
        <v>T1部件</v>
      </c>
      <c r="J62">
        <f t="shared" si="5"/>
        <v>3</v>
      </c>
      <c r="K62">
        <f t="shared" si="6"/>
        <v>7.90641387656313E-2</v>
      </c>
      <c r="L62">
        <f>VLOOKUP(B62,'名称-id-价值'!B:M,J62+2,FALSE)</f>
        <v>36</v>
      </c>
      <c r="M62">
        <f t="shared" si="7"/>
        <v>0.94876966518757566</v>
      </c>
      <c r="N62">
        <f t="shared" si="1"/>
        <v>270.60274304154859</v>
      </c>
      <c r="O62" t="str">
        <f t="shared" si="2"/>
        <v>91204,</v>
      </c>
      <c r="P62" t="str">
        <f t="shared" si="2"/>
        <v>196,</v>
      </c>
      <c r="Q62" t="str">
        <f t="shared" si="8"/>
        <v>(1,1)</v>
      </c>
      <c r="R62" t="str">
        <f t="shared" si="3"/>
        <v>1,</v>
      </c>
      <c r="S62" t="str">
        <f t="shared" si="3"/>
        <v>1,</v>
      </c>
    </row>
    <row r="63" spans="1:19" x14ac:dyDescent="0.15">
      <c r="A63" t="s">
        <v>216</v>
      </c>
      <c r="B63">
        <v>91206</v>
      </c>
      <c r="C63">
        <v>196</v>
      </c>
      <c r="D63">
        <v>1</v>
      </c>
      <c r="E63">
        <v>1</v>
      </c>
      <c r="F63">
        <v>3</v>
      </c>
      <c r="G63" s="5">
        <f t="shared" si="0"/>
        <v>2.6354712921877101E-2</v>
      </c>
      <c r="H63" t="str">
        <f>VLOOKUP(B63,'名称-id-价值'!B:C,2,FALSE)</f>
        <v>T1HP6</v>
      </c>
      <c r="I63" t="str">
        <f t="shared" si="4"/>
        <v>T1部件</v>
      </c>
      <c r="J63">
        <f t="shared" si="5"/>
        <v>3</v>
      </c>
      <c r="K63">
        <f t="shared" si="6"/>
        <v>7.90641387656313E-2</v>
      </c>
      <c r="L63">
        <f>VLOOKUP(B63,'名称-id-价值'!B:M,J63+2,FALSE)</f>
        <v>36</v>
      </c>
      <c r="M63">
        <f t="shared" si="7"/>
        <v>0.94876966518757566</v>
      </c>
      <c r="N63">
        <f t="shared" si="1"/>
        <v>270.60274304154859</v>
      </c>
      <c r="O63" t="str">
        <f t="shared" ref="O63:P132" si="9">B63&amp;","</f>
        <v>91206,</v>
      </c>
      <c r="P63" t="str">
        <f t="shared" si="9"/>
        <v>196,</v>
      </c>
      <c r="Q63" t="str">
        <f t="shared" si="8"/>
        <v>(1,1)</v>
      </c>
      <c r="R63" t="str">
        <f t="shared" ref="R63:S132" si="10">D63&amp;","</f>
        <v>1,</v>
      </c>
      <c r="S63" t="str">
        <f t="shared" si="10"/>
        <v>1,</v>
      </c>
    </row>
    <row r="64" spans="1:19" x14ac:dyDescent="0.15">
      <c r="A64" t="s">
        <v>216</v>
      </c>
      <c r="B64">
        <v>92001</v>
      </c>
      <c r="C64">
        <v>101</v>
      </c>
      <c r="D64">
        <v>1</v>
      </c>
      <c r="E64">
        <v>1</v>
      </c>
      <c r="F64">
        <v>3</v>
      </c>
      <c r="G64" s="5">
        <f t="shared" si="0"/>
        <v>1.3580744924028507E-2</v>
      </c>
      <c r="H64" t="str">
        <f>VLOOKUP(B64,'名称-id-价值'!B:C,2,FALSE)</f>
        <v>T2LP1</v>
      </c>
      <c r="I64" t="str">
        <f t="shared" si="4"/>
        <v>T2部件</v>
      </c>
      <c r="J64">
        <f t="shared" si="5"/>
        <v>3</v>
      </c>
      <c r="K64">
        <f t="shared" si="6"/>
        <v>4.0742234772085523E-2</v>
      </c>
      <c r="L64">
        <f>VLOOKUP(B64,'名称-id-价值'!B:M,J64+2,FALSE)</f>
        <v>70</v>
      </c>
      <c r="M64">
        <f t="shared" si="7"/>
        <v>0.95065214468199544</v>
      </c>
      <c r="N64">
        <f t="shared" si="1"/>
        <v>270.60274304154859</v>
      </c>
      <c r="O64" t="str">
        <f t="shared" si="9"/>
        <v>92001,</v>
      </c>
      <c r="P64" t="str">
        <f t="shared" si="9"/>
        <v>101,</v>
      </c>
      <c r="Q64" t="str">
        <f t="shared" si="8"/>
        <v>(1,1)</v>
      </c>
      <c r="R64" t="str">
        <f t="shared" si="10"/>
        <v>1,</v>
      </c>
      <c r="S64" t="str">
        <f t="shared" si="10"/>
        <v>1,</v>
      </c>
    </row>
    <row r="65" spans="1:19" x14ac:dyDescent="0.15">
      <c r="A65" t="s">
        <v>216</v>
      </c>
      <c r="B65">
        <v>92003</v>
      </c>
      <c r="C65">
        <v>101</v>
      </c>
      <c r="D65">
        <v>1</v>
      </c>
      <c r="E65">
        <v>1</v>
      </c>
      <c r="F65">
        <v>3</v>
      </c>
      <c r="G65" s="5">
        <f t="shared" si="0"/>
        <v>1.3580744924028507E-2</v>
      </c>
      <c r="H65" t="str">
        <f>VLOOKUP(B65,'名称-id-价值'!B:C,2,FALSE)</f>
        <v>T2LP3</v>
      </c>
      <c r="I65" t="str">
        <f t="shared" si="4"/>
        <v>T2部件</v>
      </c>
      <c r="J65">
        <f t="shared" si="5"/>
        <v>3</v>
      </c>
      <c r="K65">
        <f t="shared" si="6"/>
        <v>4.0742234772085523E-2</v>
      </c>
      <c r="L65">
        <f>VLOOKUP(B65,'名称-id-价值'!B:M,J65+2,FALSE)</f>
        <v>70</v>
      </c>
      <c r="M65">
        <f t="shared" si="7"/>
        <v>0.95065214468199544</v>
      </c>
      <c r="N65">
        <f t="shared" si="1"/>
        <v>270.60274304154859</v>
      </c>
      <c r="O65" t="str">
        <f t="shared" si="9"/>
        <v>92003,</v>
      </c>
      <c r="P65" t="str">
        <f t="shared" si="9"/>
        <v>101,</v>
      </c>
      <c r="Q65" t="str">
        <f t="shared" si="8"/>
        <v>(1,1)</v>
      </c>
      <c r="R65" t="str">
        <f t="shared" si="10"/>
        <v>1,</v>
      </c>
      <c r="S65" t="str">
        <f t="shared" si="10"/>
        <v>1,</v>
      </c>
    </row>
    <row r="66" spans="1:19" x14ac:dyDescent="0.15">
      <c r="A66" t="s">
        <v>216</v>
      </c>
      <c r="B66">
        <v>92005</v>
      </c>
      <c r="C66">
        <v>101</v>
      </c>
      <c r="D66">
        <v>1</v>
      </c>
      <c r="E66">
        <v>1</v>
      </c>
      <c r="F66">
        <v>3</v>
      </c>
      <c r="G66" s="5">
        <f t="shared" ref="G66:G129" si="11">C66/SUMIFS(C:C,A:A,A66)</f>
        <v>1.3580744924028507E-2</v>
      </c>
      <c r="H66" t="str">
        <f>VLOOKUP(B66,'名称-id-价值'!B:C,2,FALSE)</f>
        <v>T2LP5</v>
      </c>
      <c r="I66" t="str">
        <f t="shared" si="4"/>
        <v>T2部件</v>
      </c>
      <c r="J66">
        <f t="shared" si="5"/>
        <v>3</v>
      </c>
      <c r="K66">
        <f t="shared" si="6"/>
        <v>4.0742234772085523E-2</v>
      </c>
      <c r="L66">
        <f>VLOOKUP(B66,'名称-id-价值'!B:M,J66+2,FALSE)</f>
        <v>70</v>
      </c>
      <c r="M66">
        <f t="shared" si="7"/>
        <v>0.95065214468199544</v>
      </c>
      <c r="N66">
        <f t="shared" ref="N66:N129" si="12">SUMIFS(M:M,A:A,A66)*F66+VLOOKUP(J66,$AC$17:$AF$27,4,FALSE)</f>
        <v>270.60274304154859</v>
      </c>
      <c r="O66" t="str">
        <f t="shared" si="9"/>
        <v>92005,</v>
      </c>
      <c r="P66" t="str">
        <f t="shared" si="9"/>
        <v>101,</v>
      </c>
      <c r="Q66" t="str">
        <f t="shared" si="8"/>
        <v>(1,1)</v>
      </c>
      <c r="R66" t="str">
        <f t="shared" si="10"/>
        <v>1,</v>
      </c>
      <c r="S66" t="str">
        <f t="shared" si="10"/>
        <v>1,</v>
      </c>
    </row>
    <row r="67" spans="1:19" x14ac:dyDescent="0.15">
      <c r="A67" t="s">
        <v>216</v>
      </c>
      <c r="B67">
        <v>92101</v>
      </c>
      <c r="C67">
        <v>101</v>
      </c>
      <c r="D67">
        <v>1</v>
      </c>
      <c r="E67">
        <v>1</v>
      </c>
      <c r="F67">
        <v>3</v>
      </c>
      <c r="G67" s="5">
        <f t="shared" si="11"/>
        <v>1.3580744924028507E-2</v>
      </c>
      <c r="H67" t="str">
        <f>VLOOKUP(B67,'名称-id-价值'!B:C,2,FALSE)</f>
        <v>T2MP1</v>
      </c>
      <c r="I67" t="str">
        <f t="shared" ref="I67:I136" si="13">IF(LEFT(B67,1)+0=5,"T"&amp;MID(B67,3,1)&amp;"碎片",IF(LEFT(B67,1)+0=1,"T"&amp;MID(B67,3,1)&amp;"坦克",IF(LEFT(B67,1)+0=9,"T"&amp;MID(B67,2,1)&amp;"部件")))</f>
        <v>T2部件</v>
      </c>
      <c r="J67">
        <f t="shared" ref="J67:J136" si="14">IF(RIGHT(A67,1)+0=0,10,RIGHT(A67,1)+0)</f>
        <v>3</v>
      </c>
      <c r="K67">
        <f t="shared" ref="K67:K136" si="15">AVERAGE(D67:E67)*G67*F67</f>
        <v>4.0742234772085523E-2</v>
      </c>
      <c r="L67">
        <f>VLOOKUP(B67,'名称-id-价值'!B:M,J67+2,FALSE)</f>
        <v>70</v>
      </c>
      <c r="M67">
        <f t="shared" ref="M67:M136" si="16">G67*L67*AVERAGE(D67:E67)</f>
        <v>0.95065214468199544</v>
      </c>
      <c r="N67">
        <f t="shared" si="12"/>
        <v>270.60274304154859</v>
      </c>
      <c r="O67" t="str">
        <f t="shared" si="9"/>
        <v>92101,</v>
      </c>
      <c r="P67" t="str">
        <f t="shared" si="9"/>
        <v>101,</v>
      </c>
      <c r="Q67" t="str">
        <f t="shared" ref="Q67:Q136" si="17">"("&amp;LEFT(R67&amp;S67,LEN(R67&amp;S67)-1)&amp;")"</f>
        <v>(1,1)</v>
      </c>
      <c r="R67" t="str">
        <f t="shared" si="10"/>
        <v>1,</v>
      </c>
      <c r="S67" t="str">
        <f t="shared" si="10"/>
        <v>1,</v>
      </c>
    </row>
    <row r="68" spans="1:19" x14ac:dyDescent="0.15">
      <c r="A68" t="s">
        <v>216</v>
      </c>
      <c r="B68">
        <v>92103</v>
      </c>
      <c r="C68">
        <v>101</v>
      </c>
      <c r="D68">
        <v>1</v>
      </c>
      <c r="E68">
        <v>1</v>
      </c>
      <c r="F68">
        <v>3</v>
      </c>
      <c r="G68" s="5">
        <f t="shared" si="11"/>
        <v>1.3580744924028507E-2</v>
      </c>
      <c r="H68" t="str">
        <f>VLOOKUP(B68,'名称-id-价值'!B:C,2,FALSE)</f>
        <v>T2MP3</v>
      </c>
      <c r="I68" t="str">
        <f t="shared" si="13"/>
        <v>T2部件</v>
      </c>
      <c r="J68">
        <f t="shared" si="14"/>
        <v>3</v>
      </c>
      <c r="K68">
        <f t="shared" si="15"/>
        <v>4.0742234772085523E-2</v>
      </c>
      <c r="L68">
        <f>VLOOKUP(B68,'名称-id-价值'!B:M,J68+2,FALSE)</f>
        <v>70</v>
      </c>
      <c r="M68">
        <f t="shared" si="16"/>
        <v>0.95065214468199544</v>
      </c>
      <c r="N68">
        <f t="shared" si="12"/>
        <v>270.60274304154859</v>
      </c>
      <c r="O68" t="str">
        <f t="shared" si="9"/>
        <v>92103,</v>
      </c>
      <c r="P68" t="str">
        <f t="shared" si="9"/>
        <v>101,</v>
      </c>
      <c r="Q68" t="str">
        <f t="shared" si="17"/>
        <v>(1,1)</v>
      </c>
      <c r="R68" t="str">
        <f t="shared" si="10"/>
        <v>1,</v>
      </c>
      <c r="S68" t="str">
        <f t="shared" si="10"/>
        <v>1,</v>
      </c>
    </row>
    <row r="69" spans="1:19" x14ac:dyDescent="0.15">
      <c r="A69" t="s">
        <v>216</v>
      </c>
      <c r="B69">
        <v>92105</v>
      </c>
      <c r="C69">
        <v>101</v>
      </c>
      <c r="D69">
        <v>1</v>
      </c>
      <c r="E69">
        <v>1</v>
      </c>
      <c r="F69">
        <v>3</v>
      </c>
      <c r="G69" s="5">
        <f t="shared" si="11"/>
        <v>1.3580744924028507E-2</v>
      </c>
      <c r="H69" t="str">
        <f>VLOOKUP(B69,'名称-id-价值'!B:C,2,FALSE)</f>
        <v>T2MP5</v>
      </c>
      <c r="I69" t="str">
        <f t="shared" si="13"/>
        <v>T2部件</v>
      </c>
      <c r="J69">
        <f t="shared" si="14"/>
        <v>3</v>
      </c>
      <c r="K69">
        <f t="shared" si="15"/>
        <v>4.0742234772085523E-2</v>
      </c>
      <c r="L69">
        <f>VLOOKUP(B69,'名称-id-价值'!B:M,J69+2,FALSE)</f>
        <v>70</v>
      </c>
      <c r="M69">
        <f t="shared" si="16"/>
        <v>0.95065214468199544</v>
      </c>
      <c r="N69">
        <f t="shared" si="12"/>
        <v>270.60274304154859</v>
      </c>
      <c r="O69" t="str">
        <f t="shared" si="9"/>
        <v>92105,</v>
      </c>
      <c r="P69" t="str">
        <f t="shared" si="9"/>
        <v>101,</v>
      </c>
      <c r="Q69" t="str">
        <f t="shared" si="17"/>
        <v>(1,1)</v>
      </c>
      <c r="R69" t="str">
        <f t="shared" si="10"/>
        <v>1,</v>
      </c>
      <c r="S69" t="str">
        <f t="shared" si="10"/>
        <v>1,</v>
      </c>
    </row>
    <row r="70" spans="1:19" x14ac:dyDescent="0.15">
      <c r="A70" t="s">
        <v>216</v>
      </c>
      <c r="B70">
        <v>92201</v>
      </c>
      <c r="C70">
        <v>101</v>
      </c>
      <c r="D70">
        <v>1</v>
      </c>
      <c r="E70">
        <v>1</v>
      </c>
      <c r="F70">
        <v>3</v>
      </c>
      <c r="G70" s="5">
        <f t="shared" si="11"/>
        <v>1.3580744924028507E-2</v>
      </c>
      <c r="H70" t="str">
        <f>VLOOKUP(B70,'名称-id-价值'!B:C,2,FALSE)</f>
        <v>T2HP1</v>
      </c>
      <c r="I70" t="str">
        <f t="shared" si="13"/>
        <v>T2部件</v>
      </c>
      <c r="J70">
        <f t="shared" si="14"/>
        <v>3</v>
      </c>
      <c r="K70">
        <f t="shared" si="15"/>
        <v>4.0742234772085523E-2</v>
      </c>
      <c r="L70">
        <f>VLOOKUP(B70,'名称-id-价值'!B:M,J70+2,FALSE)</f>
        <v>70</v>
      </c>
      <c r="M70">
        <f t="shared" si="16"/>
        <v>0.95065214468199544</v>
      </c>
      <c r="N70">
        <f t="shared" si="12"/>
        <v>270.60274304154859</v>
      </c>
      <c r="O70" t="str">
        <f t="shared" si="9"/>
        <v>92201,</v>
      </c>
      <c r="P70" t="str">
        <f t="shared" si="9"/>
        <v>101,</v>
      </c>
      <c r="Q70" t="str">
        <f t="shared" si="17"/>
        <v>(1,1)</v>
      </c>
      <c r="R70" t="str">
        <f t="shared" si="10"/>
        <v>1,</v>
      </c>
      <c r="S70" t="str">
        <f t="shared" si="10"/>
        <v>1,</v>
      </c>
    </row>
    <row r="71" spans="1:19" x14ac:dyDescent="0.15">
      <c r="A71" t="s">
        <v>216</v>
      </c>
      <c r="B71">
        <v>92203</v>
      </c>
      <c r="C71">
        <v>101</v>
      </c>
      <c r="D71">
        <v>1</v>
      </c>
      <c r="E71">
        <v>1</v>
      </c>
      <c r="F71">
        <v>3</v>
      </c>
      <c r="G71" s="5">
        <f t="shared" si="11"/>
        <v>1.3580744924028507E-2</v>
      </c>
      <c r="H71" t="str">
        <f>VLOOKUP(B71,'名称-id-价值'!B:C,2,FALSE)</f>
        <v>T2HP3</v>
      </c>
      <c r="I71" t="str">
        <f t="shared" si="13"/>
        <v>T2部件</v>
      </c>
      <c r="J71">
        <f t="shared" si="14"/>
        <v>3</v>
      </c>
      <c r="K71">
        <f t="shared" si="15"/>
        <v>4.0742234772085523E-2</v>
      </c>
      <c r="L71">
        <f>VLOOKUP(B71,'名称-id-价值'!B:M,J71+2,FALSE)</f>
        <v>70</v>
      </c>
      <c r="M71">
        <f t="shared" si="16"/>
        <v>0.95065214468199544</v>
      </c>
      <c r="N71">
        <f t="shared" si="12"/>
        <v>270.60274304154859</v>
      </c>
      <c r="O71" t="str">
        <f t="shared" si="9"/>
        <v>92203,</v>
      </c>
      <c r="P71" t="str">
        <f t="shared" si="9"/>
        <v>101,</v>
      </c>
      <c r="Q71" t="str">
        <f t="shared" si="17"/>
        <v>(1,1)</v>
      </c>
      <c r="R71" t="str">
        <f t="shared" si="10"/>
        <v>1,</v>
      </c>
      <c r="S71" t="str">
        <f t="shared" si="10"/>
        <v>1,</v>
      </c>
    </row>
    <row r="72" spans="1:19" x14ac:dyDescent="0.15">
      <c r="A72" t="s">
        <v>216</v>
      </c>
      <c r="B72">
        <v>92205</v>
      </c>
      <c r="C72">
        <v>101</v>
      </c>
      <c r="D72">
        <v>1</v>
      </c>
      <c r="E72">
        <v>1</v>
      </c>
      <c r="F72">
        <v>3</v>
      </c>
      <c r="G72" s="5">
        <f t="shared" si="11"/>
        <v>1.3580744924028507E-2</v>
      </c>
      <c r="H72" t="str">
        <f>VLOOKUP(B72,'名称-id-价值'!B:C,2,FALSE)</f>
        <v>T2HP5</v>
      </c>
      <c r="I72" t="str">
        <f t="shared" si="13"/>
        <v>T2部件</v>
      </c>
      <c r="J72">
        <f t="shared" si="14"/>
        <v>3</v>
      </c>
      <c r="K72">
        <f t="shared" si="15"/>
        <v>4.0742234772085523E-2</v>
      </c>
      <c r="L72">
        <f>VLOOKUP(B72,'名称-id-价值'!B:M,J72+2,FALSE)</f>
        <v>70</v>
      </c>
      <c r="M72">
        <f t="shared" si="16"/>
        <v>0.95065214468199544</v>
      </c>
      <c r="N72">
        <f t="shared" si="12"/>
        <v>270.60274304154859</v>
      </c>
      <c r="O72" t="str">
        <f t="shared" si="9"/>
        <v>92205,</v>
      </c>
      <c r="P72" t="str">
        <f t="shared" si="9"/>
        <v>101,</v>
      </c>
      <c r="Q72" t="str">
        <f t="shared" si="17"/>
        <v>(1,1)</v>
      </c>
      <c r="R72" t="str">
        <f t="shared" si="10"/>
        <v>1,</v>
      </c>
      <c r="S72" t="str">
        <f t="shared" si="10"/>
        <v>1,</v>
      </c>
    </row>
    <row r="73" spans="1:19" x14ac:dyDescent="0.15">
      <c r="A73" t="s">
        <v>216</v>
      </c>
      <c r="B73">
        <v>100301</v>
      </c>
      <c r="C73">
        <v>55</v>
      </c>
      <c r="D73">
        <v>1</v>
      </c>
      <c r="E73">
        <v>1</v>
      </c>
      <c r="F73">
        <v>3</v>
      </c>
      <c r="G73" s="5">
        <f t="shared" si="11"/>
        <v>7.3954551566491862E-3</v>
      </c>
      <c r="H73" t="str">
        <f>VLOOKUP(B73,'名称-id-价值'!B:C,2,FALSE)</f>
        <v>3倍加速1</v>
      </c>
      <c r="I73" t="str">
        <f t="shared" si="13"/>
        <v>T0坦克</v>
      </c>
      <c r="J73">
        <f t="shared" si="14"/>
        <v>3</v>
      </c>
      <c r="K73">
        <f t="shared" si="15"/>
        <v>2.218636546994756E-2</v>
      </c>
      <c r="L73">
        <f>VLOOKUP(B73,'名称-id-价值'!B:M,J73+2,FALSE)</f>
        <v>35</v>
      </c>
      <c r="M73">
        <f t="shared" si="16"/>
        <v>0.2588409304827215</v>
      </c>
      <c r="N73">
        <f t="shared" si="12"/>
        <v>270.60274304154859</v>
      </c>
      <c r="O73" t="str">
        <f t="shared" si="9"/>
        <v>100301,</v>
      </c>
      <c r="P73" t="str">
        <f t="shared" si="9"/>
        <v>55,</v>
      </c>
      <c r="Q73" t="str">
        <f t="shared" si="17"/>
        <v>(1,1)</v>
      </c>
      <c r="R73" t="str">
        <f t="shared" si="10"/>
        <v>1,</v>
      </c>
      <c r="S73" t="str">
        <f t="shared" si="10"/>
        <v>1,</v>
      </c>
    </row>
    <row r="74" spans="1:19" x14ac:dyDescent="0.15">
      <c r="A74" t="s">
        <v>216</v>
      </c>
      <c r="B74">
        <v>100302</v>
      </c>
      <c r="C74">
        <v>53</v>
      </c>
      <c r="D74">
        <v>1</v>
      </c>
      <c r="E74">
        <v>1</v>
      </c>
      <c r="F74">
        <v>3</v>
      </c>
      <c r="G74" s="5">
        <f t="shared" si="11"/>
        <v>7.1265295145892162E-3</v>
      </c>
      <c r="H74" t="str">
        <f>VLOOKUP(B74,'名称-id-价值'!B:C,2,FALSE)</f>
        <v>3倍加速2</v>
      </c>
      <c r="I74" t="str">
        <f t="shared" si="13"/>
        <v>T0坦克</v>
      </c>
      <c r="J74">
        <f t="shared" si="14"/>
        <v>3</v>
      </c>
      <c r="K74">
        <f t="shared" si="15"/>
        <v>2.1379588543767647E-2</v>
      </c>
      <c r="L74">
        <f>VLOOKUP(B74,'名称-id-价值'!B:M,J74+2,FALSE)</f>
        <v>60</v>
      </c>
      <c r="M74">
        <f t="shared" si="16"/>
        <v>0.42759177087535299</v>
      </c>
      <c r="N74">
        <f t="shared" si="12"/>
        <v>270.60274304154859</v>
      </c>
      <c r="O74" t="str">
        <f t="shared" si="9"/>
        <v>100302,</v>
      </c>
      <c r="P74" t="str">
        <f t="shared" si="9"/>
        <v>53,</v>
      </c>
      <c r="Q74" t="str">
        <f t="shared" si="17"/>
        <v>(1,1)</v>
      </c>
      <c r="R74" t="str">
        <f t="shared" si="10"/>
        <v>1,</v>
      </c>
      <c r="S74" t="str">
        <f t="shared" si="10"/>
        <v>1,</v>
      </c>
    </row>
    <row r="75" spans="1:19" x14ac:dyDescent="0.15">
      <c r="A75" t="s">
        <v>217</v>
      </c>
      <c r="B75">
        <v>51111</v>
      </c>
      <c r="C75">
        <v>200</v>
      </c>
      <c r="D75">
        <v>2</v>
      </c>
      <c r="E75">
        <v>10</v>
      </c>
      <c r="F75">
        <v>3</v>
      </c>
      <c r="G75" s="5">
        <f t="shared" si="11"/>
        <v>2.6336581511719779E-2</v>
      </c>
      <c r="H75" t="str">
        <f>VLOOKUP(B75,'名称-id-价值'!B:C,2,FALSE)</f>
        <v>雷诺FT-碎片</v>
      </c>
      <c r="I75" t="str">
        <f t="shared" si="13"/>
        <v>T1碎片</v>
      </c>
      <c r="J75">
        <f t="shared" si="14"/>
        <v>4</v>
      </c>
      <c r="K75">
        <f t="shared" si="15"/>
        <v>0.47405846721095601</v>
      </c>
      <c r="L75">
        <f>VLOOKUP(B75,'名称-id-价值'!B:M,J75+2,FALSE)</f>
        <v>49.2</v>
      </c>
      <c r="M75">
        <f t="shared" si="16"/>
        <v>7.7745588622596795</v>
      </c>
      <c r="N75">
        <f t="shared" si="12"/>
        <v>302.68119568080067</v>
      </c>
      <c r="O75" t="str">
        <f t="shared" si="9"/>
        <v>51111,</v>
      </c>
      <c r="P75" t="str">
        <f t="shared" si="9"/>
        <v>200,</v>
      </c>
      <c r="Q75" t="str">
        <f t="shared" si="17"/>
        <v>(2,10)</v>
      </c>
      <c r="R75" t="str">
        <f t="shared" si="10"/>
        <v>2,</v>
      </c>
      <c r="S75" t="str">
        <f t="shared" si="10"/>
        <v>10,</v>
      </c>
    </row>
    <row r="76" spans="1:19" x14ac:dyDescent="0.15">
      <c r="A76" t="s">
        <v>217</v>
      </c>
      <c r="B76">
        <v>52111</v>
      </c>
      <c r="C76">
        <v>200</v>
      </c>
      <c r="D76">
        <v>2</v>
      </c>
      <c r="E76">
        <v>10</v>
      </c>
      <c r="F76">
        <v>3</v>
      </c>
      <c r="G76" s="5">
        <f t="shared" si="11"/>
        <v>2.6336581511719779E-2</v>
      </c>
      <c r="H76" t="str">
        <f>VLOOKUP(B76,'名称-id-价值'!B:C,2,FALSE)</f>
        <v>Stuart-碎片</v>
      </c>
      <c r="I76" t="str">
        <f t="shared" si="13"/>
        <v>T1碎片</v>
      </c>
      <c r="J76">
        <f t="shared" si="14"/>
        <v>4</v>
      </c>
      <c r="K76">
        <f t="shared" si="15"/>
        <v>0.47405846721095601</v>
      </c>
      <c r="L76">
        <f>VLOOKUP(B76,'名称-id-价值'!B:M,J76+2,FALSE)</f>
        <v>49.199999999999996</v>
      </c>
      <c r="M76">
        <f t="shared" si="16"/>
        <v>7.7745588622596777</v>
      </c>
      <c r="N76">
        <f t="shared" si="12"/>
        <v>302.68119568080067</v>
      </c>
      <c r="O76" t="str">
        <f t="shared" si="9"/>
        <v>52111,</v>
      </c>
      <c r="P76" t="str">
        <f t="shared" si="9"/>
        <v>200,</v>
      </c>
      <c r="Q76" t="str">
        <f t="shared" si="17"/>
        <v>(2,10)</v>
      </c>
      <c r="R76" t="str">
        <f t="shared" si="10"/>
        <v>2,</v>
      </c>
      <c r="S76" t="str">
        <f t="shared" si="10"/>
        <v>10,</v>
      </c>
    </row>
    <row r="77" spans="1:19" x14ac:dyDescent="0.15">
      <c r="A77" t="s">
        <v>217</v>
      </c>
      <c r="B77">
        <v>53111</v>
      </c>
      <c r="C77">
        <v>200</v>
      </c>
      <c r="D77">
        <v>2</v>
      </c>
      <c r="E77">
        <v>10</v>
      </c>
      <c r="F77">
        <v>3</v>
      </c>
      <c r="G77" s="5">
        <f t="shared" si="11"/>
        <v>2.6336581511719779E-2</v>
      </c>
      <c r="H77" t="str">
        <f>VLOOKUP(B77,'名称-id-价值'!B:C,2,FALSE)</f>
        <v>B-1-碎片</v>
      </c>
      <c r="I77" t="str">
        <f t="shared" si="13"/>
        <v>T1碎片</v>
      </c>
      <c r="J77">
        <f t="shared" si="14"/>
        <v>4</v>
      </c>
      <c r="K77">
        <f t="shared" si="15"/>
        <v>0.47405846721095601</v>
      </c>
      <c r="L77">
        <f>VLOOKUP(B77,'名称-id-价值'!B:M,J77+2,FALSE)</f>
        <v>49.199999999999996</v>
      </c>
      <c r="M77">
        <f t="shared" si="16"/>
        <v>7.7745588622596777</v>
      </c>
      <c r="N77">
        <f t="shared" si="12"/>
        <v>302.68119568080067</v>
      </c>
      <c r="O77" t="str">
        <f t="shared" si="9"/>
        <v>53111,</v>
      </c>
      <c r="P77" t="str">
        <f t="shared" si="9"/>
        <v>200,</v>
      </c>
      <c r="Q77" t="str">
        <f t="shared" si="17"/>
        <v>(2,10)</v>
      </c>
      <c r="R77" t="str">
        <f t="shared" si="10"/>
        <v>2,</v>
      </c>
      <c r="S77" t="str">
        <f t="shared" si="10"/>
        <v>10,</v>
      </c>
    </row>
    <row r="78" spans="1:19" x14ac:dyDescent="0.15">
      <c r="A78" t="s">
        <v>217</v>
      </c>
      <c r="B78">
        <v>51211</v>
      </c>
      <c r="C78">
        <v>449</v>
      </c>
      <c r="D78">
        <v>2</v>
      </c>
      <c r="E78">
        <v>6</v>
      </c>
      <c r="F78">
        <v>3</v>
      </c>
      <c r="G78" s="5">
        <f t="shared" si="11"/>
        <v>5.9125625493810903E-2</v>
      </c>
      <c r="H78" t="str">
        <f>VLOOKUP(B78,'名称-id-价值'!B:C,2,FALSE)</f>
        <v>二号-碎片</v>
      </c>
      <c r="I78" t="str">
        <f t="shared" si="13"/>
        <v>T2碎片</v>
      </c>
      <c r="J78">
        <f t="shared" si="14"/>
        <v>4</v>
      </c>
      <c r="K78">
        <f t="shared" si="15"/>
        <v>0.70950750592573086</v>
      </c>
      <c r="L78">
        <f>VLOOKUP(B78,'名称-id-价值'!B:M,J78+2,FALSE)</f>
        <v>52.8</v>
      </c>
      <c r="M78">
        <f t="shared" si="16"/>
        <v>12.487332104292863</v>
      </c>
      <c r="N78">
        <f t="shared" si="12"/>
        <v>302.68119568080067</v>
      </c>
      <c r="O78" t="str">
        <f t="shared" si="9"/>
        <v>51211,</v>
      </c>
      <c r="P78" t="str">
        <f t="shared" si="9"/>
        <v>449,</v>
      </c>
      <c r="Q78" t="str">
        <f t="shared" si="17"/>
        <v>(2,6)</v>
      </c>
      <c r="R78" t="str">
        <f t="shared" si="10"/>
        <v>2,</v>
      </c>
      <c r="S78" t="str">
        <f t="shared" si="10"/>
        <v>6,</v>
      </c>
    </row>
    <row r="79" spans="1:19" x14ac:dyDescent="0.15">
      <c r="A79" t="s">
        <v>217</v>
      </c>
      <c r="B79">
        <v>52211</v>
      </c>
      <c r="C79">
        <v>449</v>
      </c>
      <c r="D79">
        <v>2</v>
      </c>
      <c r="E79">
        <v>6</v>
      </c>
      <c r="F79">
        <v>3</v>
      </c>
      <c r="G79" s="5">
        <f t="shared" si="11"/>
        <v>5.9125625493810903E-2</v>
      </c>
      <c r="H79" t="str">
        <f>VLOOKUP(B79,'名称-id-价值'!B:C,2,FALSE)</f>
        <v>T-34-碎片</v>
      </c>
      <c r="I79" t="str">
        <f t="shared" si="13"/>
        <v>T2碎片</v>
      </c>
      <c r="J79">
        <f t="shared" si="14"/>
        <v>4</v>
      </c>
      <c r="K79">
        <f t="shared" si="15"/>
        <v>0.70950750592573086</v>
      </c>
      <c r="L79">
        <f>VLOOKUP(B79,'名称-id-价值'!B:M,J79+2,FALSE)</f>
        <v>52.8</v>
      </c>
      <c r="M79">
        <f t="shared" si="16"/>
        <v>12.487332104292863</v>
      </c>
      <c r="N79">
        <f t="shared" si="12"/>
        <v>302.68119568080067</v>
      </c>
      <c r="O79" t="str">
        <f t="shared" si="9"/>
        <v>52211,</v>
      </c>
      <c r="P79" t="str">
        <f t="shared" si="9"/>
        <v>449,</v>
      </c>
      <c r="Q79" t="str">
        <f t="shared" si="17"/>
        <v>(2,6)</v>
      </c>
      <c r="R79" t="str">
        <f t="shared" si="10"/>
        <v>2,</v>
      </c>
      <c r="S79" t="str">
        <f t="shared" si="10"/>
        <v>6,</v>
      </c>
    </row>
    <row r="80" spans="1:19" x14ac:dyDescent="0.15">
      <c r="A80" t="s">
        <v>217</v>
      </c>
      <c r="B80">
        <v>53211</v>
      </c>
      <c r="C80">
        <v>449</v>
      </c>
      <c r="D80">
        <v>2</v>
      </c>
      <c r="E80">
        <v>6</v>
      </c>
      <c r="F80">
        <v>3</v>
      </c>
      <c r="G80" s="5">
        <f t="shared" si="11"/>
        <v>5.9125625493810903E-2</v>
      </c>
      <c r="H80" t="str">
        <f>VLOOKUP(B80,'名称-id-价值'!B:C,2,FALSE)</f>
        <v>KV-1-碎片</v>
      </c>
      <c r="I80" t="str">
        <f t="shared" si="13"/>
        <v>T2碎片</v>
      </c>
      <c r="J80">
        <f t="shared" si="14"/>
        <v>4</v>
      </c>
      <c r="K80">
        <f t="shared" si="15"/>
        <v>0.70950750592573086</v>
      </c>
      <c r="L80">
        <f>VLOOKUP(B80,'名称-id-价值'!B:M,J80+2,FALSE)</f>
        <v>52.8</v>
      </c>
      <c r="M80">
        <f t="shared" si="16"/>
        <v>12.487332104292863</v>
      </c>
      <c r="N80">
        <f t="shared" si="12"/>
        <v>302.68119568080067</v>
      </c>
      <c r="O80" t="str">
        <f t="shared" si="9"/>
        <v>53211,</v>
      </c>
      <c r="P80" t="str">
        <f t="shared" si="9"/>
        <v>449,</v>
      </c>
      <c r="Q80" t="str">
        <f t="shared" si="17"/>
        <v>(2,6)</v>
      </c>
      <c r="R80" t="str">
        <f t="shared" si="10"/>
        <v>2,</v>
      </c>
      <c r="S80" t="str">
        <f t="shared" si="10"/>
        <v>6,</v>
      </c>
    </row>
    <row r="81" spans="1:19" x14ac:dyDescent="0.15">
      <c r="A81" t="s">
        <v>217</v>
      </c>
      <c r="B81">
        <v>51211</v>
      </c>
      <c r="C81">
        <v>477</v>
      </c>
      <c r="D81">
        <v>1</v>
      </c>
      <c r="E81">
        <v>2</v>
      </c>
      <c r="F81">
        <v>3</v>
      </c>
      <c r="G81" s="5">
        <f t="shared" si="11"/>
        <v>6.2812746905451675E-2</v>
      </c>
      <c r="H81" t="str">
        <f>VLOOKUP(B81,'名称-id-价值'!B:C,2,FALSE)</f>
        <v>二号-碎片</v>
      </c>
      <c r="I81" t="str">
        <f t="shared" si="13"/>
        <v>T2碎片</v>
      </c>
      <c r="J81">
        <f t="shared" si="14"/>
        <v>4</v>
      </c>
      <c r="K81">
        <f t="shared" si="15"/>
        <v>0.28265736107453254</v>
      </c>
      <c r="L81">
        <f>VLOOKUP(B81,'名称-id-价值'!B:M,J81+2,FALSE)</f>
        <v>52.8</v>
      </c>
      <c r="M81">
        <f t="shared" si="16"/>
        <v>4.9747695549117728</v>
      </c>
      <c r="N81">
        <f t="shared" si="12"/>
        <v>302.68119568080067</v>
      </c>
      <c r="O81" t="str">
        <f t="shared" si="9"/>
        <v>51211,</v>
      </c>
      <c r="P81" t="str">
        <f t="shared" si="9"/>
        <v>477,</v>
      </c>
      <c r="Q81" t="str">
        <f t="shared" si="17"/>
        <v>(1,2)</v>
      </c>
      <c r="R81" t="str">
        <f t="shared" si="10"/>
        <v>1,</v>
      </c>
      <c r="S81" t="str">
        <f t="shared" si="10"/>
        <v>2,</v>
      </c>
    </row>
    <row r="82" spans="1:19" x14ac:dyDescent="0.15">
      <c r="A82" t="s">
        <v>217</v>
      </c>
      <c r="B82">
        <v>52211</v>
      </c>
      <c r="C82">
        <v>477</v>
      </c>
      <c r="D82">
        <v>1</v>
      </c>
      <c r="E82">
        <v>2</v>
      </c>
      <c r="F82">
        <v>3</v>
      </c>
      <c r="G82" s="5">
        <f t="shared" si="11"/>
        <v>6.2812746905451675E-2</v>
      </c>
      <c r="H82" t="str">
        <f>VLOOKUP(B82,'名称-id-价值'!B:C,2,FALSE)</f>
        <v>T-34-碎片</v>
      </c>
      <c r="I82" t="str">
        <f t="shared" si="13"/>
        <v>T2碎片</v>
      </c>
      <c r="J82">
        <f t="shared" si="14"/>
        <v>4</v>
      </c>
      <c r="K82">
        <f t="shared" si="15"/>
        <v>0.28265736107453254</v>
      </c>
      <c r="L82">
        <f>VLOOKUP(B82,'名称-id-价值'!B:M,J82+2,FALSE)</f>
        <v>52.8</v>
      </c>
      <c r="M82">
        <f t="shared" si="16"/>
        <v>4.9747695549117728</v>
      </c>
      <c r="N82">
        <f t="shared" si="12"/>
        <v>302.68119568080067</v>
      </c>
      <c r="O82" t="str">
        <f t="shared" si="9"/>
        <v>52211,</v>
      </c>
      <c r="P82" t="str">
        <f t="shared" si="9"/>
        <v>477,</v>
      </c>
      <c r="Q82" t="str">
        <f t="shared" si="17"/>
        <v>(1,2)</v>
      </c>
      <c r="R82" t="str">
        <f t="shared" si="10"/>
        <v>1,</v>
      </c>
      <c r="S82" t="str">
        <f t="shared" si="10"/>
        <v>2,</v>
      </c>
    </row>
    <row r="83" spans="1:19" x14ac:dyDescent="0.15">
      <c r="A83" t="s">
        <v>217</v>
      </c>
      <c r="B83">
        <v>53211</v>
      </c>
      <c r="C83">
        <v>477</v>
      </c>
      <c r="D83">
        <v>1</v>
      </c>
      <c r="E83">
        <v>2</v>
      </c>
      <c r="F83">
        <v>3</v>
      </c>
      <c r="G83" s="5">
        <f t="shared" si="11"/>
        <v>6.2812746905451675E-2</v>
      </c>
      <c r="H83" t="str">
        <f>VLOOKUP(B83,'名称-id-价值'!B:C,2,FALSE)</f>
        <v>KV-1-碎片</v>
      </c>
      <c r="I83" t="str">
        <f t="shared" si="13"/>
        <v>T2碎片</v>
      </c>
      <c r="J83">
        <f t="shared" si="14"/>
        <v>4</v>
      </c>
      <c r="K83">
        <f t="shared" si="15"/>
        <v>0.28265736107453254</v>
      </c>
      <c r="L83">
        <f>VLOOKUP(B83,'名称-id-价值'!B:M,J83+2,FALSE)</f>
        <v>52.8</v>
      </c>
      <c r="M83">
        <f t="shared" si="16"/>
        <v>4.9747695549117728</v>
      </c>
      <c r="N83">
        <f t="shared" si="12"/>
        <v>302.68119568080067</v>
      </c>
      <c r="O83" t="str">
        <f t="shared" si="9"/>
        <v>53211,</v>
      </c>
      <c r="P83" t="str">
        <f t="shared" si="9"/>
        <v>477,</v>
      </c>
      <c r="Q83" t="str">
        <f t="shared" si="17"/>
        <v>(1,2)</v>
      </c>
      <c r="R83" t="str">
        <f t="shared" si="10"/>
        <v>1,</v>
      </c>
      <c r="S83" t="str">
        <f t="shared" si="10"/>
        <v>2,</v>
      </c>
    </row>
    <row r="84" spans="1:19" x14ac:dyDescent="0.15">
      <c r="A84" t="s">
        <v>217</v>
      </c>
      <c r="B84">
        <v>91001</v>
      </c>
      <c r="C84">
        <v>151</v>
      </c>
      <c r="D84">
        <v>1</v>
      </c>
      <c r="E84">
        <v>1</v>
      </c>
      <c r="F84">
        <v>3</v>
      </c>
      <c r="G84" s="5">
        <f t="shared" si="11"/>
        <v>1.9884119041348434E-2</v>
      </c>
      <c r="H84" t="str">
        <f>VLOOKUP(B84,'名称-id-价值'!B:C,2,FALSE)</f>
        <v>T1LP1</v>
      </c>
      <c r="I84" t="str">
        <f t="shared" si="13"/>
        <v>T1部件</v>
      </c>
      <c r="J84">
        <f t="shared" si="14"/>
        <v>4</v>
      </c>
      <c r="K84">
        <f t="shared" si="15"/>
        <v>5.9652357124045305E-2</v>
      </c>
      <c r="L84">
        <f>VLOOKUP(B84,'名称-id-价值'!B:M,J84+2,FALSE)</f>
        <v>34</v>
      </c>
      <c r="M84">
        <f t="shared" si="16"/>
        <v>0.6760600474058468</v>
      </c>
      <c r="N84">
        <f t="shared" si="12"/>
        <v>302.68119568080067</v>
      </c>
      <c r="O84" t="str">
        <f t="shared" si="9"/>
        <v>91001,</v>
      </c>
      <c r="P84" t="str">
        <f t="shared" si="9"/>
        <v>151,</v>
      </c>
      <c r="Q84" t="str">
        <f t="shared" si="17"/>
        <v>(1,1)</v>
      </c>
      <c r="R84" t="str">
        <f t="shared" si="10"/>
        <v>1,</v>
      </c>
      <c r="S84" t="str">
        <f t="shared" si="10"/>
        <v>1,</v>
      </c>
    </row>
    <row r="85" spans="1:19" x14ac:dyDescent="0.15">
      <c r="A85" t="s">
        <v>217</v>
      </c>
      <c r="B85">
        <v>91003</v>
      </c>
      <c r="C85">
        <v>151</v>
      </c>
      <c r="D85">
        <v>1</v>
      </c>
      <c r="E85">
        <v>1</v>
      </c>
      <c r="F85">
        <v>3</v>
      </c>
      <c r="G85" s="5">
        <f t="shared" si="11"/>
        <v>1.9884119041348434E-2</v>
      </c>
      <c r="H85" t="str">
        <f>VLOOKUP(B85,'名称-id-价值'!B:C,2,FALSE)</f>
        <v>T1LP3</v>
      </c>
      <c r="I85" t="str">
        <f t="shared" si="13"/>
        <v>T1部件</v>
      </c>
      <c r="J85">
        <f t="shared" si="14"/>
        <v>4</v>
      </c>
      <c r="K85">
        <f t="shared" si="15"/>
        <v>5.9652357124045305E-2</v>
      </c>
      <c r="L85">
        <f>VLOOKUP(B85,'名称-id-价值'!B:M,J85+2,FALSE)</f>
        <v>34</v>
      </c>
      <c r="M85">
        <f t="shared" si="16"/>
        <v>0.6760600474058468</v>
      </c>
      <c r="N85">
        <f t="shared" si="12"/>
        <v>302.68119568080067</v>
      </c>
      <c r="O85" t="str">
        <f t="shared" si="9"/>
        <v>91003,</v>
      </c>
      <c r="P85" t="str">
        <f t="shared" si="9"/>
        <v>151,</v>
      </c>
      <c r="Q85" t="str">
        <f t="shared" si="17"/>
        <v>(1,1)</v>
      </c>
      <c r="R85" t="str">
        <f t="shared" si="10"/>
        <v>1,</v>
      </c>
      <c r="S85" t="str">
        <f t="shared" si="10"/>
        <v>1,</v>
      </c>
    </row>
    <row r="86" spans="1:19" x14ac:dyDescent="0.15">
      <c r="A86" t="s">
        <v>217</v>
      </c>
      <c r="B86">
        <v>91005</v>
      </c>
      <c r="C86">
        <v>151</v>
      </c>
      <c r="D86">
        <v>1</v>
      </c>
      <c r="E86">
        <v>1</v>
      </c>
      <c r="F86">
        <v>3</v>
      </c>
      <c r="G86" s="5">
        <f t="shared" si="11"/>
        <v>1.9884119041348434E-2</v>
      </c>
      <c r="H86" t="str">
        <f>VLOOKUP(B86,'名称-id-价值'!B:C,2,FALSE)</f>
        <v>T1LP5</v>
      </c>
      <c r="I86" t="str">
        <f t="shared" si="13"/>
        <v>T1部件</v>
      </c>
      <c r="J86">
        <f t="shared" si="14"/>
        <v>4</v>
      </c>
      <c r="K86">
        <f t="shared" si="15"/>
        <v>5.9652357124045305E-2</v>
      </c>
      <c r="L86">
        <f>VLOOKUP(B86,'名称-id-价值'!B:M,J86+2,FALSE)</f>
        <v>34</v>
      </c>
      <c r="M86">
        <f t="shared" si="16"/>
        <v>0.6760600474058468</v>
      </c>
      <c r="N86">
        <f t="shared" si="12"/>
        <v>302.68119568080067</v>
      </c>
      <c r="O86" t="str">
        <f t="shared" si="9"/>
        <v>91005,</v>
      </c>
      <c r="P86" t="str">
        <f t="shared" si="9"/>
        <v>151,</v>
      </c>
      <c r="Q86" t="str">
        <f t="shared" si="17"/>
        <v>(1,1)</v>
      </c>
      <c r="R86" t="str">
        <f t="shared" si="10"/>
        <v>1,</v>
      </c>
      <c r="S86" t="str">
        <f t="shared" si="10"/>
        <v>1,</v>
      </c>
    </row>
    <row r="87" spans="1:19" x14ac:dyDescent="0.15">
      <c r="A87" t="s">
        <v>217</v>
      </c>
      <c r="B87">
        <v>91101</v>
      </c>
      <c r="C87">
        <v>151</v>
      </c>
      <c r="D87">
        <v>1</v>
      </c>
      <c r="E87">
        <v>1</v>
      </c>
      <c r="F87">
        <v>3</v>
      </c>
      <c r="G87" s="5">
        <f t="shared" si="11"/>
        <v>1.9884119041348434E-2</v>
      </c>
      <c r="H87" t="str">
        <f>VLOOKUP(B87,'名称-id-价值'!B:C,2,FALSE)</f>
        <v>T1MP1</v>
      </c>
      <c r="I87" t="str">
        <f t="shared" si="13"/>
        <v>T1部件</v>
      </c>
      <c r="J87">
        <f t="shared" si="14"/>
        <v>4</v>
      </c>
      <c r="K87">
        <f t="shared" si="15"/>
        <v>5.9652357124045305E-2</v>
      </c>
      <c r="L87">
        <f>VLOOKUP(B87,'名称-id-价值'!B:M,J87+2,FALSE)</f>
        <v>34</v>
      </c>
      <c r="M87">
        <f t="shared" si="16"/>
        <v>0.6760600474058468</v>
      </c>
      <c r="N87">
        <f t="shared" si="12"/>
        <v>302.68119568080067</v>
      </c>
      <c r="O87" t="str">
        <f t="shared" si="9"/>
        <v>91101,</v>
      </c>
      <c r="P87" t="str">
        <f t="shared" si="9"/>
        <v>151,</v>
      </c>
      <c r="Q87" t="str">
        <f t="shared" si="17"/>
        <v>(1,1)</v>
      </c>
      <c r="R87" t="str">
        <f t="shared" si="10"/>
        <v>1,</v>
      </c>
      <c r="S87" t="str">
        <f t="shared" si="10"/>
        <v>1,</v>
      </c>
    </row>
    <row r="88" spans="1:19" x14ac:dyDescent="0.15">
      <c r="A88" t="s">
        <v>217</v>
      </c>
      <c r="B88">
        <v>91103</v>
      </c>
      <c r="C88">
        <v>151</v>
      </c>
      <c r="D88">
        <v>1</v>
      </c>
      <c r="E88">
        <v>1</v>
      </c>
      <c r="F88">
        <v>3</v>
      </c>
      <c r="G88" s="5">
        <f t="shared" si="11"/>
        <v>1.9884119041348434E-2</v>
      </c>
      <c r="H88" t="str">
        <f>VLOOKUP(B88,'名称-id-价值'!B:C,2,FALSE)</f>
        <v>T1MP3</v>
      </c>
      <c r="I88" t="str">
        <f t="shared" si="13"/>
        <v>T1部件</v>
      </c>
      <c r="J88">
        <f t="shared" si="14"/>
        <v>4</v>
      </c>
      <c r="K88">
        <f t="shared" si="15"/>
        <v>5.9652357124045305E-2</v>
      </c>
      <c r="L88">
        <f>VLOOKUP(B88,'名称-id-价值'!B:M,J88+2,FALSE)</f>
        <v>34</v>
      </c>
      <c r="M88">
        <f t="shared" si="16"/>
        <v>0.6760600474058468</v>
      </c>
      <c r="N88">
        <f t="shared" si="12"/>
        <v>302.68119568080067</v>
      </c>
      <c r="O88" t="str">
        <f t="shared" si="9"/>
        <v>91103,</v>
      </c>
      <c r="P88" t="str">
        <f t="shared" si="9"/>
        <v>151,</v>
      </c>
      <c r="Q88" t="str">
        <f t="shared" si="17"/>
        <v>(1,1)</v>
      </c>
      <c r="R88" t="str">
        <f t="shared" si="10"/>
        <v>1,</v>
      </c>
      <c r="S88" t="str">
        <f t="shared" si="10"/>
        <v>1,</v>
      </c>
    </row>
    <row r="89" spans="1:19" x14ac:dyDescent="0.15">
      <c r="A89" t="s">
        <v>217</v>
      </c>
      <c r="B89">
        <v>91105</v>
      </c>
      <c r="C89">
        <v>151</v>
      </c>
      <c r="D89">
        <v>1</v>
      </c>
      <c r="E89">
        <v>1</v>
      </c>
      <c r="F89">
        <v>3</v>
      </c>
      <c r="G89" s="5">
        <f t="shared" si="11"/>
        <v>1.9884119041348434E-2</v>
      </c>
      <c r="H89" t="str">
        <f>VLOOKUP(B89,'名称-id-价值'!B:C,2,FALSE)</f>
        <v>T1MP5</v>
      </c>
      <c r="I89" t="str">
        <f t="shared" si="13"/>
        <v>T1部件</v>
      </c>
      <c r="J89">
        <f t="shared" si="14"/>
        <v>4</v>
      </c>
      <c r="K89">
        <f t="shared" si="15"/>
        <v>5.9652357124045305E-2</v>
      </c>
      <c r="L89">
        <f>VLOOKUP(B89,'名称-id-价值'!B:M,J89+2,FALSE)</f>
        <v>34</v>
      </c>
      <c r="M89">
        <f t="shared" si="16"/>
        <v>0.6760600474058468</v>
      </c>
      <c r="N89">
        <f t="shared" si="12"/>
        <v>302.68119568080067</v>
      </c>
      <c r="O89" t="str">
        <f t="shared" si="9"/>
        <v>91105,</v>
      </c>
      <c r="P89" t="str">
        <f t="shared" si="9"/>
        <v>151,</v>
      </c>
      <c r="Q89" t="str">
        <f t="shared" si="17"/>
        <v>(1,1)</v>
      </c>
      <c r="R89" t="str">
        <f t="shared" si="10"/>
        <v>1,</v>
      </c>
      <c r="S89" t="str">
        <f t="shared" si="10"/>
        <v>1,</v>
      </c>
    </row>
    <row r="90" spans="1:19" x14ac:dyDescent="0.15">
      <c r="A90" t="s">
        <v>217</v>
      </c>
      <c r="B90">
        <v>91201</v>
      </c>
      <c r="C90">
        <v>151</v>
      </c>
      <c r="D90">
        <v>1</v>
      </c>
      <c r="E90">
        <v>1</v>
      </c>
      <c r="F90">
        <v>3</v>
      </c>
      <c r="G90" s="5">
        <f t="shared" si="11"/>
        <v>1.9884119041348434E-2</v>
      </c>
      <c r="H90" t="str">
        <f>VLOOKUP(B90,'名称-id-价值'!B:C,2,FALSE)</f>
        <v>T1HP1</v>
      </c>
      <c r="I90" t="str">
        <f t="shared" si="13"/>
        <v>T1部件</v>
      </c>
      <c r="J90">
        <f t="shared" si="14"/>
        <v>4</v>
      </c>
      <c r="K90">
        <f t="shared" si="15"/>
        <v>5.9652357124045305E-2</v>
      </c>
      <c r="L90">
        <f>VLOOKUP(B90,'名称-id-价值'!B:M,J90+2,FALSE)</f>
        <v>34</v>
      </c>
      <c r="M90">
        <f t="shared" si="16"/>
        <v>0.6760600474058468</v>
      </c>
      <c r="N90">
        <f t="shared" si="12"/>
        <v>302.68119568080067</v>
      </c>
      <c r="O90" t="str">
        <f t="shared" si="9"/>
        <v>91201,</v>
      </c>
      <c r="P90" t="str">
        <f t="shared" si="9"/>
        <v>151,</v>
      </c>
      <c r="Q90" t="str">
        <f t="shared" si="17"/>
        <v>(1,1)</v>
      </c>
      <c r="R90" t="str">
        <f t="shared" si="10"/>
        <v>1,</v>
      </c>
      <c r="S90" t="str">
        <f t="shared" si="10"/>
        <v>1,</v>
      </c>
    </row>
    <row r="91" spans="1:19" x14ac:dyDescent="0.15">
      <c r="A91" t="s">
        <v>217</v>
      </c>
      <c r="B91">
        <v>91203</v>
      </c>
      <c r="C91">
        <v>151</v>
      </c>
      <c r="D91">
        <v>1</v>
      </c>
      <c r="E91">
        <v>1</v>
      </c>
      <c r="F91">
        <v>3</v>
      </c>
      <c r="G91" s="5">
        <f t="shared" si="11"/>
        <v>1.9884119041348434E-2</v>
      </c>
      <c r="H91" t="str">
        <f>VLOOKUP(B91,'名称-id-价值'!B:C,2,FALSE)</f>
        <v>T1HP3</v>
      </c>
      <c r="I91" t="str">
        <f t="shared" si="13"/>
        <v>T1部件</v>
      </c>
      <c r="J91">
        <f t="shared" si="14"/>
        <v>4</v>
      </c>
      <c r="K91">
        <f t="shared" si="15"/>
        <v>5.9652357124045305E-2</v>
      </c>
      <c r="L91">
        <f>VLOOKUP(B91,'名称-id-价值'!B:M,J91+2,FALSE)</f>
        <v>34</v>
      </c>
      <c r="M91">
        <f t="shared" si="16"/>
        <v>0.6760600474058468</v>
      </c>
      <c r="N91">
        <f t="shared" si="12"/>
        <v>302.68119568080067</v>
      </c>
      <c r="O91" t="str">
        <f t="shared" si="9"/>
        <v>91203,</v>
      </c>
      <c r="P91" t="str">
        <f t="shared" si="9"/>
        <v>151,</v>
      </c>
      <c r="Q91" t="str">
        <f t="shared" si="17"/>
        <v>(1,1)</v>
      </c>
      <c r="R91" t="str">
        <f t="shared" si="10"/>
        <v>1,</v>
      </c>
      <c r="S91" t="str">
        <f t="shared" si="10"/>
        <v>1,</v>
      </c>
    </row>
    <row r="92" spans="1:19" x14ac:dyDescent="0.15">
      <c r="A92" t="s">
        <v>217</v>
      </c>
      <c r="B92">
        <v>91205</v>
      </c>
      <c r="C92">
        <v>151</v>
      </c>
      <c r="D92">
        <v>1</v>
      </c>
      <c r="E92">
        <v>1</v>
      </c>
      <c r="F92">
        <v>3</v>
      </c>
      <c r="G92" s="5">
        <f t="shared" si="11"/>
        <v>1.9884119041348434E-2</v>
      </c>
      <c r="H92" t="str">
        <f>VLOOKUP(B92,'名称-id-价值'!B:C,2,FALSE)</f>
        <v>T1HP5</v>
      </c>
      <c r="I92" t="str">
        <f t="shared" si="13"/>
        <v>T1部件</v>
      </c>
      <c r="J92">
        <f t="shared" si="14"/>
        <v>4</v>
      </c>
      <c r="K92">
        <f t="shared" si="15"/>
        <v>5.9652357124045305E-2</v>
      </c>
      <c r="L92">
        <f>VLOOKUP(B92,'名称-id-价值'!B:M,J92+2,FALSE)</f>
        <v>34</v>
      </c>
      <c r="M92">
        <f t="shared" si="16"/>
        <v>0.6760600474058468</v>
      </c>
      <c r="N92">
        <f t="shared" si="12"/>
        <v>302.68119568080067</v>
      </c>
      <c r="O92" t="str">
        <f t="shared" si="9"/>
        <v>91205,</v>
      </c>
      <c r="P92" t="str">
        <f t="shared" si="9"/>
        <v>151,</v>
      </c>
      <c r="Q92" t="str">
        <f t="shared" si="17"/>
        <v>(1,1)</v>
      </c>
      <c r="R92" t="str">
        <f t="shared" si="10"/>
        <v>1,</v>
      </c>
      <c r="S92" t="str">
        <f t="shared" si="10"/>
        <v>1,</v>
      </c>
    </row>
    <row r="93" spans="1:19" x14ac:dyDescent="0.15">
      <c r="A93" t="s">
        <v>217</v>
      </c>
      <c r="B93">
        <v>91002</v>
      </c>
      <c r="C93">
        <v>151</v>
      </c>
      <c r="D93">
        <v>1</v>
      </c>
      <c r="E93">
        <v>1</v>
      </c>
      <c r="F93">
        <v>3</v>
      </c>
      <c r="G93" s="5">
        <f t="shared" si="11"/>
        <v>1.9884119041348434E-2</v>
      </c>
      <c r="H93" t="str">
        <f>VLOOKUP(B93,'名称-id-价值'!B:C,2,FALSE)</f>
        <v>T1LP2</v>
      </c>
      <c r="I93" t="str">
        <f t="shared" si="13"/>
        <v>T1部件</v>
      </c>
      <c r="J93">
        <f t="shared" si="14"/>
        <v>4</v>
      </c>
      <c r="K93">
        <f t="shared" si="15"/>
        <v>5.9652357124045305E-2</v>
      </c>
      <c r="L93">
        <f>VLOOKUP(B93,'名称-id-价值'!B:M,J93+2,FALSE)</f>
        <v>34</v>
      </c>
      <c r="M93">
        <f t="shared" si="16"/>
        <v>0.6760600474058468</v>
      </c>
      <c r="N93">
        <f t="shared" si="12"/>
        <v>302.68119568080067</v>
      </c>
      <c r="O93" t="str">
        <f t="shared" si="9"/>
        <v>91002,</v>
      </c>
      <c r="P93" t="str">
        <f t="shared" si="9"/>
        <v>151,</v>
      </c>
      <c r="Q93" t="str">
        <f t="shared" si="17"/>
        <v>(1,1)</v>
      </c>
      <c r="R93" t="str">
        <f t="shared" si="10"/>
        <v>1,</v>
      </c>
      <c r="S93" t="str">
        <f t="shared" si="10"/>
        <v>1,</v>
      </c>
    </row>
    <row r="94" spans="1:19" x14ac:dyDescent="0.15">
      <c r="A94" t="s">
        <v>217</v>
      </c>
      <c r="B94">
        <v>91004</v>
      </c>
      <c r="C94">
        <v>151</v>
      </c>
      <c r="D94">
        <v>1</v>
      </c>
      <c r="E94">
        <v>1</v>
      </c>
      <c r="F94">
        <v>3</v>
      </c>
      <c r="G94" s="5">
        <f t="shared" si="11"/>
        <v>1.9884119041348434E-2</v>
      </c>
      <c r="H94" t="str">
        <f>VLOOKUP(B94,'名称-id-价值'!B:C,2,FALSE)</f>
        <v>T1LP4</v>
      </c>
      <c r="I94" t="str">
        <f t="shared" si="13"/>
        <v>T1部件</v>
      </c>
      <c r="J94">
        <f t="shared" si="14"/>
        <v>4</v>
      </c>
      <c r="K94">
        <f t="shared" si="15"/>
        <v>5.9652357124045305E-2</v>
      </c>
      <c r="L94">
        <f>VLOOKUP(B94,'名称-id-价值'!B:M,J94+2,FALSE)</f>
        <v>34</v>
      </c>
      <c r="M94">
        <f t="shared" si="16"/>
        <v>0.6760600474058468</v>
      </c>
      <c r="N94">
        <f t="shared" si="12"/>
        <v>302.68119568080067</v>
      </c>
      <c r="O94" t="str">
        <f t="shared" si="9"/>
        <v>91004,</v>
      </c>
      <c r="P94" t="str">
        <f t="shared" si="9"/>
        <v>151,</v>
      </c>
      <c r="Q94" t="str">
        <f t="shared" si="17"/>
        <v>(1,1)</v>
      </c>
      <c r="R94" t="str">
        <f t="shared" si="10"/>
        <v>1,</v>
      </c>
      <c r="S94" t="str">
        <f t="shared" si="10"/>
        <v>1,</v>
      </c>
    </row>
    <row r="95" spans="1:19" x14ac:dyDescent="0.15">
      <c r="A95" t="s">
        <v>217</v>
      </c>
      <c r="B95">
        <v>91006</v>
      </c>
      <c r="C95">
        <v>151</v>
      </c>
      <c r="D95">
        <v>1</v>
      </c>
      <c r="E95">
        <v>1</v>
      </c>
      <c r="F95">
        <v>3</v>
      </c>
      <c r="G95" s="5">
        <f t="shared" si="11"/>
        <v>1.9884119041348434E-2</v>
      </c>
      <c r="H95" t="str">
        <f>VLOOKUP(B95,'名称-id-价值'!B:C,2,FALSE)</f>
        <v>T1LP6</v>
      </c>
      <c r="I95" t="str">
        <f t="shared" si="13"/>
        <v>T1部件</v>
      </c>
      <c r="J95">
        <f t="shared" si="14"/>
        <v>4</v>
      </c>
      <c r="K95">
        <f t="shared" si="15"/>
        <v>5.9652357124045305E-2</v>
      </c>
      <c r="L95">
        <f>VLOOKUP(B95,'名称-id-价值'!B:M,J95+2,FALSE)</f>
        <v>34</v>
      </c>
      <c r="M95">
        <f t="shared" si="16"/>
        <v>0.6760600474058468</v>
      </c>
      <c r="N95">
        <f t="shared" si="12"/>
        <v>302.68119568080067</v>
      </c>
      <c r="O95" t="str">
        <f t="shared" si="9"/>
        <v>91006,</v>
      </c>
      <c r="P95" t="str">
        <f t="shared" si="9"/>
        <v>151,</v>
      </c>
      <c r="Q95" t="str">
        <f t="shared" si="17"/>
        <v>(1,1)</v>
      </c>
      <c r="R95" t="str">
        <f t="shared" si="10"/>
        <v>1,</v>
      </c>
      <c r="S95" t="str">
        <f t="shared" si="10"/>
        <v>1,</v>
      </c>
    </row>
    <row r="96" spans="1:19" x14ac:dyDescent="0.15">
      <c r="A96" t="s">
        <v>217</v>
      </c>
      <c r="B96">
        <v>91102</v>
      </c>
      <c r="C96">
        <v>151</v>
      </c>
      <c r="D96">
        <v>1</v>
      </c>
      <c r="E96">
        <v>1</v>
      </c>
      <c r="F96">
        <v>3</v>
      </c>
      <c r="G96" s="5">
        <f t="shared" si="11"/>
        <v>1.9884119041348434E-2</v>
      </c>
      <c r="H96" t="str">
        <f>VLOOKUP(B96,'名称-id-价值'!B:C,2,FALSE)</f>
        <v>T1MP2</v>
      </c>
      <c r="I96" t="str">
        <f t="shared" si="13"/>
        <v>T1部件</v>
      </c>
      <c r="J96">
        <f t="shared" si="14"/>
        <v>4</v>
      </c>
      <c r="K96">
        <f t="shared" si="15"/>
        <v>5.9652357124045305E-2</v>
      </c>
      <c r="L96">
        <f>VLOOKUP(B96,'名称-id-价值'!B:M,J96+2,FALSE)</f>
        <v>34</v>
      </c>
      <c r="M96">
        <f t="shared" si="16"/>
        <v>0.6760600474058468</v>
      </c>
      <c r="N96">
        <f t="shared" si="12"/>
        <v>302.68119568080067</v>
      </c>
      <c r="O96" t="str">
        <f t="shared" si="9"/>
        <v>91102,</v>
      </c>
      <c r="P96" t="str">
        <f t="shared" si="9"/>
        <v>151,</v>
      </c>
      <c r="Q96" t="str">
        <f t="shared" si="17"/>
        <v>(1,1)</v>
      </c>
      <c r="R96" t="str">
        <f t="shared" si="10"/>
        <v>1,</v>
      </c>
      <c r="S96" t="str">
        <f t="shared" si="10"/>
        <v>1,</v>
      </c>
    </row>
    <row r="97" spans="1:19" x14ac:dyDescent="0.15">
      <c r="A97" t="s">
        <v>217</v>
      </c>
      <c r="B97">
        <v>91104</v>
      </c>
      <c r="C97">
        <v>151</v>
      </c>
      <c r="D97">
        <v>1</v>
      </c>
      <c r="E97">
        <v>1</v>
      </c>
      <c r="F97">
        <v>3</v>
      </c>
      <c r="G97" s="5">
        <f t="shared" si="11"/>
        <v>1.9884119041348434E-2</v>
      </c>
      <c r="H97" t="str">
        <f>VLOOKUP(B97,'名称-id-价值'!B:C,2,FALSE)</f>
        <v>T1MP4</v>
      </c>
      <c r="I97" t="str">
        <f t="shared" si="13"/>
        <v>T1部件</v>
      </c>
      <c r="J97">
        <f t="shared" si="14"/>
        <v>4</v>
      </c>
      <c r="K97">
        <f t="shared" si="15"/>
        <v>5.9652357124045305E-2</v>
      </c>
      <c r="L97">
        <f>VLOOKUP(B97,'名称-id-价值'!B:M,J97+2,FALSE)</f>
        <v>34</v>
      </c>
      <c r="M97">
        <f t="shared" si="16"/>
        <v>0.6760600474058468</v>
      </c>
      <c r="N97">
        <f t="shared" si="12"/>
        <v>302.68119568080067</v>
      </c>
      <c r="O97" t="str">
        <f t="shared" si="9"/>
        <v>91104,</v>
      </c>
      <c r="P97" t="str">
        <f t="shared" si="9"/>
        <v>151,</v>
      </c>
      <c r="Q97" t="str">
        <f t="shared" si="17"/>
        <v>(1,1)</v>
      </c>
      <c r="R97" t="str">
        <f t="shared" si="10"/>
        <v>1,</v>
      </c>
      <c r="S97" t="str">
        <f t="shared" si="10"/>
        <v>1,</v>
      </c>
    </row>
    <row r="98" spans="1:19" x14ac:dyDescent="0.15">
      <c r="A98" t="s">
        <v>217</v>
      </c>
      <c r="B98">
        <v>91106</v>
      </c>
      <c r="C98">
        <v>151</v>
      </c>
      <c r="D98">
        <v>1</v>
      </c>
      <c r="E98">
        <v>1</v>
      </c>
      <c r="F98">
        <v>3</v>
      </c>
      <c r="G98" s="5">
        <f t="shared" si="11"/>
        <v>1.9884119041348434E-2</v>
      </c>
      <c r="H98" t="str">
        <f>VLOOKUP(B98,'名称-id-价值'!B:C,2,FALSE)</f>
        <v>T1MP6</v>
      </c>
      <c r="I98" t="str">
        <f t="shared" si="13"/>
        <v>T1部件</v>
      </c>
      <c r="J98">
        <f t="shared" si="14"/>
        <v>4</v>
      </c>
      <c r="K98">
        <f t="shared" si="15"/>
        <v>5.9652357124045305E-2</v>
      </c>
      <c r="L98">
        <f>VLOOKUP(B98,'名称-id-价值'!B:M,J98+2,FALSE)</f>
        <v>34</v>
      </c>
      <c r="M98">
        <f t="shared" si="16"/>
        <v>0.6760600474058468</v>
      </c>
      <c r="N98">
        <f t="shared" si="12"/>
        <v>302.68119568080067</v>
      </c>
      <c r="O98" t="str">
        <f t="shared" si="9"/>
        <v>91106,</v>
      </c>
      <c r="P98" t="str">
        <f t="shared" si="9"/>
        <v>151,</v>
      </c>
      <c r="Q98" t="str">
        <f t="shared" si="17"/>
        <v>(1,1)</v>
      </c>
      <c r="R98" t="str">
        <f t="shared" si="10"/>
        <v>1,</v>
      </c>
      <c r="S98" t="str">
        <f t="shared" si="10"/>
        <v>1,</v>
      </c>
    </row>
    <row r="99" spans="1:19" x14ac:dyDescent="0.15">
      <c r="A99" t="s">
        <v>217</v>
      </c>
      <c r="B99">
        <v>91202</v>
      </c>
      <c r="C99">
        <v>151</v>
      </c>
      <c r="D99">
        <v>1</v>
      </c>
      <c r="E99">
        <v>1</v>
      </c>
      <c r="F99">
        <v>3</v>
      </c>
      <c r="G99" s="5">
        <f t="shared" si="11"/>
        <v>1.9884119041348434E-2</v>
      </c>
      <c r="H99" t="str">
        <f>VLOOKUP(B99,'名称-id-价值'!B:C,2,FALSE)</f>
        <v>T1HP2</v>
      </c>
      <c r="I99" t="str">
        <f t="shared" si="13"/>
        <v>T1部件</v>
      </c>
      <c r="J99">
        <f t="shared" si="14"/>
        <v>4</v>
      </c>
      <c r="K99">
        <f t="shared" si="15"/>
        <v>5.9652357124045305E-2</v>
      </c>
      <c r="L99">
        <f>VLOOKUP(B99,'名称-id-价值'!B:M,J99+2,FALSE)</f>
        <v>34</v>
      </c>
      <c r="M99">
        <f t="shared" si="16"/>
        <v>0.6760600474058468</v>
      </c>
      <c r="N99">
        <f t="shared" si="12"/>
        <v>302.68119568080067</v>
      </c>
      <c r="O99" t="str">
        <f t="shared" si="9"/>
        <v>91202,</v>
      </c>
      <c r="P99" t="str">
        <f t="shared" si="9"/>
        <v>151,</v>
      </c>
      <c r="Q99" t="str">
        <f t="shared" si="17"/>
        <v>(1,1)</v>
      </c>
      <c r="R99" t="str">
        <f t="shared" si="10"/>
        <v>1,</v>
      </c>
      <c r="S99" t="str">
        <f t="shared" si="10"/>
        <v>1,</v>
      </c>
    </row>
    <row r="100" spans="1:19" x14ac:dyDescent="0.15">
      <c r="A100" t="s">
        <v>217</v>
      </c>
      <c r="B100">
        <v>91204</v>
      </c>
      <c r="C100">
        <v>151</v>
      </c>
      <c r="D100">
        <v>1</v>
      </c>
      <c r="E100">
        <v>1</v>
      </c>
      <c r="F100">
        <v>3</v>
      </c>
      <c r="G100" s="5">
        <f t="shared" si="11"/>
        <v>1.9884119041348434E-2</v>
      </c>
      <c r="H100" t="str">
        <f>VLOOKUP(B100,'名称-id-价值'!B:C,2,FALSE)</f>
        <v>T1HP4</v>
      </c>
      <c r="I100" t="str">
        <f t="shared" si="13"/>
        <v>T1部件</v>
      </c>
      <c r="J100">
        <f t="shared" si="14"/>
        <v>4</v>
      </c>
      <c r="K100">
        <f t="shared" si="15"/>
        <v>5.9652357124045305E-2</v>
      </c>
      <c r="L100">
        <f>VLOOKUP(B100,'名称-id-价值'!B:M,J100+2,FALSE)</f>
        <v>34</v>
      </c>
      <c r="M100">
        <f t="shared" si="16"/>
        <v>0.6760600474058468</v>
      </c>
      <c r="N100">
        <f t="shared" si="12"/>
        <v>302.68119568080067</v>
      </c>
      <c r="O100" t="str">
        <f t="shared" si="9"/>
        <v>91204,</v>
      </c>
      <c r="P100" t="str">
        <f t="shared" si="9"/>
        <v>151,</v>
      </c>
      <c r="Q100" t="str">
        <f t="shared" si="17"/>
        <v>(1,1)</v>
      </c>
      <c r="R100" t="str">
        <f t="shared" si="10"/>
        <v>1,</v>
      </c>
      <c r="S100" t="str">
        <f t="shared" si="10"/>
        <v>1,</v>
      </c>
    </row>
    <row r="101" spans="1:19" x14ac:dyDescent="0.15">
      <c r="A101" t="s">
        <v>217</v>
      </c>
      <c r="B101">
        <v>91206</v>
      </c>
      <c r="C101">
        <v>151</v>
      </c>
      <c r="D101">
        <v>1</v>
      </c>
      <c r="E101">
        <v>1</v>
      </c>
      <c r="F101">
        <v>3</v>
      </c>
      <c r="G101" s="5">
        <f t="shared" si="11"/>
        <v>1.9884119041348434E-2</v>
      </c>
      <c r="H101" t="str">
        <f>VLOOKUP(B101,'名称-id-价值'!B:C,2,FALSE)</f>
        <v>T1HP6</v>
      </c>
      <c r="I101" t="str">
        <f t="shared" si="13"/>
        <v>T1部件</v>
      </c>
      <c r="J101">
        <f t="shared" si="14"/>
        <v>4</v>
      </c>
      <c r="K101">
        <f t="shared" si="15"/>
        <v>5.9652357124045305E-2</v>
      </c>
      <c r="L101">
        <f>VLOOKUP(B101,'名称-id-价值'!B:M,J101+2,FALSE)</f>
        <v>34</v>
      </c>
      <c r="M101">
        <f t="shared" si="16"/>
        <v>0.6760600474058468</v>
      </c>
      <c r="N101">
        <f t="shared" si="12"/>
        <v>302.68119568080067</v>
      </c>
      <c r="O101" t="str">
        <f t="shared" si="9"/>
        <v>91206,</v>
      </c>
      <c r="P101" t="str">
        <f t="shared" si="9"/>
        <v>151,</v>
      </c>
      <c r="Q101" t="str">
        <f t="shared" si="17"/>
        <v>(1,1)</v>
      </c>
      <c r="R101" t="str">
        <f t="shared" si="10"/>
        <v>1,</v>
      </c>
      <c r="S101" t="str">
        <f t="shared" si="10"/>
        <v>1,</v>
      </c>
    </row>
    <row r="102" spans="1:19" x14ac:dyDescent="0.15">
      <c r="A102" t="s">
        <v>217</v>
      </c>
      <c r="B102">
        <v>92001</v>
      </c>
      <c r="C102">
        <v>76</v>
      </c>
      <c r="D102">
        <v>1</v>
      </c>
      <c r="E102">
        <v>1</v>
      </c>
      <c r="F102">
        <v>3</v>
      </c>
      <c r="G102" s="5">
        <f t="shared" si="11"/>
        <v>1.0007900974453516E-2</v>
      </c>
      <c r="H102" t="str">
        <f>VLOOKUP(B102,'名称-id-价值'!B:C,2,FALSE)</f>
        <v>T2LP1</v>
      </c>
      <c r="I102" t="str">
        <f t="shared" si="13"/>
        <v>T2部件</v>
      </c>
      <c r="J102">
        <f t="shared" si="14"/>
        <v>4</v>
      </c>
      <c r="K102">
        <f t="shared" si="15"/>
        <v>3.0023702923360547E-2</v>
      </c>
      <c r="L102">
        <f>VLOOKUP(B102,'名称-id-价值'!B:M,J102+2,FALSE)</f>
        <v>67.55</v>
      </c>
      <c r="M102">
        <f t="shared" si="16"/>
        <v>0.67603371082433494</v>
      </c>
      <c r="N102">
        <f t="shared" si="12"/>
        <v>302.68119568080067</v>
      </c>
      <c r="O102" t="str">
        <f t="shared" si="9"/>
        <v>92001,</v>
      </c>
      <c r="P102" t="str">
        <f t="shared" si="9"/>
        <v>76,</v>
      </c>
      <c r="Q102" t="str">
        <f t="shared" si="17"/>
        <v>(1,1)</v>
      </c>
      <c r="R102" t="str">
        <f t="shared" si="10"/>
        <v>1,</v>
      </c>
      <c r="S102" t="str">
        <f t="shared" si="10"/>
        <v>1,</v>
      </c>
    </row>
    <row r="103" spans="1:19" x14ac:dyDescent="0.15">
      <c r="A103" t="s">
        <v>217</v>
      </c>
      <c r="B103">
        <v>92003</v>
      </c>
      <c r="C103">
        <v>76</v>
      </c>
      <c r="D103">
        <v>1</v>
      </c>
      <c r="E103">
        <v>1</v>
      </c>
      <c r="F103">
        <v>3</v>
      </c>
      <c r="G103" s="5">
        <f t="shared" si="11"/>
        <v>1.0007900974453516E-2</v>
      </c>
      <c r="H103" t="str">
        <f>VLOOKUP(B103,'名称-id-价值'!B:C,2,FALSE)</f>
        <v>T2LP3</v>
      </c>
      <c r="I103" t="str">
        <f t="shared" si="13"/>
        <v>T2部件</v>
      </c>
      <c r="J103">
        <f t="shared" si="14"/>
        <v>4</v>
      </c>
      <c r="K103">
        <f t="shared" si="15"/>
        <v>3.0023702923360547E-2</v>
      </c>
      <c r="L103">
        <f>VLOOKUP(B103,'名称-id-价值'!B:M,J103+2,FALSE)</f>
        <v>67.55</v>
      </c>
      <c r="M103">
        <f t="shared" si="16"/>
        <v>0.67603371082433494</v>
      </c>
      <c r="N103">
        <f t="shared" si="12"/>
        <v>302.68119568080067</v>
      </c>
      <c r="O103" t="str">
        <f t="shared" si="9"/>
        <v>92003,</v>
      </c>
      <c r="P103" t="str">
        <f t="shared" si="9"/>
        <v>76,</v>
      </c>
      <c r="Q103" t="str">
        <f t="shared" si="17"/>
        <v>(1,1)</v>
      </c>
      <c r="R103" t="str">
        <f t="shared" si="10"/>
        <v>1,</v>
      </c>
      <c r="S103" t="str">
        <f t="shared" si="10"/>
        <v>1,</v>
      </c>
    </row>
    <row r="104" spans="1:19" x14ac:dyDescent="0.15">
      <c r="A104" t="s">
        <v>217</v>
      </c>
      <c r="B104">
        <v>92005</v>
      </c>
      <c r="C104">
        <v>76</v>
      </c>
      <c r="D104">
        <v>1</v>
      </c>
      <c r="E104">
        <v>1</v>
      </c>
      <c r="F104">
        <v>3</v>
      </c>
      <c r="G104" s="5">
        <f t="shared" si="11"/>
        <v>1.0007900974453516E-2</v>
      </c>
      <c r="H104" t="str">
        <f>VLOOKUP(B104,'名称-id-价值'!B:C,2,FALSE)</f>
        <v>T2LP5</v>
      </c>
      <c r="I104" t="str">
        <f t="shared" si="13"/>
        <v>T2部件</v>
      </c>
      <c r="J104">
        <f t="shared" si="14"/>
        <v>4</v>
      </c>
      <c r="K104">
        <f t="shared" si="15"/>
        <v>3.0023702923360547E-2</v>
      </c>
      <c r="L104">
        <f>VLOOKUP(B104,'名称-id-价值'!B:M,J104+2,FALSE)</f>
        <v>67.55</v>
      </c>
      <c r="M104">
        <f t="shared" si="16"/>
        <v>0.67603371082433494</v>
      </c>
      <c r="N104">
        <f t="shared" si="12"/>
        <v>302.68119568080067</v>
      </c>
      <c r="O104" t="str">
        <f t="shared" si="9"/>
        <v>92005,</v>
      </c>
      <c r="P104" t="str">
        <f t="shared" si="9"/>
        <v>76,</v>
      </c>
      <c r="Q104" t="str">
        <f t="shared" si="17"/>
        <v>(1,1)</v>
      </c>
      <c r="R104" t="str">
        <f t="shared" si="10"/>
        <v>1,</v>
      </c>
      <c r="S104" t="str">
        <f t="shared" si="10"/>
        <v>1,</v>
      </c>
    </row>
    <row r="105" spans="1:19" x14ac:dyDescent="0.15">
      <c r="A105" t="s">
        <v>217</v>
      </c>
      <c r="B105">
        <v>92101</v>
      </c>
      <c r="C105">
        <v>76</v>
      </c>
      <c r="D105">
        <v>1</v>
      </c>
      <c r="E105">
        <v>1</v>
      </c>
      <c r="F105">
        <v>3</v>
      </c>
      <c r="G105" s="5">
        <f t="shared" si="11"/>
        <v>1.0007900974453516E-2</v>
      </c>
      <c r="H105" t="str">
        <f>VLOOKUP(B105,'名称-id-价值'!B:C,2,FALSE)</f>
        <v>T2MP1</v>
      </c>
      <c r="I105" t="str">
        <f t="shared" si="13"/>
        <v>T2部件</v>
      </c>
      <c r="J105">
        <f t="shared" si="14"/>
        <v>4</v>
      </c>
      <c r="K105">
        <f t="shared" si="15"/>
        <v>3.0023702923360547E-2</v>
      </c>
      <c r="L105">
        <f>VLOOKUP(B105,'名称-id-价值'!B:M,J105+2,FALSE)</f>
        <v>67.55</v>
      </c>
      <c r="M105">
        <f t="shared" si="16"/>
        <v>0.67603371082433494</v>
      </c>
      <c r="N105">
        <f t="shared" si="12"/>
        <v>302.68119568080067</v>
      </c>
      <c r="O105" t="str">
        <f t="shared" si="9"/>
        <v>92101,</v>
      </c>
      <c r="P105" t="str">
        <f t="shared" si="9"/>
        <v>76,</v>
      </c>
      <c r="Q105" t="str">
        <f t="shared" si="17"/>
        <v>(1,1)</v>
      </c>
      <c r="R105" t="str">
        <f t="shared" si="10"/>
        <v>1,</v>
      </c>
      <c r="S105" t="str">
        <f t="shared" si="10"/>
        <v>1,</v>
      </c>
    </row>
    <row r="106" spans="1:19" x14ac:dyDescent="0.15">
      <c r="A106" t="s">
        <v>217</v>
      </c>
      <c r="B106">
        <v>92103</v>
      </c>
      <c r="C106">
        <v>76</v>
      </c>
      <c r="D106">
        <v>1</v>
      </c>
      <c r="E106">
        <v>1</v>
      </c>
      <c r="F106">
        <v>3</v>
      </c>
      <c r="G106" s="5">
        <f t="shared" si="11"/>
        <v>1.0007900974453516E-2</v>
      </c>
      <c r="H106" t="str">
        <f>VLOOKUP(B106,'名称-id-价值'!B:C,2,FALSE)</f>
        <v>T2MP3</v>
      </c>
      <c r="I106" t="str">
        <f t="shared" si="13"/>
        <v>T2部件</v>
      </c>
      <c r="J106">
        <f t="shared" si="14"/>
        <v>4</v>
      </c>
      <c r="K106">
        <f t="shared" si="15"/>
        <v>3.0023702923360547E-2</v>
      </c>
      <c r="L106">
        <f>VLOOKUP(B106,'名称-id-价值'!B:M,J106+2,FALSE)</f>
        <v>67.55</v>
      </c>
      <c r="M106">
        <f t="shared" si="16"/>
        <v>0.67603371082433494</v>
      </c>
      <c r="N106">
        <f t="shared" si="12"/>
        <v>302.68119568080067</v>
      </c>
      <c r="O106" t="str">
        <f t="shared" si="9"/>
        <v>92103,</v>
      </c>
      <c r="P106" t="str">
        <f t="shared" si="9"/>
        <v>76,</v>
      </c>
      <c r="Q106" t="str">
        <f t="shared" si="17"/>
        <v>(1,1)</v>
      </c>
      <c r="R106" t="str">
        <f t="shared" si="10"/>
        <v>1,</v>
      </c>
      <c r="S106" t="str">
        <f t="shared" si="10"/>
        <v>1,</v>
      </c>
    </row>
    <row r="107" spans="1:19" x14ac:dyDescent="0.15">
      <c r="A107" t="s">
        <v>217</v>
      </c>
      <c r="B107">
        <v>92105</v>
      </c>
      <c r="C107">
        <v>76</v>
      </c>
      <c r="D107">
        <v>1</v>
      </c>
      <c r="E107">
        <v>1</v>
      </c>
      <c r="F107">
        <v>3</v>
      </c>
      <c r="G107" s="5">
        <f t="shared" si="11"/>
        <v>1.0007900974453516E-2</v>
      </c>
      <c r="H107" t="str">
        <f>VLOOKUP(B107,'名称-id-价值'!B:C,2,FALSE)</f>
        <v>T2MP5</v>
      </c>
      <c r="I107" t="str">
        <f t="shared" si="13"/>
        <v>T2部件</v>
      </c>
      <c r="J107">
        <f t="shared" si="14"/>
        <v>4</v>
      </c>
      <c r="K107">
        <f t="shared" si="15"/>
        <v>3.0023702923360547E-2</v>
      </c>
      <c r="L107">
        <f>VLOOKUP(B107,'名称-id-价值'!B:M,J107+2,FALSE)</f>
        <v>67.55</v>
      </c>
      <c r="M107">
        <f t="shared" si="16"/>
        <v>0.67603371082433494</v>
      </c>
      <c r="N107">
        <f t="shared" si="12"/>
        <v>302.68119568080067</v>
      </c>
      <c r="O107" t="str">
        <f t="shared" si="9"/>
        <v>92105,</v>
      </c>
      <c r="P107" t="str">
        <f t="shared" si="9"/>
        <v>76,</v>
      </c>
      <c r="Q107" t="str">
        <f t="shared" si="17"/>
        <v>(1,1)</v>
      </c>
      <c r="R107" t="str">
        <f t="shared" si="10"/>
        <v>1,</v>
      </c>
      <c r="S107" t="str">
        <f t="shared" si="10"/>
        <v>1,</v>
      </c>
    </row>
    <row r="108" spans="1:19" x14ac:dyDescent="0.15">
      <c r="A108" t="s">
        <v>217</v>
      </c>
      <c r="B108">
        <v>92201</v>
      </c>
      <c r="C108">
        <v>76</v>
      </c>
      <c r="D108">
        <v>1</v>
      </c>
      <c r="E108">
        <v>1</v>
      </c>
      <c r="F108">
        <v>3</v>
      </c>
      <c r="G108" s="5">
        <f t="shared" si="11"/>
        <v>1.0007900974453516E-2</v>
      </c>
      <c r="H108" t="str">
        <f>VLOOKUP(B108,'名称-id-价值'!B:C,2,FALSE)</f>
        <v>T2HP1</v>
      </c>
      <c r="I108" t="str">
        <f t="shared" si="13"/>
        <v>T2部件</v>
      </c>
      <c r="J108">
        <f t="shared" si="14"/>
        <v>4</v>
      </c>
      <c r="K108">
        <f t="shared" si="15"/>
        <v>3.0023702923360547E-2</v>
      </c>
      <c r="L108">
        <f>VLOOKUP(B108,'名称-id-价值'!B:M,J108+2,FALSE)</f>
        <v>67.55</v>
      </c>
      <c r="M108">
        <f t="shared" si="16"/>
        <v>0.67603371082433494</v>
      </c>
      <c r="N108">
        <f t="shared" si="12"/>
        <v>302.68119568080067</v>
      </c>
      <c r="O108" t="str">
        <f t="shared" si="9"/>
        <v>92201,</v>
      </c>
      <c r="P108" t="str">
        <f t="shared" si="9"/>
        <v>76,</v>
      </c>
      <c r="Q108" t="str">
        <f t="shared" si="17"/>
        <v>(1,1)</v>
      </c>
      <c r="R108" t="str">
        <f t="shared" si="10"/>
        <v>1,</v>
      </c>
      <c r="S108" t="str">
        <f t="shared" si="10"/>
        <v>1,</v>
      </c>
    </row>
    <row r="109" spans="1:19" x14ac:dyDescent="0.15">
      <c r="A109" t="s">
        <v>217</v>
      </c>
      <c r="B109">
        <v>92203</v>
      </c>
      <c r="C109">
        <v>76</v>
      </c>
      <c r="D109">
        <v>1</v>
      </c>
      <c r="E109">
        <v>1</v>
      </c>
      <c r="F109">
        <v>3</v>
      </c>
      <c r="G109" s="5">
        <f t="shared" si="11"/>
        <v>1.0007900974453516E-2</v>
      </c>
      <c r="H109" t="str">
        <f>VLOOKUP(B109,'名称-id-价值'!B:C,2,FALSE)</f>
        <v>T2HP3</v>
      </c>
      <c r="I109" t="str">
        <f t="shared" si="13"/>
        <v>T2部件</v>
      </c>
      <c r="J109">
        <f t="shared" si="14"/>
        <v>4</v>
      </c>
      <c r="K109">
        <f t="shared" si="15"/>
        <v>3.0023702923360547E-2</v>
      </c>
      <c r="L109">
        <f>VLOOKUP(B109,'名称-id-价值'!B:M,J109+2,FALSE)</f>
        <v>67.55</v>
      </c>
      <c r="M109">
        <f t="shared" si="16"/>
        <v>0.67603371082433494</v>
      </c>
      <c r="N109">
        <f t="shared" si="12"/>
        <v>302.68119568080067</v>
      </c>
      <c r="O109" t="str">
        <f t="shared" si="9"/>
        <v>92203,</v>
      </c>
      <c r="P109" t="str">
        <f t="shared" si="9"/>
        <v>76,</v>
      </c>
      <c r="Q109" t="str">
        <f t="shared" si="17"/>
        <v>(1,1)</v>
      </c>
      <c r="R109" t="str">
        <f t="shared" si="10"/>
        <v>1,</v>
      </c>
      <c r="S109" t="str">
        <f t="shared" si="10"/>
        <v>1,</v>
      </c>
    </row>
    <row r="110" spans="1:19" x14ac:dyDescent="0.15">
      <c r="A110" t="s">
        <v>217</v>
      </c>
      <c r="B110">
        <v>92205</v>
      </c>
      <c r="C110">
        <v>76</v>
      </c>
      <c r="D110">
        <v>1</v>
      </c>
      <c r="E110">
        <v>1</v>
      </c>
      <c r="F110">
        <v>3</v>
      </c>
      <c r="G110" s="5">
        <f t="shared" si="11"/>
        <v>1.0007900974453516E-2</v>
      </c>
      <c r="H110" t="str">
        <f>VLOOKUP(B110,'名称-id-价值'!B:C,2,FALSE)</f>
        <v>T2HP5</v>
      </c>
      <c r="I110" t="str">
        <f t="shared" si="13"/>
        <v>T2部件</v>
      </c>
      <c r="J110">
        <f t="shared" si="14"/>
        <v>4</v>
      </c>
      <c r="K110">
        <f t="shared" si="15"/>
        <v>3.0023702923360547E-2</v>
      </c>
      <c r="L110">
        <f>VLOOKUP(B110,'名称-id-价值'!B:M,J110+2,FALSE)</f>
        <v>67.55</v>
      </c>
      <c r="M110">
        <f t="shared" si="16"/>
        <v>0.67603371082433494</v>
      </c>
      <c r="N110">
        <f t="shared" si="12"/>
        <v>302.68119568080067</v>
      </c>
      <c r="O110" t="str">
        <f t="shared" si="9"/>
        <v>92205,</v>
      </c>
      <c r="P110" t="str">
        <f t="shared" si="9"/>
        <v>76,</v>
      </c>
      <c r="Q110" t="str">
        <f t="shared" si="17"/>
        <v>(1,1)</v>
      </c>
      <c r="R110" t="str">
        <f t="shared" si="10"/>
        <v>1,</v>
      </c>
      <c r="S110" t="str">
        <f t="shared" si="10"/>
        <v>1,</v>
      </c>
    </row>
    <row r="111" spans="1:19" x14ac:dyDescent="0.15">
      <c r="A111" t="s">
        <v>217</v>
      </c>
      <c r="B111">
        <v>92002</v>
      </c>
      <c r="C111">
        <v>76</v>
      </c>
      <c r="D111">
        <v>1</v>
      </c>
      <c r="E111">
        <v>1</v>
      </c>
      <c r="F111">
        <v>3</v>
      </c>
      <c r="G111" s="5">
        <f t="shared" si="11"/>
        <v>1.0007900974453516E-2</v>
      </c>
      <c r="H111" t="str">
        <f>VLOOKUP(B111,'名称-id-价值'!B:C,2,FALSE)</f>
        <v>T2LP2</v>
      </c>
      <c r="I111" t="str">
        <f t="shared" si="13"/>
        <v>T2部件</v>
      </c>
      <c r="J111">
        <f t="shared" si="14"/>
        <v>4</v>
      </c>
      <c r="K111">
        <f t="shared" si="15"/>
        <v>3.0023702923360547E-2</v>
      </c>
      <c r="L111">
        <f>VLOOKUP(B111,'名称-id-价值'!B:M,J111+2,FALSE)</f>
        <v>67.55</v>
      </c>
      <c r="M111">
        <f t="shared" si="16"/>
        <v>0.67603371082433494</v>
      </c>
      <c r="N111">
        <f t="shared" si="12"/>
        <v>302.68119568080067</v>
      </c>
      <c r="O111" t="str">
        <f t="shared" si="9"/>
        <v>92002,</v>
      </c>
      <c r="P111" t="str">
        <f t="shared" si="9"/>
        <v>76,</v>
      </c>
      <c r="Q111" t="str">
        <f t="shared" si="17"/>
        <v>(1,1)</v>
      </c>
      <c r="R111" t="str">
        <f t="shared" si="10"/>
        <v>1,</v>
      </c>
      <c r="S111" t="str">
        <f t="shared" si="10"/>
        <v>1,</v>
      </c>
    </row>
    <row r="112" spans="1:19" x14ac:dyDescent="0.15">
      <c r="A112" t="s">
        <v>217</v>
      </c>
      <c r="B112">
        <v>92004</v>
      </c>
      <c r="C112">
        <v>76</v>
      </c>
      <c r="D112">
        <v>1</v>
      </c>
      <c r="E112">
        <v>1</v>
      </c>
      <c r="F112">
        <v>3</v>
      </c>
      <c r="G112" s="5">
        <f t="shared" si="11"/>
        <v>1.0007900974453516E-2</v>
      </c>
      <c r="H112" t="str">
        <f>VLOOKUP(B112,'名称-id-价值'!B:C,2,FALSE)</f>
        <v>T2LP4</v>
      </c>
      <c r="I112" t="str">
        <f t="shared" si="13"/>
        <v>T2部件</v>
      </c>
      <c r="J112">
        <f t="shared" si="14"/>
        <v>4</v>
      </c>
      <c r="K112">
        <f t="shared" si="15"/>
        <v>3.0023702923360547E-2</v>
      </c>
      <c r="L112">
        <f>VLOOKUP(B112,'名称-id-价值'!B:M,J112+2,FALSE)</f>
        <v>67.55</v>
      </c>
      <c r="M112">
        <f t="shared" si="16"/>
        <v>0.67603371082433494</v>
      </c>
      <c r="N112">
        <f t="shared" si="12"/>
        <v>302.68119568080067</v>
      </c>
      <c r="O112" t="str">
        <f t="shared" si="9"/>
        <v>92004,</v>
      </c>
      <c r="P112" t="str">
        <f t="shared" si="9"/>
        <v>76,</v>
      </c>
      <c r="Q112" t="str">
        <f t="shared" si="17"/>
        <v>(1,1)</v>
      </c>
      <c r="R112" t="str">
        <f t="shared" si="10"/>
        <v>1,</v>
      </c>
      <c r="S112" t="str">
        <f t="shared" si="10"/>
        <v>1,</v>
      </c>
    </row>
    <row r="113" spans="1:19" x14ac:dyDescent="0.15">
      <c r="A113" t="s">
        <v>217</v>
      </c>
      <c r="B113">
        <v>92006</v>
      </c>
      <c r="C113">
        <v>76</v>
      </c>
      <c r="D113">
        <v>1</v>
      </c>
      <c r="E113">
        <v>1</v>
      </c>
      <c r="F113">
        <v>3</v>
      </c>
      <c r="G113" s="5">
        <f t="shared" si="11"/>
        <v>1.0007900974453516E-2</v>
      </c>
      <c r="H113" t="str">
        <f>VLOOKUP(B113,'名称-id-价值'!B:C,2,FALSE)</f>
        <v>T2LP6</v>
      </c>
      <c r="I113" t="str">
        <f t="shared" si="13"/>
        <v>T2部件</v>
      </c>
      <c r="J113">
        <f t="shared" si="14"/>
        <v>4</v>
      </c>
      <c r="K113">
        <f t="shared" si="15"/>
        <v>3.0023702923360547E-2</v>
      </c>
      <c r="L113">
        <f>VLOOKUP(B113,'名称-id-价值'!B:M,J113+2,FALSE)</f>
        <v>67.55</v>
      </c>
      <c r="M113">
        <f t="shared" si="16"/>
        <v>0.67603371082433494</v>
      </c>
      <c r="N113">
        <f t="shared" si="12"/>
        <v>302.68119568080067</v>
      </c>
      <c r="O113" t="str">
        <f t="shared" si="9"/>
        <v>92006,</v>
      </c>
      <c r="P113" t="str">
        <f t="shared" si="9"/>
        <v>76,</v>
      </c>
      <c r="Q113" t="str">
        <f t="shared" si="17"/>
        <v>(1,1)</v>
      </c>
      <c r="R113" t="str">
        <f t="shared" si="10"/>
        <v>1,</v>
      </c>
      <c r="S113" t="str">
        <f t="shared" si="10"/>
        <v>1,</v>
      </c>
    </row>
    <row r="114" spans="1:19" x14ac:dyDescent="0.15">
      <c r="A114" t="s">
        <v>217</v>
      </c>
      <c r="B114">
        <v>92102</v>
      </c>
      <c r="C114">
        <v>76</v>
      </c>
      <c r="D114">
        <v>1</v>
      </c>
      <c r="E114">
        <v>1</v>
      </c>
      <c r="F114">
        <v>3</v>
      </c>
      <c r="G114" s="5">
        <f t="shared" si="11"/>
        <v>1.0007900974453516E-2</v>
      </c>
      <c r="H114" t="str">
        <f>VLOOKUP(B114,'名称-id-价值'!B:C,2,FALSE)</f>
        <v>T2MP2</v>
      </c>
      <c r="I114" t="str">
        <f t="shared" si="13"/>
        <v>T2部件</v>
      </c>
      <c r="J114">
        <f t="shared" si="14"/>
        <v>4</v>
      </c>
      <c r="K114">
        <f t="shared" si="15"/>
        <v>3.0023702923360547E-2</v>
      </c>
      <c r="L114">
        <f>VLOOKUP(B114,'名称-id-价值'!B:M,J114+2,FALSE)</f>
        <v>67.55</v>
      </c>
      <c r="M114">
        <f t="shared" si="16"/>
        <v>0.67603371082433494</v>
      </c>
      <c r="N114">
        <f t="shared" si="12"/>
        <v>302.68119568080067</v>
      </c>
      <c r="O114" t="str">
        <f t="shared" si="9"/>
        <v>92102,</v>
      </c>
      <c r="P114" t="str">
        <f t="shared" si="9"/>
        <v>76,</v>
      </c>
      <c r="Q114" t="str">
        <f t="shared" si="17"/>
        <v>(1,1)</v>
      </c>
      <c r="R114" t="str">
        <f t="shared" si="10"/>
        <v>1,</v>
      </c>
      <c r="S114" t="str">
        <f t="shared" si="10"/>
        <v>1,</v>
      </c>
    </row>
    <row r="115" spans="1:19" x14ac:dyDescent="0.15">
      <c r="A115" t="s">
        <v>217</v>
      </c>
      <c r="B115">
        <v>92104</v>
      </c>
      <c r="C115">
        <v>76</v>
      </c>
      <c r="D115">
        <v>1</v>
      </c>
      <c r="E115">
        <v>1</v>
      </c>
      <c r="F115">
        <v>3</v>
      </c>
      <c r="G115" s="5">
        <f t="shared" si="11"/>
        <v>1.0007900974453516E-2</v>
      </c>
      <c r="H115" t="str">
        <f>VLOOKUP(B115,'名称-id-价值'!B:C,2,FALSE)</f>
        <v>T2MP4</v>
      </c>
      <c r="I115" t="str">
        <f t="shared" si="13"/>
        <v>T2部件</v>
      </c>
      <c r="J115">
        <f t="shared" si="14"/>
        <v>4</v>
      </c>
      <c r="K115">
        <f t="shared" si="15"/>
        <v>3.0023702923360547E-2</v>
      </c>
      <c r="L115">
        <f>VLOOKUP(B115,'名称-id-价值'!B:M,J115+2,FALSE)</f>
        <v>67.55</v>
      </c>
      <c r="M115">
        <f t="shared" si="16"/>
        <v>0.67603371082433494</v>
      </c>
      <c r="N115">
        <f t="shared" si="12"/>
        <v>302.68119568080067</v>
      </c>
      <c r="O115" t="str">
        <f t="shared" si="9"/>
        <v>92104,</v>
      </c>
      <c r="P115" t="str">
        <f t="shared" si="9"/>
        <v>76,</v>
      </c>
      <c r="Q115" t="str">
        <f t="shared" si="17"/>
        <v>(1,1)</v>
      </c>
      <c r="R115" t="str">
        <f t="shared" si="10"/>
        <v>1,</v>
      </c>
      <c r="S115" t="str">
        <f t="shared" si="10"/>
        <v>1,</v>
      </c>
    </row>
    <row r="116" spans="1:19" x14ac:dyDescent="0.15">
      <c r="A116" t="s">
        <v>217</v>
      </c>
      <c r="B116">
        <v>92106</v>
      </c>
      <c r="C116">
        <v>76</v>
      </c>
      <c r="D116">
        <v>1</v>
      </c>
      <c r="E116">
        <v>1</v>
      </c>
      <c r="F116">
        <v>3</v>
      </c>
      <c r="G116" s="5">
        <f t="shared" si="11"/>
        <v>1.0007900974453516E-2</v>
      </c>
      <c r="H116" t="str">
        <f>VLOOKUP(B116,'名称-id-价值'!B:C,2,FALSE)</f>
        <v>T2MP6</v>
      </c>
      <c r="I116" t="str">
        <f t="shared" si="13"/>
        <v>T2部件</v>
      </c>
      <c r="J116">
        <f t="shared" si="14"/>
        <v>4</v>
      </c>
      <c r="K116">
        <f t="shared" si="15"/>
        <v>3.0023702923360547E-2</v>
      </c>
      <c r="L116">
        <f>VLOOKUP(B116,'名称-id-价值'!B:M,J116+2,FALSE)</f>
        <v>67.55</v>
      </c>
      <c r="M116">
        <f t="shared" si="16"/>
        <v>0.67603371082433494</v>
      </c>
      <c r="N116">
        <f t="shared" si="12"/>
        <v>302.68119568080067</v>
      </c>
      <c r="O116" t="str">
        <f t="shared" si="9"/>
        <v>92106,</v>
      </c>
      <c r="P116" t="str">
        <f t="shared" si="9"/>
        <v>76,</v>
      </c>
      <c r="Q116" t="str">
        <f t="shared" si="17"/>
        <v>(1,1)</v>
      </c>
      <c r="R116" t="str">
        <f t="shared" si="10"/>
        <v>1,</v>
      </c>
      <c r="S116" t="str">
        <f t="shared" si="10"/>
        <v>1,</v>
      </c>
    </row>
    <row r="117" spans="1:19" x14ac:dyDescent="0.15">
      <c r="A117" t="s">
        <v>217</v>
      </c>
      <c r="B117">
        <v>92202</v>
      </c>
      <c r="C117">
        <v>76</v>
      </c>
      <c r="D117">
        <v>1</v>
      </c>
      <c r="E117">
        <v>1</v>
      </c>
      <c r="F117">
        <v>3</v>
      </c>
      <c r="G117" s="5">
        <f t="shared" si="11"/>
        <v>1.0007900974453516E-2</v>
      </c>
      <c r="H117" t="str">
        <f>VLOOKUP(B117,'名称-id-价值'!B:C,2,FALSE)</f>
        <v>T2HP2</v>
      </c>
      <c r="I117" t="str">
        <f t="shared" si="13"/>
        <v>T2部件</v>
      </c>
      <c r="J117">
        <f t="shared" si="14"/>
        <v>4</v>
      </c>
      <c r="K117">
        <f t="shared" si="15"/>
        <v>3.0023702923360547E-2</v>
      </c>
      <c r="L117">
        <f>VLOOKUP(B117,'名称-id-价值'!B:M,J117+2,FALSE)</f>
        <v>67.55</v>
      </c>
      <c r="M117">
        <f t="shared" si="16"/>
        <v>0.67603371082433494</v>
      </c>
      <c r="N117">
        <f t="shared" si="12"/>
        <v>302.68119568080067</v>
      </c>
      <c r="O117" t="str">
        <f t="shared" si="9"/>
        <v>92202,</v>
      </c>
      <c r="P117" t="str">
        <f t="shared" si="9"/>
        <v>76,</v>
      </c>
      <c r="Q117" t="str">
        <f t="shared" si="17"/>
        <v>(1,1)</v>
      </c>
      <c r="R117" t="str">
        <f t="shared" si="10"/>
        <v>1,</v>
      </c>
      <c r="S117" t="str">
        <f t="shared" si="10"/>
        <v>1,</v>
      </c>
    </row>
    <row r="118" spans="1:19" x14ac:dyDescent="0.15">
      <c r="A118" t="s">
        <v>217</v>
      </c>
      <c r="B118">
        <v>92204</v>
      </c>
      <c r="C118">
        <v>76</v>
      </c>
      <c r="D118">
        <v>1</v>
      </c>
      <c r="E118">
        <v>1</v>
      </c>
      <c r="F118">
        <v>3</v>
      </c>
      <c r="G118" s="5">
        <f t="shared" si="11"/>
        <v>1.0007900974453516E-2</v>
      </c>
      <c r="H118" t="str">
        <f>VLOOKUP(B118,'名称-id-价值'!B:C,2,FALSE)</f>
        <v>T2HP4</v>
      </c>
      <c r="I118" t="str">
        <f t="shared" si="13"/>
        <v>T2部件</v>
      </c>
      <c r="J118">
        <f t="shared" si="14"/>
        <v>4</v>
      </c>
      <c r="K118">
        <f t="shared" si="15"/>
        <v>3.0023702923360547E-2</v>
      </c>
      <c r="L118">
        <f>VLOOKUP(B118,'名称-id-价值'!B:M,J118+2,FALSE)</f>
        <v>67.55</v>
      </c>
      <c r="M118">
        <f t="shared" si="16"/>
        <v>0.67603371082433494</v>
      </c>
      <c r="N118">
        <f t="shared" si="12"/>
        <v>302.68119568080067</v>
      </c>
      <c r="O118" t="str">
        <f t="shared" si="9"/>
        <v>92204,</v>
      </c>
      <c r="P118" t="str">
        <f t="shared" si="9"/>
        <v>76,</v>
      </c>
      <c r="Q118" t="str">
        <f t="shared" si="17"/>
        <v>(1,1)</v>
      </c>
      <c r="R118" t="str">
        <f t="shared" si="10"/>
        <v>1,</v>
      </c>
      <c r="S118" t="str">
        <f t="shared" si="10"/>
        <v>1,</v>
      </c>
    </row>
    <row r="119" spans="1:19" x14ac:dyDescent="0.15">
      <c r="A119" t="s">
        <v>217</v>
      </c>
      <c r="B119">
        <v>92206</v>
      </c>
      <c r="C119">
        <v>76</v>
      </c>
      <c r="D119">
        <v>1</v>
      </c>
      <c r="E119">
        <v>1</v>
      </c>
      <c r="F119">
        <v>3</v>
      </c>
      <c r="G119" s="5">
        <f t="shared" si="11"/>
        <v>1.0007900974453516E-2</v>
      </c>
      <c r="H119" t="str">
        <f>VLOOKUP(B119,'名称-id-价值'!B:C,2,FALSE)</f>
        <v>T2HP6</v>
      </c>
      <c r="I119" t="str">
        <f t="shared" si="13"/>
        <v>T2部件</v>
      </c>
      <c r="J119">
        <f t="shared" si="14"/>
        <v>4</v>
      </c>
      <c r="K119">
        <f t="shared" si="15"/>
        <v>3.0023702923360547E-2</v>
      </c>
      <c r="L119">
        <f>VLOOKUP(B119,'名称-id-价值'!B:M,J119+2,FALSE)</f>
        <v>67.55</v>
      </c>
      <c r="M119">
        <f t="shared" si="16"/>
        <v>0.67603371082433494</v>
      </c>
      <c r="N119">
        <f t="shared" si="12"/>
        <v>302.68119568080067</v>
      </c>
      <c r="O119" t="str">
        <f t="shared" si="9"/>
        <v>92206,</v>
      </c>
      <c r="P119" t="str">
        <f t="shared" si="9"/>
        <v>76,</v>
      </c>
      <c r="Q119" t="str">
        <f t="shared" si="17"/>
        <v>(1,1)</v>
      </c>
      <c r="R119" t="str">
        <f t="shared" si="10"/>
        <v>1,</v>
      </c>
      <c r="S119" t="str">
        <f t="shared" si="10"/>
        <v>1,</v>
      </c>
    </row>
    <row r="120" spans="1:19" x14ac:dyDescent="0.15">
      <c r="A120" t="s">
        <v>217</v>
      </c>
      <c r="B120">
        <v>100301</v>
      </c>
      <c r="C120">
        <v>55</v>
      </c>
      <c r="D120">
        <v>1</v>
      </c>
      <c r="E120">
        <v>1</v>
      </c>
      <c r="F120">
        <v>3</v>
      </c>
      <c r="G120" s="5">
        <f t="shared" si="11"/>
        <v>7.2425599157229393E-3</v>
      </c>
      <c r="H120" t="str">
        <f>VLOOKUP(B120,'名称-id-价值'!B:C,2,FALSE)</f>
        <v>3倍加速1</v>
      </c>
      <c r="I120" t="str">
        <f t="shared" si="13"/>
        <v>T0坦克</v>
      </c>
      <c r="J120">
        <f t="shared" si="14"/>
        <v>4</v>
      </c>
      <c r="K120">
        <f t="shared" si="15"/>
        <v>2.172767974716882E-2</v>
      </c>
      <c r="L120">
        <f>VLOOKUP(B120,'名称-id-价值'!B:M,J120+2,FALSE)</f>
        <v>35</v>
      </c>
      <c r="M120">
        <f t="shared" si="16"/>
        <v>0.25348959705030288</v>
      </c>
      <c r="N120">
        <f t="shared" si="12"/>
        <v>302.68119568080067</v>
      </c>
      <c r="O120" t="str">
        <f t="shared" si="9"/>
        <v>100301,</v>
      </c>
      <c r="P120" t="str">
        <f t="shared" si="9"/>
        <v>55,</v>
      </c>
      <c r="Q120" t="str">
        <f t="shared" si="17"/>
        <v>(1,1)</v>
      </c>
      <c r="R120" t="str">
        <f t="shared" si="10"/>
        <v>1,</v>
      </c>
      <c r="S120" t="str">
        <f t="shared" si="10"/>
        <v>1,</v>
      </c>
    </row>
    <row r="121" spans="1:19" x14ac:dyDescent="0.15">
      <c r="A121" t="s">
        <v>217</v>
      </c>
      <c r="B121">
        <v>100302</v>
      </c>
      <c r="C121">
        <v>75</v>
      </c>
      <c r="D121">
        <v>1</v>
      </c>
      <c r="E121">
        <v>1</v>
      </c>
      <c r="F121">
        <v>3</v>
      </c>
      <c r="G121" s="5">
        <f t="shared" si="11"/>
        <v>9.8762180668949175E-3</v>
      </c>
      <c r="H121" t="str">
        <f>VLOOKUP(B121,'名称-id-价值'!B:C,2,FALSE)</f>
        <v>3倍加速2</v>
      </c>
      <c r="I121" t="str">
        <f t="shared" si="13"/>
        <v>T0坦克</v>
      </c>
      <c r="J121">
        <f t="shared" si="14"/>
        <v>4</v>
      </c>
      <c r="K121">
        <f t="shared" si="15"/>
        <v>2.9628654200684751E-2</v>
      </c>
      <c r="L121">
        <f>VLOOKUP(B121,'名称-id-价值'!B:M,J121+2,FALSE)</f>
        <v>60</v>
      </c>
      <c r="M121">
        <f t="shared" si="16"/>
        <v>0.59257308401369502</v>
      </c>
      <c r="N121">
        <f t="shared" si="12"/>
        <v>302.68119568080067</v>
      </c>
      <c r="O121" t="str">
        <f t="shared" si="9"/>
        <v>100302,</v>
      </c>
      <c r="P121" t="str">
        <f t="shared" si="9"/>
        <v>75,</v>
      </c>
      <c r="Q121" t="str">
        <f t="shared" si="17"/>
        <v>(1,1)</v>
      </c>
      <c r="R121" t="str">
        <f t="shared" si="10"/>
        <v>1,</v>
      </c>
      <c r="S121" t="str">
        <f t="shared" si="10"/>
        <v>1,</v>
      </c>
    </row>
    <row r="122" spans="1:19" x14ac:dyDescent="0.15">
      <c r="A122" t="s">
        <v>218</v>
      </c>
      <c r="B122">
        <v>51111</v>
      </c>
      <c r="C122">
        <v>190</v>
      </c>
      <c r="D122">
        <v>2</v>
      </c>
      <c r="E122">
        <v>12</v>
      </c>
      <c r="F122">
        <v>3</v>
      </c>
      <c r="G122" s="5">
        <f t="shared" si="11"/>
        <v>2.2437411431270666E-2</v>
      </c>
      <c r="H122" t="str">
        <f>VLOOKUP(B122,'名称-id-价值'!B:C,2,FALSE)</f>
        <v>雷诺FT-碎片</v>
      </c>
      <c r="I122" t="str">
        <f t="shared" si="13"/>
        <v>T1碎片</v>
      </c>
      <c r="J122">
        <f t="shared" si="14"/>
        <v>5</v>
      </c>
      <c r="K122">
        <f t="shared" si="15"/>
        <v>0.47118564005668395</v>
      </c>
      <c r="L122">
        <f>VLOOKUP(B122,'名称-id-价值'!B:M,J122+2,FALSE)</f>
        <v>45.6</v>
      </c>
      <c r="M122">
        <f t="shared" si="16"/>
        <v>7.1620217288615962</v>
      </c>
      <c r="N122">
        <f t="shared" si="12"/>
        <v>259.4208195559749</v>
      </c>
      <c r="O122" t="str">
        <f t="shared" si="9"/>
        <v>51111,</v>
      </c>
      <c r="P122" t="str">
        <f t="shared" si="9"/>
        <v>190,</v>
      </c>
      <c r="Q122" t="str">
        <f t="shared" si="17"/>
        <v>(2,12)</v>
      </c>
      <c r="R122" t="str">
        <f t="shared" si="10"/>
        <v>2,</v>
      </c>
      <c r="S122" t="str">
        <f t="shared" si="10"/>
        <v>12,</v>
      </c>
    </row>
    <row r="123" spans="1:19" x14ac:dyDescent="0.15">
      <c r="A123" t="s">
        <v>218</v>
      </c>
      <c r="B123">
        <v>52111</v>
      </c>
      <c r="C123">
        <v>190</v>
      </c>
      <c r="D123">
        <v>2</v>
      </c>
      <c r="E123">
        <v>12</v>
      </c>
      <c r="F123">
        <v>3</v>
      </c>
      <c r="G123" s="5">
        <f t="shared" si="11"/>
        <v>2.2437411431270666E-2</v>
      </c>
      <c r="H123" t="str">
        <f>VLOOKUP(B123,'名称-id-价值'!B:C,2,FALSE)</f>
        <v>Stuart-碎片</v>
      </c>
      <c r="I123" t="str">
        <f t="shared" si="13"/>
        <v>T1碎片</v>
      </c>
      <c r="J123">
        <f t="shared" si="14"/>
        <v>5</v>
      </c>
      <c r="K123">
        <f t="shared" si="15"/>
        <v>0.47118564005668395</v>
      </c>
      <c r="L123">
        <f>VLOOKUP(B123,'名称-id-价值'!B:M,J123+2,FALSE)</f>
        <v>45.6</v>
      </c>
      <c r="M123">
        <f t="shared" si="16"/>
        <v>7.1620217288615962</v>
      </c>
      <c r="N123">
        <f t="shared" si="12"/>
        <v>259.4208195559749</v>
      </c>
      <c r="O123" t="str">
        <f t="shared" si="9"/>
        <v>52111,</v>
      </c>
      <c r="P123" t="str">
        <f t="shared" si="9"/>
        <v>190,</v>
      </c>
      <c r="Q123" t="str">
        <f t="shared" si="17"/>
        <v>(2,12)</v>
      </c>
      <c r="R123" t="str">
        <f t="shared" si="10"/>
        <v>2,</v>
      </c>
      <c r="S123" t="str">
        <f t="shared" si="10"/>
        <v>12,</v>
      </c>
    </row>
    <row r="124" spans="1:19" x14ac:dyDescent="0.15">
      <c r="A124" t="s">
        <v>218</v>
      </c>
      <c r="B124">
        <v>53111</v>
      </c>
      <c r="C124">
        <v>190</v>
      </c>
      <c r="D124">
        <v>2</v>
      </c>
      <c r="E124">
        <v>12</v>
      </c>
      <c r="F124">
        <v>3</v>
      </c>
      <c r="G124" s="5">
        <f t="shared" si="11"/>
        <v>2.2437411431270666E-2</v>
      </c>
      <c r="H124" t="str">
        <f>VLOOKUP(B124,'名称-id-价值'!B:C,2,FALSE)</f>
        <v>B-1-碎片</v>
      </c>
      <c r="I124" t="str">
        <f t="shared" si="13"/>
        <v>T1碎片</v>
      </c>
      <c r="J124">
        <f t="shared" si="14"/>
        <v>5</v>
      </c>
      <c r="K124">
        <f t="shared" si="15"/>
        <v>0.47118564005668395</v>
      </c>
      <c r="L124">
        <f>VLOOKUP(B124,'名称-id-价值'!B:M,J124+2,FALSE)</f>
        <v>45.6</v>
      </c>
      <c r="M124">
        <f t="shared" si="16"/>
        <v>7.1620217288615962</v>
      </c>
      <c r="N124">
        <f t="shared" si="12"/>
        <v>259.4208195559749</v>
      </c>
      <c r="O124" t="str">
        <f t="shared" si="9"/>
        <v>53111,</v>
      </c>
      <c r="P124" t="str">
        <f t="shared" si="9"/>
        <v>190,</v>
      </c>
      <c r="Q124" t="str">
        <f t="shared" si="17"/>
        <v>(2,12)</v>
      </c>
      <c r="R124" t="str">
        <f t="shared" si="10"/>
        <v>2,</v>
      </c>
      <c r="S124" t="str">
        <f t="shared" si="10"/>
        <v>12,</v>
      </c>
    </row>
    <row r="125" spans="1:19" x14ac:dyDescent="0.15">
      <c r="A125" t="s">
        <v>218</v>
      </c>
      <c r="B125">
        <v>51211</v>
      </c>
      <c r="C125">
        <v>509</v>
      </c>
      <c r="D125">
        <v>1</v>
      </c>
      <c r="E125">
        <v>3</v>
      </c>
      <c r="F125">
        <v>3</v>
      </c>
      <c r="G125" s="5">
        <f t="shared" si="11"/>
        <v>6.0108644307982996E-2</v>
      </c>
      <c r="H125" t="str">
        <f>VLOOKUP(B125,'名称-id-价值'!B:C,2,FALSE)</f>
        <v>二号-碎片</v>
      </c>
      <c r="I125" t="str">
        <f t="shared" si="13"/>
        <v>T2碎片</v>
      </c>
      <c r="J125">
        <f t="shared" si="14"/>
        <v>5</v>
      </c>
      <c r="K125">
        <f t="shared" si="15"/>
        <v>0.36065186584789799</v>
      </c>
      <c r="L125">
        <f>VLOOKUP(B125,'名称-id-价值'!B:M,J125+2,FALSE)</f>
        <v>49.199999999999996</v>
      </c>
      <c r="M125">
        <f t="shared" si="16"/>
        <v>5.9146905999055264</v>
      </c>
      <c r="N125">
        <f t="shared" si="12"/>
        <v>259.4208195559749</v>
      </c>
      <c r="O125" t="str">
        <f t="shared" si="9"/>
        <v>51211,</v>
      </c>
      <c r="P125" t="str">
        <f t="shared" si="9"/>
        <v>509,</v>
      </c>
      <c r="Q125" t="str">
        <f t="shared" si="17"/>
        <v>(1,3)</v>
      </c>
      <c r="R125" t="str">
        <f t="shared" si="10"/>
        <v>1,</v>
      </c>
      <c r="S125" t="str">
        <f t="shared" si="10"/>
        <v>3,</v>
      </c>
    </row>
    <row r="126" spans="1:19" x14ac:dyDescent="0.15">
      <c r="A126" t="s">
        <v>218</v>
      </c>
      <c r="B126">
        <v>52211</v>
      </c>
      <c r="C126">
        <v>509</v>
      </c>
      <c r="D126">
        <v>1</v>
      </c>
      <c r="E126">
        <v>3</v>
      </c>
      <c r="F126">
        <v>3</v>
      </c>
      <c r="G126" s="5">
        <f t="shared" si="11"/>
        <v>6.0108644307982996E-2</v>
      </c>
      <c r="H126" t="str">
        <f>VLOOKUP(B126,'名称-id-价值'!B:C,2,FALSE)</f>
        <v>T-34-碎片</v>
      </c>
      <c r="I126" t="str">
        <f t="shared" si="13"/>
        <v>T2碎片</v>
      </c>
      <c r="J126">
        <f t="shared" si="14"/>
        <v>5</v>
      </c>
      <c r="K126">
        <f t="shared" si="15"/>
        <v>0.36065186584789799</v>
      </c>
      <c r="L126">
        <f>VLOOKUP(B126,'名称-id-价值'!B:M,J126+2,FALSE)</f>
        <v>49.199999999999996</v>
      </c>
      <c r="M126">
        <f t="shared" si="16"/>
        <v>5.9146905999055264</v>
      </c>
      <c r="N126">
        <f t="shared" si="12"/>
        <v>259.4208195559749</v>
      </c>
      <c r="O126" t="str">
        <f t="shared" si="9"/>
        <v>52211,</v>
      </c>
      <c r="P126" t="str">
        <f t="shared" si="9"/>
        <v>509,</v>
      </c>
      <c r="Q126" t="str">
        <f t="shared" si="17"/>
        <v>(1,3)</v>
      </c>
      <c r="R126" t="str">
        <f t="shared" si="10"/>
        <v>1,</v>
      </c>
      <c r="S126" t="str">
        <f t="shared" si="10"/>
        <v>3,</v>
      </c>
    </row>
    <row r="127" spans="1:19" x14ac:dyDescent="0.15">
      <c r="A127" t="s">
        <v>218</v>
      </c>
      <c r="B127">
        <v>53211</v>
      </c>
      <c r="C127">
        <v>509</v>
      </c>
      <c r="D127">
        <v>1</v>
      </c>
      <c r="E127">
        <v>3</v>
      </c>
      <c r="F127">
        <v>3</v>
      </c>
      <c r="G127" s="5">
        <f t="shared" si="11"/>
        <v>6.0108644307982996E-2</v>
      </c>
      <c r="H127" t="str">
        <f>VLOOKUP(B127,'名称-id-价值'!B:C,2,FALSE)</f>
        <v>KV-1-碎片</v>
      </c>
      <c r="I127" t="str">
        <f t="shared" si="13"/>
        <v>T2碎片</v>
      </c>
      <c r="J127">
        <f t="shared" si="14"/>
        <v>5</v>
      </c>
      <c r="K127">
        <f t="shared" si="15"/>
        <v>0.36065186584789799</v>
      </c>
      <c r="L127">
        <f>VLOOKUP(B127,'名称-id-价值'!B:M,J127+2,FALSE)</f>
        <v>49.199999999999996</v>
      </c>
      <c r="M127">
        <f t="shared" si="16"/>
        <v>5.9146905999055264</v>
      </c>
      <c r="N127">
        <f t="shared" si="12"/>
        <v>259.4208195559749</v>
      </c>
      <c r="O127" t="str">
        <f t="shared" si="9"/>
        <v>53211,</v>
      </c>
      <c r="P127" t="str">
        <f t="shared" si="9"/>
        <v>509,</v>
      </c>
      <c r="Q127" t="str">
        <f t="shared" si="17"/>
        <v>(1,3)</v>
      </c>
      <c r="R127" t="str">
        <f t="shared" si="10"/>
        <v>1,</v>
      </c>
      <c r="S127" t="str">
        <f t="shared" si="10"/>
        <v>3,</v>
      </c>
    </row>
    <row r="128" spans="1:19" x14ac:dyDescent="0.15">
      <c r="A128" t="s">
        <v>218</v>
      </c>
      <c r="B128">
        <v>51311</v>
      </c>
      <c r="C128">
        <v>605</v>
      </c>
      <c r="D128">
        <v>1</v>
      </c>
      <c r="E128">
        <v>2</v>
      </c>
      <c r="F128">
        <v>3</v>
      </c>
      <c r="G128" s="5">
        <f t="shared" si="11"/>
        <v>7.1445441662730272E-2</v>
      </c>
      <c r="H128" t="str">
        <f>VLOOKUP(B128,'名称-id-价值'!B:C,2,FALSE)</f>
        <v>35(t)-碎片</v>
      </c>
      <c r="I128" t="str">
        <f t="shared" si="13"/>
        <v>T3碎片</v>
      </c>
      <c r="J128">
        <f t="shared" si="14"/>
        <v>5</v>
      </c>
      <c r="K128">
        <f t="shared" si="15"/>
        <v>0.32150448748228622</v>
      </c>
      <c r="L128">
        <f>VLOOKUP(B128,'名称-id-价值'!B:M,J128+2,FALSE)</f>
        <v>55</v>
      </c>
      <c r="M128">
        <f t="shared" si="16"/>
        <v>5.8942489371752469</v>
      </c>
      <c r="N128">
        <f t="shared" si="12"/>
        <v>259.4208195559749</v>
      </c>
      <c r="O128" t="str">
        <f t="shared" si="9"/>
        <v>51311,</v>
      </c>
      <c r="P128" t="str">
        <f t="shared" si="9"/>
        <v>605,</v>
      </c>
      <c r="Q128" t="str">
        <f t="shared" si="17"/>
        <v>(1,2)</v>
      </c>
      <c r="R128" t="str">
        <f t="shared" si="10"/>
        <v>1,</v>
      </c>
      <c r="S128" t="str">
        <f t="shared" si="10"/>
        <v>2,</v>
      </c>
    </row>
    <row r="129" spans="1:19" x14ac:dyDescent="0.15">
      <c r="A129" t="s">
        <v>218</v>
      </c>
      <c r="B129">
        <v>52311</v>
      </c>
      <c r="C129">
        <v>605</v>
      </c>
      <c r="D129">
        <v>1</v>
      </c>
      <c r="E129">
        <v>2</v>
      </c>
      <c r="F129">
        <v>3</v>
      </c>
      <c r="G129" s="5">
        <f t="shared" si="11"/>
        <v>7.1445441662730272E-2</v>
      </c>
      <c r="H129" t="str">
        <f>VLOOKUP(B129,'名称-id-价值'!B:C,2,FALSE)</f>
        <v>玛蒂尔达-碎片</v>
      </c>
      <c r="I129" t="str">
        <f t="shared" si="13"/>
        <v>T3碎片</v>
      </c>
      <c r="J129">
        <f t="shared" si="14"/>
        <v>5</v>
      </c>
      <c r="K129">
        <f t="shared" si="15"/>
        <v>0.32150448748228622</v>
      </c>
      <c r="L129">
        <f>VLOOKUP(B129,'名称-id-价值'!B:M,J129+2,FALSE)</f>
        <v>55</v>
      </c>
      <c r="M129">
        <f t="shared" si="16"/>
        <v>5.8942489371752469</v>
      </c>
      <c r="N129">
        <f t="shared" si="12"/>
        <v>259.4208195559749</v>
      </c>
      <c r="O129" t="str">
        <f t="shared" si="9"/>
        <v>52311,</v>
      </c>
      <c r="P129" t="str">
        <f t="shared" si="9"/>
        <v>605,</v>
      </c>
      <c r="Q129" t="str">
        <f t="shared" si="17"/>
        <v>(1,2)</v>
      </c>
      <c r="R129" t="str">
        <f t="shared" si="10"/>
        <v>1,</v>
      </c>
      <c r="S129" t="str">
        <f t="shared" si="10"/>
        <v>2,</v>
      </c>
    </row>
    <row r="130" spans="1:19" x14ac:dyDescent="0.15">
      <c r="A130" t="s">
        <v>218</v>
      </c>
      <c r="B130">
        <v>53311</v>
      </c>
      <c r="C130">
        <v>605</v>
      </c>
      <c r="D130">
        <v>1</v>
      </c>
      <c r="E130">
        <v>2</v>
      </c>
      <c r="F130">
        <v>3</v>
      </c>
      <c r="G130" s="5">
        <f t="shared" ref="G130:G193" si="18">C130/SUMIFS(C:C,A:A,A130)</f>
        <v>7.1445441662730272E-2</v>
      </c>
      <c r="H130" t="str">
        <f>VLOOKUP(B130,'名称-id-价值'!B:C,2,FALSE)</f>
        <v>黑豹-碎片</v>
      </c>
      <c r="I130" t="str">
        <f t="shared" si="13"/>
        <v>T3碎片</v>
      </c>
      <c r="J130">
        <f t="shared" si="14"/>
        <v>5</v>
      </c>
      <c r="K130">
        <f t="shared" si="15"/>
        <v>0.32150448748228622</v>
      </c>
      <c r="L130">
        <f>VLOOKUP(B130,'名称-id-价值'!B:M,J130+2,FALSE)</f>
        <v>55</v>
      </c>
      <c r="M130">
        <f t="shared" si="16"/>
        <v>5.8942489371752469</v>
      </c>
      <c r="N130">
        <f t="shared" ref="N130:N193" si="19">SUMIFS(M:M,A:A,A130)*F130+VLOOKUP(J130,$AC$17:$AF$27,4,FALSE)</f>
        <v>259.4208195559749</v>
      </c>
      <c r="O130" t="str">
        <f t="shared" si="9"/>
        <v>53311,</v>
      </c>
      <c r="P130" t="str">
        <f t="shared" si="9"/>
        <v>605,</v>
      </c>
      <c r="Q130" t="str">
        <f t="shared" si="17"/>
        <v>(1,2)</v>
      </c>
      <c r="R130" t="str">
        <f t="shared" si="10"/>
        <v>1,</v>
      </c>
      <c r="S130" t="str">
        <f t="shared" si="10"/>
        <v>2,</v>
      </c>
    </row>
    <row r="131" spans="1:19" x14ac:dyDescent="0.15">
      <c r="A131" t="s">
        <v>218</v>
      </c>
      <c r="B131">
        <v>51311</v>
      </c>
      <c r="C131">
        <v>357</v>
      </c>
      <c r="D131">
        <v>1</v>
      </c>
      <c r="E131">
        <v>1</v>
      </c>
      <c r="F131">
        <v>3</v>
      </c>
      <c r="G131" s="5">
        <f t="shared" si="18"/>
        <v>4.2158715162966459E-2</v>
      </c>
      <c r="H131" t="str">
        <f>VLOOKUP(B131,'名称-id-价值'!B:C,2,FALSE)</f>
        <v>35(t)-碎片</v>
      </c>
      <c r="I131" t="str">
        <f t="shared" si="13"/>
        <v>T3碎片</v>
      </c>
      <c r="J131">
        <f t="shared" si="14"/>
        <v>5</v>
      </c>
      <c r="K131">
        <f t="shared" si="15"/>
        <v>0.12647614548889938</v>
      </c>
      <c r="L131">
        <f>VLOOKUP(B131,'名称-id-价值'!B:M,J131+2,FALSE)</f>
        <v>55</v>
      </c>
      <c r="M131">
        <f t="shared" si="16"/>
        <v>2.3187293339631552</v>
      </c>
      <c r="N131">
        <f t="shared" si="19"/>
        <v>259.4208195559749</v>
      </c>
      <c r="O131" t="str">
        <f t="shared" si="9"/>
        <v>51311,</v>
      </c>
      <c r="P131" t="str">
        <f t="shared" si="9"/>
        <v>357,</v>
      </c>
      <c r="Q131" t="str">
        <f t="shared" si="17"/>
        <v>(1,1)</v>
      </c>
      <c r="R131" t="str">
        <f t="shared" si="10"/>
        <v>1,</v>
      </c>
      <c r="S131" t="str">
        <f t="shared" si="10"/>
        <v>1,</v>
      </c>
    </row>
    <row r="132" spans="1:19" x14ac:dyDescent="0.15">
      <c r="A132" t="s">
        <v>218</v>
      </c>
      <c r="B132">
        <v>52311</v>
      </c>
      <c r="C132">
        <v>357</v>
      </c>
      <c r="D132">
        <v>1</v>
      </c>
      <c r="E132">
        <v>1</v>
      </c>
      <c r="F132">
        <v>3</v>
      </c>
      <c r="G132" s="5">
        <f t="shared" si="18"/>
        <v>4.2158715162966459E-2</v>
      </c>
      <c r="H132" t="str">
        <f>VLOOKUP(B132,'名称-id-价值'!B:C,2,FALSE)</f>
        <v>玛蒂尔达-碎片</v>
      </c>
      <c r="I132" t="str">
        <f t="shared" si="13"/>
        <v>T3碎片</v>
      </c>
      <c r="J132">
        <f t="shared" si="14"/>
        <v>5</v>
      </c>
      <c r="K132">
        <f t="shared" si="15"/>
        <v>0.12647614548889938</v>
      </c>
      <c r="L132">
        <f>VLOOKUP(B132,'名称-id-价值'!B:M,J132+2,FALSE)</f>
        <v>55</v>
      </c>
      <c r="M132">
        <f t="shared" si="16"/>
        <v>2.3187293339631552</v>
      </c>
      <c r="N132">
        <f t="shared" si="19"/>
        <v>259.4208195559749</v>
      </c>
      <c r="O132" t="str">
        <f t="shared" si="9"/>
        <v>52311,</v>
      </c>
      <c r="P132" t="str">
        <f t="shared" si="9"/>
        <v>357,</v>
      </c>
      <c r="Q132" t="str">
        <f t="shared" si="17"/>
        <v>(1,1)</v>
      </c>
      <c r="R132" t="str">
        <f t="shared" si="10"/>
        <v>1,</v>
      </c>
      <c r="S132" t="str">
        <f t="shared" si="10"/>
        <v>1,</v>
      </c>
    </row>
    <row r="133" spans="1:19" x14ac:dyDescent="0.15">
      <c r="A133" t="s">
        <v>218</v>
      </c>
      <c r="B133">
        <v>53311</v>
      </c>
      <c r="C133">
        <v>357</v>
      </c>
      <c r="D133">
        <v>1</v>
      </c>
      <c r="E133">
        <v>1</v>
      </c>
      <c r="F133">
        <v>3</v>
      </c>
      <c r="G133" s="5">
        <f t="shared" si="18"/>
        <v>4.2158715162966459E-2</v>
      </c>
      <c r="H133" t="str">
        <f>VLOOKUP(B133,'名称-id-价值'!B:C,2,FALSE)</f>
        <v>黑豹-碎片</v>
      </c>
      <c r="I133" t="str">
        <f t="shared" si="13"/>
        <v>T3碎片</v>
      </c>
      <c r="J133">
        <f t="shared" si="14"/>
        <v>5</v>
      </c>
      <c r="K133">
        <f t="shared" si="15"/>
        <v>0.12647614548889938</v>
      </c>
      <c r="L133">
        <f>VLOOKUP(B133,'名称-id-价值'!B:M,J133+2,FALSE)</f>
        <v>55</v>
      </c>
      <c r="M133">
        <f t="shared" si="16"/>
        <v>2.3187293339631552</v>
      </c>
      <c r="N133">
        <f t="shared" si="19"/>
        <v>259.4208195559749</v>
      </c>
      <c r="O133" t="str">
        <f t="shared" ref="O133:P199" si="20">B133&amp;","</f>
        <v>53311,</v>
      </c>
      <c r="P133" t="str">
        <f t="shared" si="20"/>
        <v>357,</v>
      </c>
      <c r="Q133" t="str">
        <f t="shared" si="17"/>
        <v>(1,1)</v>
      </c>
      <c r="R133" t="str">
        <f t="shared" ref="R133:S199" si="21">D133&amp;","</f>
        <v>1,</v>
      </c>
      <c r="S133" t="str">
        <f t="shared" si="21"/>
        <v>1,</v>
      </c>
    </row>
    <row r="134" spans="1:19" x14ac:dyDescent="0.15">
      <c r="A134" t="s">
        <v>218</v>
      </c>
      <c r="B134">
        <v>91001</v>
      </c>
      <c r="C134">
        <v>107</v>
      </c>
      <c r="D134">
        <v>1</v>
      </c>
      <c r="E134">
        <v>2</v>
      </c>
      <c r="F134">
        <v>3</v>
      </c>
      <c r="G134" s="5">
        <f t="shared" si="18"/>
        <v>1.2635805384978743E-2</v>
      </c>
      <c r="H134" t="str">
        <f>VLOOKUP(B134,'名称-id-价值'!B:C,2,FALSE)</f>
        <v>T1LP1</v>
      </c>
      <c r="I134" t="str">
        <f t="shared" si="13"/>
        <v>T1部件</v>
      </c>
      <c r="J134">
        <f t="shared" si="14"/>
        <v>5</v>
      </c>
      <c r="K134">
        <f t="shared" si="15"/>
        <v>5.6861124232404345E-2</v>
      </c>
      <c r="L134">
        <f>VLOOKUP(B134,'名称-id-价值'!B:M,J134+2,FALSE)</f>
        <v>32</v>
      </c>
      <c r="M134">
        <f t="shared" si="16"/>
        <v>0.60651865847897968</v>
      </c>
      <c r="N134">
        <f t="shared" si="19"/>
        <v>259.4208195559749</v>
      </c>
      <c r="O134" t="str">
        <f t="shared" si="20"/>
        <v>91001,</v>
      </c>
      <c r="P134" t="str">
        <f t="shared" si="20"/>
        <v>107,</v>
      </c>
      <c r="Q134" t="str">
        <f t="shared" si="17"/>
        <v>(1,2)</v>
      </c>
      <c r="R134" t="str">
        <f t="shared" si="21"/>
        <v>1,</v>
      </c>
      <c r="S134" t="str">
        <f t="shared" si="21"/>
        <v>2,</v>
      </c>
    </row>
    <row r="135" spans="1:19" x14ac:dyDescent="0.15">
      <c r="A135" t="s">
        <v>218</v>
      </c>
      <c r="B135">
        <v>91003</v>
      </c>
      <c r="C135">
        <v>107</v>
      </c>
      <c r="D135">
        <v>1</v>
      </c>
      <c r="E135">
        <v>2</v>
      </c>
      <c r="F135">
        <v>3</v>
      </c>
      <c r="G135" s="5">
        <f t="shared" si="18"/>
        <v>1.2635805384978743E-2</v>
      </c>
      <c r="H135" t="str">
        <f>VLOOKUP(B135,'名称-id-价值'!B:C,2,FALSE)</f>
        <v>T1LP3</v>
      </c>
      <c r="I135" t="str">
        <f t="shared" si="13"/>
        <v>T1部件</v>
      </c>
      <c r="J135">
        <f t="shared" si="14"/>
        <v>5</v>
      </c>
      <c r="K135">
        <f t="shared" si="15"/>
        <v>5.6861124232404345E-2</v>
      </c>
      <c r="L135">
        <f>VLOOKUP(B135,'名称-id-价值'!B:M,J135+2,FALSE)</f>
        <v>32</v>
      </c>
      <c r="M135">
        <f t="shared" si="16"/>
        <v>0.60651865847897968</v>
      </c>
      <c r="N135">
        <f t="shared" si="19"/>
        <v>259.4208195559749</v>
      </c>
      <c r="O135" t="str">
        <f t="shared" si="20"/>
        <v>91003,</v>
      </c>
      <c r="P135" t="str">
        <f t="shared" si="20"/>
        <v>107,</v>
      </c>
      <c r="Q135" t="str">
        <f t="shared" si="17"/>
        <v>(1,2)</v>
      </c>
      <c r="R135" t="str">
        <f t="shared" si="21"/>
        <v>1,</v>
      </c>
      <c r="S135" t="str">
        <f t="shared" si="21"/>
        <v>2,</v>
      </c>
    </row>
    <row r="136" spans="1:19" x14ac:dyDescent="0.15">
      <c r="A136" t="s">
        <v>218</v>
      </c>
      <c r="B136">
        <v>91005</v>
      </c>
      <c r="C136">
        <v>107</v>
      </c>
      <c r="D136">
        <v>1</v>
      </c>
      <c r="E136">
        <v>2</v>
      </c>
      <c r="F136">
        <v>3</v>
      </c>
      <c r="G136" s="5">
        <f t="shared" si="18"/>
        <v>1.2635805384978743E-2</v>
      </c>
      <c r="H136" t="str">
        <f>VLOOKUP(B136,'名称-id-价值'!B:C,2,FALSE)</f>
        <v>T1LP5</v>
      </c>
      <c r="I136" t="str">
        <f t="shared" si="13"/>
        <v>T1部件</v>
      </c>
      <c r="J136">
        <f t="shared" si="14"/>
        <v>5</v>
      </c>
      <c r="K136">
        <f t="shared" si="15"/>
        <v>5.6861124232404345E-2</v>
      </c>
      <c r="L136">
        <f>VLOOKUP(B136,'名称-id-价值'!B:M,J136+2,FALSE)</f>
        <v>32</v>
      </c>
      <c r="M136">
        <f t="shared" si="16"/>
        <v>0.60651865847897968</v>
      </c>
      <c r="N136">
        <f t="shared" si="19"/>
        <v>259.4208195559749</v>
      </c>
      <c r="O136" t="str">
        <f t="shared" si="20"/>
        <v>91005,</v>
      </c>
      <c r="P136" t="str">
        <f t="shared" si="20"/>
        <v>107,</v>
      </c>
      <c r="Q136" t="str">
        <f t="shared" si="17"/>
        <v>(1,2)</v>
      </c>
      <c r="R136" t="str">
        <f t="shared" si="21"/>
        <v>1,</v>
      </c>
      <c r="S136" t="str">
        <f t="shared" si="21"/>
        <v>2,</v>
      </c>
    </row>
    <row r="137" spans="1:19" x14ac:dyDescent="0.15">
      <c r="A137" t="s">
        <v>218</v>
      </c>
      <c r="B137">
        <v>91101</v>
      </c>
      <c r="C137">
        <v>107</v>
      </c>
      <c r="D137">
        <v>1</v>
      </c>
      <c r="E137">
        <v>2</v>
      </c>
      <c r="F137">
        <v>3</v>
      </c>
      <c r="G137" s="5">
        <f t="shared" si="18"/>
        <v>1.2635805384978743E-2</v>
      </c>
      <c r="H137" t="str">
        <f>VLOOKUP(B137,'名称-id-价值'!B:C,2,FALSE)</f>
        <v>T1MP1</v>
      </c>
      <c r="I137" t="str">
        <f t="shared" ref="I137:I203" si="22">IF(LEFT(B137,1)+0=5,"T"&amp;MID(B137,3,1)&amp;"碎片",IF(LEFT(B137,1)+0=1,"T"&amp;MID(B137,3,1)&amp;"坦克",IF(LEFT(B137,1)+0=9,"T"&amp;MID(B137,2,1)&amp;"部件")))</f>
        <v>T1部件</v>
      </c>
      <c r="J137">
        <f t="shared" ref="J137:J203" si="23">IF(RIGHT(A137,1)+0=0,10,RIGHT(A137,1)+0)</f>
        <v>5</v>
      </c>
      <c r="K137">
        <f t="shared" ref="K137:K203" si="24">AVERAGE(D137:E137)*G137*F137</f>
        <v>5.6861124232404345E-2</v>
      </c>
      <c r="L137">
        <f>VLOOKUP(B137,'名称-id-价值'!B:M,J137+2,FALSE)</f>
        <v>32</v>
      </c>
      <c r="M137">
        <f t="shared" ref="M137:M203" si="25">G137*L137*AVERAGE(D137:E137)</f>
        <v>0.60651865847897968</v>
      </c>
      <c r="N137">
        <f t="shared" si="19"/>
        <v>259.4208195559749</v>
      </c>
      <c r="O137" t="str">
        <f t="shared" si="20"/>
        <v>91101,</v>
      </c>
      <c r="P137" t="str">
        <f t="shared" si="20"/>
        <v>107,</v>
      </c>
      <c r="Q137" t="str">
        <f t="shared" ref="Q137:Q203" si="26">"("&amp;LEFT(R137&amp;S137,LEN(R137&amp;S137)-1)&amp;")"</f>
        <v>(1,2)</v>
      </c>
      <c r="R137" t="str">
        <f t="shared" si="21"/>
        <v>1,</v>
      </c>
      <c r="S137" t="str">
        <f t="shared" si="21"/>
        <v>2,</v>
      </c>
    </row>
    <row r="138" spans="1:19" x14ac:dyDescent="0.15">
      <c r="A138" t="s">
        <v>218</v>
      </c>
      <c r="B138">
        <v>91103</v>
      </c>
      <c r="C138">
        <v>107</v>
      </c>
      <c r="D138">
        <v>1</v>
      </c>
      <c r="E138">
        <v>2</v>
      </c>
      <c r="F138">
        <v>3</v>
      </c>
      <c r="G138" s="5">
        <f t="shared" si="18"/>
        <v>1.2635805384978743E-2</v>
      </c>
      <c r="H138" t="str">
        <f>VLOOKUP(B138,'名称-id-价值'!B:C,2,FALSE)</f>
        <v>T1MP3</v>
      </c>
      <c r="I138" t="str">
        <f t="shared" si="22"/>
        <v>T1部件</v>
      </c>
      <c r="J138">
        <f t="shared" si="23"/>
        <v>5</v>
      </c>
      <c r="K138">
        <f t="shared" si="24"/>
        <v>5.6861124232404345E-2</v>
      </c>
      <c r="L138">
        <f>VLOOKUP(B138,'名称-id-价值'!B:M,J138+2,FALSE)</f>
        <v>32</v>
      </c>
      <c r="M138">
        <f t="shared" si="25"/>
        <v>0.60651865847897968</v>
      </c>
      <c r="N138">
        <f t="shared" si="19"/>
        <v>259.4208195559749</v>
      </c>
      <c r="O138" t="str">
        <f t="shared" si="20"/>
        <v>91103,</v>
      </c>
      <c r="P138" t="str">
        <f t="shared" si="20"/>
        <v>107,</v>
      </c>
      <c r="Q138" t="str">
        <f t="shared" si="26"/>
        <v>(1,2)</v>
      </c>
      <c r="R138" t="str">
        <f t="shared" si="21"/>
        <v>1,</v>
      </c>
      <c r="S138" t="str">
        <f t="shared" si="21"/>
        <v>2,</v>
      </c>
    </row>
    <row r="139" spans="1:19" x14ac:dyDescent="0.15">
      <c r="A139" t="s">
        <v>218</v>
      </c>
      <c r="B139">
        <v>91105</v>
      </c>
      <c r="C139">
        <v>107</v>
      </c>
      <c r="D139">
        <v>1</v>
      </c>
      <c r="E139">
        <v>2</v>
      </c>
      <c r="F139">
        <v>3</v>
      </c>
      <c r="G139" s="5">
        <f t="shared" si="18"/>
        <v>1.2635805384978743E-2</v>
      </c>
      <c r="H139" t="str">
        <f>VLOOKUP(B139,'名称-id-价值'!B:C,2,FALSE)</f>
        <v>T1MP5</v>
      </c>
      <c r="I139" t="str">
        <f t="shared" si="22"/>
        <v>T1部件</v>
      </c>
      <c r="J139">
        <f t="shared" si="23"/>
        <v>5</v>
      </c>
      <c r="K139">
        <f t="shared" si="24"/>
        <v>5.6861124232404345E-2</v>
      </c>
      <c r="L139">
        <f>VLOOKUP(B139,'名称-id-价值'!B:M,J139+2,FALSE)</f>
        <v>32</v>
      </c>
      <c r="M139">
        <f t="shared" si="25"/>
        <v>0.60651865847897968</v>
      </c>
      <c r="N139">
        <f t="shared" si="19"/>
        <v>259.4208195559749</v>
      </c>
      <c r="O139" t="str">
        <f t="shared" si="20"/>
        <v>91105,</v>
      </c>
      <c r="P139" t="str">
        <f t="shared" si="20"/>
        <v>107,</v>
      </c>
      <c r="Q139" t="str">
        <f t="shared" si="26"/>
        <v>(1,2)</v>
      </c>
      <c r="R139" t="str">
        <f t="shared" si="21"/>
        <v>1,</v>
      </c>
      <c r="S139" t="str">
        <f t="shared" si="21"/>
        <v>2,</v>
      </c>
    </row>
    <row r="140" spans="1:19" x14ac:dyDescent="0.15">
      <c r="A140" t="s">
        <v>218</v>
      </c>
      <c r="B140">
        <v>91201</v>
      </c>
      <c r="C140">
        <v>107</v>
      </c>
      <c r="D140">
        <v>1</v>
      </c>
      <c r="E140">
        <v>2</v>
      </c>
      <c r="F140">
        <v>3</v>
      </c>
      <c r="G140" s="5">
        <f t="shared" si="18"/>
        <v>1.2635805384978743E-2</v>
      </c>
      <c r="H140" t="str">
        <f>VLOOKUP(B140,'名称-id-价值'!B:C,2,FALSE)</f>
        <v>T1HP1</v>
      </c>
      <c r="I140" t="str">
        <f t="shared" si="22"/>
        <v>T1部件</v>
      </c>
      <c r="J140">
        <f t="shared" si="23"/>
        <v>5</v>
      </c>
      <c r="K140">
        <f t="shared" si="24"/>
        <v>5.6861124232404345E-2</v>
      </c>
      <c r="L140">
        <f>VLOOKUP(B140,'名称-id-价值'!B:M,J140+2,FALSE)</f>
        <v>32</v>
      </c>
      <c r="M140">
        <f t="shared" si="25"/>
        <v>0.60651865847897968</v>
      </c>
      <c r="N140">
        <f t="shared" si="19"/>
        <v>259.4208195559749</v>
      </c>
      <c r="O140" t="str">
        <f t="shared" si="20"/>
        <v>91201,</v>
      </c>
      <c r="P140" t="str">
        <f t="shared" si="20"/>
        <v>107,</v>
      </c>
      <c r="Q140" t="str">
        <f t="shared" si="26"/>
        <v>(1,2)</v>
      </c>
      <c r="R140" t="str">
        <f t="shared" si="21"/>
        <v>1,</v>
      </c>
      <c r="S140" t="str">
        <f t="shared" si="21"/>
        <v>2,</v>
      </c>
    </row>
    <row r="141" spans="1:19" x14ac:dyDescent="0.15">
      <c r="A141" t="s">
        <v>218</v>
      </c>
      <c r="B141">
        <v>91203</v>
      </c>
      <c r="C141">
        <v>107</v>
      </c>
      <c r="D141">
        <v>1</v>
      </c>
      <c r="E141">
        <v>2</v>
      </c>
      <c r="F141">
        <v>3</v>
      </c>
      <c r="G141" s="5">
        <f t="shared" si="18"/>
        <v>1.2635805384978743E-2</v>
      </c>
      <c r="H141" t="str">
        <f>VLOOKUP(B141,'名称-id-价值'!B:C,2,FALSE)</f>
        <v>T1HP3</v>
      </c>
      <c r="I141" t="str">
        <f t="shared" si="22"/>
        <v>T1部件</v>
      </c>
      <c r="J141">
        <f t="shared" si="23"/>
        <v>5</v>
      </c>
      <c r="K141">
        <f t="shared" si="24"/>
        <v>5.6861124232404345E-2</v>
      </c>
      <c r="L141">
        <f>VLOOKUP(B141,'名称-id-价值'!B:M,J141+2,FALSE)</f>
        <v>32</v>
      </c>
      <c r="M141">
        <f t="shared" si="25"/>
        <v>0.60651865847897968</v>
      </c>
      <c r="N141">
        <f t="shared" si="19"/>
        <v>259.4208195559749</v>
      </c>
      <c r="O141" t="str">
        <f t="shared" si="20"/>
        <v>91203,</v>
      </c>
      <c r="P141" t="str">
        <f t="shared" si="20"/>
        <v>107,</v>
      </c>
      <c r="Q141" t="str">
        <f t="shared" si="26"/>
        <v>(1,2)</v>
      </c>
      <c r="R141" t="str">
        <f t="shared" si="21"/>
        <v>1,</v>
      </c>
      <c r="S141" t="str">
        <f t="shared" si="21"/>
        <v>2,</v>
      </c>
    </row>
    <row r="142" spans="1:19" x14ac:dyDescent="0.15">
      <c r="A142" t="s">
        <v>218</v>
      </c>
      <c r="B142">
        <v>91205</v>
      </c>
      <c r="C142">
        <v>107</v>
      </c>
      <c r="D142">
        <v>1</v>
      </c>
      <c r="E142">
        <v>2</v>
      </c>
      <c r="F142">
        <v>3</v>
      </c>
      <c r="G142" s="5">
        <f t="shared" si="18"/>
        <v>1.2635805384978743E-2</v>
      </c>
      <c r="H142" t="str">
        <f>VLOOKUP(B142,'名称-id-价值'!B:C,2,FALSE)</f>
        <v>T1HP5</v>
      </c>
      <c r="I142" t="str">
        <f t="shared" si="22"/>
        <v>T1部件</v>
      </c>
      <c r="J142">
        <f t="shared" si="23"/>
        <v>5</v>
      </c>
      <c r="K142">
        <f t="shared" si="24"/>
        <v>5.6861124232404345E-2</v>
      </c>
      <c r="L142">
        <f>VLOOKUP(B142,'名称-id-价值'!B:M,J142+2,FALSE)</f>
        <v>32</v>
      </c>
      <c r="M142">
        <f t="shared" si="25"/>
        <v>0.60651865847897968</v>
      </c>
      <c r="N142">
        <f t="shared" si="19"/>
        <v>259.4208195559749</v>
      </c>
      <c r="O142" t="str">
        <f t="shared" si="20"/>
        <v>91205,</v>
      </c>
      <c r="P142" t="str">
        <f t="shared" si="20"/>
        <v>107,</v>
      </c>
      <c r="Q142" t="str">
        <f t="shared" si="26"/>
        <v>(1,2)</v>
      </c>
      <c r="R142" t="str">
        <f t="shared" si="21"/>
        <v>1,</v>
      </c>
      <c r="S142" t="str">
        <f t="shared" si="21"/>
        <v>2,</v>
      </c>
    </row>
    <row r="143" spans="1:19" x14ac:dyDescent="0.15">
      <c r="A143" t="s">
        <v>218</v>
      </c>
      <c r="B143">
        <v>91002</v>
      </c>
      <c r="C143">
        <v>107</v>
      </c>
      <c r="D143">
        <v>1</v>
      </c>
      <c r="E143">
        <v>2</v>
      </c>
      <c r="F143">
        <v>3</v>
      </c>
      <c r="G143" s="5">
        <f t="shared" si="18"/>
        <v>1.2635805384978743E-2</v>
      </c>
      <c r="H143" t="str">
        <f>VLOOKUP(B143,'名称-id-价值'!B:C,2,FALSE)</f>
        <v>T1LP2</v>
      </c>
      <c r="I143" t="str">
        <f t="shared" si="22"/>
        <v>T1部件</v>
      </c>
      <c r="J143">
        <f t="shared" si="23"/>
        <v>5</v>
      </c>
      <c r="K143">
        <f t="shared" si="24"/>
        <v>5.6861124232404345E-2</v>
      </c>
      <c r="L143">
        <f>VLOOKUP(B143,'名称-id-价值'!B:M,J143+2,FALSE)</f>
        <v>32</v>
      </c>
      <c r="M143">
        <f t="shared" si="25"/>
        <v>0.60651865847897968</v>
      </c>
      <c r="N143">
        <f t="shared" si="19"/>
        <v>259.4208195559749</v>
      </c>
      <c r="O143" t="str">
        <f t="shared" si="20"/>
        <v>91002,</v>
      </c>
      <c r="P143" t="str">
        <f t="shared" si="20"/>
        <v>107,</v>
      </c>
      <c r="Q143" t="str">
        <f t="shared" si="26"/>
        <v>(1,2)</v>
      </c>
      <c r="R143" t="str">
        <f t="shared" si="21"/>
        <v>1,</v>
      </c>
      <c r="S143" t="str">
        <f t="shared" si="21"/>
        <v>2,</v>
      </c>
    </row>
    <row r="144" spans="1:19" x14ac:dyDescent="0.15">
      <c r="A144" t="s">
        <v>218</v>
      </c>
      <c r="B144">
        <v>91004</v>
      </c>
      <c r="C144">
        <v>107</v>
      </c>
      <c r="D144">
        <v>1</v>
      </c>
      <c r="E144">
        <v>2</v>
      </c>
      <c r="F144">
        <v>3</v>
      </c>
      <c r="G144" s="5">
        <f t="shared" si="18"/>
        <v>1.2635805384978743E-2</v>
      </c>
      <c r="H144" t="str">
        <f>VLOOKUP(B144,'名称-id-价值'!B:C,2,FALSE)</f>
        <v>T1LP4</v>
      </c>
      <c r="I144" t="str">
        <f t="shared" si="22"/>
        <v>T1部件</v>
      </c>
      <c r="J144">
        <f t="shared" si="23"/>
        <v>5</v>
      </c>
      <c r="K144">
        <f t="shared" si="24"/>
        <v>5.6861124232404345E-2</v>
      </c>
      <c r="L144">
        <f>VLOOKUP(B144,'名称-id-价值'!B:M,J144+2,FALSE)</f>
        <v>32</v>
      </c>
      <c r="M144">
        <f t="shared" si="25"/>
        <v>0.60651865847897968</v>
      </c>
      <c r="N144">
        <f t="shared" si="19"/>
        <v>259.4208195559749</v>
      </c>
      <c r="O144" t="str">
        <f t="shared" si="20"/>
        <v>91004,</v>
      </c>
      <c r="P144" t="str">
        <f t="shared" si="20"/>
        <v>107,</v>
      </c>
      <c r="Q144" t="str">
        <f t="shared" si="26"/>
        <v>(1,2)</v>
      </c>
      <c r="R144" t="str">
        <f t="shared" si="21"/>
        <v>1,</v>
      </c>
      <c r="S144" t="str">
        <f t="shared" si="21"/>
        <v>2,</v>
      </c>
    </row>
    <row r="145" spans="1:19" x14ac:dyDescent="0.15">
      <c r="A145" t="s">
        <v>218</v>
      </c>
      <c r="B145">
        <v>91006</v>
      </c>
      <c r="C145">
        <v>107</v>
      </c>
      <c r="D145">
        <v>1</v>
      </c>
      <c r="E145">
        <v>2</v>
      </c>
      <c r="F145">
        <v>3</v>
      </c>
      <c r="G145" s="5">
        <f t="shared" si="18"/>
        <v>1.2635805384978743E-2</v>
      </c>
      <c r="H145" t="str">
        <f>VLOOKUP(B145,'名称-id-价值'!B:C,2,FALSE)</f>
        <v>T1LP6</v>
      </c>
      <c r="I145" t="str">
        <f t="shared" si="22"/>
        <v>T1部件</v>
      </c>
      <c r="J145">
        <f t="shared" si="23"/>
        <v>5</v>
      </c>
      <c r="K145">
        <f t="shared" si="24"/>
        <v>5.6861124232404345E-2</v>
      </c>
      <c r="L145">
        <f>VLOOKUP(B145,'名称-id-价值'!B:M,J145+2,FALSE)</f>
        <v>32</v>
      </c>
      <c r="M145">
        <f t="shared" si="25"/>
        <v>0.60651865847897968</v>
      </c>
      <c r="N145">
        <f t="shared" si="19"/>
        <v>259.4208195559749</v>
      </c>
      <c r="O145" t="str">
        <f t="shared" si="20"/>
        <v>91006,</v>
      </c>
      <c r="P145" t="str">
        <f t="shared" si="20"/>
        <v>107,</v>
      </c>
      <c r="Q145" t="str">
        <f t="shared" si="26"/>
        <v>(1,2)</v>
      </c>
      <c r="R145" t="str">
        <f t="shared" si="21"/>
        <v>1,</v>
      </c>
      <c r="S145" t="str">
        <f t="shared" si="21"/>
        <v>2,</v>
      </c>
    </row>
    <row r="146" spans="1:19" x14ac:dyDescent="0.15">
      <c r="A146" t="s">
        <v>218</v>
      </c>
      <c r="B146">
        <v>91102</v>
      </c>
      <c r="C146">
        <v>107</v>
      </c>
      <c r="D146">
        <v>1</v>
      </c>
      <c r="E146">
        <v>2</v>
      </c>
      <c r="F146">
        <v>3</v>
      </c>
      <c r="G146" s="5">
        <f t="shared" si="18"/>
        <v>1.2635805384978743E-2</v>
      </c>
      <c r="H146" t="str">
        <f>VLOOKUP(B146,'名称-id-价值'!B:C,2,FALSE)</f>
        <v>T1MP2</v>
      </c>
      <c r="I146" t="str">
        <f t="shared" si="22"/>
        <v>T1部件</v>
      </c>
      <c r="J146">
        <f t="shared" si="23"/>
        <v>5</v>
      </c>
      <c r="K146">
        <f t="shared" si="24"/>
        <v>5.6861124232404345E-2</v>
      </c>
      <c r="L146">
        <f>VLOOKUP(B146,'名称-id-价值'!B:M,J146+2,FALSE)</f>
        <v>32</v>
      </c>
      <c r="M146">
        <f t="shared" si="25"/>
        <v>0.60651865847897968</v>
      </c>
      <c r="N146">
        <f t="shared" si="19"/>
        <v>259.4208195559749</v>
      </c>
      <c r="O146" t="str">
        <f t="shared" si="20"/>
        <v>91102,</v>
      </c>
      <c r="P146" t="str">
        <f t="shared" si="20"/>
        <v>107,</v>
      </c>
      <c r="Q146" t="str">
        <f t="shared" si="26"/>
        <v>(1,2)</v>
      </c>
      <c r="R146" t="str">
        <f t="shared" si="21"/>
        <v>1,</v>
      </c>
      <c r="S146" t="str">
        <f t="shared" si="21"/>
        <v>2,</v>
      </c>
    </row>
    <row r="147" spans="1:19" x14ac:dyDescent="0.15">
      <c r="A147" t="s">
        <v>218</v>
      </c>
      <c r="B147">
        <v>91104</v>
      </c>
      <c r="C147">
        <v>107</v>
      </c>
      <c r="D147">
        <v>1</v>
      </c>
      <c r="E147">
        <v>2</v>
      </c>
      <c r="F147">
        <v>3</v>
      </c>
      <c r="G147" s="5">
        <f t="shared" si="18"/>
        <v>1.2635805384978743E-2</v>
      </c>
      <c r="H147" t="str">
        <f>VLOOKUP(B147,'名称-id-价值'!B:C,2,FALSE)</f>
        <v>T1MP4</v>
      </c>
      <c r="I147" t="str">
        <f t="shared" si="22"/>
        <v>T1部件</v>
      </c>
      <c r="J147">
        <f t="shared" si="23"/>
        <v>5</v>
      </c>
      <c r="K147">
        <f t="shared" si="24"/>
        <v>5.6861124232404345E-2</v>
      </c>
      <c r="L147">
        <f>VLOOKUP(B147,'名称-id-价值'!B:M,J147+2,FALSE)</f>
        <v>32</v>
      </c>
      <c r="M147">
        <f t="shared" si="25"/>
        <v>0.60651865847897968</v>
      </c>
      <c r="N147">
        <f t="shared" si="19"/>
        <v>259.4208195559749</v>
      </c>
      <c r="O147" t="str">
        <f t="shared" si="20"/>
        <v>91104,</v>
      </c>
      <c r="P147" t="str">
        <f t="shared" si="20"/>
        <v>107,</v>
      </c>
      <c r="Q147" t="str">
        <f t="shared" si="26"/>
        <v>(1,2)</v>
      </c>
      <c r="R147" t="str">
        <f t="shared" si="21"/>
        <v>1,</v>
      </c>
      <c r="S147" t="str">
        <f t="shared" si="21"/>
        <v>2,</v>
      </c>
    </row>
    <row r="148" spans="1:19" x14ac:dyDescent="0.15">
      <c r="A148" t="s">
        <v>218</v>
      </c>
      <c r="B148">
        <v>91106</v>
      </c>
      <c r="C148">
        <v>107</v>
      </c>
      <c r="D148">
        <v>1</v>
      </c>
      <c r="E148">
        <v>2</v>
      </c>
      <c r="F148">
        <v>3</v>
      </c>
      <c r="G148" s="5">
        <f t="shared" si="18"/>
        <v>1.2635805384978743E-2</v>
      </c>
      <c r="H148" t="str">
        <f>VLOOKUP(B148,'名称-id-价值'!B:C,2,FALSE)</f>
        <v>T1MP6</v>
      </c>
      <c r="I148" t="str">
        <f t="shared" si="22"/>
        <v>T1部件</v>
      </c>
      <c r="J148">
        <f t="shared" si="23"/>
        <v>5</v>
      </c>
      <c r="K148">
        <f t="shared" si="24"/>
        <v>5.6861124232404345E-2</v>
      </c>
      <c r="L148">
        <f>VLOOKUP(B148,'名称-id-价值'!B:M,J148+2,FALSE)</f>
        <v>32</v>
      </c>
      <c r="M148">
        <f t="shared" si="25"/>
        <v>0.60651865847897968</v>
      </c>
      <c r="N148">
        <f t="shared" si="19"/>
        <v>259.4208195559749</v>
      </c>
      <c r="O148" t="str">
        <f t="shared" si="20"/>
        <v>91106,</v>
      </c>
      <c r="P148" t="str">
        <f t="shared" si="20"/>
        <v>107,</v>
      </c>
      <c r="Q148" t="str">
        <f t="shared" si="26"/>
        <v>(1,2)</v>
      </c>
      <c r="R148" t="str">
        <f t="shared" si="21"/>
        <v>1,</v>
      </c>
      <c r="S148" t="str">
        <f t="shared" si="21"/>
        <v>2,</v>
      </c>
    </row>
    <row r="149" spans="1:19" x14ac:dyDescent="0.15">
      <c r="A149" t="s">
        <v>218</v>
      </c>
      <c r="B149">
        <v>91202</v>
      </c>
      <c r="C149">
        <v>107</v>
      </c>
      <c r="D149">
        <v>1</v>
      </c>
      <c r="E149">
        <v>2</v>
      </c>
      <c r="F149">
        <v>3</v>
      </c>
      <c r="G149" s="5">
        <f t="shared" si="18"/>
        <v>1.2635805384978743E-2</v>
      </c>
      <c r="H149" t="str">
        <f>VLOOKUP(B149,'名称-id-价值'!B:C,2,FALSE)</f>
        <v>T1HP2</v>
      </c>
      <c r="I149" t="str">
        <f t="shared" si="22"/>
        <v>T1部件</v>
      </c>
      <c r="J149">
        <f t="shared" si="23"/>
        <v>5</v>
      </c>
      <c r="K149">
        <f t="shared" si="24"/>
        <v>5.6861124232404345E-2</v>
      </c>
      <c r="L149">
        <f>VLOOKUP(B149,'名称-id-价值'!B:M,J149+2,FALSE)</f>
        <v>32</v>
      </c>
      <c r="M149">
        <f t="shared" si="25"/>
        <v>0.60651865847897968</v>
      </c>
      <c r="N149">
        <f t="shared" si="19"/>
        <v>259.4208195559749</v>
      </c>
      <c r="O149" t="str">
        <f t="shared" si="20"/>
        <v>91202,</v>
      </c>
      <c r="P149" t="str">
        <f t="shared" si="20"/>
        <v>107,</v>
      </c>
      <c r="Q149" t="str">
        <f t="shared" si="26"/>
        <v>(1,2)</v>
      </c>
      <c r="R149" t="str">
        <f t="shared" si="21"/>
        <v>1,</v>
      </c>
      <c r="S149" t="str">
        <f t="shared" si="21"/>
        <v>2,</v>
      </c>
    </row>
    <row r="150" spans="1:19" x14ac:dyDescent="0.15">
      <c r="A150" t="s">
        <v>218</v>
      </c>
      <c r="B150">
        <v>91204</v>
      </c>
      <c r="C150">
        <v>107</v>
      </c>
      <c r="D150">
        <v>1</v>
      </c>
      <c r="E150">
        <v>2</v>
      </c>
      <c r="F150">
        <v>3</v>
      </c>
      <c r="G150" s="5">
        <f t="shared" si="18"/>
        <v>1.2635805384978743E-2</v>
      </c>
      <c r="H150" t="str">
        <f>VLOOKUP(B150,'名称-id-价值'!B:C,2,FALSE)</f>
        <v>T1HP4</v>
      </c>
      <c r="I150" t="str">
        <f t="shared" si="22"/>
        <v>T1部件</v>
      </c>
      <c r="J150">
        <f t="shared" si="23"/>
        <v>5</v>
      </c>
      <c r="K150">
        <f t="shared" si="24"/>
        <v>5.6861124232404345E-2</v>
      </c>
      <c r="L150">
        <f>VLOOKUP(B150,'名称-id-价值'!B:M,J150+2,FALSE)</f>
        <v>32</v>
      </c>
      <c r="M150">
        <f t="shared" si="25"/>
        <v>0.60651865847897968</v>
      </c>
      <c r="N150">
        <f t="shared" si="19"/>
        <v>259.4208195559749</v>
      </c>
      <c r="O150" t="str">
        <f t="shared" si="20"/>
        <v>91204,</v>
      </c>
      <c r="P150" t="str">
        <f t="shared" si="20"/>
        <v>107,</v>
      </c>
      <c r="Q150" t="str">
        <f t="shared" si="26"/>
        <v>(1,2)</v>
      </c>
      <c r="R150" t="str">
        <f t="shared" si="21"/>
        <v>1,</v>
      </c>
      <c r="S150" t="str">
        <f t="shared" si="21"/>
        <v>2,</v>
      </c>
    </row>
    <row r="151" spans="1:19" x14ac:dyDescent="0.15">
      <c r="A151" t="s">
        <v>218</v>
      </c>
      <c r="B151">
        <v>91206</v>
      </c>
      <c r="C151">
        <v>107</v>
      </c>
      <c r="D151">
        <v>1</v>
      </c>
      <c r="E151">
        <v>2</v>
      </c>
      <c r="F151">
        <v>3</v>
      </c>
      <c r="G151" s="5">
        <f t="shared" si="18"/>
        <v>1.2635805384978743E-2</v>
      </c>
      <c r="H151" t="str">
        <f>VLOOKUP(B151,'名称-id-价值'!B:C,2,FALSE)</f>
        <v>T1HP6</v>
      </c>
      <c r="I151" t="str">
        <f t="shared" si="22"/>
        <v>T1部件</v>
      </c>
      <c r="J151">
        <f t="shared" si="23"/>
        <v>5</v>
      </c>
      <c r="K151">
        <f t="shared" si="24"/>
        <v>5.6861124232404345E-2</v>
      </c>
      <c r="L151">
        <f>VLOOKUP(B151,'名称-id-价值'!B:M,J151+2,FALSE)</f>
        <v>32</v>
      </c>
      <c r="M151">
        <f t="shared" si="25"/>
        <v>0.60651865847897968</v>
      </c>
      <c r="N151">
        <f t="shared" si="19"/>
        <v>259.4208195559749</v>
      </c>
      <c r="O151" t="str">
        <f t="shared" si="20"/>
        <v>91206,</v>
      </c>
      <c r="P151" t="str">
        <f t="shared" si="20"/>
        <v>107,</v>
      </c>
      <c r="Q151" t="str">
        <f t="shared" si="26"/>
        <v>(1,2)</v>
      </c>
      <c r="R151" t="str">
        <f t="shared" si="21"/>
        <v>1,</v>
      </c>
      <c r="S151" t="str">
        <f t="shared" si="21"/>
        <v>2,</v>
      </c>
    </row>
    <row r="152" spans="1:19" x14ac:dyDescent="0.15">
      <c r="A152" t="s">
        <v>218</v>
      </c>
      <c r="B152">
        <v>92001</v>
      </c>
      <c r="C152">
        <v>79</v>
      </c>
      <c r="D152">
        <v>1</v>
      </c>
      <c r="E152">
        <v>1</v>
      </c>
      <c r="F152">
        <v>3</v>
      </c>
      <c r="G152" s="5">
        <f t="shared" si="18"/>
        <v>9.3292394898441197E-3</v>
      </c>
      <c r="H152" t="str">
        <f>VLOOKUP(B152,'名称-id-价值'!B:C,2,FALSE)</f>
        <v>T2LP1</v>
      </c>
      <c r="I152" t="str">
        <f t="shared" si="22"/>
        <v>T2部件</v>
      </c>
      <c r="J152">
        <f t="shared" si="23"/>
        <v>5</v>
      </c>
      <c r="K152">
        <f t="shared" si="24"/>
        <v>2.7987718469532359E-2</v>
      </c>
      <c r="L152">
        <f>VLOOKUP(B152,'名称-id-价值'!B:M,J152+2,FALSE)</f>
        <v>65.100000000000009</v>
      </c>
      <c r="M152">
        <f t="shared" si="25"/>
        <v>0.60733349078885224</v>
      </c>
      <c r="N152">
        <f t="shared" si="19"/>
        <v>259.4208195559749</v>
      </c>
      <c r="O152" t="str">
        <f t="shared" si="20"/>
        <v>92001,</v>
      </c>
      <c r="P152" t="str">
        <f t="shared" si="20"/>
        <v>79,</v>
      </c>
      <c r="Q152" t="str">
        <f t="shared" si="26"/>
        <v>(1,1)</v>
      </c>
      <c r="R152" t="str">
        <f t="shared" si="21"/>
        <v>1,</v>
      </c>
      <c r="S152" t="str">
        <f t="shared" si="21"/>
        <v>1,</v>
      </c>
    </row>
    <row r="153" spans="1:19" x14ac:dyDescent="0.15">
      <c r="A153" t="s">
        <v>218</v>
      </c>
      <c r="B153">
        <v>92003</v>
      </c>
      <c r="C153">
        <v>79</v>
      </c>
      <c r="D153">
        <v>1</v>
      </c>
      <c r="E153">
        <v>1</v>
      </c>
      <c r="F153">
        <v>3</v>
      </c>
      <c r="G153" s="5">
        <f t="shared" si="18"/>
        <v>9.3292394898441197E-3</v>
      </c>
      <c r="H153" t="str">
        <f>VLOOKUP(B153,'名称-id-价值'!B:C,2,FALSE)</f>
        <v>T2LP3</v>
      </c>
      <c r="I153" t="str">
        <f t="shared" si="22"/>
        <v>T2部件</v>
      </c>
      <c r="J153">
        <f t="shared" si="23"/>
        <v>5</v>
      </c>
      <c r="K153">
        <f t="shared" si="24"/>
        <v>2.7987718469532359E-2</v>
      </c>
      <c r="L153">
        <f>VLOOKUP(B153,'名称-id-价值'!B:M,J153+2,FALSE)</f>
        <v>65.099999999999994</v>
      </c>
      <c r="M153">
        <f t="shared" si="25"/>
        <v>0.60733349078885213</v>
      </c>
      <c r="N153">
        <f t="shared" si="19"/>
        <v>259.4208195559749</v>
      </c>
      <c r="O153" t="str">
        <f t="shared" si="20"/>
        <v>92003,</v>
      </c>
      <c r="P153" t="str">
        <f t="shared" si="20"/>
        <v>79,</v>
      </c>
      <c r="Q153" t="str">
        <f t="shared" si="26"/>
        <v>(1,1)</v>
      </c>
      <c r="R153" t="str">
        <f t="shared" si="21"/>
        <v>1,</v>
      </c>
      <c r="S153" t="str">
        <f t="shared" si="21"/>
        <v>1,</v>
      </c>
    </row>
    <row r="154" spans="1:19" x14ac:dyDescent="0.15">
      <c r="A154" t="s">
        <v>218</v>
      </c>
      <c r="B154">
        <v>92005</v>
      </c>
      <c r="C154">
        <v>79</v>
      </c>
      <c r="D154">
        <v>1</v>
      </c>
      <c r="E154">
        <v>1</v>
      </c>
      <c r="F154">
        <v>3</v>
      </c>
      <c r="G154" s="5">
        <f t="shared" si="18"/>
        <v>9.3292394898441197E-3</v>
      </c>
      <c r="H154" t="str">
        <f>VLOOKUP(B154,'名称-id-价值'!B:C,2,FALSE)</f>
        <v>T2LP5</v>
      </c>
      <c r="I154" t="str">
        <f t="shared" si="22"/>
        <v>T2部件</v>
      </c>
      <c r="J154">
        <f t="shared" si="23"/>
        <v>5</v>
      </c>
      <c r="K154">
        <f t="shared" si="24"/>
        <v>2.7987718469532359E-2</v>
      </c>
      <c r="L154">
        <f>VLOOKUP(B154,'名称-id-价值'!B:M,J154+2,FALSE)</f>
        <v>65.099999999999994</v>
      </c>
      <c r="M154">
        <f t="shared" si="25"/>
        <v>0.60733349078885213</v>
      </c>
      <c r="N154">
        <f t="shared" si="19"/>
        <v>259.4208195559749</v>
      </c>
      <c r="O154" t="str">
        <f t="shared" si="20"/>
        <v>92005,</v>
      </c>
      <c r="P154" t="str">
        <f t="shared" si="20"/>
        <v>79,</v>
      </c>
      <c r="Q154" t="str">
        <f t="shared" si="26"/>
        <v>(1,1)</v>
      </c>
      <c r="R154" t="str">
        <f t="shared" si="21"/>
        <v>1,</v>
      </c>
      <c r="S154" t="str">
        <f t="shared" si="21"/>
        <v>1,</v>
      </c>
    </row>
    <row r="155" spans="1:19" x14ac:dyDescent="0.15">
      <c r="A155" t="s">
        <v>218</v>
      </c>
      <c r="B155">
        <v>92101</v>
      </c>
      <c r="C155">
        <v>79</v>
      </c>
      <c r="D155">
        <v>1</v>
      </c>
      <c r="E155">
        <v>1</v>
      </c>
      <c r="F155">
        <v>3</v>
      </c>
      <c r="G155" s="5">
        <f t="shared" si="18"/>
        <v>9.3292394898441197E-3</v>
      </c>
      <c r="H155" t="str">
        <f>VLOOKUP(B155,'名称-id-价值'!B:C,2,FALSE)</f>
        <v>T2MP1</v>
      </c>
      <c r="I155" t="str">
        <f t="shared" si="22"/>
        <v>T2部件</v>
      </c>
      <c r="J155">
        <f t="shared" si="23"/>
        <v>5</v>
      </c>
      <c r="K155">
        <f t="shared" si="24"/>
        <v>2.7987718469532359E-2</v>
      </c>
      <c r="L155">
        <f>VLOOKUP(B155,'名称-id-价值'!B:M,J155+2,FALSE)</f>
        <v>65.099999999999994</v>
      </c>
      <c r="M155">
        <f t="shared" si="25"/>
        <v>0.60733349078885213</v>
      </c>
      <c r="N155">
        <f t="shared" si="19"/>
        <v>259.4208195559749</v>
      </c>
      <c r="O155" t="str">
        <f t="shared" si="20"/>
        <v>92101,</v>
      </c>
      <c r="P155" t="str">
        <f t="shared" si="20"/>
        <v>79,</v>
      </c>
      <c r="Q155" t="str">
        <f t="shared" si="26"/>
        <v>(1,1)</v>
      </c>
      <c r="R155" t="str">
        <f t="shared" si="21"/>
        <v>1,</v>
      </c>
      <c r="S155" t="str">
        <f t="shared" si="21"/>
        <v>1,</v>
      </c>
    </row>
    <row r="156" spans="1:19" x14ac:dyDescent="0.15">
      <c r="A156" t="s">
        <v>218</v>
      </c>
      <c r="B156">
        <v>92103</v>
      </c>
      <c r="C156">
        <v>79</v>
      </c>
      <c r="D156">
        <v>1</v>
      </c>
      <c r="E156">
        <v>1</v>
      </c>
      <c r="F156">
        <v>3</v>
      </c>
      <c r="G156" s="5">
        <f t="shared" si="18"/>
        <v>9.3292394898441197E-3</v>
      </c>
      <c r="H156" t="str">
        <f>VLOOKUP(B156,'名称-id-价值'!B:C,2,FALSE)</f>
        <v>T2MP3</v>
      </c>
      <c r="I156" t="str">
        <f t="shared" si="22"/>
        <v>T2部件</v>
      </c>
      <c r="J156">
        <f t="shared" si="23"/>
        <v>5</v>
      </c>
      <c r="K156">
        <f t="shared" si="24"/>
        <v>2.7987718469532359E-2</v>
      </c>
      <c r="L156">
        <f>VLOOKUP(B156,'名称-id-价值'!B:M,J156+2,FALSE)</f>
        <v>65.099999999999994</v>
      </c>
      <c r="M156">
        <f t="shared" si="25"/>
        <v>0.60733349078885213</v>
      </c>
      <c r="N156">
        <f t="shared" si="19"/>
        <v>259.4208195559749</v>
      </c>
      <c r="O156" t="str">
        <f t="shared" si="20"/>
        <v>92103,</v>
      </c>
      <c r="P156" t="str">
        <f t="shared" si="20"/>
        <v>79,</v>
      </c>
      <c r="Q156" t="str">
        <f t="shared" si="26"/>
        <v>(1,1)</v>
      </c>
      <c r="R156" t="str">
        <f t="shared" si="21"/>
        <v>1,</v>
      </c>
      <c r="S156" t="str">
        <f t="shared" si="21"/>
        <v>1,</v>
      </c>
    </row>
    <row r="157" spans="1:19" x14ac:dyDescent="0.15">
      <c r="A157" t="s">
        <v>218</v>
      </c>
      <c r="B157">
        <v>92105</v>
      </c>
      <c r="C157">
        <v>79</v>
      </c>
      <c r="D157">
        <v>1</v>
      </c>
      <c r="E157">
        <v>1</v>
      </c>
      <c r="F157">
        <v>3</v>
      </c>
      <c r="G157" s="5">
        <f t="shared" si="18"/>
        <v>9.3292394898441197E-3</v>
      </c>
      <c r="H157" t="str">
        <f>VLOOKUP(B157,'名称-id-价值'!B:C,2,FALSE)</f>
        <v>T2MP5</v>
      </c>
      <c r="I157" t="str">
        <f t="shared" si="22"/>
        <v>T2部件</v>
      </c>
      <c r="J157">
        <f t="shared" si="23"/>
        <v>5</v>
      </c>
      <c r="K157">
        <f t="shared" si="24"/>
        <v>2.7987718469532359E-2</v>
      </c>
      <c r="L157">
        <f>VLOOKUP(B157,'名称-id-价值'!B:M,J157+2,FALSE)</f>
        <v>65.099999999999994</v>
      </c>
      <c r="M157">
        <f t="shared" si="25"/>
        <v>0.60733349078885213</v>
      </c>
      <c r="N157">
        <f t="shared" si="19"/>
        <v>259.4208195559749</v>
      </c>
      <c r="O157" t="str">
        <f t="shared" si="20"/>
        <v>92105,</v>
      </c>
      <c r="P157" t="str">
        <f t="shared" si="20"/>
        <v>79,</v>
      </c>
      <c r="Q157" t="str">
        <f t="shared" si="26"/>
        <v>(1,1)</v>
      </c>
      <c r="R157" t="str">
        <f t="shared" si="21"/>
        <v>1,</v>
      </c>
      <c r="S157" t="str">
        <f t="shared" si="21"/>
        <v>1,</v>
      </c>
    </row>
    <row r="158" spans="1:19" x14ac:dyDescent="0.15">
      <c r="A158" t="s">
        <v>218</v>
      </c>
      <c r="B158">
        <v>92201</v>
      </c>
      <c r="C158">
        <v>79</v>
      </c>
      <c r="D158">
        <v>1</v>
      </c>
      <c r="E158">
        <v>1</v>
      </c>
      <c r="F158">
        <v>3</v>
      </c>
      <c r="G158" s="5">
        <f t="shared" si="18"/>
        <v>9.3292394898441197E-3</v>
      </c>
      <c r="H158" t="str">
        <f>VLOOKUP(B158,'名称-id-价值'!B:C,2,FALSE)</f>
        <v>T2HP1</v>
      </c>
      <c r="I158" t="str">
        <f t="shared" si="22"/>
        <v>T2部件</v>
      </c>
      <c r="J158">
        <f t="shared" si="23"/>
        <v>5</v>
      </c>
      <c r="K158">
        <f t="shared" si="24"/>
        <v>2.7987718469532359E-2</v>
      </c>
      <c r="L158">
        <f>VLOOKUP(B158,'名称-id-价值'!B:M,J158+2,FALSE)</f>
        <v>65.099999999999994</v>
      </c>
      <c r="M158">
        <f t="shared" si="25"/>
        <v>0.60733349078885213</v>
      </c>
      <c r="N158">
        <f t="shared" si="19"/>
        <v>259.4208195559749</v>
      </c>
      <c r="O158" t="str">
        <f t="shared" si="20"/>
        <v>92201,</v>
      </c>
      <c r="P158" t="str">
        <f t="shared" si="20"/>
        <v>79,</v>
      </c>
      <c r="Q158" t="str">
        <f t="shared" si="26"/>
        <v>(1,1)</v>
      </c>
      <c r="R158" t="str">
        <f t="shared" si="21"/>
        <v>1,</v>
      </c>
      <c r="S158" t="str">
        <f t="shared" si="21"/>
        <v>1,</v>
      </c>
    </row>
    <row r="159" spans="1:19" x14ac:dyDescent="0.15">
      <c r="A159" t="s">
        <v>218</v>
      </c>
      <c r="B159">
        <v>92203</v>
      </c>
      <c r="C159">
        <v>79</v>
      </c>
      <c r="D159">
        <v>1</v>
      </c>
      <c r="E159">
        <v>1</v>
      </c>
      <c r="F159">
        <v>3</v>
      </c>
      <c r="G159" s="5">
        <f t="shared" si="18"/>
        <v>9.3292394898441197E-3</v>
      </c>
      <c r="H159" t="str">
        <f>VLOOKUP(B159,'名称-id-价值'!B:C,2,FALSE)</f>
        <v>T2HP3</v>
      </c>
      <c r="I159" t="str">
        <f t="shared" si="22"/>
        <v>T2部件</v>
      </c>
      <c r="J159">
        <f t="shared" si="23"/>
        <v>5</v>
      </c>
      <c r="K159">
        <f t="shared" si="24"/>
        <v>2.7987718469532359E-2</v>
      </c>
      <c r="L159">
        <f>VLOOKUP(B159,'名称-id-价值'!B:M,J159+2,FALSE)</f>
        <v>65.099999999999994</v>
      </c>
      <c r="M159">
        <f t="shared" si="25"/>
        <v>0.60733349078885213</v>
      </c>
      <c r="N159">
        <f t="shared" si="19"/>
        <v>259.4208195559749</v>
      </c>
      <c r="O159" t="str">
        <f t="shared" si="20"/>
        <v>92203,</v>
      </c>
      <c r="P159" t="str">
        <f t="shared" si="20"/>
        <v>79,</v>
      </c>
      <c r="Q159" t="str">
        <f t="shared" si="26"/>
        <v>(1,1)</v>
      </c>
      <c r="R159" t="str">
        <f t="shared" si="21"/>
        <v>1,</v>
      </c>
      <c r="S159" t="str">
        <f t="shared" si="21"/>
        <v>1,</v>
      </c>
    </row>
    <row r="160" spans="1:19" x14ac:dyDescent="0.15">
      <c r="A160" t="s">
        <v>218</v>
      </c>
      <c r="B160">
        <v>92205</v>
      </c>
      <c r="C160">
        <v>79</v>
      </c>
      <c r="D160">
        <v>1</v>
      </c>
      <c r="E160">
        <v>1</v>
      </c>
      <c r="F160">
        <v>3</v>
      </c>
      <c r="G160" s="5">
        <f t="shared" si="18"/>
        <v>9.3292394898441197E-3</v>
      </c>
      <c r="H160" t="str">
        <f>VLOOKUP(B160,'名称-id-价值'!B:C,2,FALSE)</f>
        <v>T2HP5</v>
      </c>
      <c r="I160" t="str">
        <f t="shared" si="22"/>
        <v>T2部件</v>
      </c>
      <c r="J160">
        <f t="shared" si="23"/>
        <v>5</v>
      </c>
      <c r="K160">
        <f t="shared" si="24"/>
        <v>2.7987718469532359E-2</v>
      </c>
      <c r="L160">
        <f>VLOOKUP(B160,'名称-id-价值'!B:M,J160+2,FALSE)</f>
        <v>65.099999999999994</v>
      </c>
      <c r="M160">
        <f t="shared" si="25"/>
        <v>0.60733349078885213</v>
      </c>
      <c r="N160">
        <f t="shared" si="19"/>
        <v>259.4208195559749</v>
      </c>
      <c r="O160" t="str">
        <f t="shared" si="20"/>
        <v>92205,</v>
      </c>
      <c r="P160" t="str">
        <f t="shared" si="20"/>
        <v>79,</v>
      </c>
      <c r="Q160" t="str">
        <f t="shared" si="26"/>
        <v>(1,1)</v>
      </c>
      <c r="R160" t="str">
        <f t="shared" si="21"/>
        <v>1,</v>
      </c>
      <c r="S160" t="str">
        <f t="shared" si="21"/>
        <v>1,</v>
      </c>
    </row>
    <row r="161" spans="1:19" x14ac:dyDescent="0.15">
      <c r="A161" t="s">
        <v>218</v>
      </c>
      <c r="B161">
        <v>92002</v>
      </c>
      <c r="C161">
        <v>79</v>
      </c>
      <c r="D161">
        <v>1</v>
      </c>
      <c r="E161">
        <v>1</v>
      </c>
      <c r="F161">
        <v>3</v>
      </c>
      <c r="G161" s="5">
        <f t="shared" si="18"/>
        <v>9.3292394898441197E-3</v>
      </c>
      <c r="H161" t="str">
        <f>VLOOKUP(B161,'名称-id-价值'!B:C,2,FALSE)</f>
        <v>T2LP2</v>
      </c>
      <c r="I161" t="str">
        <f t="shared" si="22"/>
        <v>T2部件</v>
      </c>
      <c r="J161">
        <f t="shared" si="23"/>
        <v>5</v>
      </c>
      <c r="K161">
        <f t="shared" si="24"/>
        <v>2.7987718469532359E-2</v>
      </c>
      <c r="L161">
        <f>VLOOKUP(B161,'名称-id-价值'!B:M,J161+2,FALSE)</f>
        <v>65.100000000000009</v>
      </c>
      <c r="M161">
        <f t="shared" si="25"/>
        <v>0.60733349078885224</v>
      </c>
      <c r="N161">
        <f t="shared" si="19"/>
        <v>259.4208195559749</v>
      </c>
      <c r="O161" t="str">
        <f t="shared" si="20"/>
        <v>92002,</v>
      </c>
      <c r="P161" t="str">
        <f t="shared" si="20"/>
        <v>79,</v>
      </c>
      <c r="Q161" t="str">
        <f t="shared" si="26"/>
        <v>(1,1)</v>
      </c>
      <c r="R161" t="str">
        <f t="shared" si="21"/>
        <v>1,</v>
      </c>
      <c r="S161" t="str">
        <f t="shared" si="21"/>
        <v>1,</v>
      </c>
    </row>
    <row r="162" spans="1:19" x14ac:dyDescent="0.15">
      <c r="A162" t="s">
        <v>218</v>
      </c>
      <c r="B162">
        <v>92004</v>
      </c>
      <c r="C162">
        <v>79</v>
      </c>
      <c r="D162">
        <v>1</v>
      </c>
      <c r="E162">
        <v>1</v>
      </c>
      <c r="F162">
        <v>3</v>
      </c>
      <c r="G162" s="5">
        <f t="shared" si="18"/>
        <v>9.3292394898441197E-3</v>
      </c>
      <c r="H162" t="str">
        <f>VLOOKUP(B162,'名称-id-价值'!B:C,2,FALSE)</f>
        <v>T2LP4</v>
      </c>
      <c r="I162" t="str">
        <f t="shared" si="22"/>
        <v>T2部件</v>
      </c>
      <c r="J162">
        <f t="shared" si="23"/>
        <v>5</v>
      </c>
      <c r="K162">
        <f t="shared" si="24"/>
        <v>2.7987718469532359E-2</v>
      </c>
      <c r="L162">
        <f>VLOOKUP(B162,'名称-id-价值'!B:M,J162+2,FALSE)</f>
        <v>65.099999999999994</v>
      </c>
      <c r="M162">
        <f t="shared" si="25"/>
        <v>0.60733349078885213</v>
      </c>
      <c r="N162">
        <f t="shared" si="19"/>
        <v>259.4208195559749</v>
      </c>
      <c r="O162" t="str">
        <f t="shared" si="20"/>
        <v>92004,</v>
      </c>
      <c r="P162" t="str">
        <f t="shared" si="20"/>
        <v>79,</v>
      </c>
      <c r="Q162" t="str">
        <f t="shared" si="26"/>
        <v>(1,1)</v>
      </c>
      <c r="R162" t="str">
        <f t="shared" si="21"/>
        <v>1,</v>
      </c>
      <c r="S162" t="str">
        <f t="shared" si="21"/>
        <v>1,</v>
      </c>
    </row>
    <row r="163" spans="1:19" x14ac:dyDescent="0.15">
      <c r="A163" t="s">
        <v>218</v>
      </c>
      <c r="B163">
        <v>92006</v>
      </c>
      <c r="C163">
        <v>79</v>
      </c>
      <c r="D163">
        <v>1</v>
      </c>
      <c r="E163">
        <v>1</v>
      </c>
      <c r="F163">
        <v>3</v>
      </c>
      <c r="G163" s="5">
        <f t="shared" si="18"/>
        <v>9.3292394898441197E-3</v>
      </c>
      <c r="H163" t="str">
        <f>VLOOKUP(B163,'名称-id-价值'!B:C,2,FALSE)</f>
        <v>T2LP6</v>
      </c>
      <c r="I163" t="str">
        <f t="shared" si="22"/>
        <v>T2部件</v>
      </c>
      <c r="J163">
        <f t="shared" si="23"/>
        <v>5</v>
      </c>
      <c r="K163">
        <f t="shared" si="24"/>
        <v>2.7987718469532359E-2</v>
      </c>
      <c r="L163">
        <f>VLOOKUP(B163,'名称-id-价值'!B:M,J163+2,FALSE)</f>
        <v>65.099999999999994</v>
      </c>
      <c r="M163">
        <f t="shared" si="25"/>
        <v>0.60733349078885213</v>
      </c>
      <c r="N163">
        <f t="shared" si="19"/>
        <v>259.4208195559749</v>
      </c>
      <c r="O163" t="str">
        <f t="shared" si="20"/>
        <v>92006,</v>
      </c>
      <c r="P163" t="str">
        <f t="shared" si="20"/>
        <v>79,</v>
      </c>
      <c r="Q163" t="str">
        <f t="shared" si="26"/>
        <v>(1,1)</v>
      </c>
      <c r="R163" t="str">
        <f t="shared" si="21"/>
        <v>1,</v>
      </c>
      <c r="S163" t="str">
        <f t="shared" si="21"/>
        <v>1,</v>
      </c>
    </row>
    <row r="164" spans="1:19" x14ac:dyDescent="0.15">
      <c r="A164" t="s">
        <v>218</v>
      </c>
      <c r="B164">
        <v>92102</v>
      </c>
      <c r="C164">
        <v>79</v>
      </c>
      <c r="D164">
        <v>1</v>
      </c>
      <c r="E164">
        <v>1</v>
      </c>
      <c r="F164">
        <v>3</v>
      </c>
      <c r="G164" s="5">
        <f t="shared" si="18"/>
        <v>9.3292394898441197E-3</v>
      </c>
      <c r="H164" t="str">
        <f>VLOOKUP(B164,'名称-id-价值'!B:C,2,FALSE)</f>
        <v>T2MP2</v>
      </c>
      <c r="I164" t="str">
        <f t="shared" si="22"/>
        <v>T2部件</v>
      </c>
      <c r="J164">
        <f t="shared" si="23"/>
        <v>5</v>
      </c>
      <c r="K164">
        <f t="shared" si="24"/>
        <v>2.7987718469532359E-2</v>
      </c>
      <c r="L164">
        <f>VLOOKUP(B164,'名称-id-价值'!B:M,J164+2,FALSE)</f>
        <v>65.099999999999994</v>
      </c>
      <c r="M164">
        <f t="shared" si="25"/>
        <v>0.60733349078885213</v>
      </c>
      <c r="N164">
        <f t="shared" si="19"/>
        <v>259.4208195559749</v>
      </c>
      <c r="O164" t="str">
        <f t="shared" si="20"/>
        <v>92102,</v>
      </c>
      <c r="P164" t="str">
        <f t="shared" si="20"/>
        <v>79,</v>
      </c>
      <c r="Q164" t="str">
        <f t="shared" si="26"/>
        <v>(1,1)</v>
      </c>
      <c r="R164" t="str">
        <f t="shared" si="21"/>
        <v>1,</v>
      </c>
      <c r="S164" t="str">
        <f t="shared" si="21"/>
        <v>1,</v>
      </c>
    </row>
    <row r="165" spans="1:19" x14ac:dyDescent="0.15">
      <c r="A165" t="s">
        <v>218</v>
      </c>
      <c r="B165">
        <v>92104</v>
      </c>
      <c r="C165">
        <v>79</v>
      </c>
      <c r="D165">
        <v>1</v>
      </c>
      <c r="E165">
        <v>1</v>
      </c>
      <c r="F165">
        <v>3</v>
      </c>
      <c r="G165" s="5">
        <f t="shared" si="18"/>
        <v>9.3292394898441197E-3</v>
      </c>
      <c r="H165" t="str">
        <f>VLOOKUP(B165,'名称-id-价值'!B:C,2,FALSE)</f>
        <v>T2MP4</v>
      </c>
      <c r="I165" t="str">
        <f t="shared" si="22"/>
        <v>T2部件</v>
      </c>
      <c r="J165">
        <f t="shared" si="23"/>
        <v>5</v>
      </c>
      <c r="K165">
        <f t="shared" si="24"/>
        <v>2.7987718469532359E-2</v>
      </c>
      <c r="L165">
        <f>VLOOKUP(B165,'名称-id-价值'!B:M,J165+2,FALSE)</f>
        <v>65.099999999999994</v>
      </c>
      <c r="M165">
        <f t="shared" si="25"/>
        <v>0.60733349078885213</v>
      </c>
      <c r="N165">
        <f t="shared" si="19"/>
        <v>259.4208195559749</v>
      </c>
      <c r="O165" t="str">
        <f t="shared" si="20"/>
        <v>92104,</v>
      </c>
      <c r="P165" t="str">
        <f t="shared" si="20"/>
        <v>79,</v>
      </c>
      <c r="Q165" t="str">
        <f t="shared" si="26"/>
        <v>(1,1)</v>
      </c>
      <c r="R165" t="str">
        <f t="shared" si="21"/>
        <v>1,</v>
      </c>
      <c r="S165" t="str">
        <f t="shared" si="21"/>
        <v>1,</v>
      </c>
    </row>
    <row r="166" spans="1:19" x14ac:dyDescent="0.15">
      <c r="A166" t="s">
        <v>218</v>
      </c>
      <c r="B166">
        <v>92106</v>
      </c>
      <c r="C166">
        <v>79</v>
      </c>
      <c r="D166">
        <v>1</v>
      </c>
      <c r="E166">
        <v>1</v>
      </c>
      <c r="F166">
        <v>3</v>
      </c>
      <c r="G166" s="5">
        <f t="shared" si="18"/>
        <v>9.3292394898441197E-3</v>
      </c>
      <c r="H166" t="str">
        <f>VLOOKUP(B166,'名称-id-价值'!B:C,2,FALSE)</f>
        <v>T2MP6</v>
      </c>
      <c r="I166" t="str">
        <f t="shared" si="22"/>
        <v>T2部件</v>
      </c>
      <c r="J166">
        <f t="shared" si="23"/>
        <v>5</v>
      </c>
      <c r="K166">
        <f t="shared" si="24"/>
        <v>2.7987718469532359E-2</v>
      </c>
      <c r="L166">
        <f>VLOOKUP(B166,'名称-id-价值'!B:M,J166+2,FALSE)</f>
        <v>65.099999999999994</v>
      </c>
      <c r="M166">
        <f t="shared" si="25"/>
        <v>0.60733349078885213</v>
      </c>
      <c r="N166">
        <f t="shared" si="19"/>
        <v>259.4208195559749</v>
      </c>
      <c r="O166" t="str">
        <f t="shared" si="20"/>
        <v>92106,</v>
      </c>
      <c r="P166" t="str">
        <f t="shared" si="20"/>
        <v>79,</v>
      </c>
      <c r="Q166" t="str">
        <f t="shared" si="26"/>
        <v>(1,1)</v>
      </c>
      <c r="R166" t="str">
        <f t="shared" si="21"/>
        <v>1,</v>
      </c>
      <c r="S166" t="str">
        <f t="shared" si="21"/>
        <v>1,</v>
      </c>
    </row>
    <row r="167" spans="1:19" x14ac:dyDescent="0.15">
      <c r="A167" t="s">
        <v>218</v>
      </c>
      <c r="B167">
        <v>92202</v>
      </c>
      <c r="C167">
        <v>79</v>
      </c>
      <c r="D167">
        <v>1</v>
      </c>
      <c r="E167">
        <v>1</v>
      </c>
      <c r="F167">
        <v>3</v>
      </c>
      <c r="G167" s="5">
        <f t="shared" si="18"/>
        <v>9.3292394898441197E-3</v>
      </c>
      <c r="H167" t="str">
        <f>VLOOKUP(B167,'名称-id-价值'!B:C,2,FALSE)</f>
        <v>T2HP2</v>
      </c>
      <c r="I167" t="str">
        <f t="shared" si="22"/>
        <v>T2部件</v>
      </c>
      <c r="J167">
        <f t="shared" si="23"/>
        <v>5</v>
      </c>
      <c r="K167">
        <f t="shared" si="24"/>
        <v>2.7987718469532359E-2</v>
      </c>
      <c r="L167">
        <f>VLOOKUP(B167,'名称-id-价值'!B:M,J167+2,FALSE)</f>
        <v>65.099999999999994</v>
      </c>
      <c r="M167">
        <f t="shared" si="25"/>
        <v>0.60733349078885213</v>
      </c>
      <c r="N167">
        <f t="shared" si="19"/>
        <v>259.4208195559749</v>
      </c>
      <c r="O167" t="str">
        <f t="shared" si="20"/>
        <v>92202,</v>
      </c>
      <c r="P167" t="str">
        <f t="shared" si="20"/>
        <v>79,</v>
      </c>
      <c r="Q167" t="str">
        <f t="shared" si="26"/>
        <v>(1,1)</v>
      </c>
      <c r="R167" t="str">
        <f t="shared" si="21"/>
        <v>1,</v>
      </c>
      <c r="S167" t="str">
        <f t="shared" si="21"/>
        <v>1,</v>
      </c>
    </row>
    <row r="168" spans="1:19" x14ac:dyDescent="0.15">
      <c r="A168" t="s">
        <v>218</v>
      </c>
      <c r="B168">
        <v>92204</v>
      </c>
      <c r="C168">
        <v>79</v>
      </c>
      <c r="D168">
        <v>1</v>
      </c>
      <c r="E168">
        <v>1</v>
      </c>
      <c r="F168">
        <v>3</v>
      </c>
      <c r="G168" s="5">
        <f t="shared" si="18"/>
        <v>9.3292394898441197E-3</v>
      </c>
      <c r="H168" t="str">
        <f>VLOOKUP(B168,'名称-id-价值'!B:C,2,FALSE)</f>
        <v>T2HP4</v>
      </c>
      <c r="I168" t="str">
        <f t="shared" si="22"/>
        <v>T2部件</v>
      </c>
      <c r="J168">
        <f t="shared" si="23"/>
        <v>5</v>
      </c>
      <c r="K168">
        <f t="shared" si="24"/>
        <v>2.7987718469532359E-2</v>
      </c>
      <c r="L168">
        <f>VLOOKUP(B168,'名称-id-价值'!B:M,J168+2,FALSE)</f>
        <v>65.099999999999994</v>
      </c>
      <c r="M168">
        <f t="shared" si="25"/>
        <v>0.60733349078885213</v>
      </c>
      <c r="N168">
        <f t="shared" si="19"/>
        <v>259.4208195559749</v>
      </c>
      <c r="O168" t="str">
        <f t="shared" si="20"/>
        <v>92204,</v>
      </c>
      <c r="P168" t="str">
        <f t="shared" si="20"/>
        <v>79,</v>
      </c>
      <c r="Q168" t="str">
        <f t="shared" si="26"/>
        <v>(1,1)</v>
      </c>
      <c r="R168" t="str">
        <f t="shared" si="21"/>
        <v>1,</v>
      </c>
      <c r="S168" t="str">
        <f t="shared" si="21"/>
        <v>1,</v>
      </c>
    </row>
    <row r="169" spans="1:19" x14ac:dyDescent="0.15">
      <c r="A169" t="s">
        <v>218</v>
      </c>
      <c r="B169">
        <v>92206</v>
      </c>
      <c r="C169">
        <v>79</v>
      </c>
      <c r="D169">
        <v>1</v>
      </c>
      <c r="E169">
        <v>1</v>
      </c>
      <c r="F169">
        <v>3</v>
      </c>
      <c r="G169" s="5">
        <f t="shared" si="18"/>
        <v>9.3292394898441197E-3</v>
      </c>
      <c r="H169" t="str">
        <f>VLOOKUP(B169,'名称-id-价值'!B:C,2,FALSE)</f>
        <v>T2HP6</v>
      </c>
      <c r="I169" t="str">
        <f t="shared" si="22"/>
        <v>T2部件</v>
      </c>
      <c r="J169">
        <f t="shared" si="23"/>
        <v>5</v>
      </c>
      <c r="K169">
        <f t="shared" si="24"/>
        <v>2.7987718469532359E-2</v>
      </c>
      <c r="L169">
        <f>VLOOKUP(B169,'名称-id-价值'!B:M,J169+2,FALSE)</f>
        <v>65.099999999999994</v>
      </c>
      <c r="M169">
        <f t="shared" si="25"/>
        <v>0.60733349078885213</v>
      </c>
      <c r="N169">
        <f t="shared" si="19"/>
        <v>259.4208195559749</v>
      </c>
      <c r="O169" t="str">
        <f t="shared" si="20"/>
        <v>92206,</v>
      </c>
      <c r="P169" t="str">
        <f t="shared" si="20"/>
        <v>79,</v>
      </c>
      <c r="Q169" t="str">
        <f t="shared" si="26"/>
        <v>(1,1)</v>
      </c>
      <c r="R169" t="str">
        <f t="shared" si="21"/>
        <v>1,</v>
      </c>
      <c r="S169" t="str">
        <f t="shared" si="21"/>
        <v>1,</v>
      </c>
    </row>
    <row r="170" spans="1:19" x14ac:dyDescent="0.15">
      <c r="A170" t="s">
        <v>218</v>
      </c>
      <c r="B170">
        <v>100301</v>
      </c>
      <c r="C170">
        <v>73</v>
      </c>
      <c r="D170">
        <v>1</v>
      </c>
      <c r="E170">
        <v>1</v>
      </c>
      <c r="F170">
        <v>3</v>
      </c>
      <c r="G170" s="5">
        <f t="shared" si="18"/>
        <v>8.6206896551724137E-3</v>
      </c>
      <c r="H170" t="str">
        <f>VLOOKUP(B170,'名称-id-价值'!B:C,2,FALSE)</f>
        <v>3倍加速1</v>
      </c>
      <c r="I170" t="str">
        <f t="shared" si="22"/>
        <v>T0坦克</v>
      </c>
      <c r="J170">
        <f t="shared" si="23"/>
        <v>5</v>
      </c>
      <c r="K170">
        <f t="shared" si="24"/>
        <v>2.5862068965517241E-2</v>
      </c>
      <c r="L170">
        <f>VLOOKUP(B170,'名称-id-价值'!B:M,J170+2,FALSE)</f>
        <v>35</v>
      </c>
      <c r="M170">
        <f t="shared" si="25"/>
        <v>0.30172413793103448</v>
      </c>
      <c r="N170">
        <f t="shared" si="19"/>
        <v>259.4208195559749</v>
      </c>
      <c r="O170" t="str">
        <f t="shared" si="20"/>
        <v>100301,</v>
      </c>
      <c r="P170" t="str">
        <f t="shared" si="20"/>
        <v>73,</v>
      </c>
      <c r="Q170" t="str">
        <f t="shared" si="26"/>
        <v>(1,1)</v>
      </c>
      <c r="R170" t="str">
        <f t="shared" si="21"/>
        <v>1,</v>
      </c>
      <c r="S170" t="str">
        <f t="shared" si="21"/>
        <v>1,</v>
      </c>
    </row>
    <row r="171" spans="1:19" x14ac:dyDescent="0.15">
      <c r="A171" t="s">
        <v>218</v>
      </c>
      <c r="B171">
        <v>100302</v>
      </c>
      <c r="C171">
        <v>64</v>
      </c>
      <c r="D171">
        <v>1</v>
      </c>
      <c r="E171">
        <v>1</v>
      </c>
      <c r="F171">
        <v>3</v>
      </c>
      <c r="G171" s="5">
        <f t="shared" si="18"/>
        <v>7.5578649031648563E-3</v>
      </c>
      <c r="H171" t="str">
        <f>VLOOKUP(B171,'名称-id-价值'!B:C,2,FALSE)</f>
        <v>3倍加速2</v>
      </c>
      <c r="I171" t="str">
        <f t="shared" si="22"/>
        <v>T0坦克</v>
      </c>
      <c r="J171">
        <f t="shared" si="23"/>
        <v>5</v>
      </c>
      <c r="K171">
        <f t="shared" si="24"/>
        <v>2.2673594709494569E-2</v>
      </c>
      <c r="L171">
        <f>VLOOKUP(B171,'名称-id-价值'!B:M,J171+2,FALSE)</f>
        <v>60</v>
      </c>
      <c r="M171">
        <f t="shared" si="25"/>
        <v>0.45347189418989137</v>
      </c>
      <c r="N171">
        <f t="shared" si="19"/>
        <v>259.4208195559749</v>
      </c>
      <c r="O171" t="str">
        <f t="shared" si="20"/>
        <v>100302,</v>
      </c>
      <c r="P171" t="str">
        <f t="shared" si="20"/>
        <v>64,</v>
      </c>
      <c r="Q171" t="str">
        <f t="shared" si="26"/>
        <v>(1,1)</v>
      </c>
      <c r="R171" t="str">
        <f t="shared" si="21"/>
        <v>1,</v>
      </c>
      <c r="S171" t="str">
        <f t="shared" si="21"/>
        <v>1,</v>
      </c>
    </row>
    <row r="172" spans="1:19" x14ac:dyDescent="0.15">
      <c r="A172" t="s">
        <v>219</v>
      </c>
      <c r="B172">
        <v>51111</v>
      </c>
      <c r="C172">
        <v>150</v>
      </c>
      <c r="D172">
        <v>2</v>
      </c>
      <c r="E172">
        <v>16</v>
      </c>
      <c r="F172">
        <v>3</v>
      </c>
      <c r="G172" s="5">
        <f t="shared" si="18"/>
        <v>1.6808606006275213E-2</v>
      </c>
      <c r="H172" t="str">
        <f>VLOOKUP(B172,'名称-id-价值'!B:C,2,FALSE)</f>
        <v>雷诺FT-碎片</v>
      </c>
      <c r="I172" t="str">
        <f t="shared" si="22"/>
        <v>T1碎片</v>
      </c>
      <c r="J172">
        <f t="shared" si="23"/>
        <v>6</v>
      </c>
      <c r="K172">
        <f t="shared" si="24"/>
        <v>0.45383236216943074</v>
      </c>
      <c r="L172">
        <f>VLOOKUP(B172,'名称-id-价值'!B:M,J172+2,FALSE)</f>
        <v>42</v>
      </c>
      <c r="M172">
        <f t="shared" si="25"/>
        <v>6.3536530703720313</v>
      </c>
      <c r="N172">
        <f t="shared" si="19"/>
        <v>241.50040340654465</v>
      </c>
      <c r="O172" t="str">
        <f t="shared" si="20"/>
        <v>51111,</v>
      </c>
      <c r="P172" t="str">
        <f t="shared" si="20"/>
        <v>150,</v>
      </c>
      <c r="Q172" t="str">
        <f t="shared" si="26"/>
        <v>(2,16)</v>
      </c>
      <c r="R172" t="str">
        <f t="shared" si="21"/>
        <v>2,</v>
      </c>
      <c r="S172" t="str">
        <f t="shared" si="21"/>
        <v>16,</v>
      </c>
    </row>
    <row r="173" spans="1:19" x14ac:dyDescent="0.15">
      <c r="A173" t="s">
        <v>219</v>
      </c>
      <c r="B173">
        <v>52111</v>
      </c>
      <c r="C173">
        <v>150</v>
      </c>
      <c r="D173">
        <v>2</v>
      </c>
      <c r="E173">
        <v>16</v>
      </c>
      <c r="F173">
        <v>3</v>
      </c>
      <c r="G173" s="5">
        <f t="shared" si="18"/>
        <v>1.6808606006275213E-2</v>
      </c>
      <c r="H173" t="str">
        <f>VLOOKUP(B173,'名称-id-价值'!B:C,2,FALSE)</f>
        <v>Stuart-碎片</v>
      </c>
      <c r="I173" t="str">
        <f t="shared" si="22"/>
        <v>T1碎片</v>
      </c>
      <c r="J173">
        <f t="shared" si="23"/>
        <v>6</v>
      </c>
      <c r="K173">
        <f t="shared" si="24"/>
        <v>0.45383236216943074</v>
      </c>
      <c r="L173">
        <f>VLOOKUP(B173,'名称-id-价值'!B:M,J173+2,FALSE)</f>
        <v>42</v>
      </c>
      <c r="M173">
        <f t="shared" si="25"/>
        <v>6.3536530703720313</v>
      </c>
      <c r="N173">
        <f t="shared" si="19"/>
        <v>241.50040340654465</v>
      </c>
      <c r="O173" t="str">
        <f t="shared" si="20"/>
        <v>52111,</v>
      </c>
      <c r="P173" t="str">
        <f t="shared" si="20"/>
        <v>150,</v>
      </c>
      <c r="Q173" t="str">
        <f t="shared" si="26"/>
        <v>(2,16)</v>
      </c>
      <c r="R173" t="str">
        <f t="shared" si="21"/>
        <v>2,</v>
      </c>
      <c r="S173" t="str">
        <f t="shared" si="21"/>
        <v>16,</v>
      </c>
    </row>
    <row r="174" spans="1:19" x14ac:dyDescent="0.15">
      <c r="A174" t="s">
        <v>219</v>
      </c>
      <c r="B174">
        <v>53111</v>
      </c>
      <c r="C174">
        <v>150</v>
      </c>
      <c r="D174">
        <v>2</v>
      </c>
      <c r="E174">
        <v>16</v>
      </c>
      <c r="F174">
        <v>3</v>
      </c>
      <c r="G174" s="5">
        <f t="shared" si="18"/>
        <v>1.6808606006275213E-2</v>
      </c>
      <c r="H174" t="str">
        <f>VLOOKUP(B174,'名称-id-价值'!B:C,2,FALSE)</f>
        <v>B-1-碎片</v>
      </c>
      <c r="I174" t="str">
        <f t="shared" si="22"/>
        <v>T1碎片</v>
      </c>
      <c r="J174">
        <f t="shared" si="23"/>
        <v>6</v>
      </c>
      <c r="K174">
        <f t="shared" si="24"/>
        <v>0.45383236216943074</v>
      </c>
      <c r="L174">
        <f>VLOOKUP(B174,'名称-id-价值'!B:M,J174+2,FALSE)</f>
        <v>42</v>
      </c>
      <c r="M174">
        <f t="shared" si="25"/>
        <v>6.3536530703720313</v>
      </c>
      <c r="N174">
        <f t="shared" si="19"/>
        <v>241.50040340654465</v>
      </c>
      <c r="O174" t="str">
        <f t="shared" si="20"/>
        <v>53111,</v>
      </c>
      <c r="P174" t="str">
        <f t="shared" si="20"/>
        <v>150,</v>
      </c>
      <c r="Q174" t="str">
        <f t="shared" si="26"/>
        <v>(2,16)</v>
      </c>
      <c r="R174" t="str">
        <f t="shared" si="21"/>
        <v>2,</v>
      </c>
      <c r="S174" t="str">
        <f t="shared" si="21"/>
        <v>16,</v>
      </c>
    </row>
    <row r="175" spans="1:19" x14ac:dyDescent="0.15">
      <c r="A175" t="s">
        <v>219</v>
      </c>
      <c r="B175">
        <v>51211</v>
      </c>
      <c r="C175">
        <v>425</v>
      </c>
      <c r="D175">
        <v>1</v>
      </c>
      <c r="E175">
        <v>3</v>
      </c>
      <c r="F175">
        <v>3</v>
      </c>
      <c r="G175" s="5">
        <f t="shared" si="18"/>
        <v>4.7624383684446436E-2</v>
      </c>
      <c r="H175" t="str">
        <f>VLOOKUP(B175,'名称-id-价值'!B:C,2,FALSE)</f>
        <v>二号-碎片</v>
      </c>
      <c r="I175" t="str">
        <f t="shared" si="22"/>
        <v>T2碎片</v>
      </c>
      <c r="J175">
        <f t="shared" si="23"/>
        <v>6</v>
      </c>
      <c r="K175">
        <f t="shared" si="24"/>
        <v>0.28574630210667862</v>
      </c>
      <c r="L175">
        <f>VLOOKUP(B175,'名称-id-价值'!B:M,J175+2,FALSE)</f>
        <v>45.6</v>
      </c>
      <c r="M175">
        <f t="shared" si="25"/>
        <v>4.343343792021515</v>
      </c>
      <c r="N175">
        <f t="shared" si="19"/>
        <v>241.50040340654465</v>
      </c>
      <c r="O175" t="str">
        <f t="shared" si="20"/>
        <v>51211,</v>
      </c>
      <c r="P175" t="str">
        <f t="shared" si="20"/>
        <v>425,</v>
      </c>
      <c r="Q175" t="str">
        <f t="shared" si="26"/>
        <v>(1,3)</v>
      </c>
      <c r="R175" t="str">
        <f t="shared" si="21"/>
        <v>1,</v>
      </c>
      <c r="S175" t="str">
        <f t="shared" si="21"/>
        <v>3,</v>
      </c>
    </row>
    <row r="176" spans="1:19" x14ac:dyDescent="0.15">
      <c r="A176" t="s">
        <v>219</v>
      </c>
      <c r="B176">
        <v>52211</v>
      </c>
      <c r="C176">
        <v>425</v>
      </c>
      <c r="D176">
        <v>1</v>
      </c>
      <c r="E176">
        <v>3</v>
      </c>
      <c r="F176">
        <v>3</v>
      </c>
      <c r="G176" s="5">
        <f t="shared" si="18"/>
        <v>4.7624383684446436E-2</v>
      </c>
      <c r="H176" t="str">
        <f>VLOOKUP(B176,'名称-id-价值'!B:C,2,FALSE)</f>
        <v>T-34-碎片</v>
      </c>
      <c r="I176" t="str">
        <f t="shared" si="22"/>
        <v>T2碎片</v>
      </c>
      <c r="J176">
        <f t="shared" si="23"/>
        <v>6</v>
      </c>
      <c r="K176">
        <f t="shared" si="24"/>
        <v>0.28574630210667862</v>
      </c>
      <c r="L176">
        <f>VLOOKUP(B176,'名称-id-价值'!B:M,J176+2,FALSE)</f>
        <v>45.6</v>
      </c>
      <c r="M176">
        <f t="shared" si="25"/>
        <v>4.343343792021515</v>
      </c>
      <c r="N176">
        <f t="shared" si="19"/>
        <v>241.50040340654465</v>
      </c>
      <c r="O176" t="str">
        <f t="shared" si="20"/>
        <v>52211,</v>
      </c>
      <c r="P176" t="str">
        <f t="shared" si="20"/>
        <v>425,</v>
      </c>
      <c r="Q176" t="str">
        <f t="shared" si="26"/>
        <v>(1,3)</v>
      </c>
      <c r="R176" t="str">
        <f t="shared" si="21"/>
        <v>1,</v>
      </c>
      <c r="S176" t="str">
        <f t="shared" si="21"/>
        <v>3,</v>
      </c>
    </row>
    <row r="177" spans="1:19" x14ac:dyDescent="0.15">
      <c r="A177" t="s">
        <v>219</v>
      </c>
      <c r="B177">
        <v>53211</v>
      </c>
      <c r="C177">
        <v>425</v>
      </c>
      <c r="D177">
        <v>1</v>
      </c>
      <c r="E177">
        <v>3</v>
      </c>
      <c r="F177">
        <v>3</v>
      </c>
      <c r="G177" s="5">
        <f t="shared" si="18"/>
        <v>4.7624383684446436E-2</v>
      </c>
      <c r="H177" t="str">
        <f>VLOOKUP(B177,'名称-id-价值'!B:C,2,FALSE)</f>
        <v>KV-1-碎片</v>
      </c>
      <c r="I177" t="str">
        <f t="shared" si="22"/>
        <v>T2碎片</v>
      </c>
      <c r="J177">
        <f t="shared" si="23"/>
        <v>6</v>
      </c>
      <c r="K177">
        <f t="shared" si="24"/>
        <v>0.28574630210667862</v>
      </c>
      <c r="L177">
        <f>VLOOKUP(B177,'名称-id-价值'!B:M,J177+2,FALSE)</f>
        <v>45.6</v>
      </c>
      <c r="M177">
        <f t="shared" si="25"/>
        <v>4.343343792021515</v>
      </c>
      <c r="N177">
        <f t="shared" si="19"/>
        <v>241.50040340654465</v>
      </c>
      <c r="O177" t="str">
        <f t="shared" si="20"/>
        <v>53211,</v>
      </c>
      <c r="P177" t="str">
        <f t="shared" si="20"/>
        <v>425,</v>
      </c>
      <c r="Q177" t="str">
        <f t="shared" si="26"/>
        <v>(1,3)</v>
      </c>
      <c r="R177" t="str">
        <f t="shared" si="21"/>
        <v>1,</v>
      </c>
      <c r="S177" t="str">
        <f t="shared" si="21"/>
        <v>3,</v>
      </c>
    </row>
    <row r="178" spans="1:19" x14ac:dyDescent="0.15">
      <c r="A178" t="s">
        <v>219</v>
      </c>
      <c r="B178">
        <v>51311</v>
      </c>
      <c r="C178">
        <v>644</v>
      </c>
      <c r="D178">
        <v>1</v>
      </c>
      <c r="E178">
        <v>2</v>
      </c>
      <c r="F178">
        <v>3</v>
      </c>
      <c r="G178" s="5">
        <f t="shared" si="18"/>
        <v>7.2164948453608241E-2</v>
      </c>
      <c r="H178" t="str">
        <f>VLOOKUP(B178,'名称-id-价值'!B:C,2,FALSE)</f>
        <v>35(t)-碎片</v>
      </c>
      <c r="I178" t="str">
        <f t="shared" si="22"/>
        <v>T3碎片</v>
      </c>
      <c r="J178">
        <f t="shared" si="23"/>
        <v>6</v>
      </c>
      <c r="K178">
        <f t="shared" si="24"/>
        <v>0.32474226804123707</v>
      </c>
      <c r="L178">
        <f>VLOOKUP(B178,'名称-id-价值'!B:M,J178+2,FALSE)</f>
        <v>51.699999999999996</v>
      </c>
      <c r="M178">
        <f t="shared" si="25"/>
        <v>5.5963917525773184</v>
      </c>
      <c r="N178">
        <f t="shared" si="19"/>
        <v>241.50040340654465</v>
      </c>
      <c r="O178" t="str">
        <f t="shared" si="20"/>
        <v>51311,</v>
      </c>
      <c r="P178" t="str">
        <f t="shared" si="20"/>
        <v>644,</v>
      </c>
      <c r="Q178" t="str">
        <f t="shared" si="26"/>
        <v>(1,2)</v>
      </c>
      <c r="R178" t="str">
        <f t="shared" si="21"/>
        <v>1,</v>
      </c>
      <c r="S178" t="str">
        <f t="shared" si="21"/>
        <v>2,</v>
      </c>
    </row>
    <row r="179" spans="1:19" x14ac:dyDescent="0.15">
      <c r="A179" t="s">
        <v>219</v>
      </c>
      <c r="B179">
        <v>52311</v>
      </c>
      <c r="C179">
        <v>644</v>
      </c>
      <c r="D179">
        <v>1</v>
      </c>
      <c r="E179">
        <v>2</v>
      </c>
      <c r="F179">
        <v>3</v>
      </c>
      <c r="G179" s="5">
        <f t="shared" si="18"/>
        <v>7.2164948453608241E-2</v>
      </c>
      <c r="H179" t="str">
        <f>VLOOKUP(B179,'名称-id-价值'!B:C,2,FALSE)</f>
        <v>玛蒂尔达-碎片</v>
      </c>
      <c r="I179" t="str">
        <f t="shared" si="22"/>
        <v>T3碎片</v>
      </c>
      <c r="J179">
        <f t="shared" si="23"/>
        <v>6</v>
      </c>
      <c r="K179">
        <f t="shared" si="24"/>
        <v>0.32474226804123707</v>
      </c>
      <c r="L179">
        <f>VLOOKUP(B179,'名称-id-价值'!B:M,J179+2,FALSE)</f>
        <v>51.699999999999996</v>
      </c>
      <c r="M179">
        <f t="shared" si="25"/>
        <v>5.5963917525773184</v>
      </c>
      <c r="N179">
        <f t="shared" si="19"/>
        <v>241.50040340654465</v>
      </c>
      <c r="O179" t="str">
        <f t="shared" si="20"/>
        <v>52311,</v>
      </c>
      <c r="P179" t="str">
        <f t="shared" si="20"/>
        <v>644,</v>
      </c>
      <c r="Q179" t="str">
        <f t="shared" si="26"/>
        <v>(1,2)</v>
      </c>
      <c r="R179" t="str">
        <f t="shared" si="21"/>
        <v>1,</v>
      </c>
      <c r="S179" t="str">
        <f t="shared" si="21"/>
        <v>2,</v>
      </c>
    </row>
    <row r="180" spans="1:19" x14ac:dyDescent="0.15">
      <c r="A180" t="s">
        <v>219</v>
      </c>
      <c r="B180">
        <v>53311</v>
      </c>
      <c r="C180">
        <v>644</v>
      </c>
      <c r="D180">
        <v>1</v>
      </c>
      <c r="E180">
        <v>2</v>
      </c>
      <c r="F180">
        <v>3</v>
      </c>
      <c r="G180" s="5">
        <f t="shared" si="18"/>
        <v>7.2164948453608241E-2</v>
      </c>
      <c r="H180" t="str">
        <f>VLOOKUP(B180,'名称-id-价值'!B:C,2,FALSE)</f>
        <v>黑豹-碎片</v>
      </c>
      <c r="I180" t="str">
        <f t="shared" si="22"/>
        <v>T3碎片</v>
      </c>
      <c r="J180">
        <f t="shared" si="23"/>
        <v>6</v>
      </c>
      <c r="K180">
        <f t="shared" si="24"/>
        <v>0.32474226804123707</v>
      </c>
      <c r="L180">
        <f>VLOOKUP(B180,'名称-id-价值'!B:M,J180+2,FALSE)</f>
        <v>51.699999999999996</v>
      </c>
      <c r="M180">
        <f t="shared" si="25"/>
        <v>5.5963917525773184</v>
      </c>
      <c r="N180">
        <f t="shared" si="19"/>
        <v>241.50040340654465</v>
      </c>
      <c r="O180" t="str">
        <f t="shared" si="20"/>
        <v>53311,</v>
      </c>
      <c r="P180" t="str">
        <f t="shared" si="20"/>
        <v>644,</v>
      </c>
      <c r="Q180" t="str">
        <f t="shared" si="26"/>
        <v>(1,2)</v>
      </c>
      <c r="R180" t="str">
        <f t="shared" si="21"/>
        <v>1,</v>
      </c>
      <c r="S180" t="str">
        <f t="shared" si="21"/>
        <v>2,</v>
      </c>
    </row>
    <row r="181" spans="1:19" x14ac:dyDescent="0.15">
      <c r="A181" t="s">
        <v>219</v>
      </c>
      <c r="B181">
        <v>51311</v>
      </c>
      <c r="C181">
        <v>396</v>
      </c>
      <c r="D181">
        <v>1</v>
      </c>
      <c r="E181">
        <v>2</v>
      </c>
      <c r="F181">
        <v>3</v>
      </c>
      <c r="G181" s="5">
        <f t="shared" si="18"/>
        <v>4.4374719856566561E-2</v>
      </c>
      <c r="H181" t="str">
        <f>VLOOKUP(B181,'名称-id-价值'!B:C,2,FALSE)</f>
        <v>35(t)-碎片</v>
      </c>
      <c r="I181" t="str">
        <f t="shared" si="22"/>
        <v>T3碎片</v>
      </c>
      <c r="J181">
        <f t="shared" si="23"/>
        <v>6</v>
      </c>
      <c r="K181">
        <f t="shared" si="24"/>
        <v>0.19968623935454954</v>
      </c>
      <c r="L181">
        <f>VLOOKUP(B181,'名称-id-价值'!B:M,J181+2,FALSE)</f>
        <v>51.699999999999996</v>
      </c>
      <c r="M181">
        <f t="shared" si="25"/>
        <v>3.4412595248767364</v>
      </c>
      <c r="N181">
        <f t="shared" si="19"/>
        <v>241.50040340654465</v>
      </c>
      <c r="O181" t="str">
        <f t="shared" si="20"/>
        <v>51311,</v>
      </c>
      <c r="P181" t="str">
        <f t="shared" si="20"/>
        <v>396,</v>
      </c>
      <c r="Q181" t="str">
        <f t="shared" si="26"/>
        <v>(1,2)</v>
      </c>
      <c r="R181" t="str">
        <f t="shared" si="21"/>
        <v>1,</v>
      </c>
      <c r="S181" t="str">
        <f t="shared" si="21"/>
        <v>2,</v>
      </c>
    </row>
    <row r="182" spans="1:19" x14ac:dyDescent="0.15">
      <c r="A182" t="s">
        <v>219</v>
      </c>
      <c r="B182">
        <v>52311</v>
      </c>
      <c r="C182">
        <v>396</v>
      </c>
      <c r="D182">
        <v>1</v>
      </c>
      <c r="E182">
        <v>2</v>
      </c>
      <c r="F182">
        <v>3</v>
      </c>
      <c r="G182" s="5">
        <f t="shared" si="18"/>
        <v>4.4374719856566561E-2</v>
      </c>
      <c r="H182" t="str">
        <f>VLOOKUP(B182,'名称-id-价值'!B:C,2,FALSE)</f>
        <v>玛蒂尔达-碎片</v>
      </c>
      <c r="I182" t="str">
        <f t="shared" si="22"/>
        <v>T3碎片</v>
      </c>
      <c r="J182">
        <f t="shared" si="23"/>
        <v>6</v>
      </c>
      <c r="K182">
        <f t="shared" si="24"/>
        <v>0.19968623935454954</v>
      </c>
      <c r="L182">
        <f>VLOOKUP(B182,'名称-id-价值'!B:M,J182+2,FALSE)</f>
        <v>51.699999999999996</v>
      </c>
      <c r="M182">
        <f t="shared" si="25"/>
        <v>3.4412595248767364</v>
      </c>
      <c r="N182">
        <f t="shared" si="19"/>
        <v>241.50040340654465</v>
      </c>
      <c r="O182" t="str">
        <f t="shared" si="20"/>
        <v>52311,</v>
      </c>
      <c r="P182" t="str">
        <f t="shared" si="20"/>
        <v>396,</v>
      </c>
      <c r="Q182" t="str">
        <f t="shared" si="26"/>
        <v>(1,2)</v>
      </c>
      <c r="R182" t="str">
        <f t="shared" si="21"/>
        <v>1,</v>
      </c>
      <c r="S182" t="str">
        <f t="shared" si="21"/>
        <v>2,</v>
      </c>
    </row>
    <row r="183" spans="1:19" x14ac:dyDescent="0.15">
      <c r="A183" t="s">
        <v>219</v>
      </c>
      <c r="B183">
        <v>53311</v>
      </c>
      <c r="C183">
        <v>396</v>
      </c>
      <c r="D183">
        <v>1</v>
      </c>
      <c r="E183">
        <v>2</v>
      </c>
      <c r="F183">
        <v>3</v>
      </c>
      <c r="G183" s="5">
        <f t="shared" si="18"/>
        <v>4.4374719856566561E-2</v>
      </c>
      <c r="H183" t="str">
        <f>VLOOKUP(B183,'名称-id-价值'!B:C,2,FALSE)</f>
        <v>黑豹-碎片</v>
      </c>
      <c r="I183" t="str">
        <f t="shared" si="22"/>
        <v>T3碎片</v>
      </c>
      <c r="J183">
        <f t="shared" si="23"/>
        <v>6</v>
      </c>
      <c r="K183">
        <f t="shared" si="24"/>
        <v>0.19968623935454954</v>
      </c>
      <c r="L183">
        <f>VLOOKUP(B183,'名称-id-价值'!B:M,J183+2,FALSE)</f>
        <v>51.699999999999996</v>
      </c>
      <c r="M183">
        <f t="shared" si="25"/>
        <v>3.4412595248767364</v>
      </c>
      <c r="N183">
        <f t="shared" si="19"/>
        <v>241.50040340654465</v>
      </c>
      <c r="O183" t="str">
        <f t="shared" si="20"/>
        <v>53311,</v>
      </c>
      <c r="P183" t="str">
        <f t="shared" si="20"/>
        <v>396,</v>
      </c>
      <c r="Q183" t="str">
        <f t="shared" si="26"/>
        <v>(1,2)</v>
      </c>
      <c r="R183" t="str">
        <f t="shared" si="21"/>
        <v>1,</v>
      </c>
      <c r="S183" t="str">
        <f t="shared" si="21"/>
        <v>2,</v>
      </c>
    </row>
    <row r="184" spans="1:19" x14ac:dyDescent="0.15">
      <c r="A184" t="s">
        <v>219</v>
      </c>
      <c r="B184">
        <v>91001</v>
      </c>
      <c r="C184">
        <v>139</v>
      </c>
      <c r="D184">
        <v>1</v>
      </c>
      <c r="E184">
        <v>1</v>
      </c>
      <c r="F184">
        <v>3</v>
      </c>
      <c r="G184" s="5">
        <f t="shared" si="18"/>
        <v>1.5575974899148365E-2</v>
      </c>
      <c r="H184" t="str">
        <f>VLOOKUP(B184,'名称-id-价值'!B:C,2,FALSE)</f>
        <v>T1LP1</v>
      </c>
      <c r="I184" t="str">
        <f t="shared" si="22"/>
        <v>T1部件</v>
      </c>
      <c r="J184">
        <f t="shared" si="23"/>
        <v>6</v>
      </c>
      <c r="K184">
        <f t="shared" si="24"/>
        <v>4.6727924697445092E-2</v>
      </c>
      <c r="L184">
        <f>VLOOKUP(B184,'名称-id-价值'!B:M,J184+2,FALSE)</f>
        <v>30</v>
      </c>
      <c r="M184">
        <f t="shared" si="25"/>
        <v>0.46727924697445095</v>
      </c>
      <c r="N184">
        <f t="shared" si="19"/>
        <v>241.50040340654465</v>
      </c>
      <c r="O184" t="str">
        <f t="shared" si="20"/>
        <v>91001,</v>
      </c>
      <c r="P184" t="str">
        <f t="shared" si="20"/>
        <v>139,</v>
      </c>
      <c r="Q184" t="str">
        <f t="shared" si="26"/>
        <v>(1,1)</v>
      </c>
      <c r="R184" t="str">
        <f t="shared" si="21"/>
        <v>1,</v>
      </c>
      <c r="S184" t="str">
        <f t="shared" si="21"/>
        <v>1,</v>
      </c>
    </row>
    <row r="185" spans="1:19" x14ac:dyDescent="0.15">
      <c r="A185" t="s">
        <v>219</v>
      </c>
      <c r="B185">
        <v>91003</v>
      </c>
      <c r="C185">
        <v>139</v>
      </c>
      <c r="D185">
        <v>1</v>
      </c>
      <c r="E185">
        <v>1</v>
      </c>
      <c r="F185">
        <v>3</v>
      </c>
      <c r="G185" s="5">
        <f t="shared" si="18"/>
        <v>1.5575974899148365E-2</v>
      </c>
      <c r="H185" t="str">
        <f>VLOOKUP(B185,'名称-id-价值'!B:C,2,FALSE)</f>
        <v>T1LP3</v>
      </c>
      <c r="I185" t="str">
        <f t="shared" si="22"/>
        <v>T1部件</v>
      </c>
      <c r="J185">
        <f t="shared" si="23"/>
        <v>6</v>
      </c>
      <c r="K185">
        <f t="shared" si="24"/>
        <v>4.6727924697445092E-2</v>
      </c>
      <c r="L185">
        <f>VLOOKUP(B185,'名称-id-价值'!B:M,J185+2,FALSE)</f>
        <v>30</v>
      </c>
      <c r="M185">
        <f t="shared" si="25"/>
        <v>0.46727924697445095</v>
      </c>
      <c r="N185">
        <f t="shared" si="19"/>
        <v>241.50040340654465</v>
      </c>
      <c r="O185" t="str">
        <f t="shared" si="20"/>
        <v>91003,</v>
      </c>
      <c r="P185" t="str">
        <f t="shared" si="20"/>
        <v>139,</v>
      </c>
      <c r="Q185" t="str">
        <f t="shared" si="26"/>
        <v>(1,1)</v>
      </c>
      <c r="R185" t="str">
        <f t="shared" si="21"/>
        <v>1,</v>
      </c>
      <c r="S185" t="str">
        <f t="shared" si="21"/>
        <v>1,</v>
      </c>
    </row>
    <row r="186" spans="1:19" x14ac:dyDescent="0.15">
      <c r="A186" t="s">
        <v>219</v>
      </c>
      <c r="B186">
        <v>91005</v>
      </c>
      <c r="C186">
        <v>139</v>
      </c>
      <c r="D186">
        <v>1</v>
      </c>
      <c r="E186">
        <v>1</v>
      </c>
      <c r="F186">
        <v>3</v>
      </c>
      <c r="G186" s="5">
        <f t="shared" si="18"/>
        <v>1.5575974899148365E-2</v>
      </c>
      <c r="H186" t="str">
        <f>VLOOKUP(B186,'名称-id-价值'!B:C,2,FALSE)</f>
        <v>T1LP5</v>
      </c>
      <c r="I186" t="str">
        <f t="shared" si="22"/>
        <v>T1部件</v>
      </c>
      <c r="J186">
        <f t="shared" si="23"/>
        <v>6</v>
      </c>
      <c r="K186">
        <f t="shared" si="24"/>
        <v>4.6727924697445092E-2</v>
      </c>
      <c r="L186">
        <f>VLOOKUP(B186,'名称-id-价值'!B:M,J186+2,FALSE)</f>
        <v>30</v>
      </c>
      <c r="M186">
        <f t="shared" si="25"/>
        <v>0.46727924697445095</v>
      </c>
      <c r="N186">
        <f t="shared" si="19"/>
        <v>241.50040340654465</v>
      </c>
      <c r="O186" t="str">
        <f t="shared" si="20"/>
        <v>91005,</v>
      </c>
      <c r="P186" t="str">
        <f t="shared" si="20"/>
        <v>139,</v>
      </c>
      <c r="Q186" t="str">
        <f t="shared" si="26"/>
        <v>(1,1)</v>
      </c>
      <c r="R186" t="str">
        <f t="shared" si="21"/>
        <v>1,</v>
      </c>
      <c r="S186" t="str">
        <f t="shared" si="21"/>
        <v>1,</v>
      </c>
    </row>
    <row r="187" spans="1:19" x14ac:dyDescent="0.15">
      <c r="A187" t="s">
        <v>219</v>
      </c>
      <c r="B187">
        <v>91101</v>
      </c>
      <c r="C187">
        <v>139</v>
      </c>
      <c r="D187">
        <v>1</v>
      </c>
      <c r="E187">
        <v>1</v>
      </c>
      <c r="F187">
        <v>3</v>
      </c>
      <c r="G187" s="5">
        <f t="shared" si="18"/>
        <v>1.5575974899148365E-2</v>
      </c>
      <c r="H187" t="str">
        <f>VLOOKUP(B187,'名称-id-价值'!B:C,2,FALSE)</f>
        <v>T1MP1</v>
      </c>
      <c r="I187" t="str">
        <f t="shared" si="22"/>
        <v>T1部件</v>
      </c>
      <c r="J187">
        <f t="shared" si="23"/>
        <v>6</v>
      </c>
      <c r="K187">
        <f t="shared" si="24"/>
        <v>4.6727924697445092E-2</v>
      </c>
      <c r="L187">
        <f>VLOOKUP(B187,'名称-id-价值'!B:M,J187+2,FALSE)</f>
        <v>30</v>
      </c>
      <c r="M187">
        <f t="shared" si="25"/>
        <v>0.46727924697445095</v>
      </c>
      <c r="N187">
        <f t="shared" si="19"/>
        <v>241.50040340654465</v>
      </c>
      <c r="O187" t="str">
        <f t="shared" si="20"/>
        <v>91101,</v>
      </c>
      <c r="P187" t="str">
        <f t="shared" si="20"/>
        <v>139,</v>
      </c>
      <c r="Q187" t="str">
        <f t="shared" si="26"/>
        <v>(1,1)</v>
      </c>
      <c r="R187" t="str">
        <f t="shared" si="21"/>
        <v>1,</v>
      </c>
      <c r="S187" t="str">
        <f t="shared" si="21"/>
        <v>1,</v>
      </c>
    </row>
    <row r="188" spans="1:19" x14ac:dyDescent="0.15">
      <c r="A188" t="s">
        <v>219</v>
      </c>
      <c r="B188">
        <v>91103</v>
      </c>
      <c r="C188">
        <v>139</v>
      </c>
      <c r="D188">
        <v>1</v>
      </c>
      <c r="E188">
        <v>1</v>
      </c>
      <c r="F188">
        <v>3</v>
      </c>
      <c r="G188" s="5">
        <f t="shared" si="18"/>
        <v>1.5575974899148365E-2</v>
      </c>
      <c r="H188" t="str">
        <f>VLOOKUP(B188,'名称-id-价值'!B:C,2,FALSE)</f>
        <v>T1MP3</v>
      </c>
      <c r="I188" t="str">
        <f t="shared" si="22"/>
        <v>T1部件</v>
      </c>
      <c r="J188">
        <f t="shared" si="23"/>
        <v>6</v>
      </c>
      <c r="K188">
        <f t="shared" si="24"/>
        <v>4.6727924697445092E-2</v>
      </c>
      <c r="L188">
        <f>VLOOKUP(B188,'名称-id-价值'!B:M,J188+2,FALSE)</f>
        <v>30</v>
      </c>
      <c r="M188">
        <f t="shared" si="25"/>
        <v>0.46727924697445095</v>
      </c>
      <c r="N188">
        <f t="shared" si="19"/>
        <v>241.50040340654465</v>
      </c>
      <c r="O188" t="str">
        <f t="shared" si="20"/>
        <v>91103,</v>
      </c>
      <c r="P188" t="str">
        <f t="shared" si="20"/>
        <v>139,</v>
      </c>
      <c r="Q188" t="str">
        <f t="shared" si="26"/>
        <v>(1,1)</v>
      </c>
      <c r="R188" t="str">
        <f t="shared" si="21"/>
        <v>1,</v>
      </c>
      <c r="S188" t="str">
        <f t="shared" si="21"/>
        <v>1,</v>
      </c>
    </row>
    <row r="189" spans="1:19" x14ac:dyDescent="0.15">
      <c r="A189" t="s">
        <v>219</v>
      </c>
      <c r="B189">
        <v>91105</v>
      </c>
      <c r="C189">
        <v>139</v>
      </c>
      <c r="D189">
        <v>1</v>
      </c>
      <c r="E189">
        <v>1</v>
      </c>
      <c r="F189">
        <v>3</v>
      </c>
      <c r="G189" s="5">
        <f t="shared" si="18"/>
        <v>1.5575974899148365E-2</v>
      </c>
      <c r="H189" t="str">
        <f>VLOOKUP(B189,'名称-id-价值'!B:C,2,FALSE)</f>
        <v>T1MP5</v>
      </c>
      <c r="I189" t="str">
        <f t="shared" si="22"/>
        <v>T1部件</v>
      </c>
      <c r="J189">
        <f t="shared" si="23"/>
        <v>6</v>
      </c>
      <c r="K189">
        <f t="shared" si="24"/>
        <v>4.6727924697445092E-2</v>
      </c>
      <c r="L189">
        <f>VLOOKUP(B189,'名称-id-价值'!B:M,J189+2,FALSE)</f>
        <v>30</v>
      </c>
      <c r="M189">
        <f t="shared" si="25"/>
        <v>0.46727924697445095</v>
      </c>
      <c r="N189">
        <f t="shared" si="19"/>
        <v>241.50040340654465</v>
      </c>
      <c r="O189" t="str">
        <f t="shared" si="20"/>
        <v>91105,</v>
      </c>
      <c r="P189" t="str">
        <f t="shared" si="20"/>
        <v>139,</v>
      </c>
      <c r="Q189" t="str">
        <f t="shared" si="26"/>
        <v>(1,1)</v>
      </c>
      <c r="R189" t="str">
        <f t="shared" si="21"/>
        <v>1,</v>
      </c>
      <c r="S189" t="str">
        <f t="shared" si="21"/>
        <v>1,</v>
      </c>
    </row>
    <row r="190" spans="1:19" x14ac:dyDescent="0.15">
      <c r="A190" t="s">
        <v>219</v>
      </c>
      <c r="B190">
        <v>91201</v>
      </c>
      <c r="C190">
        <v>139</v>
      </c>
      <c r="D190">
        <v>1</v>
      </c>
      <c r="E190">
        <v>1</v>
      </c>
      <c r="F190">
        <v>3</v>
      </c>
      <c r="G190" s="5">
        <f t="shared" si="18"/>
        <v>1.5575974899148365E-2</v>
      </c>
      <c r="H190" t="str">
        <f>VLOOKUP(B190,'名称-id-价值'!B:C,2,FALSE)</f>
        <v>T1HP1</v>
      </c>
      <c r="I190" t="str">
        <f t="shared" si="22"/>
        <v>T1部件</v>
      </c>
      <c r="J190">
        <f t="shared" si="23"/>
        <v>6</v>
      </c>
      <c r="K190">
        <f t="shared" si="24"/>
        <v>4.6727924697445092E-2</v>
      </c>
      <c r="L190">
        <f>VLOOKUP(B190,'名称-id-价值'!B:M,J190+2,FALSE)</f>
        <v>30</v>
      </c>
      <c r="M190">
        <f t="shared" si="25"/>
        <v>0.46727924697445095</v>
      </c>
      <c r="N190">
        <f t="shared" si="19"/>
        <v>241.50040340654465</v>
      </c>
      <c r="O190" t="str">
        <f t="shared" si="20"/>
        <v>91201,</v>
      </c>
      <c r="P190" t="str">
        <f t="shared" si="20"/>
        <v>139,</v>
      </c>
      <c r="Q190" t="str">
        <f t="shared" si="26"/>
        <v>(1,1)</v>
      </c>
      <c r="R190" t="str">
        <f t="shared" si="21"/>
        <v>1,</v>
      </c>
      <c r="S190" t="str">
        <f t="shared" si="21"/>
        <v>1,</v>
      </c>
    </row>
    <row r="191" spans="1:19" x14ac:dyDescent="0.15">
      <c r="A191" t="s">
        <v>219</v>
      </c>
      <c r="B191">
        <v>91203</v>
      </c>
      <c r="C191">
        <v>139</v>
      </c>
      <c r="D191">
        <v>1</v>
      </c>
      <c r="E191">
        <v>1</v>
      </c>
      <c r="F191">
        <v>3</v>
      </c>
      <c r="G191" s="5">
        <f t="shared" si="18"/>
        <v>1.5575974899148365E-2</v>
      </c>
      <c r="H191" t="str">
        <f>VLOOKUP(B191,'名称-id-价值'!B:C,2,FALSE)</f>
        <v>T1HP3</v>
      </c>
      <c r="I191" t="str">
        <f t="shared" si="22"/>
        <v>T1部件</v>
      </c>
      <c r="J191">
        <f t="shared" si="23"/>
        <v>6</v>
      </c>
      <c r="K191">
        <f t="shared" si="24"/>
        <v>4.6727924697445092E-2</v>
      </c>
      <c r="L191">
        <f>VLOOKUP(B191,'名称-id-价值'!B:M,J191+2,FALSE)</f>
        <v>30</v>
      </c>
      <c r="M191">
        <f t="shared" si="25"/>
        <v>0.46727924697445095</v>
      </c>
      <c r="N191">
        <f t="shared" si="19"/>
        <v>241.50040340654465</v>
      </c>
      <c r="O191" t="str">
        <f t="shared" si="20"/>
        <v>91203,</v>
      </c>
      <c r="P191" t="str">
        <f t="shared" si="20"/>
        <v>139,</v>
      </c>
      <c r="Q191" t="str">
        <f t="shared" si="26"/>
        <v>(1,1)</v>
      </c>
      <c r="R191" t="str">
        <f t="shared" si="21"/>
        <v>1,</v>
      </c>
      <c r="S191" t="str">
        <f t="shared" si="21"/>
        <v>1,</v>
      </c>
    </row>
    <row r="192" spans="1:19" x14ac:dyDescent="0.15">
      <c r="A192" t="s">
        <v>219</v>
      </c>
      <c r="B192">
        <v>91205</v>
      </c>
      <c r="C192">
        <v>139</v>
      </c>
      <c r="D192">
        <v>1</v>
      </c>
      <c r="E192">
        <v>1</v>
      </c>
      <c r="F192">
        <v>3</v>
      </c>
      <c r="G192" s="5">
        <f t="shared" si="18"/>
        <v>1.5575974899148365E-2</v>
      </c>
      <c r="H192" t="str">
        <f>VLOOKUP(B192,'名称-id-价值'!B:C,2,FALSE)</f>
        <v>T1HP5</v>
      </c>
      <c r="I192" t="str">
        <f t="shared" si="22"/>
        <v>T1部件</v>
      </c>
      <c r="J192">
        <f t="shared" si="23"/>
        <v>6</v>
      </c>
      <c r="K192">
        <f t="shared" si="24"/>
        <v>4.6727924697445092E-2</v>
      </c>
      <c r="L192">
        <f>VLOOKUP(B192,'名称-id-价值'!B:M,J192+2,FALSE)</f>
        <v>30</v>
      </c>
      <c r="M192">
        <f t="shared" si="25"/>
        <v>0.46727924697445095</v>
      </c>
      <c r="N192">
        <f t="shared" si="19"/>
        <v>241.50040340654465</v>
      </c>
      <c r="O192" t="str">
        <f t="shared" si="20"/>
        <v>91205,</v>
      </c>
      <c r="P192" t="str">
        <f t="shared" si="20"/>
        <v>139,</v>
      </c>
      <c r="Q192" t="str">
        <f t="shared" si="26"/>
        <v>(1,1)</v>
      </c>
      <c r="R192" t="str">
        <f t="shared" si="21"/>
        <v>1,</v>
      </c>
      <c r="S192" t="str">
        <f t="shared" si="21"/>
        <v>1,</v>
      </c>
    </row>
    <row r="193" spans="1:19" x14ac:dyDescent="0.15">
      <c r="A193" t="s">
        <v>219</v>
      </c>
      <c r="B193">
        <v>91002</v>
      </c>
      <c r="C193">
        <v>139</v>
      </c>
      <c r="D193">
        <v>1</v>
      </c>
      <c r="E193">
        <v>1</v>
      </c>
      <c r="F193">
        <v>3</v>
      </c>
      <c r="G193" s="5">
        <f t="shared" si="18"/>
        <v>1.5575974899148365E-2</v>
      </c>
      <c r="H193" t="str">
        <f>VLOOKUP(B193,'名称-id-价值'!B:C,2,FALSE)</f>
        <v>T1LP2</v>
      </c>
      <c r="I193" t="str">
        <f t="shared" si="22"/>
        <v>T1部件</v>
      </c>
      <c r="J193">
        <f t="shared" si="23"/>
        <v>6</v>
      </c>
      <c r="K193">
        <f t="shared" si="24"/>
        <v>4.6727924697445092E-2</v>
      </c>
      <c r="L193">
        <f>VLOOKUP(B193,'名称-id-价值'!B:M,J193+2,FALSE)</f>
        <v>30</v>
      </c>
      <c r="M193">
        <f t="shared" si="25"/>
        <v>0.46727924697445095</v>
      </c>
      <c r="N193">
        <f t="shared" si="19"/>
        <v>241.50040340654465</v>
      </c>
      <c r="O193" t="str">
        <f t="shared" si="20"/>
        <v>91002,</v>
      </c>
      <c r="P193" t="str">
        <f t="shared" si="20"/>
        <v>139,</v>
      </c>
      <c r="Q193" t="str">
        <f t="shared" si="26"/>
        <v>(1,1)</v>
      </c>
      <c r="R193" t="str">
        <f t="shared" si="21"/>
        <v>1,</v>
      </c>
      <c r="S193" t="str">
        <f t="shared" si="21"/>
        <v>1,</v>
      </c>
    </row>
    <row r="194" spans="1:19" x14ac:dyDescent="0.15">
      <c r="A194" t="s">
        <v>219</v>
      </c>
      <c r="B194">
        <v>91004</v>
      </c>
      <c r="C194">
        <v>139</v>
      </c>
      <c r="D194">
        <v>1</v>
      </c>
      <c r="E194">
        <v>1</v>
      </c>
      <c r="F194">
        <v>3</v>
      </c>
      <c r="G194" s="5">
        <f t="shared" ref="G194:G257" si="27">C194/SUMIFS(C:C,A:A,A194)</f>
        <v>1.5575974899148365E-2</v>
      </c>
      <c r="H194" t="str">
        <f>VLOOKUP(B194,'名称-id-价值'!B:C,2,FALSE)</f>
        <v>T1LP4</v>
      </c>
      <c r="I194" t="str">
        <f t="shared" si="22"/>
        <v>T1部件</v>
      </c>
      <c r="J194">
        <f t="shared" si="23"/>
        <v>6</v>
      </c>
      <c r="K194">
        <f t="shared" si="24"/>
        <v>4.6727924697445092E-2</v>
      </c>
      <c r="L194">
        <f>VLOOKUP(B194,'名称-id-价值'!B:M,J194+2,FALSE)</f>
        <v>30</v>
      </c>
      <c r="M194">
        <f t="shared" si="25"/>
        <v>0.46727924697445095</v>
      </c>
      <c r="N194">
        <f t="shared" ref="N194:N257" si="28">SUMIFS(M:M,A:A,A194)*F194+VLOOKUP(J194,$AC$17:$AF$27,4,FALSE)</f>
        <v>241.50040340654465</v>
      </c>
      <c r="O194" t="str">
        <f t="shared" si="20"/>
        <v>91004,</v>
      </c>
      <c r="P194" t="str">
        <f t="shared" si="20"/>
        <v>139,</v>
      </c>
      <c r="Q194" t="str">
        <f t="shared" si="26"/>
        <v>(1,1)</v>
      </c>
      <c r="R194" t="str">
        <f t="shared" si="21"/>
        <v>1,</v>
      </c>
      <c r="S194" t="str">
        <f t="shared" si="21"/>
        <v>1,</v>
      </c>
    </row>
    <row r="195" spans="1:19" x14ac:dyDescent="0.15">
      <c r="A195" t="s">
        <v>219</v>
      </c>
      <c r="B195">
        <v>91006</v>
      </c>
      <c r="C195">
        <v>139</v>
      </c>
      <c r="D195">
        <v>1</v>
      </c>
      <c r="E195">
        <v>1</v>
      </c>
      <c r="F195">
        <v>3</v>
      </c>
      <c r="G195" s="5">
        <f t="shared" si="27"/>
        <v>1.5575974899148365E-2</v>
      </c>
      <c r="H195" t="str">
        <f>VLOOKUP(B195,'名称-id-价值'!B:C,2,FALSE)</f>
        <v>T1LP6</v>
      </c>
      <c r="I195" t="str">
        <f t="shared" si="22"/>
        <v>T1部件</v>
      </c>
      <c r="J195">
        <f t="shared" si="23"/>
        <v>6</v>
      </c>
      <c r="K195">
        <f t="shared" si="24"/>
        <v>4.6727924697445092E-2</v>
      </c>
      <c r="L195">
        <f>VLOOKUP(B195,'名称-id-价值'!B:M,J195+2,FALSE)</f>
        <v>30</v>
      </c>
      <c r="M195">
        <f t="shared" si="25"/>
        <v>0.46727924697445095</v>
      </c>
      <c r="N195">
        <f t="shared" si="28"/>
        <v>241.50040340654465</v>
      </c>
      <c r="O195" t="str">
        <f t="shared" si="20"/>
        <v>91006,</v>
      </c>
      <c r="P195" t="str">
        <f t="shared" si="20"/>
        <v>139,</v>
      </c>
      <c r="Q195" t="str">
        <f t="shared" si="26"/>
        <v>(1,1)</v>
      </c>
      <c r="R195" t="str">
        <f t="shared" si="21"/>
        <v>1,</v>
      </c>
      <c r="S195" t="str">
        <f t="shared" si="21"/>
        <v>1,</v>
      </c>
    </row>
    <row r="196" spans="1:19" x14ac:dyDescent="0.15">
      <c r="A196" t="s">
        <v>219</v>
      </c>
      <c r="B196">
        <v>91102</v>
      </c>
      <c r="C196">
        <v>139</v>
      </c>
      <c r="D196">
        <v>1</v>
      </c>
      <c r="E196">
        <v>1</v>
      </c>
      <c r="F196">
        <v>3</v>
      </c>
      <c r="G196" s="5">
        <f t="shared" si="27"/>
        <v>1.5575974899148365E-2</v>
      </c>
      <c r="H196" t="str">
        <f>VLOOKUP(B196,'名称-id-价值'!B:C,2,FALSE)</f>
        <v>T1MP2</v>
      </c>
      <c r="I196" t="str">
        <f t="shared" si="22"/>
        <v>T1部件</v>
      </c>
      <c r="J196">
        <f t="shared" si="23"/>
        <v>6</v>
      </c>
      <c r="K196">
        <f t="shared" si="24"/>
        <v>4.6727924697445092E-2</v>
      </c>
      <c r="L196">
        <f>VLOOKUP(B196,'名称-id-价值'!B:M,J196+2,FALSE)</f>
        <v>30</v>
      </c>
      <c r="M196">
        <f t="shared" si="25"/>
        <v>0.46727924697445095</v>
      </c>
      <c r="N196">
        <f t="shared" si="28"/>
        <v>241.50040340654465</v>
      </c>
      <c r="O196" t="str">
        <f t="shared" si="20"/>
        <v>91102,</v>
      </c>
      <c r="P196" t="str">
        <f t="shared" si="20"/>
        <v>139,</v>
      </c>
      <c r="Q196" t="str">
        <f t="shared" si="26"/>
        <v>(1,1)</v>
      </c>
      <c r="R196" t="str">
        <f t="shared" si="21"/>
        <v>1,</v>
      </c>
      <c r="S196" t="str">
        <f t="shared" si="21"/>
        <v>1,</v>
      </c>
    </row>
    <row r="197" spans="1:19" x14ac:dyDescent="0.15">
      <c r="A197" t="s">
        <v>219</v>
      </c>
      <c r="B197">
        <v>91104</v>
      </c>
      <c r="C197">
        <v>139</v>
      </c>
      <c r="D197">
        <v>1</v>
      </c>
      <c r="E197">
        <v>1</v>
      </c>
      <c r="F197">
        <v>3</v>
      </c>
      <c r="G197" s="5">
        <f t="shared" si="27"/>
        <v>1.5575974899148365E-2</v>
      </c>
      <c r="H197" t="str">
        <f>VLOOKUP(B197,'名称-id-价值'!B:C,2,FALSE)</f>
        <v>T1MP4</v>
      </c>
      <c r="I197" t="str">
        <f t="shared" si="22"/>
        <v>T1部件</v>
      </c>
      <c r="J197">
        <f t="shared" si="23"/>
        <v>6</v>
      </c>
      <c r="K197">
        <f t="shared" si="24"/>
        <v>4.6727924697445092E-2</v>
      </c>
      <c r="L197">
        <f>VLOOKUP(B197,'名称-id-价值'!B:M,J197+2,FALSE)</f>
        <v>30</v>
      </c>
      <c r="M197">
        <f t="shared" si="25"/>
        <v>0.46727924697445095</v>
      </c>
      <c r="N197">
        <f t="shared" si="28"/>
        <v>241.50040340654465</v>
      </c>
      <c r="O197" t="str">
        <f t="shared" si="20"/>
        <v>91104,</v>
      </c>
      <c r="P197" t="str">
        <f t="shared" si="20"/>
        <v>139,</v>
      </c>
      <c r="Q197" t="str">
        <f t="shared" si="26"/>
        <v>(1,1)</v>
      </c>
      <c r="R197" t="str">
        <f t="shared" si="21"/>
        <v>1,</v>
      </c>
      <c r="S197" t="str">
        <f t="shared" si="21"/>
        <v>1,</v>
      </c>
    </row>
    <row r="198" spans="1:19" x14ac:dyDescent="0.15">
      <c r="A198" t="s">
        <v>219</v>
      </c>
      <c r="B198">
        <v>91106</v>
      </c>
      <c r="C198">
        <v>139</v>
      </c>
      <c r="D198">
        <v>1</v>
      </c>
      <c r="E198">
        <v>1</v>
      </c>
      <c r="F198">
        <v>3</v>
      </c>
      <c r="G198" s="5">
        <f t="shared" si="27"/>
        <v>1.5575974899148365E-2</v>
      </c>
      <c r="H198" t="str">
        <f>VLOOKUP(B198,'名称-id-价值'!B:C,2,FALSE)</f>
        <v>T1MP6</v>
      </c>
      <c r="I198" t="str">
        <f t="shared" si="22"/>
        <v>T1部件</v>
      </c>
      <c r="J198">
        <f t="shared" si="23"/>
        <v>6</v>
      </c>
      <c r="K198">
        <f t="shared" si="24"/>
        <v>4.6727924697445092E-2</v>
      </c>
      <c r="L198">
        <f>VLOOKUP(B198,'名称-id-价值'!B:M,J198+2,FALSE)</f>
        <v>30</v>
      </c>
      <c r="M198">
        <f t="shared" si="25"/>
        <v>0.46727924697445095</v>
      </c>
      <c r="N198">
        <f t="shared" si="28"/>
        <v>241.50040340654465</v>
      </c>
      <c r="O198" t="str">
        <f t="shared" si="20"/>
        <v>91106,</v>
      </c>
      <c r="P198" t="str">
        <f t="shared" si="20"/>
        <v>139,</v>
      </c>
      <c r="Q198" t="str">
        <f t="shared" si="26"/>
        <v>(1,1)</v>
      </c>
      <c r="R198" t="str">
        <f t="shared" si="21"/>
        <v>1,</v>
      </c>
      <c r="S198" t="str">
        <f t="shared" si="21"/>
        <v>1,</v>
      </c>
    </row>
    <row r="199" spans="1:19" x14ac:dyDescent="0.15">
      <c r="A199" t="s">
        <v>219</v>
      </c>
      <c r="B199">
        <v>91202</v>
      </c>
      <c r="C199">
        <v>139</v>
      </c>
      <c r="D199">
        <v>1</v>
      </c>
      <c r="E199">
        <v>1</v>
      </c>
      <c r="F199">
        <v>3</v>
      </c>
      <c r="G199" s="5">
        <f t="shared" si="27"/>
        <v>1.5575974899148365E-2</v>
      </c>
      <c r="H199" t="str">
        <f>VLOOKUP(B199,'名称-id-价值'!B:C,2,FALSE)</f>
        <v>T1HP2</v>
      </c>
      <c r="I199" t="str">
        <f t="shared" si="22"/>
        <v>T1部件</v>
      </c>
      <c r="J199">
        <f t="shared" si="23"/>
        <v>6</v>
      </c>
      <c r="K199">
        <f t="shared" si="24"/>
        <v>4.6727924697445092E-2</v>
      </c>
      <c r="L199">
        <f>VLOOKUP(B199,'名称-id-价值'!B:M,J199+2,FALSE)</f>
        <v>30</v>
      </c>
      <c r="M199">
        <f t="shared" si="25"/>
        <v>0.46727924697445095</v>
      </c>
      <c r="N199">
        <f t="shared" si="28"/>
        <v>241.50040340654465</v>
      </c>
      <c r="O199" t="str">
        <f t="shared" si="20"/>
        <v>91202,</v>
      </c>
      <c r="P199" t="str">
        <f t="shared" si="20"/>
        <v>139,</v>
      </c>
      <c r="Q199" t="str">
        <f t="shared" si="26"/>
        <v>(1,1)</v>
      </c>
      <c r="R199" t="str">
        <f t="shared" si="21"/>
        <v>1,</v>
      </c>
      <c r="S199" t="str">
        <f t="shared" si="21"/>
        <v>1,</v>
      </c>
    </row>
    <row r="200" spans="1:19" x14ac:dyDescent="0.15">
      <c r="A200" t="s">
        <v>219</v>
      </c>
      <c r="B200">
        <v>91204</v>
      </c>
      <c r="C200">
        <v>139</v>
      </c>
      <c r="D200">
        <v>1</v>
      </c>
      <c r="E200">
        <v>1</v>
      </c>
      <c r="F200">
        <v>3</v>
      </c>
      <c r="G200" s="5">
        <f t="shared" si="27"/>
        <v>1.5575974899148365E-2</v>
      </c>
      <c r="H200" t="str">
        <f>VLOOKUP(B200,'名称-id-价值'!B:C,2,FALSE)</f>
        <v>T1HP4</v>
      </c>
      <c r="I200" t="str">
        <f t="shared" si="22"/>
        <v>T1部件</v>
      </c>
      <c r="J200">
        <f t="shared" si="23"/>
        <v>6</v>
      </c>
      <c r="K200">
        <f t="shared" si="24"/>
        <v>4.6727924697445092E-2</v>
      </c>
      <c r="L200">
        <f>VLOOKUP(B200,'名称-id-价值'!B:M,J200+2,FALSE)</f>
        <v>30</v>
      </c>
      <c r="M200">
        <f t="shared" si="25"/>
        <v>0.46727924697445095</v>
      </c>
      <c r="N200">
        <f t="shared" si="28"/>
        <v>241.50040340654465</v>
      </c>
      <c r="O200" t="str">
        <f t="shared" ref="O200:P269" si="29">B200&amp;","</f>
        <v>91204,</v>
      </c>
      <c r="P200" t="str">
        <f t="shared" si="29"/>
        <v>139,</v>
      </c>
      <c r="Q200" t="str">
        <f t="shared" si="26"/>
        <v>(1,1)</v>
      </c>
      <c r="R200" t="str">
        <f t="shared" ref="R200:S269" si="30">D200&amp;","</f>
        <v>1,</v>
      </c>
      <c r="S200" t="str">
        <f t="shared" si="30"/>
        <v>1,</v>
      </c>
    </row>
    <row r="201" spans="1:19" x14ac:dyDescent="0.15">
      <c r="A201" t="s">
        <v>219</v>
      </c>
      <c r="B201">
        <v>91206</v>
      </c>
      <c r="C201">
        <v>139</v>
      </c>
      <c r="D201">
        <v>1</v>
      </c>
      <c r="E201">
        <v>1</v>
      </c>
      <c r="F201">
        <v>3</v>
      </c>
      <c r="G201" s="5">
        <f t="shared" si="27"/>
        <v>1.5575974899148365E-2</v>
      </c>
      <c r="H201" t="str">
        <f>VLOOKUP(B201,'名称-id-价值'!B:C,2,FALSE)</f>
        <v>T1HP6</v>
      </c>
      <c r="I201" t="str">
        <f t="shared" si="22"/>
        <v>T1部件</v>
      </c>
      <c r="J201">
        <f t="shared" si="23"/>
        <v>6</v>
      </c>
      <c r="K201">
        <f t="shared" si="24"/>
        <v>4.6727924697445092E-2</v>
      </c>
      <c r="L201">
        <f>VLOOKUP(B201,'名称-id-价值'!B:M,J201+2,FALSE)</f>
        <v>30</v>
      </c>
      <c r="M201">
        <f t="shared" si="25"/>
        <v>0.46727924697445095</v>
      </c>
      <c r="N201">
        <f t="shared" si="28"/>
        <v>241.50040340654465</v>
      </c>
      <c r="O201" t="str">
        <f t="shared" si="29"/>
        <v>91206,</v>
      </c>
      <c r="P201" t="str">
        <f t="shared" si="29"/>
        <v>139,</v>
      </c>
      <c r="Q201" t="str">
        <f t="shared" si="26"/>
        <v>(1,1)</v>
      </c>
      <c r="R201" t="str">
        <f t="shared" si="30"/>
        <v>1,</v>
      </c>
      <c r="S201" t="str">
        <f t="shared" si="30"/>
        <v>1,</v>
      </c>
    </row>
    <row r="202" spans="1:19" x14ac:dyDescent="0.15">
      <c r="A202" t="s">
        <v>219</v>
      </c>
      <c r="B202">
        <v>92001</v>
      </c>
      <c r="C202">
        <v>66</v>
      </c>
      <c r="D202">
        <v>1</v>
      </c>
      <c r="E202">
        <v>1</v>
      </c>
      <c r="F202">
        <v>3</v>
      </c>
      <c r="G202" s="5">
        <f t="shared" si="27"/>
        <v>7.395786642761094E-3</v>
      </c>
      <c r="H202" t="str">
        <f>VLOOKUP(B202,'名称-id-价值'!B:C,2,FALSE)</f>
        <v>T2LP1</v>
      </c>
      <c r="I202" t="str">
        <f t="shared" si="22"/>
        <v>T2部件</v>
      </c>
      <c r="J202">
        <f t="shared" si="23"/>
        <v>6</v>
      </c>
      <c r="K202">
        <f t="shared" si="24"/>
        <v>2.218735992828328E-2</v>
      </c>
      <c r="L202">
        <f>VLOOKUP(B202,'名称-id-价值'!B:M,J202+2,FALSE)</f>
        <v>62.65</v>
      </c>
      <c r="M202">
        <f t="shared" si="25"/>
        <v>0.46334603316898254</v>
      </c>
      <c r="N202">
        <f t="shared" si="28"/>
        <v>241.50040340654465</v>
      </c>
      <c r="O202" t="str">
        <f t="shared" si="29"/>
        <v>92001,</v>
      </c>
      <c r="P202" t="str">
        <f t="shared" si="29"/>
        <v>66,</v>
      </c>
      <c r="Q202" t="str">
        <f t="shared" si="26"/>
        <v>(1,1)</v>
      </c>
      <c r="R202" t="str">
        <f t="shared" si="30"/>
        <v>1,</v>
      </c>
      <c r="S202" t="str">
        <f t="shared" si="30"/>
        <v>1,</v>
      </c>
    </row>
    <row r="203" spans="1:19" x14ac:dyDescent="0.15">
      <c r="A203" t="s">
        <v>219</v>
      </c>
      <c r="B203">
        <v>92003</v>
      </c>
      <c r="C203">
        <v>66</v>
      </c>
      <c r="D203">
        <v>1</v>
      </c>
      <c r="E203">
        <v>1</v>
      </c>
      <c r="F203">
        <v>3</v>
      </c>
      <c r="G203" s="5">
        <f t="shared" si="27"/>
        <v>7.395786642761094E-3</v>
      </c>
      <c r="H203" t="str">
        <f>VLOOKUP(B203,'名称-id-价值'!B:C,2,FALSE)</f>
        <v>T2LP3</v>
      </c>
      <c r="I203" t="str">
        <f t="shared" si="22"/>
        <v>T2部件</v>
      </c>
      <c r="J203">
        <f t="shared" si="23"/>
        <v>6</v>
      </c>
      <c r="K203">
        <f t="shared" si="24"/>
        <v>2.218735992828328E-2</v>
      </c>
      <c r="L203">
        <f>VLOOKUP(B203,'名称-id-价值'!B:M,J203+2,FALSE)</f>
        <v>62.65</v>
      </c>
      <c r="M203">
        <f t="shared" si="25"/>
        <v>0.46334603316898254</v>
      </c>
      <c r="N203">
        <f t="shared" si="28"/>
        <v>241.50040340654465</v>
      </c>
      <c r="O203" t="str">
        <f t="shared" si="29"/>
        <v>92003,</v>
      </c>
      <c r="P203" t="str">
        <f t="shared" si="29"/>
        <v>66,</v>
      </c>
      <c r="Q203" t="str">
        <f t="shared" si="26"/>
        <v>(1,1)</v>
      </c>
      <c r="R203" t="str">
        <f t="shared" si="30"/>
        <v>1,</v>
      </c>
      <c r="S203" t="str">
        <f t="shared" si="30"/>
        <v>1,</v>
      </c>
    </row>
    <row r="204" spans="1:19" x14ac:dyDescent="0.15">
      <c r="A204" t="s">
        <v>219</v>
      </c>
      <c r="B204">
        <v>92005</v>
      </c>
      <c r="C204">
        <v>66</v>
      </c>
      <c r="D204">
        <v>1</v>
      </c>
      <c r="E204">
        <v>1</v>
      </c>
      <c r="F204">
        <v>3</v>
      </c>
      <c r="G204" s="5">
        <f t="shared" si="27"/>
        <v>7.395786642761094E-3</v>
      </c>
      <c r="H204" t="str">
        <f>VLOOKUP(B204,'名称-id-价值'!B:C,2,FALSE)</f>
        <v>T2LP5</v>
      </c>
      <c r="I204" t="str">
        <f t="shared" ref="I204:I273" si="31">IF(LEFT(B204,1)+0=5,"T"&amp;MID(B204,3,1)&amp;"碎片",IF(LEFT(B204,1)+0=1,"T"&amp;MID(B204,3,1)&amp;"坦克",IF(LEFT(B204,1)+0=9,"T"&amp;MID(B204,2,1)&amp;"部件")))</f>
        <v>T2部件</v>
      </c>
      <c r="J204">
        <f t="shared" ref="J204:J273" si="32">IF(RIGHT(A204,1)+0=0,10,RIGHT(A204,1)+0)</f>
        <v>6</v>
      </c>
      <c r="K204">
        <f t="shared" ref="K204:K273" si="33">AVERAGE(D204:E204)*G204*F204</f>
        <v>2.218735992828328E-2</v>
      </c>
      <c r="L204">
        <f>VLOOKUP(B204,'名称-id-价值'!B:M,J204+2,FALSE)</f>
        <v>62.65</v>
      </c>
      <c r="M204">
        <f t="shared" ref="M204:M273" si="34">G204*L204*AVERAGE(D204:E204)</f>
        <v>0.46334603316898254</v>
      </c>
      <c r="N204">
        <f t="shared" si="28"/>
        <v>241.50040340654465</v>
      </c>
      <c r="O204" t="str">
        <f t="shared" si="29"/>
        <v>92005,</v>
      </c>
      <c r="P204" t="str">
        <f t="shared" si="29"/>
        <v>66,</v>
      </c>
      <c r="Q204" t="str">
        <f t="shared" ref="Q204:Q273" si="35">"("&amp;LEFT(R204&amp;S204,LEN(R204&amp;S204)-1)&amp;")"</f>
        <v>(1,1)</v>
      </c>
      <c r="R204" t="str">
        <f t="shared" si="30"/>
        <v>1,</v>
      </c>
      <c r="S204" t="str">
        <f t="shared" si="30"/>
        <v>1,</v>
      </c>
    </row>
    <row r="205" spans="1:19" x14ac:dyDescent="0.15">
      <c r="A205" t="s">
        <v>219</v>
      </c>
      <c r="B205">
        <v>92101</v>
      </c>
      <c r="C205">
        <v>66</v>
      </c>
      <c r="D205">
        <v>1</v>
      </c>
      <c r="E205">
        <v>1</v>
      </c>
      <c r="F205">
        <v>3</v>
      </c>
      <c r="G205" s="5">
        <f t="shared" si="27"/>
        <v>7.395786642761094E-3</v>
      </c>
      <c r="H205" t="str">
        <f>VLOOKUP(B205,'名称-id-价值'!B:C,2,FALSE)</f>
        <v>T2MP1</v>
      </c>
      <c r="I205" t="str">
        <f t="shared" si="31"/>
        <v>T2部件</v>
      </c>
      <c r="J205">
        <f t="shared" si="32"/>
        <v>6</v>
      </c>
      <c r="K205">
        <f t="shared" si="33"/>
        <v>2.218735992828328E-2</v>
      </c>
      <c r="L205">
        <f>VLOOKUP(B205,'名称-id-价值'!B:M,J205+2,FALSE)</f>
        <v>62.65</v>
      </c>
      <c r="M205">
        <f t="shared" si="34"/>
        <v>0.46334603316898254</v>
      </c>
      <c r="N205">
        <f t="shared" si="28"/>
        <v>241.50040340654465</v>
      </c>
      <c r="O205" t="str">
        <f t="shared" si="29"/>
        <v>92101,</v>
      </c>
      <c r="P205" t="str">
        <f t="shared" si="29"/>
        <v>66,</v>
      </c>
      <c r="Q205" t="str">
        <f t="shared" si="35"/>
        <v>(1,1)</v>
      </c>
      <c r="R205" t="str">
        <f t="shared" si="30"/>
        <v>1,</v>
      </c>
      <c r="S205" t="str">
        <f t="shared" si="30"/>
        <v>1,</v>
      </c>
    </row>
    <row r="206" spans="1:19" x14ac:dyDescent="0.15">
      <c r="A206" t="s">
        <v>219</v>
      </c>
      <c r="B206">
        <v>92103</v>
      </c>
      <c r="C206">
        <v>66</v>
      </c>
      <c r="D206">
        <v>1</v>
      </c>
      <c r="E206">
        <v>1</v>
      </c>
      <c r="F206">
        <v>3</v>
      </c>
      <c r="G206" s="5">
        <f t="shared" si="27"/>
        <v>7.395786642761094E-3</v>
      </c>
      <c r="H206" t="str">
        <f>VLOOKUP(B206,'名称-id-价值'!B:C,2,FALSE)</f>
        <v>T2MP3</v>
      </c>
      <c r="I206" t="str">
        <f t="shared" si="31"/>
        <v>T2部件</v>
      </c>
      <c r="J206">
        <f t="shared" si="32"/>
        <v>6</v>
      </c>
      <c r="K206">
        <f t="shared" si="33"/>
        <v>2.218735992828328E-2</v>
      </c>
      <c r="L206">
        <f>VLOOKUP(B206,'名称-id-价值'!B:M,J206+2,FALSE)</f>
        <v>62.65</v>
      </c>
      <c r="M206">
        <f t="shared" si="34"/>
        <v>0.46334603316898254</v>
      </c>
      <c r="N206">
        <f t="shared" si="28"/>
        <v>241.50040340654465</v>
      </c>
      <c r="O206" t="str">
        <f t="shared" si="29"/>
        <v>92103,</v>
      </c>
      <c r="P206" t="str">
        <f t="shared" si="29"/>
        <v>66,</v>
      </c>
      <c r="Q206" t="str">
        <f t="shared" si="35"/>
        <v>(1,1)</v>
      </c>
      <c r="R206" t="str">
        <f t="shared" si="30"/>
        <v>1,</v>
      </c>
      <c r="S206" t="str">
        <f t="shared" si="30"/>
        <v>1,</v>
      </c>
    </row>
    <row r="207" spans="1:19" x14ac:dyDescent="0.15">
      <c r="A207" t="s">
        <v>219</v>
      </c>
      <c r="B207">
        <v>92105</v>
      </c>
      <c r="C207">
        <v>66</v>
      </c>
      <c r="D207">
        <v>1</v>
      </c>
      <c r="E207">
        <v>1</v>
      </c>
      <c r="F207">
        <v>3</v>
      </c>
      <c r="G207" s="5">
        <f t="shared" si="27"/>
        <v>7.395786642761094E-3</v>
      </c>
      <c r="H207" t="str">
        <f>VLOOKUP(B207,'名称-id-价值'!B:C,2,FALSE)</f>
        <v>T2MP5</v>
      </c>
      <c r="I207" t="str">
        <f t="shared" si="31"/>
        <v>T2部件</v>
      </c>
      <c r="J207">
        <f t="shared" si="32"/>
        <v>6</v>
      </c>
      <c r="K207">
        <f t="shared" si="33"/>
        <v>2.218735992828328E-2</v>
      </c>
      <c r="L207">
        <f>VLOOKUP(B207,'名称-id-价值'!B:M,J207+2,FALSE)</f>
        <v>62.65</v>
      </c>
      <c r="M207">
        <f t="shared" si="34"/>
        <v>0.46334603316898254</v>
      </c>
      <c r="N207">
        <f t="shared" si="28"/>
        <v>241.50040340654465</v>
      </c>
      <c r="O207" t="str">
        <f t="shared" si="29"/>
        <v>92105,</v>
      </c>
      <c r="P207" t="str">
        <f t="shared" si="29"/>
        <v>66,</v>
      </c>
      <c r="Q207" t="str">
        <f t="shared" si="35"/>
        <v>(1,1)</v>
      </c>
      <c r="R207" t="str">
        <f t="shared" si="30"/>
        <v>1,</v>
      </c>
      <c r="S207" t="str">
        <f t="shared" si="30"/>
        <v>1,</v>
      </c>
    </row>
    <row r="208" spans="1:19" x14ac:dyDescent="0.15">
      <c r="A208" t="s">
        <v>219</v>
      </c>
      <c r="B208">
        <v>92201</v>
      </c>
      <c r="C208">
        <v>66</v>
      </c>
      <c r="D208">
        <v>1</v>
      </c>
      <c r="E208">
        <v>1</v>
      </c>
      <c r="F208">
        <v>3</v>
      </c>
      <c r="G208" s="5">
        <f t="shared" si="27"/>
        <v>7.395786642761094E-3</v>
      </c>
      <c r="H208" t="str">
        <f>VLOOKUP(B208,'名称-id-价值'!B:C,2,FALSE)</f>
        <v>T2HP1</v>
      </c>
      <c r="I208" t="str">
        <f t="shared" si="31"/>
        <v>T2部件</v>
      </c>
      <c r="J208">
        <f t="shared" si="32"/>
        <v>6</v>
      </c>
      <c r="K208">
        <f t="shared" si="33"/>
        <v>2.218735992828328E-2</v>
      </c>
      <c r="L208">
        <f>VLOOKUP(B208,'名称-id-价值'!B:M,J208+2,FALSE)</f>
        <v>62.65</v>
      </c>
      <c r="M208">
        <f t="shared" si="34"/>
        <v>0.46334603316898254</v>
      </c>
      <c r="N208">
        <f t="shared" si="28"/>
        <v>241.50040340654465</v>
      </c>
      <c r="O208" t="str">
        <f t="shared" si="29"/>
        <v>92201,</v>
      </c>
      <c r="P208" t="str">
        <f t="shared" si="29"/>
        <v>66,</v>
      </c>
      <c r="Q208" t="str">
        <f t="shared" si="35"/>
        <v>(1,1)</v>
      </c>
      <c r="R208" t="str">
        <f t="shared" si="30"/>
        <v>1,</v>
      </c>
      <c r="S208" t="str">
        <f t="shared" si="30"/>
        <v>1,</v>
      </c>
    </row>
    <row r="209" spans="1:19" x14ac:dyDescent="0.15">
      <c r="A209" t="s">
        <v>219</v>
      </c>
      <c r="B209">
        <v>92203</v>
      </c>
      <c r="C209">
        <v>66</v>
      </c>
      <c r="D209">
        <v>1</v>
      </c>
      <c r="E209">
        <v>1</v>
      </c>
      <c r="F209">
        <v>3</v>
      </c>
      <c r="G209" s="5">
        <f t="shared" si="27"/>
        <v>7.395786642761094E-3</v>
      </c>
      <c r="H209" t="str">
        <f>VLOOKUP(B209,'名称-id-价值'!B:C,2,FALSE)</f>
        <v>T2HP3</v>
      </c>
      <c r="I209" t="str">
        <f t="shared" si="31"/>
        <v>T2部件</v>
      </c>
      <c r="J209">
        <f t="shared" si="32"/>
        <v>6</v>
      </c>
      <c r="K209">
        <f t="shared" si="33"/>
        <v>2.218735992828328E-2</v>
      </c>
      <c r="L209">
        <f>VLOOKUP(B209,'名称-id-价值'!B:M,J209+2,FALSE)</f>
        <v>62.65</v>
      </c>
      <c r="M209">
        <f t="shared" si="34"/>
        <v>0.46334603316898254</v>
      </c>
      <c r="N209">
        <f t="shared" si="28"/>
        <v>241.50040340654465</v>
      </c>
      <c r="O209" t="str">
        <f t="shared" si="29"/>
        <v>92203,</v>
      </c>
      <c r="P209" t="str">
        <f t="shared" si="29"/>
        <v>66,</v>
      </c>
      <c r="Q209" t="str">
        <f t="shared" si="35"/>
        <v>(1,1)</v>
      </c>
      <c r="R209" t="str">
        <f t="shared" si="30"/>
        <v>1,</v>
      </c>
      <c r="S209" t="str">
        <f t="shared" si="30"/>
        <v>1,</v>
      </c>
    </row>
    <row r="210" spans="1:19" x14ac:dyDescent="0.15">
      <c r="A210" t="s">
        <v>219</v>
      </c>
      <c r="B210">
        <v>92205</v>
      </c>
      <c r="C210">
        <v>66</v>
      </c>
      <c r="D210">
        <v>1</v>
      </c>
      <c r="E210">
        <v>1</v>
      </c>
      <c r="F210">
        <v>3</v>
      </c>
      <c r="G210" s="5">
        <f t="shared" si="27"/>
        <v>7.395786642761094E-3</v>
      </c>
      <c r="H210" t="str">
        <f>VLOOKUP(B210,'名称-id-价值'!B:C,2,FALSE)</f>
        <v>T2HP5</v>
      </c>
      <c r="I210" t="str">
        <f t="shared" si="31"/>
        <v>T2部件</v>
      </c>
      <c r="J210">
        <f t="shared" si="32"/>
        <v>6</v>
      </c>
      <c r="K210">
        <f t="shared" si="33"/>
        <v>2.218735992828328E-2</v>
      </c>
      <c r="L210">
        <f>VLOOKUP(B210,'名称-id-价值'!B:M,J210+2,FALSE)</f>
        <v>62.65</v>
      </c>
      <c r="M210">
        <f t="shared" si="34"/>
        <v>0.46334603316898254</v>
      </c>
      <c r="N210">
        <f t="shared" si="28"/>
        <v>241.50040340654465</v>
      </c>
      <c r="O210" t="str">
        <f t="shared" si="29"/>
        <v>92205,</v>
      </c>
      <c r="P210" t="str">
        <f t="shared" si="29"/>
        <v>66,</v>
      </c>
      <c r="Q210" t="str">
        <f t="shared" si="35"/>
        <v>(1,1)</v>
      </c>
      <c r="R210" t="str">
        <f t="shared" si="30"/>
        <v>1,</v>
      </c>
      <c r="S210" t="str">
        <f t="shared" si="30"/>
        <v>1,</v>
      </c>
    </row>
    <row r="211" spans="1:19" x14ac:dyDescent="0.15">
      <c r="A211" t="s">
        <v>219</v>
      </c>
      <c r="B211">
        <v>92002</v>
      </c>
      <c r="C211">
        <v>66</v>
      </c>
      <c r="D211">
        <v>1</v>
      </c>
      <c r="E211">
        <v>1</v>
      </c>
      <c r="F211">
        <v>3</v>
      </c>
      <c r="G211" s="5">
        <f t="shared" si="27"/>
        <v>7.395786642761094E-3</v>
      </c>
      <c r="H211" t="str">
        <f>VLOOKUP(B211,'名称-id-价值'!B:C,2,FALSE)</f>
        <v>T2LP2</v>
      </c>
      <c r="I211" t="str">
        <f t="shared" si="31"/>
        <v>T2部件</v>
      </c>
      <c r="J211">
        <f t="shared" si="32"/>
        <v>6</v>
      </c>
      <c r="K211">
        <f t="shared" si="33"/>
        <v>2.218735992828328E-2</v>
      </c>
      <c r="L211">
        <f>VLOOKUP(B211,'名称-id-价值'!B:M,J211+2,FALSE)</f>
        <v>62.65</v>
      </c>
      <c r="M211">
        <f t="shared" si="34"/>
        <v>0.46334603316898254</v>
      </c>
      <c r="N211">
        <f t="shared" si="28"/>
        <v>241.50040340654465</v>
      </c>
      <c r="O211" t="str">
        <f t="shared" si="29"/>
        <v>92002,</v>
      </c>
      <c r="P211" t="str">
        <f t="shared" si="29"/>
        <v>66,</v>
      </c>
      <c r="Q211" t="str">
        <f t="shared" si="35"/>
        <v>(1,1)</v>
      </c>
      <c r="R211" t="str">
        <f t="shared" si="30"/>
        <v>1,</v>
      </c>
      <c r="S211" t="str">
        <f t="shared" si="30"/>
        <v>1,</v>
      </c>
    </row>
    <row r="212" spans="1:19" x14ac:dyDescent="0.15">
      <c r="A212" t="s">
        <v>219</v>
      </c>
      <c r="B212">
        <v>92004</v>
      </c>
      <c r="C212">
        <v>66</v>
      </c>
      <c r="D212">
        <v>1</v>
      </c>
      <c r="E212">
        <v>1</v>
      </c>
      <c r="F212">
        <v>3</v>
      </c>
      <c r="G212" s="5">
        <f t="shared" si="27"/>
        <v>7.395786642761094E-3</v>
      </c>
      <c r="H212" t="str">
        <f>VLOOKUP(B212,'名称-id-价值'!B:C,2,FALSE)</f>
        <v>T2LP4</v>
      </c>
      <c r="I212" t="str">
        <f t="shared" si="31"/>
        <v>T2部件</v>
      </c>
      <c r="J212">
        <f t="shared" si="32"/>
        <v>6</v>
      </c>
      <c r="K212">
        <f t="shared" si="33"/>
        <v>2.218735992828328E-2</v>
      </c>
      <c r="L212">
        <f>VLOOKUP(B212,'名称-id-价值'!B:M,J212+2,FALSE)</f>
        <v>62.65</v>
      </c>
      <c r="M212">
        <f t="shared" si="34"/>
        <v>0.46334603316898254</v>
      </c>
      <c r="N212">
        <f t="shared" si="28"/>
        <v>241.50040340654465</v>
      </c>
      <c r="O212" t="str">
        <f t="shared" si="29"/>
        <v>92004,</v>
      </c>
      <c r="P212" t="str">
        <f t="shared" si="29"/>
        <v>66,</v>
      </c>
      <c r="Q212" t="str">
        <f t="shared" si="35"/>
        <v>(1,1)</v>
      </c>
      <c r="R212" t="str">
        <f t="shared" si="30"/>
        <v>1,</v>
      </c>
      <c r="S212" t="str">
        <f t="shared" si="30"/>
        <v>1,</v>
      </c>
    </row>
    <row r="213" spans="1:19" x14ac:dyDescent="0.15">
      <c r="A213" t="s">
        <v>219</v>
      </c>
      <c r="B213">
        <v>92006</v>
      </c>
      <c r="C213">
        <v>66</v>
      </c>
      <c r="D213">
        <v>1</v>
      </c>
      <c r="E213">
        <v>1</v>
      </c>
      <c r="F213">
        <v>3</v>
      </c>
      <c r="G213" s="5">
        <f t="shared" si="27"/>
        <v>7.395786642761094E-3</v>
      </c>
      <c r="H213" t="str">
        <f>VLOOKUP(B213,'名称-id-价值'!B:C,2,FALSE)</f>
        <v>T2LP6</v>
      </c>
      <c r="I213" t="str">
        <f t="shared" si="31"/>
        <v>T2部件</v>
      </c>
      <c r="J213">
        <f t="shared" si="32"/>
        <v>6</v>
      </c>
      <c r="K213">
        <f t="shared" si="33"/>
        <v>2.218735992828328E-2</v>
      </c>
      <c r="L213">
        <f>VLOOKUP(B213,'名称-id-价值'!B:M,J213+2,FALSE)</f>
        <v>62.65</v>
      </c>
      <c r="M213">
        <f t="shared" si="34"/>
        <v>0.46334603316898254</v>
      </c>
      <c r="N213">
        <f t="shared" si="28"/>
        <v>241.50040340654465</v>
      </c>
      <c r="O213" t="str">
        <f t="shared" si="29"/>
        <v>92006,</v>
      </c>
      <c r="P213" t="str">
        <f t="shared" si="29"/>
        <v>66,</v>
      </c>
      <c r="Q213" t="str">
        <f t="shared" si="35"/>
        <v>(1,1)</v>
      </c>
      <c r="R213" t="str">
        <f t="shared" si="30"/>
        <v>1,</v>
      </c>
      <c r="S213" t="str">
        <f t="shared" si="30"/>
        <v>1,</v>
      </c>
    </row>
    <row r="214" spans="1:19" x14ac:dyDescent="0.15">
      <c r="A214" t="s">
        <v>219</v>
      </c>
      <c r="B214">
        <v>92102</v>
      </c>
      <c r="C214">
        <v>66</v>
      </c>
      <c r="D214">
        <v>1</v>
      </c>
      <c r="E214">
        <v>1</v>
      </c>
      <c r="F214">
        <v>3</v>
      </c>
      <c r="G214" s="5">
        <f t="shared" si="27"/>
        <v>7.395786642761094E-3</v>
      </c>
      <c r="H214" t="str">
        <f>VLOOKUP(B214,'名称-id-价值'!B:C,2,FALSE)</f>
        <v>T2MP2</v>
      </c>
      <c r="I214" t="str">
        <f t="shared" si="31"/>
        <v>T2部件</v>
      </c>
      <c r="J214">
        <f t="shared" si="32"/>
        <v>6</v>
      </c>
      <c r="K214">
        <f t="shared" si="33"/>
        <v>2.218735992828328E-2</v>
      </c>
      <c r="L214">
        <f>VLOOKUP(B214,'名称-id-价值'!B:M,J214+2,FALSE)</f>
        <v>62.65</v>
      </c>
      <c r="M214">
        <f t="shared" si="34"/>
        <v>0.46334603316898254</v>
      </c>
      <c r="N214">
        <f t="shared" si="28"/>
        <v>241.50040340654465</v>
      </c>
      <c r="O214" t="str">
        <f t="shared" si="29"/>
        <v>92102,</v>
      </c>
      <c r="P214" t="str">
        <f t="shared" si="29"/>
        <v>66,</v>
      </c>
      <c r="Q214" t="str">
        <f t="shared" si="35"/>
        <v>(1,1)</v>
      </c>
      <c r="R214" t="str">
        <f t="shared" si="30"/>
        <v>1,</v>
      </c>
      <c r="S214" t="str">
        <f t="shared" si="30"/>
        <v>1,</v>
      </c>
    </row>
    <row r="215" spans="1:19" x14ac:dyDescent="0.15">
      <c r="A215" t="s">
        <v>219</v>
      </c>
      <c r="B215">
        <v>92104</v>
      </c>
      <c r="C215">
        <v>66</v>
      </c>
      <c r="D215">
        <v>1</v>
      </c>
      <c r="E215">
        <v>1</v>
      </c>
      <c r="F215">
        <v>3</v>
      </c>
      <c r="G215" s="5">
        <f t="shared" si="27"/>
        <v>7.395786642761094E-3</v>
      </c>
      <c r="H215" t="str">
        <f>VLOOKUP(B215,'名称-id-价值'!B:C,2,FALSE)</f>
        <v>T2MP4</v>
      </c>
      <c r="I215" t="str">
        <f t="shared" si="31"/>
        <v>T2部件</v>
      </c>
      <c r="J215">
        <f t="shared" si="32"/>
        <v>6</v>
      </c>
      <c r="K215">
        <f t="shared" si="33"/>
        <v>2.218735992828328E-2</v>
      </c>
      <c r="L215">
        <f>VLOOKUP(B215,'名称-id-价值'!B:M,J215+2,FALSE)</f>
        <v>62.65</v>
      </c>
      <c r="M215">
        <f t="shared" si="34"/>
        <v>0.46334603316898254</v>
      </c>
      <c r="N215">
        <f t="shared" si="28"/>
        <v>241.50040340654465</v>
      </c>
      <c r="O215" t="str">
        <f t="shared" si="29"/>
        <v>92104,</v>
      </c>
      <c r="P215" t="str">
        <f t="shared" si="29"/>
        <v>66,</v>
      </c>
      <c r="Q215" t="str">
        <f t="shared" si="35"/>
        <v>(1,1)</v>
      </c>
      <c r="R215" t="str">
        <f t="shared" si="30"/>
        <v>1,</v>
      </c>
      <c r="S215" t="str">
        <f t="shared" si="30"/>
        <v>1,</v>
      </c>
    </row>
    <row r="216" spans="1:19" x14ac:dyDescent="0.15">
      <c r="A216" t="s">
        <v>219</v>
      </c>
      <c r="B216">
        <v>92106</v>
      </c>
      <c r="C216">
        <v>66</v>
      </c>
      <c r="D216">
        <v>1</v>
      </c>
      <c r="E216">
        <v>1</v>
      </c>
      <c r="F216">
        <v>3</v>
      </c>
      <c r="G216" s="5">
        <f t="shared" si="27"/>
        <v>7.395786642761094E-3</v>
      </c>
      <c r="H216" t="str">
        <f>VLOOKUP(B216,'名称-id-价值'!B:C,2,FALSE)</f>
        <v>T2MP6</v>
      </c>
      <c r="I216" t="str">
        <f t="shared" si="31"/>
        <v>T2部件</v>
      </c>
      <c r="J216">
        <f t="shared" si="32"/>
        <v>6</v>
      </c>
      <c r="K216">
        <f t="shared" si="33"/>
        <v>2.218735992828328E-2</v>
      </c>
      <c r="L216">
        <f>VLOOKUP(B216,'名称-id-价值'!B:M,J216+2,FALSE)</f>
        <v>62.65</v>
      </c>
      <c r="M216">
        <f t="shared" si="34"/>
        <v>0.46334603316898254</v>
      </c>
      <c r="N216">
        <f t="shared" si="28"/>
        <v>241.50040340654465</v>
      </c>
      <c r="O216" t="str">
        <f t="shared" si="29"/>
        <v>92106,</v>
      </c>
      <c r="P216" t="str">
        <f t="shared" si="29"/>
        <v>66,</v>
      </c>
      <c r="Q216" t="str">
        <f t="shared" si="35"/>
        <v>(1,1)</v>
      </c>
      <c r="R216" t="str">
        <f t="shared" si="30"/>
        <v>1,</v>
      </c>
      <c r="S216" t="str">
        <f t="shared" si="30"/>
        <v>1,</v>
      </c>
    </row>
    <row r="217" spans="1:19" x14ac:dyDescent="0.15">
      <c r="A217" t="s">
        <v>219</v>
      </c>
      <c r="B217">
        <v>92202</v>
      </c>
      <c r="C217">
        <v>66</v>
      </c>
      <c r="D217">
        <v>1</v>
      </c>
      <c r="E217">
        <v>1</v>
      </c>
      <c r="F217">
        <v>3</v>
      </c>
      <c r="G217" s="5">
        <f t="shared" si="27"/>
        <v>7.395786642761094E-3</v>
      </c>
      <c r="H217" t="str">
        <f>VLOOKUP(B217,'名称-id-价值'!B:C,2,FALSE)</f>
        <v>T2HP2</v>
      </c>
      <c r="I217" t="str">
        <f t="shared" si="31"/>
        <v>T2部件</v>
      </c>
      <c r="J217">
        <f t="shared" si="32"/>
        <v>6</v>
      </c>
      <c r="K217">
        <f t="shared" si="33"/>
        <v>2.218735992828328E-2</v>
      </c>
      <c r="L217">
        <f>VLOOKUP(B217,'名称-id-价值'!B:M,J217+2,FALSE)</f>
        <v>62.65</v>
      </c>
      <c r="M217">
        <f t="shared" si="34"/>
        <v>0.46334603316898254</v>
      </c>
      <c r="N217">
        <f t="shared" si="28"/>
        <v>241.50040340654465</v>
      </c>
      <c r="O217" t="str">
        <f t="shared" si="29"/>
        <v>92202,</v>
      </c>
      <c r="P217" t="str">
        <f t="shared" si="29"/>
        <v>66,</v>
      </c>
      <c r="Q217" t="str">
        <f t="shared" si="35"/>
        <v>(1,1)</v>
      </c>
      <c r="R217" t="str">
        <f t="shared" si="30"/>
        <v>1,</v>
      </c>
      <c r="S217" t="str">
        <f t="shared" si="30"/>
        <v>1,</v>
      </c>
    </row>
    <row r="218" spans="1:19" x14ac:dyDescent="0.15">
      <c r="A218" t="s">
        <v>219</v>
      </c>
      <c r="B218">
        <v>92204</v>
      </c>
      <c r="C218">
        <v>66</v>
      </c>
      <c r="D218">
        <v>1</v>
      </c>
      <c r="E218">
        <v>1</v>
      </c>
      <c r="F218">
        <v>3</v>
      </c>
      <c r="G218" s="5">
        <f t="shared" si="27"/>
        <v>7.395786642761094E-3</v>
      </c>
      <c r="H218" t="str">
        <f>VLOOKUP(B218,'名称-id-价值'!B:C,2,FALSE)</f>
        <v>T2HP4</v>
      </c>
      <c r="I218" t="str">
        <f t="shared" si="31"/>
        <v>T2部件</v>
      </c>
      <c r="J218">
        <f t="shared" si="32"/>
        <v>6</v>
      </c>
      <c r="K218">
        <f t="shared" si="33"/>
        <v>2.218735992828328E-2</v>
      </c>
      <c r="L218">
        <f>VLOOKUP(B218,'名称-id-价值'!B:M,J218+2,FALSE)</f>
        <v>62.65</v>
      </c>
      <c r="M218">
        <f t="shared" si="34"/>
        <v>0.46334603316898254</v>
      </c>
      <c r="N218">
        <f t="shared" si="28"/>
        <v>241.50040340654465</v>
      </c>
      <c r="O218" t="str">
        <f t="shared" si="29"/>
        <v>92204,</v>
      </c>
      <c r="P218" t="str">
        <f t="shared" si="29"/>
        <v>66,</v>
      </c>
      <c r="Q218" t="str">
        <f t="shared" si="35"/>
        <v>(1,1)</v>
      </c>
      <c r="R218" t="str">
        <f t="shared" si="30"/>
        <v>1,</v>
      </c>
      <c r="S218" t="str">
        <f t="shared" si="30"/>
        <v>1,</v>
      </c>
    </row>
    <row r="219" spans="1:19" x14ac:dyDescent="0.15">
      <c r="A219" t="s">
        <v>219</v>
      </c>
      <c r="B219">
        <v>92206</v>
      </c>
      <c r="C219">
        <v>66</v>
      </c>
      <c r="D219">
        <v>1</v>
      </c>
      <c r="E219">
        <v>1</v>
      </c>
      <c r="F219">
        <v>3</v>
      </c>
      <c r="G219" s="5">
        <f t="shared" si="27"/>
        <v>7.395786642761094E-3</v>
      </c>
      <c r="H219" t="str">
        <f>VLOOKUP(B219,'名称-id-价值'!B:C,2,FALSE)</f>
        <v>T2HP6</v>
      </c>
      <c r="I219" t="str">
        <f t="shared" si="31"/>
        <v>T2部件</v>
      </c>
      <c r="J219">
        <f t="shared" si="32"/>
        <v>6</v>
      </c>
      <c r="K219">
        <f t="shared" si="33"/>
        <v>2.218735992828328E-2</v>
      </c>
      <c r="L219">
        <f>VLOOKUP(B219,'名称-id-价值'!B:M,J219+2,FALSE)</f>
        <v>62.65</v>
      </c>
      <c r="M219">
        <f t="shared" si="34"/>
        <v>0.46334603316898254</v>
      </c>
      <c r="N219">
        <f t="shared" si="28"/>
        <v>241.50040340654465</v>
      </c>
      <c r="O219" t="str">
        <f t="shared" si="29"/>
        <v>92206,</v>
      </c>
      <c r="P219" t="str">
        <f t="shared" si="29"/>
        <v>66,</v>
      </c>
      <c r="Q219" t="str">
        <f t="shared" si="35"/>
        <v>(1,1)</v>
      </c>
      <c r="R219" t="str">
        <f t="shared" si="30"/>
        <v>1,</v>
      </c>
      <c r="S219" t="str">
        <f t="shared" si="30"/>
        <v>1,</v>
      </c>
    </row>
    <row r="220" spans="1:19" x14ac:dyDescent="0.15">
      <c r="A220" t="s">
        <v>219</v>
      </c>
      <c r="B220">
        <v>93001</v>
      </c>
      <c r="C220">
        <v>35</v>
      </c>
      <c r="D220">
        <v>1</v>
      </c>
      <c r="E220">
        <v>1</v>
      </c>
      <c r="F220">
        <v>3</v>
      </c>
      <c r="G220" s="5">
        <f t="shared" si="27"/>
        <v>3.9220080681308831E-3</v>
      </c>
      <c r="H220" t="str">
        <f>VLOOKUP(B220,'名称-id-价值'!B:C,2,FALSE)</f>
        <v>T3LP1</v>
      </c>
      <c r="I220" t="str">
        <f t="shared" si="31"/>
        <v>T3部件</v>
      </c>
      <c r="J220">
        <f t="shared" si="32"/>
        <v>6</v>
      </c>
      <c r="K220">
        <f t="shared" si="33"/>
        <v>1.1766024204392649E-2</v>
      </c>
      <c r="L220">
        <f>VLOOKUP(B220,'名称-id-价值'!B:M,J220+2,FALSE)</f>
        <v>117.6</v>
      </c>
      <c r="M220">
        <f t="shared" si="34"/>
        <v>0.46122814881219182</v>
      </c>
      <c r="N220">
        <f t="shared" si="28"/>
        <v>241.50040340654465</v>
      </c>
      <c r="O220" t="str">
        <f t="shared" si="29"/>
        <v>93001,</v>
      </c>
      <c r="P220" t="str">
        <f t="shared" si="29"/>
        <v>35,</v>
      </c>
      <c r="Q220" t="str">
        <f t="shared" si="35"/>
        <v>(1,1)</v>
      </c>
      <c r="R220" t="str">
        <f t="shared" si="30"/>
        <v>1,</v>
      </c>
      <c r="S220" t="str">
        <f t="shared" si="30"/>
        <v>1,</v>
      </c>
    </row>
    <row r="221" spans="1:19" x14ac:dyDescent="0.15">
      <c r="A221" t="s">
        <v>219</v>
      </c>
      <c r="B221">
        <v>93003</v>
      </c>
      <c r="C221">
        <v>35</v>
      </c>
      <c r="D221">
        <v>1</v>
      </c>
      <c r="E221">
        <v>1</v>
      </c>
      <c r="F221">
        <v>3</v>
      </c>
      <c r="G221" s="5">
        <f t="shared" si="27"/>
        <v>3.9220080681308831E-3</v>
      </c>
      <c r="H221" t="str">
        <f>VLOOKUP(B221,'名称-id-价值'!B:C,2,FALSE)</f>
        <v>T3LP3</v>
      </c>
      <c r="I221" t="str">
        <f t="shared" si="31"/>
        <v>T3部件</v>
      </c>
      <c r="J221">
        <f t="shared" si="32"/>
        <v>6</v>
      </c>
      <c r="K221">
        <f t="shared" si="33"/>
        <v>1.1766024204392649E-2</v>
      </c>
      <c r="L221">
        <f>VLOOKUP(B221,'名称-id-价值'!B:M,J221+2,FALSE)</f>
        <v>117.6</v>
      </c>
      <c r="M221">
        <f t="shared" si="34"/>
        <v>0.46122814881219182</v>
      </c>
      <c r="N221">
        <f t="shared" si="28"/>
        <v>241.50040340654465</v>
      </c>
      <c r="O221" t="str">
        <f t="shared" si="29"/>
        <v>93003,</v>
      </c>
      <c r="P221" t="str">
        <f t="shared" si="29"/>
        <v>35,</v>
      </c>
      <c r="Q221" t="str">
        <f t="shared" si="35"/>
        <v>(1,1)</v>
      </c>
      <c r="R221" t="str">
        <f t="shared" si="30"/>
        <v>1,</v>
      </c>
      <c r="S221" t="str">
        <f t="shared" si="30"/>
        <v>1,</v>
      </c>
    </row>
    <row r="222" spans="1:19" x14ac:dyDescent="0.15">
      <c r="A222" t="s">
        <v>219</v>
      </c>
      <c r="B222">
        <v>93005</v>
      </c>
      <c r="C222">
        <v>35</v>
      </c>
      <c r="D222">
        <v>1</v>
      </c>
      <c r="E222">
        <v>1</v>
      </c>
      <c r="F222">
        <v>3</v>
      </c>
      <c r="G222" s="5">
        <f t="shared" si="27"/>
        <v>3.9220080681308831E-3</v>
      </c>
      <c r="H222" t="str">
        <f>VLOOKUP(B222,'名称-id-价值'!B:C,2,FALSE)</f>
        <v>T3LP5</v>
      </c>
      <c r="I222" t="str">
        <f t="shared" si="31"/>
        <v>T3部件</v>
      </c>
      <c r="J222">
        <f t="shared" si="32"/>
        <v>6</v>
      </c>
      <c r="K222">
        <f t="shared" si="33"/>
        <v>1.1766024204392649E-2</v>
      </c>
      <c r="L222">
        <f>VLOOKUP(B222,'名称-id-价值'!B:M,J222+2,FALSE)</f>
        <v>117.6</v>
      </c>
      <c r="M222">
        <f t="shared" si="34"/>
        <v>0.46122814881219182</v>
      </c>
      <c r="N222">
        <f t="shared" si="28"/>
        <v>241.50040340654465</v>
      </c>
      <c r="O222" t="str">
        <f t="shared" si="29"/>
        <v>93005,</v>
      </c>
      <c r="P222" t="str">
        <f t="shared" si="29"/>
        <v>35,</v>
      </c>
      <c r="Q222" t="str">
        <f t="shared" si="35"/>
        <v>(1,1)</v>
      </c>
      <c r="R222" t="str">
        <f t="shared" si="30"/>
        <v>1,</v>
      </c>
      <c r="S222" t="str">
        <f t="shared" si="30"/>
        <v>1,</v>
      </c>
    </row>
    <row r="223" spans="1:19" x14ac:dyDescent="0.15">
      <c r="A223" t="s">
        <v>219</v>
      </c>
      <c r="B223">
        <v>93101</v>
      </c>
      <c r="C223">
        <v>35</v>
      </c>
      <c r="D223">
        <v>1</v>
      </c>
      <c r="E223">
        <v>1</v>
      </c>
      <c r="F223">
        <v>3</v>
      </c>
      <c r="G223" s="5">
        <f t="shared" si="27"/>
        <v>3.9220080681308831E-3</v>
      </c>
      <c r="H223" t="str">
        <f>VLOOKUP(B223,'名称-id-价值'!B:C,2,FALSE)</f>
        <v>T3MP1</v>
      </c>
      <c r="I223" t="str">
        <f t="shared" si="31"/>
        <v>T3部件</v>
      </c>
      <c r="J223">
        <f t="shared" si="32"/>
        <v>6</v>
      </c>
      <c r="K223">
        <f t="shared" si="33"/>
        <v>1.1766024204392649E-2</v>
      </c>
      <c r="L223">
        <f>VLOOKUP(B223,'名称-id-价值'!B:M,J223+2,FALSE)</f>
        <v>117.6</v>
      </c>
      <c r="M223">
        <f t="shared" si="34"/>
        <v>0.46122814881219182</v>
      </c>
      <c r="N223">
        <f t="shared" si="28"/>
        <v>241.50040340654465</v>
      </c>
      <c r="O223" t="str">
        <f t="shared" si="29"/>
        <v>93101,</v>
      </c>
      <c r="P223" t="str">
        <f t="shared" si="29"/>
        <v>35,</v>
      </c>
      <c r="Q223" t="str">
        <f t="shared" si="35"/>
        <v>(1,1)</v>
      </c>
      <c r="R223" t="str">
        <f t="shared" si="30"/>
        <v>1,</v>
      </c>
      <c r="S223" t="str">
        <f t="shared" si="30"/>
        <v>1,</v>
      </c>
    </row>
    <row r="224" spans="1:19" x14ac:dyDescent="0.15">
      <c r="A224" t="s">
        <v>219</v>
      </c>
      <c r="B224">
        <v>93103</v>
      </c>
      <c r="C224">
        <v>35</v>
      </c>
      <c r="D224">
        <v>1</v>
      </c>
      <c r="E224">
        <v>1</v>
      </c>
      <c r="F224">
        <v>3</v>
      </c>
      <c r="G224" s="5">
        <f t="shared" si="27"/>
        <v>3.9220080681308831E-3</v>
      </c>
      <c r="H224" t="str">
        <f>VLOOKUP(B224,'名称-id-价值'!B:C,2,FALSE)</f>
        <v>T3MP3</v>
      </c>
      <c r="I224" t="str">
        <f t="shared" si="31"/>
        <v>T3部件</v>
      </c>
      <c r="J224">
        <f t="shared" si="32"/>
        <v>6</v>
      </c>
      <c r="K224">
        <f t="shared" si="33"/>
        <v>1.1766024204392649E-2</v>
      </c>
      <c r="L224">
        <f>VLOOKUP(B224,'名称-id-价值'!B:M,J224+2,FALSE)</f>
        <v>117.6</v>
      </c>
      <c r="M224">
        <f t="shared" si="34"/>
        <v>0.46122814881219182</v>
      </c>
      <c r="N224">
        <f t="shared" si="28"/>
        <v>241.50040340654465</v>
      </c>
      <c r="O224" t="str">
        <f t="shared" si="29"/>
        <v>93103,</v>
      </c>
      <c r="P224" t="str">
        <f t="shared" si="29"/>
        <v>35,</v>
      </c>
      <c r="Q224" t="str">
        <f t="shared" si="35"/>
        <v>(1,1)</v>
      </c>
      <c r="R224" t="str">
        <f t="shared" si="30"/>
        <v>1,</v>
      </c>
      <c r="S224" t="str">
        <f t="shared" si="30"/>
        <v>1,</v>
      </c>
    </row>
    <row r="225" spans="1:19" x14ac:dyDescent="0.15">
      <c r="A225" t="s">
        <v>219</v>
      </c>
      <c r="B225">
        <v>93105</v>
      </c>
      <c r="C225">
        <v>35</v>
      </c>
      <c r="D225">
        <v>1</v>
      </c>
      <c r="E225">
        <v>1</v>
      </c>
      <c r="F225">
        <v>3</v>
      </c>
      <c r="G225" s="5">
        <f t="shared" si="27"/>
        <v>3.9220080681308831E-3</v>
      </c>
      <c r="H225" t="str">
        <f>VLOOKUP(B225,'名称-id-价值'!B:C,2,FALSE)</f>
        <v>T3MP5</v>
      </c>
      <c r="I225" t="str">
        <f t="shared" si="31"/>
        <v>T3部件</v>
      </c>
      <c r="J225">
        <f t="shared" si="32"/>
        <v>6</v>
      </c>
      <c r="K225">
        <f t="shared" si="33"/>
        <v>1.1766024204392649E-2</v>
      </c>
      <c r="L225">
        <f>VLOOKUP(B225,'名称-id-价值'!B:M,J225+2,FALSE)</f>
        <v>117.6</v>
      </c>
      <c r="M225">
        <f t="shared" si="34"/>
        <v>0.46122814881219182</v>
      </c>
      <c r="N225">
        <f t="shared" si="28"/>
        <v>241.50040340654465</v>
      </c>
      <c r="O225" t="str">
        <f t="shared" si="29"/>
        <v>93105,</v>
      </c>
      <c r="P225" t="str">
        <f t="shared" si="29"/>
        <v>35,</v>
      </c>
      <c r="Q225" t="str">
        <f t="shared" si="35"/>
        <v>(1,1)</v>
      </c>
      <c r="R225" t="str">
        <f t="shared" si="30"/>
        <v>1,</v>
      </c>
      <c r="S225" t="str">
        <f t="shared" si="30"/>
        <v>1,</v>
      </c>
    </row>
    <row r="226" spans="1:19" x14ac:dyDescent="0.15">
      <c r="A226" t="s">
        <v>219</v>
      </c>
      <c r="B226">
        <v>93201</v>
      </c>
      <c r="C226">
        <v>35</v>
      </c>
      <c r="D226">
        <v>1</v>
      </c>
      <c r="E226">
        <v>1</v>
      </c>
      <c r="F226">
        <v>3</v>
      </c>
      <c r="G226" s="5">
        <f t="shared" si="27"/>
        <v>3.9220080681308831E-3</v>
      </c>
      <c r="H226" t="str">
        <f>VLOOKUP(B226,'名称-id-价值'!B:C,2,FALSE)</f>
        <v>T3HP1</v>
      </c>
      <c r="I226" t="str">
        <f t="shared" si="31"/>
        <v>T3部件</v>
      </c>
      <c r="J226">
        <f t="shared" si="32"/>
        <v>6</v>
      </c>
      <c r="K226">
        <f t="shared" si="33"/>
        <v>1.1766024204392649E-2</v>
      </c>
      <c r="L226">
        <f>VLOOKUP(B226,'名称-id-价值'!B:M,J226+2,FALSE)</f>
        <v>117.6</v>
      </c>
      <c r="M226">
        <f t="shared" si="34"/>
        <v>0.46122814881219182</v>
      </c>
      <c r="N226">
        <f t="shared" si="28"/>
        <v>241.50040340654465</v>
      </c>
      <c r="O226" t="str">
        <f t="shared" si="29"/>
        <v>93201,</v>
      </c>
      <c r="P226" t="str">
        <f t="shared" si="29"/>
        <v>35,</v>
      </c>
      <c r="Q226" t="str">
        <f t="shared" si="35"/>
        <v>(1,1)</v>
      </c>
      <c r="R226" t="str">
        <f t="shared" si="30"/>
        <v>1,</v>
      </c>
      <c r="S226" t="str">
        <f t="shared" si="30"/>
        <v>1,</v>
      </c>
    </row>
    <row r="227" spans="1:19" x14ac:dyDescent="0.15">
      <c r="A227" t="s">
        <v>219</v>
      </c>
      <c r="B227">
        <v>93203</v>
      </c>
      <c r="C227">
        <v>35</v>
      </c>
      <c r="D227">
        <v>1</v>
      </c>
      <c r="E227">
        <v>1</v>
      </c>
      <c r="F227">
        <v>3</v>
      </c>
      <c r="G227" s="5">
        <f t="shared" si="27"/>
        <v>3.9220080681308831E-3</v>
      </c>
      <c r="H227" t="str">
        <f>VLOOKUP(B227,'名称-id-价值'!B:C,2,FALSE)</f>
        <v>T3HP3</v>
      </c>
      <c r="I227" t="str">
        <f t="shared" si="31"/>
        <v>T3部件</v>
      </c>
      <c r="J227">
        <f t="shared" si="32"/>
        <v>6</v>
      </c>
      <c r="K227">
        <f t="shared" si="33"/>
        <v>1.1766024204392649E-2</v>
      </c>
      <c r="L227">
        <f>VLOOKUP(B227,'名称-id-价值'!B:M,J227+2,FALSE)</f>
        <v>117.6</v>
      </c>
      <c r="M227">
        <f t="shared" si="34"/>
        <v>0.46122814881219182</v>
      </c>
      <c r="N227">
        <f t="shared" si="28"/>
        <v>241.50040340654465</v>
      </c>
      <c r="O227" t="str">
        <f t="shared" si="29"/>
        <v>93203,</v>
      </c>
      <c r="P227" t="str">
        <f t="shared" si="29"/>
        <v>35,</v>
      </c>
      <c r="Q227" t="str">
        <f t="shared" si="35"/>
        <v>(1,1)</v>
      </c>
      <c r="R227" t="str">
        <f t="shared" si="30"/>
        <v>1,</v>
      </c>
      <c r="S227" t="str">
        <f t="shared" si="30"/>
        <v>1,</v>
      </c>
    </row>
    <row r="228" spans="1:19" x14ac:dyDescent="0.15">
      <c r="A228" t="s">
        <v>219</v>
      </c>
      <c r="B228">
        <v>93205</v>
      </c>
      <c r="C228">
        <v>35</v>
      </c>
      <c r="D228">
        <v>1</v>
      </c>
      <c r="E228">
        <v>1</v>
      </c>
      <c r="F228">
        <v>3</v>
      </c>
      <c r="G228" s="5">
        <f t="shared" si="27"/>
        <v>3.9220080681308831E-3</v>
      </c>
      <c r="H228" t="str">
        <f>VLOOKUP(B228,'名称-id-价值'!B:C,2,FALSE)</f>
        <v>T3HP5</v>
      </c>
      <c r="I228" t="str">
        <f t="shared" si="31"/>
        <v>T3部件</v>
      </c>
      <c r="J228">
        <f t="shared" si="32"/>
        <v>6</v>
      </c>
      <c r="K228">
        <f t="shared" si="33"/>
        <v>1.1766024204392649E-2</v>
      </c>
      <c r="L228">
        <f>VLOOKUP(B228,'名称-id-价值'!B:M,J228+2,FALSE)</f>
        <v>117.6</v>
      </c>
      <c r="M228">
        <f t="shared" si="34"/>
        <v>0.46122814881219182</v>
      </c>
      <c r="N228">
        <f t="shared" si="28"/>
        <v>241.50040340654465</v>
      </c>
      <c r="O228" t="str">
        <f t="shared" si="29"/>
        <v>93205,</v>
      </c>
      <c r="P228" t="str">
        <f t="shared" si="29"/>
        <v>35,</v>
      </c>
      <c r="Q228" t="str">
        <f t="shared" si="35"/>
        <v>(1,1)</v>
      </c>
      <c r="R228" t="str">
        <f t="shared" si="30"/>
        <v>1,</v>
      </c>
      <c r="S228" t="str">
        <f t="shared" si="30"/>
        <v>1,</v>
      </c>
    </row>
    <row r="229" spans="1:19" x14ac:dyDescent="0.15">
      <c r="A229" t="s">
        <v>219</v>
      </c>
      <c r="B229">
        <v>100301</v>
      </c>
      <c r="C229">
        <v>37</v>
      </c>
      <c r="D229">
        <v>1</v>
      </c>
      <c r="E229">
        <v>1</v>
      </c>
      <c r="F229">
        <v>3</v>
      </c>
      <c r="G229" s="5">
        <f t="shared" si="27"/>
        <v>4.1461228148812193E-3</v>
      </c>
      <c r="H229" t="str">
        <f>VLOOKUP(B229,'名称-id-价值'!B:C,2,FALSE)</f>
        <v>3倍加速1</v>
      </c>
      <c r="I229" t="str">
        <f t="shared" si="31"/>
        <v>T0坦克</v>
      </c>
      <c r="J229">
        <f t="shared" si="32"/>
        <v>6</v>
      </c>
      <c r="K229">
        <f t="shared" si="33"/>
        <v>1.2438368444643657E-2</v>
      </c>
      <c r="L229">
        <f>VLOOKUP(B229,'名称-id-价值'!B:M,J229+2,FALSE)</f>
        <v>35</v>
      </c>
      <c r="M229">
        <f t="shared" si="34"/>
        <v>0.14511429852084268</v>
      </c>
      <c r="N229">
        <f t="shared" si="28"/>
        <v>241.50040340654465</v>
      </c>
      <c r="O229" t="str">
        <f t="shared" si="29"/>
        <v>100301,</v>
      </c>
      <c r="P229" t="str">
        <f t="shared" si="29"/>
        <v>37,</v>
      </c>
      <c r="Q229" t="str">
        <f t="shared" si="35"/>
        <v>(1,1)</v>
      </c>
      <c r="R229" t="str">
        <f t="shared" si="30"/>
        <v>1,</v>
      </c>
      <c r="S229" t="str">
        <f t="shared" si="30"/>
        <v>1,</v>
      </c>
    </row>
    <row r="230" spans="1:19" x14ac:dyDescent="0.15">
      <c r="A230" t="s">
        <v>219</v>
      </c>
      <c r="B230">
        <v>100302</v>
      </c>
      <c r="C230">
        <v>37</v>
      </c>
      <c r="D230">
        <v>1</v>
      </c>
      <c r="E230">
        <v>1</v>
      </c>
      <c r="F230">
        <v>3</v>
      </c>
      <c r="G230" s="5">
        <f t="shared" si="27"/>
        <v>4.1461228148812193E-3</v>
      </c>
      <c r="H230" t="str">
        <f>VLOOKUP(B230,'名称-id-价值'!B:C,2,FALSE)</f>
        <v>3倍加速2</v>
      </c>
      <c r="I230" t="str">
        <f t="shared" si="31"/>
        <v>T0坦克</v>
      </c>
      <c r="J230">
        <f t="shared" si="32"/>
        <v>6</v>
      </c>
      <c r="K230">
        <f t="shared" si="33"/>
        <v>1.2438368444643657E-2</v>
      </c>
      <c r="L230">
        <f>VLOOKUP(B230,'名称-id-价值'!B:M,J230+2,FALSE)</f>
        <v>60</v>
      </c>
      <c r="M230">
        <f t="shared" si="34"/>
        <v>0.24876736889287315</v>
      </c>
      <c r="N230">
        <f t="shared" si="28"/>
        <v>241.50040340654465</v>
      </c>
      <c r="O230" t="str">
        <f t="shared" si="29"/>
        <v>100302,</v>
      </c>
      <c r="P230" t="str">
        <f t="shared" si="29"/>
        <v>37,</v>
      </c>
      <c r="Q230" t="str">
        <f t="shared" si="35"/>
        <v>(1,1)</v>
      </c>
      <c r="R230" t="str">
        <f t="shared" si="30"/>
        <v>1,</v>
      </c>
      <c r="S230" t="str">
        <f t="shared" si="30"/>
        <v>1,</v>
      </c>
    </row>
    <row r="231" spans="1:19" x14ac:dyDescent="0.15">
      <c r="A231" t="s">
        <v>220</v>
      </c>
      <c r="B231">
        <v>51111</v>
      </c>
      <c r="C231">
        <v>180</v>
      </c>
      <c r="D231">
        <v>2</v>
      </c>
      <c r="E231">
        <v>16</v>
      </c>
      <c r="F231">
        <v>3</v>
      </c>
      <c r="G231" s="5">
        <f t="shared" si="27"/>
        <v>1.7211703958691909E-2</v>
      </c>
      <c r="H231" t="str">
        <f>VLOOKUP(B231,'名称-id-价值'!B:C,2,FALSE)</f>
        <v>雷诺FT-碎片</v>
      </c>
      <c r="I231" t="str">
        <f t="shared" si="31"/>
        <v>T1碎片</v>
      </c>
      <c r="J231">
        <f t="shared" si="32"/>
        <v>7</v>
      </c>
      <c r="K231">
        <f t="shared" si="33"/>
        <v>0.46471600688468151</v>
      </c>
      <c r="L231">
        <f>VLOOKUP(B231,'名称-id-价值'!B:M,J231+2,FALSE)</f>
        <v>38.4</v>
      </c>
      <c r="M231">
        <f t="shared" si="34"/>
        <v>5.9483648881239235</v>
      </c>
      <c r="N231">
        <f t="shared" si="28"/>
        <v>235.67165806081448</v>
      </c>
      <c r="O231" t="str">
        <f t="shared" si="29"/>
        <v>51111,</v>
      </c>
      <c r="P231" t="str">
        <f t="shared" si="29"/>
        <v>180,</v>
      </c>
      <c r="Q231" t="str">
        <f t="shared" si="35"/>
        <v>(2,16)</v>
      </c>
      <c r="R231" t="str">
        <f t="shared" si="30"/>
        <v>2,</v>
      </c>
      <c r="S231" t="str">
        <f t="shared" si="30"/>
        <v>16,</v>
      </c>
    </row>
    <row r="232" spans="1:19" x14ac:dyDescent="0.15">
      <c r="A232" t="s">
        <v>220</v>
      </c>
      <c r="B232">
        <v>52111</v>
      </c>
      <c r="C232">
        <v>180</v>
      </c>
      <c r="D232">
        <v>2</v>
      </c>
      <c r="E232">
        <v>16</v>
      </c>
      <c r="F232">
        <v>3</v>
      </c>
      <c r="G232" s="5">
        <f t="shared" si="27"/>
        <v>1.7211703958691909E-2</v>
      </c>
      <c r="H232" t="str">
        <f>VLOOKUP(B232,'名称-id-价值'!B:C,2,FALSE)</f>
        <v>Stuart-碎片</v>
      </c>
      <c r="I232" t="str">
        <f t="shared" si="31"/>
        <v>T1碎片</v>
      </c>
      <c r="J232">
        <f t="shared" si="32"/>
        <v>7</v>
      </c>
      <c r="K232">
        <f t="shared" si="33"/>
        <v>0.46471600688468151</v>
      </c>
      <c r="L232">
        <f>VLOOKUP(B232,'名称-id-价值'!B:M,J232+2,FALSE)</f>
        <v>38.4</v>
      </c>
      <c r="M232">
        <f t="shared" si="34"/>
        <v>5.9483648881239235</v>
      </c>
      <c r="N232">
        <f t="shared" si="28"/>
        <v>235.67165806081448</v>
      </c>
      <c r="O232" t="str">
        <f t="shared" si="29"/>
        <v>52111,</v>
      </c>
      <c r="P232" t="str">
        <f t="shared" si="29"/>
        <v>180,</v>
      </c>
      <c r="Q232" t="str">
        <f t="shared" si="35"/>
        <v>(2,16)</v>
      </c>
      <c r="R232" t="str">
        <f t="shared" si="30"/>
        <v>2,</v>
      </c>
      <c r="S232" t="str">
        <f t="shared" si="30"/>
        <v>16,</v>
      </c>
    </row>
    <row r="233" spans="1:19" x14ac:dyDescent="0.15">
      <c r="A233" t="s">
        <v>220</v>
      </c>
      <c r="B233">
        <v>53111</v>
      </c>
      <c r="C233">
        <v>180</v>
      </c>
      <c r="D233">
        <v>2</v>
      </c>
      <c r="E233">
        <v>16</v>
      </c>
      <c r="F233">
        <v>3</v>
      </c>
      <c r="G233" s="5">
        <f t="shared" si="27"/>
        <v>1.7211703958691909E-2</v>
      </c>
      <c r="H233" t="str">
        <f>VLOOKUP(B233,'名称-id-价值'!B:C,2,FALSE)</f>
        <v>B-1-碎片</v>
      </c>
      <c r="I233" t="str">
        <f t="shared" si="31"/>
        <v>T1碎片</v>
      </c>
      <c r="J233">
        <f t="shared" si="32"/>
        <v>7</v>
      </c>
      <c r="K233">
        <f t="shared" si="33"/>
        <v>0.46471600688468151</v>
      </c>
      <c r="L233">
        <f>VLOOKUP(B233,'名称-id-价值'!B:M,J233+2,FALSE)</f>
        <v>38.4</v>
      </c>
      <c r="M233">
        <f t="shared" si="34"/>
        <v>5.9483648881239235</v>
      </c>
      <c r="N233">
        <f t="shared" si="28"/>
        <v>235.67165806081448</v>
      </c>
      <c r="O233" t="str">
        <f t="shared" si="29"/>
        <v>53111,</v>
      </c>
      <c r="P233" t="str">
        <f t="shared" si="29"/>
        <v>180,</v>
      </c>
      <c r="Q233" t="str">
        <f t="shared" si="35"/>
        <v>(2,16)</v>
      </c>
      <c r="R233" t="str">
        <f t="shared" si="30"/>
        <v>2,</v>
      </c>
      <c r="S233" t="str">
        <f t="shared" si="30"/>
        <v>16,</v>
      </c>
    </row>
    <row r="234" spans="1:19" x14ac:dyDescent="0.15">
      <c r="A234" t="s">
        <v>220</v>
      </c>
      <c r="B234">
        <v>51211</v>
      </c>
      <c r="C234">
        <v>160</v>
      </c>
      <c r="D234">
        <v>1</v>
      </c>
      <c r="E234">
        <v>3</v>
      </c>
      <c r="F234">
        <v>3</v>
      </c>
      <c r="G234" s="5">
        <f t="shared" si="27"/>
        <v>1.5299292407726142E-2</v>
      </c>
      <c r="H234" t="str">
        <f>VLOOKUP(B234,'名称-id-价值'!B:C,2,FALSE)</f>
        <v>二号-碎片</v>
      </c>
      <c r="I234" t="str">
        <f t="shared" si="31"/>
        <v>T2碎片</v>
      </c>
      <c r="J234">
        <f t="shared" si="32"/>
        <v>7</v>
      </c>
      <c r="K234">
        <f t="shared" si="33"/>
        <v>9.1795754446356848E-2</v>
      </c>
      <c r="L234">
        <f>VLOOKUP(B234,'名称-id-价值'!B:M,J234+2,FALSE)</f>
        <v>42</v>
      </c>
      <c r="M234">
        <f t="shared" si="34"/>
        <v>1.285140562248996</v>
      </c>
      <c r="N234">
        <f t="shared" si="28"/>
        <v>235.67165806081448</v>
      </c>
      <c r="O234" t="str">
        <f t="shared" si="29"/>
        <v>51211,</v>
      </c>
      <c r="P234" t="str">
        <f t="shared" si="29"/>
        <v>160,</v>
      </c>
      <c r="Q234" t="str">
        <f t="shared" si="35"/>
        <v>(1,3)</v>
      </c>
      <c r="R234" t="str">
        <f t="shared" si="30"/>
        <v>1,</v>
      </c>
      <c r="S234" t="str">
        <f t="shared" si="30"/>
        <v>3,</v>
      </c>
    </row>
    <row r="235" spans="1:19" x14ac:dyDescent="0.15">
      <c r="A235" t="s">
        <v>220</v>
      </c>
      <c r="B235">
        <v>52211</v>
      </c>
      <c r="C235">
        <v>160</v>
      </c>
      <c r="D235">
        <v>1</v>
      </c>
      <c r="E235">
        <v>3</v>
      </c>
      <c r="F235">
        <v>3</v>
      </c>
      <c r="G235" s="5">
        <f t="shared" si="27"/>
        <v>1.5299292407726142E-2</v>
      </c>
      <c r="H235" t="str">
        <f>VLOOKUP(B235,'名称-id-价值'!B:C,2,FALSE)</f>
        <v>T-34-碎片</v>
      </c>
      <c r="I235" t="str">
        <f t="shared" si="31"/>
        <v>T2碎片</v>
      </c>
      <c r="J235">
        <f t="shared" si="32"/>
        <v>7</v>
      </c>
      <c r="K235">
        <f t="shared" si="33"/>
        <v>9.1795754446356848E-2</v>
      </c>
      <c r="L235">
        <f>VLOOKUP(B235,'名称-id-价值'!B:M,J235+2,FALSE)</f>
        <v>42</v>
      </c>
      <c r="M235">
        <f t="shared" si="34"/>
        <v>1.285140562248996</v>
      </c>
      <c r="N235">
        <f t="shared" si="28"/>
        <v>235.67165806081448</v>
      </c>
      <c r="O235" t="str">
        <f t="shared" si="29"/>
        <v>52211,</v>
      </c>
      <c r="P235" t="str">
        <f t="shared" si="29"/>
        <v>160,</v>
      </c>
      <c r="Q235" t="str">
        <f t="shared" si="35"/>
        <v>(1,3)</v>
      </c>
      <c r="R235" t="str">
        <f t="shared" si="30"/>
        <v>1,</v>
      </c>
      <c r="S235" t="str">
        <f t="shared" si="30"/>
        <v>3,</v>
      </c>
    </row>
    <row r="236" spans="1:19" x14ac:dyDescent="0.15">
      <c r="A236" t="s">
        <v>220</v>
      </c>
      <c r="B236">
        <v>53211</v>
      </c>
      <c r="C236">
        <v>160</v>
      </c>
      <c r="D236">
        <v>1</v>
      </c>
      <c r="E236">
        <v>3</v>
      </c>
      <c r="F236">
        <v>3</v>
      </c>
      <c r="G236" s="5">
        <f t="shared" si="27"/>
        <v>1.5299292407726142E-2</v>
      </c>
      <c r="H236" t="str">
        <f>VLOOKUP(B236,'名称-id-价值'!B:C,2,FALSE)</f>
        <v>KV-1-碎片</v>
      </c>
      <c r="I236" t="str">
        <f t="shared" si="31"/>
        <v>T2碎片</v>
      </c>
      <c r="J236">
        <f t="shared" si="32"/>
        <v>7</v>
      </c>
      <c r="K236">
        <f t="shared" si="33"/>
        <v>9.1795754446356848E-2</v>
      </c>
      <c r="L236">
        <f>VLOOKUP(B236,'名称-id-价值'!B:M,J236+2,FALSE)</f>
        <v>42</v>
      </c>
      <c r="M236">
        <f t="shared" si="34"/>
        <v>1.285140562248996</v>
      </c>
      <c r="N236">
        <f t="shared" si="28"/>
        <v>235.67165806081448</v>
      </c>
      <c r="O236" t="str">
        <f t="shared" si="29"/>
        <v>53211,</v>
      </c>
      <c r="P236" t="str">
        <f t="shared" si="29"/>
        <v>160,</v>
      </c>
      <c r="Q236" t="str">
        <f t="shared" si="35"/>
        <v>(1,3)</v>
      </c>
      <c r="R236" t="str">
        <f t="shared" si="30"/>
        <v>1,</v>
      </c>
      <c r="S236" t="str">
        <f t="shared" si="30"/>
        <v>3,</v>
      </c>
    </row>
    <row r="237" spans="1:19" x14ac:dyDescent="0.15">
      <c r="A237" t="s">
        <v>220</v>
      </c>
      <c r="B237">
        <v>51311</v>
      </c>
      <c r="C237">
        <v>928</v>
      </c>
      <c r="D237">
        <v>1</v>
      </c>
      <c r="E237">
        <v>3</v>
      </c>
      <c r="F237">
        <v>3</v>
      </c>
      <c r="G237" s="5">
        <f t="shared" si="27"/>
        <v>8.8735895964811629E-2</v>
      </c>
      <c r="H237" t="str">
        <f>VLOOKUP(B237,'名称-id-价值'!B:C,2,FALSE)</f>
        <v>35(t)-碎片</v>
      </c>
      <c r="I237" t="str">
        <f t="shared" si="31"/>
        <v>T3碎片</v>
      </c>
      <c r="J237">
        <f t="shared" si="32"/>
        <v>7</v>
      </c>
      <c r="K237">
        <f t="shared" si="33"/>
        <v>0.53241537578886977</v>
      </c>
      <c r="L237">
        <f>VLOOKUP(B237,'名称-id-价值'!B:M,J237+2,FALSE)</f>
        <v>48.4</v>
      </c>
      <c r="M237">
        <f t="shared" si="34"/>
        <v>8.5896347293937652</v>
      </c>
      <c r="N237">
        <f t="shared" si="28"/>
        <v>235.67165806081448</v>
      </c>
      <c r="O237" t="str">
        <f t="shared" si="29"/>
        <v>51311,</v>
      </c>
      <c r="P237" t="str">
        <f t="shared" si="29"/>
        <v>928,</v>
      </c>
      <c r="Q237" t="str">
        <f t="shared" si="35"/>
        <v>(1,3)</v>
      </c>
      <c r="R237" t="str">
        <f t="shared" si="30"/>
        <v>1,</v>
      </c>
      <c r="S237" t="str">
        <f t="shared" si="30"/>
        <v>3,</v>
      </c>
    </row>
    <row r="238" spans="1:19" x14ac:dyDescent="0.15">
      <c r="A238" t="s">
        <v>220</v>
      </c>
      <c r="B238">
        <v>52311</v>
      </c>
      <c r="C238">
        <v>928</v>
      </c>
      <c r="D238">
        <v>1</v>
      </c>
      <c r="E238">
        <v>3</v>
      </c>
      <c r="F238">
        <v>3</v>
      </c>
      <c r="G238" s="5">
        <f t="shared" si="27"/>
        <v>8.8735895964811629E-2</v>
      </c>
      <c r="H238" t="str">
        <f>VLOOKUP(B238,'名称-id-价值'!B:C,2,FALSE)</f>
        <v>玛蒂尔达-碎片</v>
      </c>
      <c r="I238" t="str">
        <f t="shared" si="31"/>
        <v>T3碎片</v>
      </c>
      <c r="J238">
        <f t="shared" si="32"/>
        <v>7</v>
      </c>
      <c r="K238">
        <f t="shared" si="33"/>
        <v>0.53241537578886977</v>
      </c>
      <c r="L238">
        <f>VLOOKUP(B238,'名称-id-价值'!B:M,J238+2,FALSE)</f>
        <v>48.4</v>
      </c>
      <c r="M238">
        <f t="shared" si="34"/>
        <v>8.5896347293937652</v>
      </c>
      <c r="N238">
        <f t="shared" si="28"/>
        <v>235.67165806081448</v>
      </c>
      <c r="O238" t="str">
        <f t="shared" si="29"/>
        <v>52311,</v>
      </c>
      <c r="P238" t="str">
        <f t="shared" si="29"/>
        <v>928,</v>
      </c>
      <c r="Q238" t="str">
        <f t="shared" si="35"/>
        <v>(1,3)</v>
      </c>
      <c r="R238" t="str">
        <f t="shared" si="30"/>
        <v>1,</v>
      </c>
      <c r="S238" t="str">
        <f t="shared" si="30"/>
        <v>3,</v>
      </c>
    </row>
    <row r="239" spans="1:19" x14ac:dyDescent="0.15">
      <c r="A239" t="s">
        <v>220</v>
      </c>
      <c r="B239">
        <v>53311</v>
      </c>
      <c r="C239">
        <v>928</v>
      </c>
      <c r="D239">
        <v>1</v>
      </c>
      <c r="E239">
        <v>3</v>
      </c>
      <c r="F239">
        <v>3</v>
      </c>
      <c r="G239" s="5">
        <f t="shared" si="27"/>
        <v>8.8735895964811629E-2</v>
      </c>
      <c r="H239" t="str">
        <f>VLOOKUP(B239,'名称-id-价值'!B:C,2,FALSE)</f>
        <v>黑豹-碎片</v>
      </c>
      <c r="I239" t="str">
        <f t="shared" si="31"/>
        <v>T3碎片</v>
      </c>
      <c r="J239">
        <f t="shared" si="32"/>
        <v>7</v>
      </c>
      <c r="K239">
        <f t="shared" si="33"/>
        <v>0.53241537578886977</v>
      </c>
      <c r="L239">
        <f>VLOOKUP(B239,'名称-id-价值'!B:M,J239+2,FALSE)</f>
        <v>48.4</v>
      </c>
      <c r="M239">
        <f t="shared" si="34"/>
        <v>8.5896347293937652</v>
      </c>
      <c r="N239">
        <f t="shared" si="28"/>
        <v>235.67165806081448</v>
      </c>
      <c r="O239" t="str">
        <f t="shared" si="29"/>
        <v>53311,</v>
      </c>
      <c r="P239" t="str">
        <f t="shared" si="29"/>
        <v>928,</v>
      </c>
      <c r="Q239" t="str">
        <f t="shared" si="35"/>
        <v>(1,3)</v>
      </c>
      <c r="R239" t="str">
        <f t="shared" si="30"/>
        <v>1,</v>
      </c>
      <c r="S239" t="str">
        <f t="shared" si="30"/>
        <v>3,</v>
      </c>
    </row>
    <row r="240" spans="1:19" x14ac:dyDescent="0.15">
      <c r="A240" t="s">
        <v>220</v>
      </c>
      <c r="B240">
        <v>51311</v>
      </c>
      <c r="C240">
        <v>930</v>
      </c>
      <c r="D240">
        <v>1</v>
      </c>
      <c r="E240">
        <v>1</v>
      </c>
      <c r="F240">
        <v>3</v>
      </c>
      <c r="G240" s="5">
        <f t="shared" si="27"/>
        <v>8.8927137119908198E-2</v>
      </c>
      <c r="H240" t="str">
        <f>VLOOKUP(B240,'名称-id-价值'!B:C,2,FALSE)</f>
        <v>35(t)-碎片</v>
      </c>
      <c r="I240" t="str">
        <f t="shared" si="31"/>
        <v>T3碎片</v>
      </c>
      <c r="J240">
        <f t="shared" si="32"/>
        <v>7</v>
      </c>
      <c r="K240">
        <f t="shared" si="33"/>
        <v>0.26678141135972461</v>
      </c>
      <c r="L240">
        <f>VLOOKUP(B240,'名称-id-价值'!B:M,J240+2,FALSE)</f>
        <v>48.4</v>
      </c>
      <c r="M240">
        <f t="shared" si="34"/>
        <v>4.3040734366035567</v>
      </c>
      <c r="N240">
        <f t="shared" si="28"/>
        <v>235.67165806081448</v>
      </c>
      <c r="O240" t="str">
        <f t="shared" si="29"/>
        <v>51311,</v>
      </c>
      <c r="P240" t="str">
        <f t="shared" si="29"/>
        <v>930,</v>
      </c>
      <c r="Q240" t="str">
        <f t="shared" si="35"/>
        <v>(1,1)</v>
      </c>
      <c r="R240" t="str">
        <f t="shared" si="30"/>
        <v>1,</v>
      </c>
      <c r="S240" t="str">
        <f t="shared" si="30"/>
        <v>1,</v>
      </c>
    </row>
    <row r="241" spans="1:19" x14ac:dyDescent="0.15">
      <c r="A241" t="s">
        <v>220</v>
      </c>
      <c r="B241">
        <v>52311</v>
      </c>
      <c r="C241">
        <v>930</v>
      </c>
      <c r="D241">
        <v>1</v>
      </c>
      <c r="E241">
        <v>1</v>
      </c>
      <c r="F241">
        <v>3</v>
      </c>
      <c r="G241" s="5">
        <f t="shared" si="27"/>
        <v>8.8927137119908198E-2</v>
      </c>
      <c r="H241" t="str">
        <f>VLOOKUP(B241,'名称-id-价值'!B:C,2,FALSE)</f>
        <v>玛蒂尔达-碎片</v>
      </c>
      <c r="I241" t="str">
        <f t="shared" si="31"/>
        <v>T3碎片</v>
      </c>
      <c r="J241">
        <f t="shared" si="32"/>
        <v>7</v>
      </c>
      <c r="K241">
        <f t="shared" si="33"/>
        <v>0.26678141135972461</v>
      </c>
      <c r="L241">
        <f>VLOOKUP(B241,'名称-id-价值'!B:M,J241+2,FALSE)</f>
        <v>48.4</v>
      </c>
      <c r="M241">
        <f t="shared" si="34"/>
        <v>4.3040734366035567</v>
      </c>
      <c r="N241">
        <f t="shared" si="28"/>
        <v>235.67165806081448</v>
      </c>
      <c r="O241" t="str">
        <f t="shared" si="29"/>
        <v>52311,</v>
      </c>
      <c r="P241" t="str">
        <f t="shared" si="29"/>
        <v>930,</v>
      </c>
      <c r="Q241" t="str">
        <f t="shared" si="35"/>
        <v>(1,1)</v>
      </c>
      <c r="R241" t="str">
        <f t="shared" si="30"/>
        <v>1,</v>
      </c>
      <c r="S241" t="str">
        <f t="shared" si="30"/>
        <v>1,</v>
      </c>
    </row>
    <row r="242" spans="1:19" x14ac:dyDescent="0.15">
      <c r="A242" t="s">
        <v>220</v>
      </c>
      <c r="B242">
        <v>53311</v>
      </c>
      <c r="C242">
        <v>930</v>
      </c>
      <c r="D242">
        <v>1</v>
      </c>
      <c r="E242">
        <v>1</v>
      </c>
      <c r="F242">
        <v>3</v>
      </c>
      <c r="G242" s="5">
        <f t="shared" si="27"/>
        <v>8.8927137119908198E-2</v>
      </c>
      <c r="H242" t="str">
        <f>VLOOKUP(B242,'名称-id-价值'!B:C,2,FALSE)</f>
        <v>黑豹-碎片</v>
      </c>
      <c r="I242" t="str">
        <f t="shared" si="31"/>
        <v>T3碎片</v>
      </c>
      <c r="J242">
        <f t="shared" si="32"/>
        <v>7</v>
      </c>
      <c r="K242">
        <f t="shared" si="33"/>
        <v>0.26678141135972461</v>
      </c>
      <c r="L242">
        <f>VLOOKUP(B242,'名称-id-价值'!B:M,J242+2,FALSE)</f>
        <v>48.4</v>
      </c>
      <c r="M242">
        <f t="shared" si="34"/>
        <v>4.3040734366035567</v>
      </c>
      <c r="N242">
        <f t="shared" si="28"/>
        <v>235.67165806081448</v>
      </c>
      <c r="O242" t="str">
        <f t="shared" si="29"/>
        <v>53311,</v>
      </c>
      <c r="P242" t="str">
        <f t="shared" si="29"/>
        <v>930,</v>
      </c>
      <c r="Q242" t="str">
        <f t="shared" si="35"/>
        <v>(1,1)</v>
      </c>
      <c r="R242" t="str">
        <f t="shared" si="30"/>
        <v>1,</v>
      </c>
      <c r="S242" t="str">
        <f t="shared" si="30"/>
        <v>1,</v>
      </c>
    </row>
    <row r="243" spans="1:19" x14ac:dyDescent="0.15">
      <c r="A243" t="s">
        <v>220</v>
      </c>
      <c r="B243">
        <v>91001</v>
      </c>
      <c r="C243">
        <v>123</v>
      </c>
      <c r="D243">
        <v>1</v>
      </c>
      <c r="E243">
        <v>1</v>
      </c>
      <c r="F243">
        <v>3</v>
      </c>
      <c r="G243" s="5">
        <f t="shared" si="27"/>
        <v>1.1761331038439472E-2</v>
      </c>
      <c r="H243" t="str">
        <f>VLOOKUP(B243,'名称-id-价值'!B:C,2,FALSE)</f>
        <v>T1LP1</v>
      </c>
      <c r="I243" t="str">
        <f t="shared" si="31"/>
        <v>T1部件</v>
      </c>
      <c r="J243">
        <f t="shared" si="32"/>
        <v>7</v>
      </c>
      <c r="K243">
        <f t="shared" si="33"/>
        <v>3.5283993115318414E-2</v>
      </c>
      <c r="L243">
        <f>VLOOKUP(B243,'名称-id-价值'!B:M,J243+2,FALSE)</f>
        <v>28</v>
      </c>
      <c r="M243">
        <f t="shared" si="34"/>
        <v>0.32931726907630521</v>
      </c>
      <c r="N243">
        <f t="shared" si="28"/>
        <v>235.67165806081448</v>
      </c>
      <c r="O243" t="str">
        <f t="shared" si="29"/>
        <v>91001,</v>
      </c>
      <c r="P243" t="str">
        <f t="shared" si="29"/>
        <v>123,</v>
      </c>
      <c r="Q243" t="str">
        <f t="shared" si="35"/>
        <v>(1,1)</v>
      </c>
      <c r="R243" t="str">
        <f t="shared" si="30"/>
        <v>1,</v>
      </c>
      <c r="S243" t="str">
        <f t="shared" si="30"/>
        <v>1,</v>
      </c>
    </row>
    <row r="244" spans="1:19" x14ac:dyDescent="0.15">
      <c r="A244" t="s">
        <v>220</v>
      </c>
      <c r="B244">
        <v>91003</v>
      </c>
      <c r="C244">
        <v>123</v>
      </c>
      <c r="D244">
        <v>1</v>
      </c>
      <c r="E244">
        <v>1</v>
      </c>
      <c r="F244">
        <v>3</v>
      </c>
      <c r="G244" s="5">
        <f t="shared" si="27"/>
        <v>1.1761331038439472E-2</v>
      </c>
      <c r="H244" t="str">
        <f>VLOOKUP(B244,'名称-id-价值'!B:C,2,FALSE)</f>
        <v>T1LP3</v>
      </c>
      <c r="I244" t="str">
        <f t="shared" si="31"/>
        <v>T1部件</v>
      </c>
      <c r="J244">
        <f t="shared" si="32"/>
        <v>7</v>
      </c>
      <c r="K244">
        <f t="shared" si="33"/>
        <v>3.5283993115318414E-2</v>
      </c>
      <c r="L244">
        <f>VLOOKUP(B244,'名称-id-价值'!B:M,J244+2,FALSE)</f>
        <v>28</v>
      </c>
      <c r="M244">
        <f t="shared" si="34"/>
        <v>0.32931726907630521</v>
      </c>
      <c r="N244">
        <f t="shared" si="28"/>
        <v>235.67165806081448</v>
      </c>
      <c r="O244" t="str">
        <f t="shared" si="29"/>
        <v>91003,</v>
      </c>
      <c r="P244" t="str">
        <f t="shared" si="29"/>
        <v>123,</v>
      </c>
      <c r="Q244" t="str">
        <f t="shared" si="35"/>
        <v>(1,1)</v>
      </c>
      <c r="R244" t="str">
        <f t="shared" si="30"/>
        <v>1,</v>
      </c>
      <c r="S244" t="str">
        <f t="shared" si="30"/>
        <v>1,</v>
      </c>
    </row>
    <row r="245" spans="1:19" x14ac:dyDescent="0.15">
      <c r="A245" t="s">
        <v>220</v>
      </c>
      <c r="B245">
        <v>91005</v>
      </c>
      <c r="C245">
        <v>123</v>
      </c>
      <c r="D245">
        <v>1</v>
      </c>
      <c r="E245">
        <v>1</v>
      </c>
      <c r="F245">
        <v>3</v>
      </c>
      <c r="G245" s="5">
        <f t="shared" si="27"/>
        <v>1.1761331038439472E-2</v>
      </c>
      <c r="H245" t="str">
        <f>VLOOKUP(B245,'名称-id-价值'!B:C,2,FALSE)</f>
        <v>T1LP5</v>
      </c>
      <c r="I245" t="str">
        <f t="shared" si="31"/>
        <v>T1部件</v>
      </c>
      <c r="J245">
        <f t="shared" si="32"/>
        <v>7</v>
      </c>
      <c r="K245">
        <f t="shared" si="33"/>
        <v>3.5283993115318414E-2</v>
      </c>
      <c r="L245">
        <f>VLOOKUP(B245,'名称-id-价值'!B:M,J245+2,FALSE)</f>
        <v>28</v>
      </c>
      <c r="M245">
        <f t="shared" si="34"/>
        <v>0.32931726907630521</v>
      </c>
      <c r="N245">
        <f t="shared" si="28"/>
        <v>235.67165806081448</v>
      </c>
      <c r="O245" t="str">
        <f t="shared" si="29"/>
        <v>91005,</v>
      </c>
      <c r="P245" t="str">
        <f t="shared" si="29"/>
        <v>123,</v>
      </c>
      <c r="Q245" t="str">
        <f t="shared" si="35"/>
        <v>(1,1)</v>
      </c>
      <c r="R245" t="str">
        <f t="shared" si="30"/>
        <v>1,</v>
      </c>
      <c r="S245" t="str">
        <f t="shared" si="30"/>
        <v>1,</v>
      </c>
    </row>
    <row r="246" spans="1:19" x14ac:dyDescent="0.15">
      <c r="A246" t="s">
        <v>220</v>
      </c>
      <c r="B246">
        <v>91101</v>
      </c>
      <c r="C246">
        <v>123</v>
      </c>
      <c r="D246">
        <v>1</v>
      </c>
      <c r="E246">
        <v>1</v>
      </c>
      <c r="F246">
        <v>3</v>
      </c>
      <c r="G246" s="5">
        <f t="shared" si="27"/>
        <v>1.1761331038439472E-2</v>
      </c>
      <c r="H246" t="str">
        <f>VLOOKUP(B246,'名称-id-价值'!B:C,2,FALSE)</f>
        <v>T1MP1</v>
      </c>
      <c r="I246" t="str">
        <f t="shared" si="31"/>
        <v>T1部件</v>
      </c>
      <c r="J246">
        <f t="shared" si="32"/>
        <v>7</v>
      </c>
      <c r="K246">
        <f t="shared" si="33"/>
        <v>3.5283993115318414E-2</v>
      </c>
      <c r="L246">
        <f>VLOOKUP(B246,'名称-id-价值'!B:M,J246+2,FALSE)</f>
        <v>28</v>
      </c>
      <c r="M246">
        <f t="shared" si="34"/>
        <v>0.32931726907630521</v>
      </c>
      <c r="N246">
        <f t="shared" si="28"/>
        <v>235.67165806081448</v>
      </c>
      <c r="O246" t="str">
        <f t="shared" si="29"/>
        <v>91101,</v>
      </c>
      <c r="P246" t="str">
        <f t="shared" si="29"/>
        <v>123,</v>
      </c>
      <c r="Q246" t="str">
        <f t="shared" si="35"/>
        <v>(1,1)</v>
      </c>
      <c r="R246" t="str">
        <f t="shared" si="30"/>
        <v>1,</v>
      </c>
      <c r="S246" t="str">
        <f t="shared" si="30"/>
        <v>1,</v>
      </c>
    </row>
    <row r="247" spans="1:19" x14ac:dyDescent="0.15">
      <c r="A247" t="s">
        <v>220</v>
      </c>
      <c r="B247">
        <v>91103</v>
      </c>
      <c r="C247">
        <v>123</v>
      </c>
      <c r="D247">
        <v>1</v>
      </c>
      <c r="E247">
        <v>1</v>
      </c>
      <c r="F247">
        <v>3</v>
      </c>
      <c r="G247" s="5">
        <f t="shared" si="27"/>
        <v>1.1761331038439472E-2</v>
      </c>
      <c r="H247" t="str">
        <f>VLOOKUP(B247,'名称-id-价值'!B:C,2,FALSE)</f>
        <v>T1MP3</v>
      </c>
      <c r="I247" t="str">
        <f t="shared" si="31"/>
        <v>T1部件</v>
      </c>
      <c r="J247">
        <f t="shared" si="32"/>
        <v>7</v>
      </c>
      <c r="K247">
        <f t="shared" si="33"/>
        <v>3.5283993115318414E-2</v>
      </c>
      <c r="L247">
        <f>VLOOKUP(B247,'名称-id-价值'!B:M,J247+2,FALSE)</f>
        <v>28</v>
      </c>
      <c r="M247">
        <f t="shared" si="34"/>
        <v>0.32931726907630521</v>
      </c>
      <c r="N247">
        <f t="shared" si="28"/>
        <v>235.67165806081448</v>
      </c>
      <c r="O247" t="str">
        <f t="shared" si="29"/>
        <v>91103,</v>
      </c>
      <c r="P247" t="str">
        <f t="shared" si="29"/>
        <v>123,</v>
      </c>
      <c r="Q247" t="str">
        <f t="shared" si="35"/>
        <v>(1,1)</v>
      </c>
      <c r="R247" t="str">
        <f t="shared" si="30"/>
        <v>1,</v>
      </c>
      <c r="S247" t="str">
        <f t="shared" si="30"/>
        <v>1,</v>
      </c>
    </row>
    <row r="248" spans="1:19" x14ac:dyDescent="0.15">
      <c r="A248" t="s">
        <v>220</v>
      </c>
      <c r="B248">
        <v>91105</v>
      </c>
      <c r="C248">
        <v>123</v>
      </c>
      <c r="D248">
        <v>1</v>
      </c>
      <c r="E248">
        <v>1</v>
      </c>
      <c r="F248">
        <v>3</v>
      </c>
      <c r="G248" s="5">
        <f t="shared" si="27"/>
        <v>1.1761331038439472E-2</v>
      </c>
      <c r="H248" t="str">
        <f>VLOOKUP(B248,'名称-id-价值'!B:C,2,FALSE)</f>
        <v>T1MP5</v>
      </c>
      <c r="I248" t="str">
        <f t="shared" si="31"/>
        <v>T1部件</v>
      </c>
      <c r="J248">
        <f t="shared" si="32"/>
        <v>7</v>
      </c>
      <c r="K248">
        <f t="shared" si="33"/>
        <v>3.5283993115318414E-2</v>
      </c>
      <c r="L248">
        <f>VLOOKUP(B248,'名称-id-价值'!B:M,J248+2,FALSE)</f>
        <v>28</v>
      </c>
      <c r="M248">
        <f t="shared" si="34"/>
        <v>0.32931726907630521</v>
      </c>
      <c r="N248">
        <f t="shared" si="28"/>
        <v>235.67165806081448</v>
      </c>
      <c r="O248" t="str">
        <f t="shared" si="29"/>
        <v>91105,</v>
      </c>
      <c r="P248" t="str">
        <f t="shared" si="29"/>
        <v>123,</v>
      </c>
      <c r="Q248" t="str">
        <f t="shared" si="35"/>
        <v>(1,1)</v>
      </c>
      <c r="R248" t="str">
        <f t="shared" si="30"/>
        <v>1,</v>
      </c>
      <c r="S248" t="str">
        <f t="shared" si="30"/>
        <v>1,</v>
      </c>
    </row>
    <row r="249" spans="1:19" x14ac:dyDescent="0.15">
      <c r="A249" t="s">
        <v>220</v>
      </c>
      <c r="B249">
        <v>91201</v>
      </c>
      <c r="C249">
        <v>123</v>
      </c>
      <c r="D249">
        <v>1</v>
      </c>
      <c r="E249">
        <v>1</v>
      </c>
      <c r="F249">
        <v>3</v>
      </c>
      <c r="G249" s="5">
        <f t="shared" si="27"/>
        <v>1.1761331038439472E-2</v>
      </c>
      <c r="H249" t="str">
        <f>VLOOKUP(B249,'名称-id-价值'!B:C,2,FALSE)</f>
        <v>T1HP1</v>
      </c>
      <c r="I249" t="str">
        <f t="shared" si="31"/>
        <v>T1部件</v>
      </c>
      <c r="J249">
        <f t="shared" si="32"/>
        <v>7</v>
      </c>
      <c r="K249">
        <f t="shared" si="33"/>
        <v>3.5283993115318414E-2</v>
      </c>
      <c r="L249">
        <f>VLOOKUP(B249,'名称-id-价值'!B:M,J249+2,FALSE)</f>
        <v>28</v>
      </c>
      <c r="M249">
        <f t="shared" si="34"/>
        <v>0.32931726907630521</v>
      </c>
      <c r="N249">
        <f t="shared" si="28"/>
        <v>235.67165806081448</v>
      </c>
      <c r="O249" t="str">
        <f t="shared" si="29"/>
        <v>91201,</v>
      </c>
      <c r="P249" t="str">
        <f t="shared" si="29"/>
        <v>123,</v>
      </c>
      <c r="Q249" t="str">
        <f t="shared" si="35"/>
        <v>(1,1)</v>
      </c>
      <c r="R249" t="str">
        <f t="shared" si="30"/>
        <v>1,</v>
      </c>
      <c r="S249" t="str">
        <f t="shared" si="30"/>
        <v>1,</v>
      </c>
    </row>
    <row r="250" spans="1:19" x14ac:dyDescent="0.15">
      <c r="A250" t="s">
        <v>220</v>
      </c>
      <c r="B250">
        <v>91203</v>
      </c>
      <c r="C250">
        <v>123</v>
      </c>
      <c r="D250">
        <v>1</v>
      </c>
      <c r="E250">
        <v>1</v>
      </c>
      <c r="F250">
        <v>3</v>
      </c>
      <c r="G250" s="5">
        <f t="shared" si="27"/>
        <v>1.1761331038439472E-2</v>
      </c>
      <c r="H250" t="str">
        <f>VLOOKUP(B250,'名称-id-价值'!B:C,2,FALSE)</f>
        <v>T1HP3</v>
      </c>
      <c r="I250" t="str">
        <f t="shared" si="31"/>
        <v>T1部件</v>
      </c>
      <c r="J250">
        <f t="shared" si="32"/>
        <v>7</v>
      </c>
      <c r="K250">
        <f t="shared" si="33"/>
        <v>3.5283993115318414E-2</v>
      </c>
      <c r="L250">
        <f>VLOOKUP(B250,'名称-id-价值'!B:M,J250+2,FALSE)</f>
        <v>28</v>
      </c>
      <c r="M250">
        <f t="shared" si="34"/>
        <v>0.32931726907630521</v>
      </c>
      <c r="N250">
        <f t="shared" si="28"/>
        <v>235.67165806081448</v>
      </c>
      <c r="O250" t="str">
        <f t="shared" si="29"/>
        <v>91203,</v>
      </c>
      <c r="P250" t="str">
        <f t="shared" si="29"/>
        <v>123,</v>
      </c>
      <c r="Q250" t="str">
        <f t="shared" si="35"/>
        <v>(1,1)</v>
      </c>
      <c r="R250" t="str">
        <f t="shared" si="30"/>
        <v>1,</v>
      </c>
      <c r="S250" t="str">
        <f t="shared" si="30"/>
        <v>1,</v>
      </c>
    </row>
    <row r="251" spans="1:19" x14ac:dyDescent="0.15">
      <c r="A251" t="s">
        <v>220</v>
      </c>
      <c r="B251">
        <v>91205</v>
      </c>
      <c r="C251">
        <v>123</v>
      </c>
      <c r="D251">
        <v>1</v>
      </c>
      <c r="E251">
        <v>1</v>
      </c>
      <c r="F251">
        <v>3</v>
      </c>
      <c r="G251" s="5">
        <f t="shared" si="27"/>
        <v>1.1761331038439472E-2</v>
      </c>
      <c r="H251" t="str">
        <f>VLOOKUP(B251,'名称-id-价值'!B:C,2,FALSE)</f>
        <v>T1HP5</v>
      </c>
      <c r="I251" t="str">
        <f t="shared" si="31"/>
        <v>T1部件</v>
      </c>
      <c r="J251">
        <f t="shared" si="32"/>
        <v>7</v>
      </c>
      <c r="K251">
        <f t="shared" si="33"/>
        <v>3.5283993115318414E-2</v>
      </c>
      <c r="L251">
        <f>VLOOKUP(B251,'名称-id-价值'!B:M,J251+2,FALSE)</f>
        <v>28</v>
      </c>
      <c r="M251">
        <f t="shared" si="34"/>
        <v>0.32931726907630521</v>
      </c>
      <c r="N251">
        <f t="shared" si="28"/>
        <v>235.67165806081448</v>
      </c>
      <c r="O251" t="str">
        <f t="shared" si="29"/>
        <v>91205,</v>
      </c>
      <c r="P251" t="str">
        <f t="shared" si="29"/>
        <v>123,</v>
      </c>
      <c r="Q251" t="str">
        <f t="shared" si="35"/>
        <v>(1,1)</v>
      </c>
      <c r="R251" t="str">
        <f t="shared" si="30"/>
        <v>1,</v>
      </c>
      <c r="S251" t="str">
        <f t="shared" si="30"/>
        <v>1,</v>
      </c>
    </row>
    <row r="252" spans="1:19" x14ac:dyDescent="0.15">
      <c r="A252" t="s">
        <v>220</v>
      </c>
      <c r="B252">
        <v>91002</v>
      </c>
      <c r="C252">
        <v>123</v>
      </c>
      <c r="D252">
        <v>1</v>
      </c>
      <c r="E252">
        <v>1</v>
      </c>
      <c r="F252">
        <v>3</v>
      </c>
      <c r="G252" s="5">
        <f t="shared" si="27"/>
        <v>1.1761331038439472E-2</v>
      </c>
      <c r="H252" t="str">
        <f>VLOOKUP(B252,'名称-id-价值'!B:C,2,FALSE)</f>
        <v>T1LP2</v>
      </c>
      <c r="I252" t="str">
        <f t="shared" si="31"/>
        <v>T1部件</v>
      </c>
      <c r="J252">
        <f t="shared" si="32"/>
        <v>7</v>
      </c>
      <c r="K252">
        <f t="shared" si="33"/>
        <v>3.5283993115318414E-2</v>
      </c>
      <c r="L252">
        <f>VLOOKUP(B252,'名称-id-价值'!B:M,J252+2,FALSE)</f>
        <v>28</v>
      </c>
      <c r="M252">
        <f t="shared" si="34"/>
        <v>0.32931726907630521</v>
      </c>
      <c r="N252">
        <f t="shared" si="28"/>
        <v>235.67165806081448</v>
      </c>
      <c r="O252" t="str">
        <f t="shared" si="29"/>
        <v>91002,</v>
      </c>
      <c r="P252" t="str">
        <f t="shared" si="29"/>
        <v>123,</v>
      </c>
      <c r="Q252" t="str">
        <f t="shared" si="35"/>
        <v>(1,1)</v>
      </c>
      <c r="R252" t="str">
        <f t="shared" si="30"/>
        <v>1,</v>
      </c>
      <c r="S252" t="str">
        <f t="shared" si="30"/>
        <v>1,</v>
      </c>
    </row>
    <row r="253" spans="1:19" x14ac:dyDescent="0.15">
      <c r="A253" t="s">
        <v>220</v>
      </c>
      <c r="B253">
        <v>91004</v>
      </c>
      <c r="C253">
        <v>123</v>
      </c>
      <c r="D253">
        <v>1</v>
      </c>
      <c r="E253">
        <v>1</v>
      </c>
      <c r="F253">
        <v>3</v>
      </c>
      <c r="G253" s="5">
        <f t="shared" si="27"/>
        <v>1.1761331038439472E-2</v>
      </c>
      <c r="H253" t="str">
        <f>VLOOKUP(B253,'名称-id-价值'!B:C,2,FALSE)</f>
        <v>T1LP4</v>
      </c>
      <c r="I253" t="str">
        <f t="shared" si="31"/>
        <v>T1部件</v>
      </c>
      <c r="J253">
        <f t="shared" si="32"/>
        <v>7</v>
      </c>
      <c r="K253">
        <f t="shared" si="33"/>
        <v>3.5283993115318414E-2</v>
      </c>
      <c r="L253">
        <f>VLOOKUP(B253,'名称-id-价值'!B:M,J253+2,FALSE)</f>
        <v>28</v>
      </c>
      <c r="M253">
        <f t="shared" si="34"/>
        <v>0.32931726907630521</v>
      </c>
      <c r="N253">
        <f t="shared" si="28"/>
        <v>235.67165806081448</v>
      </c>
      <c r="O253" t="str">
        <f t="shared" si="29"/>
        <v>91004,</v>
      </c>
      <c r="P253" t="str">
        <f t="shared" si="29"/>
        <v>123,</v>
      </c>
      <c r="Q253" t="str">
        <f t="shared" si="35"/>
        <v>(1,1)</v>
      </c>
      <c r="R253" t="str">
        <f t="shared" si="30"/>
        <v>1,</v>
      </c>
      <c r="S253" t="str">
        <f t="shared" si="30"/>
        <v>1,</v>
      </c>
    </row>
    <row r="254" spans="1:19" x14ac:dyDescent="0.15">
      <c r="A254" t="s">
        <v>220</v>
      </c>
      <c r="B254">
        <v>91006</v>
      </c>
      <c r="C254">
        <v>123</v>
      </c>
      <c r="D254">
        <v>1</v>
      </c>
      <c r="E254">
        <v>1</v>
      </c>
      <c r="F254">
        <v>3</v>
      </c>
      <c r="G254" s="5">
        <f t="shared" si="27"/>
        <v>1.1761331038439472E-2</v>
      </c>
      <c r="H254" t="str">
        <f>VLOOKUP(B254,'名称-id-价值'!B:C,2,FALSE)</f>
        <v>T1LP6</v>
      </c>
      <c r="I254" t="str">
        <f t="shared" si="31"/>
        <v>T1部件</v>
      </c>
      <c r="J254">
        <f t="shared" si="32"/>
        <v>7</v>
      </c>
      <c r="K254">
        <f t="shared" si="33"/>
        <v>3.5283993115318414E-2</v>
      </c>
      <c r="L254">
        <f>VLOOKUP(B254,'名称-id-价值'!B:M,J254+2,FALSE)</f>
        <v>28</v>
      </c>
      <c r="M254">
        <f t="shared" si="34"/>
        <v>0.32931726907630521</v>
      </c>
      <c r="N254">
        <f t="shared" si="28"/>
        <v>235.67165806081448</v>
      </c>
      <c r="O254" t="str">
        <f t="shared" si="29"/>
        <v>91006,</v>
      </c>
      <c r="P254" t="str">
        <f t="shared" si="29"/>
        <v>123,</v>
      </c>
      <c r="Q254" t="str">
        <f t="shared" si="35"/>
        <v>(1,1)</v>
      </c>
      <c r="R254" t="str">
        <f t="shared" si="30"/>
        <v>1,</v>
      </c>
      <c r="S254" t="str">
        <f t="shared" si="30"/>
        <v>1,</v>
      </c>
    </row>
    <row r="255" spans="1:19" x14ac:dyDescent="0.15">
      <c r="A255" t="s">
        <v>220</v>
      </c>
      <c r="B255">
        <v>91102</v>
      </c>
      <c r="C255">
        <v>123</v>
      </c>
      <c r="D255">
        <v>1</v>
      </c>
      <c r="E255">
        <v>1</v>
      </c>
      <c r="F255">
        <v>3</v>
      </c>
      <c r="G255" s="5">
        <f t="shared" si="27"/>
        <v>1.1761331038439472E-2</v>
      </c>
      <c r="H255" t="str">
        <f>VLOOKUP(B255,'名称-id-价值'!B:C,2,FALSE)</f>
        <v>T1MP2</v>
      </c>
      <c r="I255" t="str">
        <f t="shared" si="31"/>
        <v>T1部件</v>
      </c>
      <c r="J255">
        <f t="shared" si="32"/>
        <v>7</v>
      </c>
      <c r="K255">
        <f t="shared" si="33"/>
        <v>3.5283993115318414E-2</v>
      </c>
      <c r="L255">
        <f>VLOOKUP(B255,'名称-id-价值'!B:M,J255+2,FALSE)</f>
        <v>28</v>
      </c>
      <c r="M255">
        <f t="shared" si="34"/>
        <v>0.32931726907630521</v>
      </c>
      <c r="N255">
        <f t="shared" si="28"/>
        <v>235.67165806081448</v>
      </c>
      <c r="O255" t="str">
        <f t="shared" si="29"/>
        <v>91102,</v>
      </c>
      <c r="P255" t="str">
        <f t="shared" si="29"/>
        <v>123,</v>
      </c>
      <c r="Q255" t="str">
        <f t="shared" si="35"/>
        <v>(1,1)</v>
      </c>
      <c r="R255" t="str">
        <f t="shared" si="30"/>
        <v>1,</v>
      </c>
      <c r="S255" t="str">
        <f t="shared" si="30"/>
        <v>1,</v>
      </c>
    </row>
    <row r="256" spans="1:19" x14ac:dyDescent="0.15">
      <c r="A256" t="s">
        <v>220</v>
      </c>
      <c r="B256">
        <v>91104</v>
      </c>
      <c r="C256">
        <v>123</v>
      </c>
      <c r="D256">
        <v>1</v>
      </c>
      <c r="E256">
        <v>1</v>
      </c>
      <c r="F256">
        <v>3</v>
      </c>
      <c r="G256" s="5">
        <f t="shared" si="27"/>
        <v>1.1761331038439472E-2</v>
      </c>
      <c r="H256" t="str">
        <f>VLOOKUP(B256,'名称-id-价值'!B:C,2,FALSE)</f>
        <v>T1MP4</v>
      </c>
      <c r="I256" t="str">
        <f t="shared" si="31"/>
        <v>T1部件</v>
      </c>
      <c r="J256">
        <f t="shared" si="32"/>
        <v>7</v>
      </c>
      <c r="K256">
        <f t="shared" si="33"/>
        <v>3.5283993115318414E-2</v>
      </c>
      <c r="L256">
        <f>VLOOKUP(B256,'名称-id-价值'!B:M,J256+2,FALSE)</f>
        <v>28</v>
      </c>
      <c r="M256">
        <f t="shared" si="34"/>
        <v>0.32931726907630521</v>
      </c>
      <c r="N256">
        <f t="shared" si="28"/>
        <v>235.67165806081448</v>
      </c>
      <c r="O256" t="str">
        <f t="shared" si="29"/>
        <v>91104,</v>
      </c>
      <c r="P256" t="str">
        <f t="shared" si="29"/>
        <v>123,</v>
      </c>
      <c r="Q256" t="str">
        <f t="shared" si="35"/>
        <v>(1,1)</v>
      </c>
      <c r="R256" t="str">
        <f t="shared" si="30"/>
        <v>1,</v>
      </c>
      <c r="S256" t="str">
        <f t="shared" si="30"/>
        <v>1,</v>
      </c>
    </row>
    <row r="257" spans="1:19" x14ac:dyDescent="0.15">
      <c r="A257" t="s">
        <v>220</v>
      </c>
      <c r="B257">
        <v>91106</v>
      </c>
      <c r="C257">
        <v>123</v>
      </c>
      <c r="D257">
        <v>1</v>
      </c>
      <c r="E257">
        <v>1</v>
      </c>
      <c r="F257">
        <v>3</v>
      </c>
      <c r="G257" s="5">
        <f t="shared" si="27"/>
        <v>1.1761331038439472E-2</v>
      </c>
      <c r="H257" t="str">
        <f>VLOOKUP(B257,'名称-id-价值'!B:C,2,FALSE)</f>
        <v>T1MP6</v>
      </c>
      <c r="I257" t="str">
        <f t="shared" si="31"/>
        <v>T1部件</v>
      </c>
      <c r="J257">
        <f t="shared" si="32"/>
        <v>7</v>
      </c>
      <c r="K257">
        <f t="shared" si="33"/>
        <v>3.5283993115318414E-2</v>
      </c>
      <c r="L257">
        <f>VLOOKUP(B257,'名称-id-价值'!B:M,J257+2,FALSE)</f>
        <v>28</v>
      </c>
      <c r="M257">
        <f t="shared" si="34"/>
        <v>0.32931726907630521</v>
      </c>
      <c r="N257">
        <f t="shared" si="28"/>
        <v>235.67165806081448</v>
      </c>
      <c r="O257" t="str">
        <f t="shared" si="29"/>
        <v>91106,</v>
      </c>
      <c r="P257" t="str">
        <f t="shared" si="29"/>
        <v>123,</v>
      </c>
      <c r="Q257" t="str">
        <f t="shared" si="35"/>
        <v>(1,1)</v>
      </c>
      <c r="R257" t="str">
        <f t="shared" si="30"/>
        <v>1,</v>
      </c>
      <c r="S257" t="str">
        <f t="shared" si="30"/>
        <v>1,</v>
      </c>
    </row>
    <row r="258" spans="1:19" x14ac:dyDescent="0.15">
      <c r="A258" t="s">
        <v>220</v>
      </c>
      <c r="B258">
        <v>91202</v>
      </c>
      <c r="C258">
        <v>123</v>
      </c>
      <c r="D258">
        <v>1</v>
      </c>
      <c r="E258">
        <v>1</v>
      </c>
      <c r="F258">
        <v>3</v>
      </c>
      <c r="G258" s="5">
        <f t="shared" ref="G258:G321" si="36">C258/SUMIFS(C:C,A:A,A258)</f>
        <v>1.1761331038439472E-2</v>
      </c>
      <c r="H258" t="str">
        <f>VLOOKUP(B258,'名称-id-价值'!B:C,2,FALSE)</f>
        <v>T1HP2</v>
      </c>
      <c r="I258" t="str">
        <f t="shared" si="31"/>
        <v>T1部件</v>
      </c>
      <c r="J258">
        <f t="shared" si="32"/>
        <v>7</v>
      </c>
      <c r="K258">
        <f t="shared" si="33"/>
        <v>3.5283993115318414E-2</v>
      </c>
      <c r="L258">
        <f>VLOOKUP(B258,'名称-id-价值'!B:M,J258+2,FALSE)</f>
        <v>28</v>
      </c>
      <c r="M258">
        <f t="shared" si="34"/>
        <v>0.32931726907630521</v>
      </c>
      <c r="N258">
        <f t="shared" ref="N258:N321" si="37">SUMIFS(M:M,A:A,A258)*F258+VLOOKUP(J258,$AC$17:$AF$27,4,FALSE)</f>
        <v>235.67165806081448</v>
      </c>
      <c r="O258" t="str">
        <f t="shared" si="29"/>
        <v>91202,</v>
      </c>
      <c r="P258" t="str">
        <f t="shared" si="29"/>
        <v>123,</v>
      </c>
      <c r="Q258" t="str">
        <f t="shared" si="35"/>
        <v>(1,1)</v>
      </c>
      <c r="R258" t="str">
        <f t="shared" si="30"/>
        <v>1,</v>
      </c>
      <c r="S258" t="str">
        <f t="shared" si="30"/>
        <v>1,</v>
      </c>
    </row>
    <row r="259" spans="1:19" x14ac:dyDescent="0.15">
      <c r="A259" t="s">
        <v>220</v>
      </c>
      <c r="B259">
        <v>91204</v>
      </c>
      <c r="C259">
        <v>123</v>
      </c>
      <c r="D259">
        <v>1</v>
      </c>
      <c r="E259">
        <v>1</v>
      </c>
      <c r="F259">
        <v>3</v>
      </c>
      <c r="G259" s="5">
        <f t="shared" si="36"/>
        <v>1.1761331038439472E-2</v>
      </c>
      <c r="H259" t="str">
        <f>VLOOKUP(B259,'名称-id-价值'!B:C,2,FALSE)</f>
        <v>T1HP4</v>
      </c>
      <c r="I259" t="str">
        <f t="shared" si="31"/>
        <v>T1部件</v>
      </c>
      <c r="J259">
        <f t="shared" si="32"/>
        <v>7</v>
      </c>
      <c r="K259">
        <f t="shared" si="33"/>
        <v>3.5283993115318414E-2</v>
      </c>
      <c r="L259">
        <f>VLOOKUP(B259,'名称-id-价值'!B:M,J259+2,FALSE)</f>
        <v>28</v>
      </c>
      <c r="M259">
        <f t="shared" si="34"/>
        <v>0.32931726907630521</v>
      </c>
      <c r="N259">
        <f t="shared" si="37"/>
        <v>235.67165806081448</v>
      </c>
      <c r="O259" t="str">
        <f t="shared" si="29"/>
        <v>91204,</v>
      </c>
      <c r="P259" t="str">
        <f t="shared" si="29"/>
        <v>123,</v>
      </c>
      <c r="Q259" t="str">
        <f t="shared" si="35"/>
        <v>(1,1)</v>
      </c>
      <c r="R259" t="str">
        <f t="shared" si="30"/>
        <v>1,</v>
      </c>
      <c r="S259" t="str">
        <f t="shared" si="30"/>
        <v>1,</v>
      </c>
    </row>
    <row r="260" spans="1:19" x14ac:dyDescent="0.15">
      <c r="A260" t="s">
        <v>220</v>
      </c>
      <c r="B260">
        <v>91206</v>
      </c>
      <c r="C260">
        <v>123</v>
      </c>
      <c r="D260">
        <v>1</v>
      </c>
      <c r="E260">
        <v>1</v>
      </c>
      <c r="F260">
        <v>3</v>
      </c>
      <c r="G260" s="5">
        <f t="shared" si="36"/>
        <v>1.1761331038439472E-2</v>
      </c>
      <c r="H260" t="str">
        <f>VLOOKUP(B260,'名称-id-价值'!B:C,2,FALSE)</f>
        <v>T1HP6</v>
      </c>
      <c r="I260" t="str">
        <f t="shared" si="31"/>
        <v>T1部件</v>
      </c>
      <c r="J260">
        <f t="shared" si="32"/>
        <v>7</v>
      </c>
      <c r="K260">
        <f t="shared" si="33"/>
        <v>3.5283993115318414E-2</v>
      </c>
      <c r="L260">
        <f>VLOOKUP(B260,'名称-id-价值'!B:M,J260+2,FALSE)</f>
        <v>28</v>
      </c>
      <c r="M260">
        <f t="shared" si="34"/>
        <v>0.32931726907630521</v>
      </c>
      <c r="N260">
        <f t="shared" si="37"/>
        <v>235.67165806081448</v>
      </c>
      <c r="O260" t="str">
        <f t="shared" si="29"/>
        <v>91206,</v>
      </c>
      <c r="P260" t="str">
        <f t="shared" si="29"/>
        <v>123,</v>
      </c>
      <c r="Q260" t="str">
        <f t="shared" si="35"/>
        <v>(1,1)</v>
      </c>
      <c r="R260" t="str">
        <f t="shared" si="30"/>
        <v>1,</v>
      </c>
      <c r="S260" t="str">
        <f t="shared" si="30"/>
        <v>1,</v>
      </c>
    </row>
    <row r="261" spans="1:19" x14ac:dyDescent="0.15">
      <c r="A261" t="s">
        <v>220</v>
      </c>
      <c r="B261">
        <v>92001</v>
      </c>
      <c r="C261">
        <v>57</v>
      </c>
      <c r="D261">
        <v>1</v>
      </c>
      <c r="E261">
        <v>1</v>
      </c>
      <c r="F261">
        <v>3</v>
      </c>
      <c r="G261" s="5">
        <f t="shared" si="36"/>
        <v>5.4503729202524387E-3</v>
      </c>
      <c r="H261" t="str">
        <f>VLOOKUP(B261,'名称-id-价值'!B:C,2,FALSE)</f>
        <v>T2LP1</v>
      </c>
      <c r="I261" t="str">
        <f t="shared" si="31"/>
        <v>T2部件</v>
      </c>
      <c r="J261">
        <f t="shared" si="32"/>
        <v>7</v>
      </c>
      <c r="K261">
        <f t="shared" si="33"/>
        <v>1.6351118760757316E-2</v>
      </c>
      <c r="L261">
        <f>VLOOKUP(B261,'名称-id-价值'!B:M,J261+2,FALSE)</f>
        <v>60.199999999999996</v>
      </c>
      <c r="M261">
        <f t="shared" si="34"/>
        <v>0.32811244979919679</v>
      </c>
      <c r="N261">
        <f t="shared" si="37"/>
        <v>235.67165806081448</v>
      </c>
      <c r="O261" t="str">
        <f t="shared" si="29"/>
        <v>92001,</v>
      </c>
      <c r="P261" t="str">
        <f t="shared" si="29"/>
        <v>57,</v>
      </c>
      <c r="Q261" t="str">
        <f t="shared" si="35"/>
        <v>(1,1)</v>
      </c>
      <c r="R261" t="str">
        <f t="shared" si="30"/>
        <v>1,</v>
      </c>
      <c r="S261" t="str">
        <f t="shared" si="30"/>
        <v>1,</v>
      </c>
    </row>
    <row r="262" spans="1:19" x14ac:dyDescent="0.15">
      <c r="A262" t="s">
        <v>220</v>
      </c>
      <c r="B262">
        <v>92003</v>
      </c>
      <c r="C262">
        <v>57</v>
      </c>
      <c r="D262">
        <v>1</v>
      </c>
      <c r="E262">
        <v>1</v>
      </c>
      <c r="F262">
        <v>3</v>
      </c>
      <c r="G262" s="5">
        <f t="shared" si="36"/>
        <v>5.4503729202524387E-3</v>
      </c>
      <c r="H262" t="str">
        <f>VLOOKUP(B262,'名称-id-价值'!B:C,2,FALSE)</f>
        <v>T2LP3</v>
      </c>
      <c r="I262" t="str">
        <f t="shared" si="31"/>
        <v>T2部件</v>
      </c>
      <c r="J262">
        <f t="shared" si="32"/>
        <v>7</v>
      </c>
      <c r="K262">
        <f t="shared" si="33"/>
        <v>1.6351118760757316E-2</v>
      </c>
      <c r="L262">
        <f>VLOOKUP(B262,'名称-id-价值'!B:M,J262+2,FALSE)</f>
        <v>60.2</v>
      </c>
      <c r="M262">
        <f t="shared" si="34"/>
        <v>0.32811244979919685</v>
      </c>
      <c r="N262">
        <f t="shared" si="37"/>
        <v>235.67165806081448</v>
      </c>
      <c r="O262" t="str">
        <f t="shared" si="29"/>
        <v>92003,</v>
      </c>
      <c r="P262" t="str">
        <f t="shared" si="29"/>
        <v>57,</v>
      </c>
      <c r="Q262" t="str">
        <f t="shared" si="35"/>
        <v>(1,1)</v>
      </c>
      <c r="R262" t="str">
        <f t="shared" si="30"/>
        <v>1,</v>
      </c>
      <c r="S262" t="str">
        <f t="shared" si="30"/>
        <v>1,</v>
      </c>
    </row>
    <row r="263" spans="1:19" x14ac:dyDescent="0.15">
      <c r="A263" t="s">
        <v>220</v>
      </c>
      <c r="B263">
        <v>92005</v>
      </c>
      <c r="C263">
        <v>57</v>
      </c>
      <c r="D263">
        <v>1</v>
      </c>
      <c r="E263">
        <v>1</v>
      </c>
      <c r="F263">
        <v>3</v>
      </c>
      <c r="G263" s="5">
        <f t="shared" si="36"/>
        <v>5.4503729202524387E-3</v>
      </c>
      <c r="H263" t="str">
        <f>VLOOKUP(B263,'名称-id-价值'!B:C,2,FALSE)</f>
        <v>T2LP5</v>
      </c>
      <c r="I263" t="str">
        <f t="shared" si="31"/>
        <v>T2部件</v>
      </c>
      <c r="J263">
        <f t="shared" si="32"/>
        <v>7</v>
      </c>
      <c r="K263">
        <f t="shared" si="33"/>
        <v>1.6351118760757316E-2</v>
      </c>
      <c r="L263">
        <f>VLOOKUP(B263,'名称-id-价值'!B:M,J263+2,FALSE)</f>
        <v>60.2</v>
      </c>
      <c r="M263">
        <f t="shared" si="34"/>
        <v>0.32811244979919685</v>
      </c>
      <c r="N263">
        <f t="shared" si="37"/>
        <v>235.67165806081448</v>
      </c>
      <c r="O263" t="str">
        <f t="shared" si="29"/>
        <v>92005,</v>
      </c>
      <c r="P263" t="str">
        <f t="shared" si="29"/>
        <v>57,</v>
      </c>
      <c r="Q263" t="str">
        <f t="shared" si="35"/>
        <v>(1,1)</v>
      </c>
      <c r="R263" t="str">
        <f t="shared" si="30"/>
        <v>1,</v>
      </c>
      <c r="S263" t="str">
        <f t="shared" si="30"/>
        <v>1,</v>
      </c>
    </row>
    <row r="264" spans="1:19" x14ac:dyDescent="0.15">
      <c r="A264" t="s">
        <v>220</v>
      </c>
      <c r="B264">
        <v>92101</v>
      </c>
      <c r="C264">
        <v>57</v>
      </c>
      <c r="D264">
        <v>1</v>
      </c>
      <c r="E264">
        <v>1</v>
      </c>
      <c r="F264">
        <v>3</v>
      </c>
      <c r="G264" s="5">
        <f t="shared" si="36"/>
        <v>5.4503729202524387E-3</v>
      </c>
      <c r="H264" t="str">
        <f>VLOOKUP(B264,'名称-id-价值'!B:C,2,FALSE)</f>
        <v>T2MP1</v>
      </c>
      <c r="I264" t="str">
        <f t="shared" si="31"/>
        <v>T2部件</v>
      </c>
      <c r="J264">
        <f t="shared" si="32"/>
        <v>7</v>
      </c>
      <c r="K264">
        <f t="shared" si="33"/>
        <v>1.6351118760757316E-2</v>
      </c>
      <c r="L264">
        <f>VLOOKUP(B264,'名称-id-价值'!B:M,J264+2,FALSE)</f>
        <v>60.2</v>
      </c>
      <c r="M264">
        <f t="shared" si="34"/>
        <v>0.32811244979919685</v>
      </c>
      <c r="N264">
        <f t="shared" si="37"/>
        <v>235.67165806081448</v>
      </c>
      <c r="O264" t="str">
        <f t="shared" si="29"/>
        <v>92101,</v>
      </c>
      <c r="P264" t="str">
        <f t="shared" si="29"/>
        <v>57,</v>
      </c>
      <c r="Q264" t="str">
        <f t="shared" si="35"/>
        <v>(1,1)</v>
      </c>
      <c r="R264" t="str">
        <f t="shared" si="30"/>
        <v>1,</v>
      </c>
      <c r="S264" t="str">
        <f t="shared" si="30"/>
        <v>1,</v>
      </c>
    </row>
    <row r="265" spans="1:19" x14ac:dyDescent="0.15">
      <c r="A265" t="s">
        <v>220</v>
      </c>
      <c r="B265">
        <v>92103</v>
      </c>
      <c r="C265">
        <v>57</v>
      </c>
      <c r="D265">
        <v>1</v>
      </c>
      <c r="E265">
        <v>1</v>
      </c>
      <c r="F265">
        <v>3</v>
      </c>
      <c r="G265" s="5">
        <f t="shared" si="36"/>
        <v>5.4503729202524387E-3</v>
      </c>
      <c r="H265" t="str">
        <f>VLOOKUP(B265,'名称-id-价值'!B:C,2,FALSE)</f>
        <v>T2MP3</v>
      </c>
      <c r="I265" t="str">
        <f t="shared" si="31"/>
        <v>T2部件</v>
      </c>
      <c r="J265">
        <f t="shared" si="32"/>
        <v>7</v>
      </c>
      <c r="K265">
        <f t="shared" si="33"/>
        <v>1.6351118760757316E-2</v>
      </c>
      <c r="L265">
        <f>VLOOKUP(B265,'名称-id-价值'!B:M,J265+2,FALSE)</f>
        <v>60.2</v>
      </c>
      <c r="M265">
        <f t="shared" si="34"/>
        <v>0.32811244979919685</v>
      </c>
      <c r="N265">
        <f t="shared" si="37"/>
        <v>235.67165806081448</v>
      </c>
      <c r="O265" t="str">
        <f t="shared" si="29"/>
        <v>92103,</v>
      </c>
      <c r="P265" t="str">
        <f t="shared" si="29"/>
        <v>57,</v>
      </c>
      <c r="Q265" t="str">
        <f t="shared" si="35"/>
        <v>(1,1)</v>
      </c>
      <c r="R265" t="str">
        <f t="shared" si="30"/>
        <v>1,</v>
      </c>
      <c r="S265" t="str">
        <f t="shared" si="30"/>
        <v>1,</v>
      </c>
    </row>
    <row r="266" spans="1:19" x14ac:dyDescent="0.15">
      <c r="A266" t="s">
        <v>220</v>
      </c>
      <c r="B266">
        <v>92105</v>
      </c>
      <c r="C266">
        <v>57</v>
      </c>
      <c r="D266">
        <v>1</v>
      </c>
      <c r="E266">
        <v>1</v>
      </c>
      <c r="F266">
        <v>3</v>
      </c>
      <c r="G266" s="5">
        <f t="shared" si="36"/>
        <v>5.4503729202524387E-3</v>
      </c>
      <c r="H266" t="str">
        <f>VLOOKUP(B266,'名称-id-价值'!B:C,2,FALSE)</f>
        <v>T2MP5</v>
      </c>
      <c r="I266" t="str">
        <f t="shared" si="31"/>
        <v>T2部件</v>
      </c>
      <c r="J266">
        <f t="shared" si="32"/>
        <v>7</v>
      </c>
      <c r="K266">
        <f t="shared" si="33"/>
        <v>1.6351118760757316E-2</v>
      </c>
      <c r="L266">
        <f>VLOOKUP(B266,'名称-id-价值'!B:M,J266+2,FALSE)</f>
        <v>60.2</v>
      </c>
      <c r="M266">
        <f t="shared" si="34"/>
        <v>0.32811244979919685</v>
      </c>
      <c r="N266">
        <f t="shared" si="37"/>
        <v>235.67165806081448</v>
      </c>
      <c r="O266" t="str">
        <f t="shared" si="29"/>
        <v>92105,</v>
      </c>
      <c r="P266" t="str">
        <f t="shared" si="29"/>
        <v>57,</v>
      </c>
      <c r="Q266" t="str">
        <f t="shared" si="35"/>
        <v>(1,1)</v>
      </c>
      <c r="R266" t="str">
        <f t="shared" si="30"/>
        <v>1,</v>
      </c>
      <c r="S266" t="str">
        <f t="shared" si="30"/>
        <v>1,</v>
      </c>
    </row>
    <row r="267" spans="1:19" x14ac:dyDescent="0.15">
      <c r="A267" t="s">
        <v>220</v>
      </c>
      <c r="B267">
        <v>92201</v>
      </c>
      <c r="C267">
        <v>57</v>
      </c>
      <c r="D267">
        <v>1</v>
      </c>
      <c r="E267">
        <v>1</v>
      </c>
      <c r="F267">
        <v>3</v>
      </c>
      <c r="G267" s="5">
        <f t="shared" si="36"/>
        <v>5.4503729202524387E-3</v>
      </c>
      <c r="H267" t="str">
        <f>VLOOKUP(B267,'名称-id-价值'!B:C,2,FALSE)</f>
        <v>T2HP1</v>
      </c>
      <c r="I267" t="str">
        <f t="shared" si="31"/>
        <v>T2部件</v>
      </c>
      <c r="J267">
        <f t="shared" si="32"/>
        <v>7</v>
      </c>
      <c r="K267">
        <f t="shared" si="33"/>
        <v>1.6351118760757316E-2</v>
      </c>
      <c r="L267">
        <f>VLOOKUP(B267,'名称-id-价值'!B:M,J267+2,FALSE)</f>
        <v>60.2</v>
      </c>
      <c r="M267">
        <f t="shared" si="34"/>
        <v>0.32811244979919685</v>
      </c>
      <c r="N267">
        <f t="shared" si="37"/>
        <v>235.67165806081448</v>
      </c>
      <c r="O267" t="str">
        <f t="shared" si="29"/>
        <v>92201,</v>
      </c>
      <c r="P267" t="str">
        <f t="shared" si="29"/>
        <v>57,</v>
      </c>
      <c r="Q267" t="str">
        <f t="shared" si="35"/>
        <v>(1,1)</v>
      </c>
      <c r="R267" t="str">
        <f t="shared" si="30"/>
        <v>1,</v>
      </c>
      <c r="S267" t="str">
        <f t="shared" si="30"/>
        <v>1,</v>
      </c>
    </row>
    <row r="268" spans="1:19" x14ac:dyDescent="0.15">
      <c r="A268" t="s">
        <v>220</v>
      </c>
      <c r="B268">
        <v>92203</v>
      </c>
      <c r="C268">
        <v>57</v>
      </c>
      <c r="D268">
        <v>1</v>
      </c>
      <c r="E268">
        <v>1</v>
      </c>
      <c r="F268">
        <v>3</v>
      </c>
      <c r="G268" s="5">
        <f t="shared" si="36"/>
        <v>5.4503729202524387E-3</v>
      </c>
      <c r="H268" t="str">
        <f>VLOOKUP(B268,'名称-id-价值'!B:C,2,FALSE)</f>
        <v>T2HP3</v>
      </c>
      <c r="I268" t="str">
        <f t="shared" si="31"/>
        <v>T2部件</v>
      </c>
      <c r="J268">
        <f t="shared" si="32"/>
        <v>7</v>
      </c>
      <c r="K268">
        <f t="shared" si="33"/>
        <v>1.6351118760757316E-2</v>
      </c>
      <c r="L268">
        <f>VLOOKUP(B268,'名称-id-价值'!B:M,J268+2,FALSE)</f>
        <v>60.2</v>
      </c>
      <c r="M268">
        <f t="shared" si="34"/>
        <v>0.32811244979919685</v>
      </c>
      <c r="N268">
        <f t="shared" si="37"/>
        <v>235.67165806081448</v>
      </c>
      <c r="O268" t="str">
        <f t="shared" si="29"/>
        <v>92203,</v>
      </c>
      <c r="P268" t="str">
        <f t="shared" si="29"/>
        <v>57,</v>
      </c>
      <c r="Q268" t="str">
        <f t="shared" si="35"/>
        <v>(1,1)</v>
      </c>
      <c r="R268" t="str">
        <f t="shared" si="30"/>
        <v>1,</v>
      </c>
      <c r="S268" t="str">
        <f t="shared" si="30"/>
        <v>1,</v>
      </c>
    </row>
    <row r="269" spans="1:19" x14ac:dyDescent="0.15">
      <c r="A269" t="s">
        <v>220</v>
      </c>
      <c r="B269">
        <v>92205</v>
      </c>
      <c r="C269">
        <v>57</v>
      </c>
      <c r="D269">
        <v>1</v>
      </c>
      <c r="E269">
        <v>1</v>
      </c>
      <c r="F269">
        <v>3</v>
      </c>
      <c r="G269" s="5">
        <f t="shared" si="36"/>
        <v>5.4503729202524387E-3</v>
      </c>
      <c r="H269" t="str">
        <f>VLOOKUP(B269,'名称-id-价值'!B:C,2,FALSE)</f>
        <v>T2HP5</v>
      </c>
      <c r="I269" t="str">
        <f t="shared" si="31"/>
        <v>T2部件</v>
      </c>
      <c r="J269">
        <f t="shared" si="32"/>
        <v>7</v>
      </c>
      <c r="K269">
        <f t="shared" si="33"/>
        <v>1.6351118760757316E-2</v>
      </c>
      <c r="L269">
        <f>VLOOKUP(B269,'名称-id-价值'!B:M,J269+2,FALSE)</f>
        <v>60.2</v>
      </c>
      <c r="M269">
        <f t="shared" si="34"/>
        <v>0.32811244979919685</v>
      </c>
      <c r="N269">
        <f t="shared" si="37"/>
        <v>235.67165806081448</v>
      </c>
      <c r="O269" t="str">
        <f t="shared" si="29"/>
        <v>92205,</v>
      </c>
      <c r="P269" t="str">
        <f t="shared" si="29"/>
        <v>57,</v>
      </c>
      <c r="Q269" t="str">
        <f t="shared" si="35"/>
        <v>(1,1)</v>
      </c>
      <c r="R269" t="str">
        <f t="shared" si="30"/>
        <v>1,</v>
      </c>
      <c r="S269" t="str">
        <f t="shared" si="30"/>
        <v>1,</v>
      </c>
    </row>
    <row r="270" spans="1:19" x14ac:dyDescent="0.15">
      <c r="A270" t="s">
        <v>220</v>
      </c>
      <c r="B270">
        <v>92002</v>
      </c>
      <c r="C270">
        <v>57</v>
      </c>
      <c r="D270">
        <v>1</v>
      </c>
      <c r="E270">
        <v>1</v>
      </c>
      <c r="F270">
        <v>3</v>
      </c>
      <c r="G270" s="5">
        <f t="shared" si="36"/>
        <v>5.4503729202524387E-3</v>
      </c>
      <c r="H270" t="str">
        <f>VLOOKUP(B270,'名称-id-价值'!B:C,2,FALSE)</f>
        <v>T2LP2</v>
      </c>
      <c r="I270" t="str">
        <f t="shared" si="31"/>
        <v>T2部件</v>
      </c>
      <c r="J270">
        <f t="shared" si="32"/>
        <v>7</v>
      </c>
      <c r="K270">
        <f t="shared" si="33"/>
        <v>1.6351118760757316E-2</v>
      </c>
      <c r="L270">
        <f>VLOOKUP(B270,'名称-id-价值'!B:M,J270+2,FALSE)</f>
        <v>60.199999999999996</v>
      </c>
      <c r="M270">
        <f t="shared" si="34"/>
        <v>0.32811244979919679</v>
      </c>
      <c r="N270">
        <f t="shared" si="37"/>
        <v>235.67165806081448</v>
      </c>
      <c r="O270" t="str">
        <f t="shared" ref="O270:P339" si="38">B270&amp;","</f>
        <v>92002,</v>
      </c>
      <c r="P270" t="str">
        <f t="shared" si="38"/>
        <v>57,</v>
      </c>
      <c r="Q270" t="str">
        <f t="shared" si="35"/>
        <v>(1,1)</v>
      </c>
      <c r="R270" t="str">
        <f t="shared" ref="R270:S339" si="39">D270&amp;","</f>
        <v>1,</v>
      </c>
      <c r="S270" t="str">
        <f t="shared" si="39"/>
        <v>1,</v>
      </c>
    </row>
    <row r="271" spans="1:19" x14ac:dyDescent="0.15">
      <c r="A271" t="s">
        <v>220</v>
      </c>
      <c r="B271">
        <v>92004</v>
      </c>
      <c r="C271">
        <v>57</v>
      </c>
      <c r="D271">
        <v>1</v>
      </c>
      <c r="E271">
        <v>1</v>
      </c>
      <c r="F271">
        <v>3</v>
      </c>
      <c r="G271" s="5">
        <f t="shared" si="36"/>
        <v>5.4503729202524387E-3</v>
      </c>
      <c r="H271" t="str">
        <f>VLOOKUP(B271,'名称-id-价值'!B:C,2,FALSE)</f>
        <v>T2LP4</v>
      </c>
      <c r="I271" t="str">
        <f t="shared" si="31"/>
        <v>T2部件</v>
      </c>
      <c r="J271">
        <f t="shared" si="32"/>
        <v>7</v>
      </c>
      <c r="K271">
        <f t="shared" si="33"/>
        <v>1.6351118760757316E-2</v>
      </c>
      <c r="L271">
        <f>VLOOKUP(B271,'名称-id-价值'!B:M,J271+2,FALSE)</f>
        <v>60.2</v>
      </c>
      <c r="M271">
        <f t="shared" si="34"/>
        <v>0.32811244979919685</v>
      </c>
      <c r="N271">
        <f t="shared" si="37"/>
        <v>235.67165806081448</v>
      </c>
      <c r="O271" t="str">
        <f t="shared" si="38"/>
        <v>92004,</v>
      </c>
      <c r="P271" t="str">
        <f t="shared" si="38"/>
        <v>57,</v>
      </c>
      <c r="Q271" t="str">
        <f t="shared" si="35"/>
        <v>(1,1)</v>
      </c>
      <c r="R271" t="str">
        <f t="shared" si="39"/>
        <v>1,</v>
      </c>
      <c r="S271" t="str">
        <f t="shared" si="39"/>
        <v>1,</v>
      </c>
    </row>
    <row r="272" spans="1:19" x14ac:dyDescent="0.15">
      <c r="A272" t="s">
        <v>220</v>
      </c>
      <c r="B272">
        <v>92006</v>
      </c>
      <c r="C272">
        <v>57</v>
      </c>
      <c r="D272">
        <v>1</v>
      </c>
      <c r="E272">
        <v>1</v>
      </c>
      <c r="F272">
        <v>3</v>
      </c>
      <c r="G272" s="5">
        <f t="shared" si="36"/>
        <v>5.4503729202524387E-3</v>
      </c>
      <c r="H272" t="str">
        <f>VLOOKUP(B272,'名称-id-价值'!B:C,2,FALSE)</f>
        <v>T2LP6</v>
      </c>
      <c r="I272" t="str">
        <f t="shared" si="31"/>
        <v>T2部件</v>
      </c>
      <c r="J272">
        <f t="shared" si="32"/>
        <v>7</v>
      </c>
      <c r="K272">
        <f t="shared" si="33"/>
        <v>1.6351118760757316E-2</v>
      </c>
      <c r="L272">
        <f>VLOOKUP(B272,'名称-id-价值'!B:M,J272+2,FALSE)</f>
        <v>60.2</v>
      </c>
      <c r="M272">
        <f t="shared" si="34"/>
        <v>0.32811244979919685</v>
      </c>
      <c r="N272">
        <f t="shared" si="37"/>
        <v>235.67165806081448</v>
      </c>
      <c r="O272" t="str">
        <f t="shared" si="38"/>
        <v>92006,</v>
      </c>
      <c r="P272" t="str">
        <f t="shared" si="38"/>
        <v>57,</v>
      </c>
      <c r="Q272" t="str">
        <f t="shared" si="35"/>
        <v>(1,1)</v>
      </c>
      <c r="R272" t="str">
        <f t="shared" si="39"/>
        <v>1,</v>
      </c>
      <c r="S272" t="str">
        <f t="shared" si="39"/>
        <v>1,</v>
      </c>
    </row>
    <row r="273" spans="1:19" x14ac:dyDescent="0.15">
      <c r="A273" t="s">
        <v>220</v>
      </c>
      <c r="B273">
        <v>92102</v>
      </c>
      <c r="C273">
        <v>57</v>
      </c>
      <c r="D273">
        <v>1</v>
      </c>
      <c r="E273">
        <v>1</v>
      </c>
      <c r="F273">
        <v>3</v>
      </c>
      <c r="G273" s="5">
        <f t="shared" si="36"/>
        <v>5.4503729202524387E-3</v>
      </c>
      <c r="H273" t="str">
        <f>VLOOKUP(B273,'名称-id-价值'!B:C,2,FALSE)</f>
        <v>T2MP2</v>
      </c>
      <c r="I273" t="str">
        <f t="shared" si="31"/>
        <v>T2部件</v>
      </c>
      <c r="J273">
        <f t="shared" si="32"/>
        <v>7</v>
      </c>
      <c r="K273">
        <f t="shared" si="33"/>
        <v>1.6351118760757316E-2</v>
      </c>
      <c r="L273">
        <f>VLOOKUP(B273,'名称-id-价值'!B:M,J273+2,FALSE)</f>
        <v>60.2</v>
      </c>
      <c r="M273">
        <f t="shared" si="34"/>
        <v>0.32811244979919685</v>
      </c>
      <c r="N273">
        <f t="shared" si="37"/>
        <v>235.67165806081448</v>
      </c>
      <c r="O273" t="str">
        <f t="shared" si="38"/>
        <v>92102,</v>
      </c>
      <c r="P273" t="str">
        <f t="shared" si="38"/>
        <v>57,</v>
      </c>
      <c r="Q273" t="str">
        <f t="shared" si="35"/>
        <v>(1,1)</v>
      </c>
      <c r="R273" t="str">
        <f t="shared" si="39"/>
        <v>1,</v>
      </c>
      <c r="S273" t="str">
        <f t="shared" si="39"/>
        <v>1,</v>
      </c>
    </row>
    <row r="274" spans="1:19" x14ac:dyDescent="0.15">
      <c r="A274" t="s">
        <v>220</v>
      </c>
      <c r="B274">
        <v>92104</v>
      </c>
      <c r="C274">
        <v>57</v>
      </c>
      <c r="D274">
        <v>1</v>
      </c>
      <c r="E274">
        <v>1</v>
      </c>
      <c r="F274">
        <v>3</v>
      </c>
      <c r="G274" s="5">
        <f t="shared" si="36"/>
        <v>5.4503729202524387E-3</v>
      </c>
      <c r="H274" t="str">
        <f>VLOOKUP(B274,'名称-id-价值'!B:C,2,FALSE)</f>
        <v>T2MP4</v>
      </c>
      <c r="I274" t="str">
        <f t="shared" ref="I274:I343" si="40">IF(LEFT(B274,1)+0=5,"T"&amp;MID(B274,3,1)&amp;"碎片",IF(LEFT(B274,1)+0=1,"T"&amp;MID(B274,3,1)&amp;"坦克",IF(LEFT(B274,1)+0=9,"T"&amp;MID(B274,2,1)&amp;"部件")))</f>
        <v>T2部件</v>
      </c>
      <c r="J274">
        <f t="shared" ref="J274:J343" si="41">IF(RIGHT(A274,1)+0=0,10,RIGHT(A274,1)+0)</f>
        <v>7</v>
      </c>
      <c r="K274">
        <f t="shared" ref="K274:K343" si="42">AVERAGE(D274:E274)*G274*F274</f>
        <v>1.6351118760757316E-2</v>
      </c>
      <c r="L274">
        <f>VLOOKUP(B274,'名称-id-价值'!B:M,J274+2,FALSE)</f>
        <v>60.2</v>
      </c>
      <c r="M274">
        <f t="shared" ref="M274:M343" si="43">G274*L274*AVERAGE(D274:E274)</f>
        <v>0.32811244979919685</v>
      </c>
      <c r="N274">
        <f t="shared" si="37"/>
        <v>235.67165806081448</v>
      </c>
      <c r="O274" t="str">
        <f t="shared" si="38"/>
        <v>92104,</v>
      </c>
      <c r="P274" t="str">
        <f t="shared" si="38"/>
        <v>57,</v>
      </c>
      <c r="Q274" t="str">
        <f t="shared" ref="Q274:Q343" si="44">"("&amp;LEFT(R274&amp;S274,LEN(R274&amp;S274)-1)&amp;")"</f>
        <v>(1,1)</v>
      </c>
      <c r="R274" t="str">
        <f t="shared" si="39"/>
        <v>1,</v>
      </c>
      <c r="S274" t="str">
        <f t="shared" si="39"/>
        <v>1,</v>
      </c>
    </row>
    <row r="275" spans="1:19" x14ac:dyDescent="0.15">
      <c r="A275" t="s">
        <v>220</v>
      </c>
      <c r="B275">
        <v>92106</v>
      </c>
      <c r="C275">
        <v>57</v>
      </c>
      <c r="D275">
        <v>1</v>
      </c>
      <c r="E275">
        <v>1</v>
      </c>
      <c r="F275">
        <v>3</v>
      </c>
      <c r="G275" s="5">
        <f t="shared" si="36"/>
        <v>5.4503729202524387E-3</v>
      </c>
      <c r="H275" t="str">
        <f>VLOOKUP(B275,'名称-id-价值'!B:C,2,FALSE)</f>
        <v>T2MP6</v>
      </c>
      <c r="I275" t="str">
        <f t="shared" si="40"/>
        <v>T2部件</v>
      </c>
      <c r="J275">
        <f t="shared" si="41"/>
        <v>7</v>
      </c>
      <c r="K275">
        <f t="shared" si="42"/>
        <v>1.6351118760757316E-2</v>
      </c>
      <c r="L275">
        <f>VLOOKUP(B275,'名称-id-价值'!B:M,J275+2,FALSE)</f>
        <v>60.2</v>
      </c>
      <c r="M275">
        <f t="shared" si="43"/>
        <v>0.32811244979919685</v>
      </c>
      <c r="N275">
        <f t="shared" si="37"/>
        <v>235.67165806081448</v>
      </c>
      <c r="O275" t="str">
        <f t="shared" si="38"/>
        <v>92106,</v>
      </c>
      <c r="P275" t="str">
        <f t="shared" si="38"/>
        <v>57,</v>
      </c>
      <c r="Q275" t="str">
        <f t="shared" si="44"/>
        <v>(1,1)</v>
      </c>
      <c r="R275" t="str">
        <f t="shared" si="39"/>
        <v>1,</v>
      </c>
      <c r="S275" t="str">
        <f t="shared" si="39"/>
        <v>1,</v>
      </c>
    </row>
    <row r="276" spans="1:19" x14ac:dyDescent="0.15">
      <c r="A276" t="s">
        <v>220</v>
      </c>
      <c r="B276">
        <v>92202</v>
      </c>
      <c r="C276">
        <v>57</v>
      </c>
      <c r="D276">
        <v>1</v>
      </c>
      <c r="E276">
        <v>1</v>
      </c>
      <c r="F276">
        <v>3</v>
      </c>
      <c r="G276" s="5">
        <f t="shared" si="36"/>
        <v>5.4503729202524387E-3</v>
      </c>
      <c r="H276" t="str">
        <f>VLOOKUP(B276,'名称-id-价值'!B:C,2,FALSE)</f>
        <v>T2HP2</v>
      </c>
      <c r="I276" t="str">
        <f t="shared" si="40"/>
        <v>T2部件</v>
      </c>
      <c r="J276">
        <f t="shared" si="41"/>
        <v>7</v>
      </c>
      <c r="K276">
        <f t="shared" si="42"/>
        <v>1.6351118760757316E-2</v>
      </c>
      <c r="L276">
        <f>VLOOKUP(B276,'名称-id-价值'!B:M,J276+2,FALSE)</f>
        <v>60.2</v>
      </c>
      <c r="M276">
        <f t="shared" si="43"/>
        <v>0.32811244979919685</v>
      </c>
      <c r="N276">
        <f t="shared" si="37"/>
        <v>235.67165806081448</v>
      </c>
      <c r="O276" t="str">
        <f t="shared" si="38"/>
        <v>92202,</v>
      </c>
      <c r="P276" t="str">
        <f t="shared" si="38"/>
        <v>57,</v>
      </c>
      <c r="Q276" t="str">
        <f t="shared" si="44"/>
        <v>(1,1)</v>
      </c>
      <c r="R276" t="str">
        <f t="shared" si="39"/>
        <v>1,</v>
      </c>
      <c r="S276" t="str">
        <f t="shared" si="39"/>
        <v>1,</v>
      </c>
    </row>
    <row r="277" spans="1:19" x14ac:dyDescent="0.15">
      <c r="A277" t="s">
        <v>220</v>
      </c>
      <c r="B277">
        <v>92204</v>
      </c>
      <c r="C277">
        <v>57</v>
      </c>
      <c r="D277">
        <v>1</v>
      </c>
      <c r="E277">
        <v>1</v>
      </c>
      <c r="F277">
        <v>3</v>
      </c>
      <c r="G277" s="5">
        <f t="shared" si="36"/>
        <v>5.4503729202524387E-3</v>
      </c>
      <c r="H277" t="str">
        <f>VLOOKUP(B277,'名称-id-价值'!B:C,2,FALSE)</f>
        <v>T2HP4</v>
      </c>
      <c r="I277" t="str">
        <f t="shared" si="40"/>
        <v>T2部件</v>
      </c>
      <c r="J277">
        <f t="shared" si="41"/>
        <v>7</v>
      </c>
      <c r="K277">
        <f t="shared" si="42"/>
        <v>1.6351118760757316E-2</v>
      </c>
      <c r="L277">
        <f>VLOOKUP(B277,'名称-id-价值'!B:M,J277+2,FALSE)</f>
        <v>60.2</v>
      </c>
      <c r="M277">
        <f t="shared" si="43"/>
        <v>0.32811244979919685</v>
      </c>
      <c r="N277">
        <f t="shared" si="37"/>
        <v>235.67165806081448</v>
      </c>
      <c r="O277" t="str">
        <f t="shared" si="38"/>
        <v>92204,</v>
      </c>
      <c r="P277" t="str">
        <f t="shared" si="38"/>
        <v>57,</v>
      </c>
      <c r="Q277" t="str">
        <f t="shared" si="44"/>
        <v>(1,1)</v>
      </c>
      <c r="R277" t="str">
        <f t="shared" si="39"/>
        <v>1,</v>
      </c>
      <c r="S277" t="str">
        <f t="shared" si="39"/>
        <v>1,</v>
      </c>
    </row>
    <row r="278" spans="1:19" x14ac:dyDescent="0.15">
      <c r="A278" t="s">
        <v>220</v>
      </c>
      <c r="B278">
        <v>92206</v>
      </c>
      <c r="C278">
        <v>57</v>
      </c>
      <c r="D278">
        <v>1</v>
      </c>
      <c r="E278">
        <v>1</v>
      </c>
      <c r="F278">
        <v>3</v>
      </c>
      <c r="G278" s="5">
        <f t="shared" si="36"/>
        <v>5.4503729202524387E-3</v>
      </c>
      <c r="H278" t="str">
        <f>VLOOKUP(B278,'名称-id-价值'!B:C,2,FALSE)</f>
        <v>T2HP6</v>
      </c>
      <c r="I278" t="str">
        <f t="shared" si="40"/>
        <v>T2部件</v>
      </c>
      <c r="J278">
        <f t="shared" si="41"/>
        <v>7</v>
      </c>
      <c r="K278">
        <f t="shared" si="42"/>
        <v>1.6351118760757316E-2</v>
      </c>
      <c r="L278">
        <f>VLOOKUP(B278,'名称-id-价值'!B:M,J278+2,FALSE)</f>
        <v>60.2</v>
      </c>
      <c r="M278">
        <f t="shared" si="43"/>
        <v>0.32811244979919685</v>
      </c>
      <c r="N278">
        <f t="shared" si="37"/>
        <v>235.67165806081448</v>
      </c>
      <c r="O278" t="str">
        <f t="shared" si="38"/>
        <v>92206,</v>
      </c>
      <c r="P278" t="str">
        <f t="shared" si="38"/>
        <v>57,</v>
      </c>
      <c r="Q278" t="str">
        <f t="shared" si="44"/>
        <v>(1,1)</v>
      </c>
      <c r="R278" t="str">
        <f t="shared" si="39"/>
        <v>1,</v>
      </c>
      <c r="S278" t="str">
        <f t="shared" si="39"/>
        <v>1,</v>
      </c>
    </row>
    <row r="279" spans="1:19" x14ac:dyDescent="0.15">
      <c r="A279" t="s">
        <v>220</v>
      </c>
      <c r="B279">
        <v>93001</v>
      </c>
      <c r="C279">
        <v>30</v>
      </c>
      <c r="D279">
        <v>1</v>
      </c>
      <c r="E279">
        <v>1</v>
      </c>
      <c r="F279">
        <v>3</v>
      </c>
      <c r="G279" s="5">
        <f t="shared" si="36"/>
        <v>2.8686173264486519E-3</v>
      </c>
      <c r="H279" t="str">
        <f>VLOOKUP(B279,'名称-id-价值'!B:C,2,FALSE)</f>
        <v>T3LP1</v>
      </c>
      <c r="I279" t="str">
        <f t="shared" si="40"/>
        <v>T3部件</v>
      </c>
      <c r="J279">
        <f t="shared" si="41"/>
        <v>7</v>
      </c>
      <c r="K279">
        <f t="shared" si="42"/>
        <v>8.6058519793459562E-3</v>
      </c>
      <c r="L279">
        <f>VLOOKUP(B279,'名称-id-价值'!B:M,J279+2,FALSE)</f>
        <v>115.19999999999999</v>
      </c>
      <c r="M279">
        <f t="shared" si="43"/>
        <v>0.33046471600688465</v>
      </c>
      <c r="N279">
        <f t="shared" si="37"/>
        <v>235.67165806081448</v>
      </c>
      <c r="O279" t="str">
        <f t="shared" si="38"/>
        <v>93001,</v>
      </c>
      <c r="P279" t="str">
        <f t="shared" si="38"/>
        <v>30,</v>
      </c>
      <c r="Q279" t="str">
        <f t="shared" si="44"/>
        <v>(1,1)</v>
      </c>
      <c r="R279" t="str">
        <f t="shared" si="39"/>
        <v>1,</v>
      </c>
      <c r="S279" t="str">
        <f t="shared" si="39"/>
        <v>1,</v>
      </c>
    </row>
    <row r="280" spans="1:19" x14ac:dyDescent="0.15">
      <c r="A280" t="s">
        <v>220</v>
      </c>
      <c r="B280">
        <v>93003</v>
      </c>
      <c r="C280">
        <v>30</v>
      </c>
      <c r="D280">
        <v>1</v>
      </c>
      <c r="E280">
        <v>1</v>
      </c>
      <c r="F280">
        <v>3</v>
      </c>
      <c r="G280" s="5">
        <f t="shared" si="36"/>
        <v>2.8686173264486519E-3</v>
      </c>
      <c r="H280" t="str">
        <f>VLOOKUP(B280,'名称-id-价值'!B:C,2,FALSE)</f>
        <v>T3LP3</v>
      </c>
      <c r="I280" t="str">
        <f t="shared" si="40"/>
        <v>T3部件</v>
      </c>
      <c r="J280">
        <f t="shared" si="41"/>
        <v>7</v>
      </c>
      <c r="K280">
        <f t="shared" si="42"/>
        <v>8.6058519793459562E-3</v>
      </c>
      <c r="L280">
        <f>VLOOKUP(B280,'名称-id-价值'!B:M,J280+2,FALSE)</f>
        <v>115.2</v>
      </c>
      <c r="M280">
        <f t="shared" si="43"/>
        <v>0.33046471600688471</v>
      </c>
      <c r="N280">
        <f t="shared" si="37"/>
        <v>235.67165806081448</v>
      </c>
      <c r="O280" t="str">
        <f t="shared" si="38"/>
        <v>93003,</v>
      </c>
      <c r="P280" t="str">
        <f t="shared" si="38"/>
        <v>30,</v>
      </c>
      <c r="Q280" t="str">
        <f t="shared" si="44"/>
        <v>(1,1)</v>
      </c>
      <c r="R280" t="str">
        <f t="shared" si="39"/>
        <v>1,</v>
      </c>
      <c r="S280" t="str">
        <f t="shared" si="39"/>
        <v>1,</v>
      </c>
    </row>
    <row r="281" spans="1:19" x14ac:dyDescent="0.15">
      <c r="A281" t="s">
        <v>220</v>
      </c>
      <c r="B281">
        <v>93005</v>
      </c>
      <c r="C281">
        <v>30</v>
      </c>
      <c r="D281">
        <v>1</v>
      </c>
      <c r="E281">
        <v>1</v>
      </c>
      <c r="F281">
        <v>3</v>
      </c>
      <c r="G281" s="5">
        <f t="shared" si="36"/>
        <v>2.8686173264486519E-3</v>
      </c>
      <c r="H281" t="str">
        <f>VLOOKUP(B281,'名称-id-价值'!B:C,2,FALSE)</f>
        <v>T3LP5</v>
      </c>
      <c r="I281" t="str">
        <f t="shared" si="40"/>
        <v>T3部件</v>
      </c>
      <c r="J281">
        <f t="shared" si="41"/>
        <v>7</v>
      </c>
      <c r="K281">
        <f t="shared" si="42"/>
        <v>8.6058519793459562E-3</v>
      </c>
      <c r="L281">
        <f>VLOOKUP(B281,'名称-id-价值'!B:M,J281+2,FALSE)</f>
        <v>115.2</v>
      </c>
      <c r="M281">
        <f t="shared" si="43"/>
        <v>0.33046471600688471</v>
      </c>
      <c r="N281">
        <f t="shared" si="37"/>
        <v>235.67165806081448</v>
      </c>
      <c r="O281" t="str">
        <f t="shared" si="38"/>
        <v>93005,</v>
      </c>
      <c r="P281" t="str">
        <f t="shared" si="38"/>
        <v>30,</v>
      </c>
      <c r="Q281" t="str">
        <f t="shared" si="44"/>
        <v>(1,1)</v>
      </c>
      <c r="R281" t="str">
        <f t="shared" si="39"/>
        <v>1,</v>
      </c>
      <c r="S281" t="str">
        <f t="shared" si="39"/>
        <v>1,</v>
      </c>
    </row>
    <row r="282" spans="1:19" x14ac:dyDescent="0.15">
      <c r="A282" t="s">
        <v>220</v>
      </c>
      <c r="B282">
        <v>93101</v>
      </c>
      <c r="C282">
        <v>30</v>
      </c>
      <c r="D282">
        <v>1</v>
      </c>
      <c r="E282">
        <v>1</v>
      </c>
      <c r="F282">
        <v>3</v>
      </c>
      <c r="G282" s="5">
        <f t="shared" si="36"/>
        <v>2.8686173264486519E-3</v>
      </c>
      <c r="H282" t="str">
        <f>VLOOKUP(B282,'名称-id-价值'!B:C,2,FALSE)</f>
        <v>T3MP1</v>
      </c>
      <c r="I282" t="str">
        <f t="shared" si="40"/>
        <v>T3部件</v>
      </c>
      <c r="J282">
        <f t="shared" si="41"/>
        <v>7</v>
      </c>
      <c r="K282">
        <f t="shared" si="42"/>
        <v>8.6058519793459562E-3</v>
      </c>
      <c r="L282">
        <f>VLOOKUP(B282,'名称-id-价值'!B:M,J282+2,FALSE)</f>
        <v>115.2</v>
      </c>
      <c r="M282">
        <f t="shared" si="43"/>
        <v>0.33046471600688471</v>
      </c>
      <c r="N282">
        <f t="shared" si="37"/>
        <v>235.67165806081448</v>
      </c>
      <c r="O282" t="str">
        <f t="shared" si="38"/>
        <v>93101,</v>
      </c>
      <c r="P282" t="str">
        <f t="shared" si="38"/>
        <v>30,</v>
      </c>
      <c r="Q282" t="str">
        <f t="shared" si="44"/>
        <v>(1,1)</v>
      </c>
      <c r="R282" t="str">
        <f t="shared" si="39"/>
        <v>1,</v>
      </c>
      <c r="S282" t="str">
        <f t="shared" si="39"/>
        <v>1,</v>
      </c>
    </row>
    <row r="283" spans="1:19" x14ac:dyDescent="0.15">
      <c r="A283" t="s">
        <v>220</v>
      </c>
      <c r="B283">
        <v>93103</v>
      </c>
      <c r="C283">
        <v>30</v>
      </c>
      <c r="D283">
        <v>1</v>
      </c>
      <c r="E283">
        <v>1</v>
      </c>
      <c r="F283">
        <v>3</v>
      </c>
      <c r="G283" s="5">
        <f t="shared" si="36"/>
        <v>2.8686173264486519E-3</v>
      </c>
      <c r="H283" t="str">
        <f>VLOOKUP(B283,'名称-id-价值'!B:C,2,FALSE)</f>
        <v>T3MP3</v>
      </c>
      <c r="I283" t="str">
        <f t="shared" si="40"/>
        <v>T3部件</v>
      </c>
      <c r="J283">
        <f t="shared" si="41"/>
        <v>7</v>
      </c>
      <c r="K283">
        <f t="shared" si="42"/>
        <v>8.6058519793459562E-3</v>
      </c>
      <c r="L283">
        <f>VLOOKUP(B283,'名称-id-价值'!B:M,J283+2,FALSE)</f>
        <v>115.2</v>
      </c>
      <c r="M283">
        <f t="shared" si="43"/>
        <v>0.33046471600688471</v>
      </c>
      <c r="N283">
        <f t="shared" si="37"/>
        <v>235.67165806081448</v>
      </c>
      <c r="O283" t="str">
        <f t="shared" si="38"/>
        <v>93103,</v>
      </c>
      <c r="P283" t="str">
        <f t="shared" si="38"/>
        <v>30,</v>
      </c>
      <c r="Q283" t="str">
        <f t="shared" si="44"/>
        <v>(1,1)</v>
      </c>
      <c r="R283" t="str">
        <f t="shared" si="39"/>
        <v>1,</v>
      </c>
      <c r="S283" t="str">
        <f t="shared" si="39"/>
        <v>1,</v>
      </c>
    </row>
    <row r="284" spans="1:19" x14ac:dyDescent="0.15">
      <c r="A284" t="s">
        <v>220</v>
      </c>
      <c r="B284">
        <v>93105</v>
      </c>
      <c r="C284">
        <v>30</v>
      </c>
      <c r="D284">
        <v>1</v>
      </c>
      <c r="E284">
        <v>1</v>
      </c>
      <c r="F284">
        <v>3</v>
      </c>
      <c r="G284" s="5">
        <f t="shared" si="36"/>
        <v>2.8686173264486519E-3</v>
      </c>
      <c r="H284" t="str">
        <f>VLOOKUP(B284,'名称-id-价值'!B:C,2,FALSE)</f>
        <v>T3MP5</v>
      </c>
      <c r="I284" t="str">
        <f t="shared" si="40"/>
        <v>T3部件</v>
      </c>
      <c r="J284">
        <f t="shared" si="41"/>
        <v>7</v>
      </c>
      <c r="K284">
        <f t="shared" si="42"/>
        <v>8.6058519793459562E-3</v>
      </c>
      <c r="L284">
        <f>VLOOKUP(B284,'名称-id-价值'!B:M,J284+2,FALSE)</f>
        <v>115.2</v>
      </c>
      <c r="M284">
        <f t="shared" si="43"/>
        <v>0.33046471600688471</v>
      </c>
      <c r="N284">
        <f t="shared" si="37"/>
        <v>235.67165806081448</v>
      </c>
      <c r="O284" t="str">
        <f t="shared" si="38"/>
        <v>93105,</v>
      </c>
      <c r="P284" t="str">
        <f t="shared" si="38"/>
        <v>30,</v>
      </c>
      <c r="Q284" t="str">
        <f t="shared" si="44"/>
        <v>(1,1)</v>
      </c>
      <c r="R284" t="str">
        <f t="shared" si="39"/>
        <v>1,</v>
      </c>
      <c r="S284" t="str">
        <f t="shared" si="39"/>
        <v>1,</v>
      </c>
    </row>
    <row r="285" spans="1:19" x14ac:dyDescent="0.15">
      <c r="A285" t="s">
        <v>220</v>
      </c>
      <c r="B285">
        <v>93201</v>
      </c>
      <c r="C285">
        <v>30</v>
      </c>
      <c r="D285">
        <v>1</v>
      </c>
      <c r="E285">
        <v>1</v>
      </c>
      <c r="F285">
        <v>3</v>
      </c>
      <c r="G285" s="5">
        <f t="shared" si="36"/>
        <v>2.8686173264486519E-3</v>
      </c>
      <c r="H285" t="str">
        <f>VLOOKUP(B285,'名称-id-价值'!B:C,2,FALSE)</f>
        <v>T3HP1</v>
      </c>
      <c r="I285" t="str">
        <f t="shared" si="40"/>
        <v>T3部件</v>
      </c>
      <c r="J285">
        <f t="shared" si="41"/>
        <v>7</v>
      </c>
      <c r="K285">
        <f t="shared" si="42"/>
        <v>8.6058519793459562E-3</v>
      </c>
      <c r="L285">
        <f>VLOOKUP(B285,'名称-id-价值'!B:M,J285+2,FALSE)</f>
        <v>115.2</v>
      </c>
      <c r="M285">
        <f t="shared" si="43"/>
        <v>0.33046471600688471</v>
      </c>
      <c r="N285">
        <f t="shared" si="37"/>
        <v>235.67165806081448</v>
      </c>
      <c r="O285" t="str">
        <f t="shared" si="38"/>
        <v>93201,</v>
      </c>
      <c r="P285" t="str">
        <f t="shared" si="38"/>
        <v>30,</v>
      </c>
      <c r="Q285" t="str">
        <f t="shared" si="44"/>
        <v>(1,1)</v>
      </c>
      <c r="R285" t="str">
        <f t="shared" si="39"/>
        <v>1,</v>
      </c>
      <c r="S285" t="str">
        <f t="shared" si="39"/>
        <v>1,</v>
      </c>
    </row>
    <row r="286" spans="1:19" x14ac:dyDescent="0.15">
      <c r="A286" t="s">
        <v>220</v>
      </c>
      <c r="B286">
        <v>93203</v>
      </c>
      <c r="C286">
        <v>30</v>
      </c>
      <c r="D286">
        <v>1</v>
      </c>
      <c r="E286">
        <v>1</v>
      </c>
      <c r="F286">
        <v>3</v>
      </c>
      <c r="G286" s="5">
        <f t="shared" si="36"/>
        <v>2.8686173264486519E-3</v>
      </c>
      <c r="H286" t="str">
        <f>VLOOKUP(B286,'名称-id-价值'!B:C,2,FALSE)</f>
        <v>T3HP3</v>
      </c>
      <c r="I286" t="str">
        <f t="shared" si="40"/>
        <v>T3部件</v>
      </c>
      <c r="J286">
        <f t="shared" si="41"/>
        <v>7</v>
      </c>
      <c r="K286">
        <f t="shared" si="42"/>
        <v>8.6058519793459562E-3</v>
      </c>
      <c r="L286">
        <f>VLOOKUP(B286,'名称-id-价值'!B:M,J286+2,FALSE)</f>
        <v>115.2</v>
      </c>
      <c r="M286">
        <f t="shared" si="43"/>
        <v>0.33046471600688471</v>
      </c>
      <c r="N286">
        <f t="shared" si="37"/>
        <v>235.67165806081448</v>
      </c>
      <c r="O286" t="str">
        <f t="shared" si="38"/>
        <v>93203,</v>
      </c>
      <c r="P286" t="str">
        <f t="shared" si="38"/>
        <v>30,</v>
      </c>
      <c r="Q286" t="str">
        <f t="shared" si="44"/>
        <v>(1,1)</v>
      </c>
      <c r="R286" t="str">
        <f t="shared" si="39"/>
        <v>1,</v>
      </c>
      <c r="S286" t="str">
        <f t="shared" si="39"/>
        <v>1,</v>
      </c>
    </row>
    <row r="287" spans="1:19" x14ac:dyDescent="0.15">
      <c r="A287" t="s">
        <v>220</v>
      </c>
      <c r="B287">
        <v>93205</v>
      </c>
      <c r="C287">
        <v>30</v>
      </c>
      <c r="D287">
        <v>1</v>
      </c>
      <c r="E287">
        <v>1</v>
      </c>
      <c r="F287">
        <v>3</v>
      </c>
      <c r="G287" s="5">
        <f t="shared" si="36"/>
        <v>2.8686173264486519E-3</v>
      </c>
      <c r="H287" t="str">
        <f>VLOOKUP(B287,'名称-id-价值'!B:C,2,FALSE)</f>
        <v>T3HP5</v>
      </c>
      <c r="I287" t="str">
        <f t="shared" si="40"/>
        <v>T3部件</v>
      </c>
      <c r="J287">
        <f t="shared" si="41"/>
        <v>7</v>
      </c>
      <c r="K287">
        <f t="shared" si="42"/>
        <v>8.6058519793459562E-3</v>
      </c>
      <c r="L287">
        <f>VLOOKUP(B287,'名称-id-价值'!B:M,J287+2,FALSE)</f>
        <v>115.2</v>
      </c>
      <c r="M287">
        <f t="shared" si="43"/>
        <v>0.33046471600688471</v>
      </c>
      <c r="N287">
        <f t="shared" si="37"/>
        <v>235.67165806081448</v>
      </c>
      <c r="O287" t="str">
        <f t="shared" si="38"/>
        <v>93205,</v>
      </c>
      <c r="P287" t="str">
        <f t="shared" si="38"/>
        <v>30,</v>
      </c>
      <c r="Q287" t="str">
        <f t="shared" si="44"/>
        <v>(1,1)</v>
      </c>
      <c r="R287" t="str">
        <f t="shared" si="39"/>
        <v>1,</v>
      </c>
      <c r="S287" t="str">
        <f t="shared" si="39"/>
        <v>1,</v>
      </c>
    </row>
    <row r="288" spans="1:19" x14ac:dyDescent="0.15">
      <c r="A288" t="s">
        <v>220</v>
      </c>
      <c r="B288">
        <v>93002</v>
      </c>
      <c r="C288">
        <v>30</v>
      </c>
      <c r="D288">
        <v>1</v>
      </c>
      <c r="E288">
        <v>1</v>
      </c>
      <c r="F288">
        <v>3</v>
      </c>
      <c r="G288" s="5">
        <f t="shared" si="36"/>
        <v>2.8686173264486519E-3</v>
      </c>
      <c r="H288" t="str">
        <f>VLOOKUP(B288,'名称-id-价值'!B:C,2,FALSE)</f>
        <v>T3LP2</v>
      </c>
      <c r="I288" t="str">
        <f t="shared" si="40"/>
        <v>T3部件</v>
      </c>
      <c r="J288">
        <f t="shared" si="41"/>
        <v>7</v>
      </c>
      <c r="K288">
        <f t="shared" si="42"/>
        <v>8.6058519793459562E-3</v>
      </c>
      <c r="L288">
        <f>VLOOKUP(B288,'名称-id-价值'!B:M,J288+2,FALSE)</f>
        <v>115.19999999999999</v>
      </c>
      <c r="M288">
        <f t="shared" si="43"/>
        <v>0.33046471600688465</v>
      </c>
      <c r="N288">
        <f t="shared" si="37"/>
        <v>235.67165806081448</v>
      </c>
      <c r="O288" t="str">
        <f t="shared" si="38"/>
        <v>93002,</v>
      </c>
      <c r="P288" t="str">
        <f t="shared" si="38"/>
        <v>30,</v>
      </c>
      <c r="Q288" t="str">
        <f t="shared" si="44"/>
        <v>(1,1)</v>
      </c>
      <c r="R288" t="str">
        <f t="shared" si="39"/>
        <v>1,</v>
      </c>
      <c r="S288" t="str">
        <f t="shared" si="39"/>
        <v>1,</v>
      </c>
    </row>
    <row r="289" spans="1:19" x14ac:dyDescent="0.15">
      <c r="A289" t="s">
        <v>220</v>
      </c>
      <c r="B289">
        <v>93004</v>
      </c>
      <c r="C289">
        <v>30</v>
      </c>
      <c r="D289">
        <v>1</v>
      </c>
      <c r="E289">
        <v>1</v>
      </c>
      <c r="F289">
        <v>3</v>
      </c>
      <c r="G289" s="5">
        <f t="shared" si="36"/>
        <v>2.8686173264486519E-3</v>
      </c>
      <c r="H289" t="str">
        <f>VLOOKUP(B289,'名称-id-价值'!B:C,2,FALSE)</f>
        <v>T3LP4</v>
      </c>
      <c r="I289" t="str">
        <f t="shared" si="40"/>
        <v>T3部件</v>
      </c>
      <c r="J289">
        <f t="shared" si="41"/>
        <v>7</v>
      </c>
      <c r="K289">
        <f t="shared" si="42"/>
        <v>8.6058519793459562E-3</v>
      </c>
      <c r="L289">
        <f>VLOOKUP(B289,'名称-id-价值'!B:M,J289+2,FALSE)</f>
        <v>115.2</v>
      </c>
      <c r="M289">
        <f t="shared" si="43"/>
        <v>0.33046471600688471</v>
      </c>
      <c r="N289">
        <f t="shared" si="37"/>
        <v>235.67165806081448</v>
      </c>
      <c r="O289" t="str">
        <f t="shared" si="38"/>
        <v>93004,</v>
      </c>
      <c r="P289" t="str">
        <f t="shared" si="38"/>
        <v>30,</v>
      </c>
      <c r="Q289" t="str">
        <f t="shared" si="44"/>
        <v>(1,1)</v>
      </c>
      <c r="R289" t="str">
        <f t="shared" si="39"/>
        <v>1,</v>
      </c>
      <c r="S289" t="str">
        <f t="shared" si="39"/>
        <v>1,</v>
      </c>
    </row>
    <row r="290" spans="1:19" x14ac:dyDescent="0.15">
      <c r="A290" t="s">
        <v>220</v>
      </c>
      <c r="B290">
        <v>93006</v>
      </c>
      <c r="C290">
        <v>30</v>
      </c>
      <c r="D290">
        <v>1</v>
      </c>
      <c r="E290">
        <v>1</v>
      </c>
      <c r="F290">
        <v>3</v>
      </c>
      <c r="G290" s="5">
        <f t="shared" si="36"/>
        <v>2.8686173264486519E-3</v>
      </c>
      <c r="H290" t="str">
        <f>VLOOKUP(B290,'名称-id-价值'!B:C,2,FALSE)</f>
        <v>T3LP6</v>
      </c>
      <c r="I290" t="str">
        <f t="shared" si="40"/>
        <v>T3部件</v>
      </c>
      <c r="J290">
        <f t="shared" si="41"/>
        <v>7</v>
      </c>
      <c r="K290">
        <f t="shared" si="42"/>
        <v>8.6058519793459562E-3</v>
      </c>
      <c r="L290">
        <f>VLOOKUP(B290,'名称-id-价值'!B:M,J290+2,FALSE)</f>
        <v>115.2</v>
      </c>
      <c r="M290">
        <f t="shared" si="43"/>
        <v>0.33046471600688471</v>
      </c>
      <c r="N290">
        <f t="shared" si="37"/>
        <v>235.67165806081448</v>
      </c>
      <c r="O290" t="str">
        <f t="shared" si="38"/>
        <v>93006,</v>
      </c>
      <c r="P290" t="str">
        <f t="shared" si="38"/>
        <v>30,</v>
      </c>
      <c r="Q290" t="str">
        <f t="shared" si="44"/>
        <v>(1,1)</v>
      </c>
      <c r="R290" t="str">
        <f t="shared" si="39"/>
        <v>1,</v>
      </c>
      <c r="S290" t="str">
        <f t="shared" si="39"/>
        <v>1,</v>
      </c>
    </row>
    <row r="291" spans="1:19" x14ac:dyDescent="0.15">
      <c r="A291" t="s">
        <v>220</v>
      </c>
      <c r="B291">
        <v>93102</v>
      </c>
      <c r="C291">
        <v>30</v>
      </c>
      <c r="D291">
        <v>1</v>
      </c>
      <c r="E291">
        <v>1</v>
      </c>
      <c r="F291">
        <v>3</v>
      </c>
      <c r="G291" s="5">
        <f t="shared" si="36"/>
        <v>2.8686173264486519E-3</v>
      </c>
      <c r="H291" t="str">
        <f>VLOOKUP(B291,'名称-id-价值'!B:C,2,FALSE)</f>
        <v>T3MP2</v>
      </c>
      <c r="I291" t="str">
        <f t="shared" si="40"/>
        <v>T3部件</v>
      </c>
      <c r="J291">
        <f t="shared" si="41"/>
        <v>7</v>
      </c>
      <c r="K291">
        <f t="shared" si="42"/>
        <v>8.6058519793459562E-3</v>
      </c>
      <c r="L291">
        <f>VLOOKUP(B291,'名称-id-价值'!B:M,J291+2,FALSE)</f>
        <v>115.2</v>
      </c>
      <c r="M291">
        <f t="shared" si="43"/>
        <v>0.33046471600688471</v>
      </c>
      <c r="N291">
        <f t="shared" si="37"/>
        <v>235.67165806081448</v>
      </c>
      <c r="O291" t="str">
        <f t="shared" si="38"/>
        <v>93102,</v>
      </c>
      <c r="P291" t="str">
        <f t="shared" si="38"/>
        <v>30,</v>
      </c>
      <c r="Q291" t="str">
        <f t="shared" si="44"/>
        <v>(1,1)</v>
      </c>
      <c r="R291" t="str">
        <f t="shared" si="39"/>
        <v>1,</v>
      </c>
      <c r="S291" t="str">
        <f t="shared" si="39"/>
        <v>1,</v>
      </c>
    </row>
    <row r="292" spans="1:19" x14ac:dyDescent="0.15">
      <c r="A292" t="s">
        <v>220</v>
      </c>
      <c r="B292">
        <v>93104</v>
      </c>
      <c r="C292">
        <v>30</v>
      </c>
      <c r="D292">
        <v>1</v>
      </c>
      <c r="E292">
        <v>1</v>
      </c>
      <c r="F292">
        <v>3</v>
      </c>
      <c r="G292" s="5">
        <f t="shared" si="36"/>
        <v>2.8686173264486519E-3</v>
      </c>
      <c r="H292" t="str">
        <f>VLOOKUP(B292,'名称-id-价值'!B:C,2,FALSE)</f>
        <v>T3MP4</v>
      </c>
      <c r="I292" t="str">
        <f t="shared" si="40"/>
        <v>T3部件</v>
      </c>
      <c r="J292">
        <f t="shared" si="41"/>
        <v>7</v>
      </c>
      <c r="K292">
        <f t="shared" si="42"/>
        <v>8.6058519793459562E-3</v>
      </c>
      <c r="L292">
        <f>VLOOKUP(B292,'名称-id-价值'!B:M,J292+2,FALSE)</f>
        <v>115.2</v>
      </c>
      <c r="M292">
        <f t="shared" si="43"/>
        <v>0.33046471600688471</v>
      </c>
      <c r="N292">
        <f t="shared" si="37"/>
        <v>235.67165806081448</v>
      </c>
      <c r="O292" t="str">
        <f t="shared" si="38"/>
        <v>93104,</v>
      </c>
      <c r="P292" t="str">
        <f t="shared" si="38"/>
        <v>30,</v>
      </c>
      <c r="Q292" t="str">
        <f t="shared" si="44"/>
        <v>(1,1)</v>
      </c>
      <c r="R292" t="str">
        <f t="shared" si="39"/>
        <v>1,</v>
      </c>
      <c r="S292" t="str">
        <f t="shared" si="39"/>
        <v>1,</v>
      </c>
    </row>
    <row r="293" spans="1:19" x14ac:dyDescent="0.15">
      <c r="A293" t="s">
        <v>220</v>
      </c>
      <c r="B293">
        <v>93106</v>
      </c>
      <c r="C293">
        <v>30</v>
      </c>
      <c r="D293">
        <v>1</v>
      </c>
      <c r="E293">
        <v>1</v>
      </c>
      <c r="F293">
        <v>3</v>
      </c>
      <c r="G293" s="5">
        <f t="shared" si="36"/>
        <v>2.8686173264486519E-3</v>
      </c>
      <c r="H293" t="str">
        <f>VLOOKUP(B293,'名称-id-价值'!B:C,2,FALSE)</f>
        <v>T3MP6</v>
      </c>
      <c r="I293" t="str">
        <f t="shared" si="40"/>
        <v>T3部件</v>
      </c>
      <c r="J293">
        <f t="shared" si="41"/>
        <v>7</v>
      </c>
      <c r="K293">
        <f t="shared" si="42"/>
        <v>8.6058519793459562E-3</v>
      </c>
      <c r="L293">
        <f>VLOOKUP(B293,'名称-id-价值'!B:M,J293+2,FALSE)</f>
        <v>115.2</v>
      </c>
      <c r="M293">
        <f t="shared" si="43"/>
        <v>0.33046471600688471</v>
      </c>
      <c r="N293">
        <f t="shared" si="37"/>
        <v>235.67165806081448</v>
      </c>
      <c r="O293" t="str">
        <f t="shared" si="38"/>
        <v>93106,</v>
      </c>
      <c r="P293" t="str">
        <f t="shared" si="38"/>
        <v>30,</v>
      </c>
      <c r="Q293" t="str">
        <f t="shared" si="44"/>
        <v>(1,1)</v>
      </c>
      <c r="R293" t="str">
        <f t="shared" si="39"/>
        <v>1,</v>
      </c>
      <c r="S293" t="str">
        <f t="shared" si="39"/>
        <v>1,</v>
      </c>
    </row>
    <row r="294" spans="1:19" x14ac:dyDescent="0.15">
      <c r="A294" t="s">
        <v>220</v>
      </c>
      <c r="B294">
        <v>93202</v>
      </c>
      <c r="C294">
        <v>30</v>
      </c>
      <c r="D294">
        <v>1</v>
      </c>
      <c r="E294">
        <v>1</v>
      </c>
      <c r="F294">
        <v>3</v>
      </c>
      <c r="G294" s="5">
        <f t="shared" si="36"/>
        <v>2.8686173264486519E-3</v>
      </c>
      <c r="H294" t="str">
        <f>VLOOKUP(B294,'名称-id-价值'!B:C,2,FALSE)</f>
        <v>T3HP2</v>
      </c>
      <c r="I294" t="str">
        <f t="shared" si="40"/>
        <v>T3部件</v>
      </c>
      <c r="J294">
        <f t="shared" si="41"/>
        <v>7</v>
      </c>
      <c r="K294">
        <f t="shared" si="42"/>
        <v>8.6058519793459562E-3</v>
      </c>
      <c r="L294">
        <f>VLOOKUP(B294,'名称-id-价值'!B:M,J294+2,FALSE)</f>
        <v>115.2</v>
      </c>
      <c r="M294">
        <f t="shared" si="43"/>
        <v>0.33046471600688471</v>
      </c>
      <c r="N294">
        <f t="shared" si="37"/>
        <v>235.67165806081448</v>
      </c>
      <c r="O294" t="str">
        <f t="shared" si="38"/>
        <v>93202,</v>
      </c>
      <c r="P294" t="str">
        <f t="shared" si="38"/>
        <v>30,</v>
      </c>
      <c r="Q294" t="str">
        <f t="shared" si="44"/>
        <v>(1,1)</v>
      </c>
      <c r="R294" t="str">
        <f t="shared" si="39"/>
        <v>1,</v>
      </c>
      <c r="S294" t="str">
        <f t="shared" si="39"/>
        <v>1,</v>
      </c>
    </row>
    <row r="295" spans="1:19" x14ac:dyDescent="0.15">
      <c r="A295" t="s">
        <v>220</v>
      </c>
      <c r="B295">
        <v>93204</v>
      </c>
      <c r="C295">
        <v>30</v>
      </c>
      <c r="D295">
        <v>1</v>
      </c>
      <c r="E295">
        <v>1</v>
      </c>
      <c r="F295">
        <v>3</v>
      </c>
      <c r="G295" s="5">
        <f t="shared" si="36"/>
        <v>2.8686173264486519E-3</v>
      </c>
      <c r="H295" t="str">
        <f>VLOOKUP(B295,'名称-id-价值'!B:C,2,FALSE)</f>
        <v>T3HP4</v>
      </c>
      <c r="I295" t="str">
        <f t="shared" si="40"/>
        <v>T3部件</v>
      </c>
      <c r="J295">
        <f t="shared" si="41"/>
        <v>7</v>
      </c>
      <c r="K295">
        <f t="shared" si="42"/>
        <v>8.6058519793459562E-3</v>
      </c>
      <c r="L295">
        <f>VLOOKUP(B295,'名称-id-价值'!B:M,J295+2,FALSE)</f>
        <v>115.2</v>
      </c>
      <c r="M295">
        <f t="shared" si="43"/>
        <v>0.33046471600688471</v>
      </c>
      <c r="N295">
        <f t="shared" si="37"/>
        <v>235.67165806081448</v>
      </c>
      <c r="O295" t="str">
        <f t="shared" si="38"/>
        <v>93204,</v>
      </c>
      <c r="P295" t="str">
        <f t="shared" si="38"/>
        <v>30,</v>
      </c>
      <c r="Q295" t="str">
        <f t="shared" si="44"/>
        <v>(1,1)</v>
      </c>
      <c r="R295" t="str">
        <f t="shared" si="39"/>
        <v>1,</v>
      </c>
      <c r="S295" t="str">
        <f t="shared" si="39"/>
        <v>1,</v>
      </c>
    </row>
    <row r="296" spans="1:19" x14ac:dyDescent="0.15">
      <c r="A296" t="s">
        <v>220</v>
      </c>
      <c r="B296">
        <v>93206</v>
      </c>
      <c r="C296">
        <v>30</v>
      </c>
      <c r="D296">
        <v>1</v>
      </c>
      <c r="E296">
        <v>1</v>
      </c>
      <c r="F296">
        <v>3</v>
      </c>
      <c r="G296" s="5">
        <f t="shared" si="36"/>
        <v>2.8686173264486519E-3</v>
      </c>
      <c r="H296" t="str">
        <f>VLOOKUP(B296,'名称-id-价值'!B:C,2,FALSE)</f>
        <v>T3HP6</v>
      </c>
      <c r="I296" t="str">
        <f t="shared" si="40"/>
        <v>T3部件</v>
      </c>
      <c r="J296">
        <f t="shared" si="41"/>
        <v>7</v>
      </c>
      <c r="K296">
        <f t="shared" si="42"/>
        <v>8.6058519793459562E-3</v>
      </c>
      <c r="L296">
        <f>VLOOKUP(B296,'名称-id-价值'!B:M,J296+2,FALSE)</f>
        <v>115.2</v>
      </c>
      <c r="M296">
        <f t="shared" si="43"/>
        <v>0.33046471600688471</v>
      </c>
      <c r="N296">
        <f t="shared" si="37"/>
        <v>235.67165806081448</v>
      </c>
      <c r="O296" t="str">
        <f t="shared" si="38"/>
        <v>93206,</v>
      </c>
      <c r="P296" t="str">
        <f t="shared" si="38"/>
        <v>30,</v>
      </c>
      <c r="Q296" t="str">
        <f t="shared" si="44"/>
        <v>(1,1)</v>
      </c>
      <c r="R296" t="str">
        <f t="shared" si="39"/>
        <v>1,</v>
      </c>
      <c r="S296" t="str">
        <f t="shared" si="39"/>
        <v>1,</v>
      </c>
    </row>
    <row r="297" spans="1:19" x14ac:dyDescent="0.15">
      <c r="A297" t="s">
        <v>220</v>
      </c>
      <c r="B297">
        <v>100301</v>
      </c>
      <c r="C297">
        <v>37</v>
      </c>
      <c r="D297">
        <v>1</v>
      </c>
      <c r="E297">
        <v>1</v>
      </c>
      <c r="F297">
        <v>3</v>
      </c>
      <c r="G297" s="5">
        <f t="shared" si="36"/>
        <v>3.5379613692866703E-3</v>
      </c>
      <c r="H297" t="str">
        <f>VLOOKUP(B297,'名称-id-价值'!B:C,2,FALSE)</f>
        <v>3倍加速1</v>
      </c>
      <c r="I297" t="str">
        <f t="shared" si="40"/>
        <v>T0坦克</v>
      </c>
      <c r="J297">
        <f t="shared" si="41"/>
        <v>7</v>
      </c>
      <c r="K297">
        <f t="shared" si="42"/>
        <v>1.0613884107860011E-2</v>
      </c>
      <c r="L297">
        <f>VLOOKUP(B297,'名称-id-价值'!B:M,J297+2,FALSE)</f>
        <v>35</v>
      </c>
      <c r="M297">
        <f t="shared" si="43"/>
        <v>0.12382864792503347</v>
      </c>
      <c r="N297">
        <f t="shared" si="37"/>
        <v>235.67165806081448</v>
      </c>
      <c r="O297" t="str">
        <f t="shared" si="38"/>
        <v>100301,</v>
      </c>
      <c r="P297" t="str">
        <f t="shared" si="38"/>
        <v>37,</v>
      </c>
      <c r="Q297" t="str">
        <f t="shared" si="44"/>
        <v>(1,1)</v>
      </c>
      <c r="R297" t="str">
        <f t="shared" si="39"/>
        <v>1,</v>
      </c>
      <c r="S297" t="str">
        <f t="shared" si="39"/>
        <v>1,</v>
      </c>
    </row>
    <row r="298" spans="1:19" x14ac:dyDescent="0.15">
      <c r="A298" t="s">
        <v>220</v>
      </c>
      <c r="B298">
        <v>100302</v>
      </c>
      <c r="C298">
        <v>47</v>
      </c>
      <c r="D298">
        <v>1</v>
      </c>
      <c r="E298">
        <v>1</v>
      </c>
      <c r="F298">
        <v>3</v>
      </c>
      <c r="G298" s="5">
        <f t="shared" si="36"/>
        <v>4.4941671447695543E-3</v>
      </c>
      <c r="H298" t="str">
        <f>VLOOKUP(B298,'名称-id-价值'!B:C,2,FALSE)</f>
        <v>3倍加速2</v>
      </c>
      <c r="I298" t="str">
        <f t="shared" si="40"/>
        <v>T0坦克</v>
      </c>
      <c r="J298">
        <f t="shared" si="41"/>
        <v>7</v>
      </c>
      <c r="K298">
        <f t="shared" si="42"/>
        <v>1.3482501434308663E-2</v>
      </c>
      <c r="L298">
        <f>VLOOKUP(B298,'名称-id-价值'!B:M,J298+2,FALSE)</f>
        <v>60</v>
      </c>
      <c r="M298">
        <f t="shared" si="43"/>
        <v>0.26965002868617327</v>
      </c>
      <c r="N298">
        <f t="shared" si="37"/>
        <v>235.67165806081448</v>
      </c>
      <c r="O298" t="str">
        <f t="shared" si="38"/>
        <v>100302,</v>
      </c>
      <c r="P298" t="str">
        <f t="shared" si="38"/>
        <v>47,</v>
      </c>
      <c r="Q298" t="str">
        <f t="shared" si="44"/>
        <v>(1,1)</v>
      </c>
      <c r="R298" t="str">
        <f t="shared" si="39"/>
        <v>1,</v>
      </c>
      <c r="S298" t="str">
        <f t="shared" si="39"/>
        <v>1,</v>
      </c>
    </row>
    <row r="299" spans="1:19" x14ac:dyDescent="0.15">
      <c r="A299" t="s">
        <v>221</v>
      </c>
      <c r="B299">
        <v>51111</v>
      </c>
      <c r="C299">
        <v>180</v>
      </c>
      <c r="D299">
        <v>2</v>
      </c>
      <c r="E299">
        <v>16</v>
      </c>
      <c r="F299">
        <v>3</v>
      </c>
      <c r="G299" s="5">
        <f t="shared" si="36"/>
        <v>1.7211703958691909E-2</v>
      </c>
      <c r="H299" t="str">
        <f>VLOOKUP(B299,'名称-id-价值'!B:C,2,FALSE)</f>
        <v>雷诺FT-碎片</v>
      </c>
      <c r="I299" t="str">
        <f t="shared" si="40"/>
        <v>T1碎片</v>
      </c>
      <c r="J299">
        <f t="shared" si="41"/>
        <v>8</v>
      </c>
      <c r="K299">
        <f t="shared" si="42"/>
        <v>0.46471600688468151</v>
      </c>
      <c r="L299">
        <f>VLOOKUP(B299,'名称-id-价值'!B:M,J299+2,FALSE)</f>
        <v>34.799999999999997</v>
      </c>
      <c r="M299">
        <f t="shared" si="43"/>
        <v>5.3907056798623056</v>
      </c>
      <c r="N299">
        <f t="shared" si="37"/>
        <v>219.38620195066025</v>
      </c>
      <c r="O299" t="str">
        <f t="shared" si="38"/>
        <v>51111,</v>
      </c>
      <c r="P299" t="str">
        <f t="shared" si="38"/>
        <v>180,</v>
      </c>
      <c r="Q299" t="str">
        <f t="shared" si="44"/>
        <v>(2,16)</v>
      </c>
      <c r="R299" t="str">
        <f t="shared" si="39"/>
        <v>2,</v>
      </c>
      <c r="S299" t="str">
        <f t="shared" si="39"/>
        <v>16,</v>
      </c>
    </row>
    <row r="300" spans="1:19" x14ac:dyDescent="0.15">
      <c r="A300" t="s">
        <v>221</v>
      </c>
      <c r="B300">
        <v>52111</v>
      </c>
      <c r="C300">
        <v>180</v>
      </c>
      <c r="D300">
        <v>2</v>
      </c>
      <c r="E300">
        <v>16</v>
      </c>
      <c r="F300">
        <v>3</v>
      </c>
      <c r="G300" s="5">
        <f t="shared" si="36"/>
        <v>1.7211703958691909E-2</v>
      </c>
      <c r="H300" t="str">
        <f>VLOOKUP(B300,'名称-id-价值'!B:C,2,FALSE)</f>
        <v>Stuart-碎片</v>
      </c>
      <c r="I300" t="str">
        <f t="shared" si="40"/>
        <v>T1碎片</v>
      </c>
      <c r="J300">
        <f t="shared" si="41"/>
        <v>8</v>
      </c>
      <c r="K300">
        <f t="shared" si="42"/>
        <v>0.46471600688468151</v>
      </c>
      <c r="L300">
        <f>VLOOKUP(B300,'名称-id-价值'!B:M,J300+2,FALSE)</f>
        <v>34.799999999999997</v>
      </c>
      <c r="M300">
        <f t="shared" si="43"/>
        <v>5.3907056798623056</v>
      </c>
      <c r="N300">
        <f t="shared" si="37"/>
        <v>219.38620195066025</v>
      </c>
      <c r="O300" t="str">
        <f t="shared" si="38"/>
        <v>52111,</v>
      </c>
      <c r="P300" t="str">
        <f t="shared" si="38"/>
        <v>180,</v>
      </c>
      <c r="Q300" t="str">
        <f t="shared" si="44"/>
        <v>(2,16)</v>
      </c>
      <c r="R300" t="str">
        <f t="shared" si="39"/>
        <v>2,</v>
      </c>
      <c r="S300" t="str">
        <f t="shared" si="39"/>
        <v>16,</v>
      </c>
    </row>
    <row r="301" spans="1:19" x14ac:dyDescent="0.15">
      <c r="A301" t="s">
        <v>221</v>
      </c>
      <c r="B301">
        <v>53111</v>
      </c>
      <c r="C301">
        <v>180</v>
      </c>
      <c r="D301">
        <v>2</v>
      </c>
      <c r="E301">
        <v>16</v>
      </c>
      <c r="F301">
        <v>3</v>
      </c>
      <c r="G301" s="5">
        <f t="shared" si="36"/>
        <v>1.7211703958691909E-2</v>
      </c>
      <c r="H301" t="str">
        <f>VLOOKUP(B301,'名称-id-价值'!B:C,2,FALSE)</f>
        <v>B-1-碎片</v>
      </c>
      <c r="I301" t="str">
        <f t="shared" si="40"/>
        <v>T1碎片</v>
      </c>
      <c r="J301">
        <f t="shared" si="41"/>
        <v>8</v>
      </c>
      <c r="K301">
        <f t="shared" si="42"/>
        <v>0.46471600688468151</v>
      </c>
      <c r="L301">
        <f>VLOOKUP(B301,'名称-id-价值'!B:M,J301+2,FALSE)</f>
        <v>34.799999999999997</v>
      </c>
      <c r="M301">
        <f t="shared" si="43"/>
        <v>5.3907056798623056</v>
      </c>
      <c r="N301">
        <f t="shared" si="37"/>
        <v>219.38620195066025</v>
      </c>
      <c r="O301" t="str">
        <f t="shared" si="38"/>
        <v>53111,</v>
      </c>
      <c r="P301" t="str">
        <f t="shared" si="38"/>
        <v>180,</v>
      </c>
      <c r="Q301" t="str">
        <f t="shared" si="44"/>
        <v>(2,16)</v>
      </c>
      <c r="R301" t="str">
        <f t="shared" si="39"/>
        <v>2,</v>
      </c>
      <c r="S301" t="str">
        <f t="shared" si="39"/>
        <v>16,</v>
      </c>
    </row>
    <row r="302" spans="1:19" x14ac:dyDescent="0.15">
      <c r="A302" t="s">
        <v>221</v>
      </c>
      <c r="B302">
        <v>51211</v>
      </c>
      <c r="C302">
        <v>160</v>
      </c>
      <c r="D302">
        <v>1</v>
      </c>
      <c r="E302">
        <v>3</v>
      </c>
      <c r="F302">
        <v>3</v>
      </c>
      <c r="G302" s="5">
        <f t="shared" si="36"/>
        <v>1.5299292407726142E-2</v>
      </c>
      <c r="H302" t="str">
        <f>VLOOKUP(B302,'名称-id-价值'!B:C,2,FALSE)</f>
        <v>二号-碎片</v>
      </c>
      <c r="I302" t="str">
        <f t="shared" si="40"/>
        <v>T2碎片</v>
      </c>
      <c r="J302">
        <f t="shared" si="41"/>
        <v>8</v>
      </c>
      <c r="K302">
        <f t="shared" si="42"/>
        <v>9.1795754446356848E-2</v>
      </c>
      <c r="L302">
        <f>VLOOKUP(B302,'名称-id-价值'!B:M,J302+2,FALSE)</f>
        <v>38.4</v>
      </c>
      <c r="M302">
        <f t="shared" si="43"/>
        <v>1.1749856569133676</v>
      </c>
      <c r="N302">
        <f t="shared" si="37"/>
        <v>219.38620195066025</v>
      </c>
      <c r="O302" t="str">
        <f t="shared" si="38"/>
        <v>51211,</v>
      </c>
      <c r="P302" t="str">
        <f t="shared" si="38"/>
        <v>160,</v>
      </c>
      <c r="Q302" t="str">
        <f t="shared" si="44"/>
        <v>(1,3)</v>
      </c>
      <c r="R302" t="str">
        <f t="shared" si="39"/>
        <v>1,</v>
      </c>
      <c r="S302" t="str">
        <f t="shared" si="39"/>
        <v>3,</v>
      </c>
    </row>
    <row r="303" spans="1:19" x14ac:dyDescent="0.15">
      <c r="A303" t="s">
        <v>221</v>
      </c>
      <c r="B303">
        <v>52211</v>
      </c>
      <c r="C303">
        <v>160</v>
      </c>
      <c r="D303">
        <v>1</v>
      </c>
      <c r="E303">
        <v>3</v>
      </c>
      <c r="F303">
        <v>3</v>
      </c>
      <c r="G303" s="5">
        <f t="shared" si="36"/>
        <v>1.5299292407726142E-2</v>
      </c>
      <c r="H303" t="str">
        <f>VLOOKUP(B303,'名称-id-价值'!B:C,2,FALSE)</f>
        <v>T-34-碎片</v>
      </c>
      <c r="I303" t="str">
        <f t="shared" si="40"/>
        <v>T2碎片</v>
      </c>
      <c r="J303">
        <f t="shared" si="41"/>
        <v>8</v>
      </c>
      <c r="K303">
        <f t="shared" si="42"/>
        <v>9.1795754446356848E-2</v>
      </c>
      <c r="L303">
        <f>VLOOKUP(B303,'名称-id-价值'!B:M,J303+2,FALSE)</f>
        <v>38.4</v>
      </c>
      <c r="M303">
        <f t="shared" si="43"/>
        <v>1.1749856569133676</v>
      </c>
      <c r="N303">
        <f t="shared" si="37"/>
        <v>219.38620195066025</v>
      </c>
      <c r="O303" t="str">
        <f t="shared" si="38"/>
        <v>52211,</v>
      </c>
      <c r="P303" t="str">
        <f t="shared" si="38"/>
        <v>160,</v>
      </c>
      <c r="Q303" t="str">
        <f t="shared" si="44"/>
        <v>(1,3)</v>
      </c>
      <c r="R303" t="str">
        <f t="shared" si="39"/>
        <v>1,</v>
      </c>
      <c r="S303" t="str">
        <f t="shared" si="39"/>
        <v>3,</v>
      </c>
    </row>
    <row r="304" spans="1:19" x14ac:dyDescent="0.15">
      <c r="A304" t="s">
        <v>221</v>
      </c>
      <c r="B304">
        <v>53211</v>
      </c>
      <c r="C304">
        <v>160</v>
      </c>
      <c r="D304">
        <v>1</v>
      </c>
      <c r="E304">
        <v>3</v>
      </c>
      <c r="F304">
        <v>3</v>
      </c>
      <c r="G304" s="5">
        <f t="shared" si="36"/>
        <v>1.5299292407726142E-2</v>
      </c>
      <c r="H304" t="str">
        <f>VLOOKUP(B304,'名称-id-价值'!B:C,2,FALSE)</f>
        <v>KV-1-碎片</v>
      </c>
      <c r="I304" t="str">
        <f t="shared" si="40"/>
        <v>T2碎片</v>
      </c>
      <c r="J304">
        <f t="shared" si="41"/>
        <v>8</v>
      </c>
      <c r="K304">
        <f t="shared" si="42"/>
        <v>9.1795754446356848E-2</v>
      </c>
      <c r="L304">
        <f>VLOOKUP(B304,'名称-id-价值'!B:M,J304+2,FALSE)</f>
        <v>38.4</v>
      </c>
      <c r="M304">
        <f t="shared" si="43"/>
        <v>1.1749856569133676</v>
      </c>
      <c r="N304">
        <f t="shared" si="37"/>
        <v>219.38620195066025</v>
      </c>
      <c r="O304" t="str">
        <f t="shared" si="38"/>
        <v>53211,</v>
      </c>
      <c r="P304" t="str">
        <f t="shared" si="38"/>
        <v>160,</v>
      </c>
      <c r="Q304" t="str">
        <f t="shared" si="44"/>
        <v>(1,3)</v>
      </c>
      <c r="R304" t="str">
        <f t="shared" si="39"/>
        <v>1,</v>
      </c>
      <c r="S304" t="str">
        <f t="shared" si="39"/>
        <v>3,</v>
      </c>
    </row>
    <row r="305" spans="1:19" x14ac:dyDescent="0.15">
      <c r="A305" t="s">
        <v>221</v>
      </c>
      <c r="B305">
        <v>51311</v>
      </c>
      <c r="C305">
        <v>928</v>
      </c>
      <c r="D305">
        <v>1</v>
      </c>
      <c r="E305">
        <v>3</v>
      </c>
      <c r="F305">
        <v>3</v>
      </c>
      <c r="G305" s="5">
        <f t="shared" si="36"/>
        <v>8.8735895964811629E-2</v>
      </c>
      <c r="H305" t="str">
        <f>VLOOKUP(B305,'名称-id-价值'!B:C,2,FALSE)</f>
        <v>35(t)-碎片</v>
      </c>
      <c r="I305" t="str">
        <f t="shared" si="40"/>
        <v>T3碎片</v>
      </c>
      <c r="J305">
        <f t="shared" si="41"/>
        <v>8</v>
      </c>
      <c r="K305">
        <f t="shared" si="42"/>
        <v>0.53241537578886977</v>
      </c>
      <c r="L305">
        <f>VLOOKUP(B305,'名称-id-价值'!B:M,J305+2,FALSE)</f>
        <v>45.099999999999994</v>
      </c>
      <c r="M305">
        <f t="shared" si="43"/>
        <v>8.0039778160260084</v>
      </c>
      <c r="N305">
        <f t="shared" si="37"/>
        <v>219.38620195066025</v>
      </c>
      <c r="O305" t="str">
        <f t="shared" si="38"/>
        <v>51311,</v>
      </c>
      <c r="P305" t="str">
        <f t="shared" si="38"/>
        <v>928,</v>
      </c>
      <c r="Q305" t="str">
        <f t="shared" si="44"/>
        <v>(1,3)</v>
      </c>
      <c r="R305" t="str">
        <f t="shared" si="39"/>
        <v>1,</v>
      </c>
      <c r="S305" t="str">
        <f t="shared" si="39"/>
        <v>3,</v>
      </c>
    </row>
    <row r="306" spans="1:19" x14ac:dyDescent="0.15">
      <c r="A306" t="s">
        <v>221</v>
      </c>
      <c r="B306">
        <v>52311</v>
      </c>
      <c r="C306">
        <v>928</v>
      </c>
      <c r="D306">
        <v>1</v>
      </c>
      <c r="E306">
        <v>3</v>
      </c>
      <c r="F306">
        <v>3</v>
      </c>
      <c r="G306" s="5">
        <f t="shared" si="36"/>
        <v>8.8735895964811629E-2</v>
      </c>
      <c r="H306" t="str">
        <f>VLOOKUP(B306,'名称-id-价值'!B:C,2,FALSE)</f>
        <v>玛蒂尔达-碎片</v>
      </c>
      <c r="I306" t="str">
        <f t="shared" si="40"/>
        <v>T3碎片</v>
      </c>
      <c r="J306">
        <f t="shared" si="41"/>
        <v>8</v>
      </c>
      <c r="K306">
        <f t="shared" si="42"/>
        <v>0.53241537578886977</v>
      </c>
      <c r="L306">
        <f>VLOOKUP(B306,'名称-id-价值'!B:M,J306+2,FALSE)</f>
        <v>45.099999999999994</v>
      </c>
      <c r="M306">
        <f t="shared" si="43"/>
        <v>8.0039778160260084</v>
      </c>
      <c r="N306">
        <f t="shared" si="37"/>
        <v>219.38620195066025</v>
      </c>
      <c r="O306" t="str">
        <f t="shared" si="38"/>
        <v>52311,</v>
      </c>
      <c r="P306" t="str">
        <f t="shared" si="38"/>
        <v>928,</v>
      </c>
      <c r="Q306" t="str">
        <f t="shared" si="44"/>
        <v>(1,3)</v>
      </c>
      <c r="R306" t="str">
        <f t="shared" si="39"/>
        <v>1,</v>
      </c>
      <c r="S306" t="str">
        <f t="shared" si="39"/>
        <v>3,</v>
      </c>
    </row>
    <row r="307" spans="1:19" x14ac:dyDescent="0.15">
      <c r="A307" t="s">
        <v>221</v>
      </c>
      <c r="B307">
        <v>53311</v>
      </c>
      <c r="C307">
        <v>928</v>
      </c>
      <c r="D307">
        <v>1</v>
      </c>
      <c r="E307">
        <v>3</v>
      </c>
      <c r="F307">
        <v>3</v>
      </c>
      <c r="G307" s="5">
        <f t="shared" si="36"/>
        <v>8.8735895964811629E-2</v>
      </c>
      <c r="H307" t="str">
        <f>VLOOKUP(B307,'名称-id-价值'!B:C,2,FALSE)</f>
        <v>黑豹-碎片</v>
      </c>
      <c r="I307" t="str">
        <f t="shared" si="40"/>
        <v>T3碎片</v>
      </c>
      <c r="J307">
        <f t="shared" si="41"/>
        <v>8</v>
      </c>
      <c r="K307">
        <f t="shared" si="42"/>
        <v>0.53241537578886977</v>
      </c>
      <c r="L307">
        <f>VLOOKUP(B307,'名称-id-价值'!B:M,J307+2,FALSE)</f>
        <v>45.099999999999994</v>
      </c>
      <c r="M307">
        <f t="shared" si="43"/>
        <v>8.0039778160260084</v>
      </c>
      <c r="N307">
        <f t="shared" si="37"/>
        <v>219.38620195066025</v>
      </c>
      <c r="O307" t="str">
        <f t="shared" si="38"/>
        <v>53311,</v>
      </c>
      <c r="P307" t="str">
        <f t="shared" si="38"/>
        <v>928,</v>
      </c>
      <c r="Q307" t="str">
        <f t="shared" si="44"/>
        <v>(1,3)</v>
      </c>
      <c r="R307" t="str">
        <f t="shared" si="39"/>
        <v>1,</v>
      </c>
      <c r="S307" t="str">
        <f t="shared" si="39"/>
        <v>3,</v>
      </c>
    </row>
    <row r="308" spans="1:19" x14ac:dyDescent="0.15">
      <c r="A308" t="s">
        <v>221</v>
      </c>
      <c r="B308">
        <v>51311</v>
      </c>
      <c r="C308">
        <v>930</v>
      </c>
      <c r="D308">
        <v>1</v>
      </c>
      <c r="E308">
        <v>1</v>
      </c>
      <c r="F308">
        <v>3</v>
      </c>
      <c r="G308" s="5">
        <f t="shared" si="36"/>
        <v>8.8927137119908198E-2</v>
      </c>
      <c r="H308" t="str">
        <f>VLOOKUP(B308,'名称-id-价值'!B:C,2,FALSE)</f>
        <v>35(t)-碎片</v>
      </c>
      <c r="I308" t="str">
        <f t="shared" si="40"/>
        <v>T3碎片</v>
      </c>
      <c r="J308">
        <f t="shared" si="41"/>
        <v>8</v>
      </c>
      <c r="K308">
        <f t="shared" si="42"/>
        <v>0.26678141135972461</v>
      </c>
      <c r="L308">
        <f>VLOOKUP(B308,'名称-id-价值'!B:M,J308+2,FALSE)</f>
        <v>45.099999999999994</v>
      </c>
      <c r="M308">
        <f t="shared" si="43"/>
        <v>4.0106138841078591</v>
      </c>
      <c r="N308">
        <f t="shared" si="37"/>
        <v>219.38620195066025</v>
      </c>
      <c r="O308" t="str">
        <f t="shared" si="38"/>
        <v>51311,</v>
      </c>
      <c r="P308" t="str">
        <f t="shared" si="38"/>
        <v>930,</v>
      </c>
      <c r="Q308" t="str">
        <f t="shared" si="44"/>
        <v>(1,1)</v>
      </c>
      <c r="R308" t="str">
        <f t="shared" si="39"/>
        <v>1,</v>
      </c>
      <c r="S308" t="str">
        <f t="shared" si="39"/>
        <v>1,</v>
      </c>
    </row>
    <row r="309" spans="1:19" x14ac:dyDescent="0.15">
      <c r="A309" t="s">
        <v>221</v>
      </c>
      <c r="B309">
        <v>52311</v>
      </c>
      <c r="C309">
        <v>930</v>
      </c>
      <c r="D309">
        <v>1</v>
      </c>
      <c r="E309">
        <v>1</v>
      </c>
      <c r="F309">
        <v>3</v>
      </c>
      <c r="G309" s="5">
        <f t="shared" si="36"/>
        <v>8.8927137119908198E-2</v>
      </c>
      <c r="H309" t="str">
        <f>VLOOKUP(B309,'名称-id-价值'!B:C,2,FALSE)</f>
        <v>玛蒂尔达-碎片</v>
      </c>
      <c r="I309" t="str">
        <f t="shared" si="40"/>
        <v>T3碎片</v>
      </c>
      <c r="J309">
        <f t="shared" si="41"/>
        <v>8</v>
      </c>
      <c r="K309">
        <f t="shared" si="42"/>
        <v>0.26678141135972461</v>
      </c>
      <c r="L309">
        <f>VLOOKUP(B309,'名称-id-价值'!B:M,J309+2,FALSE)</f>
        <v>45.099999999999994</v>
      </c>
      <c r="M309">
        <f t="shared" si="43"/>
        <v>4.0106138841078591</v>
      </c>
      <c r="N309">
        <f t="shared" si="37"/>
        <v>219.38620195066025</v>
      </c>
      <c r="O309" t="str">
        <f t="shared" si="38"/>
        <v>52311,</v>
      </c>
      <c r="P309" t="str">
        <f t="shared" si="38"/>
        <v>930,</v>
      </c>
      <c r="Q309" t="str">
        <f t="shared" si="44"/>
        <v>(1,1)</v>
      </c>
      <c r="R309" t="str">
        <f t="shared" si="39"/>
        <v>1,</v>
      </c>
      <c r="S309" t="str">
        <f t="shared" si="39"/>
        <v>1,</v>
      </c>
    </row>
    <row r="310" spans="1:19" x14ac:dyDescent="0.15">
      <c r="A310" t="s">
        <v>221</v>
      </c>
      <c r="B310">
        <v>53311</v>
      </c>
      <c r="C310">
        <v>930</v>
      </c>
      <c r="D310">
        <v>1</v>
      </c>
      <c r="E310">
        <v>1</v>
      </c>
      <c r="F310">
        <v>3</v>
      </c>
      <c r="G310" s="5">
        <f t="shared" si="36"/>
        <v>8.8927137119908198E-2</v>
      </c>
      <c r="H310" t="str">
        <f>VLOOKUP(B310,'名称-id-价值'!B:C,2,FALSE)</f>
        <v>黑豹-碎片</v>
      </c>
      <c r="I310" t="str">
        <f t="shared" si="40"/>
        <v>T3碎片</v>
      </c>
      <c r="J310">
        <f t="shared" si="41"/>
        <v>8</v>
      </c>
      <c r="K310">
        <f t="shared" si="42"/>
        <v>0.26678141135972461</v>
      </c>
      <c r="L310">
        <f>VLOOKUP(B310,'名称-id-价值'!B:M,J310+2,FALSE)</f>
        <v>45.099999999999994</v>
      </c>
      <c r="M310">
        <f t="shared" si="43"/>
        <v>4.0106138841078591</v>
      </c>
      <c r="N310">
        <f t="shared" si="37"/>
        <v>219.38620195066025</v>
      </c>
      <c r="O310" t="str">
        <f t="shared" si="38"/>
        <v>53311,</v>
      </c>
      <c r="P310" t="str">
        <f t="shared" si="38"/>
        <v>930,</v>
      </c>
      <c r="Q310" t="str">
        <f t="shared" si="44"/>
        <v>(1,1)</v>
      </c>
      <c r="R310" t="str">
        <f t="shared" si="39"/>
        <v>1,</v>
      </c>
      <c r="S310" t="str">
        <f t="shared" si="39"/>
        <v>1,</v>
      </c>
    </row>
    <row r="311" spans="1:19" x14ac:dyDescent="0.15">
      <c r="A311" t="s">
        <v>221</v>
      </c>
      <c r="B311">
        <v>91001</v>
      </c>
      <c r="C311">
        <v>123</v>
      </c>
      <c r="D311">
        <v>1</v>
      </c>
      <c r="E311">
        <v>1</v>
      </c>
      <c r="F311">
        <v>3</v>
      </c>
      <c r="G311" s="5">
        <f t="shared" si="36"/>
        <v>1.1761331038439472E-2</v>
      </c>
      <c r="H311" t="str">
        <f>VLOOKUP(B311,'名称-id-价值'!B:C,2,FALSE)</f>
        <v>T1LP1</v>
      </c>
      <c r="I311" t="str">
        <f t="shared" si="40"/>
        <v>T1部件</v>
      </c>
      <c r="J311">
        <f t="shared" si="41"/>
        <v>8</v>
      </c>
      <c r="K311">
        <f t="shared" si="42"/>
        <v>3.5283993115318414E-2</v>
      </c>
      <c r="L311">
        <f>VLOOKUP(B311,'名称-id-价值'!B:M,J311+2,FALSE)</f>
        <v>26</v>
      </c>
      <c r="M311">
        <f t="shared" si="43"/>
        <v>0.30579460699942629</v>
      </c>
      <c r="N311">
        <f t="shared" si="37"/>
        <v>219.38620195066025</v>
      </c>
      <c r="O311" t="str">
        <f t="shared" si="38"/>
        <v>91001,</v>
      </c>
      <c r="P311" t="str">
        <f t="shared" si="38"/>
        <v>123,</v>
      </c>
      <c r="Q311" t="str">
        <f t="shared" si="44"/>
        <v>(1,1)</v>
      </c>
      <c r="R311" t="str">
        <f t="shared" si="39"/>
        <v>1,</v>
      </c>
      <c r="S311" t="str">
        <f t="shared" si="39"/>
        <v>1,</v>
      </c>
    </row>
    <row r="312" spans="1:19" x14ac:dyDescent="0.15">
      <c r="A312" t="s">
        <v>221</v>
      </c>
      <c r="B312">
        <v>91003</v>
      </c>
      <c r="C312">
        <v>123</v>
      </c>
      <c r="D312">
        <v>1</v>
      </c>
      <c r="E312">
        <v>1</v>
      </c>
      <c r="F312">
        <v>3</v>
      </c>
      <c r="G312" s="5">
        <f t="shared" si="36"/>
        <v>1.1761331038439472E-2</v>
      </c>
      <c r="H312" t="str">
        <f>VLOOKUP(B312,'名称-id-价值'!B:C,2,FALSE)</f>
        <v>T1LP3</v>
      </c>
      <c r="I312" t="str">
        <f t="shared" si="40"/>
        <v>T1部件</v>
      </c>
      <c r="J312">
        <f t="shared" si="41"/>
        <v>8</v>
      </c>
      <c r="K312">
        <f t="shared" si="42"/>
        <v>3.5283993115318414E-2</v>
      </c>
      <c r="L312">
        <f>VLOOKUP(B312,'名称-id-价值'!B:M,J312+2,FALSE)</f>
        <v>26</v>
      </c>
      <c r="M312">
        <f t="shared" si="43"/>
        <v>0.30579460699942629</v>
      </c>
      <c r="N312">
        <f t="shared" si="37"/>
        <v>219.38620195066025</v>
      </c>
      <c r="O312" t="str">
        <f t="shared" si="38"/>
        <v>91003,</v>
      </c>
      <c r="P312" t="str">
        <f t="shared" si="38"/>
        <v>123,</v>
      </c>
      <c r="Q312" t="str">
        <f t="shared" si="44"/>
        <v>(1,1)</v>
      </c>
      <c r="R312" t="str">
        <f t="shared" si="39"/>
        <v>1,</v>
      </c>
      <c r="S312" t="str">
        <f t="shared" si="39"/>
        <v>1,</v>
      </c>
    </row>
    <row r="313" spans="1:19" x14ac:dyDescent="0.15">
      <c r="A313" t="s">
        <v>221</v>
      </c>
      <c r="B313">
        <v>91005</v>
      </c>
      <c r="C313">
        <v>123</v>
      </c>
      <c r="D313">
        <v>1</v>
      </c>
      <c r="E313">
        <v>1</v>
      </c>
      <c r="F313">
        <v>3</v>
      </c>
      <c r="G313" s="5">
        <f t="shared" si="36"/>
        <v>1.1761331038439472E-2</v>
      </c>
      <c r="H313" t="str">
        <f>VLOOKUP(B313,'名称-id-价值'!B:C,2,FALSE)</f>
        <v>T1LP5</v>
      </c>
      <c r="I313" t="str">
        <f t="shared" si="40"/>
        <v>T1部件</v>
      </c>
      <c r="J313">
        <f t="shared" si="41"/>
        <v>8</v>
      </c>
      <c r="K313">
        <f t="shared" si="42"/>
        <v>3.5283993115318414E-2</v>
      </c>
      <c r="L313">
        <f>VLOOKUP(B313,'名称-id-价值'!B:M,J313+2,FALSE)</f>
        <v>26</v>
      </c>
      <c r="M313">
        <f t="shared" si="43"/>
        <v>0.30579460699942629</v>
      </c>
      <c r="N313">
        <f t="shared" si="37"/>
        <v>219.38620195066025</v>
      </c>
      <c r="O313" t="str">
        <f t="shared" si="38"/>
        <v>91005,</v>
      </c>
      <c r="P313" t="str">
        <f t="shared" si="38"/>
        <v>123,</v>
      </c>
      <c r="Q313" t="str">
        <f t="shared" si="44"/>
        <v>(1,1)</v>
      </c>
      <c r="R313" t="str">
        <f t="shared" si="39"/>
        <v>1,</v>
      </c>
      <c r="S313" t="str">
        <f t="shared" si="39"/>
        <v>1,</v>
      </c>
    </row>
    <row r="314" spans="1:19" x14ac:dyDescent="0.15">
      <c r="A314" t="s">
        <v>221</v>
      </c>
      <c r="B314">
        <v>91101</v>
      </c>
      <c r="C314">
        <v>123</v>
      </c>
      <c r="D314">
        <v>1</v>
      </c>
      <c r="E314">
        <v>1</v>
      </c>
      <c r="F314">
        <v>3</v>
      </c>
      <c r="G314" s="5">
        <f t="shared" si="36"/>
        <v>1.1761331038439472E-2</v>
      </c>
      <c r="H314" t="str">
        <f>VLOOKUP(B314,'名称-id-价值'!B:C,2,FALSE)</f>
        <v>T1MP1</v>
      </c>
      <c r="I314" t="str">
        <f t="shared" si="40"/>
        <v>T1部件</v>
      </c>
      <c r="J314">
        <f t="shared" si="41"/>
        <v>8</v>
      </c>
      <c r="K314">
        <f t="shared" si="42"/>
        <v>3.5283993115318414E-2</v>
      </c>
      <c r="L314">
        <f>VLOOKUP(B314,'名称-id-价值'!B:M,J314+2,FALSE)</f>
        <v>26</v>
      </c>
      <c r="M314">
        <f t="shared" si="43"/>
        <v>0.30579460699942629</v>
      </c>
      <c r="N314">
        <f t="shared" si="37"/>
        <v>219.38620195066025</v>
      </c>
      <c r="O314" t="str">
        <f t="shared" si="38"/>
        <v>91101,</v>
      </c>
      <c r="P314" t="str">
        <f t="shared" si="38"/>
        <v>123,</v>
      </c>
      <c r="Q314" t="str">
        <f t="shared" si="44"/>
        <v>(1,1)</v>
      </c>
      <c r="R314" t="str">
        <f t="shared" si="39"/>
        <v>1,</v>
      </c>
      <c r="S314" t="str">
        <f t="shared" si="39"/>
        <v>1,</v>
      </c>
    </row>
    <row r="315" spans="1:19" x14ac:dyDescent="0.15">
      <c r="A315" t="s">
        <v>221</v>
      </c>
      <c r="B315">
        <v>91103</v>
      </c>
      <c r="C315">
        <v>123</v>
      </c>
      <c r="D315">
        <v>1</v>
      </c>
      <c r="E315">
        <v>1</v>
      </c>
      <c r="F315">
        <v>3</v>
      </c>
      <c r="G315" s="5">
        <f t="shared" si="36"/>
        <v>1.1761331038439472E-2</v>
      </c>
      <c r="H315" t="str">
        <f>VLOOKUP(B315,'名称-id-价值'!B:C,2,FALSE)</f>
        <v>T1MP3</v>
      </c>
      <c r="I315" t="str">
        <f t="shared" si="40"/>
        <v>T1部件</v>
      </c>
      <c r="J315">
        <f t="shared" si="41"/>
        <v>8</v>
      </c>
      <c r="K315">
        <f t="shared" si="42"/>
        <v>3.5283993115318414E-2</v>
      </c>
      <c r="L315">
        <f>VLOOKUP(B315,'名称-id-价值'!B:M,J315+2,FALSE)</f>
        <v>26</v>
      </c>
      <c r="M315">
        <f t="shared" si="43"/>
        <v>0.30579460699942629</v>
      </c>
      <c r="N315">
        <f t="shared" si="37"/>
        <v>219.38620195066025</v>
      </c>
      <c r="O315" t="str">
        <f t="shared" si="38"/>
        <v>91103,</v>
      </c>
      <c r="P315" t="str">
        <f t="shared" si="38"/>
        <v>123,</v>
      </c>
      <c r="Q315" t="str">
        <f t="shared" si="44"/>
        <v>(1,1)</v>
      </c>
      <c r="R315" t="str">
        <f t="shared" si="39"/>
        <v>1,</v>
      </c>
      <c r="S315" t="str">
        <f t="shared" si="39"/>
        <v>1,</v>
      </c>
    </row>
    <row r="316" spans="1:19" x14ac:dyDescent="0.15">
      <c r="A316" t="s">
        <v>221</v>
      </c>
      <c r="B316">
        <v>91105</v>
      </c>
      <c r="C316">
        <v>123</v>
      </c>
      <c r="D316">
        <v>1</v>
      </c>
      <c r="E316">
        <v>1</v>
      </c>
      <c r="F316">
        <v>3</v>
      </c>
      <c r="G316" s="5">
        <f t="shared" si="36"/>
        <v>1.1761331038439472E-2</v>
      </c>
      <c r="H316" t="str">
        <f>VLOOKUP(B316,'名称-id-价值'!B:C,2,FALSE)</f>
        <v>T1MP5</v>
      </c>
      <c r="I316" t="str">
        <f t="shared" si="40"/>
        <v>T1部件</v>
      </c>
      <c r="J316">
        <f t="shared" si="41"/>
        <v>8</v>
      </c>
      <c r="K316">
        <f t="shared" si="42"/>
        <v>3.5283993115318414E-2</v>
      </c>
      <c r="L316">
        <f>VLOOKUP(B316,'名称-id-价值'!B:M,J316+2,FALSE)</f>
        <v>26</v>
      </c>
      <c r="M316">
        <f t="shared" si="43"/>
        <v>0.30579460699942629</v>
      </c>
      <c r="N316">
        <f t="shared" si="37"/>
        <v>219.38620195066025</v>
      </c>
      <c r="O316" t="str">
        <f t="shared" si="38"/>
        <v>91105,</v>
      </c>
      <c r="P316" t="str">
        <f t="shared" si="38"/>
        <v>123,</v>
      </c>
      <c r="Q316" t="str">
        <f t="shared" si="44"/>
        <v>(1,1)</v>
      </c>
      <c r="R316" t="str">
        <f t="shared" si="39"/>
        <v>1,</v>
      </c>
      <c r="S316" t="str">
        <f t="shared" si="39"/>
        <v>1,</v>
      </c>
    </row>
    <row r="317" spans="1:19" x14ac:dyDescent="0.15">
      <c r="A317" t="s">
        <v>221</v>
      </c>
      <c r="B317">
        <v>91201</v>
      </c>
      <c r="C317">
        <v>123</v>
      </c>
      <c r="D317">
        <v>1</v>
      </c>
      <c r="E317">
        <v>1</v>
      </c>
      <c r="F317">
        <v>3</v>
      </c>
      <c r="G317" s="5">
        <f t="shared" si="36"/>
        <v>1.1761331038439472E-2</v>
      </c>
      <c r="H317" t="str">
        <f>VLOOKUP(B317,'名称-id-价值'!B:C,2,FALSE)</f>
        <v>T1HP1</v>
      </c>
      <c r="I317" t="str">
        <f t="shared" si="40"/>
        <v>T1部件</v>
      </c>
      <c r="J317">
        <f t="shared" si="41"/>
        <v>8</v>
      </c>
      <c r="K317">
        <f t="shared" si="42"/>
        <v>3.5283993115318414E-2</v>
      </c>
      <c r="L317">
        <f>VLOOKUP(B317,'名称-id-价值'!B:M,J317+2,FALSE)</f>
        <v>26</v>
      </c>
      <c r="M317">
        <f t="shared" si="43"/>
        <v>0.30579460699942629</v>
      </c>
      <c r="N317">
        <f t="shared" si="37"/>
        <v>219.38620195066025</v>
      </c>
      <c r="O317" t="str">
        <f t="shared" si="38"/>
        <v>91201,</v>
      </c>
      <c r="P317" t="str">
        <f t="shared" si="38"/>
        <v>123,</v>
      </c>
      <c r="Q317" t="str">
        <f t="shared" si="44"/>
        <v>(1,1)</v>
      </c>
      <c r="R317" t="str">
        <f t="shared" si="39"/>
        <v>1,</v>
      </c>
      <c r="S317" t="str">
        <f t="shared" si="39"/>
        <v>1,</v>
      </c>
    </row>
    <row r="318" spans="1:19" x14ac:dyDescent="0.15">
      <c r="A318" t="s">
        <v>221</v>
      </c>
      <c r="B318">
        <v>91203</v>
      </c>
      <c r="C318">
        <v>123</v>
      </c>
      <c r="D318">
        <v>1</v>
      </c>
      <c r="E318">
        <v>1</v>
      </c>
      <c r="F318">
        <v>3</v>
      </c>
      <c r="G318" s="5">
        <f t="shared" si="36"/>
        <v>1.1761331038439472E-2</v>
      </c>
      <c r="H318" t="str">
        <f>VLOOKUP(B318,'名称-id-价值'!B:C,2,FALSE)</f>
        <v>T1HP3</v>
      </c>
      <c r="I318" t="str">
        <f t="shared" si="40"/>
        <v>T1部件</v>
      </c>
      <c r="J318">
        <f t="shared" si="41"/>
        <v>8</v>
      </c>
      <c r="K318">
        <f t="shared" si="42"/>
        <v>3.5283993115318414E-2</v>
      </c>
      <c r="L318">
        <f>VLOOKUP(B318,'名称-id-价值'!B:M,J318+2,FALSE)</f>
        <v>26</v>
      </c>
      <c r="M318">
        <f t="shared" si="43"/>
        <v>0.30579460699942629</v>
      </c>
      <c r="N318">
        <f t="shared" si="37"/>
        <v>219.38620195066025</v>
      </c>
      <c r="O318" t="str">
        <f t="shared" si="38"/>
        <v>91203,</v>
      </c>
      <c r="P318" t="str">
        <f t="shared" si="38"/>
        <v>123,</v>
      </c>
      <c r="Q318" t="str">
        <f t="shared" si="44"/>
        <v>(1,1)</v>
      </c>
      <c r="R318" t="str">
        <f t="shared" si="39"/>
        <v>1,</v>
      </c>
      <c r="S318" t="str">
        <f t="shared" si="39"/>
        <v>1,</v>
      </c>
    </row>
    <row r="319" spans="1:19" x14ac:dyDescent="0.15">
      <c r="A319" t="s">
        <v>221</v>
      </c>
      <c r="B319">
        <v>91205</v>
      </c>
      <c r="C319">
        <v>123</v>
      </c>
      <c r="D319">
        <v>1</v>
      </c>
      <c r="E319">
        <v>1</v>
      </c>
      <c r="F319">
        <v>3</v>
      </c>
      <c r="G319" s="5">
        <f t="shared" si="36"/>
        <v>1.1761331038439472E-2</v>
      </c>
      <c r="H319" t="str">
        <f>VLOOKUP(B319,'名称-id-价值'!B:C,2,FALSE)</f>
        <v>T1HP5</v>
      </c>
      <c r="I319" t="str">
        <f t="shared" si="40"/>
        <v>T1部件</v>
      </c>
      <c r="J319">
        <f t="shared" si="41"/>
        <v>8</v>
      </c>
      <c r="K319">
        <f t="shared" si="42"/>
        <v>3.5283993115318414E-2</v>
      </c>
      <c r="L319">
        <f>VLOOKUP(B319,'名称-id-价值'!B:M,J319+2,FALSE)</f>
        <v>26</v>
      </c>
      <c r="M319">
        <f t="shared" si="43"/>
        <v>0.30579460699942629</v>
      </c>
      <c r="N319">
        <f t="shared" si="37"/>
        <v>219.38620195066025</v>
      </c>
      <c r="O319" t="str">
        <f t="shared" si="38"/>
        <v>91205,</v>
      </c>
      <c r="P319" t="str">
        <f t="shared" si="38"/>
        <v>123,</v>
      </c>
      <c r="Q319" t="str">
        <f t="shared" si="44"/>
        <v>(1,1)</v>
      </c>
      <c r="R319" t="str">
        <f t="shared" si="39"/>
        <v>1,</v>
      </c>
      <c r="S319" t="str">
        <f t="shared" si="39"/>
        <v>1,</v>
      </c>
    </row>
    <row r="320" spans="1:19" x14ac:dyDescent="0.15">
      <c r="A320" t="s">
        <v>221</v>
      </c>
      <c r="B320">
        <v>91002</v>
      </c>
      <c r="C320">
        <v>123</v>
      </c>
      <c r="D320">
        <v>1</v>
      </c>
      <c r="E320">
        <v>1</v>
      </c>
      <c r="F320">
        <v>3</v>
      </c>
      <c r="G320" s="5">
        <f t="shared" si="36"/>
        <v>1.1761331038439472E-2</v>
      </c>
      <c r="H320" t="str">
        <f>VLOOKUP(B320,'名称-id-价值'!B:C,2,FALSE)</f>
        <v>T1LP2</v>
      </c>
      <c r="I320" t="str">
        <f t="shared" si="40"/>
        <v>T1部件</v>
      </c>
      <c r="J320">
        <f t="shared" si="41"/>
        <v>8</v>
      </c>
      <c r="K320">
        <f t="shared" si="42"/>
        <v>3.5283993115318414E-2</v>
      </c>
      <c r="L320">
        <f>VLOOKUP(B320,'名称-id-价值'!B:M,J320+2,FALSE)</f>
        <v>26</v>
      </c>
      <c r="M320">
        <f t="shared" si="43"/>
        <v>0.30579460699942629</v>
      </c>
      <c r="N320">
        <f t="shared" si="37"/>
        <v>219.38620195066025</v>
      </c>
      <c r="O320" t="str">
        <f t="shared" si="38"/>
        <v>91002,</v>
      </c>
      <c r="P320" t="str">
        <f t="shared" si="38"/>
        <v>123,</v>
      </c>
      <c r="Q320" t="str">
        <f t="shared" si="44"/>
        <v>(1,1)</v>
      </c>
      <c r="R320" t="str">
        <f t="shared" si="39"/>
        <v>1,</v>
      </c>
      <c r="S320" t="str">
        <f t="shared" si="39"/>
        <v>1,</v>
      </c>
    </row>
    <row r="321" spans="1:19" x14ac:dyDescent="0.15">
      <c r="A321" t="s">
        <v>221</v>
      </c>
      <c r="B321">
        <v>91004</v>
      </c>
      <c r="C321">
        <v>123</v>
      </c>
      <c r="D321">
        <v>1</v>
      </c>
      <c r="E321">
        <v>1</v>
      </c>
      <c r="F321">
        <v>3</v>
      </c>
      <c r="G321" s="5">
        <f t="shared" si="36"/>
        <v>1.1761331038439472E-2</v>
      </c>
      <c r="H321" t="str">
        <f>VLOOKUP(B321,'名称-id-价值'!B:C,2,FALSE)</f>
        <v>T1LP4</v>
      </c>
      <c r="I321" t="str">
        <f t="shared" si="40"/>
        <v>T1部件</v>
      </c>
      <c r="J321">
        <f t="shared" si="41"/>
        <v>8</v>
      </c>
      <c r="K321">
        <f t="shared" si="42"/>
        <v>3.5283993115318414E-2</v>
      </c>
      <c r="L321">
        <f>VLOOKUP(B321,'名称-id-价值'!B:M,J321+2,FALSE)</f>
        <v>26</v>
      </c>
      <c r="M321">
        <f t="shared" si="43"/>
        <v>0.30579460699942629</v>
      </c>
      <c r="N321">
        <f t="shared" si="37"/>
        <v>219.38620195066025</v>
      </c>
      <c r="O321" t="str">
        <f t="shared" si="38"/>
        <v>91004,</v>
      </c>
      <c r="P321" t="str">
        <f t="shared" si="38"/>
        <v>123,</v>
      </c>
      <c r="Q321" t="str">
        <f t="shared" si="44"/>
        <v>(1,1)</v>
      </c>
      <c r="R321" t="str">
        <f t="shared" si="39"/>
        <v>1,</v>
      </c>
      <c r="S321" t="str">
        <f t="shared" si="39"/>
        <v>1,</v>
      </c>
    </row>
    <row r="322" spans="1:19" x14ac:dyDescent="0.15">
      <c r="A322" t="s">
        <v>221</v>
      </c>
      <c r="B322">
        <v>91006</v>
      </c>
      <c r="C322">
        <v>123</v>
      </c>
      <c r="D322">
        <v>1</v>
      </c>
      <c r="E322">
        <v>1</v>
      </c>
      <c r="F322">
        <v>3</v>
      </c>
      <c r="G322" s="5">
        <f t="shared" ref="G322:G385" si="45">C322/SUMIFS(C:C,A:A,A322)</f>
        <v>1.1761331038439472E-2</v>
      </c>
      <c r="H322" t="str">
        <f>VLOOKUP(B322,'名称-id-价值'!B:C,2,FALSE)</f>
        <v>T1LP6</v>
      </c>
      <c r="I322" t="str">
        <f t="shared" si="40"/>
        <v>T1部件</v>
      </c>
      <c r="J322">
        <f t="shared" si="41"/>
        <v>8</v>
      </c>
      <c r="K322">
        <f t="shared" si="42"/>
        <v>3.5283993115318414E-2</v>
      </c>
      <c r="L322">
        <f>VLOOKUP(B322,'名称-id-价值'!B:M,J322+2,FALSE)</f>
        <v>26</v>
      </c>
      <c r="M322">
        <f t="shared" si="43"/>
        <v>0.30579460699942629</v>
      </c>
      <c r="N322">
        <f t="shared" ref="N322:N385" si="46">SUMIFS(M:M,A:A,A322)*F322+VLOOKUP(J322,$AC$17:$AF$27,4,FALSE)</f>
        <v>219.38620195066025</v>
      </c>
      <c r="O322" t="str">
        <f t="shared" si="38"/>
        <v>91006,</v>
      </c>
      <c r="P322" t="str">
        <f t="shared" si="38"/>
        <v>123,</v>
      </c>
      <c r="Q322" t="str">
        <f t="shared" si="44"/>
        <v>(1,1)</v>
      </c>
      <c r="R322" t="str">
        <f t="shared" si="39"/>
        <v>1,</v>
      </c>
      <c r="S322" t="str">
        <f t="shared" si="39"/>
        <v>1,</v>
      </c>
    </row>
    <row r="323" spans="1:19" x14ac:dyDescent="0.15">
      <c r="A323" t="s">
        <v>221</v>
      </c>
      <c r="B323">
        <v>91102</v>
      </c>
      <c r="C323">
        <v>123</v>
      </c>
      <c r="D323">
        <v>1</v>
      </c>
      <c r="E323">
        <v>1</v>
      </c>
      <c r="F323">
        <v>3</v>
      </c>
      <c r="G323" s="5">
        <f t="shared" si="45"/>
        <v>1.1761331038439472E-2</v>
      </c>
      <c r="H323" t="str">
        <f>VLOOKUP(B323,'名称-id-价值'!B:C,2,FALSE)</f>
        <v>T1MP2</v>
      </c>
      <c r="I323" t="str">
        <f t="shared" si="40"/>
        <v>T1部件</v>
      </c>
      <c r="J323">
        <f t="shared" si="41"/>
        <v>8</v>
      </c>
      <c r="K323">
        <f t="shared" si="42"/>
        <v>3.5283993115318414E-2</v>
      </c>
      <c r="L323">
        <f>VLOOKUP(B323,'名称-id-价值'!B:M,J323+2,FALSE)</f>
        <v>26</v>
      </c>
      <c r="M323">
        <f t="shared" si="43"/>
        <v>0.30579460699942629</v>
      </c>
      <c r="N323">
        <f t="shared" si="46"/>
        <v>219.38620195066025</v>
      </c>
      <c r="O323" t="str">
        <f t="shared" si="38"/>
        <v>91102,</v>
      </c>
      <c r="P323" t="str">
        <f t="shared" si="38"/>
        <v>123,</v>
      </c>
      <c r="Q323" t="str">
        <f t="shared" si="44"/>
        <v>(1,1)</v>
      </c>
      <c r="R323" t="str">
        <f t="shared" si="39"/>
        <v>1,</v>
      </c>
      <c r="S323" t="str">
        <f t="shared" si="39"/>
        <v>1,</v>
      </c>
    </row>
    <row r="324" spans="1:19" x14ac:dyDescent="0.15">
      <c r="A324" t="s">
        <v>221</v>
      </c>
      <c r="B324">
        <v>91104</v>
      </c>
      <c r="C324">
        <v>123</v>
      </c>
      <c r="D324">
        <v>1</v>
      </c>
      <c r="E324">
        <v>1</v>
      </c>
      <c r="F324">
        <v>3</v>
      </c>
      <c r="G324" s="5">
        <f t="shared" si="45"/>
        <v>1.1761331038439472E-2</v>
      </c>
      <c r="H324" t="str">
        <f>VLOOKUP(B324,'名称-id-价值'!B:C,2,FALSE)</f>
        <v>T1MP4</v>
      </c>
      <c r="I324" t="str">
        <f t="shared" si="40"/>
        <v>T1部件</v>
      </c>
      <c r="J324">
        <f t="shared" si="41"/>
        <v>8</v>
      </c>
      <c r="K324">
        <f t="shared" si="42"/>
        <v>3.5283993115318414E-2</v>
      </c>
      <c r="L324">
        <f>VLOOKUP(B324,'名称-id-价值'!B:M,J324+2,FALSE)</f>
        <v>26</v>
      </c>
      <c r="M324">
        <f t="shared" si="43"/>
        <v>0.30579460699942629</v>
      </c>
      <c r="N324">
        <f t="shared" si="46"/>
        <v>219.38620195066025</v>
      </c>
      <c r="O324" t="str">
        <f t="shared" si="38"/>
        <v>91104,</v>
      </c>
      <c r="P324" t="str">
        <f t="shared" si="38"/>
        <v>123,</v>
      </c>
      <c r="Q324" t="str">
        <f t="shared" si="44"/>
        <v>(1,1)</v>
      </c>
      <c r="R324" t="str">
        <f t="shared" si="39"/>
        <v>1,</v>
      </c>
      <c r="S324" t="str">
        <f t="shared" si="39"/>
        <v>1,</v>
      </c>
    </row>
    <row r="325" spans="1:19" x14ac:dyDescent="0.15">
      <c r="A325" t="s">
        <v>221</v>
      </c>
      <c r="B325">
        <v>91106</v>
      </c>
      <c r="C325">
        <v>123</v>
      </c>
      <c r="D325">
        <v>1</v>
      </c>
      <c r="E325">
        <v>1</v>
      </c>
      <c r="F325">
        <v>3</v>
      </c>
      <c r="G325" s="5">
        <f t="shared" si="45"/>
        <v>1.1761331038439472E-2</v>
      </c>
      <c r="H325" t="str">
        <f>VLOOKUP(B325,'名称-id-价值'!B:C,2,FALSE)</f>
        <v>T1MP6</v>
      </c>
      <c r="I325" t="str">
        <f t="shared" si="40"/>
        <v>T1部件</v>
      </c>
      <c r="J325">
        <f t="shared" si="41"/>
        <v>8</v>
      </c>
      <c r="K325">
        <f t="shared" si="42"/>
        <v>3.5283993115318414E-2</v>
      </c>
      <c r="L325">
        <f>VLOOKUP(B325,'名称-id-价值'!B:M,J325+2,FALSE)</f>
        <v>26</v>
      </c>
      <c r="M325">
        <f t="shared" si="43"/>
        <v>0.30579460699942629</v>
      </c>
      <c r="N325">
        <f t="shared" si="46"/>
        <v>219.38620195066025</v>
      </c>
      <c r="O325" t="str">
        <f t="shared" si="38"/>
        <v>91106,</v>
      </c>
      <c r="P325" t="str">
        <f t="shared" si="38"/>
        <v>123,</v>
      </c>
      <c r="Q325" t="str">
        <f t="shared" si="44"/>
        <v>(1,1)</v>
      </c>
      <c r="R325" t="str">
        <f t="shared" si="39"/>
        <v>1,</v>
      </c>
      <c r="S325" t="str">
        <f t="shared" si="39"/>
        <v>1,</v>
      </c>
    </row>
    <row r="326" spans="1:19" x14ac:dyDescent="0.15">
      <c r="A326" t="s">
        <v>221</v>
      </c>
      <c r="B326">
        <v>91202</v>
      </c>
      <c r="C326">
        <v>123</v>
      </c>
      <c r="D326">
        <v>1</v>
      </c>
      <c r="E326">
        <v>1</v>
      </c>
      <c r="F326">
        <v>3</v>
      </c>
      <c r="G326" s="5">
        <f t="shared" si="45"/>
        <v>1.1761331038439472E-2</v>
      </c>
      <c r="H326" t="str">
        <f>VLOOKUP(B326,'名称-id-价值'!B:C,2,FALSE)</f>
        <v>T1HP2</v>
      </c>
      <c r="I326" t="str">
        <f t="shared" si="40"/>
        <v>T1部件</v>
      </c>
      <c r="J326">
        <f t="shared" si="41"/>
        <v>8</v>
      </c>
      <c r="K326">
        <f t="shared" si="42"/>
        <v>3.5283993115318414E-2</v>
      </c>
      <c r="L326">
        <f>VLOOKUP(B326,'名称-id-价值'!B:M,J326+2,FALSE)</f>
        <v>26</v>
      </c>
      <c r="M326">
        <f t="shared" si="43"/>
        <v>0.30579460699942629</v>
      </c>
      <c r="N326">
        <f t="shared" si="46"/>
        <v>219.38620195066025</v>
      </c>
      <c r="O326" t="str">
        <f t="shared" si="38"/>
        <v>91202,</v>
      </c>
      <c r="P326" t="str">
        <f t="shared" si="38"/>
        <v>123,</v>
      </c>
      <c r="Q326" t="str">
        <f t="shared" si="44"/>
        <v>(1,1)</v>
      </c>
      <c r="R326" t="str">
        <f t="shared" si="39"/>
        <v>1,</v>
      </c>
      <c r="S326" t="str">
        <f t="shared" si="39"/>
        <v>1,</v>
      </c>
    </row>
    <row r="327" spans="1:19" x14ac:dyDescent="0.15">
      <c r="A327" t="s">
        <v>221</v>
      </c>
      <c r="B327">
        <v>91204</v>
      </c>
      <c r="C327">
        <v>123</v>
      </c>
      <c r="D327">
        <v>1</v>
      </c>
      <c r="E327">
        <v>1</v>
      </c>
      <c r="F327">
        <v>3</v>
      </c>
      <c r="G327" s="5">
        <f t="shared" si="45"/>
        <v>1.1761331038439472E-2</v>
      </c>
      <c r="H327" t="str">
        <f>VLOOKUP(B327,'名称-id-价值'!B:C,2,FALSE)</f>
        <v>T1HP4</v>
      </c>
      <c r="I327" t="str">
        <f t="shared" si="40"/>
        <v>T1部件</v>
      </c>
      <c r="J327">
        <f t="shared" si="41"/>
        <v>8</v>
      </c>
      <c r="K327">
        <f t="shared" si="42"/>
        <v>3.5283993115318414E-2</v>
      </c>
      <c r="L327">
        <f>VLOOKUP(B327,'名称-id-价值'!B:M,J327+2,FALSE)</f>
        <v>26</v>
      </c>
      <c r="M327">
        <f t="shared" si="43"/>
        <v>0.30579460699942629</v>
      </c>
      <c r="N327">
        <f t="shared" si="46"/>
        <v>219.38620195066025</v>
      </c>
      <c r="O327" t="str">
        <f t="shared" si="38"/>
        <v>91204,</v>
      </c>
      <c r="P327" t="str">
        <f t="shared" si="38"/>
        <v>123,</v>
      </c>
      <c r="Q327" t="str">
        <f t="shared" si="44"/>
        <v>(1,1)</v>
      </c>
      <c r="R327" t="str">
        <f t="shared" si="39"/>
        <v>1,</v>
      </c>
      <c r="S327" t="str">
        <f t="shared" si="39"/>
        <v>1,</v>
      </c>
    </row>
    <row r="328" spans="1:19" x14ac:dyDescent="0.15">
      <c r="A328" t="s">
        <v>221</v>
      </c>
      <c r="B328">
        <v>91206</v>
      </c>
      <c r="C328">
        <v>123</v>
      </c>
      <c r="D328">
        <v>1</v>
      </c>
      <c r="E328">
        <v>1</v>
      </c>
      <c r="F328">
        <v>3</v>
      </c>
      <c r="G328" s="5">
        <f t="shared" si="45"/>
        <v>1.1761331038439472E-2</v>
      </c>
      <c r="H328" t="str">
        <f>VLOOKUP(B328,'名称-id-价值'!B:C,2,FALSE)</f>
        <v>T1HP6</v>
      </c>
      <c r="I328" t="str">
        <f t="shared" si="40"/>
        <v>T1部件</v>
      </c>
      <c r="J328">
        <f t="shared" si="41"/>
        <v>8</v>
      </c>
      <c r="K328">
        <f t="shared" si="42"/>
        <v>3.5283993115318414E-2</v>
      </c>
      <c r="L328">
        <f>VLOOKUP(B328,'名称-id-价值'!B:M,J328+2,FALSE)</f>
        <v>26</v>
      </c>
      <c r="M328">
        <f t="shared" si="43"/>
        <v>0.30579460699942629</v>
      </c>
      <c r="N328">
        <f t="shared" si="46"/>
        <v>219.38620195066025</v>
      </c>
      <c r="O328" t="str">
        <f t="shared" si="38"/>
        <v>91206,</v>
      </c>
      <c r="P328" t="str">
        <f t="shared" si="38"/>
        <v>123,</v>
      </c>
      <c r="Q328" t="str">
        <f t="shared" si="44"/>
        <v>(1,1)</v>
      </c>
      <c r="R328" t="str">
        <f t="shared" si="39"/>
        <v>1,</v>
      </c>
      <c r="S328" t="str">
        <f t="shared" si="39"/>
        <v>1,</v>
      </c>
    </row>
    <row r="329" spans="1:19" x14ac:dyDescent="0.15">
      <c r="A329" t="s">
        <v>221</v>
      </c>
      <c r="B329">
        <v>92001</v>
      </c>
      <c r="C329">
        <v>57</v>
      </c>
      <c r="D329">
        <v>1</v>
      </c>
      <c r="E329">
        <v>1</v>
      </c>
      <c r="F329">
        <v>3</v>
      </c>
      <c r="G329" s="5">
        <f t="shared" si="45"/>
        <v>5.4503729202524387E-3</v>
      </c>
      <c r="H329" t="str">
        <f>VLOOKUP(B329,'名称-id-价值'!B:C,2,FALSE)</f>
        <v>T2LP1</v>
      </c>
      <c r="I329" t="str">
        <f t="shared" si="40"/>
        <v>T2部件</v>
      </c>
      <c r="J329">
        <f t="shared" si="41"/>
        <v>8</v>
      </c>
      <c r="K329">
        <f t="shared" si="42"/>
        <v>1.6351118760757316E-2</v>
      </c>
      <c r="L329">
        <f>VLOOKUP(B329,'名称-id-价值'!B:M,J329+2,FALSE)</f>
        <v>57.75</v>
      </c>
      <c r="M329">
        <f t="shared" si="43"/>
        <v>0.31475903614457834</v>
      </c>
      <c r="N329">
        <f t="shared" si="46"/>
        <v>219.38620195066025</v>
      </c>
      <c r="O329" t="str">
        <f t="shared" si="38"/>
        <v>92001,</v>
      </c>
      <c r="P329" t="str">
        <f t="shared" si="38"/>
        <v>57,</v>
      </c>
      <c r="Q329" t="str">
        <f t="shared" si="44"/>
        <v>(1,1)</v>
      </c>
      <c r="R329" t="str">
        <f t="shared" si="39"/>
        <v>1,</v>
      </c>
      <c r="S329" t="str">
        <f t="shared" si="39"/>
        <v>1,</v>
      </c>
    </row>
    <row r="330" spans="1:19" x14ac:dyDescent="0.15">
      <c r="A330" t="s">
        <v>221</v>
      </c>
      <c r="B330">
        <v>92003</v>
      </c>
      <c r="C330">
        <v>57</v>
      </c>
      <c r="D330">
        <v>1</v>
      </c>
      <c r="E330">
        <v>1</v>
      </c>
      <c r="F330">
        <v>3</v>
      </c>
      <c r="G330" s="5">
        <f t="shared" si="45"/>
        <v>5.4503729202524387E-3</v>
      </c>
      <c r="H330" t="str">
        <f>VLOOKUP(B330,'名称-id-价值'!B:C,2,FALSE)</f>
        <v>T2LP3</v>
      </c>
      <c r="I330" t="str">
        <f t="shared" si="40"/>
        <v>T2部件</v>
      </c>
      <c r="J330">
        <f t="shared" si="41"/>
        <v>8</v>
      </c>
      <c r="K330">
        <f t="shared" si="42"/>
        <v>1.6351118760757316E-2</v>
      </c>
      <c r="L330">
        <f>VLOOKUP(B330,'名称-id-价值'!B:M,J330+2,FALSE)</f>
        <v>57.75</v>
      </c>
      <c r="M330">
        <f t="shared" si="43"/>
        <v>0.31475903614457834</v>
      </c>
      <c r="N330">
        <f t="shared" si="46"/>
        <v>219.38620195066025</v>
      </c>
      <c r="O330" t="str">
        <f t="shared" si="38"/>
        <v>92003,</v>
      </c>
      <c r="P330" t="str">
        <f t="shared" si="38"/>
        <v>57,</v>
      </c>
      <c r="Q330" t="str">
        <f t="shared" si="44"/>
        <v>(1,1)</v>
      </c>
      <c r="R330" t="str">
        <f t="shared" si="39"/>
        <v>1,</v>
      </c>
      <c r="S330" t="str">
        <f t="shared" si="39"/>
        <v>1,</v>
      </c>
    </row>
    <row r="331" spans="1:19" x14ac:dyDescent="0.15">
      <c r="A331" t="s">
        <v>221</v>
      </c>
      <c r="B331">
        <v>92005</v>
      </c>
      <c r="C331">
        <v>57</v>
      </c>
      <c r="D331">
        <v>1</v>
      </c>
      <c r="E331">
        <v>1</v>
      </c>
      <c r="F331">
        <v>3</v>
      </c>
      <c r="G331" s="5">
        <f t="shared" si="45"/>
        <v>5.4503729202524387E-3</v>
      </c>
      <c r="H331" t="str">
        <f>VLOOKUP(B331,'名称-id-价值'!B:C,2,FALSE)</f>
        <v>T2LP5</v>
      </c>
      <c r="I331" t="str">
        <f t="shared" si="40"/>
        <v>T2部件</v>
      </c>
      <c r="J331">
        <f t="shared" si="41"/>
        <v>8</v>
      </c>
      <c r="K331">
        <f t="shared" si="42"/>
        <v>1.6351118760757316E-2</v>
      </c>
      <c r="L331">
        <f>VLOOKUP(B331,'名称-id-价值'!B:M,J331+2,FALSE)</f>
        <v>57.75</v>
      </c>
      <c r="M331">
        <f t="shared" si="43"/>
        <v>0.31475903614457834</v>
      </c>
      <c r="N331">
        <f t="shared" si="46"/>
        <v>219.38620195066025</v>
      </c>
      <c r="O331" t="str">
        <f t="shared" si="38"/>
        <v>92005,</v>
      </c>
      <c r="P331" t="str">
        <f t="shared" si="38"/>
        <v>57,</v>
      </c>
      <c r="Q331" t="str">
        <f t="shared" si="44"/>
        <v>(1,1)</v>
      </c>
      <c r="R331" t="str">
        <f t="shared" si="39"/>
        <v>1,</v>
      </c>
      <c r="S331" t="str">
        <f t="shared" si="39"/>
        <v>1,</v>
      </c>
    </row>
    <row r="332" spans="1:19" x14ac:dyDescent="0.15">
      <c r="A332" t="s">
        <v>221</v>
      </c>
      <c r="B332">
        <v>92101</v>
      </c>
      <c r="C332">
        <v>57</v>
      </c>
      <c r="D332">
        <v>1</v>
      </c>
      <c r="E332">
        <v>1</v>
      </c>
      <c r="F332">
        <v>3</v>
      </c>
      <c r="G332" s="5">
        <f t="shared" si="45"/>
        <v>5.4503729202524387E-3</v>
      </c>
      <c r="H332" t="str">
        <f>VLOOKUP(B332,'名称-id-价值'!B:C,2,FALSE)</f>
        <v>T2MP1</v>
      </c>
      <c r="I332" t="str">
        <f t="shared" si="40"/>
        <v>T2部件</v>
      </c>
      <c r="J332">
        <f t="shared" si="41"/>
        <v>8</v>
      </c>
      <c r="K332">
        <f t="shared" si="42"/>
        <v>1.6351118760757316E-2</v>
      </c>
      <c r="L332">
        <f>VLOOKUP(B332,'名称-id-价值'!B:M,J332+2,FALSE)</f>
        <v>57.75</v>
      </c>
      <c r="M332">
        <f t="shared" si="43"/>
        <v>0.31475903614457834</v>
      </c>
      <c r="N332">
        <f t="shared" si="46"/>
        <v>219.38620195066025</v>
      </c>
      <c r="O332" t="str">
        <f t="shared" si="38"/>
        <v>92101,</v>
      </c>
      <c r="P332" t="str">
        <f t="shared" si="38"/>
        <v>57,</v>
      </c>
      <c r="Q332" t="str">
        <f t="shared" si="44"/>
        <v>(1,1)</v>
      </c>
      <c r="R332" t="str">
        <f t="shared" si="39"/>
        <v>1,</v>
      </c>
      <c r="S332" t="str">
        <f t="shared" si="39"/>
        <v>1,</v>
      </c>
    </row>
    <row r="333" spans="1:19" x14ac:dyDescent="0.15">
      <c r="A333" t="s">
        <v>221</v>
      </c>
      <c r="B333">
        <v>92103</v>
      </c>
      <c r="C333">
        <v>57</v>
      </c>
      <c r="D333">
        <v>1</v>
      </c>
      <c r="E333">
        <v>1</v>
      </c>
      <c r="F333">
        <v>3</v>
      </c>
      <c r="G333" s="5">
        <f t="shared" si="45"/>
        <v>5.4503729202524387E-3</v>
      </c>
      <c r="H333" t="str">
        <f>VLOOKUP(B333,'名称-id-价值'!B:C,2,FALSE)</f>
        <v>T2MP3</v>
      </c>
      <c r="I333" t="str">
        <f t="shared" si="40"/>
        <v>T2部件</v>
      </c>
      <c r="J333">
        <f t="shared" si="41"/>
        <v>8</v>
      </c>
      <c r="K333">
        <f t="shared" si="42"/>
        <v>1.6351118760757316E-2</v>
      </c>
      <c r="L333">
        <f>VLOOKUP(B333,'名称-id-价值'!B:M,J333+2,FALSE)</f>
        <v>57.75</v>
      </c>
      <c r="M333">
        <f t="shared" si="43"/>
        <v>0.31475903614457834</v>
      </c>
      <c r="N333">
        <f t="shared" si="46"/>
        <v>219.38620195066025</v>
      </c>
      <c r="O333" t="str">
        <f t="shared" si="38"/>
        <v>92103,</v>
      </c>
      <c r="P333" t="str">
        <f t="shared" si="38"/>
        <v>57,</v>
      </c>
      <c r="Q333" t="str">
        <f t="shared" si="44"/>
        <v>(1,1)</v>
      </c>
      <c r="R333" t="str">
        <f t="shared" si="39"/>
        <v>1,</v>
      </c>
      <c r="S333" t="str">
        <f t="shared" si="39"/>
        <v>1,</v>
      </c>
    </row>
    <row r="334" spans="1:19" x14ac:dyDescent="0.15">
      <c r="A334" t="s">
        <v>221</v>
      </c>
      <c r="B334">
        <v>92105</v>
      </c>
      <c r="C334">
        <v>57</v>
      </c>
      <c r="D334">
        <v>1</v>
      </c>
      <c r="E334">
        <v>1</v>
      </c>
      <c r="F334">
        <v>3</v>
      </c>
      <c r="G334" s="5">
        <f t="shared" si="45"/>
        <v>5.4503729202524387E-3</v>
      </c>
      <c r="H334" t="str">
        <f>VLOOKUP(B334,'名称-id-价值'!B:C,2,FALSE)</f>
        <v>T2MP5</v>
      </c>
      <c r="I334" t="str">
        <f t="shared" si="40"/>
        <v>T2部件</v>
      </c>
      <c r="J334">
        <f t="shared" si="41"/>
        <v>8</v>
      </c>
      <c r="K334">
        <f t="shared" si="42"/>
        <v>1.6351118760757316E-2</v>
      </c>
      <c r="L334">
        <f>VLOOKUP(B334,'名称-id-价值'!B:M,J334+2,FALSE)</f>
        <v>57.75</v>
      </c>
      <c r="M334">
        <f t="shared" si="43"/>
        <v>0.31475903614457834</v>
      </c>
      <c r="N334">
        <f t="shared" si="46"/>
        <v>219.38620195066025</v>
      </c>
      <c r="O334" t="str">
        <f t="shared" si="38"/>
        <v>92105,</v>
      </c>
      <c r="P334" t="str">
        <f t="shared" si="38"/>
        <v>57,</v>
      </c>
      <c r="Q334" t="str">
        <f t="shared" si="44"/>
        <v>(1,1)</v>
      </c>
      <c r="R334" t="str">
        <f t="shared" si="39"/>
        <v>1,</v>
      </c>
      <c r="S334" t="str">
        <f t="shared" si="39"/>
        <v>1,</v>
      </c>
    </row>
    <row r="335" spans="1:19" x14ac:dyDescent="0.15">
      <c r="A335" t="s">
        <v>221</v>
      </c>
      <c r="B335">
        <v>92201</v>
      </c>
      <c r="C335">
        <v>57</v>
      </c>
      <c r="D335">
        <v>1</v>
      </c>
      <c r="E335">
        <v>1</v>
      </c>
      <c r="F335">
        <v>3</v>
      </c>
      <c r="G335" s="5">
        <f t="shared" si="45"/>
        <v>5.4503729202524387E-3</v>
      </c>
      <c r="H335" t="str">
        <f>VLOOKUP(B335,'名称-id-价值'!B:C,2,FALSE)</f>
        <v>T2HP1</v>
      </c>
      <c r="I335" t="str">
        <f t="shared" si="40"/>
        <v>T2部件</v>
      </c>
      <c r="J335">
        <f t="shared" si="41"/>
        <v>8</v>
      </c>
      <c r="K335">
        <f t="shared" si="42"/>
        <v>1.6351118760757316E-2</v>
      </c>
      <c r="L335">
        <f>VLOOKUP(B335,'名称-id-价值'!B:M,J335+2,FALSE)</f>
        <v>57.75</v>
      </c>
      <c r="M335">
        <f t="shared" si="43"/>
        <v>0.31475903614457834</v>
      </c>
      <c r="N335">
        <f t="shared" si="46"/>
        <v>219.38620195066025</v>
      </c>
      <c r="O335" t="str">
        <f t="shared" si="38"/>
        <v>92201,</v>
      </c>
      <c r="P335" t="str">
        <f t="shared" si="38"/>
        <v>57,</v>
      </c>
      <c r="Q335" t="str">
        <f t="shared" si="44"/>
        <v>(1,1)</v>
      </c>
      <c r="R335" t="str">
        <f t="shared" si="39"/>
        <v>1,</v>
      </c>
      <c r="S335" t="str">
        <f t="shared" si="39"/>
        <v>1,</v>
      </c>
    </row>
    <row r="336" spans="1:19" x14ac:dyDescent="0.15">
      <c r="A336" t="s">
        <v>221</v>
      </c>
      <c r="B336">
        <v>92203</v>
      </c>
      <c r="C336">
        <v>57</v>
      </c>
      <c r="D336">
        <v>1</v>
      </c>
      <c r="E336">
        <v>1</v>
      </c>
      <c r="F336">
        <v>3</v>
      </c>
      <c r="G336" s="5">
        <f t="shared" si="45"/>
        <v>5.4503729202524387E-3</v>
      </c>
      <c r="H336" t="str">
        <f>VLOOKUP(B336,'名称-id-价值'!B:C,2,FALSE)</f>
        <v>T2HP3</v>
      </c>
      <c r="I336" t="str">
        <f t="shared" si="40"/>
        <v>T2部件</v>
      </c>
      <c r="J336">
        <f t="shared" si="41"/>
        <v>8</v>
      </c>
      <c r="K336">
        <f t="shared" si="42"/>
        <v>1.6351118760757316E-2</v>
      </c>
      <c r="L336">
        <f>VLOOKUP(B336,'名称-id-价值'!B:M,J336+2,FALSE)</f>
        <v>57.75</v>
      </c>
      <c r="M336">
        <f t="shared" si="43"/>
        <v>0.31475903614457834</v>
      </c>
      <c r="N336">
        <f t="shared" si="46"/>
        <v>219.38620195066025</v>
      </c>
      <c r="O336" t="str">
        <f t="shared" si="38"/>
        <v>92203,</v>
      </c>
      <c r="P336" t="str">
        <f t="shared" si="38"/>
        <v>57,</v>
      </c>
      <c r="Q336" t="str">
        <f t="shared" si="44"/>
        <v>(1,1)</v>
      </c>
      <c r="R336" t="str">
        <f t="shared" si="39"/>
        <v>1,</v>
      </c>
      <c r="S336" t="str">
        <f t="shared" si="39"/>
        <v>1,</v>
      </c>
    </row>
    <row r="337" spans="1:19" x14ac:dyDescent="0.15">
      <c r="A337" t="s">
        <v>221</v>
      </c>
      <c r="B337">
        <v>92205</v>
      </c>
      <c r="C337">
        <v>57</v>
      </c>
      <c r="D337">
        <v>1</v>
      </c>
      <c r="E337">
        <v>1</v>
      </c>
      <c r="F337">
        <v>3</v>
      </c>
      <c r="G337" s="5">
        <f t="shared" si="45"/>
        <v>5.4503729202524387E-3</v>
      </c>
      <c r="H337" t="str">
        <f>VLOOKUP(B337,'名称-id-价值'!B:C,2,FALSE)</f>
        <v>T2HP5</v>
      </c>
      <c r="I337" t="str">
        <f t="shared" si="40"/>
        <v>T2部件</v>
      </c>
      <c r="J337">
        <f t="shared" si="41"/>
        <v>8</v>
      </c>
      <c r="K337">
        <f t="shared" si="42"/>
        <v>1.6351118760757316E-2</v>
      </c>
      <c r="L337">
        <f>VLOOKUP(B337,'名称-id-价值'!B:M,J337+2,FALSE)</f>
        <v>57.75</v>
      </c>
      <c r="M337">
        <f t="shared" si="43"/>
        <v>0.31475903614457834</v>
      </c>
      <c r="N337">
        <f t="shared" si="46"/>
        <v>219.38620195066025</v>
      </c>
      <c r="O337" t="str">
        <f t="shared" si="38"/>
        <v>92205,</v>
      </c>
      <c r="P337" t="str">
        <f t="shared" si="38"/>
        <v>57,</v>
      </c>
      <c r="Q337" t="str">
        <f t="shared" si="44"/>
        <v>(1,1)</v>
      </c>
      <c r="R337" t="str">
        <f t="shared" si="39"/>
        <v>1,</v>
      </c>
      <c r="S337" t="str">
        <f t="shared" si="39"/>
        <v>1,</v>
      </c>
    </row>
    <row r="338" spans="1:19" x14ac:dyDescent="0.15">
      <c r="A338" t="s">
        <v>221</v>
      </c>
      <c r="B338">
        <v>92002</v>
      </c>
      <c r="C338">
        <v>57</v>
      </c>
      <c r="D338">
        <v>1</v>
      </c>
      <c r="E338">
        <v>1</v>
      </c>
      <c r="F338">
        <v>3</v>
      </c>
      <c r="G338" s="5">
        <f t="shared" si="45"/>
        <v>5.4503729202524387E-3</v>
      </c>
      <c r="H338" t="str">
        <f>VLOOKUP(B338,'名称-id-价值'!B:C,2,FALSE)</f>
        <v>T2LP2</v>
      </c>
      <c r="I338" t="str">
        <f t="shared" si="40"/>
        <v>T2部件</v>
      </c>
      <c r="J338">
        <f t="shared" si="41"/>
        <v>8</v>
      </c>
      <c r="K338">
        <f t="shared" si="42"/>
        <v>1.6351118760757316E-2</v>
      </c>
      <c r="L338">
        <f>VLOOKUP(B338,'名称-id-价值'!B:M,J338+2,FALSE)</f>
        <v>57.75</v>
      </c>
      <c r="M338">
        <f t="shared" si="43"/>
        <v>0.31475903614457834</v>
      </c>
      <c r="N338">
        <f t="shared" si="46"/>
        <v>219.38620195066025</v>
      </c>
      <c r="O338" t="str">
        <f t="shared" si="38"/>
        <v>92002,</v>
      </c>
      <c r="P338" t="str">
        <f t="shared" si="38"/>
        <v>57,</v>
      </c>
      <c r="Q338" t="str">
        <f t="shared" si="44"/>
        <v>(1,1)</v>
      </c>
      <c r="R338" t="str">
        <f t="shared" si="39"/>
        <v>1,</v>
      </c>
      <c r="S338" t="str">
        <f t="shared" si="39"/>
        <v>1,</v>
      </c>
    </row>
    <row r="339" spans="1:19" x14ac:dyDescent="0.15">
      <c r="A339" t="s">
        <v>221</v>
      </c>
      <c r="B339">
        <v>92004</v>
      </c>
      <c r="C339">
        <v>57</v>
      </c>
      <c r="D339">
        <v>1</v>
      </c>
      <c r="E339">
        <v>1</v>
      </c>
      <c r="F339">
        <v>3</v>
      </c>
      <c r="G339" s="5">
        <f t="shared" si="45"/>
        <v>5.4503729202524387E-3</v>
      </c>
      <c r="H339" t="str">
        <f>VLOOKUP(B339,'名称-id-价值'!B:C,2,FALSE)</f>
        <v>T2LP4</v>
      </c>
      <c r="I339" t="str">
        <f t="shared" si="40"/>
        <v>T2部件</v>
      </c>
      <c r="J339">
        <f t="shared" si="41"/>
        <v>8</v>
      </c>
      <c r="K339">
        <f t="shared" si="42"/>
        <v>1.6351118760757316E-2</v>
      </c>
      <c r="L339">
        <f>VLOOKUP(B339,'名称-id-价值'!B:M,J339+2,FALSE)</f>
        <v>57.75</v>
      </c>
      <c r="M339">
        <f t="shared" si="43"/>
        <v>0.31475903614457834</v>
      </c>
      <c r="N339">
        <f t="shared" si="46"/>
        <v>219.38620195066025</v>
      </c>
      <c r="O339" t="str">
        <f t="shared" si="38"/>
        <v>92004,</v>
      </c>
      <c r="P339" t="str">
        <f t="shared" si="38"/>
        <v>57,</v>
      </c>
      <c r="Q339" t="str">
        <f t="shared" si="44"/>
        <v>(1,1)</v>
      </c>
      <c r="R339" t="str">
        <f t="shared" si="39"/>
        <v>1,</v>
      </c>
      <c r="S339" t="str">
        <f t="shared" si="39"/>
        <v>1,</v>
      </c>
    </row>
    <row r="340" spans="1:19" x14ac:dyDescent="0.15">
      <c r="A340" t="s">
        <v>221</v>
      </c>
      <c r="B340">
        <v>92006</v>
      </c>
      <c r="C340">
        <v>57</v>
      </c>
      <c r="D340">
        <v>1</v>
      </c>
      <c r="E340">
        <v>1</v>
      </c>
      <c r="F340">
        <v>3</v>
      </c>
      <c r="G340" s="5">
        <f t="shared" si="45"/>
        <v>5.4503729202524387E-3</v>
      </c>
      <c r="H340" t="str">
        <f>VLOOKUP(B340,'名称-id-价值'!B:C,2,FALSE)</f>
        <v>T2LP6</v>
      </c>
      <c r="I340" t="str">
        <f t="shared" si="40"/>
        <v>T2部件</v>
      </c>
      <c r="J340">
        <f t="shared" si="41"/>
        <v>8</v>
      </c>
      <c r="K340">
        <f t="shared" si="42"/>
        <v>1.6351118760757316E-2</v>
      </c>
      <c r="L340">
        <f>VLOOKUP(B340,'名称-id-价值'!B:M,J340+2,FALSE)</f>
        <v>57.75</v>
      </c>
      <c r="M340">
        <f t="shared" si="43"/>
        <v>0.31475903614457834</v>
      </c>
      <c r="N340">
        <f t="shared" si="46"/>
        <v>219.38620195066025</v>
      </c>
      <c r="O340" t="str">
        <f t="shared" ref="O340:P409" si="47">B340&amp;","</f>
        <v>92006,</v>
      </c>
      <c r="P340" t="str">
        <f t="shared" si="47"/>
        <v>57,</v>
      </c>
      <c r="Q340" t="str">
        <f t="shared" si="44"/>
        <v>(1,1)</v>
      </c>
      <c r="R340" t="str">
        <f t="shared" ref="R340:S409" si="48">D340&amp;","</f>
        <v>1,</v>
      </c>
      <c r="S340" t="str">
        <f t="shared" si="48"/>
        <v>1,</v>
      </c>
    </row>
    <row r="341" spans="1:19" x14ac:dyDescent="0.15">
      <c r="A341" t="s">
        <v>221</v>
      </c>
      <c r="B341">
        <v>92102</v>
      </c>
      <c r="C341">
        <v>57</v>
      </c>
      <c r="D341">
        <v>1</v>
      </c>
      <c r="E341">
        <v>1</v>
      </c>
      <c r="F341">
        <v>3</v>
      </c>
      <c r="G341" s="5">
        <f t="shared" si="45"/>
        <v>5.4503729202524387E-3</v>
      </c>
      <c r="H341" t="str">
        <f>VLOOKUP(B341,'名称-id-价值'!B:C,2,FALSE)</f>
        <v>T2MP2</v>
      </c>
      <c r="I341" t="str">
        <f t="shared" si="40"/>
        <v>T2部件</v>
      </c>
      <c r="J341">
        <f t="shared" si="41"/>
        <v>8</v>
      </c>
      <c r="K341">
        <f t="shared" si="42"/>
        <v>1.6351118760757316E-2</v>
      </c>
      <c r="L341">
        <f>VLOOKUP(B341,'名称-id-价值'!B:M,J341+2,FALSE)</f>
        <v>57.75</v>
      </c>
      <c r="M341">
        <f t="shared" si="43"/>
        <v>0.31475903614457834</v>
      </c>
      <c r="N341">
        <f t="shared" si="46"/>
        <v>219.38620195066025</v>
      </c>
      <c r="O341" t="str">
        <f t="shared" si="47"/>
        <v>92102,</v>
      </c>
      <c r="P341" t="str">
        <f t="shared" si="47"/>
        <v>57,</v>
      </c>
      <c r="Q341" t="str">
        <f t="shared" si="44"/>
        <v>(1,1)</v>
      </c>
      <c r="R341" t="str">
        <f t="shared" si="48"/>
        <v>1,</v>
      </c>
      <c r="S341" t="str">
        <f t="shared" si="48"/>
        <v>1,</v>
      </c>
    </row>
    <row r="342" spans="1:19" x14ac:dyDescent="0.15">
      <c r="A342" t="s">
        <v>221</v>
      </c>
      <c r="B342">
        <v>92104</v>
      </c>
      <c r="C342">
        <v>57</v>
      </c>
      <c r="D342">
        <v>1</v>
      </c>
      <c r="E342">
        <v>1</v>
      </c>
      <c r="F342">
        <v>3</v>
      </c>
      <c r="G342" s="5">
        <f t="shared" si="45"/>
        <v>5.4503729202524387E-3</v>
      </c>
      <c r="H342" t="str">
        <f>VLOOKUP(B342,'名称-id-价值'!B:C,2,FALSE)</f>
        <v>T2MP4</v>
      </c>
      <c r="I342" t="str">
        <f t="shared" si="40"/>
        <v>T2部件</v>
      </c>
      <c r="J342">
        <f t="shared" si="41"/>
        <v>8</v>
      </c>
      <c r="K342">
        <f t="shared" si="42"/>
        <v>1.6351118760757316E-2</v>
      </c>
      <c r="L342">
        <f>VLOOKUP(B342,'名称-id-价值'!B:M,J342+2,FALSE)</f>
        <v>57.75</v>
      </c>
      <c r="M342">
        <f t="shared" si="43"/>
        <v>0.31475903614457834</v>
      </c>
      <c r="N342">
        <f t="shared" si="46"/>
        <v>219.38620195066025</v>
      </c>
      <c r="O342" t="str">
        <f t="shared" si="47"/>
        <v>92104,</v>
      </c>
      <c r="P342" t="str">
        <f t="shared" si="47"/>
        <v>57,</v>
      </c>
      <c r="Q342" t="str">
        <f t="shared" si="44"/>
        <v>(1,1)</v>
      </c>
      <c r="R342" t="str">
        <f t="shared" si="48"/>
        <v>1,</v>
      </c>
      <c r="S342" t="str">
        <f t="shared" si="48"/>
        <v>1,</v>
      </c>
    </row>
    <row r="343" spans="1:19" x14ac:dyDescent="0.15">
      <c r="A343" t="s">
        <v>221</v>
      </c>
      <c r="B343">
        <v>92106</v>
      </c>
      <c r="C343">
        <v>57</v>
      </c>
      <c r="D343">
        <v>1</v>
      </c>
      <c r="E343">
        <v>1</v>
      </c>
      <c r="F343">
        <v>3</v>
      </c>
      <c r="G343" s="5">
        <f t="shared" si="45"/>
        <v>5.4503729202524387E-3</v>
      </c>
      <c r="H343" t="str">
        <f>VLOOKUP(B343,'名称-id-价值'!B:C,2,FALSE)</f>
        <v>T2MP6</v>
      </c>
      <c r="I343" t="str">
        <f t="shared" si="40"/>
        <v>T2部件</v>
      </c>
      <c r="J343">
        <f t="shared" si="41"/>
        <v>8</v>
      </c>
      <c r="K343">
        <f t="shared" si="42"/>
        <v>1.6351118760757316E-2</v>
      </c>
      <c r="L343">
        <f>VLOOKUP(B343,'名称-id-价值'!B:M,J343+2,FALSE)</f>
        <v>57.75</v>
      </c>
      <c r="M343">
        <f t="shared" si="43"/>
        <v>0.31475903614457834</v>
      </c>
      <c r="N343">
        <f t="shared" si="46"/>
        <v>219.38620195066025</v>
      </c>
      <c r="O343" t="str">
        <f t="shared" si="47"/>
        <v>92106,</v>
      </c>
      <c r="P343" t="str">
        <f t="shared" si="47"/>
        <v>57,</v>
      </c>
      <c r="Q343" t="str">
        <f t="shared" si="44"/>
        <v>(1,1)</v>
      </c>
      <c r="R343" t="str">
        <f t="shared" si="48"/>
        <v>1,</v>
      </c>
      <c r="S343" t="str">
        <f t="shared" si="48"/>
        <v>1,</v>
      </c>
    </row>
    <row r="344" spans="1:19" x14ac:dyDescent="0.15">
      <c r="A344" t="s">
        <v>221</v>
      </c>
      <c r="B344">
        <v>92202</v>
      </c>
      <c r="C344">
        <v>57</v>
      </c>
      <c r="D344">
        <v>1</v>
      </c>
      <c r="E344">
        <v>1</v>
      </c>
      <c r="F344">
        <v>3</v>
      </c>
      <c r="G344" s="5">
        <f t="shared" si="45"/>
        <v>5.4503729202524387E-3</v>
      </c>
      <c r="H344" t="str">
        <f>VLOOKUP(B344,'名称-id-价值'!B:C,2,FALSE)</f>
        <v>T2HP2</v>
      </c>
      <c r="I344" t="str">
        <f t="shared" ref="I344:I413" si="49">IF(LEFT(B344,1)+0=5,"T"&amp;MID(B344,3,1)&amp;"碎片",IF(LEFT(B344,1)+0=1,"T"&amp;MID(B344,3,1)&amp;"坦克",IF(LEFT(B344,1)+0=9,"T"&amp;MID(B344,2,1)&amp;"部件")))</f>
        <v>T2部件</v>
      </c>
      <c r="J344">
        <f t="shared" ref="J344:J413" si="50">IF(RIGHT(A344,1)+0=0,10,RIGHT(A344,1)+0)</f>
        <v>8</v>
      </c>
      <c r="K344">
        <f t="shared" ref="K344:K413" si="51">AVERAGE(D344:E344)*G344*F344</f>
        <v>1.6351118760757316E-2</v>
      </c>
      <c r="L344">
        <f>VLOOKUP(B344,'名称-id-价值'!B:M,J344+2,FALSE)</f>
        <v>57.75</v>
      </c>
      <c r="M344">
        <f t="shared" ref="M344:M413" si="52">G344*L344*AVERAGE(D344:E344)</f>
        <v>0.31475903614457834</v>
      </c>
      <c r="N344">
        <f t="shared" si="46"/>
        <v>219.38620195066025</v>
      </c>
      <c r="O344" t="str">
        <f t="shared" si="47"/>
        <v>92202,</v>
      </c>
      <c r="P344" t="str">
        <f t="shared" si="47"/>
        <v>57,</v>
      </c>
      <c r="Q344" t="str">
        <f t="shared" ref="Q344:Q413" si="53">"("&amp;LEFT(R344&amp;S344,LEN(R344&amp;S344)-1)&amp;")"</f>
        <v>(1,1)</v>
      </c>
      <c r="R344" t="str">
        <f t="shared" si="48"/>
        <v>1,</v>
      </c>
      <c r="S344" t="str">
        <f t="shared" si="48"/>
        <v>1,</v>
      </c>
    </row>
    <row r="345" spans="1:19" x14ac:dyDescent="0.15">
      <c r="A345" t="s">
        <v>221</v>
      </c>
      <c r="B345">
        <v>92204</v>
      </c>
      <c r="C345">
        <v>57</v>
      </c>
      <c r="D345">
        <v>1</v>
      </c>
      <c r="E345">
        <v>1</v>
      </c>
      <c r="F345">
        <v>3</v>
      </c>
      <c r="G345" s="5">
        <f t="shared" si="45"/>
        <v>5.4503729202524387E-3</v>
      </c>
      <c r="H345" t="str">
        <f>VLOOKUP(B345,'名称-id-价值'!B:C,2,FALSE)</f>
        <v>T2HP4</v>
      </c>
      <c r="I345" t="str">
        <f t="shared" si="49"/>
        <v>T2部件</v>
      </c>
      <c r="J345">
        <f t="shared" si="50"/>
        <v>8</v>
      </c>
      <c r="K345">
        <f t="shared" si="51"/>
        <v>1.6351118760757316E-2</v>
      </c>
      <c r="L345">
        <f>VLOOKUP(B345,'名称-id-价值'!B:M,J345+2,FALSE)</f>
        <v>57.75</v>
      </c>
      <c r="M345">
        <f t="shared" si="52"/>
        <v>0.31475903614457834</v>
      </c>
      <c r="N345">
        <f t="shared" si="46"/>
        <v>219.38620195066025</v>
      </c>
      <c r="O345" t="str">
        <f t="shared" si="47"/>
        <v>92204,</v>
      </c>
      <c r="P345" t="str">
        <f t="shared" si="47"/>
        <v>57,</v>
      </c>
      <c r="Q345" t="str">
        <f t="shared" si="53"/>
        <v>(1,1)</v>
      </c>
      <c r="R345" t="str">
        <f t="shared" si="48"/>
        <v>1,</v>
      </c>
      <c r="S345" t="str">
        <f t="shared" si="48"/>
        <v>1,</v>
      </c>
    </row>
    <row r="346" spans="1:19" x14ac:dyDescent="0.15">
      <c r="A346" t="s">
        <v>221</v>
      </c>
      <c r="B346">
        <v>92206</v>
      </c>
      <c r="C346">
        <v>57</v>
      </c>
      <c r="D346">
        <v>1</v>
      </c>
      <c r="E346">
        <v>1</v>
      </c>
      <c r="F346">
        <v>3</v>
      </c>
      <c r="G346" s="5">
        <f t="shared" si="45"/>
        <v>5.4503729202524387E-3</v>
      </c>
      <c r="H346" t="str">
        <f>VLOOKUP(B346,'名称-id-价值'!B:C,2,FALSE)</f>
        <v>T2HP6</v>
      </c>
      <c r="I346" t="str">
        <f t="shared" si="49"/>
        <v>T2部件</v>
      </c>
      <c r="J346">
        <f t="shared" si="50"/>
        <v>8</v>
      </c>
      <c r="K346">
        <f t="shared" si="51"/>
        <v>1.6351118760757316E-2</v>
      </c>
      <c r="L346">
        <f>VLOOKUP(B346,'名称-id-价值'!B:M,J346+2,FALSE)</f>
        <v>57.75</v>
      </c>
      <c r="M346">
        <f t="shared" si="52"/>
        <v>0.31475903614457834</v>
      </c>
      <c r="N346">
        <f t="shared" si="46"/>
        <v>219.38620195066025</v>
      </c>
      <c r="O346" t="str">
        <f t="shared" si="47"/>
        <v>92206,</v>
      </c>
      <c r="P346" t="str">
        <f t="shared" si="47"/>
        <v>57,</v>
      </c>
      <c r="Q346" t="str">
        <f t="shared" si="53"/>
        <v>(1,1)</v>
      </c>
      <c r="R346" t="str">
        <f t="shared" si="48"/>
        <v>1,</v>
      </c>
      <c r="S346" t="str">
        <f t="shared" si="48"/>
        <v>1,</v>
      </c>
    </row>
    <row r="347" spans="1:19" x14ac:dyDescent="0.15">
      <c r="A347" t="s">
        <v>221</v>
      </c>
      <c r="B347">
        <v>93001</v>
      </c>
      <c r="C347">
        <v>30</v>
      </c>
      <c r="D347">
        <v>1</v>
      </c>
      <c r="E347">
        <v>1</v>
      </c>
      <c r="F347">
        <v>3</v>
      </c>
      <c r="G347" s="5">
        <f t="shared" si="45"/>
        <v>2.8686173264486519E-3</v>
      </c>
      <c r="H347" t="str">
        <f>VLOOKUP(B347,'名称-id-价值'!B:C,2,FALSE)</f>
        <v>T3LP1</v>
      </c>
      <c r="I347" t="str">
        <f t="shared" si="49"/>
        <v>T3部件</v>
      </c>
      <c r="J347">
        <f t="shared" si="50"/>
        <v>8</v>
      </c>
      <c r="K347">
        <f t="shared" si="51"/>
        <v>8.6058519793459562E-3</v>
      </c>
      <c r="L347">
        <f>VLOOKUP(B347,'名称-id-价值'!B:M,J347+2,FALSE)</f>
        <v>112.8</v>
      </c>
      <c r="M347">
        <f t="shared" si="52"/>
        <v>0.32358003442340794</v>
      </c>
      <c r="N347">
        <f t="shared" si="46"/>
        <v>219.38620195066025</v>
      </c>
      <c r="O347" t="str">
        <f t="shared" si="47"/>
        <v>93001,</v>
      </c>
      <c r="P347" t="str">
        <f t="shared" si="47"/>
        <v>30,</v>
      </c>
      <c r="Q347" t="str">
        <f t="shared" si="53"/>
        <v>(1,1)</v>
      </c>
      <c r="R347" t="str">
        <f t="shared" si="48"/>
        <v>1,</v>
      </c>
      <c r="S347" t="str">
        <f t="shared" si="48"/>
        <v>1,</v>
      </c>
    </row>
    <row r="348" spans="1:19" x14ac:dyDescent="0.15">
      <c r="A348" t="s">
        <v>221</v>
      </c>
      <c r="B348">
        <v>93003</v>
      </c>
      <c r="C348">
        <v>30</v>
      </c>
      <c r="D348">
        <v>1</v>
      </c>
      <c r="E348">
        <v>1</v>
      </c>
      <c r="F348">
        <v>3</v>
      </c>
      <c r="G348" s="5">
        <f t="shared" si="45"/>
        <v>2.8686173264486519E-3</v>
      </c>
      <c r="H348" t="str">
        <f>VLOOKUP(B348,'名称-id-价值'!B:C,2,FALSE)</f>
        <v>T3LP3</v>
      </c>
      <c r="I348" t="str">
        <f t="shared" si="49"/>
        <v>T3部件</v>
      </c>
      <c r="J348">
        <f t="shared" si="50"/>
        <v>8</v>
      </c>
      <c r="K348">
        <f t="shared" si="51"/>
        <v>8.6058519793459562E-3</v>
      </c>
      <c r="L348">
        <f>VLOOKUP(B348,'名称-id-价值'!B:M,J348+2,FALSE)</f>
        <v>112.8</v>
      </c>
      <c r="M348">
        <f t="shared" si="52"/>
        <v>0.32358003442340794</v>
      </c>
      <c r="N348">
        <f t="shared" si="46"/>
        <v>219.38620195066025</v>
      </c>
      <c r="O348" t="str">
        <f t="shared" si="47"/>
        <v>93003,</v>
      </c>
      <c r="P348" t="str">
        <f t="shared" si="47"/>
        <v>30,</v>
      </c>
      <c r="Q348" t="str">
        <f t="shared" si="53"/>
        <v>(1,1)</v>
      </c>
      <c r="R348" t="str">
        <f t="shared" si="48"/>
        <v>1,</v>
      </c>
      <c r="S348" t="str">
        <f t="shared" si="48"/>
        <v>1,</v>
      </c>
    </row>
    <row r="349" spans="1:19" x14ac:dyDescent="0.15">
      <c r="A349" t="s">
        <v>221</v>
      </c>
      <c r="B349">
        <v>93005</v>
      </c>
      <c r="C349">
        <v>30</v>
      </c>
      <c r="D349">
        <v>1</v>
      </c>
      <c r="E349">
        <v>1</v>
      </c>
      <c r="F349">
        <v>3</v>
      </c>
      <c r="G349" s="5">
        <f t="shared" si="45"/>
        <v>2.8686173264486519E-3</v>
      </c>
      <c r="H349" t="str">
        <f>VLOOKUP(B349,'名称-id-价值'!B:C,2,FALSE)</f>
        <v>T3LP5</v>
      </c>
      <c r="I349" t="str">
        <f t="shared" si="49"/>
        <v>T3部件</v>
      </c>
      <c r="J349">
        <f t="shared" si="50"/>
        <v>8</v>
      </c>
      <c r="K349">
        <f t="shared" si="51"/>
        <v>8.6058519793459562E-3</v>
      </c>
      <c r="L349">
        <f>VLOOKUP(B349,'名称-id-价值'!B:M,J349+2,FALSE)</f>
        <v>112.8</v>
      </c>
      <c r="M349">
        <f t="shared" si="52"/>
        <v>0.32358003442340794</v>
      </c>
      <c r="N349">
        <f t="shared" si="46"/>
        <v>219.38620195066025</v>
      </c>
      <c r="O349" t="str">
        <f t="shared" si="47"/>
        <v>93005,</v>
      </c>
      <c r="P349" t="str">
        <f t="shared" si="47"/>
        <v>30,</v>
      </c>
      <c r="Q349" t="str">
        <f t="shared" si="53"/>
        <v>(1,1)</v>
      </c>
      <c r="R349" t="str">
        <f t="shared" si="48"/>
        <v>1,</v>
      </c>
      <c r="S349" t="str">
        <f t="shared" si="48"/>
        <v>1,</v>
      </c>
    </row>
    <row r="350" spans="1:19" x14ac:dyDescent="0.15">
      <c r="A350" t="s">
        <v>221</v>
      </c>
      <c r="B350">
        <v>93101</v>
      </c>
      <c r="C350">
        <v>30</v>
      </c>
      <c r="D350">
        <v>1</v>
      </c>
      <c r="E350">
        <v>1</v>
      </c>
      <c r="F350">
        <v>3</v>
      </c>
      <c r="G350" s="5">
        <f t="shared" si="45"/>
        <v>2.8686173264486519E-3</v>
      </c>
      <c r="H350" t="str">
        <f>VLOOKUP(B350,'名称-id-价值'!B:C,2,FALSE)</f>
        <v>T3MP1</v>
      </c>
      <c r="I350" t="str">
        <f t="shared" si="49"/>
        <v>T3部件</v>
      </c>
      <c r="J350">
        <f t="shared" si="50"/>
        <v>8</v>
      </c>
      <c r="K350">
        <f t="shared" si="51"/>
        <v>8.6058519793459562E-3</v>
      </c>
      <c r="L350">
        <f>VLOOKUP(B350,'名称-id-价值'!B:M,J350+2,FALSE)</f>
        <v>112.8</v>
      </c>
      <c r="M350">
        <f t="shared" si="52"/>
        <v>0.32358003442340794</v>
      </c>
      <c r="N350">
        <f t="shared" si="46"/>
        <v>219.38620195066025</v>
      </c>
      <c r="O350" t="str">
        <f t="shared" si="47"/>
        <v>93101,</v>
      </c>
      <c r="P350" t="str">
        <f t="shared" si="47"/>
        <v>30,</v>
      </c>
      <c r="Q350" t="str">
        <f t="shared" si="53"/>
        <v>(1,1)</v>
      </c>
      <c r="R350" t="str">
        <f t="shared" si="48"/>
        <v>1,</v>
      </c>
      <c r="S350" t="str">
        <f t="shared" si="48"/>
        <v>1,</v>
      </c>
    </row>
    <row r="351" spans="1:19" x14ac:dyDescent="0.15">
      <c r="A351" t="s">
        <v>221</v>
      </c>
      <c r="B351">
        <v>93103</v>
      </c>
      <c r="C351">
        <v>30</v>
      </c>
      <c r="D351">
        <v>1</v>
      </c>
      <c r="E351">
        <v>1</v>
      </c>
      <c r="F351">
        <v>3</v>
      </c>
      <c r="G351" s="5">
        <f t="shared" si="45"/>
        <v>2.8686173264486519E-3</v>
      </c>
      <c r="H351" t="str">
        <f>VLOOKUP(B351,'名称-id-价值'!B:C,2,FALSE)</f>
        <v>T3MP3</v>
      </c>
      <c r="I351" t="str">
        <f t="shared" si="49"/>
        <v>T3部件</v>
      </c>
      <c r="J351">
        <f t="shared" si="50"/>
        <v>8</v>
      </c>
      <c r="K351">
        <f t="shared" si="51"/>
        <v>8.6058519793459562E-3</v>
      </c>
      <c r="L351">
        <f>VLOOKUP(B351,'名称-id-价值'!B:M,J351+2,FALSE)</f>
        <v>112.8</v>
      </c>
      <c r="M351">
        <f t="shared" si="52"/>
        <v>0.32358003442340794</v>
      </c>
      <c r="N351">
        <f t="shared" si="46"/>
        <v>219.38620195066025</v>
      </c>
      <c r="O351" t="str">
        <f t="shared" si="47"/>
        <v>93103,</v>
      </c>
      <c r="P351" t="str">
        <f t="shared" si="47"/>
        <v>30,</v>
      </c>
      <c r="Q351" t="str">
        <f t="shared" si="53"/>
        <v>(1,1)</v>
      </c>
      <c r="R351" t="str">
        <f t="shared" si="48"/>
        <v>1,</v>
      </c>
      <c r="S351" t="str">
        <f t="shared" si="48"/>
        <v>1,</v>
      </c>
    </row>
    <row r="352" spans="1:19" x14ac:dyDescent="0.15">
      <c r="A352" t="s">
        <v>221</v>
      </c>
      <c r="B352">
        <v>93105</v>
      </c>
      <c r="C352">
        <v>30</v>
      </c>
      <c r="D352">
        <v>1</v>
      </c>
      <c r="E352">
        <v>1</v>
      </c>
      <c r="F352">
        <v>3</v>
      </c>
      <c r="G352" s="5">
        <f t="shared" si="45"/>
        <v>2.8686173264486519E-3</v>
      </c>
      <c r="H352" t="str">
        <f>VLOOKUP(B352,'名称-id-价值'!B:C,2,FALSE)</f>
        <v>T3MP5</v>
      </c>
      <c r="I352" t="str">
        <f t="shared" si="49"/>
        <v>T3部件</v>
      </c>
      <c r="J352">
        <f t="shared" si="50"/>
        <v>8</v>
      </c>
      <c r="K352">
        <f t="shared" si="51"/>
        <v>8.6058519793459562E-3</v>
      </c>
      <c r="L352">
        <f>VLOOKUP(B352,'名称-id-价值'!B:M,J352+2,FALSE)</f>
        <v>112.8</v>
      </c>
      <c r="M352">
        <f t="shared" si="52"/>
        <v>0.32358003442340794</v>
      </c>
      <c r="N352">
        <f t="shared" si="46"/>
        <v>219.38620195066025</v>
      </c>
      <c r="O352" t="str">
        <f t="shared" si="47"/>
        <v>93105,</v>
      </c>
      <c r="P352" t="str">
        <f t="shared" si="47"/>
        <v>30,</v>
      </c>
      <c r="Q352" t="str">
        <f t="shared" si="53"/>
        <v>(1,1)</v>
      </c>
      <c r="R352" t="str">
        <f t="shared" si="48"/>
        <v>1,</v>
      </c>
      <c r="S352" t="str">
        <f t="shared" si="48"/>
        <v>1,</v>
      </c>
    </row>
    <row r="353" spans="1:19" x14ac:dyDescent="0.15">
      <c r="A353" t="s">
        <v>221</v>
      </c>
      <c r="B353">
        <v>93201</v>
      </c>
      <c r="C353">
        <v>30</v>
      </c>
      <c r="D353">
        <v>1</v>
      </c>
      <c r="E353">
        <v>1</v>
      </c>
      <c r="F353">
        <v>3</v>
      </c>
      <c r="G353" s="5">
        <f t="shared" si="45"/>
        <v>2.8686173264486519E-3</v>
      </c>
      <c r="H353" t="str">
        <f>VLOOKUP(B353,'名称-id-价值'!B:C,2,FALSE)</f>
        <v>T3HP1</v>
      </c>
      <c r="I353" t="str">
        <f t="shared" si="49"/>
        <v>T3部件</v>
      </c>
      <c r="J353">
        <f t="shared" si="50"/>
        <v>8</v>
      </c>
      <c r="K353">
        <f t="shared" si="51"/>
        <v>8.6058519793459562E-3</v>
      </c>
      <c r="L353">
        <f>VLOOKUP(B353,'名称-id-价值'!B:M,J353+2,FALSE)</f>
        <v>112.8</v>
      </c>
      <c r="M353">
        <f t="shared" si="52"/>
        <v>0.32358003442340794</v>
      </c>
      <c r="N353">
        <f t="shared" si="46"/>
        <v>219.38620195066025</v>
      </c>
      <c r="O353" t="str">
        <f t="shared" si="47"/>
        <v>93201,</v>
      </c>
      <c r="P353" t="str">
        <f t="shared" si="47"/>
        <v>30,</v>
      </c>
      <c r="Q353" t="str">
        <f t="shared" si="53"/>
        <v>(1,1)</v>
      </c>
      <c r="R353" t="str">
        <f t="shared" si="48"/>
        <v>1,</v>
      </c>
      <c r="S353" t="str">
        <f t="shared" si="48"/>
        <v>1,</v>
      </c>
    </row>
    <row r="354" spans="1:19" x14ac:dyDescent="0.15">
      <c r="A354" t="s">
        <v>221</v>
      </c>
      <c r="B354">
        <v>93203</v>
      </c>
      <c r="C354">
        <v>30</v>
      </c>
      <c r="D354">
        <v>1</v>
      </c>
      <c r="E354">
        <v>1</v>
      </c>
      <c r="F354">
        <v>3</v>
      </c>
      <c r="G354" s="5">
        <f t="shared" si="45"/>
        <v>2.8686173264486519E-3</v>
      </c>
      <c r="H354" t="str">
        <f>VLOOKUP(B354,'名称-id-价值'!B:C,2,FALSE)</f>
        <v>T3HP3</v>
      </c>
      <c r="I354" t="str">
        <f t="shared" si="49"/>
        <v>T3部件</v>
      </c>
      <c r="J354">
        <f t="shared" si="50"/>
        <v>8</v>
      </c>
      <c r="K354">
        <f t="shared" si="51"/>
        <v>8.6058519793459562E-3</v>
      </c>
      <c r="L354">
        <f>VLOOKUP(B354,'名称-id-价值'!B:M,J354+2,FALSE)</f>
        <v>112.8</v>
      </c>
      <c r="M354">
        <f t="shared" si="52"/>
        <v>0.32358003442340794</v>
      </c>
      <c r="N354">
        <f t="shared" si="46"/>
        <v>219.38620195066025</v>
      </c>
      <c r="O354" t="str">
        <f t="shared" si="47"/>
        <v>93203,</v>
      </c>
      <c r="P354" t="str">
        <f t="shared" si="47"/>
        <v>30,</v>
      </c>
      <c r="Q354" t="str">
        <f t="shared" si="53"/>
        <v>(1,1)</v>
      </c>
      <c r="R354" t="str">
        <f t="shared" si="48"/>
        <v>1,</v>
      </c>
      <c r="S354" t="str">
        <f t="shared" si="48"/>
        <v>1,</v>
      </c>
    </row>
    <row r="355" spans="1:19" x14ac:dyDescent="0.15">
      <c r="A355" t="s">
        <v>221</v>
      </c>
      <c r="B355">
        <v>93205</v>
      </c>
      <c r="C355">
        <v>30</v>
      </c>
      <c r="D355">
        <v>1</v>
      </c>
      <c r="E355">
        <v>1</v>
      </c>
      <c r="F355">
        <v>3</v>
      </c>
      <c r="G355" s="5">
        <f t="shared" si="45"/>
        <v>2.8686173264486519E-3</v>
      </c>
      <c r="H355" t="str">
        <f>VLOOKUP(B355,'名称-id-价值'!B:C,2,FALSE)</f>
        <v>T3HP5</v>
      </c>
      <c r="I355" t="str">
        <f t="shared" si="49"/>
        <v>T3部件</v>
      </c>
      <c r="J355">
        <f t="shared" si="50"/>
        <v>8</v>
      </c>
      <c r="K355">
        <f t="shared" si="51"/>
        <v>8.6058519793459562E-3</v>
      </c>
      <c r="L355">
        <f>VLOOKUP(B355,'名称-id-价值'!B:M,J355+2,FALSE)</f>
        <v>112.8</v>
      </c>
      <c r="M355">
        <f t="shared" si="52"/>
        <v>0.32358003442340794</v>
      </c>
      <c r="N355">
        <f t="shared" si="46"/>
        <v>219.38620195066025</v>
      </c>
      <c r="O355" t="str">
        <f t="shared" si="47"/>
        <v>93205,</v>
      </c>
      <c r="P355" t="str">
        <f t="shared" si="47"/>
        <v>30,</v>
      </c>
      <c r="Q355" t="str">
        <f t="shared" si="53"/>
        <v>(1,1)</v>
      </c>
      <c r="R355" t="str">
        <f t="shared" si="48"/>
        <v>1,</v>
      </c>
      <c r="S355" t="str">
        <f t="shared" si="48"/>
        <v>1,</v>
      </c>
    </row>
    <row r="356" spans="1:19" x14ac:dyDescent="0.15">
      <c r="A356" t="s">
        <v>221</v>
      </c>
      <c r="B356">
        <v>93002</v>
      </c>
      <c r="C356">
        <v>30</v>
      </c>
      <c r="D356">
        <v>1</v>
      </c>
      <c r="E356">
        <v>1</v>
      </c>
      <c r="F356">
        <v>3</v>
      </c>
      <c r="G356" s="5">
        <f t="shared" si="45"/>
        <v>2.8686173264486519E-3</v>
      </c>
      <c r="H356" t="str">
        <f>VLOOKUP(B356,'名称-id-价值'!B:C,2,FALSE)</f>
        <v>T3LP2</v>
      </c>
      <c r="I356" t="str">
        <f t="shared" si="49"/>
        <v>T3部件</v>
      </c>
      <c r="J356">
        <f t="shared" si="50"/>
        <v>8</v>
      </c>
      <c r="K356">
        <f t="shared" si="51"/>
        <v>8.6058519793459562E-3</v>
      </c>
      <c r="L356">
        <f>VLOOKUP(B356,'名称-id-价值'!B:M,J356+2,FALSE)</f>
        <v>112.8</v>
      </c>
      <c r="M356">
        <f t="shared" si="52"/>
        <v>0.32358003442340794</v>
      </c>
      <c r="N356">
        <f t="shared" si="46"/>
        <v>219.38620195066025</v>
      </c>
      <c r="O356" t="str">
        <f t="shared" si="47"/>
        <v>93002,</v>
      </c>
      <c r="P356" t="str">
        <f t="shared" si="47"/>
        <v>30,</v>
      </c>
      <c r="Q356" t="str">
        <f t="shared" si="53"/>
        <v>(1,1)</v>
      </c>
      <c r="R356" t="str">
        <f t="shared" si="48"/>
        <v>1,</v>
      </c>
      <c r="S356" t="str">
        <f t="shared" si="48"/>
        <v>1,</v>
      </c>
    </row>
    <row r="357" spans="1:19" x14ac:dyDescent="0.15">
      <c r="A357" t="s">
        <v>221</v>
      </c>
      <c r="B357">
        <v>93004</v>
      </c>
      <c r="C357">
        <v>30</v>
      </c>
      <c r="D357">
        <v>1</v>
      </c>
      <c r="E357">
        <v>1</v>
      </c>
      <c r="F357">
        <v>3</v>
      </c>
      <c r="G357" s="5">
        <f t="shared" si="45"/>
        <v>2.8686173264486519E-3</v>
      </c>
      <c r="H357" t="str">
        <f>VLOOKUP(B357,'名称-id-价值'!B:C,2,FALSE)</f>
        <v>T3LP4</v>
      </c>
      <c r="I357" t="str">
        <f t="shared" si="49"/>
        <v>T3部件</v>
      </c>
      <c r="J357">
        <f t="shared" si="50"/>
        <v>8</v>
      </c>
      <c r="K357">
        <f t="shared" si="51"/>
        <v>8.6058519793459562E-3</v>
      </c>
      <c r="L357">
        <f>VLOOKUP(B357,'名称-id-价值'!B:M,J357+2,FALSE)</f>
        <v>112.8</v>
      </c>
      <c r="M357">
        <f t="shared" si="52"/>
        <v>0.32358003442340794</v>
      </c>
      <c r="N357">
        <f t="shared" si="46"/>
        <v>219.38620195066025</v>
      </c>
      <c r="O357" t="str">
        <f t="shared" si="47"/>
        <v>93004,</v>
      </c>
      <c r="P357" t="str">
        <f t="shared" si="47"/>
        <v>30,</v>
      </c>
      <c r="Q357" t="str">
        <f t="shared" si="53"/>
        <v>(1,1)</v>
      </c>
      <c r="R357" t="str">
        <f t="shared" si="48"/>
        <v>1,</v>
      </c>
      <c r="S357" t="str">
        <f t="shared" si="48"/>
        <v>1,</v>
      </c>
    </row>
    <row r="358" spans="1:19" x14ac:dyDescent="0.15">
      <c r="A358" t="s">
        <v>221</v>
      </c>
      <c r="B358">
        <v>93006</v>
      </c>
      <c r="C358">
        <v>30</v>
      </c>
      <c r="D358">
        <v>1</v>
      </c>
      <c r="E358">
        <v>1</v>
      </c>
      <c r="F358">
        <v>3</v>
      </c>
      <c r="G358" s="5">
        <f t="shared" si="45"/>
        <v>2.8686173264486519E-3</v>
      </c>
      <c r="H358" t="str">
        <f>VLOOKUP(B358,'名称-id-价值'!B:C,2,FALSE)</f>
        <v>T3LP6</v>
      </c>
      <c r="I358" t="str">
        <f t="shared" si="49"/>
        <v>T3部件</v>
      </c>
      <c r="J358">
        <f t="shared" si="50"/>
        <v>8</v>
      </c>
      <c r="K358">
        <f t="shared" si="51"/>
        <v>8.6058519793459562E-3</v>
      </c>
      <c r="L358">
        <f>VLOOKUP(B358,'名称-id-价值'!B:M,J358+2,FALSE)</f>
        <v>112.8</v>
      </c>
      <c r="M358">
        <f t="shared" si="52"/>
        <v>0.32358003442340794</v>
      </c>
      <c r="N358">
        <f t="shared" si="46"/>
        <v>219.38620195066025</v>
      </c>
      <c r="O358" t="str">
        <f t="shared" si="47"/>
        <v>93006,</v>
      </c>
      <c r="P358" t="str">
        <f t="shared" si="47"/>
        <v>30,</v>
      </c>
      <c r="Q358" t="str">
        <f t="shared" si="53"/>
        <v>(1,1)</v>
      </c>
      <c r="R358" t="str">
        <f t="shared" si="48"/>
        <v>1,</v>
      </c>
      <c r="S358" t="str">
        <f t="shared" si="48"/>
        <v>1,</v>
      </c>
    </row>
    <row r="359" spans="1:19" x14ac:dyDescent="0.15">
      <c r="A359" t="s">
        <v>221</v>
      </c>
      <c r="B359">
        <v>93102</v>
      </c>
      <c r="C359">
        <v>30</v>
      </c>
      <c r="D359">
        <v>1</v>
      </c>
      <c r="E359">
        <v>1</v>
      </c>
      <c r="F359">
        <v>3</v>
      </c>
      <c r="G359" s="5">
        <f t="shared" si="45"/>
        <v>2.8686173264486519E-3</v>
      </c>
      <c r="H359" t="str">
        <f>VLOOKUP(B359,'名称-id-价值'!B:C,2,FALSE)</f>
        <v>T3MP2</v>
      </c>
      <c r="I359" t="str">
        <f t="shared" si="49"/>
        <v>T3部件</v>
      </c>
      <c r="J359">
        <f t="shared" si="50"/>
        <v>8</v>
      </c>
      <c r="K359">
        <f t="shared" si="51"/>
        <v>8.6058519793459562E-3</v>
      </c>
      <c r="L359">
        <f>VLOOKUP(B359,'名称-id-价值'!B:M,J359+2,FALSE)</f>
        <v>112.8</v>
      </c>
      <c r="M359">
        <f t="shared" si="52"/>
        <v>0.32358003442340794</v>
      </c>
      <c r="N359">
        <f t="shared" si="46"/>
        <v>219.38620195066025</v>
      </c>
      <c r="O359" t="str">
        <f t="shared" si="47"/>
        <v>93102,</v>
      </c>
      <c r="P359" t="str">
        <f t="shared" si="47"/>
        <v>30,</v>
      </c>
      <c r="Q359" t="str">
        <f t="shared" si="53"/>
        <v>(1,1)</v>
      </c>
      <c r="R359" t="str">
        <f t="shared" si="48"/>
        <v>1,</v>
      </c>
      <c r="S359" t="str">
        <f t="shared" si="48"/>
        <v>1,</v>
      </c>
    </row>
    <row r="360" spans="1:19" x14ac:dyDescent="0.15">
      <c r="A360" t="s">
        <v>221</v>
      </c>
      <c r="B360">
        <v>93104</v>
      </c>
      <c r="C360">
        <v>30</v>
      </c>
      <c r="D360">
        <v>1</v>
      </c>
      <c r="E360">
        <v>1</v>
      </c>
      <c r="F360">
        <v>3</v>
      </c>
      <c r="G360" s="5">
        <f t="shared" si="45"/>
        <v>2.8686173264486519E-3</v>
      </c>
      <c r="H360" t="str">
        <f>VLOOKUP(B360,'名称-id-价值'!B:C,2,FALSE)</f>
        <v>T3MP4</v>
      </c>
      <c r="I360" t="str">
        <f t="shared" si="49"/>
        <v>T3部件</v>
      </c>
      <c r="J360">
        <f t="shared" si="50"/>
        <v>8</v>
      </c>
      <c r="K360">
        <f t="shared" si="51"/>
        <v>8.6058519793459562E-3</v>
      </c>
      <c r="L360">
        <f>VLOOKUP(B360,'名称-id-价值'!B:M,J360+2,FALSE)</f>
        <v>112.8</v>
      </c>
      <c r="M360">
        <f t="shared" si="52"/>
        <v>0.32358003442340794</v>
      </c>
      <c r="N360">
        <f t="shared" si="46"/>
        <v>219.38620195066025</v>
      </c>
      <c r="O360" t="str">
        <f t="shared" si="47"/>
        <v>93104,</v>
      </c>
      <c r="P360" t="str">
        <f t="shared" si="47"/>
        <v>30,</v>
      </c>
      <c r="Q360" t="str">
        <f t="shared" si="53"/>
        <v>(1,1)</v>
      </c>
      <c r="R360" t="str">
        <f t="shared" si="48"/>
        <v>1,</v>
      </c>
      <c r="S360" t="str">
        <f t="shared" si="48"/>
        <v>1,</v>
      </c>
    </row>
    <row r="361" spans="1:19" x14ac:dyDescent="0.15">
      <c r="A361" t="s">
        <v>221</v>
      </c>
      <c r="B361">
        <v>93106</v>
      </c>
      <c r="C361">
        <v>30</v>
      </c>
      <c r="D361">
        <v>1</v>
      </c>
      <c r="E361">
        <v>1</v>
      </c>
      <c r="F361">
        <v>3</v>
      </c>
      <c r="G361" s="5">
        <f t="shared" si="45"/>
        <v>2.8686173264486519E-3</v>
      </c>
      <c r="H361" t="str">
        <f>VLOOKUP(B361,'名称-id-价值'!B:C,2,FALSE)</f>
        <v>T3MP6</v>
      </c>
      <c r="I361" t="str">
        <f t="shared" si="49"/>
        <v>T3部件</v>
      </c>
      <c r="J361">
        <f t="shared" si="50"/>
        <v>8</v>
      </c>
      <c r="K361">
        <f t="shared" si="51"/>
        <v>8.6058519793459562E-3</v>
      </c>
      <c r="L361">
        <f>VLOOKUP(B361,'名称-id-价值'!B:M,J361+2,FALSE)</f>
        <v>112.8</v>
      </c>
      <c r="M361">
        <f t="shared" si="52"/>
        <v>0.32358003442340794</v>
      </c>
      <c r="N361">
        <f t="shared" si="46"/>
        <v>219.38620195066025</v>
      </c>
      <c r="O361" t="str">
        <f t="shared" si="47"/>
        <v>93106,</v>
      </c>
      <c r="P361" t="str">
        <f t="shared" si="47"/>
        <v>30,</v>
      </c>
      <c r="Q361" t="str">
        <f t="shared" si="53"/>
        <v>(1,1)</v>
      </c>
      <c r="R361" t="str">
        <f t="shared" si="48"/>
        <v>1,</v>
      </c>
      <c r="S361" t="str">
        <f t="shared" si="48"/>
        <v>1,</v>
      </c>
    </row>
    <row r="362" spans="1:19" x14ac:dyDescent="0.15">
      <c r="A362" t="s">
        <v>221</v>
      </c>
      <c r="B362">
        <v>93202</v>
      </c>
      <c r="C362">
        <v>30</v>
      </c>
      <c r="D362">
        <v>1</v>
      </c>
      <c r="E362">
        <v>1</v>
      </c>
      <c r="F362">
        <v>3</v>
      </c>
      <c r="G362" s="5">
        <f t="shared" si="45"/>
        <v>2.8686173264486519E-3</v>
      </c>
      <c r="H362" t="str">
        <f>VLOOKUP(B362,'名称-id-价值'!B:C,2,FALSE)</f>
        <v>T3HP2</v>
      </c>
      <c r="I362" t="str">
        <f t="shared" si="49"/>
        <v>T3部件</v>
      </c>
      <c r="J362">
        <f t="shared" si="50"/>
        <v>8</v>
      </c>
      <c r="K362">
        <f t="shared" si="51"/>
        <v>8.6058519793459562E-3</v>
      </c>
      <c r="L362">
        <f>VLOOKUP(B362,'名称-id-价值'!B:M,J362+2,FALSE)</f>
        <v>112.8</v>
      </c>
      <c r="M362">
        <f t="shared" si="52"/>
        <v>0.32358003442340794</v>
      </c>
      <c r="N362">
        <f t="shared" si="46"/>
        <v>219.38620195066025</v>
      </c>
      <c r="O362" t="str">
        <f t="shared" si="47"/>
        <v>93202,</v>
      </c>
      <c r="P362" t="str">
        <f t="shared" si="47"/>
        <v>30,</v>
      </c>
      <c r="Q362" t="str">
        <f t="shared" si="53"/>
        <v>(1,1)</v>
      </c>
      <c r="R362" t="str">
        <f t="shared" si="48"/>
        <v>1,</v>
      </c>
      <c r="S362" t="str">
        <f t="shared" si="48"/>
        <v>1,</v>
      </c>
    </row>
    <row r="363" spans="1:19" x14ac:dyDescent="0.15">
      <c r="A363" t="s">
        <v>221</v>
      </c>
      <c r="B363">
        <v>93204</v>
      </c>
      <c r="C363">
        <v>30</v>
      </c>
      <c r="D363">
        <v>1</v>
      </c>
      <c r="E363">
        <v>1</v>
      </c>
      <c r="F363">
        <v>3</v>
      </c>
      <c r="G363" s="5">
        <f t="shared" si="45"/>
        <v>2.8686173264486519E-3</v>
      </c>
      <c r="H363" t="str">
        <f>VLOOKUP(B363,'名称-id-价值'!B:C,2,FALSE)</f>
        <v>T3HP4</v>
      </c>
      <c r="I363" t="str">
        <f t="shared" si="49"/>
        <v>T3部件</v>
      </c>
      <c r="J363">
        <f t="shared" si="50"/>
        <v>8</v>
      </c>
      <c r="K363">
        <f t="shared" si="51"/>
        <v>8.6058519793459562E-3</v>
      </c>
      <c r="L363">
        <f>VLOOKUP(B363,'名称-id-价值'!B:M,J363+2,FALSE)</f>
        <v>112.8</v>
      </c>
      <c r="M363">
        <f t="shared" si="52"/>
        <v>0.32358003442340794</v>
      </c>
      <c r="N363">
        <f t="shared" si="46"/>
        <v>219.38620195066025</v>
      </c>
      <c r="O363" t="str">
        <f t="shared" si="47"/>
        <v>93204,</v>
      </c>
      <c r="P363" t="str">
        <f t="shared" si="47"/>
        <v>30,</v>
      </c>
      <c r="Q363" t="str">
        <f t="shared" si="53"/>
        <v>(1,1)</v>
      </c>
      <c r="R363" t="str">
        <f t="shared" si="48"/>
        <v>1,</v>
      </c>
      <c r="S363" t="str">
        <f t="shared" si="48"/>
        <v>1,</v>
      </c>
    </row>
    <row r="364" spans="1:19" x14ac:dyDescent="0.15">
      <c r="A364" t="s">
        <v>221</v>
      </c>
      <c r="B364">
        <v>93206</v>
      </c>
      <c r="C364">
        <v>30</v>
      </c>
      <c r="D364">
        <v>1</v>
      </c>
      <c r="E364">
        <v>1</v>
      </c>
      <c r="F364">
        <v>3</v>
      </c>
      <c r="G364" s="5">
        <f t="shared" si="45"/>
        <v>2.8686173264486519E-3</v>
      </c>
      <c r="H364" t="str">
        <f>VLOOKUP(B364,'名称-id-价值'!B:C,2,FALSE)</f>
        <v>T3HP6</v>
      </c>
      <c r="I364" t="str">
        <f t="shared" si="49"/>
        <v>T3部件</v>
      </c>
      <c r="J364">
        <f t="shared" si="50"/>
        <v>8</v>
      </c>
      <c r="K364">
        <f t="shared" si="51"/>
        <v>8.6058519793459562E-3</v>
      </c>
      <c r="L364">
        <f>VLOOKUP(B364,'名称-id-价值'!B:M,J364+2,FALSE)</f>
        <v>112.8</v>
      </c>
      <c r="M364">
        <f t="shared" si="52"/>
        <v>0.32358003442340794</v>
      </c>
      <c r="N364">
        <f t="shared" si="46"/>
        <v>219.38620195066025</v>
      </c>
      <c r="O364" t="str">
        <f t="shared" si="47"/>
        <v>93206,</v>
      </c>
      <c r="P364" t="str">
        <f t="shared" si="47"/>
        <v>30,</v>
      </c>
      <c r="Q364" t="str">
        <f t="shared" si="53"/>
        <v>(1,1)</v>
      </c>
      <c r="R364" t="str">
        <f t="shared" si="48"/>
        <v>1,</v>
      </c>
      <c r="S364" t="str">
        <f t="shared" si="48"/>
        <v>1,</v>
      </c>
    </row>
    <row r="365" spans="1:19" x14ac:dyDescent="0.15">
      <c r="A365" t="s">
        <v>221</v>
      </c>
      <c r="B365">
        <v>100301</v>
      </c>
      <c r="C365">
        <v>37</v>
      </c>
      <c r="D365">
        <v>1</v>
      </c>
      <c r="E365">
        <v>1</v>
      </c>
      <c r="F365">
        <v>3</v>
      </c>
      <c r="G365" s="5">
        <f t="shared" si="45"/>
        <v>3.5379613692866703E-3</v>
      </c>
      <c r="H365" t="str">
        <f>VLOOKUP(B365,'名称-id-价值'!B:C,2,FALSE)</f>
        <v>3倍加速1</v>
      </c>
      <c r="I365" t="str">
        <f t="shared" si="49"/>
        <v>T0坦克</v>
      </c>
      <c r="J365">
        <f t="shared" si="50"/>
        <v>8</v>
      </c>
      <c r="K365">
        <f t="shared" si="51"/>
        <v>1.0613884107860011E-2</v>
      </c>
      <c r="L365">
        <f>VLOOKUP(B365,'名称-id-价值'!B:M,J365+2,FALSE)</f>
        <v>35</v>
      </c>
      <c r="M365">
        <f t="shared" si="52"/>
        <v>0.12382864792503347</v>
      </c>
      <c r="N365">
        <f t="shared" si="46"/>
        <v>219.38620195066025</v>
      </c>
      <c r="O365" t="str">
        <f t="shared" si="47"/>
        <v>100301,</v>
      </c>
      <c r="P365" t="str">
        <f t="shared" si="47"/>
        <v>37,</v>
      </c>
      <c r="Q365" t="str">
        <f t="shared" si="53"/>
        <v>(1,1)</v>
      </c>
      <c r="R365" t="str">
        <f t="shared" si="48"/>
        <v>1,</v>
      </c>
      <c r="S365" t="str">
        <f t="shared" si="48"/>
        <v>1,</v>
      </c>
    </row>
    <row r="366" spans="1:19" x14ac:dyDescent="0.15">
      <c r="A366" t="s">
        <v>221</v>
      </c>
      <c r="B366">
        <v>100302</v>
      </c>
      <c r="C366">
        <v>47</v>
      </c>
      <c r="D366">
        <v>1</v>
      </c>
      <c r="E366">
        <v>1</v>
      </c>
      <c r="F366">
        <v>3</v>
      </c>
      <c r="G366" s="5">
        <f t="shared" si="45"/>
        <v>4.4941671447695543E-3</v>
      </c>
      <c r="H366" t="str">
        <f>VLOOKUP(B366,'名称-id-价值'!B:C,2,FALSE)</f>
        <v>3倍加速2</v>
      </c>
      <c r="I366" t="str">
        <f t="shared" si="49"/>
        <v>T0坦克</v>
      </c>
      <c r="J366">
        <f t="shared" si="50"/>
        <v>8</v>
      </c>
      <c r="K366">
        <f t="shared" si="51"/>
        <v>1.3482501434308663E-2</v>
      </c>
      <c r="L366">
        <f>VLOOKUP(B366,'名称-id-价值'!B:M,J366+2,FALSE)</f>
        <v>60</v>
      </c>
      <c r="M366">
        <f t="shared" si="52"/>
        <v>0.26965002868617327</v>
      </c>
      <c r="N366">
        <f t="shared" si="46"/>
        <v>219.38620195066025</v>
      </c>
      <c r="O366" t="str">
        <f t="shared" si="47"/>
        <v>100302,</v>
      </c>
      <c r="P366" t="str">
        <f t="shared" si="47"/>
        <v>47,</v>
      </c>
      <c r="Q366" t="str">
        <f t="shared" si="53"/>
        <v>(1,1)</v>
      </c>
      <c r="R366" t="str">
        <f t="shared" si="48"/>
        <v>1,</v>
      </c>
      <c r="S366" t="str">
        <f t="shared" si="48"/>
        <v>1,</v>
      </c>
    </row>
    <row r="367" spans="1:19" x14ac:dyDescent="0.15">
      <c r="A367" t="s">
        <v>222</v>
      </c>
      <c r="B367">
        <v>51111</v>
      </c>
      <c r="C367">
        <v>180</v>
      </c>
      <c r="D367">
        <v>2</v>
      </c>
      <c r="E367">
        <v>16</v>
      </c>
      <c r="F367">
        <v>3</v>
      </c>
      <c r="G367" s="5">
        <f t="shared" si="45"/>
        <v>1.7211703958691909E-2</v>
      </c>
      <c r="H367" t="str">
        <f>VLOOKUP(B367,'名称-id-价值'!B:C,2,FALSE)</f>
        <v>雷诺FT-碎片</v>
      </c>
      <c r="I367" t="str">
        <f t="shared" si="49"/>
        <v>T1碎片</v>
      </c>
      <c r="J367">
        <f t="shared" si="50"/>
        <v>9</v>
      </c>
      <c r="K367">
        <f t="shared" si="51"/>
        <v>0.46471600688468151</v>
      </c>
      <c r="L367">
        <f>VLOOKUP(B367,'名称-id-价值'!B:M,J367+2,FALSE)</f>
        <v>31.200000000000003</v>
      </c>
      <c r="M367">
        <f t="shared" si="52"/>
        <v>4.8330464716006887</v>
      </c>
      <c r="N367">
        <f t="shared" si="46"/>
        <v>203.10074584050483</v>
      </c>
      <c r="O367" t="str">
        <f t="shared" si="47"/>
        <v>51111,</v>
      </c>
      <c r="P367" t="str">
        <f t="shared" si="47"/>
        <v>180,</v>
      </c>
      <c r="Q367" t="str">
        <f t="shared" si="53"/>
        <v>(2,16)</v>
      </c>
      <c r="R367" t="str">
        <f t="shared" si="48"/>
        <v>2,</v>
      </c>
      <c r="S367" t="str">
        <f t="shared" si="48"/>
        <v>16,</v>
      </c>
    </row>
    <row r="368" spans="1:19" x14ac:dyDescent="0.15">
      <c r="A368" t="s">
        <v>222</v>
      </c>
      <c r="B368">
        <v>52111</v>
      </c>
      <c r="C368">
        <v>180</v>
      </c>
      <c r="D368">
        <v>2</v>
      </c>
      <c r="E368">
        <v>16</v>
      </c>
      <c r="F368">
        <v>3</v>
      </c>
      <c r="G368" s="5">
        <f t="shared" si="45"/>
        <v>1.7211703958691909E-2</v>
      </c>
      <c r="H368" t="str">
        <f>VLOOKUP(B368,'名称-id-价值'!B:C,2,FALSE)</f>
        <v>Stuart-碎片</v>
      </c>
      <c r="I368" t="str">
        <f t="shared" si="49"/>
        <v>T1碎片</v>
      </c>
      <c r="J368">
        <f t="shared" si="50"/>
        <v>9</v>
      </c>
      <c r="K368">
        <f t="shared" si="51"/>
        <v>0.46471600688468151</v>
      </c>
      <c r="L368">
        <f>VLOOKUP(B368,'名称-id-价值'!B:M,J368+2,FALSE)</f>
        <v>31.200000000000003</v>
      </c>
      <c r="M368">
        <f t="shared" si="52"/>
        <v>4.8330464716006887</v>
      </c>
      <c r="N368">
        <f t="shared" si="46"/>
        <v>203.10074584050483</v>
      </c>
      <c r="O368" t="str">
        <f t="shared" si="47"/>
        <v>52111,</v>
      </c>
      <c r="P368" t="str">
        <f t="shared" si="47"/>
        <v>180,</v>
      </c>
      <c r="Q368" t="str">
        <f t="shared" si="53"/>
        <v>(2,16)</v>
      </c>
      <c r="R368" t="str">
        <f t="shared" si="48"/>
        <v>2,</v>
      </c>
      <c r="S368" t="str">
        <f t="shared" si="48"/>
        <v>16,</v>
      </c>
    </row>
    <row r="369" spans="1:19" x14ac:dyDescent="0.15">
      <c r="A369" t="s">
        <v>222</v>
      </c>
      <c r="B369">
        <v>53111</v>
      </c>
      <c r="C369">
        <v>180</v>
      </c>
      <c r="D369">
        <v>2</v>
      </c>
      <c r="E369">
        <v>16</v>
      </c>
      <c r="F369">
        <v>3</v>
      </c>
      <c r="G369" s="5">
        <f t="shared" si="45"/>
        <v>1.7211703958691909E-2</v>
      </c>
      <c r="H369" t="str">
        <f>VLOOKUP(B369,'名称-id-价值'!B:C,2,FALSE)</f>
        <v>B-1-碎片</v>
      </c>
      <c r="I369" t="str">
        <f t="shared" si="49"/>
        <v>T1碎片</v>
      </c>
      <c r="J369">
        <f t="shared" si="50"/>
        <v>9</v>
      </c>
      <c r="K369">
        <f t="shared" si="51"/>
        <v>0.46471600688468151</v>
      </c>
      <c r="L369">
        <f>VLOOKUP(B369,'名称-id-价值'!B:M,J369+2,FALSE)</f>
        <v>31.200000000000003</v>
      </c>
      <c r="M369">
        <f t="shared" si="52"/>
        <v>4.8330464716006887</v>
      </c>
      <c r="N369">
        <f t="shared" si="46"/>
        <v>203.10074584050483</v>
      </c>
      <c r="O369" t="str">
        <f t="shared" si="47"/>
        <v>53111,</v>
      </c>
      <c r="P369" t="str">
        <f t="shared" si="47"/>
        <v>180,</v>
      </c>
      <c r="Q369" t="str">
        <f t="shared" si="53"/>
        <v>(2,16)</v>
      </c>
      <c r="R369" t="str">
        <f t="shared" si="48"/>
        <v>2,</v>
      </c>
      <c r="S369" t="str">
        <f t="shared" si="48"/>
        <v>16,</v>
      </c>
    </row>
    <row r="370" spans="1:19" x14ac:dyDescent="0.15">
      <c r="A370" t="s">
        <v>222</v>
      </c>
      <c r="B370">
        <v>51211</v>
      </c>
      <c r="C370">
        <v>160</v>
      </c>
      <c r="D370">
        <v>1</v>
      </c>
      <c r="E370">
        <v>3</v>
      </c>
      <c r="F370">
        <v>3</v>
      </c>
      <c r="G370" s="5">
        <f t="shared" si="45"/>
        <v>1.5299292407726142E-2</v>
      </c>
      <c r="H370" t="str">
        <f>VLOOKUP(B370,'名称-id-价值'!B:C,2,FALSE)</f>
        <v>二号-碎片</v>
      </c>
      <c r="I370" t="str">
        <f t="shared" si="49"/>
        <v>T2碎片</v>
      </c>
      <c r="J370">
        <f t="shared" si="50"/>
        <v>9</v>
      </c>
      <c r="K370">
        <f t="shared" si="51"/>
        <v>9.1795754446356848E-2</v>
      </c>
      <c r="L370">
        <f>VLOOKUP(B370,'名称-id-价值'!B:M,J370+2,FALSE)</f>
        <v>34.799999999999997</v>
      </c>
      <c r="M370">
        <f t="shared" si="52"/>
        <v>1.0648307515777393</v>
      </c>
      <c r="N370">
        <f t="shared" si="46"/>
        <v>203.10074584050483</v>
      </c>
      <c r="O370" t="str">
        <f t="shared" si="47"/>
        <v>51211,</v>
      </c>
      <c r="P370" t="str">
        <f t="shared" si="47"/>
        <v>160,</v>
      </c>
      <c r="Q370" t="str">
        <f t="shared" si="53"/>
        <v>(1,3)</v>
      </c>
      <c r="R370" t="str">
        <f t="shared" si="48"/>
        <v>1,</v>
      </c>
      <c r="S370" t="str">
        <f t="shared" si="48"/>
        <v>3,</v>
      </c>
    </row>
    <row r="371" spans="1:19" x14ac:dyDescent="0.15">
      <c r="A371" t="s">
        <v>222</v>
      </c>
      <c r="B371">
        <v>52211</v>
      </c>
      <c r="C371">
        <v>160</v>
      </c>
      <c r="D371">
        <v>1</v>
      </c>
      <c r="E371">
        <v>3</v>
      </c>
      <c r="F371">
        <v>3</v>
      </c>
      <c r="G371" s="5">
        <f t="shared" si="45"/>
        <v>1.5299292407726142E-2</v>
      </c>
      <c r="H371" t="str">
        <f>VLOOKUP(B371,'名称-id-价值'!B:C,2,FALSE)</f>
        <v>T-34-碎片</v>
      </c>
      <c r="I371" t="str">
        <f t="shared" si="49"/>
        <v>T2碎片</v>
      </c>
      <c r="J371">
        <f t="shared" si="50"/>
        <v>9</v>
      </c>
      <c r="K371">
        <f t="shared" si="51"/>
        <v>9.1795754446356848E-2</v>
      </c>
      <c r="L371">
        <f>VLOOKUP(B371,'名称-id-价值'!B:M,J371+2,FALSE)</f>
        <v>34.799999999999997</v>
      </c>
      <c r="M371">
        <f t="shared" si="52"/>
        <v>1.0648307515777393</v>
      </c>
      <c r="N371">
        <f t="shared" si="46"/>
        <v>203.10074584050483</v>
      </c>
      <c r="O371" t="str">
        <f t="shared" si="47"/>
        <v>52211,</v>
      </c>
      <c r="P371" t="str">
        <f t="shared" si="47"/>
        <v>160,</v>
      </c>
      <c r="Q371" t="str">
        <f t="shared" si="53"/>
        <v>(1,3)</v>
      </c>
      <c r="R371" t="str">
        <f t="shared" si="48"/>
        <v>1,</v>
      </c>
      <c r="S371" t="str">
        <f t="shared" si="48"/>
        <v>3,</v>
      </c>
    </row>
    <row r="372" spans="1:19" x14ac:dyDescent="0.15">
      <c r="A372" t="s">
        <v>222</v>
      </c>
      <c r="B372">
        <v>53211</v>
      </c>
      <c r="C372">
        <v>160</v>
      </c>
      <c r="D372">
        <v>1</v>
      </c>
      <c r="E372">
        <v>3</v>
      </c>
      <c r="F372">
        <v>3</v>
      </c>
      <c r="G372" s="5">
        <f t="shared" si="45"/>
        <v>1.5299292407726142E-2</v>
      </c>
      <c r="H372" t="str">
        <f>VLOOKUP(B372,'名称-id-价值'!B:C,2,FALSE)</f>
        <v>KV-1-碎片</v>
      </c>
      <c r="I372" t="str">
        <f t="shared" si="49"/>
        <v>T2碎片</v>
      </c>
      <c r="J372">
        <f t="shared" si="50"/>
        <v>9</v>
      </c>
      <c r="K372">
        <f t="shared" si="51"/>
        <v>9.1795754446356848E-2</v>
      </c>
      <c r="L372">
        <f>VLOOKUP(B372,'名称-id-价值'!B:M,J372+2,FALSE)</f>
        <v>34.799999999999997</v>
      </c>
      <c r="M372">
        <f t="shared" si="52"/>
        <v>1.0648307515777393</v>
      </c>
      <c r="N372">
        <f t="shared" si="46"/>
        <v>203.10074584050483</v>
      </c>
      <c r="O372" t="str">
        <f t="shared" si="47"/>
        <v>53211,</v>
      </c>
      <c r="P372" t="str">
        <f t="shared" si="47"/>
        <v>160,</v>
      </c>
      <c r="Q372" t="str">
        <f t="shared" si="53"/>
        <v>(1,3)</v>
      </c>
      <c r="R372" t="str">
        <f t="shared" si="48"/>
        <v>1,</v>
      </c>
      <c r="S372" t="str">
        <f t="shared" si="48"/>
        <v>3,</v>
      </c>
    </row>
    <row r="373" spans="1:19" x14ac:dyDescent="0.15">
      <c r="A373" t="s">
        <v>222</v>
      </c>
      <c r="B373">
        <v>51311</v>
      </c>
      <c r="C373">
        <v>928</v>
      </c>
      <c r="D373">
        <v>1</v>
      </c>
      <c r="E373">
        <v>3</v>
      </c>
      <c r="F373">
        <v>3</v>
      </c>
      <c r="G373" s="5">
        <f t="shared" si="45"/>
        <v>8.8735895964811629E-2</v>
      </c>
      <c r="H373" t="str">
        <f>VLOOKUP(B373,'名称-id-价值'!B:C,2,FALSE)</f>
        <v>35(t)-碎片</v>
      </c>
      <c r="I373" t="str">
        <f t="shared" si="49"/>
        <v>T3碎片</v>
      </c>
      <c r="J373">
        <f t="shared" si="50"/>
        <v>9</v>
      </c>
      <c r="K373">
        <f t="shared" si="51"/>
        <v>0.53241537578886977</v>
      </c>
      <c r="L373">
        <f>VLOOKUP(B373,'名称-id-价值'!B:M,J373+2,FALSE)</f>
        <v>41.8</v>
      </c>
      <c r="M373">
        <f t="shared" si="52"/>
        <v>7.4183209026582517</v>
      </c>
      <c r="N373">
        <f t="shared" si="46"/>
        <v>203.10074584050483</v>
      </c>
      <c r="O373" t="str">
        <f t="shared" si="47"/>
        <v>51311,</v>
      </c>
      <c r="P373" t="str">
        <f t="shared" si="47"/>
        <v>928,</v>
      </c>
      <c r="Q373" t="str">
        <f t="shared" si="53"/>
        <v>(1,3)</v>
      </c>
      <c r="R373" t="str">
        <f t="shared" si="48"/>
        <v>1,</v>
      </c>
      <c r="S373" t="str">
        <f t="shared" si="48"/>
        <v>3,</v>
      </c>
    </row>
    <row r="374" spans="1:19" x14ac:dyDescent="0.15">
      <c r="A374" t="s">
        <v>222</v>
      </c>
      <c r="B374">
        <v>52311</v>
      </c>
      <c r="C374">
        <v>928</v>
      </c>
      <c r="D374">
        <v>1</v>
      </c>
      <c r="E374">
        <v>3</v>
      </c>
      <c r="F374">
        <v>3</v>
      </c>
      <c r="G374" s="5">
        <f t="shared" si="45"/>
        <v>8.8735895964811629E-2</v>
      </c>
      <c r="H374" t="str">
        <f>VLOOKUP(B374,'名称-id-价值'!B:C,2,FALSE)</f>
        <v>玛蒂尔达-碎片</v>
      </c>
      <c r="I374" t="str">
        <f t="shared" si="49"/>
        <v>T3碎片</v>
      </c>
      <c r="J374">
        <f t="shared" si="50"/>
        <v>9</v>
      </c>
      <c r="K374">
        <f t="shared" si="51"/>
        <v>0.53241537578886977</v>
      </c>
      <c r="L374">
        <f>VLOOKUP(B374,'名称-id-价值'!B:M,J374+2,FALSE)</f>
        <v>41.8</v>
      </c>
      <c r="M374">
        <f t="shared" si="52"/>
        <v>7.4183209026582517</v>
      </c>
      <c r="N374">
        <f t="shared" si="46"/>
        <v>203.10074584050483</v>
      </c>
      <c r="O374" t="str">
        <f t="shared" si="47"/>
        <v>52311,</v>
      </c>
      <c r="P374" t="str">
        <f t="shared" si="47"/>
        <v>928,</v>
      </c>
      <c r="Q374" t="str">
        <f t="shared" si="53"/>
        <v>(1,3)</v>
      </c>
      <c r="R374" t="str">
        <f t="shared" si="48"/>
        <v>1,</v>
      </c>
      <c r="S374" t="str">
        <f t="shared" si="48"/>
        <v>3,</v>
      </c>
    </row>
    <row r="375" spans="1:19" x14ac:dyDescent="0.15">
      <c r="A375" t="s">
        <v>222</v>
      </c>
      <c r="B375">
        <v>53311</v>
      </c>
      <c r="C375">
        <v>928</v>
      </c>
      <c r="D375">
        <v>1</v>
      </c>
      <c r="E375">
        <v>3</v>
      </c>
      <c r="F375">
        <v>3</v>
      </c>
      <c r="G375" s="5">
        <f t="shared" si="45"/>
        <v>8.8735895964811629E-2</v>
      </c>
      <c r="H375" t="str">
        <f>VLOOKUP(B375,'名称-id-价值'!B:C,2,FALSE)</f>
        <v>黑豹-碎片</v>
      </c>
      <c r="I375" t="str">
        <f t="shared" si="49"/>
        <v>T3碎片</v>
      </c>
      <c r="J375">
        <f t="shared" si="50"/>
        <v>9</v>
      </c>
      <c r="K375">
        <f t="shared" si="51"/>
        <v>0.53241537578886977</v>
      </c>
      <c r="L375">
        <f>VLOOKUP(B375,'名称-id-价值'!B:M,J375+2,FALSE)</f>
        <v>41.8</v>
      </c>
      <c r="M375">
        <f t="shared" si="52"/>
        <v>7.4183209026582517</v>
      </c>
      <c r="N375">
        <f t="shared" si="46"/>
        <v>203.10074584050483</v>
      </c>
      <c r="O375" t="str">
        <f t="shared" si="47"/>
        <v>53311,</v>
      </c>
      <c r="P375" t="str">
        <f t="shared" si="47"/>
        <v>928,</v>
      </c>
      <c r="Q375" t="str">
        <f t="shared" si="53"/>
        <v>(1,3)</v>
      </c>
      <c r="R375" t="str">
        <f t="shared" si="48"/>
        <v>1,</v>
      </c>
      <c r="S375" t="str">
        <f t="shared" si="48"/>
        <v>3,</v>
      </c>
    </row>
    <row r="376" spans="1:19" x14ac:dyDescent="0.15">
      <c r="A376" t="s">
        <v>222</v>
      </c>
      <c r="B376">
        <v>51311</v>
      </c>
      <c r="C376">
        <v>930</v>
      </c>
      <c r="D376">
        <v>1</v>
      </c>
      <c r="E376">
        <v>1</v>
      </c>
      <c r="F376">
        <v>3</v>
      </c>
      <c r="G376" s="5">
        <f t="shared" si="45"/>
        <v>8.8927137119908198E-2</v>
      </c>
      <c r="H376" t="str">
        <f>VLOOKUP(B376,'名称-id-价值'!B:C,2,FALSE)</f>
        <v>35(t)-碎片</v>
      </c>
      <c r="I376" t="str">
        <f t="shared" si="49"/>
        <v>T3碎片</v>
      </c>
      <c r="J376">
        <f t="shared" si="50"/>
        <v>9</v>
      </c>
      <c r="K376">
        <f t="shared" si="51"/>
        <v>0.26678141135972461</v>
      </c>
      <c r="L376">
        <f>VLOOKUP(B376,'名称-id-价值'!B:M,J376+2,FALSE)</f>
        <v>41.8</v>
      </c>
      <c r="M376">
        <f t="shared" si="52"/>
        <v>3.7171543316121625</v>
      </c>
      <c r="N376">
        <f t="shared" si="46"/>
        <v>203.10074584050483</v>
      </c>
      <c r="O376" t="str">
        <f t="shared" si="47"/>
        <v>51311,</v>
      </c>
      <c r="P376" t="str">
        <f t="shared" si="47"/>
        <v>930,</v>
      </c>
      <c r="Q376" t="str">
        <f t="shared" si="53"/>
        <v>(1,1)</v>
      </c>
      <c r="R376" t="str">
        <f t="shared" si="48"/>
        <v>1,</v>
      </c>
      <c r="S376" t="str">
        <f t="shared" si="48"/>
        <v>1,</v>
      </c>
    </row>
    <row r="377" spans="1:19" x14ac:dyDescent="0.15">
      <c r="A377" t="s">
        <v>222</v>
      </c>
      <c r="B377">
        <v>52311</v>
      </c>
      <c r="C377">
        <v>930</v>
      </c>
      <c r="D377">
        <v>1</v>
      </c>
      <c r="E377">
        <v>1</v>
      </c>
      <c r="F377">
        <v>3</v>
      </c>
      <c r="G377" s="5">
        <f t="shared" si="45"/>
        <v>8.8927137119908198E-2</v>
      </c>
      <c r="H377" t="str">
        <f>VLOOKUP(B377,'名称-id-价值'!B:C,2,FALSE)</f>
        <v>玛蒂尔达-碎片</v>
      </c>
      <c r="I377" t="str">
        <f t="shared" si="49"/>
        <v>T3碎片</v>
      </c>
      <c r="J377">
        <f t="shared" si="50"/>
        <v>9</v>
      </c>
      <c r="K377">
        <f t="shared" si="51"/>
        <v>0.26678141135972461</v>
      </c>
      <c r="L377">
        <f>VLOOKUP(B377,'名称-id-价值'!B:M,J377+2,FALSE)</f>
        <v>41.8</v>
      </c>
      <c r="M377">
        <f t="shared" si="52"/>
        <v>3.7171543316121625</v>
      </c>
      <c r="N377">
        <f t="shared" si="46"/>
        <v>203.10074584050483</v>
      </c>
      <c r="O377" t="str">
        <f t="shared" si="47"/>
        <v>52311,</v>
      </c>
      <c r="P377" t="str">
        <f t="shared" si="47"/>
        <v>930,</v>
      </c>
      <c r="Q377" t="str">
        <f t="shared" si="53"/>
        <v>(1,1)</v>
      </c>
      <c r="R377" t="str">
        <f t="shared" si="48"/>
        <v>1,</v>
      </c>
      <c r="S377" t="str">
        <f t="shared" si="48"/>
        <v>1,</v>
      </c>
    </row>
    <row r="378" spans="1:19" x14ac:dyDescent="0.15">
      <c r="A378" t="s">
        <v>222</v>
      </c>
      <c r="B378">
        <v>53311</v>
      </c>
      <c r="C378">
        <v>930</v>
      </c>
      <c r="D378">
        <v>1</v>
      </c>
      <c r="E378">
        <v>1</v>
      </c>
      <c r="F378">
        <v>3</v>
      </c>
      <c r="G378" s="5">
        <f t="shared" si="45"/>
        <v>8.8927137119908198E-2</v>
      </c>
      <c r="H378" t="str">
        <f>VLOOKUP(B378,'名称-id-价值'!B:C,2,FALSE)</f>
        <v>黑豹-碎片</v>
      </c>
      <c r="I378" t="str">
        <f t="shared" si="49"/>
        <v>T3碎片</v>
      </c>
      <c r="J378">
        <f t="shared" si="50"/>
        <v>9</v>
      </c>
      <c r="K378">
        <f t="shared" si="51"/>
        <v>0.26678141135972461</v>
      </c>
      <c r="L378">
        <f>VLOOKUP(B378,'名称-id-价值'!B:M,J378+2,FALSE)</f>
        <v>41.8</v>
      </c>
      <c r="M378">
        <f t="shared" si="52"/>
        <v>3.7171543316121625</v>
      </c>
      <c r="N378">
        <f t="shared" si="46"/>
        <v>203.10074584050483</v>
      </c>
      <c r="O378" t="str">
        <f t="shared" si="47"/>
        <v>53311,</v>
      </c>
      <c r="P378" t="str">
        <f t="shared" si="47"/>
        <v>930,</v>
      </c>
      <c r="Q378" t="str">
        <f t="shared" si="53"/>
        <v>(1,1)</v>
      </c>
      <c r="R378" t="str">
        <f t="shared" si="48"/>
        <v>1,</v>
      </c>
      <c r="S378" t="str">
        <f t="shared" si="48"/>
        <v>1,</v>
      </c>
    </row>
    <row r="379" spans="1:19" x14ac:dyDescent="0.15">
      <c r="A379" t="s">
        <v>222</v>
      </c>
      <c r="B379">
        <v>91001</v>
      </c>
      <c r="C379">
        <v>123</v>
      </c>
      <c r="D379">
        <v>1</v>
      </c>
      <c r="E379">
        <v>1</v>
      </c>
      <c r="F379">
        <v>3</v>
      </c>
      <c r="G379" s="5">
        <f t="shared" si="45"/>
        <v>1.1761331038439472E-2</v>
      </c>
      <c r="H379" t="str">
        <f>VLOOKUP(B379,'名称-id-价值'!B:C,2,FALSE)</f>
        <v>T1LP1</v>
      </c>
      <c r="I379" t="str">
        <f t="shared" si="49"/>
        <v>T1部件</v>
      </c>
      <c r="J379">
        <f t="shared" si="50"/>
        <v>9</v>
      </c>
      <c r="K379">
        <f t="shared" si="51"/>
        <v>3.5283993115318414E-2</v>
      </c>
      <c r="L379">
        <f>VLOOKUP(B379,'名称-id-价值'!B:M,J379+2,FALSE)</f>
        <v>24</v>
      </c>
      <c r="M379">
        <f t="shared" si="52"/>
        <v>0.28227194492254731</v>
      </c>
      <c r="N379">
        <f t="shared" si="46"/>
        <v>203.10074584050483</v>
      </c>
      <c r="O379" t="str">
        <f t="shared" si="47"/>
        <v>91001,</v>
      </c>
      <c r="P379" t="str">
        <f t="shared" si="47"/>
        <v>123,</v>
      </c>
      <c r="Q379" t="str">
        <f t="shared" si="53"/>
        <v>(1,1)</v>
      </c>
      <c r="R379" t="str">
        <f t="shared" si="48"/>
        <v>1,</v>
      </c>
      <c r="S379" t="str">
        <f t="shared" si="48"/>
        <v>1,</v>
      </c>
    </row>
    <row r="380" spans="1:19" x14ac:dyDescent="0.15">
      <c r="A380" t="s">
        <v>222</v>
      </c>
      <c r="B380">
        <v>91003</v>
      </c>
      <c r="C380">
        <v>123</v>
      </c>
      <c r="D380">
        <v>1</v>
      </c>
      <c r="E380">
        <v>1</v>
      </c>
      <c r="F380">
        <v>3</v>
      </c>
      <c r="G380" s="5">
        <f t="shared" si="45"/>
        <v>1.1761331038439472E-2</v>
      </c>
      <c r="H380" t="str">
        <f>VLOOKUP(B380,'名称-id-价值'!B:C,2,FALSE)</f>
        <v>T1LP3</v>
      </c>
      <c r="I380" t="str">
        <f t="shared" si="49"/>
        <v>T1部件</v>
      </c>
      <c r="J380">
        <f t="shared" si="50"/>
        <v>9</v>
      </c>
      <c r="K380">
        <f t="shared" si="51"/>
        <v>3.5283993115318414E-2</v>
      </c>
      <c r="L380">
        <f>VLOOKUP(B380,'名称-id-价值'!B:M,J380+2,FALSE)</f>
        <v>24</v>
      </c>
      <c r="M380">
        <f t="shared" si="52"/>
        <v>0.28227194492254731</v>
      </c>
      <c r="N380">
        <f t="shared" si="46"/>
        <v>203.10074584050483</v>
      </c>
      <c r="O380" t="str">
        <f t="shared" si="47"/>
        <v>91003,</v>
      </c>
      <c r="P380" t="str">
        <f t="shared" si="47"/>
        <v>123,</v>
      </c>
      <c r="Q380" t="str">
        <f t="shared" si="53"/>
        <v>(1,1)</v>
      </c>
      <c r="R380" t="str">
        <f t="shared" si="48"/>
        <v>1,</v>
      </c>
      <c r="S380" t="str">
        <f t="shared" si="48"/>
        <v>1,</v>
      </c>
    </row>
    <row r="381" spans="1:19" x14ac:dyDescent="0.15">
      <c r="A381" t="s">
        <v>222</v>
      </c>
      <c r="B381">
        <v>91005</v>
      </c>
      <c r="C381">
        <v>123</v>
      </c>
      <c r="D381">
        <v>1</v>
      </c>
      <c r="E381">
        <v>1</v>
      </c>
      <c r="F381">
        <v>3</v>
      </c>
      <c r="G381" s="5">
        <f t="shared" si="45"/>
        <v>1.1761331038439472E-2</v>
      </c>
      <c r="H381" t="str">
        <f>VLOOKUP(B381,'名称-id-价值'!B:C,2,FALSE)</f>
        <v>T1LP5</v>
      </c>
      <c r="I381" t="str">
        <f t="shared" si="49"/>
        <v>T1部件</v>
      </c>
      <c r="J381">
        <f t="shared" si="50"/>
        <v>9</v>
      </c>
      <c r="K381">
        <f t="shared" si="51"/>
        <v>3.5283993115318414E-2</v>
      </c>
      <c r="L381">
        <f>VLOOKUP(B381,'名称-id-价值'!B:M,J381+2,FALSE)</f>
        <v>24</v>
      </c>
      <c r="M381">
        <f t="shared" si="52"/>
        <v>0.28227194492254731</v>
      </c>
      <c r="N381">
        <f t="shared" si="46"/>
        <v>203.10074584050483</v>
      </c>
      <c r="O381" t="str">
        <f t="shared" si="47"/>
        <v>91005,</v>
      </c>
      <c r="P381" t="str">
        <f t="shared" si="47"/>
        <v>123,</v>
      </c>
      <c r="Q381" t="str">
        <f t="shared" si="53"/>
        <v>(1,1)</v>
      </c>
      <c r="R381" t="str">
        <f t="shared" si="48"/>
        <v>1,</v>
      </c>
      <c r="S381" t="str">
        <f t="shared" si="48"/>
        <v>1,</v>
      </c>
    </row>
    <row r="382" spans="1:19" x14ac:dyDescent="0.15">
      <c r="A382" t="s">
        <v>222</v>
      </c>
      <c r="B382">
        <v>91101</v>
      </c>
      <c r="C382">
        <v>123</v>
      </c>
      <c r="D382">
        <v>1</v>
      </c>
      <c r="E382">
        <v>1</v>
      </c>
      <c r="F382">
        <v>3</v>
      </c>
      <c r="G382" s="5">
        <f t="shared" si="45"/>
        <v>1.1761331038439472E-2</v>
      </c>
      <c r="H382" t="str">
        <f>VLOOKUP(B382,'名称-id-价值'!B:C,2,FALSE)</f>
        <v>T1MP1</v>
      </c>
      <c r="I382" t="str">
        <f t="shared" si="49"/>
        <v>T1部件</v>
      </c>
      <c r="J382">
        <f t="shared" si="50"/>
        <v>9</v>
      </c>
      <c r="K382">
        <f t="shared" si="51"/>
        <v>3.5283993115318414E-2</v>
      </c>
      <c r="L382">
        <f>VLOOKUP(B382,'名称-id-价值'!B:M,J382+2,FALSE)</f>
        <v>24</v>
      </c>
      <c r="M382">
        <f t="shared" si="52"/>
        <v>0.28227194492254731</v>
      </c>
      <c r="N382">
        <f t="shared" si="46"/>
        <v>203.10074584050483</v>
      </c>
      <c r="O382" t="str">
        <f t="shared" si="47"/>
        <v>91101,</v>
      </c>
      <c r="P382" t="str">
        <f t="shared" si="47"/>
        <v>123,</v>
      </c>
      <c r="Q382" t="str">
        <f t="shared" si="53"/>
        <v>(1,1)</v>
      </c>
      <c r="R382" t="str">
        <f t="shared" si="48"/>
        <v>1,</v>
      </c>
      <c r="S382" t="str">
        <f t="shared" si="48"/>
        <v>1,</v>
      </c>
    </row>
    <row r="383" spans="1:19" x14ac:dyDescent="0.15">
      <c r="A383" t="s">
        <v>222</v>
      </c>
      <c r="B383">
        <v>91103</v>
      </c>
      <c r="C383">
        <v>123</v>
      </c>
      <c r="D383">
        <v>1</v>
      </c>
      <c r="E383">
        <v>1</v>
      </c>
      <c r="F383">
        <v>3</v>
      </c>
      <c r="G383" s="5">
        <f t="shared" si="45"/>
        <v>1.1761331038439472E-2</v>
      </c>
      <c r="H383" t="str">
        <f>VLOOKUP(B383,'名称-id-价值'!B:C,2,FALSE)</f>
        <v>T1MP3</v>
      </c>
      <c r="I383" t="str">
        <f t="shared" si="49"/>
        <v>T1部件</v>
      </c>
      <c r="J383">
        <f t="shared" si="50"/>
        <v>9</v>
      </c>
      <c r="K383">
        <f t="shared" si="51"/>
        <v>3.5283993115318414E-2</v>
      </c>
      <c r="L383">
        <f>VLOOKUP(B383,'名称-id-价值'!B:M,J383+2,FALSE)</f>
        <v>24</v>
      </c>
      <c r="M383">
        <f t="shared" si="52"/>
        <v>0.28227194492254731</v>
      </c>
      <c r="N383">
        <f t="shared" si="46"/>
        <v>203.10074584050483</v>
      </c>
      <c r="O383" t="str">
        <f t="shared" si="47"/>
        <v>91103,</v>
      </c>
      <c r="P383" t="str">
        <f t="shared" si="47"/>
        <v>123,</v>
      </c>
      <c r="Q383" t="str">
        <f t="shared" si="53"/>
        <v>(1,1)</v>
      </c>
      <c r="R383" t="str">
        <f t="shared" si="48"/>
        <v>1,</v>
      </c>
      <c r="S383" t="str">
        <f t="shared" si="48"/>
        <v>1,</v>
      </c>
    </row>
    <row r="384" spans="1:19" x14ac:dyDescent="0.15">
      <c r="A384" t="s">
        <v>222</v>
      </c>
      <c r="B384">
        <v>91105</v>
      </c>
      <c r="C384">
        <v>123</v>
      </c>
      <c r="D384">
        <v>1</v>
      </c>
      <c r="E384">
        <v>1</v>
      </c>
      <c r="F384">
        <v>3</v>
      </c>
      <c r="G384" s="5">
        <f t="shared" si="45"/>
        <v>1.1761331038439472E-2</v>
      </c>
      <c r="H384" t="str">
        <f>VLOOKUP(B384,'名称-id-价值'!B:C,2,FALSE)</f>
        <v>T1MP5</v>
      </c>
      <c r="I384" t="str">
        <f t="shared" si="49"/>
        <v>T1部件</v>
      </c>
      <c r="J384">
        <f t="shared" si="50"/>
        <v>9</v>
      </c>
      <c r="K384">
        <f t="shared" si="51"/>
        <v>3.5283993115318414E-2</v>
      </c>
      <c r="L384">
        <f>VLOOKUP(B384,'名称-id-价值'!B:M,J384+2,FALSE)</f>
        <v>24</v>
      </c>
      <c r="M384">
        <f t="shared" si="52"/>
        <v>0.28227194492254731</v>
      </c>
      <c r="N384">
        <f t="shared" si="46"/>
        <v>203.10074584050483</v>
      </c>
      <c r="O384" t="str">
        <f t="shared" si="47"/>
        <v>91105,</v>
      </c>
      <c r="P384" t="str">
        <f t="shared" si="47"/>
        <v>123,</v>
      </c>
      <c r="Q384" t="str">
        <f t="shared" si="53"/>
        <v>(1,1)</v>
      </c>
      <c r="R384" t="str">
        <f t="shared" si="48"/>
        <v>1,</v>
      </c>
      <c r="S384" t="str">
        <f t="shared" si="48"/>
        <v>1,</v>
      </c>
    </row>
    <row r="385" spans="1:19" x14ac:dyDescent="0.15">
      <c r="A385" t="s">
        <v>222</v>
      </c>
      <c r="B385">
        <v>91201</v>
      </c>
      <c r="C385">
        <v>123</v>
      </c>
      <c r="D385">
        <v>1</v>
      </c>
      <c r="E385">
        <v>1</v>
      </c>
      <c r="F385">
        <v>3</v>
      </c>
      <c r="G385" s="5">
        <f t="shared" si="45"/>
        <v>1.1761331038439472E-2</v>
      </c>
      <c r="H385" t="str">
        <f>VLOOKUP(B385,'名称-id-价值'!B:C,2,FALSE)</f>
        <v>T1HP1</v>
      </c>
      <c r="I385" t="str">
        <f t="shared" si="49"/>
        <v>T1部件</v>
      </c>
      <c r="J385">
        <f t="shared" si="50"/>
        <v>9</v>
      </c>
      <c r="K385">
        <f t="shared" si="51"/>
        <v>3.5283993115318414E-2</v>
      </c>
      <c r="L385">
        <f>VLOOKUP(B385,'名称-id-价值'!B:M,J385+2,FALSE)</f>
        <v>24</v>
      </c>
      <c r="M385">
        <f t="shared" si="52"/>
        <v>0.28227194492254731</v>
      </c>
      <c r="N385">
        <f t="shared" si="46"/>
        <v>203.10074584050483</v>
      </c>
      <c r="O385" t="str">
        <f t="shared" si="47"/>
        <v>91201,</v>
      </c>
      <c r="P385" t="str">
        <f t="shared" si="47"/>
        <v>123,</v>
      </c>
      <c r="Q385" t="str">
        <f t="shared" si="53"/>
        <v>(1,1)</v>
      </c>
      <c r="R385" t="str">
        <f t="shared" si="48"/>
        <v>1,</v>
      </c>
      <c r="S385" t="str">
        <f t="shared" si="48"/>
        <v>1,</v>
      </c>
    </row>
    <row r="386" spans="1:19" x14ac:dyDescent="0.15">
      <c r="A386" t="s">
        <v>222</v>
      </c>
      <c r="B386">
        <v>91203</v>
      </c>
      <c r="C386">
        <v>123</v>
      </c>
      <c r="D386">
        <v>1</v>
      </c>
      <c r="E386">
        <v>1</v>
      </c>
      <c r="F386">
        <v>3</v>
      </c>
      <c r="G386" s="5">
        <f t="shared" ref="G386:G449" si="54">C386/SUMIFS(C:C,A:A,A386)</f>
        <v>1.1761331038439472E-2</v>
      </c>
      <c r="H386" t="str">
        <f>VLOOKUP(B386,'名称-id-价值'!B:C,2,FALSE)</f>
        <v>T1HP3</v>
      </c>
      <c r="I386" t="str">
        <f t="shared" si="49"/>
        <v>T1部件</v>
      </c>
      <c r="J386">
        <f t="shared" si="50"/>
        <v>9</v>
      </c>
      <c r="K386">
        <f t="shared" si="51"/>
        <v>3.5283993115318414E-2</v>
      </c>
      <c r="L386">
        <f>VLOOKUP(B386,'名称-id-价值'!B:M,J386+2,FALSE)</f>
        <v>24</v>
      </c>
      <c r="M386">
        <f t="shared" si="52"/>
        <v>0.28227194492254731</v>
      </c>
      <c r="N386">
        <f t="shared" ref="N386:N449" si="55">SUMIFS(M:M,A:A,A386)*F386+VLOOKUP(J386,$AC$17:$AF$27,4,FALSE)</f>
        <v>203.10074584050483</v>
      </c>
      <c r="O386" t="str">
        <f t="shared" si="47"/>
        <v>91203,</v>
      </c>
      <c r="P386" t="str">
        <f t="shared" si="47"/>
        <v>123,</v>
      </c>
      <c r="Q386" t="str">
        <f t="shared" si="53"/>
        <v>(1,1)</v>
      </c>
      <c r="R386" t="str">
        <f t="shared" si="48"/>
        <v>1,</v>
      </c>
      <c r="S386" t="str">
        <f t="shared" si="48"/>
        <v>1,</v>
      </c>
    </row>
    <row r="387" spans="1:19" x14ac:dyDescent="0.15">
      <c r="A387" t="s">
        <v>222</v>
      </c>
      <c r="B387">
        <v>91205</v>
      </c>
      <c r="C387">
        <v>123</v>
      </c>
      <c r="D387">
        <v>1</v>
      </c>
      <c r="E387">
        <v>1</v>
      </c>
      <c r="F387">
        <v>3</v>
      </c>
      <c r="G387" s="5">
        <f t="shared" si="54"/>
        <v>1.1761331038439472E-2</v>
      </c>
      <c r="H387" t="str">
        <f>VLOOKUP(B387,'名称-id-价值'!B:C,2,FALSE)</f>
        <v>T1HP5</v>
      </c>
      <c r="I387" t="str">
        <f t="shared" si="49"/>
        <v>T1部件</v>
      </c>
      <c r="J387">
        <f t="shared" si="50"/>
        <v>9</v>
      </c>
      <c r="K387">
        <f t="shared" si="51"/>
        <v>3.5283993115318414E-2</v>
      </c>
      <c r="L387">
        <f>VLOOKUP(B387,'名称-id-价值'!B:M,J387+2,FALSE)</f>
        <v>24</v>
      </c>
      <c r="M387">
        <f t="shared" si="52"/>
        <v>0.28227194492254731</v>
      </c>
      <c r="N387">
        <f t="shared" si="55"/>
        <v>203.10074584050483</v>
      </c>
      <c r="O387" t="str">
        <f t="shared" si="47"/>
        <v>91205,</v>
      </c>
      <c r="P387" t="str">
        <f t="shared" si="47"/>
        <v>123,</v>
      </c>
      <c r="Q387" t="str">
        <f t="shared" si="53"/>
        <v>(1,1)</v>
      </c>
      <c r="R387" t="str">
        <f t="shared" si="48"/>
        <v>1,</v>
      </c>
      <c r="S387" t="str">
        <f t="shared" si="48"/>
        <v>1,</v>
      </c>
    </row>
    <row r="388" spans="1:19" x14ac:dyDescent="0.15">
      <c r="A388" t="s">
        <v>222</v>
      </c>
      <c r="B388">
        <v>91002</v>
      </c>
      <c r="C388">
        <v>123</v>
      </c>
      <c r="D388">
        <v>1</v>
      </c>
      <c r="E388">
        <v>1</v>
      </c>
      <c r="F388">
        <v>3</v>
      </c>
      <c r="G388" s="5">
        <f t="shared" si="54"/>
        <v>1.1761331038439472E-2</v>
      </c>
      <c r="H388" t="str">
        <f>VLOOKUP(B388,'名称-id-价值'!B:C,2,FALSE)</f>
        <v>T1LP2</v>
      </c>
      <c r="I388" t="str">
        <f t="shared" si="49"/>
        <v>T1部件</v>
      </c>
      <c r="J388">
        <f t="shared" si="50"/>
        <v>9</v>
      </c>
      <c r="K388">
        <f t="shared" si="51"/>
        <v>3.5283993115318414E-2</v>
      </c>
      <c r="L388">
        <f>VLOOKUP(B388,'名称-id-价值'!B:M,J388+2,FALSE)</f>
        <v>24</v>
      </c>
      <c r="M388">
        <f t="shared" si="52"/>
        <v>0.28227194492254731</v>
      </c>
      <c r="N388">
        <f t="shared" si="55"/>
        <v>203.10074584050483</v>
      </c>
      <c r="O388" t="str">
        <f t="shared" si="47"/>
        <v>91002,</v>
      </c>
      <c r="P388" t="str">
        <f t="shared" si="47"/>
        <v>123,</v>
      </c>
      <c r="Q388" t="str">
        <f t="shared" si="53"/>
        <v>(1,1)</v>
      </c>
      <c r="R388" t="str">
        <f t="shared" si="48"/>
        <v>1,</v>
      </c>
      <c r="S388" t="str">
        <f t="shared" si="48"/>
        <v>1,</v>
      </c>
    </row>
    <row r="389" spans="1:19" x14ac:dyDescent="0.15">
      <c r="A389" t="s">
        <v>222</v>
      </c>
      <c r="B389">
        <v>91004</v>
      </c>
      <c r="C389">
        <v>123</v>
      </c>
      <c r="D389">
        <v>1</v>
      </c>
      <c r="E389">
        <v>1</v>
      </c>
      <c r="F389">
        <v>3</v>
      </c>
      <c r="G389" s="5">
        <f t="shared" si="54"/>
        <v>1.1761331038439472E-2</v>
      </c>
      <c r="H389" t="str">
        <f>VLOOKUP(B389,'名称-id-价值'!B:C,2,FALSE)</f>
        <v>T1LP4</v>
      </c>
      <c r="I389" t="str">
        <f t="shared" si="49"/>
        <v>T1部件</v>
      </c>
      <c r="J389">
        <f t="shared" si="50"/>
        <v>9</v>
      </c>
      <c r="K389">
        <f t="shared" si="51"/>
        <v>3.5283993115318414E-2</v>
      </c>
      <c r="L389">
        <f>VLOOKUP(B389,'名称-id-价值'!B:M,J389+2,FALSE)</f>
        <v>24</v>
      </c>
      <c r="M389">
        <f t="shared" si="52"/>
        <v>0.28227194492254731</v>
      </c>
      <c r="N389">
        <f t="shared" si="55"/>
        <v>203.10074584050483</v>
      </c>
      <c r="O389" t="str">
        <f t="shared" si="47"/>
        <v>91004,</v>
      </c>
      <c r="P389" t="str">
        <f t="shared" si="47"/>
        <v>123,</v>
      </c>
      <c r="Q389" t="str">
        <f t="shared" si="53"/>
        <v>(1,1)</v>
      </c>
      <c r="R389" t="str">
        <f t="shared" si="48"/>
        <v>1,</v>
      </c>
      <c r="S389" t="str">
        <f t="shared" si="48"/>
        <v>1,</v>
      </c>
    </row>
    <row r="390" spans="1:19" x14ac:dyDescent="0.15">
      <c r="A390" t="s">
        <v>222</v>
      </c>
      <c r="B390">
        <v>91006</v>
      </c>
      <c r="C390">
        <v>123</v>
      </c>
      <c r="D390">
        <v>1</v>
      </c>
      <c r="E390">
        <v>1</v>
      </c>
      <c r="F390">
        <v>3</v>
      </c>
      <c r="G390" s="5">
        <f t="shared" si="54"/>
        <v>1.1761331038439472E-2</v>
      </c>
      <c r="H390" t="str">
        <f>VLOOKUP(B390,'名称-id-价值'!B:C,2,FALSE)</f>
        <v>T1LP6</v>
      </c>
      <c r="I390" t="str">
        <f t="shared" si="49"/>
        <v>T1部件</v>
      </c>
      <c r="J390">
        <f t="shared" si="50"/>
        <v>9</v>
      </c>
      <c r="K390">
        <f t="shared" si="51"/>
        <v>3.5283993115318414E-2</v>
      </c>
      <c r="L390">
        <f>VLOOKUP(B390,'名称-id-价值'!B:M,J390+2,FALSE)</f>
        <v>24</v>
      </c>
      <c r="M390">
        <f t="shared" si="52"/>
        <v>0.28227194492254731</v>
      </c>
      <c r="N390">
        <f t="shared" si="55"/>
        <v>203.10074584050483</v>
      </c>
      <c r="O390" t="str">
        <f t="shared" si="47"/>
        <v>91006,</v>
      </c>
      <c r="P390" t="str">
        <f t="shared" si="47"/>
        <v>123,</v>
      </c>
      <c r="Q390" t="str">
        <f t="shared" si="53"/>
        <v>(1,1)</v>
      </c>
      <c r="R390" t="str">
        <f t="shared" si="48"/>
        <v>1,</v>
      </c>
      <c r="S390" t="str">
        <f t="shared" si="48"/>
        <v>1,</v>
      </c>
    </row>
    <row r="391" spans="1:19" x14ac:dyDescent="0.15">
      <c r="A391" t="s">
        <v>222</v>
      </c>
      <c r="B391">
        <v>91102</v>
      </c>
      <c r="C391">
        <v>123</v>
      </c>
      <c r="D391">
        <v>1</v>
      </c>
      <c r="E391">
        <v>1</v>
      </c>
      <c r="F391">
        <v>3</v>
      </c>
      <c r="G391" s="5">
        <f t="shared" si="54"/>
        <v>1.1761331038439472E-2</v>
      </c>
      <c r="H391" t="str">
        <f>VLOOKUP(B391,'名称-id-价值'!B:C,2,FALSE)</f>
        <v>T1MP2</v>
      </c>
      <c r="I391" t="str">
        <f t="shared" si="49"/>
        <v>T1部件</v>
      </c>
      <c r="J391">
        <f t="shared" si="50"/>
        <v>9</v>
      </c>
      <c r="K391">
        <f t="shared" si="51"/>
        <v>3.5283993115318414E-2</v>
      </c>
      <c r="L391">
        <f>VLOOKUP(B391,'名称-id-价值'!B:M,J391+2,FALSE)</f>
        <v>24</v>
      </c>
      <c r="M391">
        <f t="shared" si="52"/>
        <v>0.28227194492254731</v>
      </c>
      <c r="N391">
        <f t="shared" si="55"/>
        <v>203.10074584050483</v>
      </c>
      <c r="O391" t="str">
        <f t="shared" si="47"/>
        <v>91102,</v>
      </c>
      <c r="P391" t="str">
        <f t="shared" si="47"/>
        <v>123,</v>
      </c>
      <c r="Q391" t="str">
        <f t="shared" si="53"/>
        <v>(1,1)</v>
      </c>
      <c r="R391" t="str">
        <f t="shared" si="48"/>
        <v>1,</v>
      </c>
      <c r="S391" t="str">
        <f t="shared" si="48"/>
        <v>1,</v>
      </c>
    </row>
    <row r="392" spans="1:19" x14ac:dyDescent="0.15">
      <c r="A392" t="s">
        <v>222</v>
      </c>
      <c r="B392">
        <v>91104</v>
      </c>
      <c r="C392">
        <v>123</v>
      </c>
      <c r="D392">
        <v>1</v>
      </c>
      <c r="E392">
        <v>1</v>
      </c>
      <c r="F392">
        <v>3</v>
      </c>
      <c r="G392" s="5">
        <f t="shared" si="54"/>
        <v>1.1761331038439472E-2</v>
      </c>
      <c r="H392" t="str">
        <f>VLOOKUP(B392,'名称-id-价值'!B:C,2,FALSE)</f>
        <v>T1MP4</v>
      </c>
      <c r="I392" t="str">
        <f t="shared" si="49"/>
        <v>T1部件</v>
      </c>
      <c r="J392">
        <f t="shared" si="50"/>
        <v>9</v>
      </c>
      <c r="K392">
        <f t="shared" si="51"/>
        <v>3.5283993115318414E-2</v>
      </c>
      <c r="L392">
        <f>VLOOKUP(B392,'名称-id-价值'!B:M,J392+2,FALSE)</f>
        <v>24</v>
      </c>
      <c r="M392">
        <f t="shared" si="52"/>
        <v>0.28227194492254731</v>
      </c>
      <c r="N392">
        <f t="shared" si="55"/>
        <v>203.10074584050483</v>
      </c>
      <c r="O392" t="str">
        <f t="shared" si="47"/>
        <v>91104,</v>
      </c>
      <c r="P392" t="str">
        <f t="shared" si="47"/>
        <v>123,</v>
      </c>
      <c r="Q392" t="str">
        <f t="shared" si="53"/>
        <v>(1,1)</v>
      </c>
      <c r="R392" t="str">
        <f t="shared" si="48"/>
        <v>1,</v>
      </c>
      <c r="S392" t="str">
        <f t="shared" si="48"/>
        <v>1,</v>
      </c>
    </row>
    <row r="393" spans="1:19" x14ac:dyDescent="0.15">
      <c r="A393" t="s">
        <v>222</v>
      </c>
      <c r="B393">
        <v>91106</v>
      </c>
      <c r="C393">
        <v>123</v>
      </c>
      <c r="D393">
        <v>1</v>
      </c>
      <c r="E393">
        <v>1</v>
      </c>
      <c r="F393">
        <v>3</v>
      </c>
      <c r="G393" s="5">
        <f t="shared" si="54"/>
        <v>1.1761331038439472E-2</v>
      </c>
      <c r="H393" t="str">
        <f>VLOOKUP(B393,'名称-id-价值'!B:C,2,FALSE)</f>
        <v>T1MP6</v>
      </c>
      <c r="I393" t="str">
        <f t="shared" si="49"/>
        <v>T1部件</v>
      </c>
      <c r="J393">
        <f t="shared" si="50"/>
        <v>9</v>
      </c>
      <c r="K393">
        <f t="shared" si="51"/>
        <v>3.5283993115318414E-2</v>
      </c>
      <c r="L393">
        <f>VLOOKUP(B393,'名称-id-价值'!B:M,J393+2,FALSE)</f>
        <v>24</v>
      </c>
      <c r="M393">
        <f t="shared" si="52"/>
        <v>0.28227194492254731</v>
      </c>
      <c r="N393">
        <f t="shared" si="55"/>
        <v>203.10074584050483</v>
      </c>
      <c r="O393" t="str">
        <f t="shared" si="47"/>
        <v>91106,</v>
      </c>
      <c r="P393" t="str">
        <f t="shared" si="47"/>
        <v>123,</v>
      </c>
      <c r="Q393" t="str">
        <f t="shared" si="53"/>
        <v>(1,1)</v>
      </c>
      <c r="R393" t="str">
        <f t="shared" si="48"/>
        <v>1,</v>
      </c>
      <c r="S393" t="str">
        <f t="shared" si="48"/>
        <v>1,</v>
      </c>
    </row>
    <row r="394" spans="1:19" x14ac:dyDescent="0.15">
      <c r="A394" t="s">
        <v>222</v>
      </c>
      <c r="B394">
        <v>91202</v>
      </c>
      <c r="C394">
        <v>123</v>
      </c>
      <c r="D394">
        <v>1</v>
      </c>
      <c r="E394">
        <v>1</v>
      </c>
      <c r="F394">
        <v>3</v>
      </c>
      <c r="G394" s="5">
        <f t="shared" si="54"/>
        <v>1.1761331038439472E-2</v>
      </c>
      <c r="H394" t="str">
        <f>VLOOKUP(B394,'名称-id-价值'!B:C,2,FALSE)</f>
        <v>T1HP2</v>
      </c>
      <c r="I394" t="str">
        <f t="shared" si="49"/>
        <v>T1部件</v>
      </c>
      <c r="J394">
        <f t="shared" si="50"/>
        <v>9</v>
      </c>
      <c r="K394">
        <f t="shared" si="51"/>
        <v>3.5283993115318414E-2</v>
      </c>
      <c r="L394">
        <f>VLOOKUP(B394,'名称-id-价值'!B:M,J394+2,FALSE)</f>
        <v>24</v>
      </c>
      <c r="M394">
        <f t="shared" si="52"/>
        <v>0.28227194492254731</v>
      </c>
      <c r="N394">
        <f t="shared" si="55"/>
        <v>203.10074584050483</v>
      </c>
      <c r="O394" t="str">
        <f t="shared" si="47"/>
        <v>91202,</v>
      </c>
      <c r="P394" t="str">
        <f t="shared" si="47"/>
        <v>123,</v>
      </c>
      <c r="Q394" t="str">
        <f t="shared" si="53"/>
        <v>(1,1)</v>
      </c>
      <c r="R394" t="str">
        <f t="shared" si="48"/>
        <v>1,</v>
      </c>
      <c r="S394" t="str">
        <f t="shared" si="48"/>
        <v>1,</v>
      </c>
    </row>
    <row r="395" spans="1:19" x14ac:dyDescent="0.15">
      <c r="A395" t="s">
        <v>222</v>
      </c>
      <c r="B395">
        <v>91204</v>
      </c>
      <c r="C395">
        <v>123</v>
      </c>
      <c r="D395">
        <v>1</v>
      </c>
      <c r="E395">
        <v>1</v>
      </c>
      <c r="F395">
        <v>3</v>
      </c>
      <c r="G395" s="5">
        <f t="shared" si="54"/>
        <v>1.1761331038439472E-2</v>
      </c>
      <c r="H395" t="str">
        <f>VLOOKUP(B395,'名称-id-价值'!B:C,2,FALSE)</f>
        <v>T1HP4</v>
      </c>
      <c r="I395" t="str">
        <f t="shared" si="49"/>
        <v>T1部件</v>
      </c>
      <c r="J395">
        <f t="shared" si="50"/>
        <v>9</v>
      </c>
      <c r="K395">
        <f t="shared" si="51"/>
        <v>3.5283993115318414E-2</v>
      </c>
      <c r="L395">
        <f>VLOOKUP(B395,'名称-id-价值'!B:M,J395+2,FALSE)</f>
        <v>24</v>
      </c>
      <c r="M395">
        <f t="shared" si="52"/>
        <v>0.28227194492254731</v>
      </c>
      <c r="N395">
        <f t="shared" si="55"/>
        <v>203.10074584050483</v>
      </c>
      <c r="O395" t="str">
        <f t="shared" si="47"/>
        <v>91204,</v>
      </c>
      <c r="P395" t="str">
        <f t="shared" si="47"/>
        <v>123,</v>
      </c>
      <c r="Q395" t="str">
        <f t="shared" si="53"/>
        <v>(1,1)</v>
      </c>
      <c r="R395" t="str">
        <f t="shared" si="48"/>
        <v>1,</v>
      </c>
      <c r="S395" t="str">
        <f t="shared" si="48"/>
        <v>1,</v>
      </c>
    </row>
    <row r="396" spans="1:19" x14ac:dyDescent="0.15">
      <c r="A396" t="s">
        <v>222</v>
      </c>
      <c r="B396">
        <v>91206</v>
      </c>
      <c r="C396">
        <v>123</v>
      </c>
      <c r="D396">
        <v>1</v>
      </c>
      <c r="E396">
        <v>1</v>
      </c>
      <c r="F396">
        <v>3</v>
      </c>
      <c r="G396" s="5">
        <f t="shared" si="54"/>
        <v>1.1761331038439472E-2</v>
      </c>
      <c r="H396" t="str">
        <f>VLOOKUP(B396,'名称-id-价值'!B:C,2,FALSE)</f>
        <v>T1HP6</v>
      </c>
      <c r="I396" t="str">
        <f t="shared" si="49"/>
        <v>T1部件</v>
      </c>
      <c r="J396">
        <f t="shared" si="50"/>
        <v>9</v>
      </c>
      <c r="K396">
        <f t="shared" si="51"/>
        <v>3.5283993115318414E-2</v>
      </c>
      <c r="L396">
        <f>VLOOKUP(B396,'名称-id-价值'!B:M,J396+2,FALSE)</f>
        <v>24</v>
      </c>
      <c r="M396">
        <f t="shared" si="52"/>
        <v>0.28227194492254731</v>
      </c>
      <c r="N396">
        <f t="shared" si="55"/>
        <v>203.10074584050483</v>
      </c>
      <c r="O396" t="str">
        <f t="shared" si="47"/>
        <v>91206,</v>
      </c>
      <c r="P396" t="str">
        <f t="shared" si="47"/>
        <v>123,</v>
      </c>
      <c r="Q396" t="str">
        <f t="shared" si="53"/>
        <v>(1,1)</v>
      </c>
      <c r="R396" t="str">
        <f t="shared" si="48"/>
        <v>1,</v>
      </c>
      <c r="S396" t="str">
        <f t="shared" si="48"/>
        <v>1,</v>
      </c>
    </row>
    <row r="397" spans="1:19" x14ac:dyDescent="0.15">
      <c r="A397" t="s">
        <v>222</v>
      </c>
      <c r="B397">
        <v>92001</v>
      </c>
      <c r="C397">
        <v>57</v>
      </c>
      <c r="D397">
        <v>1</v>
      </c>
      <c r="E397">
        <v>1</v>
      </c>
      <c r="F397">
        <v>3</v>
      </c>
      <c r="G397" s="5">
        <f t="shared" si="54"/>
        <v>5.4503729202524387E-3</v>
      </c>
      <c r="H397" t="str">
        <f>VLOOKUP(B397,'名称-id-价值'!B:C,2,FALSE)</f>
        <v>T2LP1</v>
      </c>
      <c r="I397" t="str">
        <f t="shared" si="49"/>
        <v>T2部件</v>
      </c>
      <c r="J397">
        <f t="shared" si="50"/>
        <v>9</v>
      </c>
      <c r="K397">
        <f t="shared" si="51"/>
        <v>1.6351118760757316E-2</v>
      </c>
      <c r="L397">
        <f>VLOOKUP(B397,'名称-id-价值'!B:M,J397+2,FALSE)</f>
        <v>55.300000000000004</v>
      </c>
      <c r="M397">
        <f t="shared" si="52"/>
        <v>0.30140562248995989</v>
      </c>
      <c r="N397">
        <f t="shared" si="55"/>
        <v>203.10074584050483</v>
      </c>
      <c r="O397" t="str">
        <f t="shared" si="47"/>
        <v>92001,</v>
      </c>
      <c r="P397" t="str">
        <f t="shared" si="47"/>
        <v>57,</v>
      </c>
      <c r="Q397" t="str">
        <f t="shared" si="53"/>
        <v>(1,1)</v>
      </c>
      <c r="R397" t="str">
        <f t="shared" si="48"/>
        <v>1,</v>
      </c>
      <c r="S397" t="str">
        <f t="shared" si="48"/>
        <v>1,</v>
      </c>
    </row>
    <row r="398" spans="1:19" x14ac:dyDescent="0.15">
      <c r="A398" t="s">
        <v>222</v>
      </c>
      <c r="B398">
        <v>92003</v>
      </c>
      <c r="C398">
        <v>57</v>
      </c>
      <c r="D398">
        <v>1</v>
      </c>
      <c r="E398">
        <v>1</v>
      </c>
      <c r="F398">
        <v>3</v>
      </c>
      <c r="G398" s="5">
        <f t="shared" si="54"/>
        <v>5.4503729202524387E-3</v>
      </c>
      <c r="H398" t="str">
        <f>VLOOKUP(B398,'名称-id-价值'!B:C,2,FALSE)</f>
        <v>T2LP3</v>
      </c>
      <c r="I398" t="str">
        <f t="shared" si="49"/>
        <v>T2部件</v>
      </c>
      <c r="J398">
        <f t="shared" si="50"/>
        <v>9</v>
      </c>
      <c r="K398">
        <f t="shared" si="51"/>
        <v>1.6351118760757316E-2</v>
      </c>
      <c r="L398">
        <f>VLOOKUP(B398,'名称-id-价值'!B:M,J398+2,FALSE)</f>
        <v>55.3</v>
      </c>
      <c r="M398">
        <f t="shared" si="52"/>
        <v>0.30140562248995983</v>
      </c>
      <c r="N398">
        <f t="shared" si="55"/>
        <v>203.10074584050483</v>
      </c>
      <c r="O398" t="str">
        <f t="shared" si="47"/>
        <v>92003,</v>
      </c>
      <c r="P398" t="str">
        <f t="shared" si="47"/>
        <v>57,</v>
      </c>
      <c r="Q398" t="str">
        <f t="shared" si="53"/>
        <v>(1,1)</v>
      </c>
      <c r="R398" t="str">
        <f t="shared" si="48"/>
        <v>1,</v>
      </c>
      <c r="S398" t="str">
        <f t="shared" si="48"/>
        <v>1,</v>
      </c>
    </row>
    <row r="399" spans="1:19" x14ac:dyDescent="0.15">
      <c r="A399" t="s">
        <v>222</v>
      </c>
      <c r="B399">
        <v>92005</v>
      </c>
      <c r="C399">
        <v>57</v>
      </c>
      <c r="D399">
        <v>1</v>
      </c>
      <c r="E399">
        <v>1</v>
      </c>
      <c r="F399">
        <v>3</v>
      </c>
      <c r="G399" s="5">
        <f t="shared" si="54"/>
        <v>5.4503729202524387E-3</v>
      </c>
      <c r="H399" t="str">
        <f>VLOOKUP(B399,'名称-id-价值'!B:C,2,FALSE)</f>
        <v>T2LP5</v>
      </c>
      <c r="I399" t="str">
        <f t="shared" si="49"/>
        <v>T2部件</v>
      </c>
      <c r="J399">
        <f t="shared" si="50"/>
        <v>9</v>
      </c>
      <c r="K399">
        <f t="shared" si="51"/>
        <v>1.6351118760757316E-2</v>
      </c>
      <c r="L399">
        <f>VLOOKUP(B399,'名称-id-价值'!B:M,J399+2,FALSE)</f>
        <v>55.3</v>
      </c>
      <c r="M399">
        <f t="shared" si="52"/>
        <v>0.30140562248995983</v>
      </c>
      <c r="N399">
        <f t="shared" si="55"/>
        <v>203.10074584050483</v>
      </c>
      <c r="O399" t="str">
        <f t="shared" si="47"/>
        <v>92005,</v>
      </c>
      <c r="P399" t="str">
        <f t="shared" si="47"/>
        <v>57,</v>
      </c>
      <c r="Q399" t="str">
        <f t="shared" si="53"/>
        <v>(1,1)</v>
      </c>
      <c r="R399" t="str">
        <f t="shared" si="48"/>
        <v>1,</v>
      </c>
      <c r="S399" t="str">
        <f t="shared" si="48"/>
        <v>1,</v>
      </c>
    </row>
    <row r="400" spans="1:19" x14ac:dyDescent="0.15">
      <c r="A400" t="s">
        <v>222</v>
      </c>
      <c r="B400">
        <v>92101</v>
      </c>
      <c r="C400">
        <v>57</v>
      </c>
      <c r="D400">
        <v>1</v>
      </c>
      <c r="E400">
        <v>1</v>
      </c>
      <c r="F400">
        <v>3</v>
      </c>
      <c r="G400" s="5">
        <f t="shared" si="54"/>
        <v>5.4503729202524387E-3</v>
      </c>
      <c r="H400" t="str">
        <f>VLOOKUP(B400,'名称-id-价值'!B:C,2,FALSE)</f>
        <v>T2MP1</v>
      </c>
      <c r="I400" t="str">
        <f t="shared" si="49"/>
        <v>T2部件</v>
      </c>
      <c r="J400">
        <f t="shared" si="50"/>
        <v>9</v>
      </c>
      <c r="K400">
        <f t="shared" si="51"/>
        <v>1.6351118760757316E-2</v>
      </c>
      <c r="L400">
        <f>VLOOKUP(B400,'名称-id-价值'!B:M,J400+2,FALSE)</f>
        <v>55.3</v>
      </c>
      <c r="M400">
        <f t="shared" si="52"/>
        <v>0.30140562248995983</v>
      </c>
      <c r="N400">
        <f t="shared" si="55"/>
        <v>203.10074584050483</v>
      </c>
      <c r="O400" t="str">
        <f t="shared" si="47"/>
        <v>92101,</v>
      </c>
      <c r="P400" t="str">
        <f t="shared" si="47"/>
        <v>57,</v>
      </c>
      <c r="Q400" t="str">
        <f t="shared" si="53"/>
        <v>(1,1)</v>
      </c>
      <c r="R400" t="str">
        <f t="shared" si="48"/>
        <v>1,</v>
      </c>
      <c r="S400" t="str">
        <f t="shared" si="48"/>
        <v>1,</v>
      </c>
    </row>
    <row r="401" spans="1:19" x14ac:dyDescent="0.15">
      <c r="A401" t="s">
        <v>222</v>
      </c>
      <c r="B401">
        <v>92103</v>
      </c>
      <c r="C401">
        <v>57</v>
      </c>
      <c r="D401">
        <v>1</v>
      </c>
      <c r="E401">
        <v>1</v>
      </c>
      <c r="F401">
        <v>3</v>
      </c>
      <c r="G401" s="5">
        <f t="shared" si="54"/>
        <v>5.4503729202524387E-3</v>
      </c>
      <c r="H401" t="str">
        <f>VLOOKUP(B401,'名称-id-价值'!B:C,2,FALSE)</f>
        <v>T2MP3</v>
      </c>
      <c r="I401" t="str">
        <f t="shared" si="49"/>
        <v>T2部件</v>
      </c>
      <c r="J401">
        <f t="shared" si="50"/>
        <v>9</v>
      </c>
      <c r="K401">
        <f t="shared" si="51"/>
        <v>1.6351118760757316E-2</v>
      </c>
      <c r="L401">
        <f>VLOOKUP(B401,'名称-id-价值'!B:M,J401+2,FALSE)</f>
        <v>55.3</v>
      </c>
      <c r="M401">
        <f t="shared" si="52"/>
        <v>0.30140562248995983</v>
      </c>
      <c r="N401">
        <f t="shared" si="55"/>
        <v>203.10074584050483</v>
      </c>
      <c r="O401" t="str">
        <f t="shared" si="47"/>
        <v>92103,</v>
      </c>
      <c r="P401" t="str">
        <f t="shared" si="47"/>
        <v>57,</v>
      </c>
      <c r="Q401" t="str">
        <f t="shared" si="53"/>
        <v>(1,1)</v>
      </c>
      <c r="R401" t="str">
        <f t="shared" si="48"/>
        <v>1,</v>
      </c>
      <c r="S401" t="str">
        <f t="shared" si="48"/>
        <v>1,</v>
      </c>
    </row>
    <row r="402" spans="1:19" x14ac:dyDescent="0.15">
      <c r="A402" t="s">
        <v>222</v>
      </c>
      <c r="B402">
        <v>92105</v>
      </c>
      <c r="C402">
        <v>57</v>
      </c>
      <c r="D402">
        <v>1</v>
      </c>
      <c r="E402">
        <v>1</v>
      </c>
      <c r="F402">
        <v>3</v>
      </c>
      <c r="G402" s="5">
        <f t="shared" si="54"/>
        <v>5.4503729202524387E-3</v>
      </c>
      <c r="H402" t="str">
        <f>VLOOKUP(B402,'名称-id-价值'!B:C,2,FALSE)</f>
        <v>T2MP5</v>
      </c>
      <c r="I402" t="str">
        <f t="shared" si="49"/>
        <v>T2部件</v>
      </c>
      <c r="J402">
        <f t="shared" si="50"/>
        <v>9</v>
      </c>
      <c r="K402">
        <f t="shared" si="51"/>
        <v>1.6351118760757316E-2</v>
      </c>
      <c r="L402">
        <f>VLOOKUP(B402,'名称-id-价值'!B:M,J402+2,FALSE)</f>
        <v>55.3</v>
      </c>
      <c r="M402">
        <f t="shared" si="52"/>
        <v>0.30140562248995983</v>
      </c>
      <c r="N402">
        <f t="shared" si="55"/>
        <v>203.10074584050483</v>
      </c>
      <c r="O402" t="str">
        <f t="shared" si="47"/>
        <v>92105,</v>
      </c>
      <c r="P402" t="str">
        <f t="shared" si="47"/>
        <v>57,</v>
      </c>
      <c r="Q402" t="str">
        <f t="shared" si="53"/>
        <v>(1,1)</v>
      </c>
      <c r="R402" t="str">
        <f t="shared" si="48"/>
        <v>1,</v>
      </c>
      <c r="S402" t="str">
        <f t="shared" si="48"/>
        <v>1,</v>
      </c>
    </row>
    <row r="403" spans="1:19" x14ac:dyDescent="0.15">
      <c r="A403" t="s">
        <v>222</v>
      </c>
      <c r="B403">
        <v>92201</v>
      </c>
      <c r="C403">
        <v>57</v>
      </c>
      <c r="D403">
        <v>1</v>
      </c>
      <c r="E403">
        <v>1</v>
      </c>
      <c r="F403">
        <v>3</v>
      </c>
      <c r="G403" s="5">
        <f t="shared" si="54"/>
        <v>5.4503729202524387E-3</v>
      </c>
      <c r="H403" t="str">
        <f>VLOOKUP(B403,'名称-id-价值'!B:C,2,FALSE)</f>
        <v>T2HP1</v>
      </c>
      <c r="I403" t="str">
        <f t="shared" si="49"/>
        <v>T2部件</v>
      </c>
      <c r="J403">
        <f t="shared" si="50"/>
        <v>9</v>
      </c>
      <c r="K403">
        <f t="shared" si="51"/>
        <v>1.6351118760757316E-2</v>
      </c>
      <c r="L403">
        <f>VLOOKUP(B403,'名称-id-价值'!B:M,J403+2,FALSE)</f>
        <v>55.3</v>
      </c>
      <c r="M403">
        <f t="shared" si="52"/>
        <v>0.30140562248995983</v>
      </c>
      <c r="N403">
        <f t="shared" si="55"/>
        <v>203.10074584050483</v>
      </c>
      <c r="O403" t="str">
        <f t="shared" si="47"/>
        <v>92201,</v>
      </c>
      <c r="P403" t="str">
        <f t="shared" si="47"/>
        <v>57,</v>
      </c>
      <c r="Q403" t="str">
        <f t="shared" si="53"/>
        <v>(1,1)</v>
      </c>
      <c r="R403" t="str">
        <f t="shared" si="48"/>
        <v>1,</v>
      </c>
      <c r="S403" t="str">
        <f t="shared" si="48"/>
        <v>1,</v>
      </c>
    </row>
    <row r="404" spans="1:19" x14ac:dyDescent="0.15">
      <c r="A404" t="s">
        <v>222</v>
      </c>
      <c r="B404">
        <v>92203</v>
      </c>
      <c r="C404">
        <v>57</v>
      </c>
      <c r="D404">
        <v>1</v>
      </c>
      <c r="E404">
        <v>1</v>
      </c>
      <c r="F404">
        <v>3</v>
      </c>
      <c r="G404" s="5">
        <f t="shared" si="54"/>
        <v>5.4503729202524387E-3</v>
      </c>
      <c r="H404" t="str">
        <f>VLOOKUP(B404,'名称-id-价值'!B:C,2,FALSE)</f>
        <v>T2HP3</v>
      </c>
      <c r="I404" t="str">
        <f t="shared" si="49"/>
        <v>T2部件</v>
      </c>
      <c r="J404">
        <f t="shared" si="50"/>
        <v>9</v>
      </c>
      <c r="K404">
        <f t="shared" si="51"/>
        <v>1.6351118760757316E-2</v>
      </c>
      <c r="L404">
        <f>VLOOKUP(B404,'名称-id-价值'!B:M,J404+2,FALSE)</f>
        <v>55.3</v>
      </c>
      <c r="M404">
        <f t="shared" si="52"/>
        <v>0.30140562248995983</v>
      </c>
      <c r="N404">
        <f t="shared" si="55"/>
        <v>203.10074584050483</v>
      </c>
      <c r="O404" t="str">
        <f t="shared" si="47"/>
        <v>92203,</v>
      </c>
      <c r="P404" t="str">
        <f t="shared" si="47"/>
        <v>57,</v>
      </c>
      <c r="Q404" t="str">
        <f t="shared" si="53"/>
        <v>(1,1)</v>
      </c>
      <c r="R404" t="str">
        <f t="shared" si="48"/>
        <v>1,</v>
      </c>
      <c r="S404" t="str">
        <f t="shared" si="48"/>
        <v>1,</v>
      </c>
    </row>
    <row r="405" spans="1:19" x14ac:dyDescent="0.15">
      <c r="A405" t="s">
        <v>222</v>
      </c>
      <c r="B405">
        <v>92205</v>
      </c>
      <c r="C405">
        <v>57</v>
      </c>
      <c r="D405">
        <v>1</v>
      </c>
      <c r="E405">
        <v>1</v>
      </c>
      <c r="F405">
        <v>3</v>
      </c>
      <c r="G405" s="5">
        <f t="shared" si="54"/>
        <v>5.4503729202524387E-3</v>
      </c>
      <c r="H405" t="str">
        <f>VLOOKUP(B405,'名称-id-价值'!B:C,2,FALSE)</f>
        <v>T2HP5</v>
      </c>
      <c r="I405" t="str">
        <f t="shared" si="49"/>
        <v>T2部件</v>
      </c>
      <c r="J405">
        <f t="shared" si="50"/>
        <v>9</v>
      </c>
      <c r="K405">
        <f t="shared" si="51"/>
        <v>1.6351118760757316E-2</v>
      </c>
      <c r="L405">
        <f>VLOOKUP(B405,'名称-id-价值'!B:M,J405+2,FALSE)</f>
        <v>55.3</v>
      </c>
      <c r="M405">
        <f t="shared" si="52"/>
        <v>0.30140562248995983</v>
      </c>
      <c r="N405">
        <f t="shared" si="55"/>
        <v>203.10074584050483</v>
      </c>
      <c r="O405" t="str">
        <f t="shared" si="47"/>
        <v>92205,</v>
      </c>
      <c r="P405" t="str">
        <f t="shared" si="47"/>
        <v>57,</v>
      </c>
      <c r="Q405" t="str">
        <f t="shared" si="53"/>
        <v>(1,1)</v>
      </c>
      <c r="R405" t="str">
        <f t="shared" si="48"/>
        <v>1,</v>
      </c>
      <c r="S405" t="str">
        <f t="shared" si="48"/>
        <v>1,</v>
      </c>
    </row>
    <row r="406" spans="1:19" x14ac:dyDescent="0.15">
      <c r="A406" t="s">
        <v>222</v>
      </c>
      <c r="B406">
        <v>92002</v>
      </c>
      <c r="C406">
        <v>57</v>
      </c>
      <c r="D406">
        <v>1</v>
      </c>
      <c r="E406">
        <v>1</v>
      </c>
      <c r="F406">
        <v>3</v>
      </c>
      <c r="G406" s="5">
        <f t="shared" si="54"/>
        <v>5.4503729202524387E-3</v>
      </c>
      <c r="H406" t="str">
        <f>VLOOKUP(B406,'名称-id-价值'!B:C,2,FALSE)</f>
        <v>T2LP2</v>
      </c>
      <c r="I406" t="str">
        <f t="shared" si="49"/>
        <v>T2部件</v>
      </c>
      <c r="J406">
        <f t="shared" si="50"/>
        <v>9</v>
      </c>
      <c r="K406">
        <f t="shared" si="51"/>
        <v>1.6351118760757316E-2</v>
      </c>
      <c r="L406">
        <f>VLOOKUP(B406,'名称-id-价值'!B:M,J406+2,FALSE)</f>
        <v>55.300000000000004</v>
      </c>
      <c r="M406">
        <f t="shared" si="52"/>
        <v>0.30140562248995989</v>
      </c>
      <c r="N406">
        <f t="shared" si="55"/>
        <v>203.10074584050483</v>
      </c>
      <c r="O406" t="str">
        <f t="shared" si="47"/>
        <v>92002,</v>
      </c>
      <c r="P406" t="str">
        <f t="shared" si="47"/>
        <v>57,</v>
      </c>
      <c r="Q406" t="str">
        <f t="shared" si="53"/>
        <v>(1,1)</v>
      </c>
      <c r="R406" t="str">
        <f t="shared" si="48"/>
        <v>1,</v>
      </c>
      <c r="S406" t="str">
        <f t="shared" si="48"/>
        <v>1,</v>
      </c>
    </row>
    <row r="407" spans="1:19" x14ac:dyDescent="0.15">
      <c r="A407" t="s">
        <v>222</v>
      </c>
      <c r="B407">
        <v>92004</v>
      </c>
      <c r="C407">
        <v>57</v>
      </c>
      <c r="D407">
        <v>1</v>
      </c>
      <c r="E407">
        <v>1</v>
      </c>
      <c r="F407">
        <v>3</v>
      </c>
      <c r="G407" s="5">
        <f t="shared" si="54"/>
        <v>5.4503729202524387E-3</v>
      </c>
      <c r="H407" t="str">
        <f>VLOOKUP(B407,'名称-id-价值'!B:C,2,FALSE)</f>
        <v>T2LP4</v>
      </c>
      <c r="I407" t="str">
        <f t="shared" si="49"/>
        <v>T2部件</v>
      </c>
      <c r="J407">
        <f t="shared" si="50"/>
        <v>9</v>
      </c>
      <c r="K407">
        <f t="shared" si="51"/>
        <v>1.6351118760757316E-2</v>
      </c>
      <c r="L407">
        <f>VLOOKUP(B407,'名称-id-价值'!B:M,J407+2,FALSE)</f>
        <v>55.3</v>
      </c>
      <c r="M407">
        <f t="shared" si="52"/>
        <v>0.30140562248995983</v>
      </c>
      <c r="N407">
        <f t="shared" si="55"/>
        <v>203.10074584050483</v>
      </c>
      <c r="O407" t="str">
        <f t="shared" si="47"/>
        <v>92004,</v>
      </c>
      <c r="P407" t="str">
        <f t="shared" si="47"/>
        <v>57,</v>
      </c>
      <c r="Q407" t="str">
        <f t="shared" si="53"/>
        <v>(1,1)</v>
      </c>
      <c r="R407" t="str">
        <f t="shared" si="48"/>
        <v>1,</v>
      </c>
      <c r="S407" t="str">
        <f t="shared" si="48"/>
        <v>1,</v>
      </c>
    </row>
    <row r="408" spans="1:19" x14ac:dyDescent="0.15">
      <c r="A408" t="s">
        <v>222</v>
      </c>
      <c r="B408">
        <v>92006</v>
      </c>
      <c r="C408">
        <v>57</v>
      </c>
      <c r="D408">
        <v>1</v>
      </c>
      <c r="E408">
        <v>1</v>
      </c>
      <c r="F408">
        <v>3</v>
      </c>
      <c r="G408" s="5">
        <f t="shared" si="54"/>
        <v>5.4503729202524387E-3</v>
      </c>
      <c r="H408" t="str">
        <f>VLOOKUP(B408,'名称-id-价值'!B:C,2,FALSE)</f>
        <v>T2LP6</v>
      </c>
      <c r="I408" t="str">
        <f t="shared" si="49"/>
        <v>T2部件</v>
      </c>
      <c r="J408">
        <f t="shared" si="50"/>
        <v>9</v>
      </c>
      <c r="K408">
        <f t="shared" si="51"/>
        <v>1.6351118760757316E-2</v>
      </c>
      <c r="L408">
        <f>VLOOKUP(B408,'名称-id-价值'!B:M,J408+2,FALSE)</f>
        <v>55.3</v>
      </c>
      <c r="M408">
        <f t="shared" si="52"/>
        <v>0.30140562248995983</v>
      </c>
      <c r="N408">
        <f t="shared" si="55"/>
        <v>203.10074584050483</v>
      </c>
      <c r="O408" t="str">
        <f t="shared" si="47"/>
        <v>92006,</v>
      </c>
      <c r="P408" t="str">
        <f t="shared" si="47"/>
        <v>57,</v>
      </c>
      <c r="Q408" t="str">
        <f t="shared" si="53"/>
        <v>(1,1)</v>
      </c>
      <c r="R408" t="str">
        <f t="shared" si="48"/>
        <v>1,</v>
      </c>
      <c r="S408" t="str">
        <f t="shared" si="48"/>
        <v>1,</v>
      </c>
    </row>
    <row r="409" spans="1:19" x14ac:dyDescent="0.15">
      <c r="A409" t="s">
        <v>222</v>
      </c>
      <c r="B409">
        <v>92102</v>
      </c>
      <c r="C409">
        <v>57</v>
      </c>
      <c r="D409">
        <v>1</v>
      </c>
      <c r="E409">
        <v>1</v>
      </c>
      <c r="F409">
        <v>3</v>
      </c>
      <c r="G409" s="5">
        <f t="shared" si="54"/>
        <v>5.4503729202524387E-3</v>
      </c>
      <c r="H409" t="str">
        <f>VLOOKUP(B409,'名称-id-价值'!B:C,2,FALSE)</f>
        <v>T2MP2</v>
      </c>
      <c r="I409" t="str">
        <f t="shared" si="49"/>
        <v>T2部件</v>
      </c>
      <c r="J409">
        <f t="shared" si="50"/>
        <v>9</v>
      </c>
      <c r="K409">
        <f t="shared" si="51"/>
        <v>1.6351118760757316E-2</v>
      </c>
      <c r="L409">
        <f>VLOOKUP(B409,'名称-id-价值'!B:M,J409+2,FALSE)</f>
        <v>55.3</v>
      </c>
      <c r="M409">
        <f t="shared" si="52"/>
        <v>0.30140562248995983</v>
      </c>
      <c r="N409">
        <f t="shared" si="55"/>
        <v>203.10074584050483</v>
      </c>
      <c r="O409" t="str">
        <f t="shared" si="47"/>
        <v>92102,</v>
      </c>
      <c r="P409" t="str">
        <f t="shared" si="47"/>
        <v>57,</v>
      </c>
      <c r="Q409" t="str">
        <f t="shared" si="53"/>
        <v>(1,1)</v>
      </c>
      <c r="R409" t="str">
        <f t="shared" si="48"/>
        <v>1,</v>
      </c>
      <c r="S409" t="str">
        <f t="shared" si="48"/>
        <v>1,</v>
      </c>
    </row>
    <row r="410" spans="1:19" x14ac:dyDescent="0.15">
      <c r="A410" t="s">
        <v>222</v>
      </c>
      <c r="B410">
        <v>92104</v>
      </c>
      <c r="C410">
        <v>57</v>
      </c>
      <c r="D410">
        <v>1</v>
      </c>
      <c r="E410">
        <v>1</v>
      </c>
      <c r="F410">
        <v>3</v>
      </c>
      <c r="G410" s="5">
        <f t="shared" si="54"/>
        <v>5.4503729202524387E-3</v>
      </c>
      <c r="H410" t="str">
        <f>VLOOKUP(B410,'名称-id-价值'!B:C,2,FALSE)</f>
        <v>T2MP4</v>
      </c>
      <c r="I410" t="str">
        <f t="shared" si="49"/>
        <v>T2部件</v>
      </c>
      <c r="J410">
        <f t="shared" si="50"/>
        <v>9</v>
      </c>
      <c r="K410">
        <f t="shared" si="51"/>
        <v>1.6351118760757316E-2</v>
      </c>
      <c r="L410">
        <f>VLOOKUP(B410,'名称-id-价值'!B:M,J410+2,FALSE)</f>
        <v>55.3</v>
      </c>
      <c r="M410">
        <f t="shared" si="52"/>
        <v>0.30140562248995983</v>
      </c>
      <c r="N410">
        <f t="shared" si="55"/>
        <v>203.10074584050483</v>
      </c>
      <c r="O410" t="str">
        <f t="shared" ref="O410:P479" si="56">B410&amp;","</f>
        <v>92104,</v>
      </c>
      <c r="P410" t="str">
        <f t="shared" si="56"/>
        <v>57,</v>
      </c>
      <c r="Q410" t="str">
        <f t="shared" si="53"/>
        <v>(1,1)</v>
      </c>
      <c r="R410" t="str">
        <f t="shared" ref="R410:S479" si="57">D410&amp;","</f>
        <v>1,</v>
      </c>
      <c r="S410" t="str">
        <f t="shared" si="57"/>
        <v>1,</v>
      </c>
    </row>
    <row r="411" spans="1:19" x14ac:dyDescent="0.15">
      <c r="A411" t="s">
        <v>222</v>
      </c>
      <c r="B411">
        <v>92106</v>
      </c>
      <c r="C411">
        <v>57</v>
      </c>
      <c r="D411">
        <v>1</v>
      </c>
      <c r="E411">
        <v>1</v>
      </c>
      <c r="F411">
        <v>3</v>
      </c>
      <c r="G411" s="5">
        <f t="shared" si="54"/>
        <v>5.4503729202524387E-3</v>
      </c>
      <c r="H411" t="str">
        <f>VLOOKUP(B411,'名称-id-价值'!B:C,2,FALSE)</f>
        <v>T2MP6</v>
      </c>
      <c r="I411" t="str">
        <f t="shared" si="49"/>
        <v>T2部件</v>
      </c>
      <c r="J411">
        <f t="shared" si="50"/>
        <v>9</v>
      </c>
      <c r="K411">
        <f t="shared" si="51"/>
        <v>1.6351118760757316E-2</v>
      </c>
      <c r="L411">
        <f>VLOOKUP(B411,'名称-id-价值'!B:M,J411+2,FALSE)</f>
        <v>55.3</v>
      </c>
      <c r="M411">
        <f t="shared" si="52"/>
        <v>0.30140562248995983</v>
      </c>
      <c r="N411">
        <f t="shared" si="55"/>
        <v>203.10074584050483</v>
      </c>
      <c r="O411" t="str">
        <f t="shared" si="56"/>
        <v>92106,</v>
      </c>
      <c r="P411" t="str">
        <f t="shared" si="56"/>
        <v>57,</v>
      </c>
      <c r="Q411" t="str">
        <f t="shared" si="53"/>
        <v>(1,1)</v>
      </c>
      <c r="R411" t="str">
        <f t="shared" si="57"/>
        <v>1,</v>
      </c>
      <c r="S411" t="str">
        <f t="shared" si="57"/>
        <v>1,</v>
      </c>
    </row>
    <row r="412" spans="1:19" x14ac:dyDescent="0.15">
      <c r="A412" t="s">
        <v>222</v>
      </c>
      <c r="B412">
        <v>92202</v>
      </c>
      <c r="C412">
        <v>57</v>
      </c>
      <c r="D412">
        <v>1</v>
      </c>
      <c r="E412">
        <v>1</v>
      </c>
      <c r="F412">
        <v>3</v>
      </c>
      <c r="G412" s="5">
        <f t="shared" si="54"/>
        <v>5.4503729202524387E-3</v>
      </c>
      <c r="H412" t="str">
        <f>VLOOKUP(B412,'名称-id-价值'!B:C,2,FALSE)</f>
        <v>T2HP2</v>
      </c>
      <c r="I412" t="str">
        <f t="shared" si="49"/>
        <v>T2部件</v>
      </c>
      <c r="J412">
        <f t="shared" si="50"/>
        <v>9</v>
      </c>
      <c r="K412">
        <f t="shared" si="51"/>
        <v>1.6351118760757316E-2</v>
      </c>
      <c r="L412">
        <f>VLOOKUP(B412,'名称-id-价值'!B:M,J412+2,FALSE)</f>
        <v>55.3</v>
      </c>
      <c r="M412">
        <f t="shared" si="52"/>
        <v>0.30140562248995983</v>
      </c>
      <c r="N412">
        <f t="shared" si="55"/>
        <v>203.10074584050483</v>
      </c>
      <c r="O412" t="str">
        <f t="shared" si="56"/>
        <v>92202,</v>
      </c>
      <c r="P412" t="str">
        <f t="shared" si="56"/>
        <v>57,</v>
      </c>
      <c r="Q412" t="str">
        <f t="shared" si="53"/>
        <v>(1,1)</v>
      </c>
      <c r="R412" t="str">
        <f t="shared" si="57"/>
        <v>1,</v>
      </c>
      <c r="S412" t="str">
        <f t="shared" si="57"/>
        <v>1,</v>
      </c>
    </row>
    <row r="413" spans="1:19" x14ac:dyDescent="0.15">
      <c r="A413" t="s">
        <v>222</v>
      </c>
      <c r="B413">
        <v>92204</v>
      </c>
      <c r="C413">
        <v>57</v>
      </c>
      <c r="D413">
        <v>1</v>
      </c>
      <c r="E413">
        <v>1</v>
      </c>
      <c r="F413">
        <v>3</v>
      </c>
      <c r="G413" s="5">
        <f t="shared" si="54"/>
        <v>5.4503729202524387E-3</v>
      </c>
      <c r="H413" t="str">
        <f>VLOOKUP(B413,'名称-id-价值'!B:C,2,FALSE)</f>
        <v>T2HP4</v>
      </c>
      <c r="I413" t="str">
        <f t="shared" si="49"/>
        <v>T2部件</v>
      </c>
      <c r="J413">
        <f t="shared" si="50"/>
        <v>9</v>
      </c>
      <c r="K413">
        <f t="shared" si="51"/>
        <v>1.6351118760757316E-2</v>
      </c>
      <c r="L413">
        <f>VLOOKUP(B413,'名称-id-价值'!B:M,J413+2,FALSE)</f>
        <v>55.3</v>
      </c>
      <c r="M413">
        <f t="shared" si="52"/>
        <v>0.30140562248995983</v>
      </c>
      <c r="N413">
        <f t="shared" si="55"/>
        <v>203.10074584050483</v>
      </c>
      <c r="O413" t="str">
        <f t="shared" si="56"/>
        <v>92204,</v>
      </c>
      <c r="P413" t="str">
        <f t="shared" si="56"/>
        <v>57,</v>
      </c>
      <c r="Q413" t="str">
        <f t="shared" si="53"/>
        <v>(1,1)</v>
      </c>
      <c r="R413" t="str">
        <f t="shared" si="57"/>
        <v>1,</v>
      </c>
      <c r="S413" t="str">
        <f t="shared" si="57"/>
        <v>1,</v>
      </c>
    </row>
    <row r="414" spans="1:19" x14ac:dyDescent="0.15">
      <c r="A414" t="s">
        <v>222</v>
      </c>
      <c r="B414">
        <v>92206</v>
      </c>
      <c r="C414">
        <v>57</v>
      </c>
      <c r="D414">
        <v>1</v>
      </c>
      <c r="E414">
        <v>1</v>
      </c>
      <c r="F414">
        <v>3</v>
      </c>
      <c r="G414" s="5">
        <f t="shared" si="54"/>
        <v>5.4503729202524387E-3</v>
      </c>
      <c r="H414" t="str">
        <f>VLOOKUP(B414,'名称-id-价值'!B:C,2,FALSE)</f>
        <v>T2HP6</v>
      </c>
      <c r="I414" t="str">
        <f t="shared" ref="I414:I483" si="58">IF(LEFT(B414,1)+0=5,"T"&amp;MID(B414,3,1)&amp;"碎片",IF(LEFT(B414,1)+0=1,"T"&amp;MID(B414,3,1)&amp;"坦克",IF(LEFT(B414,1)+0=9,"T"&amp;MID(B414,2,1)&amp;"部件")))</f>
        <v>T2部件</v>
      </c>
      <c r="J414">
        <f t="shared" ref="J414:J483" si="59">IF(RIGHT(A414,1)+0=0,10,RIGHT(A414,1)+0)</f>
        <v>9</v>
      </c>
      <c r="K414">
        <f t="shared" ref="K414:K483" si="60">AVERAGE(D414:E414)*G414*F414</f>
        <v>1.6351118760757316E-2</v>
      </c>
      <c r="L414">
        <f>VLOOKUP(B414,'名称-id-价值'!B:M,J414+2,FALSE)</f>
        <v>55.3</v>
      </c>
      <c r="M414">
        <f t="shared" ref="M414:M483" si="61">G414*L414*AVERAGE(D414:E414)</f>
        <v>0.30140562248995983</v>
      </c>
      <c r="N414">
        <f t="shared" si="55"/>
        <v>203.10074584050483</v>
      </c>
      <c r="O414" t="str">
        <f t="shared" si="56"/>
        <v>92206,</v>
      </c>
      <c r="P414" t="str">
        <f t="shared" si="56"/>
        <v>57,</v>
      </c>
      <c r="Q414" t="str">
        <f t="shared" ref="Q414:Q483" si="62">"("&amp;LEFT(R414&amp;S414,LEN(R414&amp;S414)-1)&amp;")"</f>
        <v>(1,1)</v>
      </c>
      <c r="R414" t="str">
        <f t="shared" si="57"/>
        <v>1,</v>
      </c>
      <c r="S414" t="str">
        <f t="shared" si="57"/>
        <v>1,</v>
      </c>
    </row>
    <row r="415" spans="1:19" x14ac:dyDescent="0.15">
      <c r="A415" t="s">
        <v>222</v>
      </c>
      <c r="B415">
        <v>93001</v>
      </c>
      <c r="C415">
        <v>30</v>
      </c>
      <c r="D415">
        <v>1</v>
      </c>
      <c r="E415">
        <v>1</v>
      </c>
      <c r="F415">
        <v>3</v>
      </c>
      <c r="G415" s="5">
        <f t="shared" si="54"/>
        <v>2.8686173264486519E-3</v>
      </c>
      <c r="H415" t="str">
        <f>VLOOKUP(B415,'名称-id-价值'!B:C,2,FALSE)</f>
        <v>T3LP1</v>
      </c>
      <c r="I415" t="str">
        <f t="shared" si="58"/>
        <v>T3部件</v>
      </c>
      <c r="J415">
        <f t="shared" si="59"/>
        <v>9</v>
      </c>
      <c r="K415">
        <f t="shared" si="60"/>
        <v>8.6058519793459562E-3</v>
      </c>
      <c r="L415">
        <f>VLOOKUP(B415,'名称-id-价值'!B:M,J415+2,FALSE)</f>
        <v>110.4</v>
      </c>
      <c r="M415">
        <f t="shared" si="61"/>
        <v>0.31669535283993117</v>
      </c>
      <c r="N415">
        <f t="shared" si="55"/>
        <v>203.10074584050483</v>
      </c>
      <c r="O415" t="str">
        <f t="shared" si="56"/>
        <v>93001,</v>
      </c>
      <c r="P415" t="str">
        <f t="shared" si="56"/>
        <v>30,</v>
      </c>
      <c r="Q415" t="str">
        <f t="shared" si="62"/>
        <v>(1,1)</v>
      </c>
      <c r="R415" t="str">
        <f t="shared" si="57"/>
        <v>1,</v>
      </c>
      <c r="S415" t="str">
        <f t="shared" si="57"/>
        <v>1,</v>
      </c>
    </row>
    <row r="416" spans="1:19" x14ac:dyDescent="0.15">
      <c r="A416" t="s">
        <v>222</v>
      </c>
      <c r="B416">
        <v>93003</v>
      </c>
      <c r="C416">
        <v>30</v>
      </c>
      <c r="D416">
        <v>1</v>
      </c>
      <c r="E416">
        <v>1</v>
      </c>
      <c r="F416">
        <v>3</v>
      </c>
      <c r="G416" s="5">
        <f t="shared" si="54"/>
        <v>2.8686173264486519E-3</v>
      </c>
      <c r="H416" t="str">
        <f>VLOOKUP(B416,'名称-id-价值'!B:C,2,FALSE)</f>
        <v>T3LP3</v>
      </c>
      <c r="I416" t="str">
        <f t="shared" si="58"/>
        <v>T3部件</v>
      </c>
      <c r="J416">
        <f t="shared" si="59"/>
        <v>9</v>
      </c>
      <c r="K416">
        <f t="shared" si="60"/>
        <v>8.6058519793459562E-3</v>
      </c>
      <c r="L416">
        <f>VLOOKUP(B416,'名称-id-价值'!B:M,J416+2,FALSE)</f>
        <v>110.4</v>
      </c>
      <c r="M416">
        <f t="shared" si="61"/>
        <v>0.31669535283993117</v>
      </c>
      <c r="N416">
        <f t="shared" si="55"/>
        <v>203.10074584050483</v>
      </c>
      <c r="O416" t="str">
        <f t="shared" si="56"/>
        <v>93003,</v>
      </c>
      <c r="P416" t="str">
        <f t="shared" si="56"/>
        <v>30,</v>
      </c>
      <c r="Q416" t="str">
        <f t="shared" si="62"/>
        <v>(1,1)</v>
      </c>
      <c r="R416" t="str">
        <f t="shared" si="57"/>
        <v>1,</v>
      </c>
      <c r="S416" t="str">
        <f t="shared" si="57"/>
        <v>1,</v>
      </c>
    </row>
    <row r="417" spans="1:19" x14ac:dyDescent="0.15">
      <c r="A417" t="s">
        <v>222</v>
      </c>
      <c r="B417">
        <v>93005</v>
      </c>
      <c r="C417">
        <v>30</v>
      </c>
      <c r="D417">
        <v>1</v>
      </c>
      <c r="E417">
        <v>1</v>
      </c>
      <c r="F417">
        <v>3</v>
      </c>
      <c r="G417" s="5">
        <f t="shared" si="54"/>
        <v>2.8686173264486519E-3</v>
      </c>
      <c r="H417" t="str">
        <f>VLOOKUP(B417,'名称-id-价值'!B:C,2,FALSE)</f>
        <v>T3LP5</v>
      </c>
      <c r="I417" t="str">
        <f t="shared" si="58"/>
        <v>T3部件</v>
      </c>
      <c r="J417">
        <f t="shared" si="59"/>
        <v>9</v>
      </c>
      <c r="K417">
        <f t="shared" si="60"/>
        <v>8.6058519793459562E-3</v>
      </c>
      <c r="L417">
        <f>VLOOKUP(B417,'名称-id-价值'!B:M,J417+2,FALSE)</f>
        <v>110.4</v>
      </c>
      <c r="M417">
        <f t="shared" si="61"/>
        <v>0.31669535283993117</v>
      </c>
      <c r="N417">
        <f t="shared" si="55"/>
        <v>203.10074584050483</v>
      </c>
      <c r="O417" t="str">
        <f t="shared" si="56"/>
        <v>93005,</v>
      </c>
      <c r="P417" t="str">
        <f t="shared" si="56"/>
        <v>30,</v>
      </c>
      <c r="Q417" t="str">
        <f t="shared" si="62"/>
        <v>(1,1)</v>
      </c>
      <c r="R417" t="str">
        <f t="shared" si="57"/>
        <v>1,</v>
      </c>
      <c r="S417" t="str">
        <f t="shared" si="57"/>
        <v>1,</v>
      </c>
    </row>
    <row r="418" spans="1:19" x14ac:dyDescent="0.15">
      <c r="A418" t="s">
        <v>222</v>
      </c>
      <c r="B418">
        <v>93101</v>
      </c>
      <c r="C418">
        <v>30</v>
      </c>
      <c r="D418">
        <v>1</v>
      </c>
      <c r="E418">
        <v>1</v>
      </c>
      <c r="F418">
        <v>3</v>
      </c>
      <c r="G418" s="5">
        <f t="shared" si="54"/>
        <v>2.8686173264486519E-3</v>
      </c>
      <c r="H418" t="str">
        <f>VLOOKUP(B418,'名称-id-价值'!B:C,2,FALSE)</f>
        <v>T3MP1</v>
      </c>
      <c r="I418" t="str">
        <f t="shared" si="58"/>
        <v>T3部件</v>
      </c>
      <c r="J418">
        <f t="shared" si="59"/>
        <v>9</v>
      </c>
      <c r="K418">
        <f t="shared" si="60"/>
        <v>8.6058519793459562E-3</v>
      </c>
      <c r="L418">
        <f>VLOOKUP(B418,'名称-id-价值'!B:M,J418+2,FALSE)</f>
        <v>110.4</v>
      </c>
      <c r="M418">
        <f t="shared" si="61"/>
        <v>0.31669535283993117</v>
      </c>
      <c r="N418">
        <f t="shared" si="55"/>
        <v>203.10074584050483</v>
      </c>
      <c r="O418" t="str">
        <f t="shared" si="56"/>
        <v>93101,</v>
      </c>
      <c r="P418" t="str">
        <f t="shared" si="56"/>
        <v>30,</v>
      </c>
      <c r="Q418" t="str">
        <f t="shared" si="62"/>
        <v>(1,1)</v>
      </c>
      <c r="R418" t="str">
        <f t="shared" si="57"/>
        <v>1,</v>
      </c>
      <c r="S418" t="str">
        <f t="shared" si="57"/>
        <v>1,</v>
      </c>
    </row>
    <row r="419" spans="1:19" x14ac:dyDescent="0.15">
      <c r="A419" t="s">
        <v>222</v>
      </c>
      <c r="B419">
        <v>93103</v>
      </c>
      <c r="C419">
        <v>30</v>
      </c>
      <c r="D419">
        <v>1</v>
      </c>
      <c r="E419">
        <v>1</v>
      </c>
      <c r="F419">
        <v>3</v>
      </c>
      <c r="G419" s="5">
        <f t="shared" si="54"/>
        <v>2.8686173264486519E-3</v>
      </c>
      <c r="H419" t="str">
        <f>VLOOKUP(B419,'名称-id-价值'!B:C,2,FALSE)</f>
        <v>T3MP3</v>
      </c>
      <c r="I419" t="str">
        <f t="shared" si="58"/>
        <v>T3部件</v>
      </c>
      <c r="J419">
        <f t="shared" si="59"/>
        <v>9</v>
      </c>
      <c r="K419">
        <f t="shared" si="60"/>
        <v>8.6058519793459562E-3</v>
      </c>
      <c r="L419">
        <f>VLOOKUP(B419,'名称-id-价值'!B:M,J419+2,FALSE)</f>
        <v>110.4</v>
      </c>
      <c r="M419">
        <f t="shared" si="61"/>
        <v>0.31669535283993117</v>
      </c>
      <c r="N419">
        <f t="shared" si="55"/>
        <v>203.10074584050483</v>
      </c>
      <c r="O419" t="str">
        <f t="shared" si="56"/>
        <v>93103,</v>
      </c>
      <c r="P419" t="str">
        <f t="shared" si="56"/>
        <v>30,</v>
      </c>
      <c r="Q419" t="str">
        <f t="shared" si="62"/>
        <v>(1,1)</v>
      </c>
      <c r="R419" t="str">
        <f t="shared" si="57"/>
        <v>1,</v>
      </c>
      <c r="S419" t="str">
        <f t="shared" si="57"/>
        <v>1,</v>
      </c>
    </row>
    <row r="420" spans="1:19" x14ac:dyDescent="0.15">
      <c r="A420" t="s">
        <v>222</v>
      </c>
      <c r="B420">
        <v>93105</v>
      </c>
      <c r="C420">
        <v>30</v>
      </c>
      <c r="D420">
        <v>1</v>
      </c>
      <c r="E420">
        <v>1</v>
      </c>
      <c r="F420">
        <v>3</v>
      </c>
      <c r="G420" s="5">
        <f t="shared" si="54"/>
        <v>2.8686173264486519E-3</v>
      </c>
      <c r="H420" t="str">
        <f>VLOOKUP(B420,'名称-id-价值'!B:C,2,FALSE)</f>
        <v>T3MP5</v>
      </c>
      <c r="I420" t="str">
        <f t="shared" si="58"/>
        <v>T3部件</v>
      </c>
      <c r="J420">
        <f t="shared" si="59"/>
        <v>9</v>
      </c>
      <c r="K420">
        <f t="shared" si="60"/>
        <v>8.6058519793459562E-3</v>
      </c>
      <c r="L420">
        <f>VLOOKUP(B420,'名称-id-价值'!B:M,J420+2,FALSE)</f>
        <v>110.4</v>
      </c>
      <c r="M420">
        <f t="shared" si="61"/>
        <v>0.31669535283993117</v>
      </c>
      <c r="N420">
        <f t="shared" si="55"/>
        <v>203.10074584050483</v>
      </c>
      <c r="O420" t="str">
        <f t="shared" si="56"/>
        <v>93105,</v>
      </c>
      <c r="P420" t="str">
        <f t="shared" si="56"/>
        <v>30,</v>
      </c>
      <c r="Q420" t="str">
        <f t="shared" si="62"/>
        <v>(1,1)</v>
      </c>
      <c r="R420" t="str">
        <f t="shared" si="57"/>
        <v>1,</v>
      </c>
      <c r="S420" t="str">
        <f t="shared" si="57"/>
        <v>1,</v>
      </c>
    </row>
    <row r="421" spans="1:19" x14ac:dyDescent="0.15">
      <c r="A421" t="s">
        <v>222</v>
      </c>
      <c r="B421">
        <v>93201</v>
      </c>
      <c r="C421">
        <v>30</v>
      </c>
      <c r="D421">
        <v>1</v>
      </c>
      <c r="E421">
        <v>1</v>
      </c>
      <c r="F421">
        <v>3</v>
      </c>
      <c r="G421" s="5">
        <f t="shared" si="54"/>
        <v>2.8686173264486519E-3</v>
      </c>
      <c r="H421" t="str">
        <f>VLOOKUP(B421,'名称-id-价值'!B:C,2,FALSE)</f>
        <v>T3HP1</v>
      </c>
      <c r="I421" t="str">
        <f t="shared" si="58"/>
        <v>T3部件</v>
      </c>
      <c r="J421">
        <f t="shared" si="59"/>
        <v>9</v>
      </c>
      <c r="K421">
        <f t="shared" si="60"/>
        <v>8.6058519793459562E-3</v>
      </c>
      <c r="L421">
        <f>VLOOKUP(B421,'名称-id-价值'!B:M,J421+2,FALSE)</f>
        <v>110.4</v>
      </c>
      <c r="M421">
        <f t="shared" si="61"/>
        <v>0.31669535283993117</v>
      </c>
      <c r="N421">
        <f t="shared" si="55"/>
        <v>203.10074584050483</v>
      </c>
      <c r="O421" t="str">
        <f t="shared" si="56"/>
        <v>93201,</v>
      </c>
      <c r="P421" t="str">
        <f t="shared" si="56"/>
        <v>30,</v>
      </c>
      <c r="Q421" t="str">
        <f t="shared" si="62"/>
        <v>(1,1)</v>
      </c>
      <c r="R421" t="str">
        <f t="shared" si="57"/>
        <v>1,</v>
      </c>
      <c r="S421" t="str">
        <f t="shared" si="57"/>
        <v>1,</v>
      </c>
    </row>
    <row r="422" spans="1:19" x14ac:dyDescent="0.15">
      <c r="A422" t="s">
        <v>222</v>
      </c>
      <c r="B422">
        <v>93203</v>
      </c>
      <c r="C422">
        <v>30</v>
      </c>
      <c r="D422">
        <v>1</v>
      </c>
      <c r="E422">
        <v>1</v>
      </c>
      <c r="F422">
        <v>3</v>
      </c>
      <c r="G422" s="5">
        <f t="shared" si="54"/>
        <v>2.8686173264486519E-3</v>
      </c>
      <c r="H422" t="str">
        <f>VLOOKUP(B422,'名称-id-价值'!B:C,2,FALSE)</f>
        <v>T3HP3</v>
      </c>
      <c r="I422" t="str">
        <f t="shared" si="58"/>
        <v>T3部件</v>
      </c>
      <c r="J422">
        <f t="shared" si="59"/>
        <v>9</v>
      </c>
      <c r="K422">
        <f t="shared" si="60"/>
        <v>8.6058519793459562E-3</v>
      </c>
      <c r="L422">
        <f>VLOOKUP(B422,'名称-id-价值'!B:M,J422+2,FALSE)</f>
        <v>110.4</v>
      </c>
      <c r="M422">
        <f t="shared" si="61"/>
        <v>0.31669535283993117</v>
      </c>
      <c r="N422">
        <f t="shared" si="55"/>
        <v>203.10074584050483</v>
      </c>
      <c r="O422" t="str">
        <f t="shared" si="56"/>
        <v>93203,</v>
      </c>
      <c r="P422" t="str">
        <f t="shared" si="56"/>
        <v>30,</v>
      </c>
      <c r="Q422" t="str">
        <f t="shared" si="62"/>
        <v>(1,1)</v>
      </c>
      <c r="R422" t="str">
        <f t="shared" si="57"/>
        <v>1,</v>
      </c>
      <c r="S422" t="str">
        <f t="shared" si="57"/>
        <v>1,</v>
      </c>
    </row>
    <row r="423" spans="1:19" x14ac:dyDescent="0.15">
      <c r="A423" t="s">
        <v>222</v>
      </c>
      <c r="B423">
        <v>93205</v>
      </c>
      <c r="C423">
        <v>30</v>
      </c>
      <c r="D423">
        <v>1</v>
      </c>
      <c r="E423">
        <v>1</v>
      </c>
      <c r="F423">
        <v>3</v>
      </c>
      <c r="G423" s="5">
        <f t="shared" si="54"/>
        <v>2.8686173264486519E-3</v>
      </c>
      <c r="H423" t="str">
        <f>VLOOKUP(B423,'名称-id-价值'!B:C,2,FALSE)</f>
        <v>T3HP5</v>
      </c>
      <c r="I423" t="str">
        <f t="shared" si="58"/>
        <v>T3部件</v>
      </c>
      <c r="J423">
        <f t="shared" si="59"/>
        <v>9</v>
      </c>
      <c r="K423">
        <f t="shared" si="60"/>
        <v>8.6058519793459562E-3</v>
      </c>
      <c r="L423">
        <f>VLOOKUP(B423,'名称-id-价值'!B:M,J423+2,FALSE)</f>
        <v>110.4</v>
      </c>
      <c r="M423">
        <f t="shared" si="61"/>
        <v>0.31669535283993117</v>
      </c>
      <c r="N423">
        <f t="shared" si="55"/>
        <v>203.10074584050483</v>
      </c>
      <c r="O423" t="str">
        <f t="shared" si="56"/>
        <v>93205,</v>
      </c>
      <c r="P423" t="str">
        <f t="shared" si="56"/>
        <v>30,</v>
      </c>
      <c r="Q423" t="str">
        <f t="shared" si="62"/>
        <v>(1,1)</v>
      </c>
      <c r="R423" t="str">
        <f t="shared" si="57"/>
        <v>1,</v>
      </c>
      <c r="S423" t="str">
        <f t="shared" si="57"/>
        <v>1,</v>
      </c>
    </row>
    <row r="424" spans="1:19" x14ac:dyDescent="0.15">
      <c r="A424" t="s">
        <v>222</v>
      </c>
      <c r="B424">
        <v>93002</v>
      </c>
      <c r="C424">
        <v>30</v>
      </c>
      <c r="D424">
        <v>1</v>
      </c>
      <c r="E424">
        <v>1</v>
      </c>
      <c r="F424">
        <v>3</v>
      </c>
      <c r="G424" s="5">
        <f t="shared" si="54"/>
        <v>2.8686173264486519E-3</v>
      </c>
      <c r="H424" t="str">
        <f>VLOOKUP(B424,'名称-id-价值'!B:C,2,FALSE)</f>
        <v>T3LP2</v>
      </c>
      <c r="I424" t="str">
        <f t="shared" si="58"/>
        <v>T3部件</v>
      </c>
      <c r="J424">
        <f t="shared" si="59"/>
        <v>9</v>
      </c>
      <c r="K424">
        <f t="shared" si="60"/>
        <v>8.6058519793459562E-3</v>
      </c>
      <c r="L424">
        <f>VLOOKUP(B424,'名称-id-价值'!B:M,J424+2,FALSE)</f>
        <v>110.4</v>
      </c>
      <c r="M424">
        <f t="shared" si="61"/>
        <v>0.31669535283993117</v>
      </c>
      <c r="N424">
        <f t="shared" si="55"/>
        <v>203.10074584050483</v>
      </c>
      <c r="O424" t="str">
        <f t="shared" si="56"/>
        <v>93002,</v>
      </c>
      <c r="P424" t="str">
        <f t="shared" si="56"/>
        <v>30,</v>
      </c>
      <c r="Q424" t="str">
        <f t="shared" si="62"/>
        <v>(1,1)</v>
      </c>
      <c r="R424" t="str">
        <f t="shared" si="57"/>
        <v>1,</v>
      </c>
      <c r="S424" t="str">
        <f t="shared" si="57"/>
        <v>1,</v>
      </c>
    </row>
    <row r="425" spans="1:19" x14ac:dyDescent="0.15">
      <c r="A425" t="s">
        <v>222</v>
      </c>
      <c r="B425">
        <v>93004</v>
      </c>
      <c r="C425">
        <v>30</v>
      </c>
      <c r="D425">
        <v>1</v>
      </c>
      <c r="E425">
        <v>1</v>
      </c>
      <c r="F425">
        <v>3</v>
      </c>
      <c r="G425" s="5">
        <f t="shared" si="54"/>
        <v>2.8686173264486519E-3</v>
      </c>
      <c r="H425" t="str">
        <f>VLOOKUP(B425,'名称-id-价值'!B:C,2,FALSE)</f>
        <v>T3LP4</v>
      </c>
      <c r="I425" t="str">
        <f t="shared" si="58"/>
        <v>T3部件</v>
      </c>
      <c r="J425">
        <f t="shared" si="59"/>
        <v>9</v>
      </c>
      <c r="K425">
        <f t="shared" si="60"/>
        <v>8.6058519793459562E-3</v>
      </c>
      <c r="L425">
        <f>VLOOKUP(B425,'名称-id-价值'!B:M,J425+2,FALSE)</f>
        <v>110.4</v>
      </c>
      <c r="M425">
        <f t="shared" si="61"/>
        <v>0.31669535283993117</v>
      </c>
      <c r="N425">
        <f t="shared" si="55"/>
        <v>203.10074584050483</v>
      </c>
      <c r="O425" t="str">
        <f t="shared" si="56"/>
        <v>93004,</v>
      </c>
      <c r="P425" t="str">
        <f t="shared" si="56"/>
        <v>30,</v>
      </c>
      <c r="Q425" t="str">
        <f t="shared" si="62"/>
        <v>(1,1)</v>
      </c>
      <c r="R425" t="str">
        <f t="shared" si="57"/>
        <v>1,</v>
      </c>
      <c r="S425" t="str">
        <f t="shared" si="57"/>
        <v>1,</v>
      </c>
    </row>
    <row r="426" spans="1:19" x14ac:dyDescent="0.15">
      <c r="A426" t="s">
        <v>222</v>
      </c>
      <c r="B426">
        <v>93006</v>
      </c>
      <c r="C426">
        <v>30</v>
      </c>
      <c r="D426">
        <v>1</v>
      </c>
      <c r="E426">
        <v>1</v>
      </c>
      <c r="F426">
        <v>3</v>
      </c>
      <c r="G426" s="5">
        <f t="shared" si="54"/>
        <v>2.8686173264486519E-3</v>
      </c>
      <c r="H426" t="str">
        <f>VLOOKUP(B426,'名称-id-价值'!B:C,2,FALSE)</f>
        <v>T3LP6</v>
      </c>
      <c r="I426" t="str">
        <f t="shared" si="58"/>
        <v>T3部件</v>
      </c>
      <c r="J426">
        <f t="shared" si="59"/>
        <v>9</v>
      </c>
      <c r="K426">
        <f t="shared" si="60"/>
        <v>8.6058519793459562E-3</v>
      </c>
      <c r="L426">
        <f>VLOOKUP(B426,'名称-id-价值'!B:M,J426+2,FALSE)</f>
        <v>110.4</v>
      </c>
      <c r="M426">
        <f t="shared" si="61"/>
        <v>0.31669535283993117</v>
      </c>
      <c r="N426">
        <f t="shared" si="55"/>
        <v>203.10074584050483</v>
      </c>
      <c r="O426" t="str">
        <f t="shared" si="56"/>
        <v>93006,</v>
      </c>
      <c r="P426" t="str">
        <f t="shared" si="56"/>
        <v>30,</v>
      </c>
      <c r="Q426" t="str">
        <f t="shared" si="62"/>
        <v>(1,1)</v>
      </c>
      <c r="R426" t="str">
        <f t="shared" si="57"/>
        <v>1,</v>
      </c>
      <c r="S426" t="str">
        <f t="shared" si="57"/>
        <v>1,</v>
      </c>
    </row>
    <row r="427" spans="1:19" x14ac:dyDescent="0.15">
      <c r="A427" t="s">
        <v>222</v>
      </c>
      <c r="B427">
        <v>93102</v>
      </c>
      <c r="C427">
        <v>30</v>
      </c>
      <c r="D427">
        <v>1</v>
      </c>
      <c r="E427">
        <v>1</v>
      </c>
      <c r="F427">
        <v>3</v>
      </c>
      <c r="G427" s="5">
        <f t="shared" si="54"/>
        <v>2.8686173264486519E-3</v>
      </c>
      <c r="H427" t="str">
        <f>VLOOKUP(B427,'名称-id-价值'!B:C,2,FALSE)</f>
        <v>T3MP2</v>
      </c>
      <c r="I427" t="str">
        <f t="shared" si="58"/>
        <v>T3部件</v>
      </c>
      <c r="J427">
        <f t="shared" si="59"/>
        <v>9</v>
      </c>
      <c r="K427">
        <f t="shared" si="60"/>
        <v>8.6058519793459562E-3</v>
      </c>
      <c r="L427">
        <f>VLOOKUP(B427,'名称-id-价值'!B:M,J427+2,FALSE)</f>
        <v>110.4</v>
      </c>
      <c r="M427">
        <f t="shared" si="61"/>
        <v>0.31669535283993117</v>
      </c>
      <c r="N427">
        <f t="shared" si="55"/>
        <v>203.10074584050483</v>
      </c>
      <c r="O427" t="str">
        <f t="shared" si="56"/>
        <v>93102,</v>
      </c>
      <c r="P427" t="str">
        <f t="shared" si="56"/>
        <v>30,</v>
      </c>
      <c r="Q427" t="str">
        <f t="shared" si="62"/>
        <v>(1,1)</v>
      </c>
      <c r="R427" t="str">
        <f t="shared" si="57"/>
        <v>1,</v>
      </c>
      <c r="S427" t="str">
        <f t="shared" si="57"/>
        <v>1,</v>
      </c>
    </row>
    <row r="428" spans="1:19" x14ac:dyDescent="0.15">
      <c r="A428" t="s">
        <v>222</v>
      </c>
      <c r="B428">
        <v>93104</v>
      </c>
      <c r="C428">
        <v>30</v>
      </c>
      <c r="D428">
        <v>1</v>
      </c>
      <c r="E428">
        <v>1</v>
      </c>
      <c r="F428">
        <v>3</v>
      </c>
      <c r="G428" s="5">
        <f t="shared" si="54"/>
        <v>2.8686173264486519E-3</v>
      </c>
      <c r="H428" t="str">
        <f>VLOOKUP(B428,'名称-id-价值'!B:C,2,FALSE)</f>
        <v>T3MP4</v>
      </c>
      <c r="I428" t="str">
        <f t="shared" si="58"/>
        <v>T3部件</v>
      </c>
      <c r="J428">
        <f t="shared" si="59"/>
        <v>9</v>
      </c>
      <c r="K428">
        <f t="shared" si="60"/>
        <v>8.6058519793459562E-3</v>
      </c>
      <c r="L428">
        <f>VLOOKUP(B428,'名称-id-价值'!B:M,J428+2,FALSE)</f>
        <v>110.4</v>
      </c>
      <c r="M428">
        <f t="shared" si="61"/>
        <v>0.31669535283993117</v>
      </c>
      <c r="N428">
        <f t="shared" si="55"/>
        <v>203.10074584050483</v>
      </c>
      <c r="O428" t="str">
        <f t="shared" si="56"/>
        <v>93104,</v>
      </c>
      <c r="P428" t="str">
        <f t="shared" si="56"/>
        <v>30,</v>
      </c>
      <c r="Q428" t="str">
        <f t="shared" si="62"/>
        <v>(1,1)</v>
      </c>
      <c r="R428" t="str">
        <f t="shared" si="57"/>
        <v>1,</v>
      </c>
      <c r="S428" t="str">
        <f t="shared" si="57"/>
        <v>1,</v>
      </c>
    </row>
    <row r="429" spans="1:19" x14ac:dyDescent="0.15">
      <c r="A429" t="s">
        <v>222</v>
      </c>
      <c r="B429">
        <v>93106</v>
      </c>
      <c r="C429">
        <v>30</v>
      </c>
      <c r="D429">
        <v>1</v>
      </c>
      <c r="E429">
        <v>1</v>
      </c>
      <c r="F429">
        <v>3</v>
      </c>
      <c r="G429" s="5">
        <f t="shared" si="54"/>
        <v>2.8686173264486519E-3</v>
      </c>
      <c r="H429" t="str">
        <f>VLOOKUP(B429,'名称-id-价值'!B:C,2,FALSE)</f>
        <v>T3MP6</v>
      </c>
      <c r="I429" t="str">
        <f t="shared" si="58"/>
        <v>T3部件</v>
      </c>
      <c r="J429">
        <f t="shared" si="59"/>
        <v>9</v>
      </c>
      <c r="K429">
        <f t="shared" si="60"/>
        <v>8.6058519793459562E-3</v>
      </c>
      <c r="L429">
        <f>VLOOKUP(B429,'名称-id-价值'!B:M,J429+2,FALSE)</f>
        <v>110.4</v>
      </c>
      <c r="M429">
        <f t="shared" si="61"/>
        <v>0.31669535283993117</v>
      </c>
      <c r="N429">
        <f t="shared" si="55"/>
        <v>203.10074584050483</v>
      </c>
      <c r="O429" t="str">
        <f t="shared" si="56"/>
        <v>93106,</v>
      </c>
      <c r="P429" t="str">
        <f t="shared" si="56"/>
        <v>30,</v>
      </c>
      <c r="Q429" t="str">
        <f t="shared" si="62"/>
        <v>(1,1)</v>
      </c>
      <c r="R429" t="str">
        <f t="shared" si="57"/>
        <v>1,</v>
      </c>
      <c r="S429" t="str">
        <f t="shared" si="57"/>
        <v>1,</v>
      </c>
    </row>
    <row r="430" spans="1:19" x14ac:dyDescent="0.15">
      <c r="A430" t="s">
        <v>222</v>
      </c>
      <c r="B430">
        <v>93202</v>
      </c>
      <c r="C430">
        <v>30</v>
      </c>
      <c r="D430">
        <v>1</v>
      </c>
      <c r="E430">
        <v>1</v>
      </c>
      <c r="F430">
        <v>3</v>
      </c>
      <c r="G430" s="5">
        <f t="shared" si="54"/>
        <v>2.8686173264486519E-3</v>
      </c>
      <c r="H430" t="str">
        <f>VLOOKUP(B430,'名称-id-价值'!B:C,2,FALSE)</f>
        <v>T3HP2</v>
      </c>
      <c r="I430" t="str">
        <f t="shared" si="58"/>
        <v>T3部件</v>
      </c>
      <c r="J430">
        <f t="shared" si="59"/>
        <v>9</v>
      </c>
      <c r="K430">
        <f t="shared" si="60"/>
        <v>8.6058519793459562E-3</v>
      </c>
      <c r="L430">
        <f>VLOOKUP(B430,'名称-id-价值'!B:M,J430+2,FALSE)</f>
        <v>110.4</v>
      </c>
      <c r="M430">
        <f t="shared" si="61"/>
        <v>0.31669535283993117</v>
      </c>
      <c r="N430">
        <f t="shared" si="55"/>
        <v>203.10074584050483</v>
      </c>
      <c r="O430" t="str">
        <f t="shared" si="56"/>
        <v>93202,</v>
      </c>
      <c r="P430" t="str">
        <f t="shared" si="56"/>
        <v>30,</v>
      </c>
      <c r="Q430" t="str">
        <f t="shared" si="62"/>
        <v>(1,1)</v>
      </c>
      <c r="R430" t="str">
        <f t="shared" si="57"/>
        <v>1,</v>
      </c>
      <c r="S430" t="str">
        <f t="shared" si="57"/>
        <v>1,</v>
      </c>
    </row>
    <row r="431" spans="1:19" x14ac:dyDescent="0.15">
      <c r="A431" t="s">
        <v>222</v>
      </c>
      <c r="B431">
        <v>93204</v>
      </c>
      <c r="C431">
        <v>30</v>
      </c>
      <c r="D431">
        <v>1</v>
      </c>
      <c r="E431">
        <v>1</v>
      </c>
      <c r="F431">
        <v>3</v>
      </c>
      <c r="G431" s="5">
        <f t="shared" si="54"/>
        <v>2.8686173264486519E-3</v>
      </c>
      <c r="H431" t="str">
        <f>VLOOKUP(B431,'名称-id-价值'!B:C,2,FALSE)</f>
        <v>T3HP4</v>
      </c>
      <c r="I431" t="str">
        <f t="shared" si="58"/>
        <v>T3部件</v>
      </c>
      <c r="J431">
        <f t="shared" si="59"/>
        <v>9</v>
      </c>
      <c r="K431">
        <f t="shared" si="60"/>
        <v>8.6058519793459562E-3</v>
      </c>
      <c r="L431">
        <f>VLOOKUP(B431,'名称-id-价值'!B:M,J431+2,FALSE)</f>
        <v>110.4</v>
      </c>
      <c r="M431">
        <f t="shared" si="61"/>
        <v>0.31669535283993117</v>
      </c>
      <c r="N431">
        <f t="shared" si="55"/>
        <v>203.10074584050483</v>
      </c>
      <c r="O431" t="str">
        <f t="shared" si="56"/>
        <v>93204,</v>
      </c>
      <c r="P431" t="str">
        <f t="shared" si="56"/>
        <v>30,</v>
      </c>
      <c r="Q431" t="str">
        <f t="shared" si="62"/>
        <v>(1,1)</v>
      </c>
      <c r="R431" t="str">
        <f t="shared" si="57"/>
        <v>1,</v>
      </c>
      <c r="S431" t="str">
        <f t="shared" si="57"/>
        <v>1,</v>
      </c>
    </row>
    <row r="432" spans="1:19" x14ac:dyDescent="0.15">
      <c r="A432" t="s">
        <v>222</v>
      </c>
      <c r="B432">
        <v>93206</v>
      </c>
      <c r="C432">
        <v>30</v>
      </c>
      <c r="D432">
        <v>1</v>
      </c>
      <c r="E432">
        <v>1</v>
      </c>
      <c r="F432">
        <v>3</v>
      </c>
      <c r="G432" s="5">
        <f t="shared" si="54"/>
        <v>2.8686173264486519E-3</v>
      </c>
      <c r="H432" t="str">
        <f>VLOOKUP(B432,'名称-id-价值'!B:C,2,FALSE)</f>
        <v>T3HP6</v>
      </c>
      <c r="I432" t="str">
        <f t="shared" si="58"/>
        <v>T3部件</v>
      </c>
      <c r="J432">
        <f t="shared" si="59"/>
        <v>9</v>
      </c>
      <c r="K432">
        <f t="shared" si="60"/>
        <v>8.6058519793459562E-3</v>
      </c>
      <c r="L432">
        <f>VLOOKUP(B432,'名称-id-价值'!B:M,J432+2,FALSE)</f>
        <v>110.4</v>
      </c>
      <c r="M432">
        <f t="shared" si="61"/>
        <v>0.31669535283993117</v>
      </c>
      <c r="N432">
        <f t="shared" si="55"/>
        <v>203.10074584050483</v>
      </c>
      <c r="O432" t="str">
        <f t="shared" si="56"/>
        <v>93206,</v>
      </c>
      <c r="P432" t="str">
        <f t="shared" si="56"/>
        <v>30,</v>
      </c>
      <c r="Q432" t="str">
        <f t="shared" si="62"/>
        <v>(1,1)</v>
      </c>
      <c r="R432" t="str">
        <f t="shared" si="57"/>
        <v>1,</v>
      </c>
      <c r="S432" t="str">
        <f t="shared" si="57"/>
        <v>1,</v>
      </c>
    </row>
    <row r="433" spans="1:19" x14ac:dyDescent="0.15">
      <c r="A433" t="s">
        <v>222</v>
      </c>
      <c r="B433">
        <v>100301</v>
      </c>
      <c r="C433">
        <v>37</v>
      </c>
      <c r="D433">
        <v>1</v>
      </c>
      <c r="E433">
        <v>1</v>
      </c>
      <c r="F433">
        <v>3</v>
      </c>
      <c r="G433" s="5">
        <f t="shared" si="54"/>
        <v>3.5379613692866703E-3</v>
      </c>
      <c r="H433" t="str">
        <f>VLOOKUP(B433,'名称-id-价值'!B:C,2,FALSE)</f>
        <v>3倍加速1</v>
      </c>
      <c r="I433" t="str">
        <f t="shared" si="58"/>
        <v>T0坦克</v>
      </c>
      <c r="J433">
        <f t="shared" si="59"/>
        <v>9</v>
      </c>
      <c r="K433">
        <f t="shared" si="60"/>
        <v>1.0613884107860011E-2</v>
      </c>
      <c r="L433">
        <f>VLOOKUP(B433,'名称-id-价值'!B:M,J433+2,FALSE)</f>
        <v>35</v>
      </c>
      <c r="M433">
        <f t="shared" si="61"/>
        <v>0.12382864792503347</v>
      </c>
      <c r="N433">
        <f t="shared" si="55"/>
        <v>203.10074584050483</v>
      </c>
      <c r="O433" t="str">
        <f t="shared" si="56"/>
        <v>100301,</v>
      </c>
      <c r="P433" t="str">
        <f t="shared" si="56"/>
        <v>37,</v>
      </c>
      <c r="Q433" t="str">
        <f t="shared" si="62"/>
        <v>(1,1)</v>
      </c>
      <c r="R433" t="str">
        <f t="shared" si="57"/>
        <v>1,</v>
      </c>
      <c r="S433" t="str">
        <f t="shared" si="57"/>
        <v>1,</v>
      </c>
    </row>
    <row r="434" spans="1:19" x14ac:dyDescent="0.15">
      <c r="A434" t="s">
        <v>222</v>
      </c>
      <c r="B434">
        <v>100302</v>
      </c>
      <c r="C434">
        <v>47</v>
      </c>
      <c r="D434">
        <v>1</v>
      </c>
      <c r="E434">
        <v>1</v>
      </c>
      <c r="F434">
        <v>3</v>
      </c>
      <c r="G434" s="5">
        <f t="shared" si="54"/>
        <v>4.4941671447695543E-3</v>
      </c>
      <c r="H434" t="str">
        <f>VLOOKUP(B434,'名称-id-价值'!B:C,2,FALSE)</f>
        <v>3倍加速2</v>
      </c>
      <c r="I434" t="str">
        <f t="shared" si="58"/>
        <v>T0坦克</v>
      </c>
      <c r="J434">
        <f t="shared" si="59"/>
        <v>9</v>
      </c>
      <c r="K434">
        <f t="shared" si="60"/>
        <v>1.3482501434308663E-2</v>
      </c>
      <c r="L434">
        <f>VLOOKUP(B434,'名称-id-价值'!B:M,J434+2,FALSE)</f>
        <v>60</v>
      </c>
      <c r="M434">
        <f t="shared" si="61"/>
        <v>0.26965002868617327</v>
      </c>
      <c r="N434">
        <f t="shared" si="55"/>
        <v>203.10074584050483</v>
      </c>
      <c r="O434" t="str">
        <f t="shared" si="56"/>
        <v>100302,</v>
      </c>
      <c r="P434" t="str">
        <f t="shared" si="56"/>
        <v>47,</v>
      </c>
      <c r="Q434" t="str">
        <f t="shared" si="62"/>
        <v>(1,1)</v>
      </c>
      <c r="R434" t="str">
        <f t="shared" si="57"/>
        <v>1,</v>
      </c>
      <c r="S434" t="str">
        <f t="shared" si="57"/>
        <v>1,</v>
      </c>
    </row>
    <row r="435" spans="1:19" x14ac:dyDescent="0.15">
      <c r="A435" t="s">
        <v>223</v>
      </c>
      <c r="B435">
        <v>51111</v>
      </c>
      <c r="C435">
        <v>180</v>
      </c>
      <c r="D435">
        <v>2</v>
      </c>
      <c r="E435">
        <v>16</v>
      </c>
      <c r="F435">
        <v>3</v>
      </c>
      <c r="G435" s="5">
        <f t="shared" si="54"/>
        <v>1.7211703958691909E-2</v>
      </c>
      <c r="H435" t="str">
        <f>VLOOKUP(B435,'名称-id-价值'!B:C,2,FALSE)</f>
        <v>雷诺FT-碎片</v>
      </c>
      <c r="I435" t="str">
        <f t="shared" si="58"/>
        <v>T1碎片</v>
      </c>
      <c r="J435">
        <f t="shared" si="59"/>
        <v>10</v>
      </c>
      <c r="K435">
        <f t="shared" si="60"/>
        <v>0.46471600688468151</v>
      </c>
      <c r="L435">
        <f>VLOOKUP(B435,'名称-id-价值'!B:M,J435+2,FALSE)</f>
        <v>27.6</v>
      </c>
      <c r="M435">
        <f t="shared" si="61"/>
        <v>4.2753872633390708</v>
      </c>
      <c r="N435">
        <f t="shared" si="55"/>
        <v>186.81528973035006</v>
      </c>
      <c r="O435" t="str">
        <f t="shared" si="56"/>
        <v>51111,</v>
      </c>
      <c r="P435" t="str">
        <f t="shared" si="56"/>
        <v>180,</v>
      </c>
      <c r="Q435" t="str">
        <f t="shared" si="62"/>
        <v>(2,16)</v>
      </c>
      <c r="R435" t="str">
        <f t="shared" si="57"/>
        <v>2,</v>
      </c>
      <c r="S435" t="str">
        <f t="shared" si="57"/>
        <v>16,</v>
      </c>
    </row>
    <row r="436" spans="1:19" x14ac:dyDescent="0.15">
      <c r="A436" t="s">
        <v>223</v>
      </c>
      <c r="B436">
        <v>52111</v>
      </c>
      <c r="C436">
        <v>180</v>
      </c>
      <c r="D436">
        <v>2</v>
      </c>
      <c r="E436">
        <v>16</v>
      </c>
      <c r="F436">
        <v>3</v>
      </c>
      <c r="G436" s="5">
        <f t="shared" si="54"/>
        <v>1.7211703958691909E-2</v>
      </c>
      <c r="H436" t="str">
        <f>VLOOKUP(B436,'名称-id-价值'!B:C,2,FALSE)</f>
        <v>Stuart-碎片</v>
      </c>
      <c r="I436" t="str">
        <f t="shared" si="58"/>
        <v>T1碎片</v>
      </c>
      <c r="J436">
        <f t="shared" si="59"/>
        <v>10</v>
      </c>
      <c r="K436">
        <f t="shared" si="60"/>
        <v>0.46471600688468151</v>
      </c>
      <c r="L436">
        <f>VLOOKUP(B436,'名称-id-价值'!B:M,J436+2,FALSE)</f>
        <v>27.6</v>
      </c>
      <c r="M436">
        <f t="shared" si="61"/>
        <v>4.2753872633390708</v>
      </c>
      <c r="N436">
        <f t="shared" si="55"/>
        <v>186.81528973035006</v>
      </c>
      <c r="O436" t="str">
        <f t="shared" si="56"/>
        <v>52111,</v>
      </c>
      <c r="P436" t="str">
        <f t="shared" si="56"/>
        <v>180,</v>
      </c>
      <c r="Q436" t="str">
        <f t="shared" si="62"/>
        <v>(2,16)</v>
      </c>
      <c r="R436" t="str">
        <f t="shared" si="57"/>
        <v>2,</v>
      </c>
      <c r="S436" t="str">
        <f t="shared" si="57"/>
        <v>16,</v>
      </c>
    </row>
    <row r="437" spans="1:19" x14ac:dyDescent="0.15">
      <c r="A437" t="s">
        <v>223</v>
      </c>
      <c r="B437">
        <v>53111</v>
      </c>
      <c r="C437">
        <v>180</v>
      </c>
      <c r="D437">
        <v>2</v>
      </c>
      <c r="E437">
        <v>16</v>
      </c>
      <c r="F437">
        <v>3</v>
      </c>
      <c r="G437" s="5">
        <f t="shared" si="54"/>
        <v>1.7211703958691909E-2</v>
      </c>
      <c r="H437" t="str">
        <f>VLOOKUP(B437,'名称-id-价值'!B:C,2,FALSE)</f>
        <v>B-1-碎片</v>
      </c>
      <c r="I437" t="str">
        <f t="shared" si="58"/>
        <v>T1碎片</v>
      </c>
      <c r="J437">
        <f t="shared" si="59"/>
        <v>10</v>
      </c>
      <c r="K437">
        <f t="shared" si="60"/>
        <v>0.46471600688468151</v>
      </c>
      <c r="L437">
        <f>VLOOKUP(B437,'名称-id-价值'!B:M,J437+2,FALSE)</f>
        <v>27.6</v>
      </c>
      <c r="M437">
        <f t="shared" si="61"/>
        <v>4.2753872633390708</v>
      </c>
      <c r="N437">
        <f t="shared" si="55"/>
        <v>186.81528973035006</v>
      </c>
      <c r="O437" t="str">
        <f t="shared" si="56"/>
        <v>53111,</v>
      </c>
      <c r="P437" t="str">
        <f t="shared" si="56"/>
        <v>180,</v>
      </c>
      <c r="Q437" t="str">
        <f t="shared" si="62"/>
        <v>(2,16)</v>
      </c>
      <c r="R437" t="str">
        <f t="shared" si="57"/>
        <v>2,</v>
      </c>
      <c r="S437" t="str">
        <f t="shared" si="57"/>
        <v>16,</v>
      </c>
    </row>
    <row r="438" spans="1:19" x14ac:dyDescent="0.15">
      <c r="A438" t="s">
        <v>223</v>
      </c>
      <c r="B438">
        <v>51211</v>
      </c>
      <c r="C438">
        <v>160</v>
      </c>
      <c r="D438">
        <v>1</v>
      </c>
      <c r="E438">
        <v>3</v>
      </c>
      <c r="F438">
        <v>3</v>
      </c>
      <c r="G438" s="5">
        <f t="shared" si="54"/>
        <v>1.5299292407726142E-2</v>
      </c>
      <c r="H438" t="str">
        <f>VLOOKUP(B438,'名称-id-价值'!B:C,2,FALSE)</f>
        <v>二号-碎片</v>
      </c>
      <c r="I438" t="str">
        <f t="shared" si="58"/>
        <v>T2碎片</v>
      </c>
      <c r="J438">
        <f t="shared" si="59"/>
        <v>10</v>
      </c>
      <c r="K438">
        <f t="shared" si="60"/>
        <v>9.1795754446356848E-2</v>
      </c>
      <c r="L438">
        <f>VLOOKUP(B438,'名称-id-价值'!B:M,J438+2,FALSE)</f>
        <v>31.200000000000003</v>
      </c>
      <c r="M438">
        <f t="shared" si="61"/>
        <v>0.95467584624211133</v>
      </c>
      <c r="N438">
        <f t="shared" si="55"/>
        <v>186.81528973035006</v>
      </c>
      <c r="O438" t="str">
        <f t="shared" si="56"/>
        <v>51211,</v>
      </c>
      <c r="P438" t="str">
        <f t="shared" si="56"/>
        <v>160,</v>
      </c>
      <c r="Q438" t="str">
        <f t="shared" si="62"/>
        <v>(1,3)</v>
      </c>
      <c r="R438" t="str">
        <f t="shared" si="57"/>
        <v>1,</v>
      </c>
      <c r="S438" t="str">
        <f t="shared" si="57"/>
        <v>3,</v>
      </c>
    </row>
    <row r="439" spans="1:19" x14ac:dyDescent="0.15">
      <c r="A439" t="s">
        <v>223</v>
      </c>
      <c r="B439">
        <v>52211</v>
      </c>
      <c r="C439">
        <v>160</v>
      </c>
      <c r="D439">
        <v>1</v>
      </c>
      <c r="E439">
        <v>3</v>
      </c>
      <c r="F439">
        <v>3</v>
      </c>
      <c r="G439" s="5">
        <f t="shared" si="54"/>
        <v>1.5299292407726142E-2</v>
      </c>
      <c r="H439" t="str">
        <f>VLOOKUP(B439,'名称-id-价值'!B:C,2,FALSE)</f>
        <v>T-34-碎片</v>
      </c>
      <c r="I439" t="str">
        <f t="shared" si="58"/>
        <v>T2碎片</v>
      </c>
      <c r="J439">
        <f t="shared" si="59"/>
        <v>10</v>
      </c>
      <c r="K439">
        <f t="shared" si="60"/>
        <v>9.1795754446356848E-2</v>
      </c>
      <c r="L439">
        <f>VLOOKUP(B439,'名称-id-价值'!B:M,J439+2,FALSE)</f>
        <v>31.200000000000003</v>
      </c>
      <c r="M439">
        <f t="shared" si="61"/>
        <v>0.95467584624211133</v>
      </c>
      <c r="N439">
        <f t="shared" si="55"/>
        <v>186.81528973035006</v>
      </c>
      <c r="O439" t="str">
        <f t="shared" si="56"/>
        <v>52211,</v>
      </c>
      <c r="P439" t="str">
        <f t="shared" si="56"/>
        <v>160,</v>
      </c>
      <c r="Q439" t="str">
        <f t="shared" si="62"/>
        <v>(1,3)</v>
      </c>
      <c r="R439" t="str">
        <f t="shared" si="57"/>
        <v>1,</v>
      </c>
      <c r="S439" t="str">
        <f t="shared" si="57"/>
        <v>3,</v>
      </c>
    </row>
    <row r="440" spans="1:19" x14ac:dyDescent="0.15">
      <c r="A440" t="s">
        <v>223</v>
      </c>
      <c r="B440">
        <v>53211</v>
      </c>
      <c r="C440">
        <v>160</v>
      </c>
      <c r="D440">
        <v>1</v>
      </c>
      <c r="E440">
        <v>3</v>
      </c>
      <c r="F440">
        <v>3</v>
      </c>
      <c r="G440" s="5">
        <f t="shared" si="54"/>
        <v>1.5299292407726142E-2</v>
      </c>
      <c r="H440" t="str">
        <f>VLOOKUP(B440,'名称-id-价值'!B:C,2,FALSE)</f>
        <v>KV-1-碎片</v>
      </c>
      <c r="I440" t="str">
        <f t="shared" si="58"/>
        <v>T2碎片</v>
      </c>
      <c r="J440">
        <f t="shared" si="59"/>
        <v>10</v>
      </c>
      <c r="K440">
        <f t="shared" si="60"/>
        <v>9.1795754446356848E-2</v>
      </c>
      <c r="L440">
        <f>VLOOKUP(B440,'名称-id-价值'!B:M,J440+2,FALSE)</f>
        <v>31.200000000000003</v>
      </c>
      <c r="M440">
        <f t="shared" si="61"/>
        <v>0.95467584624211133</v>
      </c>
      <c r="N440">
        <f t="shared" si="55"/>
        <v>186.81528973035006</v>
      </c>
      <c r="O440" t="str">
        <f t="shared" si="56"/>
        <v>53211,</v>
      </c>
      <c r="P440" t="str">
        <f t="shared" si="56"/>
        <v>160,</v>
      </c>
      <c r="Q440" t="str">
        <f t="shared" si="62"/>
        <v>(1,3)</v>
      </c>
      <c r="R440" t="str">
        <f t="shared" si="57"/>
        <v>1,</v>
      </c>
      <c r="S440" t="str">
        <f t="shared" si="57"/>
        <v>3,</v>
      </c>
    </row>
    <row r="441" spans="1:19" x14ac:dyDescent="0.15">
      <c r="A441" t="s">
        <v>223</v>
      </c>
      <c r="B441">
        <v>51311</v>
      </c>
      <c r="C441">
        <v>928</v>
      </c>
      <c r="D441">
        <v>1</v>
      </c>
      <c r="E441">
        <v>3</v>
      </c>
      <c r="F441">
        <v>3</v>
      </c>
      <c r="G441" s="5">
        <f t="shared" si="54"/>
        <v>8.8735895964811629E-2</v>
      </c>
      <c r="H441" t="str">
        <f>VLOOKUP(B441,'名称-id-价值'!B:C,2,FALSE)</f>
        <v>35(t)-碎片</v>
      </c>
      <c r="I441" t="str">
        <f t="shared" si="58"/>
        <v>T3碎片</v>
      </c>
      <c r="J441">
        <f t="shared" si="59"/>
        <v>10</v>
      </c>
      <c r="K441">
        <f t="shared" si="60"/>
        <v>0.53241537578886977</v>
      </c>
      <c r="L441">
        <f>VLOOKUP(B441,'名称-id-价值'!B:M,J441+2,FALSE)</f>
        <v>38.5</v>
      </c>
      <c r="M441">
        <f t="shared" si="61"/>
        <v>6.832663989290495</v>
      </c>
      <c r="N441">
        <f t="shared" si="55"/>
        <v>186.81528973035006</v>
      </c>
      <c r="O441" t="str">
        <f t="shared" si="56"/>
        <v>51311,</v>
      </c>
      <c r="P441" t="str">
        <f t="shared" si="56"/>
        <v>928,</v>
      </c>
      <c r="Q441" t="str">
        <f t="shared" si="62"/>
        <v>(1,3)</v>
      </c>
      <c r="R441" t="str">
        <f t="shared" si="57"/>
        <v>1,</v>
      </c>
      <c r="S441" t="str">
        <f t="shared" si="57"/>
        <v>3,</v>
      </c>
    </row>
    <row r="442" spans="1:19" x14ac:dyDescent="0.15">
      <c r="A442" t="s">
        <v>223</v>
      </c>
      <c r="B442">
        <v>52311</v>
      </c>
      <c r="C442">
        <v>928</v>
      </c>
      <c r="D442">
        <v>1</v>
      </c>
      <c r="E442">
        <v>3</v>
      </c>
      <c r="F442">
        <v>3</v>
      </c>
      <c r="G442" s="5">
        <f t="shared" si="54"/>
        <v>8.8735895964811629E-2</v>
      </c>
      <c r="H442" t="str">
        <f>VLOOKUP(B442,'名称-id-价值'!B:C,2,FALSE)</f>
        <v>玛蒂尔达-碎片</v>
      </c>
      <c r="I442" t="str">
        <f t="shared" si="58"/>
        <v>T3碎片</v>
      </c>
      <c r="J442">
        <f t="shared" si="59"/>
        <v>10</v>
      </c>
      <c r="K442">
        <f t="shared" si="60"/>
        <v>0.53241537578886977</v>
      </c>
      <c r="L442">
        <f>VLOOKUP(B442,'名称-id-价值'!B:M,J442+2,FALSE)</f>
        <v>38.5</v>
      </c>
      <c r="M442">
        <f t="shared" si="61"/>
        <v>6.832663989290495</v>
      </c>
      <c r="N442">
        <f t="shared" si="55"/>
        <v>186.81528973035006</v>
      </c>
      <c r="O442" t="str">
        <f t="shared" si="56"/>
        <v>52311,</v>
      </c>
      <c r="P442" t="str">
        <f t="shared" si="56"/>
        <v>928,</v>
      </c>
      <c r="Q442" t="str">
        <f t="shared" si="62"/>
        <v>(1,3)</v>
      </c>
      <c r="R442" t="str">
        <f t="shared" si="57"/>
        <v>1,</v>
      </c>
      <c r="S442" t="str">
        <f t="shared" si="57"/>
        <v>3,</v>
      </c>
    </row>
    <row r="443" spans="1:19" x14ac:dyDescent="0.15">
      <c r="A443" t="s">
        <v>223</v>
      </c>
      <c r="B443">
        <v>53311</v>
      </c>
      <c r="C443">
        <v>928</v>
      </c>
      <c r="D443">
        <v>1</v>
      </c>
      <c r="E443">
        <v>3</v>
      </c>
      <c r="F443">
        <v>3</v>
      </c>
      <c r="G443" s="5">
        <f t="shared" si="54"/>
        <v>8.8735895964811629E-2</v>
      </c>
      <c r="H443" t="str">
        <f>VLOOKUP(B443,'名称-id-价值'!B:C,2,FALSE)</f>
        <v>黑豹-碎片</v>
      </c>
      <c r="I443" t="str">
        <f t="shared" si="58"/>
        <v>T3碎片</v>
      </c>
      <c r="J443">
        <f t="shared" si="59"/>
        <v>10</v>
      </c>
      <c r="K443">
        <f t="shared" si="60"/>
        <v>0.53241537578886977</v>
      </c>
      <c r="L443">
        <f>VLOOKUP(B443,'名称-id-价值'!B:M,J443+2,FALSE)</f>
        <v>38.5</v>
      </c>
      <c r="M443">
        <f t="shared" si="61"/>
        <v>6.832663989290495</v>
      </c>
      <c r="N443">
        <f t="shared" si="55"/>
        <v>186.81528973035006</v>
      </c>
      <c r="O443" t="str">
        <f t="shared" si="56"/>
        <v>53311,</v>
      </c>
      <c r="P443" t="str">
        <f t="shared" si="56"/>
        <v>928,</v>
      </c>
      <c r="Q443" t="str">
        <f t="shared" si="62"/>
        <v>(1,3)</v>
      </c>
      <c r="R443" t="str">
        <f t="shared" si="57"/>
        <v>1,</v>
      </c>
      <c r="S443" t="str">
        <f t="shared" si="57"/>
        <v>3,</v>
      </c>
    </row>
    <row r="444" spans="1:19" x14ac:dyDescent="0.15">
      <c r="A444" t="s">
        <v>223</v>
      </c>
      <c r="B444">
        <v>51311</v>
      </c>
      <c r="C444">
        <v>930</v>
      </c>
      <c r="D444">
        <v>1</v>
      </c>
      <c r="E444">
        <v>1</v>
      </c>
      <c r="F444">
        <v>3</v>
      </c>
      <c r="G444" s="5">
        <f t="shared" si="54"/>
        <v>8.8927137119908198E-2</v>
      </c>
      <c r="H444" t="str">
        <f>VLOOKUP(B444,'名称-id-价值'!B:C,2,FALSE)</f>
        <v>35(t)-碎片</v>
      </c>
      <c r="I444" t="str">
        <f t="shared" si="58"/>
        <v>T3碎片</v>
      </c>
      <c r="J444">
        <f t="shared" si="59"/>
        <v>10</v>
      </c>
      <c r="K444">
        <f t="shared" si="60"/>
        <v>0.26678141135972461</v>
      </c>
      <c r="L444">
        <f>VLOOKUP(B444,'名称-id-价值'!B:M,J444+2,FALSE)</f>
        <v>38.5</v>
      </c>
      <c r="M444">
        <f t="shared" si="61"/>
        <v>3.4236947791164658</v>
      </c>
      <c r="N444">
        <f t="shared" si="55"/>
        <v>186.81528973035006</v>
      </c>
      <c r="O444" t="str">
        <f t="shared" si="56"/>
        <v>51311,</v>
      </c>
      <c r="P444" t="str">
        <f t="shared" si="56"/>
        <v>930,</v>
      </c>
      <c r="Q444" t="str">
        <f t="shared" si="62"/>
        <v>(1,1)</v>
      </c>
      <c r="R444" t="str">
        <f t="shared" si="57"/>
        <v>1,</v>
      </c>
      <c r="S444" t="str">
        <f t="shared" si="57"/>
        <v>1,</v>
      </c>
    </row>
    <row r="445" spans="1:19" x14ac:dyDescent="0.15">
      <c r="A445" t="s">
        <v>223</v>
      </c>
      <c r="B445">
        <v>52311</v>
      </c>
      <c r="C445">
        <v>930</v>
      </c>
      <c r="D445">
        <v>1</v>
      </c>
      <c r="E445">
        <v>1</v>
      </c>
      <c r="F445">
        <v>3</v>
      </c>
      <c r="G445" s="5">
        <f t="shared" si="54"/>
        <v>8.8927137119908198E-2</v>
      </c>
      <c r="H445" t="str">
        <f>VLOOKUP(B445,'名称-id-价值'!B:C,2,FALSE)</f>
        <v>玛蒂尔达-碎片</v>
      </c>
      <c r="I445" t="str">
        <f t="shared" si="58"/>
        <v>T3碎片</v>
      </c>
      <c r="J445">
        <f t="shared" si="59"/>
        <v>10</v>
      </c>
      <c r="K445">
        <f t="shared" si="60"/>
        <v>0.26678141135972461</v>
      </c>
      <c r="L445">
        <f>VLOOKUP(B445,'名称-id-价值'!B:M,J445+2,FALSE)</f>
        <v>38.5</v>
      </c>
      <c r="M445">
        <f t="shared" si="61"/>
        <v>3.4236947791164658</v>
      </c>
      <c r="N445">
        <f t="shared" si="55"/>
        <v>186.81528973035006</v>
      </c>
      <c r="O445" t="str">
        <f t="shared" si="56"/>
        <v>52311,</v>
      </c>
      <c r="P445" t="str">
        <f t="shared" si="56"/>
        <v>930,</v>
      </c>
      <c r="Q445" t="str">
        <f t="shared" si="62"/>
        <v>(1,1)</v>
      </c>
      <c r="R445" t="str">
        <f t="shared" si="57"/>
        <v>1,</v>
      </c>
      <c r="S445" t="str">
        <f t="shared" si="57"/>
        <v>1,</v>
      </c>
    </row>
    <row r="446" spans="1:19" x14ac:dyDescent="0.15">
      <c r="A446" t="s">
        <v>223</v>
      </c>
      <c r="B446">
        <v>53311</v>
      </c>
      <c r="C446">
        <v>930</v>
      </c>
      <c r="D446">
        <v>1</v>
      </c>
      <c r="E446">
        <v>1</v>
      </c>
      <c r="F446">
        <v>3</v>
      </c>
      <c r="G446" s="5">
        <f t="shared" si="54"/>
        <v>8.8927137119908198E-2</v>
      </c>
      <c r="H446" t="str">
        <f>VLOOKUP(B446,'名称-id-价值'!B:C,2,FALSE)</f>
        <v>黑豹-碎片</v>
      </c>
      <c r="I446" t="str">
        <f t="shared" si="58"/>
        <v>T3碎片</v>
      </c>
      <c r="J446">
        <f t="shared" si="59"/>
        <v>10</v>
      </c>
      <c r="K446">
        <f t="shared" si="60"/>
        <v>0.26678141135972461</v>
      </c>
      <c r="L446">
        <f>VLOOKUP(B446,'名称-id-价值'!B:M,J446+2,FALSE)</f>
        <v>38.5</v>
      </c>
      <c r="M446">
        <f t="shared" si="61"/>
        <v>3.4236947791164658</v>
      </c>
      <c r="N446">
        <f t="shared" si="55"/>
        <v>186.81528973035006</v>
      </c>
      <c r="O446" t="str">
        <f t="shared" si="56"/>
        <v>53311,</v>
      </c>
      <c r="P446" t="str">
        <f t="shared" si="56"/>
        <v>930,</v>
      </c>
      <c r="Q446" t="str">
        <f t="shared" si="62"/>
        <v>(1,1)</v>
      </c>
      <c r="R446" t="str">
        <f t="shared" si="57"/>
        <v>1,</v>
      </c>
      <c r="S446" t="str">
        <f t="shared" si="57"/>
        <v>1,</v>
      </c>
    </row>
    <row r="447" spans="1:19" x14ac:dyDescent="0.15">
      <c r="A447" t="s">
        <v>223</v>
      </c>
      <c r="B447">
        <v>91001</v>
      </c>
      <c r="C447">
        <v>123</v>
      </c>
      <c r="D447">
        <v>1</v>
      </c>
      <c r="E447">
        <v>1</v>
      </c>
      <c r="F447">
        <v>3</v>
      </c>
      <c r="G447" s="5">
        <f t="shared" si="54"/>
        <v>1.1761331038439472E-2</v>
      </c>
      <c r="H447" t="str">
        <f>VLOOKUP(B447,'名称-id-价值'!B:C,2,FALSE)</f>
        <v>T1LP1</v>
      </c>
      <c r="I447" t="str">
        <f t="shared" si="58"/>
        <v>T1部件</v>
      </c>
      <c r="J447">
        <f t="shared" si="59"/>
        <v>10</v>
      </c>
      <c r="K447">
        <f t="shared" si="60"/>
        <v>3.5283993115318414E-2</v>
      </c>
      <c r="L447">
        <f>VLOOKUP(B447,'名称-id-价值'!B:M,J447+2,FALSE)</f>
        <v>22</v>
      </c>
      <c r="M447">
        <f t="shared" si="61"/>
        <v>0.25874928284566839</v>
      </c>
      <c r="N447">
        <f t="shared" si="55"/>
        <v>186.81528973035006</v>
      </c>
      <c r="O447" t="str">
        <f t="shared" si="56"/>
        <v>91001,</v>
      </c>
      <c r="P447" t="str">
        <f t="shared" si="56"/>
        <v>123,</v>
      </c>
      <c r="Q447" t="str">
        <f t="shared" si="62"/>
        <v>(1,1)</v>
      </c>
      <c r="R447" t="str">
        <f t="shared" si="57"/>
        <v>1,</v>
      </c>
      <c r="S447" t="str">
        <f t="shared" si="57"/>
        <v>1,</v>
      </c>
    </row>
    <row r="448" spans="1:19" x14ac:dyDescent="0.15">
      <c r="A448" t="s">
        <v>223</v>
      </c>
      <c r="B448">
        <v>91003</v>
      </c>
      <c r="C448">
        <v>123</v>
      </c>
      <c r="D448">
        <v>1</v>
      </c>
      <c r="E448">
        <v>1</v>
      </c>
      <c r="F448">
        <v>3</v>
      </c>
      <c r="G448" s="5">
        <f t="shared" si="54"/>
        <v>1.1761331038439472E-2</v>
      </c>
      <c r="H448" t="str">
        <f>VLOOKUP(B448,'名称-id-价值'!B:C,2,FALSE)</f>
        <v>T1LP3</v>
      </c>
      <c r="I448" t="str">
        <f t="shared" si="58"/>
        <v>T1部件</v>
      </c>
      <c r="J448">
        <f t="shared" si="59"/>
        <v>10</v>
      </c>
      <c r="K448">
        <f t="shared" si="60"/>
        <v>3.5283993115318414E-2</v>
      </c>
      <c r="L448">
        <f>VLOOKUP(B448,'名称-id-价值'!B:M,J448+2,FALSE)</f>
        <v>22</v>
      </c>
      <c r="M448">
        <f t="shared" si="61"/>
        <v>0.25874928284566839</v>
      </c>
      <c r="N448">
        <f t="shared" si="55"/>
        <v>186.81528973035006</v>
      </c>
      <c r="O448" t="str">
        <f t="shared" si="56"/>
        <v>91003,</v>
      </c>
      <c r="P448" t="str">
        <f t="shared" si="56"/>
        <v>123,</v>
      </c>
      <c r="Q448" t="str">
        <f t="shared" si="62"/>
        <v>(1,1)</v>
      </c>
      <c r="R448" t="str">
        <f t="shared" si="57"/>
        <v>1,</v>
      </c>
      <c r="S448" t="str">
        <f t="shared" si="57"/>
        <v>1,</v>
      </c>
    </row>
    <row r="449" spans="1:19" x14ac:dyDescent="0.15">
      <c r="A449" t="s">
        <v>223</v>
      </c>
      <c r="B449">
        <v>91005</v>
      </c>
      <c r="C449">
        <v>123</v>
      </c>
      <c r="D449">
        <v>1</v>
      </c>
      <c r="E449">
        <v>1</v>
      </c>
      <c r="F449">
        <v>3</v>
      </c>
      <c r="G449" s="5">
        <f t="shared" si="54"/>
        <v>1.1761331038439472E-2</v>
      </c>
      <c r="H449" t="str">
        <f>VLOOKUP(B449,'名称-id-价值'!B:C,2,FALSE)</f>
        <v>T1LP5</v>
      </c>
      <c r="I449" t="str">
        <f t="shared" si="58"/>
        <v>T1部件</v>
      </c>
      <c r="J449">
        <f t="shared" si="59"/>
        <v>10</v>
      </c>
      <c r="K449">
        <f t="shared" si="60"/>
        <v>3.5283993115318414E-2</v>
      </c>
      <c r="L449">
        <f>VLOOKUP(B449,'名称-id-价值'!B:M,J449+2,FALSE)</f>
        <v>22</v>
      </c>
      <c r="M449">
        <f t="shared" si="61"/>
        <v>0.25874928284566839</v>
      </c>
      <c r="N449">
        <f t="shared" si="55"/>
        <v>186.81528973035006</v>
      </c>
      <c r="O449" t="str">
        <f t="shared" si="56"/>
        <v>91005,</v>
      </c>
      <c r="P449" t="str">
        <f t="shared" si="56"/>
        <v>123,</v>
      </c>
      <c r="Q449" t="str">
        <f t="shared" si="62"/>
        <v>(1,1)</v>
      </c>
      <c r="R449" t="str">
        <f t="shared" si="57"/>
        <v>1,</v>
      </c>
      <c r="S449" t="str">
        <f t="shared" si="57"/>
        <v>1,</v>
      </c>
    </row>
    <row r="450" spans="1:19" x14ac:dyDescent="0.15">
      <c r="A450" t="s">
        <v>223</v>
      </c>
      <c r="B450">
        <v>91101</v>
      </c>
      <c r="C450">
        <v>123</v>
      </c>
      <c r="D450">
        <v>1</v>
      </c>
      <c r="E450">
        <v>1</v>
      </c>
      <c r="F450">
        <v>3</v>
      </c>
      <c r="G450" s="5">
        <f t="shared" ref="G450:G502" si="63">C450/SUMIFS(C:C,A:A,A450)</f>
        <v>1.1761331038439472E-2</v>
      </c>
      <c r="H450" t="str">
        <f>VLOOKUP(B450,'名称-id-价值'!B:C,2,FALSE)</f>
        <v>T1MP1</v>
      </c>
      <c r="I450" t="str">
        <f t="shared" si="58"/>
        <v>T1部件</v>
      </c>
      <c r="J450">
        <f t="shared" si="59"/>
        <v>10</v>
      </c>
      <c r="K450">
        <f t="shared" si="60"/>
        <v>3.5283993115318414E-2</v>
      </c>
      <c r="L450">
        <f>VLOOKUP(B450,'名称-id-价值'!B:M,J450+2,FALSE)</f>
        <v>22</v>
      </c>
      <c r="M450">
        <f t="shared" si="61"/>
        <v>0.25874928284566839</v>
      </c>
      <c r="N450">
        <f t="shared" ref="N450:N502" si="64">SUMIFS(M:M,A:A,A450)*F450+VLOOKUP(J450,$AC$17:$AF$27,4,FALSE)</f>
        <v>186.81528973035006</v>
      </c>
      <c r="O450" t="str">
        <f t="shared" si="56"/>
        <v>91101,</v>
      </c>
      <c r="P450" t="str">
        <f t="shared" si="56"/>
        <v>123,</v>
      </c>
      <c r="Q450" t="str">
        <f t="shared" si="62"/>
        <v>(1,1)</v>
      </c>
      <c r="R450" t="str">
        <f t="shared" si="57"/>
        <v>1,</v>
      </c>
      <c r="S450" t="str">
        <f t="shared" si="57"/>
        <v>1,</v>
      </c>
    </row>
    <row r="451" spans="1:19" x14ac:dyDescent="0.15">
      <c r="A451" t="s">
        <v>223</v>
      </c>
      <c r="B451">
        <v>91103</v>
      </c>
      <c r="C451">
        <v>123</v>
      </c>
      <c r="D451">
        <v>1</v>
      </c>
      <c r="E451">
        <v>1</v>
      </c>
      <c r="F451">
        <v>3</v>
      </c>
      <c r="G451" s="5">
        <f t="shared" si="63"/>
        <v>1.1761331038439472E-2</v>
      </c>
      <c r="H451" t="str">
        <f>VLOOKUP(B451,'名称-id-价值'!B:C,2,FALSE)</f>
        <v>T1MP3</v>
      </c>
      <c r="I451" t="str">
        <f t="shared" si="58"/>
        <v>T1部件</v>
      </c>
      <c r="J451">
        <f t="shared" si="59"/>
        <v>10</v>
      </c>
      <c r="K451">
        <f t="shared" si="60"/>
        <v>3.5283993115318414E-2</v>
      </c>
      <c r="L451">
        <f>VLOOKUP(B451,'名称-id-价值'!B:M,J451+2,FALSE)</f>
        <v>22</v>
      </c>
      <c r="M451">
        <f t="shared" si="61"/>
        <v>0.25874928284566839</v>
      </c>
      <c r="N451">
        <f t="shared" si="64"/>
        <v>186.81528973035006</v>
      </c>
      <c r="O451" t="str">
        <f t="shared" si="56"/>
        <v>91103,</v>
      </c>
      <c r="P451" t="str">
        <f t="shared" si="56"/>
        <v>123,</v>
      </c>
      <c r="Q451" t="str">
        <f t="shared" si="62"/>
        <v>(1,1)</v>
      </c>
      <c r="R451" t="str">
        <f t="shared" si="57"/>
        <v>1,</v>
      </c>
      <c r="S451" t="str">
        <f t="shared" si="57"/>
        <v>1,</v>
      </c>
    </row>
    <row r="452" spans="1:19" x14ac:dyDescent="0.15">
      <c r="A452" t="s">
        <v>223</v>
      </c>
      <c r="B452">
        <v>91105</v>
      </c>
      <c r="C452">
        <v>123</v>
      </c>
      <c r="D452">
        <v>1</v>
      </c>
      <c r="E452">
        <v>1</v>
      </c>
      <c r="F452">
        <v>3</v>
      </c>
      <c r="G452" s="5">
        <f t="shared" si="63"/>
        <v>1.1761331038439472E-2</v>
      </c>
      <c r="H452" t="str">
        <f>VLOOKUP(B452,'名称-id-价值'!B:C,2,FALSE)</f>
        <v>T1MP5</v>
      </c>
      <c r="I452" t="str">
        <f t="shared" si="58"/>
        <v>T1部件</v>
      </c>
      <c r="J452">
        <f t="shared" si="59"/>
        <v>10</v>
      </c>
      <c r="K452">
        <f t="shared" si="60"/>
        <v>3.5283993115318414E-2</v>
      </c>
      <c r="L452">
        <f>VLOOKUP(B452,'名称-id-价值'!B:M,J452+2,FALSE)</f>
        <v>22</v>
      </c>
      <c r="M452">
        <f t="shared" si="61"/>
        <v>0.25874928284566839</v>
      </c>
      <c r="N452">
        <f t="shared" si="64"/>
        <v>186.81528973035006</v>
      </c>
      <c r="O452" t="str">
        <f t="shared" si="56"/>
        <v>91105,</v>
      </c>
      <c r="P452" t="str">
        <f t="shared" si="56"/>
        <v>123,</v>
      </c>
      <c r="Q452" t="str">
        <f t="shared" si="62"/>
        <v>(1,1)</v>
      </c>
      <c r="R452" t="str">
        <f t="shared" si="57"/>
        <v>1,</v>
      </c>
      <c r="S452" t="str">
        <f t="shared" si="57"/>
        <v>1,</v>
      </c>
    </row>
    <row r="453" spans="1:19" x14ac:dyDescent="0.15">
      <c r="A453" t="s">
        <v>223</v>
      </c>
      <c r="B453">
        <v>91201</v>
      </c>
      <c r="C453">
        <v>123</v>
      </c>
      <c r="D453">
        <v>1</v>
      </c>
      <c r="E453">
        <v>1</v>
      </c>
      <c r="F453">
        <v>3</v>
      </c>
      <c r="G453" s="5">
        <f t="shared" si="63"/>
        <v>1.1761331038439472E-2</v>
      </c>
      <c r="H453" t="str">
        <f>VLOOKUP(B453,'名称-id-价值'!B:C,2,FALSE)</f>
        <v>T1HP1</v>
      </c>
      <c r="I453" t="str">
        <f t="shared" si="58"/>
        <v>T1部件</v>
      </c>
      <c r="J453">
        <f t="shared" si="59"/>
        <v>10</v>
      </c>
      <c r="K453">
        <f t="shared" si="60"/>
        <v>3.5283993115318414E-2</v>
      </c>
      <c r="L453">
        <f>VLOOKUP(B453,'名称-id-价值'!B:M,J453+2,FALSE)</f>
        <v>22</v>
      </c>
      <c r="M453">
        <f t="shared" si="61"/>
        <v>0.25874928284566839</v>
      </c>
      <c r="N453">
        <f t="shared" si="64"/>
        <v>186.81528973035006</v>
      </c>
      <c r="O453" t="str">
        <f t="shared" si="56"/>
        <v>91201,</v>
      </c>
      <c r="P453" t="str">
        <f t="shared" si="56"/>
        <v>123,</v>
      </c>
      <c r="Q453" t="str">
        <f t="shared" si="62"/>
        <v>(1,1)</v>
      </c>
      <c r="R453" t="str">
        <f t="shared" si="57"/>
        <v>1,</v>
      </c>
      <c r="S453" t="str">
        <f t="shared" si="57"/>
        <v>1,</v>
      </c>
    </row>
    <row r="454" spans="1:19" x14ac:dyDescent="0.15">
      <c r="A454" t="s">
        <v>223</v>
      </c>
      <c r="B454">
        <v>91203</v>
      </c>
      <c r="C454">
        <v>123</v>
      </c>
      <c r="D454">
        <v>1</v>
      </c>
      <c r="E454">
        <v>1</v>
      </c>
      <c r="F454">
        <v>3</v>
      </c>
      <c r="G454" s="5">
        <f t="shared" si="63"/>
        <v>1.1761331038439472E-2</v>
      </c>
      <c r="H454" t="str">
        <f>VLOOKUP(B454,'名称-id-价值'!B:C,2,FALSE)</f>
        <v>T1HP3</v>
      </c>
      <c r="I454" t="str">
        <f t="shared" si="58"/>
        <v>T1部件</v>
      </c>
      <c r="J454">
        <f t="shared" si="59"/>
        <v>10</v>
      </c>
      <c r="K454">
        <f t="shared" si="60"/>
        <v>3.5283993115318414E-2</v>
      </c>
      <c r="L454">
        <f>VLOOKUP(B454,'名称-id-价值'!B:M,J454+2,FALSE)</f>
        <v>22</v>
      </c>
      <c r="M454">
        <f t="shared" si="61"/>
        <v>0.25874928284566839</v>
      </c>
      <c r="N454">
        <f t="shared" si="64"/>
        <v>186.81528973035006</v>
      </c>
      <c r="O454" t="str">
        <f t="shared" si="56"/>
        <v>91203,</v>
      </c>
      <c r="P454" t="str">
        <f t="shared" si="56"/>
        <v>123,</v>
      </c>
      <c r="Q454" t="str">
        <f t="shared" si="62"/>
        <v>(1,1)</v>
      </c>
      <c r="R454" t="str">
        <f t="shared" si="57"/>
        <v>1,</v>
      </c>
      <c r="S454" t="str">
        <f t="shared" si="57"/>
        <v>1,</v>
      </c>
    </row>
    <row r="455" spans="1:19" x14ac:dyDescent="0.15">
      <c r="A455" t="s">
        <v>223</v>
      </c>
      <c r="B455">
        <v>91205</v>
      </c>
      <c r="C455">
        <v>123</v>
      </c>
      <c r="D455">
        <v>1</v>
      </c>
      <c r="E455">
        <v>1</v>
      </c>
      <c r="F455">
        <v>3</v>
      </c>
      <c r="G455" s="5">
        <f t="shared" si="63"/>
        <v>1.1761331038439472E-2</v>
      </c>
      <c r="H455" t="str">
        <f>VLOOKUP(B455,'名称-id-价值'!B:C,2,FALSE)</f>
        <v>T1HP5</v>
      </c>
      <c r="I455" t="str">
        <f t="shared" si="58"/>
        <v>T1部件</v>
      </c>
      <c r="J455">
        <f t="shared" si="59"/>
        <v>10</v>
      </c>
      <c r="K455">
        <f t="shared" si="60"/>
        <v>3.5283993115318414E-2</v>
      </c>
      <c r="L455">
        <f>VLOOKUP(B455,'名称-id-价值'!B:M,J455+2,FALSE)</f>
        <v>22</v>
      </c>
      <c r="M455">
        <f t="shared" si="61"/>
        <v>0.25874928284566839</v>
      </c>
      <c r="N455">
        <f t="shared" si="64"/>
        <v>186.81528973035006</v>
      </c>
      <c r="O455" t="str">
        <f t="shared" si="56"/>
        <v>91205,</v>
      </c>
      <c r="P455" t="str">
        <f t="shared" si="56"/>
        <v>123,</v>
      </c>
      <c r="Q455" t="str">
        <f t="shared" si="62"/>
        <v>(1,1)</v>
      </c>
      <c r="R455" t="str">
        <f t="shared" si="57"/>
        <v>1,</v>
      </c>
      <c r="S455" t="str">
        <f t="shared" si="57"/>
        <v>1,</v>
      </c>
    </row>
    <row r="456" spans="1:19" x14ac:dyDescent="0.15">
      <c r="A456" t="s">
        <v>223</v>
      </c>
      <c r="B456">
        <v>91002</v>
      </c>
      <c r="C456">
        <v>123</v>
      </c>
      <c r="D456">
        <v>1</v>
      </c>
      <c r="E456">
        <v>1</v>
      </c>
      <c r="F456">
        <v>3</v>
      </c>
      <c r="G456" s="5">
        <f t="shared" si="63"/>
        <v>1.1761331038439472E-2</v>
      </c>
      <c r="H456" t="str">
        <f>VLOOKUP(B456,'名称-id-价值'!B:C,2,FALSE)</f>
        <v>T1LP2</v>
      </c>
      <c r="I456" t="str">
        <f t="shared" si="58"/>
        <v>T1部件</v>
      </c>
      <c r="J456">
        <f t="shared" si="59"/>
        <v>10</v>
      </c>
      <c r="K456">
        <f t="shared" si="60"/>
        <v>3.5283993115318414E-2</v>
      </c>
      <c r="L456">
        <f>VLOOKUP(B456,'名称-id-价值'!B:M,J456+2,FALSE)</f>
        <v>22</v>
      </c>
      <c r="M456">
        <f t="shared" si="61"/>
        <v>0.25874928284566839</v>
      </c>
      <c r="N456">
        <f t="shared" si="64"/>
        <v>186.81528973035006</v>
      </c>
      <c r="O456" t="str">
        <f t="shared" si="56"/>
        <v>91002,</v>
      </c>
      <c r="P456" t="str">
        <f t="shared" si="56"/>
        <v>123,</v>
      </c>
      <c r="Q456" t="str">
        <f t="shared" si="62"/>
        <v>(1,1)</v>
      </c>
      <c r="R456" t="str">
        <f t="shared" si="57"/>
        <v>1,</v>
      </c>
      <c r="S456" t="str">
        <f t="shared" si="57"/>
        <v>1,</v>
      </c>
    </row>
    <row r="457" spans="1:19" x14ac:dyDescent="0.15">
      <c r="A457" t="s">
        <v>223</v>
      </c>
      <c r="B457">
        <v>91004</v>
      </c>
      <c r="C457">
        <v>123</v>
      </c>
      <c r="D457">
        <v>1</v>
      </c>
      <c r="E457">
        <v>1</v>
      </c>
      <c r="F457">
        <v>3</v>
      </c>
      <c r="G457" s="5">
        <f t="shared" si="63"/>
        <v>1.1761331038439472E-2</v>
      </c>
      <c r="H457" t="str">
        <f>VLOOKUP(B457,'名称-id-价值'!B:C,2,FALSE)</f>
        <v>T1LP4</v>
      </c>
      <c r="I457" t="str">
        <f t="shared" si="58"/>
        <v>T1部件</v>
      </c>
      <c r="J457">
        <f t="shared" si="59"/>
        <v>10</v>
      </c>
      <c r="K457">
        <f t="shared" si="60"/>
        <v>3.5283993115318414E-2</v>
      </c>
      <c r="L457">
        <f>VLOOKUP(B457,'名称-id-价值'!B:M,J457+2,FALSE)</f>
        <v>22</v>
      </c>
      <c r="M457">
        <f t="shared" si="61"/>
        <v>0.25874928284566839</v>
      </c>
      <c r="N457">
        <f t="shared" si="64"/>
        <v>186.81528973035006</v>
      </c>
      <c r="O457" t="str">
        <f t="shared" si="56"/>
        <v>91004,</v>
      </c>
      <c r="P457" t="str">
        <f t="shared" si="56"/>
        <v>123,</v>
      </c>
      <c r="Q457" t="str">
        <f t="shared" si="62"/>
        <v>(1,1)</v>
      </c>
      <c r="R457" t="str">
        <f t="shared" si="57"/>
        <v>1,</v>
      </c>
      <c r="S457" t="str">
        <f t="shared" si="57"/>
        <v>1,</v>
      </c>
    </row>
    <row r="458" spans="1:19" x14ac:dyDescent="0.15">
      <c r="A458" t="s">
        <v>223</v>
      </c>
      <c r="B458">
        <v>91006</v>
      </c>
      <c r="C458">
        <v>123</v>
      </c>
      <c r="D458">
        <v>1</v>
      </c>
      <c r="E458">
        <v>1</v>
      </c>
      <c r="F458">
        <v>3</v>
      </c>
      <c r="G458" s="5">
        <f t="shared" si="63"/>
        <v>1.1761331038439472E-2</v>
      </c>
      <c r="H458" t="str">
        <f>VLOOKUP(B458,'名称-id-价值'!B:C,2,FALSE)</f>
        <v>T1LP6</v>
      </c>
      <c r="I458" t="str">
        <f t="shared" si="58"/>
        <v>T1部件</v>
      </c>
      <c r="J458">
        <f t="shared" si="59"/>
        <v>10</v>
      </c>
      <c r="K458">
        <f t="shared" si="60"/>
        <v>3.5283993115318414E-2</v>
      </c>
      <c r="L458">
        <f>VLOOKUP(B458,'名称-id-价值'!B:M,J458+2,FALSE)</f>
        <v>22</v>
      </c>
      <c r="M458">
        <f t="shared" si="61"/>
        <v>0.25874928284566839</v>
      </c>
      <c r="N458">
        <f t="shared" si="64"/>
        <v>186.81528973035006</v>
      </c>
      <c r="O458" t="str">
        <f t="shared" si="56"/>
        <v>91006,</v>
      </c>
      <c r="P458" t="str">
        <f t="shared" si="56"/>
        <v>123,</v>
      </c>
      <c r="Q458" t="str">
        <f t="shared" si="62"/>
        <v>(1,1)</v>
      </c>
      <c r="R458" t="str">
        <f t="shared" si="57"/>
        <v>1,</v>
      </c>
      <c r="S458" t="str">
        <f t="shared" si="57"/>
        <v>1,</v>
      </c>
    </row>
    <row r="459" spans="1:19" x14ac:dyDescent="0.15">
      <c r="A459" t="s">
        <v>223</v>
      </c>
      <c r="B459">
        <v>91102</v>
      </c>
      <c r="C459">
        <v>123</v>
      </c>
      <c r="D459">
        <v>1</v>
      </c>
      <c r="E459">
        <v>1</v>
      </c>
      <c r="F459">
        <v>3</v>
      </c>
      <c r="G459" s="5">
        <f t="shared" si="63"/>
        <v>1.1761331038439472E-2</v>
      </c>
      <c r="H459" t="str">
        <f>VLOOKUP(B459,'名称-id-价值'!B:C,2,FALSE)</f>
        <v>T1MP2</v>
      </c>
      <c r="I459" t="str">
        <f t="shared" si="58"/>
        <v>T1部件</v>
      </c>
      <c r="J459">
        <f t="shared" si="59"/>
        <v>10</v>
      </c>
      <c r="K459">
        <f t="shared" si="60"/>
        <v>3.5283993115318414E-2</v>
      </c>
      <c r="L459">
        <f>VLOOKUP(B459,'名称-id-价值'!B:M,J459+2,FALSE)</f>
        <v>22</v>
      </c>
      <c r="M459">
        <f t="shared" si="61"/>
        <v>0.25874928284566839</v>
      </c>
      <c r="N459">
        <f t="shared" si="64"/>
        <v>186.81528973035006</v>
      </c>
      <c r="O459" t="str">
        <f t="shared" si="56"/>
        <v>91102,</v>
      </c>
      <c r="P459" t="str">
        <f t="shared" si="56"/>
        <v>123,</v>
      </c>
      <c r="Q459" t="str">
        <f t="shared" si="62"/>
        <v>(1,1)</v>
      </c>
      <c r="R459" t="str">
        <f t="shared" si="57"/>
        <v>1,</v>
      </c>
      <c r="S459" t="str">
        <f t="shared" si="57"/>
        <v>1,</v>
      </c>
    </row>
    <row r="460" spans="1:19" x14ac:dyDescent="0.15">
      <c r="A460" t="s">
        <v>223</v>
      </c>
      <c r="B460">
        <v>91104</v>
      </c>
      <c r="C460">
        <v>123</v>
      </c>
      <c r="D460">
        <v>1</v>
      </c>
      <c r="E460">
        <v>1</v>
      </c>
      <c r="F460">
        <v>3</v>
      </c>
      <c r="G460" s="5">
        <f t="shared" si="63"/>
        <v>1.1761331038439472E-2</v>
      </c>
      <c r="H460" t="str">
        <f>VLOOKUP(B460,'名称-id-价值'!B:C,2,FALSE)</f>
        <v>T1MP4</v>
      </c>
      <c r="I460" t="str">
        <f t="shared" si="58"/>
        <v>T1部件</v>
      </c>
      <c r="J460">
        <f t="shared" si="59"/>
        <v>10</v>
      </c>
      <c r="K460">
        <f t="shared" si="60"/>
        <v>3.5283993115318414E-2</v>
      </c>
      <c r="L460">
        <f>VLOOKUP(B460,'名称-id-价值'!B:M,J460+2,FALSE)</f>
        <v>22</v>
      </c>
      <c r="M460">
        <f t="shared" si="61"/>
        <v>0.25874928284566839</v>
      </c>
      <c r="N460">
        <f t="shared" si="64"/>
        <v>186.81528973035006</v>
      </c>
      <c r="O460" t="str">
        <f t="shared" si="56"/>
        <v>91104,</v>
      </c>
      <c r="P460" t="str">
        <f t="shared" si="56"/>
        <v>123,</v>
      </c>
      <c r="Q460" t="str">
        <f t="shared" si="62"/>
        <v>(1,1)</v>
      </c>
      <c r="R460" t="str">
        <f t="shared" si="57"/>
        <v>1,</v>
      </c>
      <c r="S460" t="str">
        <f t="shared" si="57"/>
        <v>1,</v>
      </c>
    </row>
    <row r="461" spans="1:19" x14ac:dyDescent="0.15">
      <c r="A461" t="s">
        <v>223</v>
      </c>
      <c r="B461">
        <v>91106</v>
      </c>
      <c r="C461">
        <v>123</v>
      </c>
      <c r="D461">
        <v>1</v>
      </c>
      <c r="E461">
        <v>1</v>
      </c>
      <c r="F461">
        <v>3</v>
      </c>
      <c r="G461" s="5">
        <f t="shared" si="63"/>
        <v>1.1761331038439472E-2</v>
      </c>
      <c r="H461" t="str">
        <f>VLOOKUP(B461,'名称-id-价值'!B:C,2,FALSE)</f>
        <v>T1MP6</v>
      </c>
      <c r="I461" t="str">
        <f t="shared" si="58"/>
        <v>T1部件</v>
      </c>
      <c r="J461">
        <f t="shared" si="59"/>
        <v>10</v>
      </c>
      <c r="K461">
        <f t="shared" si="60"/>
        <v>3.5283993115318414E-2</v>
      </c>
      <c r="L461">
        <f>VLOOKUP(B461,'名称-id-价值'!B:M,J461+2,FALSE)</f>
        <v>22</v>
      </c>
      <c r="M461">
        <f t="shared" si="61"/>
        <v>0.25874928284566839</v>
      </c>
      <c r="N461">
        <f t="shared" si="64"/>
        <v>186.81528973035006</v>
      </c>
      <c r="O461" t="str">
        <f t="shared" si="56"/>
        <v>91106,</v>
      </c>
      <c r="P461" t="str">
        <f t="shared" si="56"/>
        <v>123,</v>
      </c>
      <c r="Q461" t="str">
        <f t="shared" si="62"/>
        <v>(1,1)</v>
      </c>
      <c r="R461" t="str">
        <f t="shared" si="57"/>
        <v>1,</v>
      </c>
      <c r="S461" t="str">
        <f t="shared" si="57"/>
        <v>1,</v>
      </c>
    </row>
    <row r="462" spans="1:19" x14ac:dyDescent="0.15">
      <c r="A462" t="s">
        <v>223</v>
      </c>
      <c r="B462">
        <v>91202</v>
      </c>
      <c r="C462">
        <v>123</v>
      </c>
      <c r="D462">
        <v>1</v>
      </c>
      <c r="E462">
        <v>1</v>
      </c>
      <c r="F462">
        <v>3</v>
      </c>
      <c r="G462" s="5">
        <f t="shared" si="63"/>
        <v>1.1761331038439472E-2</v>
      </c>
      <c r="H462" t="str">
        <f>VLOOKUP(B462,'名称-id-价值'!B:C,2,FALSE)</f>
        <v>T1HP2</v>
      </c>
      <c r="I462" t="str">
        <f t="shared" si="58"/>
        <v>T1部件</v>
      </c>
      <c r="J462">
        <f t="shared" si="59"/>
        <v>10</v>
      </c>
      <c r="K462">
        <f t="shared" si="60"/>
        <v>3.5283993115318414E-2</v>
      </c>
      <c r="L462">
        <f>VLOOKUP(B462,'名称-id-价值'!B:M,J462+2,FALSE)</f>
        <v>22</v>
      </c>
      <c r="M462">
        <f t="shared" si="61"/>
        <v>0.25874928284566839</v>
      </c>
      <c r="N462">
        <f t="shared" si="64"/>
        <v>186.81528973035006</v>
      </c>
      <c r="O462" t="str">
        <f t="shared" si="56"/>
        <v>91202,</v>
      </c>
      <c r="P462" t="str">
        <f t="shared" si="56"/>
        <v>123,</v>
      </c>
      <c r="Q462" t="str">
        <f t="shared" si="62"/>
        <v>(1,1)</v>
      </c>
      <c r="R462" t="str">
        <f t="shared" si="57"/>
        <v>1,</v>
      </c>
      <c r="S462" t="str">
        <f t="shared" si="57"/>
        <v>1,</v>
      </c>
    </row>
    <row r="463" spans="1:19" x14ac:dyDescent="0.15">
      <c r="A463" t="s">
        <v>223</v>
      </c>
      <c r="B463">
        <v>91204</v>
      </c>
      <c r="C463">
        <v>123</v>
      </c>
      <c r="D463">
        <v>1</v>
      </c>
      <c r="E463">
        <v>1</v>
      </c>
      <c r="F463">
        <v>3</v>
      </c>
      <c r="G463" s="5">
        <f t="shared" si="63"/>
        <v>1.1761331038439472E-2</v>
      </c>
      <c r="H463" t="str">
        <f>VLOOKUP(B463,'名称-id-价值'!B:C,2,FALSE)</f>
        <v>T1HP4</v>
      </c>
      <c r="I463" t="str">
        <f t="shared" si="58"/>
        <v>T1部件</v>
      </c>
      <c r="J463">
        <f t="shared" si="59"/>
        <v>10</v>
      </c>
      <c r="K463">
        <f t="shared" si="60"/>
        <v>3.5283993115318414E-2</v>
      </c>
      <c r="L463">
        <f>VLOOKUP(B463,'名称-id-价值'!B:M,J463+2,FALSE)</f>
        <v>22</v>
      </c>
      <c r="M463">
        <f t="shared" si="61"/>
        <v>0.25874928284566839</v>
      </c>
      <c r="N463">
        <f t="shared" si="64"/>
        <v>186.81528973035006</v>
      </c>
      <c r="O463" t="str">
        <f t="shared" si="56"/>
        <v>91204,</v>
      </c>
      <c r="P463" t="str">
        <f t="shared" si="56"/>
        <v>123,</v>
      </c>
      <c r="Q463" t="str">
        <f t="shared" si="62"/>
        <v>(1,1)</v>
      </c>
      <c r="R463" t="str">
        <f t="shared" si="57"/>
        <v>1,</v>
      </c>
      <c r="S463" t="str">
        <f t="shared" si="57"/>
        <v>1,</v>
      </c>
    </row>
    <row r="464" spans="1:19" x14ac:dyDescent="0.15">
      <c r="A464" t="s">
        <v>223</v>
      </c>
      <c r="B464">
        <v>91206</v>
      </c>
      <c r="C464">
        <v>123</v>
      </c>
      <c r="D464">
        <v>1</v>
      </c>
      <c r="E464">
        <v>1</v>
      </c>
      <c r="F464">
        <v>3</v>
      </c>
      <c r="G464" s="5">
        <f t="shared" si="63"/>
        <v>1.1761331038439472E-2</v>
      </c>
      <c r="H464" t="str">
        <f>VLOOKUP(B464,'名称-id-价值'!B:C,2,FALSE)</f>
        <v>T1HP6</v>
      </c>
      <c r="I464" t="str">
        <f t="shared" si="58"/>
        <v>T1部件</v>
      </c>
      <c r="J464">
        <f t="shared" si="59"/>
        <v>10</v>
      </c>
      <c r="K464">
        <f t="shared" si="60"/>
        <v>3.5283993115318414E-2</v>
      </c>
      <c r="L464">
        <f>VLOOKUP(B464,'名称-id-价值'!B:M,J464+2,FALSE)</f>
        <v>22</v>
      </c>
      <c r="M464">
        <f t="shared" si="61"/>
        <v>0.25874928284566839</v>
      </c>
      <c r="N464">
        <f t="shared" si="64"/>
        <v>186.81528973035006</v>
      </c>
      <c r="O464" t="str">
        <f t="shared" si="56"/>
        <v>91206,</v>
      </c>
      <c r="P464" t="str">
        <f t="shared" si="56"/>
        <v>123,</v>
      </c>
      <c r="Q464" t="str">
        <f t="shared" si="62"/>
        <v>(1,1)</v>
      </c>
      <c r="R464" t="str">
        <f t="shared" si="57"/>
        <v>1,</v>
      </c>
      <c r="S464" t="str">
        <f t="shared" si="57"/>
        <v>1,</v>
      </c>
    </row>
    <row r="465" spans="1:19" x14ac:dyDescent="0.15">
      <c r="A465" t="s">
        <v>223</v>
      </c>
      <c r="B465">
        <v>92001</v>
      </c>
      <c r="C465">
        <v>57</v>
      </c>
      <c r="D465">
        <v>1</v>
      </c>
      <c r="E465">
        <v>1</v>
      </c>
      <c r="F465">
        <v>3</v>
      </c>
      <c r="G465" s="5">
        <f t="shared" si="63"/>
        <v>5.4503729202524387E-3</v>
      </c>
      <c r="H465" t="str">
        <f>VLOOKUP(B465,'名称-id-价值'!B:C,2,FALSE)</f>
        <v>T2LP1</v>
      </c>
      <c r="I465" t="str">
        <f t="shared" si="58"/>
        <v>T2部件</v>
      </c>
      <c r="J465">
        <f t="shared" si="59"/>
        <v>10</v>
      </c>
      <c r="K465">
        <f t="shared" si="60"/>
        <v>1.6351118760757316E-2</v>
      </c>
      <c r="L465">
        <f>VLOOKUP(B465,'名称-id-价值'!B:M,J465+2,FALSE)</f>
        <v>52.85</v>
      </c>
      <c r="M465">
        <f t="shared" si="61"/>
        <v>0.28805220883534138</v>
      </c>
      <c r="N465">
        <f t="shared" si="64"/>
        <v>186.81528973035006</v>
      </c>
      <c r="O465" t="str">
        <f t="shared" si="56"/>
        <v>92001,</v>
      </c>
      <c r="P465" t="str">
        <f t="shared" si="56"/>
        <v>57,</v>
      </c>
      <c r="Q465" t="str">
        <f t="shared" si="62"/>
        <v>(1,1)</v>
      </c>
      <c r="R465" t="str">
        <f t="shared" si="57"/>
        <v>1,</v>
      </c>
      <c r="S465" t="str">
        <f t="shared" si="57"/>
        <v>1,</v>
      </c>
    </row>
    <row r="466" spans="1:19" x14ac:dyDescent="0.15">
      <c r="A466" t="s">
        <v>223</v>
      </c>
      <c r="B466">
        <v>92003</v>
      </c>
      <c r="C466">
        <v>57</v>
      </c>
      <c r="D466">
        <v>1</v>
      </c>
      <c r="E466">
        <v>1</v>
      </c>
      <c r="F466">
        <v>3</v>
      </c>
      <c r="G466" s="5">
        <f t="shared" si="63"/>
        <v>5.4503729202524387E-3</v>
      </c>
      <c r="H466" t="str">
        <f>VLOOKUP(B466,'名称-id-价值'!B:C,2,FALSE)</f>
        <v>T2LP3</v>
      </c>
      <c r="I466" t="str">
        <f t="shared" si="58"/>
        <v>T2部件</v>
      </c>
      <c r="J466">
        <f t="shared" si="59"/>
        <v>10</v>
      </c>
      <c r="K466">
        <f t="shared" si="60"/>
        <v>1.6351118760757316E-2</v>
      </c>
      <c r="L466">
        <f>VLOOKUP(B466,'名称-id-价值'!B:M,J466+2,FALSE)</f>
        <v>52.85</v>
      </c>
      <c r="M466">
        <f t="shared" si="61"/>
        <v>0.28805220883534138</v>
      </c>
      <c r="N466">
        <f t="shared" si="64"/>
        <v>186.81528973035006</v>
      </c>
      <c r="O466" t="str">
        <f t="shared" si="56"/>
        <v>92003,</v>
      </c>
      <c r="P466" t="str">
        <f t="shared" si="56"/>
        <v>57,</v>
      </c>
      <c r="Q466" t="str">
        <f t="shared" si="62"/>
        <v>(1,1)</v>
      </c>
      <c r="R466" t="str">
        <f t="shared" si="57"/>
        <v>1,</v>
      </c>
      <c r="S466" t="str">
        <f t="shared" si="57"/>
        <v>1,</v>
      </c>
    </row>
    <row r="467" spans="1:19" x14ac:dyDescent="0.15">
      <c r="A467" t="s">
        <v>223</v>
      </c>
      <c r="B467">
        <v>92005</v>
      </c>
      <c r="C467">
        <v>57</v>
      </c>
      <c r="D467">
        <v>1</v>
      </c>
      <c r="E467">
        <v>1</v>
      </c>
      <c r="F467">
        <v>3</v>
      </c>
      <c r="G467" s="5">
        <f t="shared" si="63"/>
        <v>5.4503729202524387E-3</v>
      </c>
      <c r="H467" t="str">
        <f>VLOOKUP(B467,'名称-id-价值'!B:C,2,FALSE)</f>
        <v>T2LP5</v>
      </c>
      <c r="I467" t="str">
        <f t="shared" si="58"/>
        <v>T2部件</v>
      </c>
      <c r="J467">
        <f t="shared" si="59"/>
        <v>10</v>
      </c>
      <c r="K467">
        <f t="shared" si="60"/>
        <v>1.6351118760757316E-2</v>
      </c>
      <c r="L467">
        <f>VLOOKUP(B467,'名称-id-价值'!B:M,J467+2,FALSE)</f>
        <v>52.85</v>
      </c>
      <c r="M467">
        <f t="shared" si="61"/>
        <v>0.28805220883534138</v>
      </c>
      <c r="N467">
        <f t="shared" si="64"/>
        <v>186.81528973035006</v>
      </c>
      <c r="O467" t="str">
        <f t="shared" si="56"/>
        <v>92005,</v>
      </c>
      <c r="P467" t="str">
        <f t="shared" si="56"/>
        <v>57,</v>
      </c>
      <c r="Q467" t="str">
        <f t="shared" si="62"/>
        <v>(1,1)</v>
      </c>
      <c r="R467" t="str">
        <f t="shared" si="57"/>
        <v>1,</v>
      </c>
      <c r="S467" t="str">
        <f t="shared" si="57"/>
        <v>1,</v>
      </c>
    </row>
    <row r="468" spans="1:19" x14ac:dyDescent="0.15">
      <c r="A468" t="s">
        <v>223</v>
      </c>
      <c r="B468">
        <v>92101</v>
      </c>
      <c r="C468">
        <v>57</v>
      </c>
      <c r="D468">
        <v>1</v>
      </c>
      <c r="E468">
        <v>1</v>
      </c>
      <c r="F468">
        <v>3</v>
      </c>
      <c r="G468" s="5">
        <f t="shared" si="63"/>
        <v>5.4503729202524387E-3</v>
      </c>
      <c r="H468" t="str">
        <f>VLOOKUP(B468,'名称-id-价值'!B:C,2,FALSE)</f>
        <v>T2MP1</v>
      </c>
      <c r="I468" t="str">
        <f t="shared" si="58"/>
        <v>T2部件</v>
      </c>
      <c r="J468">
        <f t="shared" si="59"/>
        <v>10</v>
      </c>
      <c r="K468">
        <f t="shared" si="60"/>
        <v>1.6351118760757316E-2</v>
      </c>
      <c r="L468">
        <f>VLOOKUP(B468,'名称-id-价值'!B:M,J468+2,FALSE)</f>
        <v>52.85</v>
      </c>
      <c r="M468">
        <f t="shared" si="61"/>
        <v>0.28805220883534138</v>
      </c>
      <c r="N468">
        <f t="shared" si="64"/>
        <v>186.81528973035006</v>
      </c>
      <c r="O468" t="str">
        <f t="shared" si="56"/>
        <v>92101,</v>
      </c>
      <c r="P468" t="str">
        <f t="shared" si="56"/>
        <v>57,</v>
      </c>
      <c r="Q468" t="str">
        <f t="shared" si="62"/>
        <v>(1,1)</v>
      </c>
      <c r="R468" t="str">
        <f t="shared" si="57"/>
        <v>1,</v>
      </c>
      <c r="S468" t="str">
        <f t="shared" si="57"/>
        <v>1,</v>
      </c>
    </row>
    <row r="469" spans="1:19" x14ac:dyDescent="0.15">
      <c r="A469" t="s">
        <v>223</v>
      </c>
      <c r="B469">
        <v>92103</v>
      </c>
      <c r="C469">
        <v>57</v>
      </c>
      <c r="D469">
        <v>1</v>
      </c>
      <c r="E469">
        <v>1</v>
      </c>
      <c r="F469">
        <v>3</v>
      </c>
      <c r="G469" s="5">
        <f t="shared" si="63"/>
        <v>5.4503729202524387E-3</v>
      </c>
      <c r="H469" t="str">
        <f>VLOOKUP(B469,'名称-id-价值'!B:C,2,FALSE)</f>
        <v>T2MP3</v>
      </c>
      <c r="I469" t="str">
        <f t="shared" si="58"/>
        <v>T2部件</v>
      </c>
      <c r="J469">
        <f t="shared" si="59"/>
        <v>10</v>
      </c>
      <c r="K469">
        <f t="shared" si="60"/>
        <v>1.6351118760757316E-2</v>
      </c>
      <c r="L469">
        <f>VLOOKUP(B469,'名称-id-价值'!B:M,J469+2,FALSE)</f>
        <v>52.85</v>
      </c>
      <c r="M469">
        <f t="shared" si="61"/>
        <v>0.28805220883534138</v>
      </c>
      <c r="N469">
        <f t="shared" si="64"/>
        <v>186.81528973035006</v>
      </c>
      <c r="O469" t="str">
        <f t="shared" si="56"/>
        <v>92103,</v>
      </c>
      <c r="P469" t="str">
        <f t="shared" si="56"/>
        <v>57,</v>
      </c>
      <c r="Q469" t="str">
        <f t="shared" si="62"/>
        <v>(1,1)</v>
      </c>
      <c r="R469" t="str">
        <f t="shared" si="57"/>
        <v>1,</v>
      </c>
      <c r="S469" t="str">
        <f t="shared" si="57"/>
        <v>1,</v>
      </c>
    </row>
    <row r="470" spans="1:19" x14ac:dyDescent="0.15">
      <c r="A470" t="s">
        <v>223</v>
      </c>
      <c r="B470">
        <v>92105</v>
      </c>
      <c r="C470">
        <v>57</v>
      </c>
      <c r="D470">
        <v>1</v>
      </c>
      <c r="E470">
        <v>1</v>
      </c>
      <c r="F470">
        <v>3</v>
      </c>
      <c r="G470" s="5">
        <f t="shared" si="63"/>
        <v>5.4503729202524387E-3</v>
      </c>
      <c r="H470" t="str">
        <f>VLOOKUP(B470,'名称-id-价值'!B:C,2,FALSE)</f>
        <v>T2MP5</v>
      </c>
      <c r="I470" t="str">
        <f t="shared" si="58"/>
        <v>T2部件</v>
      </c>
      <c r="J470">
        <f t="shared" si="59"/>
        <v>10</v>
      </c>
      <c r="K470">
        <f t="shared" si="60"/>
        <v>1.6351118760757316E-2</v>
      </c>
      <c r="L470">
        <f>VLOOKUP(B470,'名称-id-价值'!B:M,J470+2,FALSE)</f>
        <v>52.85</v>
      </c>
      <c r="M470">
        <f t="shared" si="61"/>
        <v>0.28805220883534138</v>
      </c>
      <c r="N470">
        <f t="shared" si="64"/>
        <v>186.81528973035006</v>
      </c>
      <c r="O470" t="str">
        <f t="shared" si="56"/>
        <v>92105,</v>
      </c>
      <c r="P470" t="str">
        <f t="shared" si="56"/>
        <v>57,</v>
      </c>
      <c r="Q470" t="str">
        <f t="shared" si="62"/>
        <v>(1,1)</v>
      </c>
      <c r="R470" t="str">
        <f t="shared" si="57"/>
        <v>1,</v>
      </c>
      <c r="S470" t="str">
        <f t="shared" si="57"/>
        <v>1,</v>
      </c>
    </row>
    <row r="471" spans="1:19" x14ac:dyDescent="0.15">
      <c r="A471" t="s">
        <v>223</v>
      </c>
      <c r="B471">
        <v>92201</v>
      </c>
      <c r="C471">
        <v>57</v>
      </c>
      <c r="D471">
        <v>1</v>
      </c>
      <c r="E471">
        <v>1</v>
      </c>
      <c r="F471">
        <v>3</v>
      </c>
      <c r="G471" s="5">
        <f t="shared" si="63"/>
        <v>5.4503729202524387E-3</v>
      </c>
      <c r="H471" t="str">
        <f>VLOOKUP(B471,'名称-id-价值'!B:C,2,FALSE)</f>
        <v>T2HP1</v>
      </c>
      <c r="I471" t="str">
        <f t="shared" si="58"/>
        <v>T2部件</v>
      </c>
      <c r="J471">
        <f t="shared" si="59"/>
        <v>10</v>
      </c>
      <c r="K471">
        <f t="shared" si="60"/>
        <v>1.6351118760757316E-2</v>
      </c>
      <c r="L471">
        <f>VLOOKUP(B471,'名称-id-价值'!B:M,J471+2,FALSE)</f>
        <v>52.85</v>
      </c>
      <c r="M471">
        <f t="shared" si="61"/>
        <v>0.28805220883534138</v>
      </c>
      <c r="N471">
        <f t="shared" si="64"/>
        <v>186.81528973035006</v>
      </c>
      <c r="O471" t="str">
        <f t="shared" si="56"/>
        <v>92201,</v>
      </c>
      <c r="P471" t="str">
        <f t="shared" si="56"/>
        <v>57,</v>
      </c>
      <c r="Q471" t="str">
        <f t="shared" si="62"/>
        <v>(1,1)</v>
      </c>
      <c r="R471" t="str">
        <f t="shared" si="57"/>
        <v>1,</v>
      </c>
      <c r="S471" t="str">
        <f t="shared" si="57"/>
        <v>1,</v>
      </c>
    </row>
    <row r="472" spans="1:19" x14ac:dyDescent="0.15">
      <c r="A472" t="s">
        <v>223</v>
      </c>
      <c r="B472">
        <v>92203</v>
      </c>
      <c r="C472">
        <v>57</v>
      </c>
      <c r="D472">
        <v>1</v>
      </c>
      <c r="E472">
        <v>1</v>
      </c>
      <c r="F472">
        <v>3</v>
      </c>
      <c r="G472" s="5">
        <f t="shared" si="63"/>
        <v>5.4503729202524387E-3</v>
      </c>
      <c r="H472" t="str">
        <f>VLOOKUP(B472,'名称-id-价值'!B:C,2,FALSE)</f>
        <v>T2HP3</v>
      </c>
      <c r="I472" t="str">
        <f t="shared" si="58"/>
        <v>T2部件</v>
      </c>
      <c r="J472">
        <f t="shared" si="59"/>
        <v>10</v>
      </c>
      <c r="K472">
        <f t="shared" si="60"/>
        <v>1.6351118760757316E-2</v>
      </c>
      <c r="L472">
        <f>VLOOKUP(B472,'名称-id-价值'!B:M,J472+2,FALSE)</f>
        <v>52.85</v>
      </c>
      <c r="M472">
        <f t="shared" si="61"/>
        <v>0.28805220883534138</v>
      </c>
      <c r="N472">
        <f t="shared" si="64"/>
        <v>186.81528973035006</v>
      </c>
      <c r="O472" t="str">
        <f t="shared" si="56"/>
        <v>92203,</v>
      </c>
      <c r="P472" t="str">
        <f t="shared" si="56"/>
        <v>57,</v>
      </c>
      <c r="Q472" t="str">
        <f t="shared" si="62"/>
        <v>(1,1)</v>
      </c>
      <c r="R472" t="str">
        <f t="shared" si="57"/>
        <v>1,</v>
      </c>
      <c r="S472" t="str">
        <f t="shared" si="57"/>
        <v>1,</v>
      </c>
    </row>
    <row r="473" spans="1:19" x14ac:dyDescent="0.15">
      <c r="A473" t="s">
        <v>223</v>
      </c>
      <c r="B473">
        <v>92205</v>
      </c>
      <c r="C473">
        <v>57</v>
      </c>
      <c r="D473">
        <v>1</v>
      </c>
      <c r="E473">
        <v>1</v>
      </c>
      <c r="F473">
        <v>3</v>
      </c>
      <c r="G473" s="5">
        <f t="shared" si="63"/>
        <v>5.4503729202524387E-3</v>
      </c>
      <c r="H473" t="str">
        <f>VLOOKUP(B473,'名称-id-价值'!B:C,2,FALSE)</f>
        <v>T2HP5</v>
      </c>
      <c r="I473" t="str">
        <f t="shared" si="58"/>
        <v>T2部件</v>
      </c>
      <c r="J473">
        <f t="shared" si="59"/>
        <v>10</v>
      </c>
      <c r="K473">
        <f t="shared" si="60"/>
        <v>1.6351118760757316E-2</v>
      </c>
      <c r="L473">
        <f>VLOOKUP(B473,'名称-id-价值'!B:M,J473+2,FALSE)</f>
        <v>52.85</v>
      </c>
      <c r="M473">
        <f t="shared" si="61"/>
        <v>0.28805220883534138</v>
      </c>
      <c r="N473">
        <f t="shared" si="64"/>
        <v>186.81528973035006</v>
      </c>
      <c r="O473" t="str">
        <f t="shared" si="56"/>
        <v>92205,</v>
      </c>
      <c r="P473" t="str">
        <f t="shared" si="56"/>
        <v>57,</v>
      </c>
      <c r="Q473" t="str">
        <f t="shared" si="62"/>
        <v>(1,1)</v>
      </c>
      <c r="R473" t="str">
        <f t="shared" si="57"/>
        <v>1,</v>
      </c>
      <c r="S473" t="str">
        <f t="shared" si="57"/>
        <v>1,</v>
      </c>
    </row>
    <row r="474" spans="1:19" x14ac:dyDescent="0.15">
      <c r="A474" t="s">
        <v>223</v>
      </c>
      <c r="B474">
        <v>92002</v>
      </c>
      <c r="C474">
        <v>57</v>
      </c>
      <c r="D474">
        <v>1</v>
      </c>
      <c r="E474">
        <v>1</v>
      </c>
      <c r="F474">
        <v>3</v>
      </c>
      <c r="G474" s="5">
        <f t="shared" si="63"/>
        <v>5.4503729202524387E-3</v>
      </c>
      <c r="H474" t="str">
        <f>VLOOKUP(B474,'名称-id-价值'!B:C,2,FALSE)</f>
        <v>T2LP2</v>
      </c>
      <c r="I474" t="str">
        <f t="shared" si="58"/>
        <v>T2部件</v>
      </c>
      <c r="J474">
        <f t="shared" si="59"/>
        <v>10</v>
      </c>
      <c r="K474">
        <f t="shared" si="60"/>
        <v>1.6351118760757316E-2</v>
      </c>
      <c r="L474">
        <f>VLOOKUP(B474,'名称-id-价值'!B:M,J474+2,FALSE)</f>
        <v>52.85</v>
      </c>
      <c r="M474">
        <f t="shared" si="61"/>
        <v>0.28805220883534138</v>
      </c>
      <c r="N474">
        <f t="shared" si="64"/>
        <v>186.81528973035006</v>
      </c>
      <c r="O474" t="str">
        <f t="shared" si="56"/>
        <v>92002,</v>
      </c>
      <c r="P474" t="str">
        <f t="shared" si="56"/>
        <v>57,</v>
      </c>
      <c r="Q474" t="str">
        <f t="shared" si="62"/>
        <v>(1,1)</v>
      </c>
      <c r="R474" t="str">
        <f t="shared" si="57"/>
        <v>1,</v>
      </c>
      <c r="S474" t="str">
        <f t="shared" si="57"/>
        <v>1,</v>
      </c>
    </row>
    <row r="475" spans="1:19" x14ac:dyDescent="0.15">
      <c r="A475" t="s">
        <v>223</v>
      </c>
      <c r="B475">
        <v>92004</v>
      </c>
      <c r="C475">
        <v>57</v>
      </c>
      <c r="D475">
        <v>1</v>
      </c>
      <c r="E475">
        <v>1</v>
      </c>
      <c r="F475">
        <v>3</v>
      </c>
      <c r="G475" s="5">
        <f t="shared" si="63"/>
        <v>5.4503729202524387E-3</v>
      </c>
      <c r="H475" t="str">
        <f>VLOOKUP(B475,'名称-id-价值'!B:C,2,FALSE)</f>
        <v>T2LP4</v>
      </c>
      <c r="I475" t="str">
        <f t="shared" si="58"/>
        <v>T2部件</v>
      </c>
      <c r="J475">
        <f t="shared" si="59"/>
        <v>10</v>
      </c>
      <c r="K475">
        <f t="shared" si="60"/>
        <v>1.6351118760757316E-2</v>
      </c>
      <c r="L475">
        <f>VLOOKUP(B475,'名称-id-价值'!B:M,J475+2,FALSE)</f>
        <v>52.85</v>
      </c>
      <c r="M475">
        <f t="shared" si="61"/>
        <v>0.28805220883534138</v>
      </c>
      <c r="N475">
        <f t="shared" si="64"/>
        <v>186.81528973035006</v>
      </c>
      <c r="O475" t="str">
        <f t="shared" si="56"/>
        <v>92004,</v>
      </c>
      <c r="P475" t="str">
        <f t="shared" si="56"/>
        <v>57,</v>
      </c>
      <c r="Q475" t="str">
        <f t="shared" si="62"/>
        <v>(1,1)</v>
      </c>
      <c r="R475" t="str">
        <f t="shared" si="57"/>
        <v>1,</v>
      </c>
      <c r="S475" t="str">
        <f t="shared" si="57"/>
        <v>1,</v>
      </c>
    </row>
    <row r="476" spans="1:19" x14ac:dyDescent="0.15">
      <c r="A476" t="s">
        <v>223</v>
      </c>
      <c r="B476">
        <v>92006</v>
      </c>
      <c r="C476">
        <v>57</v>
      </c>
      <c r="D476">
        <v>1</v>
      </c>
      <c r="E476">
        <v>1</v>
      </c>
      <c r="F476">
        <v>3</v>
      </c>
      <c r="G476" s="5">
        <f t="shared" si="63"/>
        <v>5.4503729202524387E-3</v>
      </c>
      <c r="H476" t="str">
        <f>VLOOKUP(B476,'名称-id-价值'!B:C,2,FALSE)</f>
        <v>T2LP6</v>
      </c>
      <c r="I476" t="str">
        <f t="shared" si="58"/>
        <v>T2部件</v>
      </c>
      <c r="J476">
        <f t="shared" si="59"/>
        <v>10</v>
      </c>
      <c r="K476">
        <f t="shared" si="60"/>
        <v>1.6351118760757316E-2</v>
      </c>
      <c r="L476">
        <f>VLOOKUP(B476,'名称-id-价值'!B:M,J476+2,FALSE)</f>
        <v>52.85</v>
      </c>
      <c r="M476">
        <f t="shared" si="61"/>
        <v>0.28805220883534138</v>
      </c>
      <c r="N476">
        <f t="shared" si="64"/>
        <v>186.81528973035006</v>
      </c>
      <c r="O476" t="str">
        <f t="shared" si="56"/>
        <v>92006,</v>
      </c>
      <c r="P476" t="str">
        <f t="shared" si="56"/>
        <v>57,</v>
      </c>
      <c r="Q476" t="str">
        <f t="shared" si="62"/>
        <v>(1,1)</v>
      </c>
      <c r="R476" t="str">
        <f t="shared" si="57"/>
        <v>1,</v>
      </c>
      <c r="S476" t="str">
        <f t="shared" si="57"/>
        <v>1,</v>
      </c>
    </row>
    <row r="477" spans="1:19" x14ac:dyDescent="0.15">
      <c r="A477" t="s">
        <v>223</v>
      </c>
      <c r="B477">
        <v>92102</v>
      </c>
      <c r="C477">
        <v>57</v>
      </c>
      <c r="D477">
        <v>1</v>
      </c>
      <c r="E477">
        <v>1</v>
      </c>
      <c r="F477">
        <v>3</v>
      </c>
      <c r="G477" s="5">
        <f t="shared" si="63"/>
        <v>5.4503729202524387E-3</v>
      </c>
      <c r="H477" t="str">
        <f>VLOOKUP(B477,'名称-id-价值'!B:C,2,FALSE)</f>
        <v>T2MP2</v>
      </c>
      <c r="I477" t="str">
        <f t="shared" si="58"/>
        <v>T2部件</v>
      </c>
      <c r="J477">
        <f t="shared" si="59"/>
        <v>10</v>
      </c>
      <c r="K477">
        <f t="shared" si="60"/>
        <v>1.6351118760757316E-2</v>
      </c>
      <c r="L477">
        <f>VLOOKUP(B477,'名称-id-价值'!B:M,J477+2,FALSE)</f>
        <v>52.85</v>
      </c>
      <c r="M477">
        <f t="shared" si="61"/>
        <v>0.28805220883534138</v>
      </c>
      <c r="N477">
        <f t="shared" si="64"/>
        <v>186.81528973035006</v>
      </c>
      <c r="O477" t="str">
        <f t="shared" si="56"/>
        <v>92102,</v>
      </c>
      <c r="P477" t="str">
        <f t="shared" si="56"/>
        <v>57,</v>
      </c>
      <c r="Q477" t="str">
        <f t="shared" si="62"/>
        <v>(1,1)</v>
      </c>
      <c r="R477" t="str">
        <f t="shared" si="57"/>
        <v>1,</v>
      </c>
      <c r="S477" t="str">
        <f t="shared" si="57"/>
        <v>1,</v>
      </c>
    </row>
    <row r="478" spans="1:19" x14ac:dyDescent="0.15">
      <c r="A478" t="s">
        <v>223</v>
      </c>
      <c r="B478">
        <v>92104</v>
      </c>
      <c r="C478">
        <v>57</v>
      </c>
      <c r="D478">
        <v>1</v>
      </c>
      <c r="E478">
        <v>1</v>
      </c>
      <c r="F478">
        <v>3</v>
      </c>
      <c r="G478" s="5">
        <f t="shared" si="63"/>
        <v>5.4503729202524387E-3</v>
      </c>
      <c r="H478" t="str">
        <f>VLOOKUP(B478,'名称-id-价值'!B:C,2,FALSE)</f>
        <v>T2MP4</v>
      </c>
      <c r="I478" t="str">
        <f t="shared" si="58"/>
        <v>T2部件</v>
      </c>
      <c r="J478">
        <f t="shared" si="59"/>
        <v>10</v>
      </c>
      <c r="K478">
        <f t="shared" si="60"/>
        <v>1.6351118760757316E-2</v>
      </c>
      <c r="L478">
        <f>VLOOKUP(B478,'名称-id-价值'!B:M,J478+2,FALSE)</f>
        <v>52.85</v>
      </c>
      <c r="M478">
        <f t="shared" si="61"/>
        <v>0.28805220883534138</v>
      </c>
      <c r="N478">
        <f t="shared" si="64"/>
        <v>186.81528973035006</v>
      </c>
      <c r="O478" t="str">
        <f t="shared" si="56"/>
        <v>92104,</v>
      </c>
      <c r="P478" t="str">
        <f t="shared" si="56"/>
        <v>57,</v>
      </c>
      <c r="Q478" t="str">
        <f t="shared" si="62"/>
        <v>(1,1)</v>
      </c>
      <c r="R478" t="str">
        <f t="shared" si="57"/>
        <v>1,</v>
      </c>
      <c r="S478" t="str">
        <f t="shared" si="57"/>
        <v>1,</v>
      </c>
    </row>
    <row r="479" spans="1:19" x14ac:dyDescent="0.15">
      <c r="A479" t="s">
        <v>223</v>
      </c>
      <c r="B479">
        <v>92106</v>
      </c>
      <c r="C479">
        <v>57</v>
      </c>
      <c r="D479">
        <v>1</v>
      </c>
      <c r="E479">
        <v>1</v>
      </c>
      <c r="F479">
        <v>3</v>
      </c>
      <c r="G479" s="5">
        <f t="shared" si="63"/>
        <v>5.4503729202524387E-3</v>
      </c>
      <c r="H479" t="str">
        <f>VLOOKUP(B479,'名称-id-价值'!B:C,2,FALSE)</f>
        <v>T2MP6</v>
      </c>
      <c r="I479" t="str">
        <f t="shared" si="58"/>
        <v>T2部件</v>
      </c>
      <c r="J479">
        <f t="shared" si="59"/>
        <v>10</v>
      </c>
      <c r="K479">
        <f t="shared" si="60"/>
        <v>1.6351118760757316E-2</v>
      </c>
      <c r="L479">
        <f>VLOOKUP(B479,'名称-id-价值'!B:M,J479+2,FALSE)</f>
        <v>52.85</v>
      </c>
      <c r="M479">
        <f t="shared" si="61"/>
        <v>0.28805220883534138</v>
      </c>
      <c r="N479">
        <f t="shared" si="64"/>
        <v>186.81528973035006</v>
      </c>
      <c r="O479" t="str">
        <f t="shared" si="56"/>
        <v>92106,</v>
      </c>
      <c r="P479" t="str">
        <f t="shared" si="56"/>
        <v>57,</v>
      </c>
      <c r="Q479" t="str">
        <f t="shared" si="62"/>
        <v>(1,1)</v>
      </c>
      <c r="R479" t="str">
        <f t="shared" si="57"/>
        <v>1,</v>
      </c>
      <c r="S479" t="str">
        <f t="shared" si="57"/>
        <v>1,</v>
      </c>
    </row>
    <row r="480" spans="1:19" x14ac:dyDescent="0.15">
      <c r="A480" t="s">
        <v>223</v>
      </c>
      <c r="B480">
        <v>92202</v>
      </c>
      <c r="C480">
        <v>57</v>
      </c>
      <c r="D480">
        <v>1</v>
      </c>
      <c r="E480">
        <v>1</v>
      </c>
      <c r="F480">
        <v>3</v>
      </c>
      <c r="G480" s="5">
        <f t="shared" si="63"/>
        <v>5.4503729202524387E-3</v>
      </c>
      <c r="H480" t="str">
        <f>VLOOKUP(B480,'名称-id-价值'!B:C,2,FALSE)</f>
        <v>T2HP2</v>
      </c>
      <c r="I480" t="str">
        <f t="shared" si="58"/>
        <v>T2部件</v>
      </c>
      <c r="J480">
        <f t="shared" si="59"/>
        <v>10</v>
      </c>
      <c r="K480">
        <f t="shared" si="60"/>
        <v>1.6351118760757316E-2</v>
      </c>
      <c r="L480">
        <f>VLOOKUP(B480,'名称-id-价值'!B:M,J480+2,FALSE)</f>
        <v>52.85</v>
      </c>
      <c r="M480">
        <f t="shared" si="61"/>
        <v>0.28805220883534138</v>
      </c>
      <c r="N480">
        <f t="shared" si="64"/>
        <v>186.81528973035006</v>
      </c>
      <c r="O480" t="str">
        <f t="shared" ref="O480:P495" si="65">B480&amp;","</f>
        <v>92202,</v>
      </c>
      <c r="P480" t="str">
        <f t="shared" si="65"/>
        <v>57,</v>
      </c>
      <c r="Q480" t="str">
        <f t="shared" si="62"/>
        <v>(1,1)</v>
      </c>
      <c r="R480" t="str">
        <f t="shared" ref="R480:S502" si="66">D480&amp;","</f>
        <v>1,</v>
      </c>
      <c r="S480" t="str">
        <f t="shared" si="66"/>
        <v>1,</v>
      </c>
    </row>
    <row r="481" spans="1:19" x14ac:dyDescent="0.15">
      <c r="A481" t="s">
        <v>223</v>
      </c>
      <c r="B481">
        <v>92204</v>
      </c>
      <c r="C481">
        <v>57</v>
      </c>
      <c r="D481">
        <v>1</v>
      </c>
      <c r="E481">
        <v>1</v>
      </c>
      <c r="F481">
        <v>3</v>
      </c>
      <c r="G481" s="5">
        <f t="shared" si="63"/>
        <v>5.4503729202524387E-3</v>
      </c>
      <c r="H481" t="str">
        <f>VLOOKUP(B481,'名称-id-价值'!B:C,2,FALSE)</f>
        <v>T2HP4</v>
      </c>
      <c r="I481" t="str">
        <f t="shared" si="58"/>
        <v>T2部件</v>
      </c>
      <c r="J481">
        <f t="shared" si="59"/>
        <v>10</v>
      </c>
      <c r="K481">
        <f t="shared" si="60"/>
        <v>1.6351118760757316E-2</v>
      </c>
      <c r="L481">
        <f>VLOOKUP(B481,'名称-id-价值'!B:M,J481+2,FALSE)</f>
        <v>52.85</v>
      </c>
      <c r="M481">
        <f t="shared" si="61"/>
        <v>0.28805220883534138</v>
      </c>
      <c r="N481">
        <f t="shared" si="64"/>
        <v>186.81528973035006</v>
      </c>
      <c r="O481" t="str">
        <f t="shared" si="65"/>
        <v>92204,</v>
      </c>
      <c r="P481" t="str">
        <f t="shared" si="65"/>
        <v>57,</v>
      </c>
      <c r="Q481" t="str">
        <f t="shared" si="62"/>
        <v>(1,1)</v>
      </c>
      <c r="R481" t="str">
        <f t="shared" si="66"/>
        <v>1,</v>
      </c>
      <c r="S481" t="str">
        <f t="shared" si="66"/>
        <v>1,</v>
      </c>
    </row>
    <row r="482" spans="1:19" x14ac:dyDescent="0.15">
      <c r="A482" t="s">
        <v>223</v>
      </c>
      <c r="B482">
        <v>92206</v>
      </c>
      <c r="C482">
        <v>57</v>
      </c>
      <c r="D482">
        <v>1</v>
      </c>
      <c r="E482">
        <v>1</v>
      </c>
      <c r="F482">
        <v>3</v>
      </c>
      <c r="G482" s="5">
        <f t="shared" si="63"/>
        <v>5.4503729202524387E-3</v>
      </c>
      <c r="H482" t="str">
        <f>VLOOKUP(B482,'名称-id-价值'!B:C,2,FALSE)</f>
        <v>T2HP6</v>
      </c>
      <c r="I482" t="str">
        <f t="shared" si="58"/>
        <v>T2部件</v>
      </c>
      <c r="J482">
        <f t="shared" si="59"/>
        <v>10</v>
      </c>
      <c r="K482">
        <f t="shared" si="60"/>
        <v>1.6351118760757316E-2</v>
      </c>
      <c r="L482">
        <f>VLOOKUP(B482,'名称-id-价值'!B:M,J482+2,FALSE)</f>
        <v>52.85</v>
      </c>
      <c r="M482">
        <f t="shared" si="61"/>
        <v>0.28805220883534138</v>
      </c>
      <c r="N482">
        <f t="shared" si="64"/>
        <v>186.81528973035006</v>
      </c>
      <c r="O482" t="str">
        <f t="shared" si="65"/>
        <v>92206,</v>
      </c>
      <c r="P482" t="str">
        <f t="shared" si="65"/>
        <v>57,</v>
      </c>
      <c r="Q482" t="str">
        <f t="shared" si="62"/>
        <v>(1,1)</v>
      </c>
      <c r="R482" t="str">
        <f t="shared" si="66"/>
        <v>1,</v>
      </c>
      <c r="S482" t="str">
        <f t="shared" si="66"/>
        <v>1,</v>
      </c>
    </row>
    <row r="483" spans="1:19" x14ac:dyDescent="0.15">
      <c r="A483" t="s">
        <v>223</v>
      </c>
      <c r="B483">
        <v>93001</v>
      </c>
      <c r="C483">
        <v>30</v>
      </c>
      <c r="D483">
        <v>1</v>
      </c>
      <c r="E483">
        <v>1</v>
      </c>
      <c r="F483">
        <v>3</v>
      </c>
      <c r="G483" s="5">
        <f t="shared" si="63"/>
        <v>2.8686173264486519E-3</v>
      </c>
      <c r="H483" t="str">
        <f>VLOOKUP(B483,'名称-id-价值'!B:C,2,FALSE)</f>
        <v>T3LP1</v>
      </c>
      <c r="I483" t="str">
        <f t="shared" si="58"/>
        <v>T3部件</v>
      </c>
      <c r="J483">
        <f t="shared" si="59"/>
        <v>10</v>
      </c>
      <c r="K483">
        <f t="shared" si="60"/>
        <v>8.6058519793459562E-3</v>
      </c>
      <c r="L483">
        <f>VLOOKUP(B483,'名称-id-价值'!B:M,J483+2,FALSE)</f>
        <v>108</v>
      </c>
      <c r="M483">
        <f t="shared" si="61"/>
        <v>0.3098106712564544</v>
      </c>
      <c r="N483">
        <f t="shared" si="64"/>
        <v>186.81528973035006</v>
      </c>
      <c r="O483" t="str">
        <f t="shared" si="65"/>
        <v>93001,</v>
      </c>
      <c r="P483" t="str">
        <f t="shared" si="65"/>
        <v>30,</v>
      </c>
      <c r="Q483" t="str">
        <f t="shared" si="62"/>
        <v>(1,1)</v>
      </c>
      <c r="R483" t="str">
        <f t="shared" si="66"/>
        <v>1,</v>
      </c>
      <c r="S483" t="str">
        <f t="shared" si="66"/>
        <v>1,</v>
      </c>
    </row>
    <row r="484" spans="1:19" x14ac:dyDescent="0.15">
      <c r="A484" t="s">
        <v>223</v>
      </c>
      <c r="B484">
        <v>93003</v>
      </c>
      <c r="C484">
        <v>30</v>
      </c>
      <c r="D484">
        <v>1</v>
      </c>
      <c r="E484">
        <v>1</v>
      </c>
      <c r="F484">
        <v>3</v>
      </c>
      <c r="G484" s="5">
        <f t="shared" si="63"/>
        <v>2.8686173264486519E-3</v>
      </c>
      <c r="H484" t="str">
        <f>VLOOKUP(B484,'名称-id-价值'!B:C,2,FALSE)</f>
        <v>T3LP3</v>
      </c>
      <c r="I484" t="str">
        <f t="shared" ref="I484:I502" si="67">IF(LEFT(B484,1)+0=5,"T"&amp;MID(B484,3,1)&amp;"碎片",IF(LEFT(B484,1)+0=1,"T"&amp;MID(B484,3,1)&amp;"坦克",IF(LEFT(B484,1)+0=9,"T"&amp;MID(B484,2,1)&amp;"部件")))</f>
        <v>T3部件</v>
      </c>
      <c r="J484">
        <f t="shared" ref="J484:J502" si="68">IF(RIGHT(A484,1)+0=0,10,RIGHT(A484,1)+0)</f>
        <v>10</v>
      </c>
      <c r="K484">
        <f t="shared" ref="K484:K502" si="69">AVERAGE(D484:E484)*G484*F484</f>
        <v>8.6058519793459562E-3</v>
      </c>
      <c r="L484">
        <f>VLOOKUP(B484,'名称-id-价值'!B:M,J484+2,FALSE)</f>
        <v>108</v>
      </c>
      <c r="M484">
        <f t="shared" ref="M484:M502" si="70">G484*L484*AVERAGE(D484:E484)</f>
        <v>0.3098106712564544</v>
      </c>
      <c r="N484">
        <f t="shared" si="64"/>
        <v>186.81528973035006</v>
      </c>
      <c r="O484" t="str">
        <f t="shared" si="65"/>
        <v>93003,</v>
      </c>
      <c r="P484" t="str">
        <f t="shared" si="65"/>
        <v>30,</v>
      </c>
      <c r="Q484" t="str">
        <f t="shared" ref="Q484:Q502" si="71">"("&amp;LEFT(R484&amp;S484,LEN(R484&amp;S484)-1)&amp;")"</f>
        <v>(1,1)</v>
      </c>
      <c r="R484" t="str">
        <f t="shared" si="66"/>
        <v>1,</v>
      </c>
      <c r="S484" t="str">
        <f t="shared" si="66"/>
        <v>1,</v>
      </c>
    </row>
    <row r="485" spans="1:19" x14ac:dyDescent="0.15">
      <c r="A485" t="s">
        <v>223</v>
      </c>
      <c r="B485">
        <v>93005</v>
      </c>
      <c r="C485">
        <v>30</v>
      </c>
      <c r="D485">
        <v>1</v>
      </c>
      <c r="E485">
        <v>1</v>
      </c>
      <c r="F485">
        <v>3</v>
      </c>
      <c r="G485" s="5">
        <f t="shared" si="63"/>
        <v>2.8686173264486519E-3</v>
      </c>
      <c r="H485" t="str">
        <f>VLOOKUP(B485,'名称-id-价值'!B:C,2,FALSE)</f>
        <v>T3LP5</v>
      </c>
      <c r="I485" t="str">
        <f t="shared" si="67"/>
        <v>T3部件</v>
      </c>
      <c r="J485">
        <f t="shared" si="68"/>
        <v>10</v>
      </c>
      <c r="K485">
        <f t="shared" si="69"/>
        <v>8.6058519793459562E-3</v>
      </c>
      <c r="L485">
        <f>VLOOKUP(B485,'名称-id-价值'!B:M,J485+2,FALSE)</f>
        <v>108</v>
      </c>
      <c r="M485">
        <f t="shared" si="70"/>
        <v>0.3098106712564544</v>
      </c>
      <c r="N485">
        <f t="shared" si="64"/>
        <v>186.81528973035006</v>
      </c>
      <c r="O485" t="str">
        <f t="shared" si="65"/>
        <v>93005,</v>
      </c>
      <c r="P485" t="str">
        <f t="shared" si="65"/>
        <v>30,</v>
      </c>
      <c r="Q485" t="str">
        <f t="shared" si="71"/>
        <v>(1,1)</v>
      </c>
      <c r="R485" t="str">
        <f t="shared" si="66"/>
        <v>1,</v>
      </c>
      <c r="S485" t="str">
        <f t="shared" si="66"/>
        <v>1,</v>
      </c>
    </row>
    <row r="486" spans="1:19" x14ac:dyDescent="0.15">
      <c r="A486" t="s">
        <v>223</v>
      </c>
      <c r="B486">
        <v>93101</v>
      </c>
      <c r="C486">
        <v>30</v>
      </c>
      <c r="D486">
        <v>1</v>
      </c>
      <c r="E486">
        <v>1</v>
      </c>
      <c r="F486">
        <v>3</v>
      </c>
      <c r="G486" s="5">
        <f t="shared" si="63"/>
        <v>2.8686173264486519E-3</v>
      </c>
      <c r="H486" t="str">
        <f>VLOOKUP(B486,'名称-id-价值'!B:C,2,FALSE)</f>
        <v>T3MP1</v>
      </c>
      <c r="I486" t="str">
        <f t="shared" si="67"/>
        <v>T3部件</v>
      </c>
      <c r="J486">
        <f t="shared" si="68"/>
        <v>10</v>
      </c>
      <c r="K486">
        <f t="shared" si="69"/>
        <v>8.6058519793459562E-3</v>
      </c>
      <c r="L486">
        <f>VLOOKUP(B486,'名称-id-价值'!B:M,J486+2,FALSE)</f>
        <v>108</v>
      </c>
      <c r="M486">
        <f t="shared" si="70"/>
        <v>0.3098106712564544</v>
      </c>
      <c r="N486">
        <f t="shared" si="64"/>
        <v>186.81528973035006</v>
      </c>
      <c r="O486" t="str">
        <f t="shared" si="65"/>
        <v>93101,</v>
      </c>
      <c r="P486" t="str">
        <f t="shared" si="65"/>
        <v>30,</v>
      </c>
      <c r="Q486" t="str">
        <f t="shared" si="71"/>
        <v>(1,1)</v>
      </c>
      <c r="R486" t="str">
        <f t="shared" si="66"/>
        <v>1,</v>
      </c>
      <c r="S486" t="str">
        <f t="shared" si="66"/>
        <v>1,</v>
      </c>
    </row>
    <row r="487" spans="1:19" x14ac:dyDescent="0.15">
      <c r="A487" t="s">
        <v>223</v>
      </c>
      <c r="B487">
        <v>93103</v>
      </c>
      <c r="C487">
        <v>30</v>
      </c>
      <c r="D487">
        <v>1</v>
      </c>
      <c r="E487">
        <v>1</v>
      </c>
      <c r="F487">
        <v>3</v>
      </c>
      <c r="G487" s="5">
        <f t="shared" si="63"/>
        <v>2.8686173264486519E-3</v>
      </c>
      <c r="H487" t="str">
        <f>VLOOKUP(B487,'名称-id-价值'!B:C,2,FALSE)</f>
        <v>T3MP3</v>
      </c>
      <c r="I487" t="str">
        <f t="shared" si="67"/>
        <v>T3部件</v>
      </c>
      <c r="J487">
        <f t="shared" si="68"/>
        <v>10</v>
      </c>
      <c r="K487">
        <f t="shared" si="69"/>
        <v>8.6058519793459562E-3</v>
      </c>
      <c r="L487">
        <f>VLOOKUP(B487,'名称-id-价值'!B:M,J487+2,FALSE)</f>
        <v>108</v>
      </c>
      <c r="M487">
        <f t="shared" si="70"/>
        <v>0.3098106712564544</v>
      </c>
      <c r="N487">
        <f t="shared" si="64"/>
        <v>186.81528973035006</v>
      </c>
      <c r="O487" t="str">
        <f t="shared" si="65"/>
        <v>93103,</v>
      </c>
      <c r="P487" t="str">
        <f t="shared" si="65"/>
        <v>30,</v>
      </c>
      <c r="Q487" t="str">
        <f t="shared" si="71"/>
        <v>(1,1)</v>
      </c>
      <c r="R487" t="str">
        <f t="shared" si="66"/>
        <v>1,</v>
      </c>
      <c r="S487" t="str">
        <f t="shared" si="66"/>
        <v>1,</v>
      </c>
    </row>
    <row r="488" spans="1:19" x14ac:dyDescent="0.15">
      <c r="A488" t="s">
        <v>223</v>
      </c>
      <c r="B488">
        <v>93105</v>
      </c>
      <c r="C488">
        <v>30</v>
      </c>
      <c r="D488">
        <v>1</v>
      </c>
      <c r="E488">
        <v>1</v>
      </c>
      <c r="F488">
        <v>3</v>
      </c>
      <c r="G488" s="5">
        <f t="shared" si="63"/>
        <v>2.8686173264486519E-3</v>
      </c>
      <c r="H488" t="str">
        <f>VLOOKUP(B488,'名称-id-价值'!B:C,2,FALSE)</f>
        <v>T3MP5</v>
      </c>
      <c r="I488" t="str">
        <f t="shared" si="67"/>
        <v>T3部件</v>
      </c>
      <c r="J488">
        <f t="shared" si="68"/>
        <v>10</v>
      </c>
      <c r="K488">
        <f t="shared" si="69"/>
        <v>8.6058519793459562E-3</v>
      </c>
      <c r="L488">
        <f>VLOOKUP(B488,'名称-id-价值'!B:M,J488+2,FALSE)</f>
        <v>108</v>
      </c>
      <c r="M488">
        <f t="shared" si="70"/>
        <v>0.3098106712564544</v>
      </c>
      <c r="N488">
        <f t="shared" si="64"/>
        <v>186.81528973035006</v>
      </c>
      <c r="O488" t="str">
        <f t="shared" si="65"/>
        <v>93105,</v>
      </c>
      <c r="P488" t="str">
        <f t="shared" si="65"/>
        <v>30,</v>
      </c>
      <c r="Q488" t="str">
        <f t="shared" si="71"/>
        <v>(1,1)</v>
      </c>
      <c r="R488" t="str">
        <f t="shared" si="66"/>
        <v>1,</v>
      </c>
      <c r="S488" t="str">
        <f t="shared" si="66"/>
        <v>1,</v>
      </c>
    </row>
    <row r="489" spans="1:19" x14ac:dyDescent="0.15">
      <c r="A489" t="s">
        <v>223</v>
      </c>
      <c r="B489">
        <v>93201</v>
      </c>
      <c r="C489">
        <v>30</v>
      </c>
      <c r="D489">
        <v>1</v>
      </c>
      <c r="E489">
        <v>1</v>
      </c>
      <c r="F489">
        <v>3</v>
      </c>
      <c r="G489" s="5">
        <f t="shared" si="63"/>
        <v>2.8686173264486519E-3</v>
      </c>
      <c r="H489" t="str">
        <f>VLOOKUP(B489,'名称-id-价值'!B:C,2,FALSE)</f>
        <v>T3HP1</v>
      </c>
      <c r="I489" t="str">
        <f t="shared" si="67"/>
        <v>T3部件</v>
      </c>
      <c r="J489">
        <f t="shared" si="68"/>
        <v>10</v>
      </c>
      <c r="K489">
        <f t="shared" si="69"/>
        <v>8.6058519793459562E-3</v>
      </c>
      <c r="L489">
        <f>VLOOKUP(B489,'名称-id-价值'!B:M,J489+2,FALSE)</f>
        <v>108</v>
      </c>
      <c r="M489">
        <f t="shared" si="70"/>
        <v>0.3098106712564544</v>
      </c>
      <c r="N489">
        <f t="shared" si="64"/>
        <v>186.81528973035006</v>
      </c>
      <c r="O489" t="str">
        <f t="shared" si="65"/>
        <v>93201,</v>
      </c>
      <c r="P489" t="str">
        <f t="shared" si="65"/>
        <v>30,</v>
      </c>
      <c r="Q489" t="str">
        <f t="shared" si="71"/>
        <v>(1,1)</v>
      </c>
      <c r="R489" t="str">
        <f t="shared" si="66"/>
        <v>1,</v>
      </c>
      <c r="S489" t="str">
        <f t="shared" si="66"/>
        <v>1,</v>
      </c>
    </row>
    <row r="490" spans="1:19" x14ac:dyDescent="0.15">
      <c r="A490" t="s">
        <v>223</v>
      </c>
      <c r="B490">
        <v>93203</v>
      </c>
      <c r="C490">
        <v>30</v>
      </c>
      <c r="D490">
        <v>1</v>
      </c>
      <c r="E490">
        <v>1</v>
      </c>
      <c r="F490">
        <v>3</v>
      </c>
      <c r="G490" s="5">
        <f t="shared" si="63"/>
        <v>2.8686173264486519E-3</v>
      </c>
      <c r="H490" t="str">
        <f>VLOOKUP(B490,'名称-id-价值'!B:C,2,FALSE)</f>
        <v>T3HP3</v>
      </c>
      <c r="I490" t="str">
        <f t="shared" si="67"/>
        <v>T3部件</v>
      </c>
      <c r="J490">
        <f t="shared" si="68"/>
        <v>10</v>
      </c>
      <c r="K490">
        <f t="shared" si="69"/>
        <v>8.6058519793459562E-3</v>
      </c>
      <c r="L490">
        <f>VLOOKUP(B490,'名称-id-价值'!B:M,J490+2,FALSE)</f>
        <v>108</v>
      </c>
      <c r="M490">
        <f t="shared" si="70"/>
        <v>0.3098106712564544</v>
      </c>
      <c r="N490">
        <f t="shared" si="64"/>
        <v>186.81528973035006</v>
      </c>
      <c r="O490" t="str">
        <f t="shared" si="65"/>
        <v>93203,</v>
      </c>
      <c r="P490" t="str">
        <f t="shared" si="65"/>
        <v>30,</v>
      </c>
      <c r="Q490" t="str">
        <f t="shared" si="71"/>
        <v>(1,1)</v>
      </c>
      <c r="R490" t="str">
        <f t="shared" si="66"/>
        <v>1,</v>
      </c>
      <c r="S490" t="str">
        <f t="shared" si="66"/>
        <v>1,</v>
      </c>
    </row>
    <row r="491" spans="1:19" x14ac:dyDescent="0.15">
      <c r="A491" t="s">
        <v>223</v>
      </c>
      <c r="B491">
        <v>93205</v>
      </c>
      <c r="C491">
        <v>30</v>
      </c>
      <c r="D491">
        <v>1</v>
      </c>
      <c r="E491">
        <v>1</v>
      </c>
      <c r="F491">
        <v>3</v>
      </c>
      <c r="G491" s="5">
        <f t="shared" si="63"/>
        <v>2.8686173264486519E-3</v>
      </c>
      <c r="H491" t="str">
        <f>VLOOKUP(B491,'名称-id-价值'!B:C,2,FALSE)</f>
        <v>T3HP5</v>
      </c>
      <c r="I491" t="str">
        <f t="shared" si="67"/>
        <v>T3部件</v>
      </c>
      <c r="J491">
        <f t="shared" si="68"/>
        <v>10</v>
      </c>
      <c r="K491">
        <f t="shared" si="69"/>
        <v>8.6058519793459562E-3</v>
      </c>
      <c r="L491">
        <f>VLOOKUP(B491,'名称-id-价值'!B:M,J491+2,FALSE)</f>
        <v>108</v>
      </c>
      <c r="M491">
        <f t="shared" si="70"/>
        <v>0.3098106712564544</v>
      </c>
      <c r="N491">
        <f t="shared" si="64"/>
        <v>186.81528973035006</v>
      </c>
      <c r="O491" t="str">
        <f t="shared" si="65"/>
        <v>93205,</v>
      </c>
      <c r="P491" t="str">
        <f t="shared" si="65"/>
        <v>30,</v>
      </c>
      <c r="Q491" t="str">
        <f t="shared" si="71"/>
        <v>(1,1)</v>
      </c>
      <c r="R491" t="str">
        <f t="shared" si="66"/>
        <v>1,</v>
      </c>
      <c r="S491" t="str">
        <f t="shared" si="66"/>
        <v>1,</v>
      </c>
    </row>
    <row r="492" spans="1:19" x14ac:dyDescent="0.15">
      <c r="A492" t="s">
        <v>223</v>
      </c>
      <c r="B492">
        <v>93002</v>
      </c>
      <c r="C492">
        <v>30</v>
      </c>
      <c r="D492">
        <v>1</v>
      </c>
      <c r="E492">
        <v>1</v>
      </c>
      <c r="F492">
        <v>3</v>
      </c>
      <c r="G492" s="5">
        <f t="shared" si="63"/>
        <v>2.8686173264486519E-3</v>
      </c>
      <c r="H492" t="str">
        <f>VLOOKUP(B492,'名称-id-价值'!B:C,2,FALSE)</f>
        <v>T3LP2</v>
      </c>
      <c r="I492" t="str">
        <f t="shared" si="67"/>
        <v>T3部件</v>
      </c>
      <c r="J492">
        <f t="shared" si="68"/>
        <v>10</v>
      </c>
      <c r="K492">
        <f t="shared" si="69"/>
        <v>8.6058519793459562E-3</v>
      </c>
      <c r="L492">
        <f>VLOOKUP(B492,'名称-id-价值'!B:M,J492+2,FALSE)</f>
        <v>108</v>
      </c>
      <c r="M492">
        <f t="shared" si="70"/>
        <v>0.3098106712564544</v>
      </c>
      <c r="N492">
        <f t="shared" si="64"/>
        <v>186.81528973035006</v>
      </c>
      <c r="O492" t="str">
        <f t="shared" si="65"/>
        <v>93002,</v>
      </c>
      <c r="P492" t="str">
        <f t="shared" si="65"/>
        <v>30,</v>
      </c>
      <c r="Q492" t="str">
        <f t="shared" si="71"/>
        <v>(1,1)</v>
      </c>
      <c r="R492" t="str">
        <f t="shared" si="66"/>
        <v>1,</v>
      </c>
      <c r="S492" t="str">
        <f t="shared" si="66"/>
        <v>1,</v>
      </c>
    </row>
    <row r="493" spans="1:19" x14ac:dyDescent="0.15">
      <c r="A493" t="s">
        <v>223</v>
      </c>
      <c r="B493">
        <v>93004</v>
      </c>
      <c r="C493">
        <v>30</v>
      </c>
      <c r="D493">
        <v>1</v>
      </c>
      <c r="E493">
        <v>1</v>
      </c>
      <c r="F493">
        <v>3</v>
      </c>
      <c r="G493" s="5">
        <f t="shared" si="63"/>
        <v>2.8686173264486519E-3</v>
      </c>
      <c r="H493" t="str">
        <f>VLOOKUP(B493,'名称-id-价值'!B:C,2,FALSE)</f>
        <v>T3LP4</v>
      </c>
      <c r="I493" t="str">
        <f t="shared" si="67"/>
        <v>T3部件</v>
      </c>
      <c r="J493">
        <f t="shared" si="68"/>
        <v>10</v>
      </c>
      <c r="K493">
        <f t="shared" si="69"/>
        <v>8.6058519793459562E-3</v>
      </c>
      <c r="L493">
        <f>VLOOKUP(B493,'名称-id-价值'!B:M,J493+2,FALSE)</f>
        <v>108</v>
      </c>
      <c r="M493">
        <f t="shared" si="70"/>
        <v>0.3098106712564544</v>
      </c>
      <c r="N493">
        <f t="shared" si="64"/>
        <v>186.81528973035006</v>
      </c>
      <c r="O493" t="str">
        <f t="shared" si="65"/>
        <v>93004,</v>
      </c>
      <c r="P493" t="str">
        <f t="shared" si="65"/>
        <v>30,</v>
      </c>
      <c r="Q493" t="str">
        <f t="shared" si="71"/>
        <v>(1,1)</v>
      </c>
      <c r="R493" t="str">
        <f t="shared" si="66"/>
        <v>1,</v>
      </c>
      <c r="S493" t="str">
        <f t="shared" si="66"/>
        <v>1,</v>
      </c>
    </row>
    <row r="494" spans="1:19" x14ac:dyDescent="0.15">
      <c r="A494" t="s">
        <v>223</v>
      </c>
      <c r="B494">
        <v>93006</v>
      </c>
      <c r="C494">
        <v>30</v>
      </c>
      <c r="D494">
        <v>1</v>
      </c>
      <c r="E494">
        <v>1</v>
      </c>
      <c r="F494">
        <v>3</v>
      </c>
      <c r="G494" s="5">
        <f t="shared" si="63"/>
        <v>2.8686173264486519E-3</v>
      </c>
      <c r="H494" t="str">
        <f>VLOOKUP(B494,'名称-id-价值'!B:C,2,FALSE)</f>
        <v>T3LP6</v>
      </c>
      <c r="I494" t="str">
        <f t="shared" si="67"/>
        <v>T3部件</v>
      </c>
      <c r="J494">
        <f t="shared" si="68"/>
        <v>10</v>
      </c>
      <c r="K494">
        <f t="shared" si="69"/>
        <v>8.6058519793459562E-3</v>
      </c>
      <c r="L494">
        <f>VLOOKUP(B494,'名称-id-价值'!B:M,J494+2,FALSE)</f>
        <v>108</v>
      </c>
      <c r="M494">
        <f t="shared" si="70"/>
        <v>0.3098106712564544</v>
      </c>
      <c r="N494">
        <f t="shared" si="64"/>
        <v>186.81528973035006</v>
      </c>
      <c r="O494" t="str">
        <f t="shared" si="65"/>
        <v>93006,</v>
      </c>
      <c r="P494" t="str">
        <f t="shared" si="65"/>
        <v>30,</v>
      </c>
      <c r="Q494" t="str">
        <f t="shared" si="71"/>
        <v>(1,1)</v>
      </c>
      <c r="R494" t="str">
        <f t="shared" si="66"/>
        <v>1,</v>
      </c>
      <c r="S494" t="str">
        <f t="shared" si="66"/>
        <v>1,</v>
      </c>
    </row>
    <row r="495" spans="1:19" x14ac:dyDescent="0.15">
      <c r="A495" t="s">
        <v>223</v>
      </c>
      <c r="B495">
        <v>93102</v>
      </c>
      <c r="C495">
        <v>30</v>
      </c>
      <c r="D495">
        <v>1</v>
      </c>
      <c r="E495">
        <v>1</v>
      </c>
      <c r="F495">
        <v>3</v>
      </c>
      <c r="G495" s="5">
        <f t="shared" si="63"/>
        <v>2.8686173264486519E-3</v>
      </c>
      <c r="H495" t="str">
        <f>VLOOKUP(B495,'名称-id-价值'!B:C,2,FALSE)</f>
        <v>T3MP2</v>
      </c>
      <c r="I495" t="str">
        <f t="shared" si="67"/>
        <v>T3部件</v>
      </c>
      <c r="J495">
        <f t="shared" si="68"/>
        <v>10</v>
      </c>
      <c r="K495">
        <f t="shared" si="69"/>
        <v>8.6058519793459562E-3</v>
      </c>
      <c r="L495">
        <f>VLOOKUP(B495,'名称-id-价值'!B:M,J495+2,FALSE)</f>
        <v>108</v>
      </c>
      <c r="M495">
        <f t="shared" si="70"/>
        <v>0.3098106712564544</v>
      </c>
      <c r="N495">
        <f t="shared" si="64"/>
        <v>186.81528973035006</v>
      </c>
      <c r="O495" t="str">
        <f t="shared" si="65"/>
        <v>93102,</v>
      </c>
      <c r="P495" t="str">
        <f t="shared" si="65"/>
        <v>30,</v>
      </c>
      <c r="Q495" t="str">
        <f t="shared" si="71"/>
        <v>(1,1)</v>
      </c>
      <c r="R495" t="str">
        <f t="shared" si="66"/>
        <v>1,</v>
      </c>
      <c r="S495" t="str">
        <f t="shared" si="66"/>
        <v>1,</v>
      </c>
    </row>
    <row r="496" spans="1:19" x14ac:dyDescent="0.15">
      <c r="A496" t="s">
        <v>223</v>
      </c>
      <c r="B496">
        <v>93104</v>
      </c>
      <c r="C496">
        <v>30</v>
      </c>
      <c r="D496">
        <v>1</v>
      </c>
      <c r="E496">
        <v>1</v>
      </c>
      <c r="F496">
        <v>3</v>
      </c>
      <c r="G496" s="5">
        <f t="shared" si="63"/>
        <v>2.8686173264486519E-3</v>
      </c>
      <c r="H496" t="str">
        <f>VLOOKUP(B496,'名称-id-价值'!B:C,2,FALSE)</f>
        <v>T3MP4</v>
      </c>
      <c r="I496" t="str">
        <f t="shared" si="67"/>
        <v>T3部件</v>
      </c>
      <c r="J496">
        <f t="shared" si="68"/>
        <v>10</v>
      </c>
      <c r="K496">
        <f t="shared" si="69"/>
        <v>8.6058519793459562E-3</v>
      </c>
      <c r="L496">
        <f>VLOOKUP(B496,'名称-id-价值'!B:M,J496+2,FALSE)</f>
        <v>108</v>
      </c>
      <c r="M496">
        <f t="shared" si="70"/>
        <v>0.3098106712564544</v>
      </c>
      <c r="N496">
        <f t="shared" si="64"/>
        <v>186.81528973035006</v>
      </c>
      <c r="O496" t="str">
        <f t="shared" ref="O496:P502" si="72">B496&amp;","</f>
        <v>93104,</v>
      </c>
      <c r="P496" t="str">
        <f t="shared" si="72"/>
        <v>30,</v>
      </c>
      <c r="Q496" t="str">
        <f t="shared" si="71"/>
        <v>(1,1)</v>
      </c>
      <c r="R496" t="str">
        <f t="shared" si="66"/>
        <v>1,</v>
      </c>
      <c r="S496" t="str">
        <f t="shared" si="66"/>
        <v>1,</v>
      </c>
    </row>
    <row r="497" spans="1:19" x14ac:dyDescent="0.15">
      <c r="A497" t="s">
        <v>223</v>
      </c>
      <c r="B497">
        <v>93106</v>
      </c>
      <c r="C497">
        <v>30</v>
      </c>
      <c r="D497">
        <v>1</v>
      </c>
      <c r="E497">
        <v>1</v>
      </c>
      <c r="F497">
        <v>3</v>
      </c>
      <c r="G497" s="5">
        <f t="shared" si="63"/>
        <v>2.8686173264486519E-3</v>
      </c>
      <c r="H497" t="str">
        <f>VLOOKUP(B497,'名称-id-价值'!B:C,2,FALSE)</f>
        <v>T3MP6</v>
      </c>
      <c r="I497" t="str">
        <f t="shared" si="67"/>
        <v>T3部件</v>
      </c>
      <c r="J497">
        <f t="shared" si="68"/>
        <v>10</v>
      </c>
      <c r="K497">
        <f t="shared" si="69"/>
        <v>8.6058519793459562E-3</v>
      </c>
      <c r="L497">
        <f>VLOOKUP(B497,'名称-id-价值'!B:M,J497+2,FALSE)</f>
        <v>108</v>
      </c>
      <c r="M497">
        <f t="shared" si="70"/>
        <v>0.3098106712564544</v>
      </c>
      <c r="N497">
        <f t="shared" si="64"/>
        <v>186.81528973035006</v>
      </c>
      <c r="O497" t="str">
        <f t="shared" si="72"/>
        <v>93106,</v>
      </c>
      <c r="P497" t="str">
        <f t="shared" si="72"/>
        <v>30,</v>
      </c>
      <c r="Q497" t="str">
        <f t="shared" si="71"/>
        <v>(1,1)</v>
      </c>
      <c r="R497" t="str">
        <f t="shared" si="66"/>
        <v>1,</v>
      </c>
      <c r="S497" t="str">
        <f t="shared" si="66"/>
        <v>1,</v>
      </c>
    </row>
    <row r="498" spans="1:19" x14ac:dyDescent="0.15">
      <c r="A498" t="s">
        <v>223</v>
      </c>
      <c r="B498">
        <v>93202</v>
      </c>
      <c r="C498">
        <v>30</v>
      </c>
      <c r="D498">
        <v>1</v>
      </c>
      <c r="E498">
        <v>1</v>
      </c>
      <c r="F498">
        <v>3</v>
      </c>
      <c r="G498" s="5">
        <f t="shared" si="63"/>
        <v>2.8686173264486519E-3</v>
      </c>
      <c r="H498" t="str">
        <f>VLOOKUP(B498,'名称-id-价值'!B:C,2,FALSE)</f>
        <v>T3HP2</v>
      </c>
      <c r="I498" t="str">
        <f t="shared" si="67"/>
        <v>T3部件</v>
      </c>
      <c r="J498">
        <f t="shared" si="68"/>
        <v>10</v>
      </c>
      <c r="K498">
        <f t="shared" si="69"/>
        <v>8.6058519793459562E-3</v>
      </c>
      <c r="L498">
        <f>VLOOKUP(B498,'名称-id-价值'!B:M,J498+2,FALSE)</f>
        <v>108</v>
      </c>
      <c r="M498">
        <f t="shared" si="70"/>
        <v>0.3098106712564544</v>
      </c>
      <c r="N498">
        <f t="shared" si="64"/>
        <v>186.81528973035006</v>
      </c>
      <c r="O498" t="str">
        <f t="shared" si="72"/>
        <v>93202,</v>
      </c>
      <c r="P498" t="str">
        <f t="shared" si="72"/>
        <v>30,</v>
      </c>
      <c r="Q498" t="str">
        <f t="shared" si="71"/>
        <v>(1,1)</v>
      </c>
      <c r="R498" t="str">
        <f t="shared" si="66"/>
        <v>1,</v>
      </c>
      <c r="S498" t="str">
        <f t="shared" si="66"/>
        <v>1,</v>
      </c>
    </row>
    <row r="499" spans="1:19" x14ac:dyDescent="0.15">
      <c r="A499" t="s">
        <v>223</v>
      </c>
      <c r="B499">
        <v>93204</v>
      </c>
      <c r="C499">
        <v>30</v>
      </c>
      <c r="D499">
        <v>1</v>
      </c>
      <c r="E499">
        <v>1</v>
      </c>
      <c r="F499">
        <v>3</v>
      </c>
      <c r="G499" s="5">
        <f t="shared" si="63"/>
        <v>2.8686173264486519E-3</v>
      </c>
      <c r="H499" t="str">
        <f>VLOOKUP(B499,'名称-id-价值'!B:C,2,FALSE)</f>
        <v>T3HP4</v>
      </c>
      <c r="I499" t="str">
        <f t="shared" si="67"/>
        <v>T3部件</v>
      </c>
      <c r="J499">
        <f t="shared" si="68"/>
        <v>10</v>
      </c>
      <c r="K499">
        <f t="shared" si="69"/>
        <v>8.6058519793459562E-3</v>
      </c>
      <c r="L499">
        <f>VLOOKUP(B499,'名称-id-价值'!B:M,J499+2,FALSE)</f>
        <v>108</v>
      </c>
      <c r="M499">
        <f t="shared" si="70"/>
        <v>0.3098106712564544</v>
      </c>
      <c r="N499">
        <f t="shared" si="64"/>
        <v>186.81528973035006</v>
      </c>
      <c r="O499" t="str">
        <f t="shared" si="72"/>
        <v>93204,</v>
      </c>
      <c r="P499" t="str">
        <f t="shared" si="72"/>
        <v>30,</v>
      </c>
      <c r="Q499" t="str">
        <f t="shared" si="71"/>
        <v>(1,1)</v>
      </c>
      <c r="R499" t="str">
        <f t="shared" si="66"/>
        <v>1,</v>
      </c>
      <c r="S499" t="str">
        <f t="shared" si="66"/>
        <v>1,</v>
      </c>
    </row>
    <row r="500" spans="1:19" x14ac:dyDescent="0.15">
      <c r="A500" t="s">
        <v>223</v>
      </c>
      <c r="B500">
        <v>93206</v>
      </c>
      <c r="C500">
        <v>30</v>
      </c>
      <c r="D500">
        <v>1</v>
      </c>
      <c r="E500">
        <v>1</v>
      </c>
      <c r="F500">
        <v>3</v>
      </c>
      <c r="G500" s="5">
        <f t="shared" si="63"/>
        <v>2.8686173264486519E-3</v>
      </c>
      <c r="H500" t="str">
        <f>VLOOKUP(B500,'名称-id-价值'!B:C,2,FALSE)</f>
        <v>T3HP6</v>
      </c>
      <c r="I500" t="str">
        <f t="shared" si="67"/>
        <v>T3部件</v>
      </c>
      <c r="J500">
        <f t="shared" si="68"/>
        <v>10</v>
      </c>
      <c r="K500">
        <f t="shared" si="69"/>
        <v>8.6058519793459562E-3</v>
      </c>
      <c r="L500">
        <f>VLOOKUP(B500,'名称-id-价值'!B:M,J500+2,FALSE)</f>
        <v>108</v>
      </c>
      <c r="M500">
        <f t="shared" si="70"/>
        <v>0.3098106712564544</v>
      </c>
      <c r="N500">
        <f t="shared" si="64"/>
        <v>186.81528973035006</v>
      </c>
      <c r="O500" t="str">
        <f t="shared" si="72"/>
        <v>93206,</v>
      </c>
      <c r="P500" t="str">
        <f t="shared" si="72"/>
        <v>30,</v>
      </c>
      <c r="Q500" t="str">
        <f t="shared" si="71"/>
        <v>(1,1)</v>
      </c>
      <c r="R500" t="str">
        <f t="shared" si="66"/>
        <v>1,</v>
      </c>
      <c r="S500" t="str">
        <f t="shared" si="66"/>
        <v>1,</v>
      </c>
    </row>
    <row r="501" spans="1:19" x14ac:dyDescent="0.15">
      <c r="A501" t="s">
        <v>223</v>
      </c>
      <c r="B501">
        <v>100301</v>
      </c>
      <c r="C501">
        <v>37</v>
      </c>
      <c r="D501">
        <v>1</v>
      </c>
      <c r="E501">
        <v>1</v>
      </c>
      <c r="F501">
        <v>3</v>
      </c>
      <c r="G501" s="5">
        <f t="shared" si="63"/>
        <v>3.5379613692866703E-3</v>
      </c>
      <c r="H501" t="str">
        <f>VLOOKUP(B501,'名称-id-价值'!B:C,2,FALSE)</f>
        <v>3倍加速1</v>
      </c>
      <c r="I501" t="str">
        <f t="shared" si="67"/>
        <v>T0坦克</v>
      </c>
      <c r="J501">
        <f t="shared" si="68"/>
        <v>10</v>
      </c>
      <c r="K501">
        <f t="shared" si="69"/>
        <v>1.0613884107860011E-2</v>
      </c>
      <c r="L501">
        <f>VLOOKUP(B501,'名称-id-价值'!B:M,J501+2,FALSE)</f>
        <v>35</v>
      </c>
      <c r="M501">
        <f t="shared" si="70"/>
        <v>0.12382864792503347</v>
      </c>
      <c r="N501">
        <f t="shared" si="64"/>
        <v>186.81528973035006</v>
      </c>
      <c r="O501" t="str">
        <f t="shared" si="72"/>
        <v>100301,</v>
      </c>
      <c r="P501" t="str">
        <f t="shared" si="72"/>
        <v>37,</v>
      </c>
      <c r="Q501" t="str">
        <f t="shared" si="71"/>
        <v>(1,1)</v>
      </c>
      <c r="R501" t="str">
        <f t="shared" si="66"/>
        <v>1,</v>
      </c>
      <c r="S501" t="str">
        <f t="shared" si="66"/>
        <v>1,</v>
      </c>
    </row>
    <row r="502" spans="1:19" x14ac:dyDescent="0.15">
      <c r="A502" t="s">
        <v>223</v>
      </c>
      <c r="B502">
        <v>100302</v>
      </c>
      <c r="C502">
        <v>47</v>
      </c>
      <c r="D502">
        <v>1</v>
      </c>
      <c r="E502">
        <v>1</v>
      </c>
      <c r="F502">
        <v>3</v>
      </c>
      <c r="G502" s="5">
        <f t="shared" si="63"/>
        <v>4.4941671447695543E-3</v>
      </c>
      <c r="H502" t="str">
        <f>VLOOKUP(B502,'名称-id-价值'!B:C,2,FALSE)</f>
        <v>3倍加速2</v>
      </c>
      <c r="I502" t="str">
        <f t="shared" si="67"/>
        <v>T0坦克</v>
      </c>
      <c r="J502">
        <f t="shared" si="68"/>
        <v>10</v>
      </c>
      <c r="K502">
        <f t="shared" si="69"/>
        <v>1.3482501434308663E-2</v>
      </c>
      <c r="L502">
        <f>VLOOKUP(B502,'名称-id-价值'!B:M,J502+2,FALSE)</f>
        <v>60</v>
      </c>
      <c r="M502">
        <f t="shared" si="70"/>
        <v>0.26965002868617327</v>
      </c>
      <c r="N502">
        <f t="shared" si="64"/>
        <v>186.81528973035006</v>
      </c>
      <c r="O502" t="str">
        <f t="shared" si="72"/>
        <v>100302,</v>
      </c>
      <c r="P502" t="str">
        <f t="shared" si="72"/>
        <v>47,</v>
      </c>
      <c r="Q502" t="str">
        <f t="shared" si="71"/>
        <v>(1,1)</v>
      </c>
      <c r="R502" t="str">
        <f t="shared" si="66"/>
        <v>1,</v>
      </c>
      <c r="S502" t="str">
        <f t="shared" si="66"/>
        <v>1,</v>
      </c>
    </row>
    <row r="503" spans="1:19" x14ac:dyDescent="0.15">
      <c r="G503" s="5"/>
    </row>
    <row r="504" spans="1:19" x14ac:dyDescent="0.15">
      <c r="G504" s="5"/>
    </row>
    <row r="505" spans="1:19" x14ac:dyDescent="0.15">
      <c r="G505" s="5"/>
    </row>
    <row r="506" spans="1:19" x14ac:dyDescent="0.15">
      <c r="G506" s="5"/>
    </row>
    <row r="507" spans="1:19" x14ac:dyDescent="0.15">
      <c r="G507" s="5"/>
    </row>
    <row r="508" spans="1:19" x14ac:dyDescent="0.15">
      <c r="G508" s="5"/>
    </row>
    <row r="509" spans="1:19" x14ac:dyDescent="0.15">
      <c r="G509" s="5"/>
    </row>
    <row r="510" spans="1:19" x14ac:dyDescent="0.15">
      <c r="G510" s="5"/>
    </row>
    <row r="511" spans="1:19" x14ac:dyDescent="0.15">
      <c r="G511" s="5"/>
    </row>
    <row r="512" spans="1:19" x14ac:dyDescent="0.15">
      <c r="G512" s="5"/>
    </row>
    <row r="513" spans="7:7" x14ac:dyDescent="0.15">
      <c r="G513" s="5"/>
    </row>
    <row r="514" spans="7:7" x14ac:dyDescent="0.15">
      <c r="G514" s="5"/>
    </row>
    <row r="515" spans="7:7" x14ac:dyDescent="0.15">
      <c r="G515" s="5"/>
    </row>
    <row r="516" spans="7:7" x14ac:dyDescent="0.15">
      <c r="G516" s="5"/>
    </row>
    <row r="517" spans="7:7" x14ac:dyDescent="0.15">
      <c r="G517" s="5"/>
    </row>
    <row r="518" spans="7:7" x14ac:dyDescent="0.15">
      <c r="G518" s="5"/>
    </row>
    <row r="519" spans="7:7" x14ac:dyDescent="0.15">
      <c r="G519" s="5"/>
    </row>
    <row r="520" spans="7:7" x14ac:dyDescent="0.15">
      <c r="G520" s="5"/>
    </row>
    <row r="521" spans="7:7" x14ac:dyDescent="0.15">
      <c r="G521" s="5"/>
    </row>
    <row r="522" spans="7:7" x14ac:dyDescent="0.15">
      <c r="G522" s="5"/>
    </row>
    <row r="523" spans="7:7" x14ac:dyDescent="0.15">
      <c r="G523" s="5"/>
    </row>
    <row r="524" spans="7:7" x14ac:dyDescent="0.15">
      <c r="G524" s="5"/>
    </row>
    <row r="525" spans="7:7" x14ac:dyDescent="0.15">
      <c r="G525" s="5"/>
    </row>
    <row r="526" spans="7:7" x14ac:dyDescent="0.15">
      <c r="G526" s="5"/>
    </row>
    <row r="527" spans="7:7" x14ac:dyDescent="0.15">
      <c r="G527" s="5"/>
    </row>
    <row r="528" spans="7:7" x14ac:dyDescent="0.15">
      <c r="G528" s="5"/>
    </row>
    <row r="529" spans="7:7" x14ac:dyDescent="0.15">
      <c r="G529" s="5"/>
    </row>
    <row r="530" spans="7:7" x14ac:dyDescent="0.15">
      <c r="G530" s="5"/>
    </row>
    <row r="531" spans="7:7" x14ac:dyDescent="0.15">
      <c r="G531" s="5"/>
    </row>
    <row r="532" spans="7:7" x14ac:dyDescent="0.15">
      <c r="G532" s="5"/>
    </row>
    <row r="533" spans="7:7" x14ac:dyDescent="0.15">
      <c r="G533" s="5"/>
    </row>
    <row r="534" spans="7:7" x14ac:dyDescent="0.15">
      <c r="G534" s="5"/>
    </row>
    <row r="535" spans="7:7" x14ac:dyDescent="0.15">
      <c r="G535" s="5"/>
    </row>
    <row r="536" spans="7:7" x14ac:dyDescent="0.15">
      <c r="G536" s="5"/>
    </row>
    <row r="537" spans="7:7" x14ac:dyDescent="0.15">
      <c r="G537" s="5"/>
    </row>
    <row r="538" spans="7:7" x14ac:dyDescent="0.15">
      <c r="G538" s="5"/>
    </row>
    <row r="539" spans="7:7" x14ac:dyDescent="0.15">
      <c r="G539" s="5"/>
    </row>
    <row r="540" spans="7:7" x14ac:dyDescent="0.15">
      <c r="G540" s="5"/>
    </row>
    <row r="541" spans="7:7" x14ac:dyDescent="0.15">
      <c r="G541" s="5"/>
    </row>
    <row r="542" spans="7:7" x14ac:dyDescent="0.15">
      <c r="G542" s="5"/>
    </row>
    <row r="543" spans="7:7" x14ac:dyDescent="0.15">
      <c r="G543" s="5"/>
    </row>
    <row r="544" spans="7:7" x14ac:dyDescent="0.15">
      <c r="G544" s="5"/>
    </row>
    <row r="545" spans="7:7" x14ac:dyDescent="0.15">
      <c r="G545" s="5"/>
    </row>
    <row r="546" spans="7:7" x14ac:dyDescent="0.15">
      <c r="G546" s="5"/>
    </row>
    <row r="547" spans="7:7" x14ac:dyDescent="0.15">
      <c r="G547" s="5"/>
    </row>
    <row r="548" spans="7:7" x14ac:dyDescent="0.15">
      <c r="G548" s="5"/>
    </row>
    <row r="549" spans="7:7" x14ac:dyDescent="0.15">
      <c r="G549" s="5"/>
    </row>
    <row r="550" spans="7:7" x14ac:dyDescent="0.15">
      <c r="G550" s="5"/>
    </row>
    <row r="551" spans="7:7" x14ac:dyDescent="0.15">
      <c r="G551" s="5"/>
    </row>
    <row r="552" spans="7:7" x14ac:dyDescent="0.15">
      <c r="G552" s="5"/>
    </row>
    <row r="553" spans="7:7" x14ac:dyDescent="0.15">
      <c r="G553" s="5"/>
    </row>
    <row r="554" spans="7:7" x14ac:dyDescent="0.15">
      <c r="G554" s="5"/>
    </row>
    <row r="555" spans="7:7" x14ac:dyDescent="0.15">
      <c r="G555" s="5"/>
    </row>
    <row r="556" spans="7:7" x14ac:dyDescent="0.15">
      <c r="G556" s="5"/>
    </row>
    <row r="557" spans="7:7" x14ac:dyDescent="0.15">
      <c r="G557" s="5"/>
    </row>
    <row r="558" spans="7:7" x14ac:dyDescent="0.15">
      <c r="G558" s="5"/>
    </row>
    <row r="559" spans="7:7" x14ac:dyDescent="0.15">
      <c r="G559" s="5"/>
    </row>
    <row r="560" spans="7:7" x14ac:dyDescent="0.15">
      <c r="G560" s="5"/>
    </row>
    <row r="561" spans="7:7" x14ac:dyDescent="0.15">
      <c r="G561" s="5"/>
    </row>
    <row r="562" spans="7:7" x14ac:dyDescent="0.15">
      <c r="G562" s="5"/>
    </row>
    <row r="563" spans="7:7" x14ac:dyDescent="0.15">
      <c r="G563" s="5"/>
    </row>
    <row r="564" spans="7:7" x14ac:dyDescent="0.15">
      <c r="G564" s="5"/>
    </row>
    <row r="565" spans="7:7" x14ac:dyDescent="0.15">
      <c r="G565" s="5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547"/>
  <sheetViews>
    <sheetView topLeftCell="A88" workbookViewId="0">
      <selection activeCell="I127" sqref="I122:I127"/>
    </sheetView>
  </sheetViews>
  <sheetFormatPr defaultColWidth="8.875" defaultRowHeight="13.5" x14ac:dyDescent="0.15"/>
  <cols>
    <col min="1" max="1" width="11.125" bestFit="1" customWidth="1"/>
    <col min="20" max="20" width="36.625" customWidth="1"/>
  </cols>
  <sheetData>
    <row r="1" spans="1:19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169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19" x14ac:dyDescent="0.15">
      <c r="A2" t="s">
        <v>194</v>
      </c>
      <c r="B2">
        <v>51111</v>
      </c>
      <c r="C2">
        <v>733</v>
      </c>
      <c r="D2">
        <v>2</v>
      </c>
      <c r="E2">
        <v>3</v>
      </c>
      <c r="F2">
        <v>1</v>
      </c>
      <c r="G2" s="5">
        <f t="shared" ref="G2:G65" si="0">C2/SUMIFS(C:C,A:A,A2)</f>
        <v>0.12852884446782395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0.32132211116955989</v>
      </c>
      <c r="L2">
        <f>VLOOKUP(B2,'名称-id-价值'!B:M,J2+2,FALSE)</f>
        <v>60</v>
      </c>
      <c r="M2">
        <f>G2*L2*AVERAGE(D2:E2)</f>
        <v>19.279326670173592</v>
      </c>
      <c r="N2">
        <f t="shared" ref="N2:N65" si="1">SUMIFS(M:M,A:A,A2)*F2+VLOOKUP(J2,$AC$17:$AF$27,4,FALSE)</f>
        <v>82.414518674381938</v>
      </c>
      <c r="O2" t="str">
        <f t="shared" ref="O2:O62" si="2">B2&amp;","</f>
        <v>51111,</v>
      </c>
      <c r="P2" t="str">
        <f t="shared" ref="P2:P62" si="3">C2&amp;","</f>
        <v>733,</v>
      </c>
      <c r="Q2" t="str">
        <f>"("&amp;LEFT(R2&amp;S2,LEN(R2&amp;S2)-1)&amp;")"</f>
        <v>(2,3)</v>
      </c>
      <c r="R2" t="str">
        <f t="shared" ref="R2:R62" si="4">D2&amp;","</f>
        <v>2,</v>
      </c>
      <c r="S2" t="str">
        <f t="shared" ref="S2:S62" si="5">E2&amp;","</f>
        <v>3,</v>
      </c>
    </row>
    <row r="3" spans="1:19" x14ac:dyDescent="0.15">
      <c r="A3" t="s">
        <v>194</v>
      </c>
      <c r="B3">
        <v>52111</v>
      </c>
      <c r="C3">
        <v>733</v>
      </c>
      <c r="D3">
        <v>2</v>
      </c>
      <c r="E3">
        <v>3</v>
      </c>
      <c r="F3">
        <v>1</v>
      </c>
      <c r="G3" s="5">
        <f t="shared" si="0"/>
        <v>0.12852884446782395</v>
      </c>
      <c r="H3" t="str">
        <f>VLOOKUP(B3,'名称-id-价值'!B:C,2,FALSE)</f>
        <v>Stuart-碎片</v>
      </c>
      <c r="I3" t="str">
        <f t="shared" ref="I3:I63" si="6">IF(LEFT(B3,1)+0=5,"T"&amp;MID(B3,3,1)&amp;"碎片",IF(LEFT(B3,1)+0=1,"T"&amp;MID(B3,3,1)&amp;"坦克",IF(LEFT(B3,1)+0=9,"T"&amp;MID(B3,2,1)&amp;"部件")))</f>
        <v>T1碎片</v>
      </c>
      <c r="J3">
        <f t="shared" ref="J3:J63" si="7">IF(RIGHT(A3,1)+0=0,10,RIGHT(A3,1)+0)</f>
        <v>1</v>
      </c>
      <c r="K3">
        <f t="shared" ref="K3:K63" si="8">AVERAGE(D3:E3)*G3*F3</f>
        <v>0.32132211116955989</v>
      </c>
      <c r="L3">
        <f>VLOOKUP(B3,'名称-id-价值'!B:M,J3+2,FALSE)</f>
        <v>60</v>
      </c>
      <c r="M3">
        <f t="shared" ref="M3:M63" si="9">G3*L3*AVERAGE(D3:E3)</f>
        <v>19.279326670173592</v>
      </c>
      <c r="N3">
        <f t="shared" si="1"/>
        <v>82.414518674381938</v>
      </c>
      <c r="O3" t="str">
        <f t="shared" si="2"/>
        <v>52111,</v>
      </c>
      <c r="P3" t="str">
        <f t="shared" si="3"/>
        <v>733,</v>
      </c>
      <c r="Q3" t="str">
        <f t="shared" ref="Q3:Q63" si="10">"("&amp;LEFT(R3&amp;S3,LEN(R3&amp;S3)-1)&amp;")"</f>
        <v>(2,3)</v>
      </c>
      <c r="R3" t="str">
        <f t="shared" si="4"/>
        <v>2,</v>
      </c>
      <c r="S3" t="str">
        <f t="shared" si="5"/>
        <v>3,</v>
      </c>
    </row>
    <row r="4" spans="1:19" x14ac:dyDescent="0.15">
      <c r="A4" t="s">
        <v>194</v>
      </c>
      <c r="B4">
        <v>53111</v>
      </c>
      <c r="C4">
        <v>733</v>
      </c>
      <c r="D4">
        <v>2</v>
      </c>
      <c r="E4">
        <v>3</v>
      </c>
      <c r="F4">
        <v>1</v>
      </c>
      <c r="G4" s="5">
        <f t="shared" si="0"/>
        <v>0.12852884446782395</v>
      </c>
      <c r="H4" t="str">
        <f>VLOOKUP(B4,'名称-id-价值'!B:C,2,FALSE)</f>
        <v>B-1-碎片</v>
      </c>
      <c r="I4" t="str">
        <f t="shared" si="6"/>
        <v>T1碎片</v>
      </c>
      <c r="J4">
        <f t="shared" si="7"/>
        <v>1</v>
      </c>
      <c r="K4">
        <f t="shared" si="8"/>
        <v>0.32132211116955989</v>
      </c>
      <c r="L4">
        <f>VLOOKUP(B4,'名称-id-价值'!B:M,J4+2,FALSE)</f>
        <v>60</v>
      </c>
      <c r="M4">
        <f t="shared" si="9"/>
        <v>19.279326670173592</v>
      </c>
      <c r="N4">
        <f t="shared" si="1"/>
        <v>82.414518674381938</v>
      </c>
      <c r="O4" t="str">
        <f t="shared" si="2"/>
        <v>53111,</v>
      </c>
      <c r="P4" t="str">
        <f t="shared" si="3"/>
        <v>733,</v>
      </c>
      <c r="Q4" t="str">
        <f t="shared" si="10"/>
        <v>(2,3)</v>
      </c>
      <c r="R4" t="str">
        <f t="shared" si="4"/>
        <v>2,</v>
      </c>
      <c r="S4" t="str">
        <f t="shared" si="5"/>
        <v>3,</v>
      </c>
    </row>
    <row r="5" spans="1:19" x14ac:dyDescent="0.15">
      <c r="A5" t="s">
        <v>194</v>
      </c>
      <c r="B5">
        <v>91001</v>
      </c>
      <c r="C5">
        <v>388</v>
      </c>
      <c r="D5">
        <v>1</v>
      </c>
      <c r="E5">
        <v>1</v>
      </c>
      <c r="F5">
        <v>1</v>
      </c>
      <c r="G5" s="5">
        <f t="shared" si="0"/>
        <v>6.8034367876556201E-2</v>
      </c>
      <c r="H5" t="str">
        <f>VLOOKUP(B5,'名称-id-价值'!B:C,2,FALSE)</f>
        <v>T1LP1</v>
      </c>
      <c r="I5" t="str">
        <f t="shared" si="6"/>
        <v>T1部件</v>
      </c>
      <c r="J5">
        <f t="shared" si="7"/>
        <v>1</v>
      </c>
      <c r="K5">
        <f t="shared" si="8"/>
        <v>6.8034367876556201E-2</v>
      </c>
      <c r="L5">
        <f>VLOOKUP(B5,'名称-id-价值'!B:M,J5+2,FALSE)</f>
        <v>40</v>
      </c>
      <c r="M5">
        <f t="shared" si="9"/>
        <v>2.721374715062248</v>
      </c>
      <c r="N5">
        <f t="shared" si="1"/>
        <v>82.414518674381938</v>
      </c>
      <c r="O5" t="str">
        <f t="shared" si="2"/>
        <v>91001,</v>
      </c>
      <c r="P5" t="str">
        <f t="shared" si="3"/>
        <v>388,</v>
      </c>
      <c r="Q5" t="str">
        <f t="shared" si="10"/>
        <v>(1,1)</v>
      </c>
      <c r="R5" t="str">
        <f t="shared" si="4"/>
        <v>1,</v>
      </c>
      <c r="S5" t="str">
        <f t="shared" si="5"/>
        <v>1,</v>
      </c>
    </row>
    <row r="6" spans="1:19" x14ac:dyDescent="0.15">
      <c r="A6" t="s">
        <v>194</v>
      </c>
      <c r="B6">
        <v>91003</v>
      </c>
      <c r="C6">
        <v>388</v>
      </c>
      <c r="D6">
        <v>1</v>
      </c>
      <c r="E6">
        <v>1</v>
      </c>
      <c r="F6">
        <v>1</v>
      </c>
      <c r="G6" s="5">
        <f t="shared" si="0"/>
        <v>6.8034367876556201E-2</v>
      </c>
      <c r="H6" t="str">
        <f>VLOOKUP(B6,'名称-id-价值'!B:C,2,FALSE)</f>
        <v>T1LP3</v>
      </c>
      <c r="I6" t="str">
        <f t="shared" si="6"/>
        <v>T1部件</v>
      </c>
      <c r="J6">
        <f t="shared" si="7"/>
        <v>1</v>
      </c>
      <c r="K6">
        <f t="shared" si="8"/>
        <v>6.8034367876556201E-2</v>
      </c>
      <c r="L6">
        <f>VLOOKUP(B6,'名称-id-价值'!B:M,J6+2,FALSE)</f>
        <v>40</v>
      </c>
      <c r="M6">
        <f t="shared" si="9"/>
        <v>2.721374715062248</v>
      </c>
      <c r="N6">
        <f t="shared" si="1"/>
        <v>82.414518674381938</v>
      </c>
      <c r="O6" t="str">
        <f t="shared" si="2"/>
        <v>91003,</v>
      </c>
      <c r="P6" t="str">
        <f t="shared" si="3"/>
        <v>388,</v>
      </c>
      <c r="Q6" t="str">
        <f t="shared" si="10"/>
        <v>(1,1)</v>
      </c>
      <c r="R6" t="str">
        <f t="shared" si="4"/>
        <v>1,</v>
      </c>
      <c r="S6" t="str">
        <f t="shared" si="5"/>
        <v>1,</v>
      </c>
    </row>
    <row r="7" spans="1:19" x14ac:dyDescent="0.15">
      <c r="A7" t="s">
        <v>194</v>
      </c>
      <c r="B7">
        <v>91005</v>
      </c>
      <c r="C7">
        <v>388</v>
      </c>
      <c r="D7">
        <v>1</v>
      </c>
      <c r="E7">
        <v>1</v>
      </c>
      <c r="F7">
        <v>1</v>
      </c>
      <c r="G7" s="5">
        <f t="shared" si="0"/>
        <v>6.8034367876556201E-2</v>
      </c>
      <c r="H7" t="str">
        <f>VLOOKUP(B7,'名称-id-价值'!B:C,2,FALSE)</f>
        <v>T1LP5</v>
      </c>
      <c r="I7" t="str">
        <f t="shared" si="6"/>
        <v>T1部件</v>
      </c>
      <c r="J7">
        <f t="shared" si="7"/>
        <v>1</v>
      </c>
      <c r="K7">
        <f t="shared" si="8"/>
        <v>6.8034367876556201E-2</v>
      </c>
      <c r="L7">
        <f>VLOOKUP(B7,'名称-id-价值'!B:M,J7+2,FALSE)</f>
        <v>40</v>
      </c>
      <c r="M7">
        <f t="shared" si="9"/>
        <v>2.721374715062248</v>
      </c>
      <c r="N7">
        <f t="shared" si="1"/>
        <v>82.414518674381938</v>
      </c>
      <c r="O7" t="str">
        <f t="shared" si="2"/>
        <v>91005,</v>
      </c>
      <c r="P7" t="str">
        <f t="shared" si="3"/>
        <v>388,</v>
      </c>
      <c r="Q7" t="str">
        <f t="shared" si="10"/>
        <v>(1,1)</v>
      </c>
      <c r="R7" t="str">
        <f t="shared" si="4"/>
        <v>1,</v>
      </c>
      <c r="S7" t="str">
        <f t="shared" si="5"/>
        <v>1,</v>
      </c>
    </row>
    <row r="8" spans="1:19" x14ac:dyDescent="0.15">
      <c r="A8" t="s">
        <v>194</v>
      </c>
      <c r="B8">
        <v>91101</v>
      </c>
      <c r="C8">
        <v>388</v>
      </c>
      <c r="D8">
        <v>1</v>
      </c>
      <c r="E8">
        <v>1</v>
      </c>
      <c r="F8">
        <v>1</v>
      </c>
      <c r="G8" s="5">
        <f t="shared" si="0"/>
        <v>6.8034367876556201E-2</v>
      </c>
      <c r="H8" t="str">
        <f>VLOOKUP(B8,'名称-id-价值'!B:C,2,FALSE)</f>
        <v>T1MP1</v>
      </c>
      <c r="I8" t="str">
        <f t="shared" si="6"/>
        <v>T1部件</v>
      </c>
      <c r="J8">
        <f t="shared" si="7"/>
        <v>1</v>
      </c>
      <c r="K8">
        <f t="shared" si="8"/>
        <v>6.8034367876556201E-2</v>
      </c>
      <c r="L8">
        <f>VLOOKUP(B8,'名称-id-价值'!B:M,J8+2,FALSE)</f>
        <v>40</v>
      </c>
      <c r="M8">
        <f t="shared" si="9"/>
        <v>2.721374715062248</v>
      </c>
      <c r="N8">
        <f t="shared" si="1"/>
        <v>82.414518674381938</v>
      </c>
      <c r="O8" t="str">
        <f t="shared" si="2"/>
        <v>91101,</v>
      </c>
      <c r="P8" t="str">
        <f t="shared" si="3"/>
        <v>388,</v>
      </c>
      <c r="Q8" t="str">
        <f t="shared" si="10"/>
        <v>(1,1)</v>
      </c>
      <c r="R8" t="str">
        <f t="shared" si="4"/>
        <v>1,</v>
      </c>
      <c r="S8" t="str">
        <f t="shared" si="5"/>
        <v>1,</v>
      </c>
    </row>
    <row r="9" spans="1:19" x14ac:dyDescent="0.15">
      <c r="A9" t="s">
        <v>194</v>
      </c>
      <c r="B9">
        <v>91103</v>
      </c>
      <c r="C9">
        <v>388</v>
      </c>
      <c r="D9">
        <v>1</v>
      </c>
      <c r="E9">
        <v>1</v>
      </c>
      <c r="F9">
        <v>1</v>
      </c>
      <c r="G9" s="5">
        <f t="shared" si="0"/>
        <v>6.8034367876556201E-2</v>
      </c>
      <c r="H9" t="str">
        <f>VLOOKUP(B9,'名称-id-价值'!B:C,2,FALSE)</f>
        <v>T1MP3</v>
      </c>
      <c r="I9" t="str">
        <f t="shared" si="6"/>
        <v>T1部件</v>
      </c>
      <c r="J9">
        <f t="shared" si="7"/>
        <v>1</v>
      </c>
      <c r="K9">
        <f t="shared" si="8"/>
        <v>6.8034367876556201E-2</v>
      </c>
      <c r="L9">
        <f>VLOOKUP(B9,'名称-id-价值'!B:M,J9+2,FALSE)</f>
        <v>40</v>
      </c>
      <c r="M9">
        <f t="shared" si="9"/>
        <v>2.721374715062248</v>
      </c>
      <c r="N9">
        <f t="shared" si="1"/>
        <v>82.414518674381938</v>
      </c>
      <c r="O9" t="str">
        <f t="shared" si="2"/>
        <v>91103,</v>
      </c>
      <c r="P9" t="str">
        <f t="shared" si="3"/>
        <v>388,</v>
      </c>
      <c r="Q9" t="str">
        <f t="shared" si="10"/>
        <v>(1,1)</v>
      </c>
      <c r="R9" t="str">
        <f t="shared" si="4"/>
        <v>1,</v>
      </c>
      <c r="S9" t="str">
        <f t="shared" si="5"/>
        <v>1,</v>
      </c>
    </row>
    <row r="10" spans="1:19" x14ac:dyDescent="0.15">
      <c r="A10" t="s">
        <v>194</v>
      </c>
      <c r="B10">
        <v>91105</v>
      </c>
      <c r="C10">
        <v>388</v>
      </c>
      <c r="D10">
        <v>1</v>
      </c>
      <c r="E10">
        <v>1</v>
      </c>
      <c r="F10">
        <v>1</v>
      </c>
      <c r="G10" s="5">
        <f t="shared" si="0"/>
        <v>6.8034367876556201E-2</v>
      </c>
      <c r="H10" t="str">
        <f>VLOOKUP(B10,'名称-id-价值'!B:C,2,FALSE)</f>
        <v>T1MP5</v>
      </c>
      <c r="I10" t="str">
        <f t="shared" si="6"/>
        <v>T1部件</v>
      </c>
      <c r="J10">
        <f t="shared" si="7"/>
        <v>1</v>
      </c>
      <c r="K10">
        <f t="shared" si="8"/>
        <v>6.8034367876556201E-2</v>
      </c>
      <c r="L10">
        <f>VLOOKUP(B10,'名称-id-价值'!B:M,J10+2,FALSE)</f>
        <v>40</v>
      </c>
      <c r="M10">
        <f t="shared" si="9"/>
        <v>2.721374715062248</v>
      </c>
      <c r="N10">
        <f t="shared" si="1"/>
        <v>82.414518674381938</v>
      </c>
      <c r="O10" t="str">
        <f t="shared" si="2"/>
        <v>91105,</v>
      </c>
      <c r="P10" t="str">
        <f t="shared" si="3"/>
        <v>388,</v>
      </c>
      <c r="Q10" t="str">
        <f t="shared" si="10"/>
        <v>(1,1)</v>
      </c>
      <c r="R10" t="str">
        <f t="shared" si="4"/>
        <v>1,</v>
      </c>
      <c r="S10" t="str">
        <f t="shared" si="5"/>
        <v>1,</v>
      </c>
    </row>
    <row r="11" spans="1:19" x14ac:dyDescent="0.15">
      <c r="A11" t="s">
        <v>194</v>
      </c>
      <c r="B11">
        <v>91201</v>
      </c>
      <c r="C11">
        <v>388</v>
      </c>
      <c r="D11">
        <v>1</v>
      </c>
      <c r="E11">
        <v>1</v>
      </c>
      <c r="F11">
        <v>1</v>
      </c>
      <c r="G11" s="5">
        <f t="shared" si="0"/>
        <v>6.8034367876556201E-2</v>
      </c>
      <c r="H11" t="str">
        <f>VLOOKUP(B11,'名称-id-价值'!B:C,2,FALSE)</f>
        <v>T1HP1</v>
      </c>
      <c r="I11" t="str">
        <f t="shared" si="6"/>
        <v>T1部件</v>
      </c>
      <c r="J11">
        <f t="shared" si="7"/>
        <v>1</v>
      </c>
      <c r="K11">
        <f t="shared" si="8"/>
        <v>6.8034367876556201E-2</v>
      </c>
      <c r="L11">
        <f>VLOOKUP(B11,'名称-id-价值'!B:M,J11+2,FALSE)</f>
        <v>40</v>
      </c>
      <c r="M11">
        <f t="shared" si="9"/>
        <v>2.721374715062248</v>
      </c>
      <c r="N11">
        <f t="shared" si="1"/>
        <v>82.414518674381938</v>
      </c>
      <c r="O11" t="str">
        <f t="shared" si="2"/>
        <v>91201,</v>
      </c>
      <c r="P11" t="str">
        <f t="shared" si="3"/>
        <v>388,</v>
      </c>
      <c r="Q11" t="str">
        <f t="shared" si="10"/>
        <v>(1,1)</v>
      </c>
      <c r="R11" t="str">
        <f t="shared" si="4"/>
        <v>1,</v>
      </c>
      <c r="S11" t="str">
        <f t="shared" si="5"/>
        <v>1,</v>
      </c>
    </row>
    <row r="12" spans="1:19" x14ac:dyDescent="0.15">
      <c r="A12" t="s">
        <v>194</v>
      </c>
      <c r="B12">
        <v>91203</v>
      </c>
      <c r="C12">
        <v>388</v>
      </c>
      <c r="D12">
        <v>1</v>
      </c>
      <c r="E12">
        <v>1</v>
      </c>
      <c r="F12">
        <v>1</v>
      </c>
      <c r="G12" s="5">
        <f t="shared" si="0"/>
        <v>6.8034367876556201E-2</v>
      </c>
      <c r="H12" t="str">
        <f>VLOOKUP(B12,'名称-id-价值'!B:C,2,FALSE)</f>
        <v>T1HP3</v>
      </c>
      <c r="I12" t="str">
        <f t="shared" si="6"/>
        <v>T1部件</v>
      </c>
      <c r="J12">
        <f t="shared" si="7"/>
        <v>1</v>
      </c>
      <c r="K12">
        <f t="shared" si="8"/>
        <v>6.8034367876556201E-2</v>
      </c>
      <c r="L12">
        <f>VLOOKUP(B12,'名称-id-价值'!B:M,J12+2,FALSE)</f>
        <v>40</v>
      </c>
      <c r="M12">
        <f t="shared" si="9"/>
        <v>2.721374715062248</v>
      </c>
      <c r="N12">
        <f t="shared" si="1"/>
        <v>82.414518674381938</v>
      </c>
      <c r="O12" t="str">
        <f t="shared" si="2"/>
        <v>91203,</v>
      </c>
      <c r="P12" t="str">
        <f t="shared" si="3"/>
        <v>388,</v>
      </c>
      <c r="Q12" t="str">
        <f t="shared" si="10"/>
        <v>(1,1)</v>
      </c>
      <c r="R12" t="str">
        <f t="shared" si="4"/>
        <v>1,</v>
      </c>
      <c r="S12" t="str">
        <f t="shared" si="5"/>
        <v>1,</v>
      </c>
    </row>
    <row r="13" spans="1:19" x14ac:dyDescent="0.15">
      <c r="A13" t="s">
        <v>194</v>
      </c>
      <c r="B13">
        <v>91205</v>
      </c>
      <c r="C13">
        <v>400</v>
      </c>
      <c r="D13">
        <v>1</v>
      </c>
      <c r="E13">
        <v>1</v>
      </c>
      <c r="F13">
        <v>1</v>
      </c>
      <c r="G13" s="5">
        <f t="shared" si="0"/>
        <v>7.0138523584078558E-2</v>
      </c>
      <c r="H13" t="str">
        <f>VLOOKUP(B13,'名称-id-价值'!B:C,2,FALSE)</f>
        <v>T1HP5</v>
      </c>
      <c r="I13" t="str">
        <f t="shared" si="6"/>
        <v>T1部件</v>
      </c>
      <c r="J13">
        <f t="shared" si="7"/>
        <v>1</v>
      </c>
      <c r="K13">
        <f t="shared" si="8"/>
        <v>7.0138523584078558E-2</v>
      </c>
      <c r="L13">
        <f>VLOOKUP(B13,'名称-id-价值'!B:M,J13+2,FALSE)</f>
        <v>40</v>
      </c>
      <c r="M13">
        <f t="shared" si="9"/>
        <v>2.8055409433631424</v>
      </c>
      <c r="N13">
        <f t="shared" si="1"/>
        <v>82.414518674381938</v>
      </c>
      <c r="O13" t="str">
        <f t="shared" si="2"/>
        <v>91205,</v>
      </c>
      <c r="P13" t="str">
        <f t="shared" si="3"/>
        <v>400,</v>
      </c>
      <c r="Q13" t="str">
        <f t="shared" si="10"/>
        <v>(1,1)</v>
      </c>
      <c r="R13" t="str">
        <f t="shared" si="4"/>
        <v>1,</v>
      </c>
      <c r="S13" t="str">
        <f t="shared" si="5"/>
        <v>1,</v>
      </c>
    </row>
    <row r="14" spans="1:19" x14ac:dyDescent="0.15">
      <c r="A14" t="s">
        <v>195</v>
      </c>
      <c r="B14">
        <v>51111</v>
      </c>
      <c r="C14">
        <v>433</v>
      </c>
      <c r="D14">
        <v>2</v>
      </c>
      <c r="E14">
        <v>4</v>
      </c>
      <c r="F14">
        <v>1</v>
      </c>
      <c r="G14" s="5">
        <f t="shared" si="0"/>
        <v>8.6895444511338557E-2</v>
      </c>
      <c r="H14" t="str">
        <f>VLOOKUP(B14,'名称-id-价值'!B:C,2,FALSE)</f>
        <v>雷诺FT-碎片</v>
      </c>
      <c r="I14" t="str">
        <f t="shared" si="6"/>
        <v>T1碎片</v>
      </c>
      <c r="J14">
        <f t="shared" si="7"/>
        <v>2</v>
      </c>
      <c r="K14">
        <f t="shared" si="8"/>
        <v>0.26068633353401566</v>
      </c>
      <c r="L14">
        <f>VLOOKUP(B14,'名称-id-价值'!B:M,J14+2,FALSE)</f>
        <v>56.4</v>
      </c>
      <c r="M14">
        <f t="shared" si="9"/>
        <v>14.702709211318485</v>
      </c>
      <c r="N14">
        <f t="shared" si="1"/>
        <v>72.202046959662852</v>
      </c>
      <c r="O14" t="str">
        <f t="shared" si="2"/>
        <v>51111,</v>
      </c>
      <c r="P14" t="str">
        <f t="shared" si="3"/>
        <v>433,</v>
      </c>
      <c r="Q14" t="str">
        <f t="shared" si="10"/>
        <v>(2,4)</v>
      </c>
      <c r="R14" t="str">
        <f t="shared" si="4"/>
        <v>2,</v>
      </c>
      <c r="S14" t="str">
        <f t="shared" si="5"/>
        <v>4,</v>
      </c>
    </row>
    <row r="15" spans="1:19" x14ac:dyDescent="0.15">
      <c r="A15" t="s">
        <v>195</v>
      </c>
      <c r="B15">
        <v>52111</v>
      </c>
      <c r="C15">
        <v>433</v>
      </c>
      <c r="D15">
        <v>2</v>
      </c>
      <c r="E15">
        <v>4</v>
      </c>
      <c r="F15">
        <v>1</v>
      </c>
      <c r="G15" s="5">
        <f t="shared" si="0"/>
        <v>8.6895444511338557E-2</v>
      </c>
      <c r="H15" t="str">
        <f>VLOOKUP(B15,'名称-id-价值'!B:C,2,FALSE)</f>
        <v>Stuart-碎片</v>
      </c>
      <c r="I15" t="str">
        <f t="shared" si="6"/>
        <v>T1碎片</v>
      </c>
      <c r="J15">
        <f t="shared" si="7"/>
        <v>2</v>
      </c>
      <c r="K15">
        <f t="shared" si="8"/>
        <v>0.26068633353401566</v>
      </c>
      <c r="L15">
        <f>VLOOKUP(B15,'名称-id-价值'!B:M,J15+2,FALSE)</f>
        <v>56.4</v>
      </c>
      <c r="M15">
        <f t="shared" si="9"/>
        <v>14.702709211318485</v>
      </c>
      <c r="N15">
        <f t="shared" si="1"/>
        <v>72.202046959662852</v>
      </c>
      <c r="O15" t="str">
        <f t="shared" si="2"/>
        <v>52111,</v>
      </c>
      <c r="P15" t="str">
        <f t="shared" si="3"/>
        <v>433,</v>
      </c>
      <c r="Q15" t="str">
        <f t="shared" si="10"/>
        <v>(2,4)</v>
      </c>
      <c r="R15" t="str">
        <f t="shared" si="4"/>
        <v>2,</v>
      </c>
      <c r="S15" t="str">
        <f t="shared" si="5"/>
        <v>4,</v>
      </c>
    </row>
    <row r="16" spans="1:19" x14ac:dyDescent="0.15">
      <c r="A16" t="s">
        <v>195</v>
      </c>
      <c r="B16">
        <v>53111</v>
      </c>
      <c r="C16">
        <v>433</v>
      </c>
      <c r="D16">
        <v>2</v>
      </c>
      <c r="E16">
        <v>4</v>
      </c>
      <c r="F16">
        <v>1</v>
      </c>
      <c r="G16" s="5">
        <f t="shared" si="0"/>
        <v>8.6895444511338557E-2</v>
      </c>
      <c r="H16" t="str">
        <f>VLOOKUP(B16,'名称-id-价值'!B:C,2,FALSE)</f>
        <v>B-1-碎片</v>
      </c>
      <c r="I16" t="str">
        <f t="shared" si="6"/>
        <v>T1碎片</v>
      </c>
      <c r="J16">
        <f t="shared" si="7"/>
        <v>2</v>
      </c>
      <c r="K16">
        <f t="shared" si="8"/>
        <v>0.26068633353401566</v>
      </c>
      <c r="L16">
        <f>VLOOKUP(B16,'名称-id-价值'!B:M,J16+2,FALSE)</f>
        <v>56.4</v>
      </c>
      <c r="M16">
        <f t="shared" si="9"/>
        <v>14.702709211318485</v>
      </c>
      <c r="N16">
        <f t="shared" si="1"/>
        <v>72.202046959662852</v>
      </c>
      <c r="O16" t="str">
        <f t="shared" si="2"/>
        <v>53111,</v>
      </c>
      <c r="P16" t="str">
        <f t="shared" si="3"/>
        <v>433,</v>
      </c>
      <c r="Q16" t="str">
        <f t="shared" si="10"/>
        <v>(2,4)</v>
      </c>
      <c r="R16" t="str">
        <f t="shared" si="4"/>
        <v>2,</v>
      </c>
      <c r="S16" t="str">
        <f t="shared" si="5"/>
        <v>4,</v>
      </c>
    </row>
    <row r="17" spans="1:32" x14ac:dyDescent="0.15">
      <c r="A17" t="s">
        <v>195</v>
      </c>
      <c r="B17">
        <v>91001</v>
      </c>
      <c r="C17">
        <v>204</v>
      </c>
      <c r="D17">
        <v>1</v>
      </c>
      <c r="E17">
        <v>1</v>
      </c>
      <c r="F17">
        <v>1</v>
      </c>
      <c r="G17" s="5">
        <f t="shared" si="0"/>
        <v>4.0939193257074055E-2</v>
      </c>
      <c r="H17" t="str">
        <f>VLOOKUP(B17,'名称-id-价值'!B:C,2,FALSE)</f>
        <v>T1LP1</v>
      </c>
      <c r="I17" t="str">
        <f t="shared" si="6"/>
        <v>T1部件</v>
      </c>
      <c r="J17">
        <f t="shared" si="7"/>
        <v>2</v>
      </c>
      <c r="K17">
        <f t="shared" si="8"/>
        <v>4.0939193257074055E-2</v>
      </c>
      <c r="L17">
        <f>VLOOKUP(B17,'名称-id-价值'!B:M,J17+2,FALSE)</f>
        <v>38</v>
      </c>
      <c r="M17">
        <f t="shared" si="9"/>
        <v>1.5556893437688142</v>
      </c>
      <c r="N17">
        <f t="shared" si="1"/>
        <v>72.202046959662852</v>
      </c>
      <c r="O17" t="str">
        <f t="shared" si="2"/>
        <v>91001,</v>
      </c>
      <c r="P17" t="str">
        <f t="shared" si="3"/>
        <v>204,</v>
      </c>
      <c r="Q17" t="str">
        <f t="shared" si="10"/>
        <v>(1,1)</v>
      </c>
      <c r="R17" t="str">
        <f t="shared" si="4"/>
        <v>1,</v>
      </c>
      <c r="S17" t="str">
        <f t="shared" si="5"/>
        <v>1,</v>
      </c>
      <c r="AC17" s="18" t="s">
        <v>188</v>
      </c>
      <c r="AD17" s="18" t="s">
        <v>189</v>
      </c>
      <c r="AE17" s="18" t="s">
        <v>190</v>
      </c>
      <c r="AF17" s="19" t="s">
        <v>193</v>
      </c>
    </row>
    <row r="18" spans="1:32" x14ac:dyDescent="0.15">
      <c r="A18" t="s">
        <v>195</v>
      </c>
      <c r="B18">
        <v>91003</v>
      </c>
      <c r="C18">
        <v>204</v>
      </c>
      <c r="D18">
        <v>1</v>
      </c>
      <c r="E18">
        <v>1</v>
      </c>
      <c r="F18">
        <v>1</v>
      </c>
      <c r="G18" s="5">
        <f t="shared" si="0"/>
        <v>4.0939193257074055E-2</v>
      </c>
      <c r="H18" t="str">
        <f>VLOOKUP(B18,'名称-id-价值'!B:C,2,FALSE)</f>
        <v>T1LP3</v>
      </c>
      <c r="I18" t="str">
        <f t="shared" si="6"/>
        <v>T1部件</v>
      </c>
      <c r="J18">
        <f t="shared" si="7"/>
        <v>2</v>
      </c>
      <c r="K18">
        <f t="shared" si="8"/>
        <v>4.0939193257074055E-2</v>
      </c>
      <c r="L18">
        <f>VLOOKUP(B18,'名称-id-价值'!B:M,J18+2,FALSE)</f>
        <v>38</v>
      </c>
      <c r="M18">
        <f t="shared" si="9"/>
        <v>1.5556893437688142</v>
      </c>
      <c r="N18">
        <f t="shared" si="1"/>
        <v>72.202046959662852</v>
      </c>
      <c r="O18" t="str">
        <f t="shared" si="2"/>
        <v>91003,</v>
      </c>
      <c r="P18" t="str">
        <f t="shared" si="3"/>
        <v>204,</v>
      </c>
      <c r="Q18" t="str">
        <f t="shared" si="10"/>
        <v>(1,1)</v>
      </c>
      <c r="R18" t="str">
        <f t="shared" si="4"/>
        <v>1,</v>
      </c>
      <c r="S18" t="str">
        <f t="shared" si="5"/>
        <v>1,</v>
      </c>
      <c r="AC18" s="15">
        <v>1</v>
      </c>
      <c r="AD18" s="15">
        <v>0</v>
      </c>
      <c r="AE18" s="15">
        <v>0</v>
      </c>
      <c r="AF18" s="15">
        <f>VLOOKUP($AD$17,'名称-id-价值'!$A:$M,4,FALSE)*AD18+AE18</f>
        <v>0</v>
      </c>
    </row>
    <row r="19" spans="1:32" x14ac:dyDescent="0.15">
      <c r="A19" t="s">
        <v>195</v>
      </c>
      <c r="B19">
        <v>91005</v>
      </c>
      <c r="C19">
        <v>204</v>
      </c>
      <c r="D19">
        <v>1</v>
      </c>
      <c r="E19">
        <v>1</v>
      </c>
      <c r="F19">
        <v>1</v>
      </c>
      <c r="G19" s="5">
        <f t="shared" si="0"/>
        <v>4.0939193257074055E-2</v>
      </c>
      <c r="H19" t="str">
        <f>VLOOKUP(B19,'名称-id-价值'!B:C,2,FALSE)</f>
        <v>T1LP5</v>
      </c>
      <c r="I19" t="str">
        <f t="shared" si="6"/>
        <v>T1部件</v>
      </c>
      <c r="J19">
        <f t="shared" si="7"/>
        <v>2</v>
      </c>
      <c r="K19">
        <f t="shared" si="8"/>
        <v>4.0939193257074055E-2</v>
      </c>
      <c r="L19">
        <f>VLOOKUP(B19,'名称-id-价值'!B:M,J19+2,FALSE)</f>
        <v>38</v>
      </c>
      <c r="M19">
        <f t="shared" si="9"/>
        <v>1.5556893437688142</v>
      </c>
      <c r="N19">
        <f t="shared" si="1"/>
        <v>72.202046959662852</v>
      </c>
      <c r="O19" t="str">
        <f t="shared" si="2"/>
        <v>91005,</v>
      </c>
      <c r="P19" t="str">
        <f t="shared" si="3"/>
        <v>204,</v>
      </c>
      <c r="Q19" t="str">
        <f t="shared" si="10"/>
        <v>(1,1)</v>
      </c>
      <c r="R19" t="str">
        <f t="shared" si="4"/>
        <v>1,</v>
      </c>
      <c r="S19" t="str">
        <f t="shared" si="5"/>
        <v>1,</v>
      </c>
      <c r="AC19" s="15">
        <v>2</v>
      </c>
      <c r="AD19" s="15">
        <v>0</v>
      </c>
      <c r="AE19" s="15">
        <v>0</v>
      </c>
      <c r="AF19" s="15">
        <f>VLOOKUP($AD$17,'名称-id-价值'!$A:$M,4,FALSE)*AD19+AE19</f>
        <v>0</v>
      </c>
    </row>
    <row r="20" spans="1:32" x14ac:dyDescent="0.15">
      <c r="A20" t="s">
        <v>195</v>
      </c>
      <c r="B20">
        <v>91101</v>
      </c>
      <c r="C20">
        <v>204</v>
      </c>
      <c r="D20">
        <v>1</v>
      </c>
      <c r="E20">
        <v>1</v>
      </c>
      <c r="F20">
        <v>1</v>
      </c>
      <c r="G20" s="5">
        <f t="shared" si="0"/>
        <v>4.0939193257074055E-2</v>
      </c>
      <c r="H20" t="str">
        <f>VLOOKUP(B20,'名称-id-价值'!B:C,2,FALSE)</f>
        <v>T1MP1</v>
      </c>
      <c r="I20" t="str">
        <f t="shared" si="6"/>
        <v>T1部件</v>
      </c>
      <c r="J20">
        <f t="shared" si="7"/>
        <v>2</v>
      </c>
      <c r="K20">
        <f t="shared" si="8"/>
        <v>4.0939193257074055E-2</v>
      </c>
      <c r="L20">
        <f>VLOOKUP(B20,'名称-id-价值'!B:M,J20+2,FALSE)</f>
        <v>38</v>
      </c>
      <c r="M20">
        <f t="shared" si="9"/>
        <v>1.5556893437688142</v>
      </c>
      <c r="N20">
        <f t="shared" si="1"/>
        <v>72.202046959662852</v>
      </c>
      <c r="O20" t="str">
        <f t="shared" si="2"/>
        <v>91101,</v>
      </c>
      <c r="P20" t="str">
        <f t="shared" si="3"/>
        <v>204,</v>
      </c>
      <c r="Q20" t="str">
        <f t="shared" si="10"/>
        <v>(1,1)</v>
      </c>
      <c r="R20" t="str">
        <f t="shared" si="4"/>
        <v>1,</v>
      </c>
      <c r="S20" t="str">
        <f t="shared" si="5"/>
        <v>1,</v>
      </c>
      <c r="AC20" s="15">
        <v>3</v>
      </c>
      <c r="AD20" s="15">
        <v>0</v>
      </c>
      <c r="AE20" s="15">
        <v>0</v>
      </c>
      <c r="AF20" s="15">
        <f>VLOOKUP($AD$17,'名称-id-价值'!$A:$M,4,FALSE)*AD20+AE20</f>
        <v>0</v>
      </c>
    </row>
    <row r="21" spans="1:32" x14ac:dyDescent="0.15">
      <c r="A21" t="s">
        <v>195</v>
      </c>
      <c r="B21">
        <v>91103</v>
      </c>
      <c r="C21">
        <v>204</v>
      </c>
      <c r="D21">
        <v>1</v>
      </c>
      <c r="E21">
        <v>1</v>
      </c>
      <c r="F21">
        <v>1</v>
      </c>
      <c r="G21" s="5">
        <f t="shared" si="0"/>
        <v>4.0939193257074055E-2</v>
      </c>
      <c r="H21" t="str">
        <f>VLOOKUP(B21,'名称-id-价值'!B:C,2,FALSE)</f>
        <v>T1MP3</v>
      </c>
      <c r="I21" t="str">
        <f t="shared" si="6"/>
        <v>T1部件</v>
      </c>
      <c r="J21">
        <f t="shared" si="7"/>
        <v>2</v>
      </c>
      <c r="K21">
        <f t="shared" si="8"/>
        <v>4.0939193257074055E-2</v>
      </c>
      <c r="L21">
        <f>VLOOKUP(B21,'名称-id-价值'!B:M,J21+2,FALSE)</f>
        <v>38</v>
      </c>
      <c r="M21">
        <f t="shared" si="9"/>
        <v>1.5556893437688142</v>
      </c>
      <c r="N21">
        <f t="shared" si="1"/>
        <v>72.202046959662852</v>
      </c>
      <c r="O21" t="str">
        <f t="shared" si="2"/>
        <v>91103,</v>
      </c>
      <c r="P21" t="str">
        <f t="shared" si="3"/>
        <v>204,</v>
      </c>
      <c r="Q21" t="str">
        <f t="shared" si="10"/>
        <v>(1,1)</v>
      </c>
      <c r="R21" t="str">
        <f t="shared" si="4"/>
        <v>1,</v>
      </c>
      <c r="S21" t="str">
        <f t="shared" si="5"/>
        <v>1,</v>
      </c>
      <c r="AC21" s="15">
        <v>4</v>
      </c>
      <c r="AD21" s="15">
        <v>0</v>
      </c>
      <c r="AE21" s="15">
        <v>0</v>
      </c>
      <c r="AF21" s="15">
        <f>VLOOKUP($AD$17,'名称-id-价值'!$A:$M,4,FALSE)*AD21+AE21</f>
        <v>0</v>
      </c>
    </row>
    <row r="22" spans="1:32" x14ac:dyDescent="0.15">
      <c r="A22" t="s">
        <v>195</v>
      </c>
      <c r="B22">
        <v>91105</v>
      </c>
      <c r="C22">
        <v>204</v>
      </c>
      <c r="D22">
        <v>1</v>
      </c>
      <c r="E22">
        <v>1</v>
      </c>
      <c r="F22">
        <v>1</v>
      </c>
      <c r="G22" s="5">
        <f t="shared" si="0"/>
        <v>4.0939193257074055E-2</v>
      </c>
      <c r="H22" t="str">
        <f>VLOOKUP(B22,'名称-id-价值'!B:C,2,FALSE)</f>
        <v>T1MP5</v>
      </c>
      <c r="I22" t="str">
        <f t="shared" si="6"/>
        <v>T1部件</v>
      </c>
      <c r="J22">
        <f t="shared" si="7"/>
        <v>2</v>
      </c>
      <c r="K22">
        <f t="shared" si="8"/>
        <v>4.0939193257074055E-2</v>
      </c>
      <c r="L22">
        <f>VLOOKUP(B22,'名称-id-价值'!B:M,J22+2,FALSE)</f>
        <v>38</v>
      </c>
      <c r="M22">
        <f t="shared" si="9"/>
        <v>1.5556893437688142</v>
      </c>
      <c r="N22">
        <f t="shared" si="1"/>
        <v>72.202046959662852</v>
      </c>
      <c r="O22" t="str">
        <f t="shared" si="2"/>
        <v>91105,</v>
      </c>
      <c r="P22" t="str">
        <f t="shared" si="3"/>
        <v>204,</v>
      </c>
      <c r="Q22" t="str">
        <f t="shared" si="10"/>
        <v>(1,1)</v>
      </c>
      <c r="R22" t="str">
        <f t="shared" si="4"/>
        <v>1,</v>
      </c>
      <c r="S22" t="str">
        <f t="shared" si="5"/>
        <v>1,</v>
      </c>
      <c r="AC22" s="15">
        <v>5</v>
      </c>
      <c r="AD22" s="15">
        <v>0</v>
      </c>
      <c r="AE22" s="15">
        <v>0</v>
      </c>
      <c r="AF22" s="15">
        <f>VLOOKUP($AD$17,'名称-id-价值'!$A:$M,4,FALSE)*AD22+AE22</f>
        <v>0</v>
      </c>
    </row>
    <row r="23" spans="1:32" x14ac:dyDescent="0.15">
      <c r="A23" t="s">
        <v>195</v>
      </c>
      <c r="B23">
        <v>91201</v>
      </c>
      <c r="C23">
        <v>204</v>
      </c>
      <c r="D23">
        <v>1</v>
      </c>
      <c r="E23">
        <v>1</v>
      </c>
      <c r="F23">
        <v>1</v>
      </c>
      <c r="G23" s="5">
        <f t="shared" si="0"/>
        <v>4.0939193257074055E-2</v>
      </c>
      <c r="H23" t="str">
        <f>VLOOKUP(B23,'名称-id-价值'!B:C,2,FALSE)</f>
        <v>T1HP1</v>
      </c>
      <c r="I23" t="str">
        <f t="shared" si="6"/>
        <v>T1部件</v>
      </c>
      <c r="J23">
        <f t="shared" si="7"/>
        <v>2</v>
      </c>
      <c r="K23">
        <f t="shared" si="8"/>
        <v>4.0939193257074055E-2</v>
      </c>
      <c r="L23">
        <f>VLOOKUP(B23,'名称-id-价值'!B:M,J23+2,FALSE)</f>
        <v>38</v>
      </c>
      <c r="M23">
        <f t="shared" si="9"/>
        <v>1.5556893437688142</v>
      </c>
      <c r="N23">
        <f t="shared" si="1"/>
        <v>72.202046959662852</v>
      </c>
      <c r="O23" t="str">
        <f t="shared" si="2"/>
        <v>91201,</v>
      </c>
      <c r="P23" t="str">
        <f t="shared" si="3"/>
        <v>204,</v>
      </c>
      <c r="Q23" t="str">
        <f t="shared" si="10"/>
        <v>(1,1)</v>
      </c>
      <c r="R23" t="str">
        <f t="shared" si="4"/>
        <v>1,</v>
      </c>
      <c r="S23" t="str">
        <f t="shared" si="5"/>
        <v>1,</v>
      </c>
      <c r="AC23" s="15">
        <v>6</v>
      </c>
      <c r="AD23" s="15">
        <v>0</v>
      </c>
      <c r="AE23" s="15">
        <v>0</v>
      </c>
      <c r="AF23" s="15">
        <f>VLOOKUP($AD$17,'名称-id-价值'!$A:$M,4,FALSE)*AD23+AE23</f>
        <v>0</v>
      </c>
    </row>
    <row r="24" spans="1:32" x14ac:dyDescent="0.15">
      <c r="A24" t="s">
        <v>195</v>
      </c>
      <c r="B24">
        <v>91203</v>
      </c>
      <c r="C24">
        <v>204</v>
      </c>
      <c r="D24">
        <v>1</v>
      </c>
      <c r="E24">
        <v>1</v>
      </c>
      <c r="F24">
        <v>1</v>
      </c>
      <c r="G24" s="5">
        <f t="shared" si="0"/>
        <v>4.0939193257074055E-2</v>
      </c>
      <c r="H24" t="str">
        <f>VLOOKUP(B24,'名称-id-价值'!B:C,2,FALSE)</f>
        <v>T1HP3</v>
      </c>
      <c r="I24" t="str">
        <f t="shared" si="6"/>
        <v>T1部件</v>
      </c>
      <c r="J24">
        <f t="shared" si="7"/>
        <v>2</v>
      </c>
      <c r="K24">
        <f t="shared" si="8"/>
        <v>4.0939193257074055E-2</v>
      </c>
      <c r="L24">
        <f>VLOOKUP(B24,'名称-id-价值'!B:M,J24+2,FALSE)</f>
        <v>38</v>
      </c>
      <c r="M24">
        <f t="shared" si="9"/>
        <v>1.5556893437688142</v>
      </c>
      <c r="N24">
        <f t="shared" si="1"/>
        <v>72.202046959662852</v>
      </c>
      <c r="O24" t="str">
        <f t="shared" si="2"/>
        <v>91203,</v>
      </c>
      <c r="P24" t="str">
        <f t="shared" si="3"/>
        <v>204,</v>
      </c>
      <c r="Q24" t="str">
        <f t="shared" si="10"/>
        <v>(1,1)</v>
      </c>
      <c r="R24" t="str">
        <f t="shared" si="4"/>
        <v>1,</v>
      </c>
      <c r="S24" t="str">
        <f t="shared" si="5"/>
        <v>1,</v>
      </c>
      <c r="AC24" s="15">
        <v>7</v>
      </c>
      <c r="AD24" s="15">
        <v>0</v>
      </c>
      <c r="AE24" s="15">
        <v>0</v>
      </c>
      <c r="AF24" s="15">
        <f>VLOOKUP($AD$17,'名称-id-价值'!$A:$M,4,FALSE)*AD24+AE24</f>
        <v>0</v>
      </c>
    </row>
    <row r="25" spans="1:32" x14ac:dyDescent="0.15">
      <c r="A25" t="s">
        <v>195</v>
      </c>
      <c r="B25">
        <v>91205</v>
      </c>
      <c r="C25">
        <v>204</v>
      </c>
      <c r="D25">
        <v>1</v>
      </c>
      <c r="E25">
        <v>1</v>
      </c>
      <c r="F25">
        <v>1</v>
      </c>
      <c r="G25" s="5">
        <f t="shared" si="0"/>
        <v>4.0939193257074055E-2</v>
      </c>
      <c r="H25" t="str">
        <f>VLOOKUP(B25,'名称-id-价值'!B:C,2,FALSE)</f>
        <v>T1HP5</v>
      </c>
      <c r="I25" t="str">
        <f t="shared" si="6"/>
        <v>T1部件</v>
      </c>
      <c r="J25">
        <f t="shared" si="7"/>
        <v>2</v>
      </c>
      <c r="K25">
        <f t="shared" si="8"/>
        <v>4.0939193257074055E-2</v>
      </c>
      <c r="L25">
        <f>VLOOKUP(B25,'名称-id-价值'!B:M,J25+2,FALSE)</f>
        <v>38</v>
      </c>
      <c r="M25">
        <f t="shared" si="9"/>
        <v>1.5556893437688142</v>
      </c>
      <c r="N25">
        <f t="shared" si="1"/>
        <v>72.202046959662852</v>
      </c>
      <c r="O25" t="str">
        <f t="shared" si="2"/>
        <v>91205,</v>
      </c>
      <c r="P25" t="str">
        <f t="shared" si="3"/>
        <v>204,</v>
      </c>
      <c r="Q25" t="str">
        <f t="shared" si="10"/>
        <v>(1,1)</v>
      </c>
      <c r="R25" t="str">
        <f t="shared" si="4"/>
        <v>1,</v>
      </c>
      <c r="S25" t="str">
        <f t="shared" si="5"/>
        <v>1,</v>
      </c>
      <c r="AC25" s="15">
        <v>8</v>
      </c>
      <c r="AD25" s="15">
        <v>0</v>
      </c>
      <c r="AE25" s="15">
        <v>0</v>
      </c>
      <c r="AF25" s="15">
        <f>VLOOKUP($AD$17,'名称-id-价值'!$A:$M,4,FALSE)*AD25+AE25</f>
        <v>0</v>
      </c>
    </row>
    <row r="26" spans="1:32" x14ac:dyDescent="0.15">
      <c r="A26" t="s">
        <v>195</v>
      </c>
      <c r="B26">
        <v>91002</v>
      </c>
      <c r="C26">
        <v>204</v>
      </c>
      <c r="D26">
        <v>1</v>
      </c>
      <c r="E26">
        <v>1</v>
      </c>
      <c r="F26">
        <v>1</v>
      </c>
      <c r="G26" s="5">
        <f t="shared" si="0"/>
        <v>4.0939193257074055E-2</v>
      </c>
      <c r="H26" t="str">
        <f>VLOOKUP(B26,'名称-id-价值'!B:C,2,FALSE)</f>
        <v>T1LP2</v>
      </c>
      <c r="I26" t="str">
        <f t="shared" si="6"/>
        <v>T1部件</v>
      </c>
      <c r="J26">
        <f t="shared" si="7"/>
        <v>2</v>
      </c>
      <c r="K26">
        <f t="shared" si="8"/>
        <v>4.0939193257074055E-2</v>
      </c>
      <c r="L26">
        <f>VLOOKUP(B26,'名称-id-价值'!B:M,J26+2,FALSE)</f>
        <v>38</v>
      </c>
      <c r="M26">
        <f t="shared" si="9"/>
        <v>1.5556893437688142</v>
      </c>
      <c r="N26">
        <f t="shared" si="1"/>
        <v>72.202046959662852</v>
      </c>
      <c r="O26" t="str">
        <f t="shared" si="2"/>
        <v>91002,</v>
      </c>
      <c r="P26" t="str">
        <f t="shared" si="3"/>
        <v>204,</v>
      </c>
      <c r="Q26" t="str">
        <f t="shared" si="10"/>
        <v>(1,1)</v>
      </c>
      <c r="R26" t="str">
        <f t="shared" si="4"/>
        <v>1,</v>
      </c>
      <c r="S26" t="str">
        <f t="shared" si="5"/>
        <v>1,</v>
      </c>
      <c r="AC26" s="15">
        <v>9</v>
      </c>
      <c r="AD26" s="15">
        <v>0</v>
      </c>
      <c r="AE26" s="15">
        <v>0</v>
      </c>
      <c r="AF26" s="15">
        <f>VLOOKUP($AD$17,'名称-id-价值'!$A:$M,4,FALSE)*AD26+AE26</f>
        <v>0</v>
      </c>
    </row>
    <row r="27" spans="1:32" x14ac:dyDescent="0.15">
      <c r="A27" t="s">
        <v>195</v>
      </c>
      <c r="B27">
        <v>91004</v>
      </c>
      <c r="C27">
        <v>204</v>
      </c>
      <c r="D27">
        <v>1</v>
      </c>
      <c r="E27">
        <v>1</v>
      </c>
      <c r="F27">
        <v>1</v>
      </c>
      <c r="G27" s="5">
        <f t="shared" si="0"/>
        <v>4.0939193257074055E-2</v>
      </c>
      <c r="H27" t="str">
        <f>VLOOKUP(B27,'名称-id-价值'!B:C,2,FALSE)</f>
        <v>T1LP4</v>
      </c>
      <c r="I27" t="str">
        <f t="shared" si="6"/>
        <v>T1部件</v>
      </c>
      <c r="J27">
        <f t="shared" si="7"/>
        <v>2</v>
      </c>
      <c r="K27">
        <f t="shared" si="8"/>
        <v>4.0939193257074055E-2</v>
      </c>
      <c r="L27">
        <f>VLOOKUP(B27,'名称-id-价值'!B:M,J27+2,FALSE)</f>
        <v>38</v>
      </c>
      <c r="M27">
        <f t="shared" si="9"/>
        <v>1.5556893437688142</v>
      </c>
      <c r="N27">
        <f t="shared" si="1"/>
        <v>72.202046959662852</v>
      </c>
      <c r="O27" t="str">
        <f t="shared" si="2"/>
        <v>91004,</v>
      </c>
      <c r="P27" t="str">
        <f t="shared" si="3"/>
        <v>204,</v>
      </c>
      <c r="Q27" t="str">
        <f t="shared" si="10"/>
        <v>(1,1)</v>
      </c>
      <c r="R27" t="str">
        <f t="shared" si="4"/>
        <v>1,</v>
      </c>
      <c r="S27" t="str">
        <f t="shared" si="5"/>
        <v>1,</v>
      </c>
      <c r="AC27" s="15">
        <v>10</v>
      </c>
      <c r="AD27" s="15">
        <v>0</v>
      </c>
      <c r="AE27" s="15">
        <v>0</v>
      </c>
      <c r="AF27" s="15">
        <f>VLOOKUP($AD$17,'名称-id-价值'!$A:$M,4,FALSE)*AD27+AE27</f>
        <v>0</v>
      </c>
    </row>
    <row r="28" spans="1:32" x14ac:dyDescent="0.15">
      <c r="A28" t="s">
        <v>195</v>
      </c>
      <c r="B28">
        <v>91006</v>
      </c>
      <c r="C28">
        <v>204</v>
      </c>
      <c r="D28">
        <v>1</v>
      </c>
      <c r="E28">
        <v>1</v>
      </c>
      <c r="F28">
        <v>1</v>
      </c>
      <c r="G28" s="5">
        <f t="shared" si="0"/>
        <v>4.0939193257074055E-2</v>
      </c>
      <c r="H28" t="str">
        <f>VLOOKUP(B28,'名称-id-价值'!B:C,2,FALSE)</f>
        <v>T1LP6</v>
      </c>
      <c r="I28" t="str">
        <f t="shared" si="6"/>
        <v>T1部件</v>
      </c>
      <c r="J28">
        <f t="shared" si="7"/>
        <v>2</v>
      </c>
      <c r="K28">
        <f t="shared" si="8"/>
        <v>4.0939193257074055E-2</v>
      </c>
      <c r="L28">
        <f>VLOOKUP(B28,'名称-id-价值'!B:M,J28+2,FALSE)</f>
        <v>38</v>
      </c>
      <c r="M28">
        <f t="shared" si="9"/>
        <v>1.5556893437688142</v>
      </c>
      <c r="N28">
        <f t="shared" si="1"/>
        <v>72.202046959662852</v>
      </c>
      <c r="O28" t="str">
        <f t="shared" si="2"/>
        <v>91006,</v>
      </c>
      <c r="P28" t="str">
        <f t="shared" si="3"/>
        <v>204,</v>
      </c>
      <c r="Q28" t="str">
        <f t="shared" si="10"/>
        <v>(1,1)</v>
      </c>
      <c r="R28" t="str">
        <f t="shared" si="4"/>
        <v>1,</v>
      </c>
      <c r="S28" t="str">
        <f t="shared" si="5"/>
        <v>1,</v>
      </c>
    </row>
    <row r="29" spans="1:32" x14ac:dyDescent="0.15">
      <c r="A29" t="s">
        <v>195</v>
      </c>
      <c r="B29">
        <v>91102</v>
      </c>
      <c r="C29">
        <v>204</v>
      </c>
      <c r="D29">
        <v>1</v>
      </c>
      <c r="E29">
        <v>1</v>
      </c>
      <c r="F29">
        <v>1</v>
      </c>
      <c r="G29" s="5">
        <f t="shared" si="0"/>
        <v>4.0939193257074055E-2</v>
      </c>
      <c r="H29" t="str">
        <f>VLOOKUP(B29,'名称-id-价值'!B:C,2,FALSE)</f>
        <v>T1MP2</v>
      </c>
      <c r="I29" t="str">
        <f t="shared" si="6"/>
        <v>T1部件</v>
      </c>
      <c r="J29">
        <f t="shared" si="7"/>
        <v>2</v>
      </c>
      <c r="K29">
        <f t="shared" si="8"/>
        <v>4.0939193257074055E-2</v>
      </c>
      <c r="L29">
        <f>VLOOKUP(B29,'名称-id-价值'!B:M,J29+2,FALSE)</f>
        <v>38</v>
      </c>
      <c r="M29">
        <f t="shared" si="9"/>
        <v>1.5556893437688142</v>
      </c>
      <c r="N29">
        <f t="shared" si="1"/>
        <v>72.202046959662852</v>
      </c>
      <c r="O29" t="str">
        <f t="shared" si="2"/>
        <v>91102,</v>
      </c>
      <c r="P29" t="str">
        <f t="shared" si="3"/>
        <v>204,</v>
      </c>
      <c r="Q29" t="str">
        <f t="shared" si="10"/>
        <v>(1,1)</v>
      </c>
      <c r="R29" t="str">
        <f t="shared" si="4"/>
        <v>1,</v>
      </c>
      <c r="S29" t="str">
        <f t="shared" si="5"/>
        <v>1,</v>
      </c>
    </row>
    <row r="30" spans="1:32" x14ac:dyDescent="0.15">
      <c r="A30" t="s">
        <v>195</v>
      </c>
      <c r="B30">
        <v>91104</v>
      </c>
      <c r="C30">
        <v>204</v>
      </c>
      <c r="D30">
        <v>1</v>
      </c>
      <c r="E30">
        <v>1</v>
      </c>
      <c r="F30">
        <v>1</v>
      </c>
      <c r="G30" s="5">
        <f t="shared" si="0"/>
        <v>4.0939193257074055E-2</v>
      </c>
      <c r="H30" t="str">
        <f>VLOOKUP(B30,'名称-id-价值'!B:C,2,FALSE)</f>
        <v>T1MP4</v>
      </c>
      <c r="I30" t="str">
        <f t="shared" si="6"/>
        <v>T1部件</v>
      </c>
      <c r="J30">
        <f t="shared" si="7"/>
        <v>2</v>
      </c>
      <c r="K30">
        <f t="shared" si="8"/>
        <v>4.0939193257074055E-2</v>
      </c>
      <c r="L30">
        <f>VLOOKUP(B30,'名称-id-价值'!B:M,J30+2,FALSE)</f>
        <v>38</v>
      </c>
      <c r="M30">
        <f t="shared" si="9"/>
        <v>1.5556893437688142</v>
      </c>
      <c r="N30">
        <f t="shared" si="1"/>
        <v>72.202046959662852</v>
      </c>
      <c r="O30" t="str">
        <f t="shared" si="2"/>
        <v>91104,</v>
      </c>
      <c r="P30" t="str">
        <f t="shared" si="3"/>
        <v>204,</v>
      </c>
      <c r="Q30" t="str">
        <f t="shared" si="10"/>
        <v>(1,1)</v>
      </c>
      <c r="R30" t="str">
        <f t="shared" si="4"/>
        <v>1,</v>
      </c>
      <c r="S30" t="str">
        <f t="shared" si="5"/>
        <v>1,</v>
      </c>
    </row>
    <row r="31" spans="1:32" x14ac:dyDescent="0.15">
      <c r="A31" t="s">
        <v>195</v>
      </c>
      <c r="B31">
        <v>91106</v>
      </c>
      <c r="C31">
        <v>204</v>
      </c>
      <c r="D31">
        <v>1</v>
      </c>
      <c r="E31">
        <v>1</v>
      </c>
      <c r="F31">
        <v>1</v>
      </c>
      <c r="G31" s="5">
        <f t="shared" si="0"/>
        <v>4.0939193257074055E-2</v>
      </c>
      <c r="H31" t="str">
        <f>VLOOKUP(B31,'名称-id-价值'!B:C,2,FALSE)</f>
        <v>T1MP6</v>
      </c>
      <c r="I31" t="str">
        <f t="shared" si="6"/>
        <v>T1部件</v>
      </c>
      <c r="J31">
        <f t="shared" si="7"/>
        <v>2</v>
      </c>
      <c r="K31">
        <f t="shared" si="8"/>
        <v>4.0939193257074055E-2</v>
      </c>
      <c r="L31">
        <f>VLOOKUP(B31,'名称-id-价值'!B:M,J31+2,FALSE)</f>
        <v>38</v>
      </c>
      <c r="M31">
        <f t="shared" si="9"/>
        <v>1.5556893437688142</v>
      </c>
      <c r="N31">
        <f t="shared" si="1"/>
        <v>72.202046959662852</v>
      </c>
      <c r="O31" t="str">
        <f t="shared" si="2"/>
        <v>91106,</v>
      </c>
      <c r="P31" t="str">
        <f t="shared" si="3"/>
        <v>204,</v>
      </c>
      <c r="Q31" t="str">
        <f t="shared" si="10"/>
        <v>(1,1)</v>
      </c>
      <c r="R31" t="str">
        <f t="shared" si="4"/>
        <v>1,</v>
      </c>
      <c r="S31" t="str">
        <f t="shared" si="5"/>
        <v>1,</v>
      </c>
    </row>
    <row r="32" spans="1:32" x14ac:dyDescent="0.15">
      <c r="A32" t="s">
        <v>195</v>
      </c>
      <c r="B32">
        <v>91202</v>
      </c>
      <c r="C32">
        <v>204</v>
      </c>
      <c r="D32">
        <v>1</v>
      </c>
      <c r="E32">
        <v>1</v>
      </c>
      <c r="F32">
        <v>1</v>
      </c>
      <c r="G32" s="5">
        <f t="shared" si="0"/>
        <v>4.0939193257074055E-2</v>
      </c>
      <c r="H32" t="str">
        <f>VLOOKUP(B32,'名称-id-价值'!B:C,2,FALSE)</f>
        <v>T1HP2</v>
      </c>
      <c r="I32" t="str">
        <f t="shared" si="6"/>
        <v>T1部件</v>
      </c>
      <c r="J32">
        <f t="shared" si="7"/>
        <v>2</v>
      </c>
      <c r="K32">
        <f t="shared" si="8"/>
        <v>4.0939193257074055E-2</v>
      </c>
      <c r="L32">
        <f>VLOOKUP(B32,'名称-id-价值'!B:M,J32+2,FALSE)</f>
        <v>38</v>
      </c>
      <c r="M32">
        <f t="shared" si="9"/>
        <v>1.5556893437688142</v>
      </c>
      <c r="N32">
        <f t="shared" si="1"/>
        <v>72.202046959662852</v>
      </c>
      <c r="O32" t="str">
        <f t="shared" si="2"/>
        <v>91202,</v>
      </c>
      <c r="P32" t="str">
        <f t="shared" si="3"/>
        <v>204,</v>
      </c>
      <c r="Q32" t="str">
        <f t="shared" si="10"/>
        <v>(1,1)</v>
      </c>
      <c r="R32" t="str">
        <f t="shared" si="4"/>
        <v>1,</v>
      </c>
      <c r="S32" t="str">
        <f t="shared" si="5"/>
        <v>1,</v>
      </c>
    </row>
    <row r="33" spans="1:19" x14ac:dyDescent="0.15">
      <c r="A33" t="s">
        <v>195</v>
      </c>
      <c r="B33">
        <v>91204</v>
      </c>
      <c r="C33">
        <v>204</v>
      </c>
      <c r="D33">
        <v>1</v>
      </c>
      <c r="E33">
        <v>1</v>
      </c>
      <c r="F33">
        <v>1</v>
      </c>
      <c r="G33" s="5">
        <f t="shared" si="0"/>
        <v>4.0939193257074055E-2</v>
      </c>
      <c r="H33" t="str">
        <f>VLOOKUP(B33,'名称-id-价值'!B:C,2,FALSE)</f>
        <v>T1HP4</v>
      </c>
      <c r="I33" t="str">
        <f t="shared" si="6"/>
        <v>T1部件</v>
      </c>
      <c r="J33">
        <f t="shared" si="7"/>
        <v>2</v>
      </c>
      <c r="K33">
        <f t="shared" si="8"/>
        <v>4.0939193257074055E-2</v>
      </c>
      <c r="L33">
        <f>VLOOKUP(B33,'名称-id-价值'!B:M,J33+2,FALSE)</f>
        <v>38</v>
      </c>
      <c r="M33">
        <f t="shared" si="9"/>
        <v>1.5556893437688142</v>
      </c>
      <c r="N33">
        <f t="shared" si="1"/>
        <v>72.202046959662852</v>
      </c>
      <c r="O33" t="str">
        <f t="shared" si="2"/>
        <v>91204,</v>
      </c>
      <c r="P33" t="str">
        <f t="shared" si="3"/>
        <v>204,</v>
      </c>
      <c r="Q33" t="str">
        <f t="shared" si="10"/>
        <v>(1,1)</v>
      </c>
      <c r="R33" t="str">
        <f t="shared" si="4"/>
        <v>1,</v>
      </c>
      <c r="S33" t="str">
        <f t="shared" si="5"/>
        <v>1,</v>
      </c>
    </row>
    <row r="34" spans="1:19" x14ac:dyDescent="0.15">
      <c r="A34" t="s">
        <v>195</v>
      </c>
      <c r="B34">
        <v>91206</v>
      </c>
      <c r="C34">
        <v>216</v>
      </c>
      <c r="D34">
        <v>1</v>
      </c>
      <c r="E34">
        <v>1</v>
      </c>
      <c r="F34">
        <v>1</v>
      </c>
      <c r="G34" s="5">
        <f t="shared" si="0"/>
        <v>4.3347381095725467E-2</v>
      </c>
      <c r="H34" t="str">
        <f>VLOOKUP(B34,'名称-id-价值'!B:C,2,FALSE)</f>
        <v>T1HP6</v>
      </c>
      <c r="I34" t="str">
        <f t="shared" si="6"/>
        <v>T1部件</v>
      </c>
      <c r="J34">
        <f t="shared" si="7"/>
        <v>2</v>
      </c>
      <c r="K34">
        <f t="shared" si="8"/>
        <v>4.3347381095725467E-2</v>
      </c>
      <c r="L34">
        <f>VLOOKUP(B34,'名称-id-价值'!B:M,J34+2,FALSE)</f>
        <v>38</v>
      </c>
      <c r="M34">
        <f t="shared" si="9"/>
        <v>1.6472004816375678</v>
      </c>
      <c r="N34">
        <f t="shared" si="1"/>
        <v>72.202046959662852</v>
      </c>
      <c r="O34" t="str">
        <f t="shared" si="2"/>
        <v>91206,</v>
      </c>
      <c r="P34" t="str">
        <f t="shared" si="3"/>
        <v>216,</v>
      </c>
      <c r="Q34" t="str">
        <f t="shared" si="10"/>
        <v>(1,1)</v>
      </c>
      <c r="R34" t="str">
        <f t="shared" si="4"/>
        <v>1,</v>
      </c>
      <c r="S34" t="str">
        <f t="shared" si="5"/>
        <v>1,</v>
      </c>
    </row>
    <row r="35" spans="1:19" x14ac:dyDescent="0.15">
      <c r="A35" t="s">
        <v>196</v>
      </c>
      <c r="B35">
        <v>51111</v>
      </c>
      <c r="C35">
        <v>278</v>
      </c>
      <c r="D35">
        <v>2</v>
      </c>
      <c r="E35">
        <v>3</v>
      </c>
      <c r="F35">
        <v>1</v>
      </c>
      <c r="G35" s="5">
        <f t="shared" si="0"/>
        <v>4.3114143920595531E-2</v>
      </c>
      <c r="H35" t="str">
        <f>VLOOKUP(B35,'名称-id-价值'!B:C,2,FALSE)</f>
        <v>雷诺FT-碎片</v>
      </c>
      <c r="I35" t="str">
        <f t="shared" si="6"/>
        <v>T1碎片</v>
      </c>
      <c r="J35">
        <f t="shared" si="7"/>
        <v>3</v>
      </c>
      <c r="K35">
        <f t="shared" si="8"/>
        <v>0.10778535980148883</v>
      </c>
      <c r="L35">
        <f>VLOOKUP(B35,'名称-id-价值'!B:M,J35+2,FALSE)</f>
        <v>52.8</v>
      </c>
      <c r="M35">
        <f t="shared" si="9"/>
        <v>5.6910669975186101</v>
      </c>
      <c r="N35">
        <f t="shared" si="1"/>
        <v>67.925496277915585</v>
      </c>
      <c r="O35" t="str">
        <f t="shared" si="2"/>
        <v>51111,</v>
      </c>
      <c r="P35" t="str">
        <f t="shared" si="3"/>
        <v>278,</v>
      </c>
      <c r="Q35" t="str">
        <f t="shared" si="10"/>
        <v>(2,3)</v>
      </c>
      <c r="R35" t="str">
        <f t="shared" si="4"/>
        <v>2,</v>
      </c>
      <c r="S35" t="str">
        <f t="shared" si="5"/>
        <v>3,</v>
      </c>
    </row>
    <row r="36" spans="1:19" x14ac:dyDescent="0.15">
      <c r="A36" t="s">
        <v>196</v>
      </c>
      <c r="B36">
        <v>52111</v>
      </c>
      <c r="C36">
        <v>278</v>
      </c>
      <c r="D36">
        <v>2</v>
      </c>
      <c r="E36">
        <v>3</v>
      </c>
      <c r="F36">
        <v>1</v>
      </c>
      <c r="G36" s="5">
        <f t="shared" si="0"/>
        <v>4.3114143920595531E-2</v>
      </c>
      <c r="H36" t="str">
        <f>VLOOKUP(B36,'名称-id-价值'!B:C,2,FALSE)</f>
        <v>Stuart-碎片</v>
      </c>
      <c r="I36" t="str">
        <f t="shared" si="6"/>
        <v>T1碎片</v>
      </c>
      <c r="J36">
        <f t="shared" si="7"/>
        <v>3</v>
      </c>
      <c r="K36">
        <f t="shared" si="8"/>
        <v>0.10778535980148883</v>
      </c>
      <c r="L36">
        <f>VLOOKUP(B36,'名称-id-价值'!B:M,J36+2,FALSE)</f>
        <v>52.8</v>
      </c>
      <c r="M36">
        <f t="shared" si="9"/>
        <v>5.6910669975186101</v>
      </c>
      <c r="N36">
        <f t="shared" si="1"/>
        <v>67.925496277915585</v>
      </c>
      <c r="O36" t="str">
        <f t="shared" si="2"/>
        <v>52111,</v>
      </c>
      <c r="P36" t="str">
        <f t="shared" si="3"/>
        <v>278,</v>
      </c>
      <c r="Q36" t="str">
        <f t="shared" si="10"/>
        <v>(2,3)</v>
      </c>
      <c r="R36" t="str">
        <f t="shared" si="4"/>
        <v>2,</v>
      </c>
      <c r="S36" t="str">
        <f t="shared" si="5"/>
        <v>3,</v>
      </c>
    </row>
    <row r="37" spans="1:19" x14ac:dyDescent="0.15">
      <c r="A37" t="s">
        <v>196</v>
      </c>
      <c r="B37">
        <v>53111</v>
      </c>
      <c r="C37">
        <v>278</v>
      </c>
      <c r="D37">
        <v>2</v>
      </c>
      <c r="E37">
        <v>3</v>
      </c>
      <c r="F37">
        <v>1</v>
      </c>
      <c r="G37" s="5">
        <f t="shared" si="0"/>
        <v>4.3114143920595531E-2</v>
      </c>
      <c r="H37" t="str">
        <f>VLOOKUP(B37,'名称-id-价值'!B:C,2,FALSE)</f>
        <v>B-1-碎片</v>
      </c>
      <c r="I37" t="str">
        <f t="shared" si="6"/>
        <v>T1碎片</v>
      </c>
      <c r="J37">
        <f t="shared" si="7"/>
        <v>3</v>
      </c>
      <c r="K37">
        <f t="shared" si="8"/>
        <v>0.10778535980148883</v>
      </c>
      <c r="L37">
        <f>VLOOKUP(B37,'名称-id-价值'!B:M,J37+2,FALSE)</f>
        <v>52.8</v>
      </c>
      <c r="M37">
        <f t="shared" si="9"/>
        <v>5.6910669975186101</v>
      </c>
      <c r="N37">
        <f t="shared" si="1"/>
        <v>67.925496277915585</v>
      </c>
      <c r="O37" t="str">
        <f t="shared" si="2"/>
        <v>53111,</v>
      </c>
      <c r="P37" t="str">
        <f t="shared" si="3"/>
        <v>278,</v>
      </c>
      <c r="Q37" t="str">
        <f t="shared" si="10"/>
        <v>(2,3)</v>
      </c>
      <c r="R37" t="str">
        <f t="shared" si="4"/>
        <v>2,</v>
      </c>
      <c r="S37" t="str">
        <f t="shared" si="5"/>
        <v>3,</v>
      </c>
    </row>
    <row r="38" spans="1:19" x14ac:dyDescent="0.15">
      <c r="A38" t="s">
        <v>196</v>
      </c>
      <c r="B38">
        <v>51211</v>
      </c>
      <c r="C38">
        <v>325</v>
      </c>
      <c r="D38">
        <v>1</v>
      </c>
      <c r="E38">
        <v>3</v>
      </c>
      <c r="F38">
        <v>1</v>
      </c>
      <c r="G38" s="5">
        <f t="shared" si="0"/>
        <v>5.040322580645161E-2</v>
      </c>
      <c r="H38" t="str">
        <f>VLOOKUP(B38,'名称-id-价值'!B:C,2,FALSE)</f>
        <v>二号-碎片</v>
      </c>
      <c r="I38" t="str">
        <f t="shared" si="6"/>
        <v>T2碎片</v>
      </c>
      <c r="J38">
        <f t="shared" si="7"/>
        <v>3</v>
      </c>
      <c r="K38">
        <f t="shared" si="8"/>
        <v>0.10080645161290322</v>
      </c>
      <c r="L38">
        <f>VLOOKUP(B38,'名称-id-价值'!B:M,J38+2,FALSE)</f>
        <v>56.4</v>
      </c>
      <c r="M38">
        <f t="shared" si="9"/>
        <v>5.6854838709677411</v>
      </c>
      <c r="N38">
        <f t="shared" si="1"/>
        <v>67.925496277915585</v>
      </c>
      <c r="O38" t="str">
        <f t="shared" si="2"/>
        <v>51211,</v>
      </c>
      <c r="P38" t="str">
        <f t="shared" si="3"/>
        <v>325,</v>
      </c>
      <c r="Q38" t="str">
        <f t="shared" si="10"/>
        <v>(1,3)</v>
      </c>
      <c r="R38" t="str">
        <f t="shared" si="4"/>
        <v>1,</v>
      </c>
      <c r="S38" t="str">
        <f t="shared" si="5"/>
        <v>3,</v>
      </c>
    </row>
    <row r="39" spans="1:19" x14ac:dyDescent="0.15">
      <c r="A39" t="s">
        <v>196</v>
      </c>
      <c r="B39">
        <v>52211</v>
      </c>
      <c r="C39">
        <v>325</v>
      </c>
      <c r="D39">
        <v>1</v>
      </c>
      <c r="E39">
        <v>3</v>
      </c>
      <c r="F39">
        <v>1</v>
      </c>
      <c r="G39" s="5">
        <f t="shared" si="0"/>
        <v>5.040322580645161E-2</v>
      </c>
      <c r="H39" t="str">
        <f>VLOOKUP(B39,'名称-id-价值'!B:C,2,FALSE)</f>
        <v>T-34-碎片</v>
      </c>
      <c r="I39" t="str">
        <f t="shared" si="6"/>
        <v>T2碎片</v>
      </c>
      <c r="J39">
        <f t="shared" si="7"/>
        <v>3</v>
      </c>
      <c r="K39">
        <f t="shared" si="8"/>
        <v>0.10080645161290322</v>
      </c>
      <c r="L39">
        <f>VLOOKUP(B39,'名称-id-价值'!B:M,J39+2,FALSE)</f>
        <v>56.4</v>
      </c>
      <c r="M39">
        <f t="shared" si="9"/>
        <v>5.6854838709677411</v>
      </c>
      <c r="N39">
        <f t="shared" si="1"/>
        <v>67.925496277915585</v>
      </c>
      <c r="O39" t="str">
        <f t="shared" si="2"/>
        <v>52211,</v>
      </c>
      <c r="P39" t="str">
        <f t="shared" si="3"/>
        <v>325,</v>
      </c>
      <c r="Q39" t="str">
        <f t="shared" si="10"/>
        <v>(1,3)</v>
      </c>
      <c r="R39" t="str">
        <f t="shared" si="4"/>
        <v>1,</v>
      </c>
      <c r="S39" t="str">
        <f t="shared" si="5"/>
        <v>3,</v>
      </c>
    </row>
    <row r="40" spans="1:19" x14ac:dyDescent="0.15">
      <c r="A40" t="s">
        <v>196</v>
      </c>
      <c r="B40">
        <v>53211</v>
      </c>
      <c r="C40">
        <v>325</v>
      </c>
      <c r="D40">
        <v>1</v>
      </c>
      <c r="E40">
        <v>3</v>
      </c>
      <c r="F40">
        <v>1</v>
      </c>
      <c r="G40" s="5">
        <f t="shared" si="0"/>
        <v>5.040322580645161E-2</v>
      </c>
      <c r="H40" t="str">
        <f>VLOOKUP(B40,'名称-id-价值'!B:C,2,FALSE)</f>
        <v>KV-1-碎片</v>
      </c>
      <c r="I40" t="str">
        <f t="shared" si="6"/>
        <v>T2碎片</v>
      </c>
      <c r="J40">
        <f t="shared" si="7"/>
        <v>3</v>
      </c>
      <c r="K40">
        <f t="shared" si="8"/>
        <v>0.10080645161290322</v>
      </c>
      <c r="L40">
        <f>VLOOKUP(B40,'名称-id-价值'!B:M,J40+2,FALSE)</f>
        <v>56.4</v>
      </c>
      <c r="M40">
        <f t="shared" si="9"/>
        <v>5.6854838709677411</v>
      </c>
      <c r="N40">
        <f t="shared" si="1"/>
        <v>67.925496277915585</v>
      </c>
      <c r="O40" t="str">
        <f t="shared" si="2"/>
        <v>53211,</v>
      </c>
      <c r="P40" t="str">
        <f t="shared" si="3"/>
        <v>325,</v>
      </c>
      <c r="Q40" t="str">
        <f t="shared" si="10"/>
        <v>(1,3)</v>
      </c>
      <c r="R40" t="str">
        <f t="shared" si="4"/>
        <v>1,</v>
      </c>
      <c r="S40" t="str">
        <f t="shared" si="5"/>
        <v>3,</v>
      </c>
    </row>
    <row r="41" spans="1:19" x14ac:dyDescent="0.15">
      <c r="A41" t="s">
        <v>196</v>
      </c>
      <c r="B41">
        <v>51211</v>
      </c>
      <c r="C41">
        <v>458</v>
      </c>
      <c r="D41">
        <v>1</v>
      </c>
      <c r="E41">
        <v>1</v>
      </c>
      <c r="F41">
        <v>1</v>
      </c>
      <c r="G41" s="5">
        <f t="shared" si="0"/>
        <v>7.1029776674937969E-2</v>
      </c>
      <c r="H41" t="str">
        <f>VLOOKUP(B41,'名称-id-价值'!B:C,2,FALSE)</f>
        <v>二号-碎片</v>
      </c>
      <c r="I41" t="str">
        <f t="shared" si="6"/>
        <v>T2碎片</v>
      </c>
      <c r="J41">
        <f t="shared" si="7"/>
        <v>3</v>
      </c>
      <c r="K41">
        <f t="shared" si="8"/>
        <v>7.1029776674937969E-2</v>
      </c>
      <c r="L41">
        <f>VLOOKUP(B41,'名称-id-价值'!B:M,J41+2,FALSE)</f>
        <v>56.4</v>
      </c>
      <c r="M41">
        <f t="shared" si="9"/>
        <v>4.0060794044665018</v>
      </c>
      <c r="N41">
        <f t="shared" si="1"/>
        <v>67.925496277915585</v>
      </c>
      <c r="O41" t="str">
        <f t="shared" si="2"/>
        <v>51211,</v>
      </c>
      <c r="P41" t="str">
        <f t="shared" si="3"/>
        <v>458,</v>
      </c>
      <c r="Q41" t="str">
        <f t="shared" si="10"/>
        <v>(1,1)</v>
      </c>
      <c r="R41" t="str">
        <f t="shared" si="4"/>
        <v>1,</v>
      </c>
      <c r="S41" t="str">
        <f t="shared" si="5"/>
        <v>1,</v>
      </c>
    </row>
    <row r="42" spans="1:19" x14ac:dyDescent="0.15">
      <c r="A42" t="s">
        <v>196</v>
      </c>
      <c r="B42">
        <v>52211</v>
      </c>
      <c r="C42">
        <v>458</v>
      </c>
      <c r="D42">
        <v>1</v>
      </c>
      <c r="E42">
        <v>1</v>
      </c>
      <c r="F42">
        <v>1</v>
      </c>
      <c r="G42" s="5">
        <f t="shared" si="0"/>
        <v>7.1029776674937969E-2</v>
      </c>
      <c r="H42" t="str">
        <f>VLOOKUP(B42,'名称-id-价值'!B:C,2,FALSE)</f>
        <v>T-34-碎片</v>
      </c>
      <c r="I42" t="str">
        <f t="shared" si="6"/>
        <v>T2碎片</v>
      </c>
      <c r="J42">
        <f t="shared" si="7"/>
        <v>3</v>
      </c>
      <c r="K42">
        <f t="shared" si="8"/>
        <v>7.1029776674937969E-2</v>
      </c>
      <c r="L42">
        <f>VLOOKUP(B42,'名称-id-价值'!B:M,J42+2,FALSE)</f>
        <v>56.4</v>
      </c>
      <c r="M42">
        <f t="shared" si="9"/>
        <v>4.0060794044665018</v>
      </c>
      <c r="N42">
        <f t="shared" si="1"/>
        <v>67.925496277915585</v>
      </c>
      <c r="O42" t="str">
        <f t="shared" si="2"/>
        <v>52211,</v>
      </c>
      <c r="P42" t="str">
        <f t="shared" si="3"/>
        <v>458,</v>
      </c>
      <c r="Q42" t="str">
        <f t="shared" si="10"/>
        <v>(1,1)</v>
      </c>
      <c r="R42" t="str">
        <f t="shared" si="4"/>
        <v>1,</v>
      </c>
      <c r="S42" t="str">
        <f t="shared" si="5"/>
        <v>1,</v>
      </c>
    </row>
    <row r="43" spans="1:19" x14ac:dyDescent="0.15">
      <c r="A43" t="s">
        <v>196</v>
      </c>
      <c r="B43">
        <v>53211</v>
      </c>
      <c r="C43">
        <v>458</v>
      </c>
      <c r="D43">
        <v>1</v>
      </c>
      <c r="E43">
        <v>1</v>
      </c>
      <c r="F43">
        <v>1</v>
      </c>
      <c r="G43" s="5">
        <f t="shared" si="0"/>
        <v>7.1029776674937969E-2</v>
      </c>
      <c r="H43" t="str">
        <f>VLOOKUP(B43,'名称-id-价值'!B:C,2,FALSE)</f>
        <v>KV-1-碎片</v>
      </c>
      <c r="I43" t="str">
        <f t="shared" si="6"/>
        <v>T2碎片</v>
      </c>
      <c r="J43">
        <f t="shared" si="7"/>
        <v>3</v>
      </c>
      <c r="K43">
        <f t="shared" si="8"/>
        <v>7.1029776674937969E-2</v>
      </c>
      <c r="L43">
        <f>VLOOKUP(B43,'名称-id-价值'!B:M,J43+2,FALSE)</f>
        <v>56.4</v>
      </c>
      <c r="M43">
        <f t="shared" si="9"/>
        <v>4.0060794044665018</v>
      </c>
      <c r="N43">
        <f t="shared" si="1"/>
        <v>67.925496277915585</v>
      </c>
      <c r="O43" t="str">
        <f t="shared" si="2"/>
        <v>53211,</v>
      </c>
      <c r="P43" t="str">
        <f t="shared" si="3"/>
        <v>458,</v>
      </c>
      <c r="Q43" t="str">
        <f t="shared" si="10"/>
        <v>(1,1)</v>
      </c>
      <c r="R43" t="str">
        <f t="shared" si="4"/>
        <v>1,</v>
      </c>
      <c r="S43" t="str">
        <f t="shared" si="5"/>
        <v>1,</v>
      </c>
    </row>
    <row r="44" spans="1:19" x14ac:dyDescent="0.15">
      <c r="A44" t="s">
        <v>196</v>
      </c>
      <c r="B44">
        <v>91001</v>
      </c>
      <c r="C44">
        <v>144</v>
      </c>
      <c r="D44">
        <v>1</v>
      </c>
      <c r="E44">
        <v>1</v>
      </c>
      <c r="F44">
        <v>1</v>
      </c>
      <c r="G44" s="5">
        <f t="shared" si="0"/>
        <v>2.2332506203473945E-2</v>
      </c>
      <c r="H44" t="str">
        <f>VLOOKUP(B44,'名称-id-价值'!B:C,2,FALSE)</f>
        <v>T1LP1</v>
      </c>
      <c r="I44" t="str">
        <f t="shared" si="6"/>
        <v>T1部件</v>
      </c>
      <c r="J44">
        <f t="shared" si="7"/>
        <v>3</v>
      </c>
      <c r="K44">
        <f t="shared" si="8"/>
        <v>2.2332506203473945E-2</v>
      </c>
      <c r="L44">
        <f>VLOOKUP(B44,'名称-id-价值'!B:M,J44+2,FALSE)</f>
        <v>36</v>
      </c>
      <c r="M44">
        <f t="shared" si="9"/>
        <v>0.80397022332506196</v>
      </c>
      <c r="N44">
        <f t="shared" si="1"/>
        <v>67.925496277915585</v>
      </c>
      <c r="O44" t="str">
        <f t="shared" si="2"/>
        <v>91001,</v>
      </c>
      <c r="P44" t="str">
        <f t="shared" si="3"/>
        <v>144,</v>
      </c>
      <c r="Q44" t="str">
        <f t="shared" si="10"/>
        <v>(1,1)</v>
      </c>
      <c r="R44" t="str">
        <f t="shared" si="4"/>
        <v>1,</v>
      </c>
      <c r="S44" t="str">
        <f t="shared" si="5"/>
        <v>1,</v>
      </c>
    </row>
    <row r="45" spans="1:19" x14ac:dyDescent="0.15">
      <c r="A45" t="s">
        <v>196</v>
      </c>
      <c r="B45">
        <v>91003</v>
      </c>
      <c r="C45">
        <v>144</v>
      </c>
      <c r="D45">
        <v>1</v>
      </c>
      <c r="E45">
        <v>1</v>
      </c>
      <c r="F45">
        <v>1</v>
      </c>
      <c r="G45" s="5">
        <f t="shared" si="0"/>
        <v>2.2332506203473945E-2</v>
      </c>
      <c r="H45" t="str">
        <f>VLOOKUP(B45,'名称-id-价值'!B:C,2,FALSE)</f>
        <v>T1LP3</v>
      </c>
      <c r="I45" t="str">
        <f t="shared" si="6"/>
        <v>T1部件</v>
      </c>
      <c r="J45">
        <f t="shared" si="7"/>
        <v>3</v>
      </c>
      <c r="K45">
        <f t="shared" si="8"/>
        <v>2.2332506203473945E-2</v>
      </c>
      <c r="L45">
        <f>VLOOKUP(B45,'名称-id-价值'!B:M,J45+2,FALSE)</f>
        <v>36</v>
      </c>
      <c r="M45">
        <f t="shared" si="9"/>
        <v>0.80397022332506196</v>
      </c>
      <c r="N45">
        <f t="shared" si="1"/>
        <v>67.925496277915585</v>
      </c>
      <c r="O45" t="str">
        <f t="shared" si="2"/>
        <v>91003,</v>
      </c>
      <c r="P45" t="str">
        <f t="shared" si="3"/>
        <v>144,</v>
      </c>
      <c r="Q45" t="str">
        <f t="shared" si="10"/>
        <v>(1,1)</v>
      </c>
      <c r="R45" t="str">
        <f t="shared" si="4"/>
        <v>1,</v>
      </c>
      <c r="S45" t="str">
        <f t="shared" si="5"/>
        <v>1,</v>
      </c>
    </row>
    <row r="46" spans="1:19" x14ac:dyDescent="0.15">
      <c r="A46" t="s">
        <v>196</v>
      </c>
      <c r="B46">
        <v>91005</v>
      </c>
      <c r="C46">
        <v>144</v>
      </c>
      <c r="D46">
        <v>1</v>
      </c>
      <c r="E46">
        <v>1</v>
      </c>
      <c r="F46">
        <v>1</v>
      </c>
      <c r="G46" s="5">
        <f t="shared" si="0"/>
        <v>2.2332506203473945E-2</v>
      </c>
      <c r="H46" t="str">
        <f>VLOOKUP(B46,'名称-id-价值'!B:C,2,FALSE)</f>
        <v>T1LP5</v>
      </c>
      <c r="I46" t="str">
        <f t="shared" si="6"/>
        <v>T1部件</v>
      </c>
      <c r="J46">
        <f t="shared" si="7"/>
        <v>3</v>
      </c>
      <c r="K46">
        <f t="shared" si="8"/>
        <v>2.2332506203473945E-2</v>
      </c>
      <c r="L46">
        <f>VLOOKUP(B46,'名称-id-价值'!B:M,J46+2,FALSE)</f>
        <v>36</v>
      </c>
      <c r="M46">
        <f t="shared" si="9"/>
        <v>0.80397022332506196</v>
      </c>
      <c r="N46">
        <f t="shared" si="1"/>
        <v>67.925496277915585</v>
      </c>
      <c r="O46" t="str">
        <f t="shared" si="2"/>
        <v>91005,</v>
      </c>
      <c r="P46" t="str">
        <f t="shared" si="3"/>
        <v>144,</v>
      </c>
      <c r="Q46" t="str">
        <f t="shared" si="10"/>
        <v>(1,1)</v>
      </c>
      <c r="R46" t="str">
        <f t="shared" si="4"/>
        <v>1,</v>
      </c>
      <c r="S46" t="str">
        <f t="shared" si="5"/>
        <v>1,</v>
      </c>
    </row>
    <row r="47" spans="1:19" x14ac:dyDescent="0.15">
      <c r="A47" t="s">
        <v>196</v>
      </c>
      <c r="B47">
        <v>91101</v>
      </c>
      <c r="C47">
        <v>144</v>
      </c>
      <c r="D47">
        <v>1</v>
      </c>
      <c r="E47">
        <v>1</v>
      </c>
      <c r="F47">
        <v>1</v>
      </c>
      <c r="G47" s="5">
        <f t="shared" si="0"/>
        <v>2.2332506203473945E-2</v>
      </c>
      <c r="H47" t="str">
        <f>VLOOKUP(B47,'名称-id-价值'!B:C,2,FALSE)</f>
        <v>T1MP1</v>
      </c>
      <c r="I47" t="str">
        <f t="shared" si="6"/>
        <v>T1部件</v>
      </c>
      <c r="J47">
        <f t="shared" si="7"/>
        <v>3</v>
      </c>
      <c r="K47">
        <f t="shared" si="8"/>
        <v>2.2332506203473945E-2</v>
      </c>
      <c r="L47">
        <f>VLOOKUP(B47,'名称-id-价值'!B:M,J47+2,FALSE)</f>
        <v>36</v>
      </c>
      <c r="M47">
        <f t="shared" si="9"/>
        <v>0.80397022332506196</v>
      </c>
      <c r="N47">
        <f t="shared" si="1"/>
        <v>67.925496277915585</v>
      </c>
      <c r="O47" t="str">
        <f t="shared" si="2"/>
        <v>91101,</v>
      </c>
      <c r="P47" t="str">
        <f t="shared" si="3"/>
        <v>144,</v>
      </c>
      <c r="Q47" t="str">
        <f t="shared" si="10"/>
        <v>(1,1)</v>
      </c>
      <c r="R47" t="str">
        <f t="shared" si="4"/>
        <v>1,</v>
      </c>
      <c r="S47" t="str">
        <f t="shared" si="5"/>
        <v>1,</v>
      </c>
    </row>
    <row r="48" spans="1:19" x14ac:dyDescent="0.15">
      <c r="A48" t="s">
        <v>196</v>
      </c>
      <c r="B48">
        <v>91103</v>
      </c>
      <c r="C48">
        <v>144</v>
      </c>
      <c r="D48">
        <v>1</v>
      </c>
      <c r="E48">
        <v>1</v>
      </c>
      <c r="F48">
        <v>1</v>
      </c>
      <c r="G48" s="5">
        <f t="shared" si="0"/>
        <v>2.2332506203473945E-2</v>
      </c>
      <c r="H48" t="str">
        <f>VLOOKUP(B48,'名称-id-价值'!B:C,2,FALSE)</f>
        <v>T1MP3</v>
      </c>
      <c r="I48" t="str">
        <f t="shared" si="6"/>
        <v>T1部件</v>
      </c>
      <c r="J48">
        <f t="shared" si="7"/>
        <v>3</v>
      </c>
      <c r="K48">
        <f t="shared" si="8"/>
        <v>2.2332506203473945E-2</v>
      </c>
      <c r="L48">
        <f>VLOOKUP(B48,'名称-id-价值'!B:M,J48+2,FALSE)</f>
        <v>36</v>
      </c>
      <c r="M48">
        <f t="shared" si="9"/>
        <v>0.80397022332506196</v>
      </c>
      <c r="N48">
        <f t="shared" si="1"/>
        <v>67.925496277915585</v>
      </c>
      <c r="O48" t="str">
        <f t="shared" si="2"/>
        <v>91103,</v>
      </c>
      <c r="P48" t="str">
        <f t="shared" si="3"/>
        <v>144,</v>
      </c>
      <c r="Q48" t="str">
        <f t="shared" si="10"/>
        <v>(1,1)</v>
      </c>
      <c r="R48" t="str">
        <f t="shared" si="4"/>
        <v>1,</v>
      </c>
      <c r="S48" t="str">
        <f t="shared" si="5"/>
        <v>1,</v>
      </c>
    </row>
    <row r="49" spans="1:19" x14ac:dyDescent="0.15">
      <c r="A49" t="s">
        <v>196</v>
      </c>
      <c r="B49">
        <v>91105</v>
      </c>
      <c r="C49">
        <v>144</v>
      </c>
      <c r="D49">
        <v>1</v>
      </c>
      <c r="E49">
        <v>1</v>
      </c>
      <c r="F49">
        <v>1</v>
      </c>
      <c r="G49" s="5">
        <f t="shared" si="0"/>
        <v>2.2332506203473945E-2</v>
      </c>
      <c r="H49" t="str">
        <f>VLOOKUP(B49,'名称-id-价值'!B:C,2,FALSE)</f>
        <v>T1MP5</v>
      </c>
      <c r="I49" t="str">
        <f t="shared" si="6"/>
        <v>T1部件</v>
      </c>
      <c r="J49">
        <f t="shared" si="7"/>
        <v>3</v>
      </c>
      <c r="K49">
        <f t="shared" si="8"/>
        <v>2.2332506203473945E-2</v>
      </c>
      <c r="L49">
        <f>VLOOKUP(B49,'名称-id-价值'!B:M,J49+2,FALSE)</f>
        <v>36</v>
      </c>
      <c r="M49">
        <f t="shared" si="9"/>
        <v>0.80397022332506196</v>
      </c>
      <c r="N49">
        <f t="shared" si="1"/>
        <v>67.925496277915585</v>
      </c>
      <c r="O49" t="str">
        <f t="shared" si="2"/>
        <v>91105,</v>
      </c>
      <c r="P49" t="str">
        <f t="shared" si="3"/>
        <v>144,</v>
      </c>
      <c r="Q49" t="str">
        <f t="shared" si="10"/>
        <v>(1,1)</v>
      </c>
      <c r="R49" t="str">
        <f t="shared" si="4"/>
        <v>1,</v>
      </c>
      <c r="S49" t="str">
        <f t="shared" si="5"/>
        <v>1,</v>
      </c>
    </row>
    <row r="50" spans="1:19" x14ac:dyDescent="0.15">
      <c r="A50" t="s">
        <v>196</v>
      </c>
      <c r="B50">
        <v>91201</v>
      </c>
      <c r="C50">
        <v>144</v>
      </c>
      <c r="D50">
        <v>1</v>
      </c>
      <c r="E50">
        <v>1</v>
      </c>
      <c r="F50">
        <v>1</v>
      </c>
      <c r="G50" s="5">
        <f t="shared" si="0"/>
        <v>2.2332506203473945E-2</v>
      </c>
      <c r="H50" t="str">
        <f>VLOOKUP(B50,'名称-id-价值'!B:C,2,FALSE)</f>
        <v>T1HP1</v>
      </c>
      <c r="I50" t="str">
        <f t="shared" si="6"/>
        <v>T1部件</v>
      </c>
      <c r="J50">
        <f t="shared" si="7"/>
        <v>3</v>
      </c>
      <c r="K50">
        <f t="shared" si="8"/>
        <v>2.2332506203473945E-2</v>
      </c>
      <c r="L50">
        <f>VLOOKUP(B50,'名称-id-价值'!B:M,J50+2,FALSE)</f>
        <v>36</v>
      </c>
      <c r="M50">
        <f t="shared" si="9"/>
        <v>0.80397022332506196</v>
      </c>
      <c r="N50">
        <f t="shared" si="1"/>
        <v>67.925496277915585</v>
      </c>
      <c r="O50" t="str">
        <f t="shared" si="2"/>
        <v>91201,</v>
      </c>
      <c r="P50" t="str">
        <f t="shared" si="3"/>
        <v>144,</v>
      </c>
      <c r="Q50" t="str">
        <f t="shared" si="10"/>
        <v>(1,1)</v>
      </c>
      <c r="R50" t="str">
        <f t="shared" si="4"/>
        <v>1,</v>
      </c>
      <c r="S50" t="str">
        <f t="shared" si="5"/>
        <v>1,</v>
      </c>
    </row>
    <row r="51" spans="1:19" x14ac:dyDescent="0.15">
      <c r="A51" t="s">
        <v>196</v>
      </c>
      <c r="B51">
        <v>91203</v>
      </c>
      <c r="C51">
        <v>144</v>
      </c>
      <c r="D51">
        <v>1</v>
      </c>
      <c r="E51">
        <v>1</v>
      </c>
      <c r="F51">
        <v>1</v>
      </c>
      <c r="G51" s="5">
        <f t="shared" si="0"/>
        <v>2.2332506203473945E-2</v>
      </c>
      <c r="H51" t="str">
        <f>VLOOKUP(B51,'名称-id-价值'!B:C,2,FALSE)</f>
        <v>T1HP3</v>
      </c>
      <c r="I51" t="str">
        <f t="shared" si="6"/>
        <v>T1部件</v>
      </c>
      <c r="J51">
        <f t="shared" si="7"/>
        <v>3</v>
      </c>
      <c r="K51">
        <f t="shared" si="8"/>
        <v>2.2332506203473945E-2</v>
      </c>
      <c r="L51">
        <f>VLOOKUP(B51,'名称-id-价值'!B:M,J51+2,FALSE)</f>
        <v>36</v>
      </c>
      <c r="M51">
        <f t="shared" si="9"/>
        <v>0.80397022332506196</v>
      </c>
      <c r="N51">
        <f t="shared" si="1"/>
        <v>67.925496277915585</v>
      </c>
      <c r="O51" t="str">
        <f t="shared" si="2"/>
        <v>91203,</v>
      </c>
      <c r="P51" t="str">
        <f t="shared" si="3"/>
        <v>144,</v>
      </c>
      <c r="Q51" t="str">
        <f t="shared" si="10"/>
        <v>(1,1)</v>
      </c>
      <c r="R51" t="str">
        <f t="shared" si="4"/>
        <v>1,</v>
      </c>
      <c r="S51" t="str">
        <f t="shared" si="5"/>
        <v>1,</v>
      </c>
    </row>
    <row r="52" spans="1:19" x14ac:dyDescent="0.15">
      <c r="A52" t="s">
        <v>196</v>
      </c>
      <c r="B52">
        <v>91205</v>
      </c>
      <c r="C52">
        <v>144</v>
      </c>
      <c r="D52">
        <v>1</v>
      </c>
      <c r="E52">
        <v>1</v>
      </c>
      <c r="F52">
        <v>1</v>
      </c>
      <c r="G52" s="5">
        <f t="shared" si="0"/>
        <v>2.2332506203473945E-2</v>
      </c>
      <c r="H52" t="str">
        <f>VLOOKUP(B52,'名称-id-价值'!B:C,2,FALSE)</f>
        <v>T1HP5</v>
      </c>
      <c r="I52" t="str">
        <f t="shared" si="6"/>
        <v>T1部件</v>
      </c>
      <c r="J52">
        <f t="shared" si="7"/>
        <v>3</v>
      </c>
      <c r="K52">
        <f t="shared" si="8"/>
        <v>2.2332506203473945E-2</v>
      </c>
      <c r="L52">
        <f>VLOOKUP(B52,'名称-id-价值'!B:M,J52+2,FALSE)</f>
        <v>36</v>
      </c>
      <c r="M52">
        <f t="shared" si="9"/>
        <v>0.80397022332506196</v>
      </c>
      <c r="N52">
        <f t="shared" si="1"/>
        <v>67.925496277915585</v>
      </c>
      <c r="O52" t="str">
        <f t="shared" si="2"/>
        <v>91205,</v>
      </c>
      <c r="P52" t="str">
        <f t="shared" si="3"/>
        <v>144,</v>
      </c>
      <c r="Q52" t="str">
        <f t="shared" si="10"/>
        <v>(1,1)</v>
      </c>
      <c r="R52" t="str">
        <f t="shared" si="4"/>
        <v>1,</v>
      </c>
      <c r="S52" t="str">
        <f t="shared" si="5"/>
        <v>1,</v>
      </c>
    </row>
    <row r="53" spans="1:19" x14ac:dyDescent="0.15">
      <c r="A53" t="s">
        <v>196</v>
      </c>
      <c r="B53">
        <v>91002</v>
      </c>
      <c r="C53">
        <v>144</v>
      </c>
      <c r="D53">
        <v>1</v>
      </c>
      <c r="E53">
        <v>1</v>
      </c>
      <c r="F53">
        <v>1</v>
      </c>
      <c r="G53" s="5">
        <f t="shared" si="0"/>
        <v>2.2332506203473945E-2</v>
      </c>
      <c r="H53" t="str">
        <f>VLOOKUP(B53,'名称-id-价值'!B:C,2,FALSE)</f>
        <v>T1LP2</v>
      </c>
      <c r="I53" t="str">
        <f t="shared" si="6"/>
        <v>T1部件</v>
      </c>
      <c r="J53">
        <f t="shared" si="7"/>
        <v>3</v>
      </c>
      <c r="K53">
        <f t="shared" si="8"/>
        <v>2.2332506203473945E-2</v>
      </c>
      <c r="L53">
        <f>VLOOKUP(B53,'名称-id-价值'!B:M,J53+2,FALSE)</f>
        <v>36</v>
      </c>
      <c r="M53">
        <f t="shared" si="9"/>
        <v>0.80397022332506196</v>
      </c>
      <c r="N53">
        <f t="shared" si="1"/>
        <v>67.925496277915585</v>
      </c>
      <c r="O53" t="str">
        <f t="shared" si="2"/>
        <v>91002,</v>
      </c>
      <c r="P53" t="str">
        <f t="shared" si="3"/>
        <v>144,</v>
      </c>
      <c r="Q53" t="str">
        <f t="shared" si="10"/>
        <v>(1,1)</v>
      </c>
      <c r="R53" t="str">
        <f t="shared" si="4"/>
        <v>1,</v>
      </c>
      <c r="S53" t="str">
        <f t="shared" si="5"/>
        <v>1,</v>
      </c>
    </row>
    <row r="54" spans="1:19" x14ac:dyDescent="0.15">
      <c r="A54" t="s">
        <v>196</v>
      </c>
      <c r="B54">
        <v>91004</v>
      </c>
      <c r="C54">
        <v>144</v>
      </c>
      <c r="D54">
        <v>1</v>
      </c>
      <c r="E54">
        <v>1</v>
      </c>
      <c r="F54">
        <v>1</v>
      </c>
      <c r="G54" s="5">
        <f t="shared" si="0"/>
        <v>2.2332506203473945E-2</v>
      </c>
      <c r="H54" t="str">
        <f>VLOOKUP(B54,'名称-id-价值'!B:C,2,FALSE)</f>
        <v>T1LP4</v>
      </c>
      <c r="I54" t="str">
        <f t="shared" si="6"/>
        <v>T1部件</v>
      </c>
      <c r="J54">
        <f t="shared" si="7"/>
        <v>3</v>
      </c>
      <c r="K54">
        <f t="shared" si="8"/>
        <v>2.2332506203473945E-2</v>
      </c>
      <c r="L54">
        <f>VLOOKUP(B54,'名称-id-价值'!B:M,J54+2,FALSE)</f>
        <v>36</v>
      </c>
      <c r="M54">
        <f t="shared" si="9"/>
        <v>0.80397022332506196</v>
      </c>
      <c r="N54">
        <f t="shared" si="1"/>
        <v>67.925496277915585</v>
      </c>
      <c r="O54" t="str">
        <f t="shared" si="2"/>
        <v>91004,</v>
      </c>
      <c r="P54" t="str">
        <f t="shared" si="3"/>
        <v>144,</v>
      </c>
      <c r="Q54" t="str">
        <f t="shared" si="10"/>
        <v>(1,1)</v>
      </c>
      <c r="R54" t="str">
        <f t="shared" si="4"/>
        <v>1,</v>
      </c>
      <c r="S54" t="str">
        <f t="shared" si="5"/>
        <v>1,</v>
      </c>
    </row>
    <row r="55" spans="1:19" x14ac:dyDescent="0.15">
      <c r="A55" t="s">
        <v>196</v>
      </c>
      <c r="B55">
        <v>91006</v>
      </c>
      <c r="C55">
        <v>144</v>
      </c>
      <c r="D55">
        <v>1</v>
      </c>
      <c r="E55">
        <v>1</v>
      </c>
      <c r="F55">
        <v>1</v>
      </c>
      <c r="G55" s="5">
        <f t="shared" si="0"/>
        <v>2.2332506203473945E-2</v>
      </c>
      <c r="H55" t="str">
        <f>VLOOKUP(B55,'名称-id-价值'!B:C,2,FALSE)</f>
        <v>T1LP6</v>
      </c>
      <c r="I55" t="str">
        <f t="shared" si="6"/>
        <v>T1部件</v>
      </c>
      <c r="J55">
        <f t="shared" si="7"/>
        <v>3</v>
      </c>
      <c r="K55">
        <f t="shared" si="8"/>
        <v>2.2332506203473945E-2</v>
      </c>
      <c r="L55">
        <f>VLOOKUP(B55,'名称-id-价值'!B:M,J55+2,FALSE)</f>
        <v>36</v>
      </c>
      <c r="M55">
        <f t="shared" si="9"/>
        <v>0.80397022332506196</v>
      </c>
      <c r="N55">
        <f t="shared" si="1"/>
        <v>67.925496277915585</v>
      </c>
      <c r="O55" t="str">
        <f t="shared" si="2"/>
        <v>91006,</v>
      </c>
      <c r="P55" t="str">
        <f t="shared" si="3"/>
        <v>144,</v>
      </c>
      <c r="Q55" t="str">
        <f t="shared" si="10"/>
        <v>(1,1)</v>
      </c>
      <c r="R55" t="str">
        <f t="shared" si="4"/>
        <v>1,</v>
      </c>
      <c r="S55" t="str">
        <f t="shared" si="5"/>
        <v>1,</v>
      </c>
    </row>
    <row r="56" spans="1:19" x14ac:dyDescent="0.15">
      <c r="A56" t="s">
        <v>196</v>
      </c>
      <c r="B56">
        <v>91102</v>
      </c>
      <c r="C56">
        <v>144</v>
      </c>
      <c r="D56">
        <v>1</v>
      </c>
      <c r="E56">
        <v>1</v>
      </c>
      <c r="F56">
        <v>1</v>
      </c>
      <c r="G56" s="5">
        <f t="shared" si="0"/>
        <v>2.2332506203473945E-2</v>
      </c>
      <c r="H56" t="str">
        <f>VLOOKUP(B56,'名称-id-价值'!B:C,2,FALSE)</f>
        <v>T1MP2</v>
      </c>
      <c r="I56" t="str">
        <f t="shared" si="6"/>
        <v>T1部件</v>
      </c>
      <c r="J56">
        <f t="shared" si="7"/>
        <v>3</v>
      </c>
      <c r="K56">
        <f t="shared" si="8"/>
        <v>2.2332506203473945E-2</v>
      </c>
      <c r="L56">
        <f>VLOOKUP(B56,'名称-id-价值'!B:M,J56+2,FALSE)</f>
        <v>36</v>
      </c>
      <c r="M56">
        <f t="shared" si="9"/>
        <v>0.80397022332506196</v>
      </c>
      <c r="N56">
        <f t="shared" si="1"/>
        <v>67.925496277915585</v>
      </c>
      <c r="O56" t="str">
        <f t="shared" si="2"/>
        <v>91102,</v>
      </c>
      <c r="P56" t="str">
        <f t="shared" si="3"/>
        <v>144,</v>
      </c>
      <c r="Q56" t="str">
        <f t="shared" si="10"/>
        <v>(1,1)</v>
      </c>
      <c r="R56" t="str">
        <f t="shared" si="4"/>
        <v>1,</v>
      </c>
      <c r="S56" t="str">
        <f t="shared" si="5"/>
        <v>1,</v>
      </c>
    </row>
    <row r="57" spans="1:19" x14ac:dyDescent="0.15">
      <c r="A57" t="s">
        <v>196</v>
      </c>
      <c r="B57">
        <v>91104</v>
      </c>
      <c r="C57">
        <v>144</v>
      </c>
      <c r="D57">
        <v>1</v>
      </c>
      <c r="E57">
        <v>1</v>
      </c>
      <c r="F57">
        <v>1</v>
      </c>
      <c r="G57" s="5">
        <f t="shared" si="0"/>
        <v>2.2332506203473945E-2</v>
      </c>
      <c r="H57" t="str">
        <f>VLOOKUP(B57,'名称-id-价值'!B:C,2,FALSE)</f>
        <v>T1MP4</v>
      </c>
      <c r="I57" t="str">
        <f t="shared" si="6"/>
        <v>T1部件</v>
      </c>
      <c r="J57">
        <f t="shared" si="7"/>
        <v>3</v>
      </c>
      <c r="K57">
        <f t="shared" si="8"/>
        <v>2.2332506203473945E-2</v>
      </c>
      <c r="L57">
        <f>VLOOKUP(B57,'名称-id-价值'!B:M,J57+2,FALSE)</f>
        <v>36</v>
      </c>
      <c r="M57">
        <f t="shared" si="9"/>
        <v>0.80397022332506196</v>
      </c>
      <c r="N57">
        <f t="shared" si="1"/>
        <v>67.925496277915585</v>
      </c>
      <c r="O57" t="str">
        <f t="shared" si="2"/>
        <v>91104,</v>
      </c>
      <c r="P57" t="str">
        <f t="shared" si="3"/>
        <v>144,</v>
      </c>
      <c r="Q57" t="str">
        <f t="shared" si="10"/>
        <v>(1,1)</v>
      </c>
      <c r="R57" t="str">
        <f t="shared" si="4"/>
        <v>1,</v>
      </c>
      <c r="S57" t="str">
        <f t="shared" si="5"/>
        <v>1,</v>
      </c>
    </row>
    <row r="58" spans="1:19" x14ac:dyDescent="0.15">
      <c r="A58" t="s">
        <v>196</v>
      </c>
      <c r="B58">
        <v>91106</v>
      </c>
      <c r="C58">
        <v>144</v>
      </c>
      <c r="D58">
        <v>1</v>
      </c>
      <c r="E58">
        <v>1</v>
      </c>
      <c r="F58">
        <v>1</v>
      </c>
      <c r="G58" s="5">
        <f t="shared" si="0"/>
        <v>2.2332506203473945E-2</v>
      </c>
      <c r="H58" t="str">
        <f>VLOOKUP(B58,'名称-id-价值'!B:C,2,FALSE)</f>
        <v>T1MP6</v>
      </c>
      <c r="I58" t="str">
        <f t="shared" si="6"/>
        <v>T1部件</v>
      </c>
      <c r="J58">
        <f t="shared" si="7"/>
        <v>3</v>
      </c>
      <c r="K58">
        <f t="shared" si="8"/>
        <v>2.2332506203473945E-2</v>
      </c>
      <c r="L58">
        <f>VLOOKUP(B58,'名称-id-价值'!B:M,J58+2,FALSE)</f>
        <v>36</v>
      </c>
      <c r="M58">
        <f t="shared" si="9"/>
        <v>0.80397022332506196</v>
      </c>
      <c r="N58">
        <f t="shared" si="1"/>
        <v>67.925496277915585</v>
      </c>
      <c r="O58" t="str">
        <f t="shared" si="2"/>
        <v>91106,</v>
      </c>
      <c r="P58" t="str">
        <f t="shared" si="3"/>
        <v>144,</v>
      </c>
      <c r="Q58" t="str">
        <f t="shared" si="10"/>
        <v>(1,1)</v>
      </c>
      <c r="R58" t="str">
        <f t="shared" si="4"/>
        <v>1,</v>
      </c>
      <c r="S58" t="str">
        <f t="shared" si="5"/>
        <v>1,</v>
      </c>
    </row>
    <row r="59" spans="1:19" x14ac:dyDescent="0.15">
      <c r="A59" t="s">
        <v>196</v>
      </c>
      <c r="B59">
        <v>91202</v>
      </c>
      <c r="C59">
        <v>144</v>
      </c>
      <c r="D59">
        <v>1</v>
      </c>
      <c r="E59">
        <v>1</v>
      </c>
      <c r="F59">
        <v>1</v>
      </c>
      <c r="G59" s="5">
        <f t="shared" si="0"/>
        <v>2.2332506203473945E-2</v>
      </c>
      <c r="H59" t="str">
        <f>VLOOKUP(B59,'名称-id-价值'!B:C,2,FALSE)</f>
        <v>T1HP2</v>
      </c>
      <c r="I59" t="str">
        <f t="shared" si="6"/>
        <v>T1部件</v>
      </c>
      <c r="J59">
        <f t="shared" si="7"/>
        <v>3</v>
      </c>
      <c r="K59">
        <f t="shared" si="8"/>
        <v>2.2332506203473945E-2</v>
      </c>
      <c r="L59">
        <f>VLOOKUP(B59,'名称-id-价值'!B:M,J59+2,FALSE)</f>
        <v>36</v>
      </c>
      <c r="M59">
        <f t="shared" si="9"/>
        <v>0.80397022332506196</v>
      </c>
      <c r="N59">
        <f t="shared" si="1"/>
        <v>67.925496277915585</v>
      </c>
      <c r="O59" t="str">
        <f t="shared" si="2"/>
        <v>91202,</v>
      </c>
      <c r="P59" t="str">
        <f t="shared" si="3"/>
        <v>144,</v>
      </c>
      <c r="Q59" t="str">
        <f t="shared" si="10"/>
        <v>(1,1)</v>
      </c>
      <c r="R59" t="str">
        <f t="shared" si="4"/>
        <v>1,</v>
      </c>
      <c r="S59" t="str">
        <f t="shared" si="5"/>
        <v>1,</v>
      </c>
    </row>
    <row r="60" spans="1:19" x14ac:dyDescent="0.15">
      <c r="A60" t="s">
        <v>196</v>
      </c>
      <c r="B60">
        <v>91204</v>
      </c>
      <c r="C60">
        <v>144</v>
      </c>
      <c r="D60">
        <v>1</v>
      </c>
      <c r="E60">
        <v>1</v>
      </c>
      <c r="F60">
        <v>1</v>
      </c>
      <c r="G60" s="5">
        <f t="shared" si="0"/>
        <v>2.2332506203473945E-2</v>
      </c>
      <c r="H60" t="str">
        <f>VLOOKUP(B60,'名称-id-价值'!B:C,2,FALSE)</f>
        <v>T1HP4</v>
      </c>
      <c r="I60" t="str">
        <f t="shared" si="6"/>
        <v>T1部件</v>
      </c>
      <c r="J60">
        <f t="shared" si="7"/>
        <v>3</v>
      </c>
      <c r="K60">
        <f t="shared" si="8"/>
        <v>2.2332506203473945E-2</v>
      </c>
      <c r="L60">
        <f>VLOOKUP(B60,'名称-id-价值'!B:M,J60+2,FALSE)</f>
        <v>36</v>
      </c>
      <c r="M60">
        <f t="shared" si="9"/>
        <v>0.80397022332506196</v>
      </c>
      <c r="N60">
        <f t="shared" si="1"/>
        <v>67.925496277915585</v>
      </c>
      <c r="O60" t="str">
        <f t="shared" si="2"/>
        <v>91204,</v>
      </c>
      <c r="P60" t="str">
        <f t="shared" si="3"/>
        <v>144,</v>
      </c>
      <c r="Q60" t="str">
        <f t="shared" si="10"/>
        <v>(1,1)</v>
      </c>
      <c r="R60" t="str">
        <f t="shared" si="4"/>
        <v>1,</v>
      </c>
      <c r="S60" t="str">
        <f t="shared" si="5"/>
        <v>1,</v>
      </c>
    </row>
    <row r="61" spans="1:19" x14ac:dyDescent="0.15">
      <c r="A61" t="s">
        <v>196</v>
      </c>
      <c r="B61">
        <v>91206</v>
      </c>
      <c r="C61">
        <v>144</v>
      </c>
      <c r="D61">
        <v>1</v>
      </c>
      <c r="E61">
        <v>1</v>
      </c>
      <c r="F61">
        <v>1</v>
      </c>
      <c r="G61" s="5">
        <f t="shared" si="0"/>
        <v>2.2332506203473945E-2</v>
      </c>
      <c r="H61" t="str">
        <f>VLOOKUP(B61,'名称-id-价值'!B:C,2,FALSE)</f>
        <v>T1HP6</v>
      </c>
      <c r="I61" t="str">
        <f t="shared" si="6"/>
        <v>T1部件</v>
      </c>
      <c r="J61">
        <f t="shared" si="7"/>
        <v>3</v>
      </c>
      <c r="K61">
        <f t="shared" si="8"/>
        <v>2.2332506203473945E-2</v>
      </c>
      <c r="L61">
        <f>VLOOKUP(B61,'名称-id-价值'!B:M,J61+2,FALSE)</f>
        <v>36</v>
      </c>
      <c r="M61">
        <f t="shared" si="9"/>
        <v>0.80397022332506196</v>
      </c>
      <c r="N61">
        <f t="shared" si="1"/>
        <v>67.925496277915585</v>
      </c>
      <c r="O61" t="str">
        <f t="shared" si="2"/>
        <v>91206,</v>
      </c>
      <c r="P61" t="str">
        <f t="shared" si="3"/>
        <v>144,</v>
      </c>
      <c r="Q61" t="str">
        <f t="shared" si="10"/>
        <v>(1,1)</v>
      </c>
      <c r="R61" t="str">
        <f t="shared" si="4"/>
        <v>1,</v>
      </c>
      <c r="S61" t="str">
        <f t="shared" si="5"/>
        <v>1,</v>
      </c>
    </row>
    <row r="62" spans="1:19" x14ac:dyDescent="0.15">
      <c r="A62" t="s">
        <v>196</v>
      </c>
      <c r="B62">
        <v>92001</v>
      </c>
      <c r="C62">
        <v>74</v>
      </c>
      <c r="D62">
        <v>1</v>
      </c>
      <c r="E62">
        <v>1</v>
      </c>
      <c r="F62">
        <v>1</v>
      </c>
      <c r="G62" s="5">
        <f t="shared" si="0"/>
        <v>1.1476426799007445E-2</v>
      </c>
      <c r="H62" t="str">
        <f>VLOOKUP(B62,'名称-id-价值'!B:C,2,FALSE)</f>
        <v>T2LP1</v>
      </c>
      <c r="I62" t="str">
        <f t="shared" si="6"/>
        <v>T2部件</v>
      </c>
      <c r="J62">
        <f t="shared" si="7"/>
        <v>3</v>
      </c>
      <c r="K62">
        <f t="shared" si="8"/>
        <v>1.1476426799007445E-2</v>
      </c>
      <c r="L62">
        <f>VLOOKUP(B62,'名称-id-价值'!B:M,J62+2,FALSE)</f>
        <v>70</v>
      </c>
      <c r="M62">
        <f t="shared" si="9"/>
        <v>0.8033498759305211</v>
      </c>
      <c r="N62">
        <f t="shared" si="1"/>
        <v>67.925496277915585</v>
      </c>
      <c r="O62" t="str">
        <f t="shared" si="2"/>
        <v>92001,</v>
      </c>
      <c r="P62" t="str">
        <f t="shared" si="3"/>
        <v>74,</v>
      </c>
      <c r="Q62" t="str">
        <f t="shared" si="10"/>
        <v>(1,1)</v>
      </c>
      <c r="R62" t="str">
        <f t="shared" si="4"/>
        <v>1,</v>
      </c>
      <c r="S62" t="str">
        <f t="shared" si="5"/>
        <v>1,</v>
      </c>
    </row>
    <row r="63" spans="1:19" x14ac:dyDescent="0.15">
      <c r="A63" t="s">
        <v>196</v>
      </c>
      <c r="B63">
        <v>92003</v>
      </c>
      <c r="C63">
        <v>74</v>
      </c>
      <c r="D63">
        <v>1</v>
      </c>
      <c r="E63">
        <v>1</v>
      </c>
      <c r="F63">
        <v>1</v>
      </c>
      <c r="G63" s="5">
        <f t="shared" si="0"/>
        <v>1.1476426799007445E-2</v>
      </c>
      <c r="H63" t="str">
        <f>VLOOKUP(B63,'名称-id-价值'!B:C,2,FALSE)</f>
        <v>T2LP3</v>
      </c>
      <c r="I63" t="str">
        <f t="shared" si="6"/>
        <v>T2部件</v>
      </c>
      <c r="J63">
        <f t="shared" si="7"/>
        <v>3</v>
      </c>
      <c r="K63">
        <f t="shared" si="8"/>
        <v>1.1476426799007445E-2</v>
      </c>
      <c r="L63">
        <f>VLOOKUP(B63,'名称-id-价值'!B:M,J63+2,FALSE)</f>
        <v>70</v>
      </c>
      <c r="M63">
        <f t="shared" si="9"/>
        <v>0.8033498759305211</v>
      </c>
      <c r="N63">
        <f t="shared" si="1"/>
        <v>67.925496277915585</v>
      </c>
      <c r="O63" t="str">
        <f t="shared" ref="O63:O132" si="11">B63&amp;","</f>
        <v>92003,</v>
      </c>
      <c r="P63" t="str">
        <f t="shared" ref="P63:P132" si="12">C63&amp;","</f>
        <v>74,</v>
      </c>
      <c r="Q63" t="str">
        <f t="shared" si="10"/>
        <v>(1,1)</v>
      </c>
      <c r="R63" t="str">
        <f t="shared" ref="R63:R132" si="13">D63&amp;","</f>
        <v>1,</v>
      </c>
      <c r="S63" t="str">
        <f t="shared" ref="S63:S132" si="14">E63&amp;","</f>
        <v>1,</v>
      </c>
    </row>
    <row r="64" spans="1:19" x14ac:dyDescent="0.15">
      <c r="A64" t="s">
        <v>196</v>
      </c>
      <c r="B64">
        <v>92005</v>
      </c>
      <c r="C64">
        <v>74</v>
      </c>
      <c r="D64">
        <v>1</v>
      </c>
      <c r="E64">
        <v>1</v>
      </c>
      <c r="F64">
        <v>1</v>
      </c>
      <c r="G64" s="5">
        <f t="shared" si="0"/>
        <v>1.1476426799007445E-2</v>
      </c>
      <c r="H64" t="str">
        <f>VLOOKUP(B64,'名称-id-价值'!B:C,2,FALSE)</f>
        <v>T2LP5</v>
      </c>
      <c r="I64" t="str">
        <f t="shared" ref="I64:I133" si="15">IF(LEFT(B64,1)+0=5,"T"&amp;MID(B64,3,1)&amp;"碎片",IF(LEFT(B64,1)+0=1,"T"&amp;MID(B64,3,1)&amp;"坦克",IF(LEFT(B64,1)+0=9,"T"&amp;MID(B64,2,1)&amp;"部件")))</f>
        <v>T2部件</v>
      </c>
      <c r="J64">
        <f t="shared" ref="J64:J133" si="16">IF(RIGHT(A64,1)+0=0,10,RIGHT(A64,1)+0)</f>
        <v>3</v>
      </c>
      <c r="K64">
        <f t="shared" ref="K64:K133" si="17">AVERAGE(D64:E64)*G64*F64</f>
        <v>1.1476426799007445E-2</v>
      </c>
      <c r="L64">
        <f>VLOOKUP(B64,'名称-id-价值'!B:M,J64+2,FALSE)</f>
        <v>70</v>
      </c>
      <c r="M64">
        <f t="shared" ref="M64:M133" si="18">G64*L64*AVERAGE(D64:E64)</f>
        <v>0.8033498759305211</v>
      </c>
      <c r="N64">
        <f t="shared" si="1"/>
        <v>67.925496277915585</v>
      </c>
      <c r="O64" t="str">
        <f t="shared" si="11"/>
        <v>92005,</v>
      </c>
      <c r="P64" t="str">
        <f t="shared" si="12"/>
        <v>74,</v>
      </c>
      <c r="Q64" t="str">
        <f t="shared" ref="Q64:Q133" si="19">"("&amp;LEFT(R64&amp;S64,LEN(R64&amp;S64)-1)&amp;")"</f>
        <v>(1,1)</v>
      </c>
      <c r="R64" t="str">
        <f t="shared" si="13"/>
        <v>1,</v>
      </c>
      <c r="S64" t="str">
        <f t="shared" si="14"/>
        <v>1,</v>
      </c>
    </row>
    <row r="65" spans="1:19" x14ac:dyDescent="0.15">
      <c r="A65" t="s">
        <v>196</v>
      </c>
      <c r="B65">
        <v>92101</v>
      </c>
      <c r="C65">
        <v>74</v>
      </c>
      <c r="D65">
        <v>1</v>
      </c>
      <c r="E65">
        <v>1</v>
      </c>
      <c r="F65">
        <v>1</v>
      </c>
      <c r="G65" s="5">
        <f t="shared" si="0"/>
        <v>1.1476426799007445E-2</v>
      </c>
      <c r="H65" t="str">
        <f>VLOOKUP(B65,'名称-id-价值'!B:C,2,FALSE)</f>
        <v>T2MP1</v>
      </c>
      <c r="I65" t="str">
        <f t="shared" si="15"/>
        <v>T2部件</v>
      </c>
      <c r="J65">
        <f t="shared" si="16"/>
        <v>3</v>
      </c>
      <c r="K65">
        <f t="shared" si="17"/>
        <v>1.1476426799007445E-2</v>
      </c>
      <c r="L65">
        <f>VLOOKUP(B65,'名称-id-价值'!B:M,J65+2,FALSE)</f>
        <v>70</v>
      </c>
      <c r="M65">
        <f t="shared" si="18"/>
        <v>0.8033498759305211</v>
      </c>
      <c r="N65">
        <f t="shared" si="1"/>
        <v>67.925496277915585</v>
      </c>
      <c r="O65" t="str">
        <f t="shared" si="11"/>
        <v>92101,</v>
      </c>
      <c r="P65" t="str">
        <f t="shared" si="12"/>
        <v>74,</v>
      </c>
      <c r="Q65" t="str">
        <f t="shared" si="19"/>
        <v>(1,1)</v>
      </c>
      <c r="R65" t="str">
        <f t="shared" si="13"/>
        <v>1,</v>
      </c>
      <c r="S65" t="str">
        <f t="shared" si="14"/>
        <v>1,</v>
      </c>
    </row>
    <row r="66" spans="1:19" x14ac:dyDescent="0.15">
      <c r="A66" t="s">
        <v>196</v>
      </c>
      <c r="B66">
        <v>92103</v>
      </c>
      <c r="C66">
        <v>74</v>
      </c>
      <c r="D66">
        <v>1</v>
      </c>
      <c r="E66">
        <v>1</v>
      </c>
      <c r="F66">
        <v>1</v>
      </c>
      <c r="G66" s="5">
        <f t="shared" ref="G66:G129" si="20">C66/SUMIFS(C:C,A:A,A66)</f>
        <v>1.1476426799007445E-2</v>
      </c>
      <c r="H66" t="str">
        <f>VLOOKUP(B66,'名称-id-价值'!B:C,2,FALSE)</f>
        <v>T2MP3</v>
      </c>
      <c r="I66" t="str">
        <f t="shared" si="15"/>
        <v>T2部件</v>
      </c>
      <c r="J66">
        <f t="shared" si="16"/>
        <v>3</v>
      </c>
      <c r="K66">
        <f t="shared" si="17"/>
        <v>1.1476426799007445E-2</v>
      </c>
      <c r="L66">
        <f>VLOOKUP(B66,'名称-id-价值'!B:M,J66+2,FALSE)</f>
        <v>70</v>
      </c>
      <c r="M66">
        <f t="shared" si="18"/>
        <v>0.8033498759305211</v>
      </c>
      <c r="N66">
        <f t="shared" ref="N66:N129" si="21">SUMIFS(M:M,A:A,A66)*F66+VLOOKUP(J66,$AC$17:$AF$27,4,FALSE)</f>
        <v>67.925496277915585</v>
      </c>
      <c r="O66" t="str">
        <f t="shared" si="11"/>
        <v>92103,</v>
      </c>
      <c r="P66" t="str">
        <f t="shared" si="12"/>
        <v>74,</v>
      </c>
      <c r="Q66" t="str">
        <f t="shared" si="19"/>
        <v>(1,1)</v>
      </c>
      <c r="R66" t="str">
        <f t="shared" si="13"/>
        <v>1,</v>
      </c>
      <c r="S66" t="str">
        <f t="shared" si="14"/>
        <v>1,</v>
      </c>
    </row>
    <row r="67" spans="1:19" x14ac:dyDescent="0.15">
      <c r="A67" t="s">
        <v>196</v>
      </c>
      <c r="B67">
        <v>92105</v>
      </c>
      <c r="C67">
        <v>74</v>
      </c>
      <c r="D67">
        <v>1</v>
      </c>
      <c r="E67">
        <v>1</v>
      </c>
      <c r="F67">
        <v>1</v>
      </c>
      <c r="G67" s="5">
        <f t="shared" si="20"/>
        <v>1.1476426799007445E-2</v>
      </c>
      <c r="H67" t="str">
        <f>VLOOKUP(B67,'名称-id-价值'!B:C,2,FALSE)</f>
        <v>T2MP5</v>
      </c>
      <c r="I67" t="str">
        <f t="shared" si="15"/>
        <v>T2部件</v>
      </c>
      <c r="J67">
        <f t="shared" si="16"/>
        <v>3</v>
      </c>
      <c r="K67">
        <f t="shared" si="17"/>
        <v>1.1476426799007445E-2</v>
      </c>
      <c r="L67">
        <f>VLOOKUP(B67,'名称-id-价值'!B:M,J67+2,FALSE)</f>
        <v>70</v>
      </c>
      <c r="M67">
        <f t="shared" si="18"/>
        <v>0.8033498759305211</v>
      </c>
      <c r="N67">
        <f t="shared" si="21"/>
        <v>67.925496277915585</v>
      </c>
      <c r="O67" t="str">
        <f t="shared" si="11"/>
        <v>92105,</v>
      </c>
      <c r="P67" t="str">
        <f t="shared" si="12"/>
        <v>74,</v>
      </c>
      <c r="Q67" t="str">
        <f t="shared" si="19"/>
        <v>(1,1)</v>
      </c>
      <c r="R67" t="str">
        <f t="shared" si="13"/>
        <v>1,</v>
      </c>
      <c r="S67" t="str">
        <f t="shared" si="14"/>
        <v>1,</v>
      </c>
    </row>
    <row r="68" spans="1:19" x14ac:dyDescent="0.15">
      <c r="A68" t="s">
        <v>196</v>
      </c>
      <c r="B68">
        <v>92201</v>
      </c>
      <c r="C68">
        <v>74</v>
      </c>
      <c r="D68">
        <v>1</v>
      </c>
      <c r="E68">
        <v>1</v>
      </c>
      <c r="F68">
        <v>1</v>
      </c>
      <c r="G68" s="5">
        <f t="shared" si="20"/>
        <v>1.1476426799007445E-2</v>
      </c>
      <c r="H68" t="str">
        <f>VLOOKUP(B68,'名称-id-价值'!B:C,2,FALSE)</f>
        <v>T2HP1</v>
      </c>
      <c r="I68" t="str">
        <f t="shared" si="15"/>
        <v>T2部件</v>
      </c>
      <c r="J68">
        <f t="shared" si="16"/>
        <v>3</v>
      </c>
      <c r="K68">
        <f t="shared" si="17"/>
        <v>1.1476426799007445E-2</v>
      </c>
      <c r="L68">
        <f>VLOOKUP(B68,'名称-id-价值'!B:M,J68+2,FALSE)</f>
        <v>70</v>
      </c>
      <c r="M68">
        <f t="shared" si="18"/>
        <v>0.8033498759305211</v>
      </c>
      <c r="N68">
        <f t="shared" si="21"/>
        <v>67.925496277915585</v>
      </c>
      <c r="O68" t="str">
        <f t="shared" si="11"/>
        <v>92201,</v>
      </c>
      <c r="P68" t="str">
        <f t="shared" si="12"/>
        <v>74,</v>
      </c>
      <c r="Q68" t="str">
        <f t="shared" si="19"/>
        <v>(1,1)</v>
      </c>
      <c r="R68" t="str">
        <f t="shared" si="13"/>
        <v>1,</v>
      </c>
      <c r="S68" t="str">
        <f t="shared" si="14"/>
        <v>1,</v>
      </c>
    </row>
    <row r="69" spans="1:19" x14ac:dyDescent="0.15">
      <c r="A69" t="s">
        <v>196</v>
      </c>
      <c r="B69">
        <v>92203</v>
      </c>
      <c r="C69">
        <v>74</v>
      </c>
      <c r="D69">
        <v>1</v>
      </c>
      <c r="E69">
        <v>1</v>
      </c>
      <c r="F69">
        <v>1</v>
      </c>
      <c r="G69" s="5">
        <f t="shared" si="20"/>
        <v>1.1476426799007445E-2</v>
      </c>
      <c r="H69" t="str">
        <f>VLOOKUP(B69,'名称-id-价值'!B:C,2,FALSE)</f>
        <v>T2HP3</v>
      </c>
      <c r="I69" t="str">
        <f t="shared" si="15"/>
        <v>T2部件</v>
      </c>
      <c r="J69">
        <f t="shared" si="16"/>
        <v>3</v>
      </c>
      <c r="K69">
        <f t="shared" si="17"/>
        <v>1.1476426799007445E-2</v>
      </c>
      <c r="L69">
        <f>VLOOKUP(B69,'名称-id-价值'!B:M,J69+2,FALSE)</f>
        <v>70</v>
      </c>
      <c r="M69">
        <f t="shared" si="18"/>
        <v>0.8033498759305211</v>
      </c>
      <c r="N69">
        <f t="shared" si="21"/>
        <v>67.925496277915585</v>
      </c>
      <c r="O69" t="str">
        <f t="shared" si="11"/>
        <v>92203,</v>
      </c>
      <c r="P69" t="str">
        <f t="shared" si="12"/>
        <v>74,</v>
      </c>
      <c r="Q69" t="str">
        <f t="shared" si="19"/>
        <v>(1,1)</v>
      </c>
      <c r="R69" t="str">
        <f t="shared" si="13"/>
        <v>1,</v>
      </c>
      <c r="S69" t="str">
        <f t="shared" si="14"/>
        <v>1,</v>
      </c>
    </row>
    <row r="70" spans="1:19" x14ac:dyDescent="0.15">
      <c r="A70" t="s">
        <v>196</v>
      </c>
      <c r="B70">
        <v>92205</v>
      </c>
      <c r="C70">
        <v>81</v>
      </c>
      <c r="D70">
        <v>1</v>
      </c>
      <c r="E70">
        <v>1</v>
      </c>
      <c r="F70">
        <v>1</v>
      </c>
      <c r="G70" s="5">
        <f t="shared" si="20"/>
        <v>1.2562034739454095E-2</v>
      </c>
      <c r="H70" t="str">
        <f>VLOOKUP(B70,'名称-id-价值'!B:C,2,FALSE)</f>
        <v>T2HP5</v>
      </c>
      <c r="I70" t="str">
        <f t="shared" si="15"/>
        <v>T2部件</v>
      </c>
      <c r="J70">
        <f t="shared" si="16"/>
        <v>3</v>
      </c>
      <c r="K70">
        <f t="shared" si="17"/>
        <v>1.2562034739454095E-2</v>
      </c>
      <c r="L70">
        <f>VLOOKUP(B70,'名称-id-价值'!B:M,J70+2,FALSE)</f>
        <v>70</v>
      </c>
      <c r="M70">
        <f t="shared" si="18"/>
        <v>0.87934243176178661</v>
      </c>
      <c r="N70">
        <f t="shared" si="21"/>
        <v>67.925496277915585</v>
      </c>
      <c r="O70" t="str">
        <f t="shared" si="11"/>
        <v>92205,</v>
      </c>
      <c r="P70" t="str">
        <f t="shared" si="12"/>
        <v>81,</v>
      </c>
      <c r="Q70" t="str">
        <f t="shared" si="19"/>
        <v>(1,1)</v>
      </c>
      <c r="R70" t="str">
        <f t="shared" si="13"/>
        <v>1,</v>
      </c>
      <c r="S70" t="str">
        <f t="shared" si="14"/>
        <v>1,</v>
      </c>
    </row>
    <row r="71" spans="1:19" x14ac:dyDescent="0.15">
      <c r="A71" t="s">
        <v>197</v>
      </c>
      <c r="B71">
        <v>51111</v>
      </c>
      <c r="C71">
        <v>200</v>
      </c>
      <c r="D71">
        <v>2</v>
      </c>
      <c r="E71">
        <v>5</v>
      </c>
      <c r="F71">
        <v>1</v>
      </c>
      <c r="G71" s="5">
        <f t="shared" si="20"/>
        <v>2.9244041526538967E-2</v>
      </c>
      <c r="H71" t="str">
        <f>VLOOKUP(B71,'名称-id-价值'!B:C,2,FALSE)</f>
        <v>雷诺FT-碎片</v>
      </c>
      <c r="I71" t="str">
        <f t="shared" si="15"/>
        <v>T1碎片</v>
      </c>
      <c r="J71">
        <f t="shared" si="16"/>
        <v>4</v>
      </c>
      <c r="K71">
        <f t="shared" si="17"/>
        <v>0.10235414534288638</v>
      </c>
      <c r="L71">
        <f>VLOOKUP(B71,'名称-id-价值'!B:M,J71+2,FALSE)</f>
        <v>49.2</v>
      </c>
      <c r="M71">
        <f t="shared" si="18"/>
        <v>5.0358239508700109</v>
      </c>
      <c r="N71">
        <f t="shared" si="21"/>
        <v>78.283564848661996</v>
      </c>
      <c r="O71" t="str">
        <f t="shared" si="11"/>
        <v>51111,</v>
      </c>
      <c r="P71" t="str">
        <f t="shared" si="12"/>
        <v>200,</v>
      </c>
      <c r="Q71" t="str">
        <f t="shared" si="19"/>
        <v>(2,5)</v>
      </c>
      <c r="R71" t="str">
        <f t="shared" si="13"/>
        <v>2,</v>
      </c>
      <c r="S71" t="str">
        <f t="shared" si="14"/>
        <v>5,</v>
      </c>
    </row>
    <row r="72" spans="1:19" x14ac:dyDescent="0.15">
      <c r="A72" t="s">
        <v>197</v>
      </c>
      <c r="B72">
        <v>52111</v>
      </c>
      <c r="C72">
        <v>200</v>
      </c>
      <c r="D72">
        <v>2</v>
      </c>
      <c r="E72">
        <v>5</v>
      </c>
      <c r="F72">
        <v>1</v>
      </c>
      <c r="G72" s="5">
        <f t="shared" si="20"/>
        <v>2.9244041526538967E-2</v>
      </c>
      <c r="H72" t="str">
        <f>VLOOKUP(B72,'名称-id-价值'!B:C,2,FALSE)</f>
        <v>Stuart-碎片</v>
      </c>
      <c r="I72" t="str">
        <f t="shared" si="15"/>
        <v>T1碎片</v>
      </c>
      <c r="J72">
        <f t="shared" si="16"/>
        <v>4</v>
      </c>
      <c r="K72">
        <f t="shared" si="17"/>
        <v>0.10235414534288638</v>
      </c>
      <c r="L72">
        <f>VLOOKUP(B72,'名称-id-价值'!B:M,J72+2,FALSE)</f>
        <v>49.199999999999996</v>
      </c>
      <c r="M72">
        <f t="shared" si="18"/>
        <v>5.03582395087001</v>
      </c>
      <c r="N72">
        <f t="shared" si="21"/>
        <v>78.283564848661996</v>
      </c>
      <c r="O72" t="str">
        <f t="shared" si="11"/>
        <v>52111,</v>
      </c>
      <c r="P72" t="str">
        <f t="shared" si="12"/>
        <v>200,</v>
      </c>
      <c r="Q72" t="str">
        <f t="shared" si="19"/>
        <v>(2,5)</v>
      </c>
      <c r="R72" t="str">
        <f t="shared" si="13"/>
        <v>2,</v>
      </c>
      <c r="S72" t="str">
        <f t="shared" si="14"/>
        <v>5,</v>
      </c>
    </row>
    <row r="73" spans="1:19" x14ac:dyDescent="0.15">
      <c r="A73" t="s">
        <v>197</v>
      </c>
      <c r="B73">
        <v>53111</v>
      </c>
      <c r="C73">
        <v>200</v>
      </c>
      <c r="D73">
        <v>2</v>
      </c>
      <c r="E73">
        <v>5</v>
      </c>
      <c r="F73">
        <v>1</v>
      </c>
      <c r="G73" s="5">
        <f t="shared" si="20"/>
        <v>2.9244041526538967E-2</v>
      </c>
      <c r="H73" t="str">
        <f>VLOOKUP(B73,'名称-id-价值'!B:C,2,FALSE)</f>
        <v>B-1-碎片</v>
      </c>
      <c r="I73" t="str">
        <f t="shared" si="15"/>
        <v>T1碎片</v>
      </c>
      <c r="J73">
        <f t="shared" si="16"/>
        <v>4</v>
      </c>
      <c r="K73">
        <f t="shared" si="17"/>
        <v>0.10235414534288638</v>
      </c>
      <c r="L73">
        <f>VLOOKUP(B73,'名称-id-价值'!B:M,J73+2,FALSE)</f>
        <v>49.199999999999996</v>
      </c>
      <c r="M73">
        <f t="shared" si="18"/>
        <v>5.03582395087001</v>
      </c>
      <c r="N73">
        <f t="shared" si="21"/>
        <v>78.283564848661996</v>
      </c>
      <c r="O73" t="str">
        <f t="shared" si="11"/>
        <v>53111,</v>
      </c>
      <c r="P73" t="str">
        <f t="shared" si="12"/>
        <v>200,</v>
      </c>
      <c r="Q73" t="str">
        <f t="shared" si="19"/>
        <v>(2,5)</v>
      </c>
      <c r="R73" t="str">
        <f t="shared" si="13"/>
        <v>2,</v>
      </c>
      <c r="S73" t="str">
        <f t="shared" si="14"/>
        <v>5,</v>
      </c>
    </row>
    <row r="74" spans="1:19" x14ac:dyDescent="0.15">
      <c r="A74" t="s">
        <v>197</v>
      </c>
      <c r="B74">
        <v>51211</v>
      </c>
      <c r="C74">
        <v>528</v>
      </c>
      <c r="D74">
        <v>2</v>
      </c>
      <c r="E74">
        <v>3</v>
      </c>
      <c r="F74">
        <v>1</v>
      </c>
      <c r="G74" s="5">
        <f t="shared" si="20"/>
        <v>7.7204269630062869E-2</v>
      </c>
      <c r="H74" t="str">
        <f>VLOOKUP(B74,'名称-id-价值'!B:C,2,FALSE)</f>
        <v>二号-碎片</v>
      </c>
      <c r="I74" t="str">
        <f t="shared" si="15"/>
        <v>T2碎片</v>
      </c>
      <c r="J74">
        <f t="shared" si="16"/>
        <v>4</v>
      </c>
      <c r="K74">
        <f t="shared" si="17"/>
        <v>0.19301067407515718</v>
      </c>
      <c r="L74">
        <f>VLOOKUP(B74,'名称-id-价值'!B:M,J74+2,FALSE)</f>
        <v>52.8</v>
      </c>
      <c r="M74">
        <f t="shared" si="18"/>
        <v>10.190963591168298</v>
      </c>
      <c r="N74">
        <f t="shared" si="21"/>
        <v>78.283564848661996</v>
      </c>
      <c r="O74" t="str">
        <f t="shared" si="11"/>
        <v>51211,</v>
      </c>
      <c r="P74" t="str">
        <f t="shared" si="12"/>
        <v>528,</v>
      </c>
      <c r="Q74" t="str">
        <f t="shared" si="19"/>
        <v>(2,3)</v>
      </c>
      <c r="R74" t="str">
        <f t="shared" si="13"/>
        <v>2,</v>
      </c>
      <c r="S74" t="str">
        <f t="shared" si="14"/>
        <v>3,</v>
      </c>
    </row>
    <row r="75" spans="1:19" x14ac:dyDescent="0.15">
      <c r="A75" t="s">
        <v>197</v>
      </c>
      <c r="B75">
        <v>52211</v>
      </c>
      <c r="C75">
        <v>528</v>
      </c>
      <c r="D75">
        <v>2</v>
      </c>
      <c r="E75">
        <v>3</v>
      </c>
      <c r="F75">
        <v>1</v>
      </c>
      <c r="G75" s="5">
        <f t="shared" si="20"/>
        <v>7.7204269630062869E-2</v>
      </c>
      <c r="H75" t="str">
        <f>VLOOKUP(B75,'名称-id-价值'!B:C,2,FALSE)</f>
        <v>T-34-碎片</v>
      </c>
      <c r="I75" t="str">
        <f t="shared" si="15"/>
        <v>T2碎片</v>
      </c>
      <c r="J75">
        <f t="shared" si="16"/>
        <v>4</v>
      </c>
      <c r="K75">
        <f t="shared" si="17"/>
        <v>0.19301067407515718</v>
      </c>
      <c r="L75">
        <f>VLOOKUP(B75,'名称-id-价值'!B:M,J75+2,FALSE)</f>
        <v>52.8</v>
      </c>
      <c r="M75">
        <f t="shared" si="18"/>
        <v>10.190963591168298</v>
      </c>
      <c r="N75">
        <f t="shared" si="21"/>
        <v>78.283564848661996</v>
      </c>
      <c r="O75" t="str">
        <f t="shared" si="11"/>
        <v>52211,</v>
      </c>
      <c r="P75" t="str">
        <f t="shared" si="12"/>
        <v>528,</v>
      </c>
      <c r="Q75" t="str">
        <f t="shared" si="19"/>
        <v>(2,3)</v>
      </c>
      <c r="R75" t="str">
        <f t="shared" si="13"/>
        <v>2,</v>
      </c>
      <c r="S75" t="str">
        <f t="shared" si="14"/>
        <v>3,</v>
      </c>
    </row>
    <row r="76" spans="1:19" x14ac:dyDescent="0.15">
      <c r="A76" t="s">
        <v>197</v>
      </c>
      <c r="B76">
        <v>53211</v>
      </c>
      <c r="C76">
        <v>528</v>
      </c>
      <c r="D76">
        <v>2</v>
      </c>
      <c r="E76">
        <v>3</v>
      </c>
      <c r="F76">
        <v>1</v>
      </c>
      <c r="G76" s="5">
        <f t="shared" si="20"/>
        <v>7.7204269630062869E-2</v>
      </c>
      <c r="H76" t="str">
        <f>VLOOKUP(B76,'名称-id-价值'!B:C,2,FALSE)</f>
        <v>KV-1-碎片</v>
      </c>
      <c r="I76" t="str">
        <f t="shared" si="15"/>
        <v>T2碎片</v>
      </c>
      <c r="J76">
        <f t="shared" si="16"/>
        <v>4</v>
      </c>
      <c r="K76">
        <f t="shared" si="17"/>
        <v>0.19301067407515718</v>
      </c>
      <c r="L76">
        <f>VLOOKUP(B76,'名称-id-价值'!B:M,J76+2,FALSE)</f>
        <v>52.8</v>
      </c>
      <c r="M76">
        <f t="shared" si="18"/>
        <v>10.190963591168298</v>
      </c>
      <c r="N76">
        <f t="shared" si="21"/>
        <v>78.283564848661996</v>
      </c>
      <c r="O76" t="str">
        <f t="shared" si="11"/>
        <v>53211,</v>
      </c>
      <c r="P76" t="str">
        <f t="shared" si="12"/>
        <v>528,</v>
      </c>
      <c r="Q76" t="str">
        <f t="shared" si="19"/>
        <v>(2,3)</v>
      </c>
      <c r="R76" t="str">
        <f t="shared" si="13"/>
        <v>2,</v>
      </c>
      <c r="S76" t="str">
        <f t="shared" si="14"/>
        <v>3,</v>
      </c>
    </row>
    <row r="77" spans="1:19" x14ac:dyDescent="0.15">
      <c r="A77" t="s">
        <v>197</v>
      </c>
      <c r="B77">
        <v>51211</v>
      </c>
      <c r="C77">
        <v>525</v>
      </c>
      <c r="D77">
        <v>1</v>
      </c>
      <c r="E77">
        <v>1</v>
      </c>
      <c r="F77">
        <v>1</v>
      </c>
      <c r="G77" s="5">
        <f t="shared" si="20"/>
        <v>7.6765609007164795E-2</v>
      </c>
      <c r="H77" t="str">
        <f>VLOOKUP(B77,'名称-id-价值'!B:C,2,FALSE)</f>
        <v>二号-碎片</v>
      </c>
      <c r="I77" t="str">
        <f t="shared" si="15"/>
        <v>T2碎片</v>
      </c>
      <c r="J77">
        <f t="shared" si="16"/>
        <v>4</v>
      </c>
      <c r="K77">
        <f t="shared" si="17"/>
        <v>7.6765609007164795E-2</v>
      </c>
      <c r="L77">
        <f>VLOOKUP(B77,'名称-id-价值'!B:M,J77+2,FALSE)</f>
        <v>52.8</v>
      </c>
      <c r="M77">
        <f t="shared" si="18"/>
        <v>4.0532241555783006</v>
      </c>
      <c r="N77">
        <f t="shared" si="21"/>
        <v>78.283564848661996</v>
      </c>
      <c r="O77" t="str">
        <f t="shared" si="11"/>
        <v>51211,</v>
      </c>
      <c r="P77" t="str">
        <f t="shared" si="12"/>
        <v>525,</v>
      </c>
      <c r="Q77" t="str">
        <f t="shared" si="19"/>
        <v>(1,1)</v>
      </c>
      <c r="R77" t="str">
        <f t="shared" si="13"/>
        <v>1,</v>
      </c>
      <c r="S77" t="str">
        <f t="shared" si="14"/>
        <v>1,</v>
      </c>
    </row>
    <row r="78" spans="1:19" x14ac:dyDescent="0.15">
      <c r="A78" t="s">
        <v>197</v>
      </c>
      <c r="B78">
        <v>52211</v>
      </c>
      <c r="C78">
        <v>525</v>
      </c>
      <c r="D78">
        <v>1</v>
      </c>
      <c r="E78">
        <v>1</v>
      </c>
      <c r="F78">
        <v>1</v>
      </c>
      <c r="G78" s="5">
        <f t="shared" si="20"/>
        <v>7.6765609007164795E-2</v>
      </c>
      <c r="H78" t="str">
        <f>VLOOKUP(B78,'名称-id-价值'!B:C,2,FALSE)</f>
        <v>T-34-碎片</v>
      </c>
      <c r="I78" t="str">
        <f t="shared" si="15"/>
        <v>T2碎片</v>
      </c>
      <c r="J78">
        <f t="shared" si="16"/>
        <v>4</v>
      </c>
      <c r="K78">
        <f t="shared" si="17"/>
        <v>7.6765609007164795E-2</v>
      </c>
      <c r="L78">
        <f>VLOOKUP(B78,'名称-id-价值'!B:M,J78+2,FALSE)</f>
        <v>52.8</v>
      </c>
      <c r="M78">
        <f t="shared" si="18"/>
        <v>4.0532241555783006</v>
      </c>
      <c r="N78">
        <f t="shared" si="21"/>
        <v>78.283564848661996</v>
      </c>
      <c r="O78" t="str">
        <f t="shared" si="11"/>
        <v>52211,</v>
      </c>
      <c r="P78" t="str">
        <f t="shared" si="12"/>
        <v>525,</v>
      </c>
      <c r="Q78" t="str">
        <f t="shared" si="19"/>
        <v>(1,1)</v>
      </c>
      <c r="R78" t="str">
        <f t="shared" si="13"/>
        <v>1,</v>
      </c>
      <c r="S78" t="str">
        <f t="shared" si="14"/>
        <v>1,</v>
      </c>
    </row>
    <row r="79" spans="1:19" x14ac:dyDescent="0.15">
      <c r="A79" t="s">
        <v>197</v>
      </c>
      <c r="B79">
        <v>53211</v>
      </c>
      <c r="C79">
        <v>525</v>
      </c>
      <c r="D79">
        <v>1</v>
      </c>
      <c r="E79">
        <v>1</v>
      </c>
      <c r="F79">
        <v>1</v>
      </c>
      <c r="G79" s="5">
        <f t="shared" si="20"/>
        <v>7.6765609007164795E-2</v>
      </c>
      <c r="H79" t="str">
        <f>VLOOKUP(B79,'名称-id-价值'!B:C,2,FALSE)</f>
        <v>KV-1-碎片</v>
      </c>
      <c r="I79" t="str">
        <f t="shared" si="15"/>
        <v>T2碎片</v>
      </c>
      <c r="J79">
        <f t="shared" si="16"/>
        <v>4</v>
      </c>
      <c r="K79">
        <f t="shared" si="17"/>
        <v>7.6765609007164795E-2</v>
      </c>
      <c r="L79">
        <f>VLOOKUP(B79,'名称-id-价值'!B:M,J79+2,FALSE)</f>
        <v>52.8</v>
      </c>
      <c r="M79">
        <f t="shared" si="18"/>
        <v>4.0532241555783006</v>
      </c>
      <c r="N79">
        <f t="shared" si="21"/>
        <v>78.283564848661996</v>
      </c>
      <c r="O79" t="str">
        <f t="shared" si="11"/>
        <v>53211,</v>
      </c>
      <c r="P79" t="str">
        <f t="shared" si="12"/>
        <v>525,</v>
      </c>
      <c r="Q79" t="str">
        <f t="shared" si="19"/>
        <v>(1,1)</v>
      </c>
      <c r="R79" t="str">
        <f t="shared" si="13"/>
        <v>1,</v>
      </c>
      <c r="S79" t="str">
        <f t="shared" si="14"/>
        <v>1,</v>
      </c>
    </row>
    <row r="80" spans="1:19" x14ac:dyDescent="0.15">
      <c r="A80" t="s">
        <v>197</v>
      </c>
      <c r="B80">
        <v>91001</v>
      </c>
      <c r="C80">
        <v>113</v>
      </c>
      <c r="D80">
        <v>1</v>
      </c>
      <c r="E80">
        <v>1</v>
      </c>
      <c r="F80">
        <v>1</v>
      </c>
      <c r="G80" s="5">
        <f t="shared" si="20"/>
        <v>1.6522883462494517E-2</v>
      </c>
      <c r="H80" t="str">
        <f>VLOOKUP(B80,'名称-id-价值'!B:C,2,FALSE)</f>
        <v>T1LP1</v>
      </c>
      <c r="I80" t="str">
        <f t="shared" si="15"/>
        <v>T1部件</v>
      </c>
      <c r="J80">
        <f t="shared" si="16"/>
        <v>4</v>
      </c>
      <c r="K80">
        <f t="shared" si="17"/>
        <v>1.6522883462494517E-2</v>
      </c>
      <c r="L80">
        <f>VLOOKUP(B80,'名称-id-价值'!B:M,J80+2,FALSE)</f>
        <v>34</v>
      </c>
      <c r="M80">
        <f t="shared" si="18"/>
        <v>0.56177803772481361</v>
      </c>
      <c r="N80">
        <f t="shared" si="21"/>
        <v>78.283564848661996</v>
      </c>
      <c r="O80" t="str">
        <f t="shared" si="11"/>
        <v>91001,</v>
      </c>
      <c r="P80" t="str">
        <f t="shared" si="12"/>
        <v>113,</v>
      </c>
      <c r="Q80" t="str">
        <f t="shared" si="19"/>
        <v>(1,1)</v>
      </c>
      <c r="R80" t="str">
        <f t="shared" si="13"/>
        <v>1,</v>
      </c>
      <c r="S80" t="str">
        <f t="shared" si="14"/>
        <v>1,</v>
      </c>
    </row>
    <row r="81" spans="1:19" x14ac:dyDescent="0.15">
      <c r="A81" t="s">
        <v>197</v>
      </c>
      <c r="B81">
        <v>91003</v>
      </c>
      <c r="C81">
        <v>113</v>
      </c>
      <c r="D81">
        <v>1</v>
      </c>
      <c r="E81">
        <v>1</v>
      </c>
      <c r="F81">
        <v>1</v>
      </c>
      <c r="G81" s="5">
        <f t="shared" si="20"/>
        <v>1.6522883462494517E-2</v>
      </c>
      <c r="H81" t="str">
        <f>VLOOKUP(B81,'名称-id-价值'!B:C,2,FALSE)</f>
        <v>T1LP3</v>
      </c>
      <c r="I81" t="str">
        <f t="shared" si="15"/>
        <v>T1部件</v>
      </c>
      <c r="J81">
        <f t="shared" si="16"/>
        <v>4</v>
      </c>
      <c r="K81">
        <f t="shared" si="17"/>
        <v>1.6522883462494517E-2</v>
      </c>
      <c r="L81">
        <f>VLOOKUP(B81,'名称-id-价值'!B:M,J81+2,FALSE)</f>
        <v>34</v>
      </c>
      <c r="M81">
        <f t="shared" si="18"/>
        <v>0.56177803772481361</v>
      </c>
      <c r="N81">
        <f t="shared" si="21"/>
        <v>78.283564848661996</v>
      </c>
      <c r="O81" t="str">
        <f t="shared" si="11"/>
        <v>91003,</v>
      </c>
      <c r="P81" t="str">
        <f t="shared" si="12"/>
        <v>113,</v>
      </c>
      <c r="Q81" t="str">
        <f t="shared" si="19"/>
        <v>(1,1)</v>
      </c>
      <c r="R81" t="str">
        <f t="shared" si="13"/>
        <v>1,</v>
      </c>
      <c r="S81" t="str">
        <f t="shared" si="14"/>
        <v>1,</v>
      </c>
    </row>
    <row r="82" spans="1:19" x14ac:dyDescent="0.15">
      <c r="A82" t="s">
        <v>197</v>
      </c>
      <c r="B82">
        <v>91005</v>
      </c>
      <c r="C82">
        <v>113</v>
      </c>
      <c r="D82">
        <v>1</v>
      </c>
      <c r="E82">
        <v>1</v>
      </c>
      <c r="F82">
        <v>1</v>
      </c>
      <c r="G82" s="5">
        <f t="shared" si="20"/>
        <v>1.6522883462494517E-2</v>
      </c>
      <c r="H82" t="str">
        <f>VLOOKUP(B82,'名称-id-价值'!B:C,2,FALSE)</f>
        <v>T1LP5</v>
      </c>
      <c r="I82" t="str">
        <f t="shared" si="15"/>
        <v>T1部件</v>
      </c>
      <c r="J82">
        <f t="shared" si="16"/>
        <v>4</v>
      </c>
      <c r="K82">
        <f t="shared" si="17"/>
        <v>1.6522883462494517E-2</v>
      </c>
      <c r="L82">
        <f>VLOOKUP(B82,'名称-id-价值'!B:M,J82+2,FALSE)</f>
        <v>34</v>
      </c>
      <c r="M82">
        <f t="shared" si="18"/>
        <v>0.56177803772481361</v>
      </c>
      <c r="N82">
        <f t="shared" si="21"/>
        <v>78.283564848661996</v>
      </c>
      <c r="O82" t="str">
        <f t="shared" si="11"/>
        <v>91005,</v>
      </c>
      <c r="P82" t="str">
        <f t="shared" si="12"/>
        <v>113,</v>
      </c>
      <c r="Q82" t="str">
        <f t="shared" si="19"/>
        <v>(1,1)</v>
      </c>
      <c r="R82" t="str">
        <f t="shared" si="13"/>
        <v>1,</v>
      </c>
      <c r="S82" t="str">
        <f t="shared" si="14"/>
        <v>1,</v>
      </c>
    </row>
    <row r="83" spans="1:19" x14ac:dyDescent="0.15">
      <c r="A83" t="s">
        <v>197</v>
      </c>
      <c r="B83">
        <v>91101</v>
      </c>
      <c r="C83">
        <v>113</v>
      </c>
      <c r="D83">
        <v>1</v>
      </c>
      <c r="E83">
        <v>1</v>
      </c>
      <c r="F83">
        <v>1</v>
      </c>
      <c r="G83" s="5">
        <f t="shared" si="20"/>
        <v>1.6522883462494517E-2</v>
      </c>
      <c r="H83" t="str">
        <f>VLOOKUP(B83,'名称-id-价值'!B:C,2,FALSE)</f>
        <v>T1MP1</v>
      </c>
      <c r="I83" t="str">
        <f t="shared" si="15"/>
        <v>T1部件</v>
      </c>
      <c r="J83">
        <f t="shared" si="16"/>
        <v>4</v>
      </c>
      <c r="K83">
        <f t="shared" si="17"/>
        <v>1.6522883462494517E-2</v>
      </c>
      <c r="L83">
        <f>VLOOKUP(B83,'名称-id-价值'!B:M,J83+2,FALSE)</f>
        <v>34</v>
      </c>
      <c r="M83">
        <f t="shared" si="18"/>
        <v>0.56177803772481361</v>
      </c>
      <c r="N83">
        <f t="shared" si="21"/>
        <v>78.283564848661996</v>
      </c>
      <c r="O83" t="str">
        <f t="shared" si="11"/>
        <v>91101,</v>
      </c>
      <c r="P83" t="str">
        <f t="shared" si="12"/>
        <v>113,</v>
      </c>
      <c r="Q83" t="str">
        <f t="shared" si="19"/>
        <v>(1,1)</v>
      </c>
      <c r="R83" t="str">
        <f t="shared" si="13"/>
        <v>1,</v>
      </c>
      <c r="S83" t="str">
        <f t="shared" si="14"/>
        <v>1,</v>
      </c>
    </row>
    <row r="84" spans="1:19" x14ac:dyDescent="0.15">
      <c r="A84" t="s">
        <v>197</v>
      </c>
      <c r="B84">
        <v>91103</v>
      </c>
      <c r="C84">
        <v>113</v>
      </c>
      <c r="D84">
        <v>1</v>
      </c>
      <c r="E84">
        <v>1</v>
      </c>
      <c r="F84">
        <v>1</v>
      </c>
      <c r="G84" s="5">
        <f t="shared" si="20"/>
        <v>1.6522883462494517E-2</v>
      </c>
      <c r="H84" t="str">
        <f>VLOOKUP(B84,'名称-id-价值'!B:C,2,FALSE)</f>
        <v>T1MP3</v>
      </c>
      <c r="I84" t="str">
        <f t="shared" si="15"/>
        <v>T1部件</v>
      </c>
      <c r="J84">
        <f t="shared" si="16"/>
        <v>4</v>
      </c>
      <c r="K84">
        <f t="shared" si="17"/>
        <v>1.6522883462494517E-2</v>
      </c>
      <c r="L84">
        <f>VLOOKUP(B84,'名称-id-价值'!B:M,J84+2,FALSE)</f>
        <v>34</v>
      </c>
      <c r="M84">
        <f t="shared" si="18"/>
        <v>0.56177803772481361</v>
      </c>
      <c r="N84">
        <f t="shared" si="21"/>
        <v>78.283564848661996</v>
      </c>
      <c r="O84" t="str">
        <f t="shared" si="11"/>
        <v>91103,</v>
      </c>
      <c r="P84" t="str">
        <f t="shared" si="12"/>
        <v>113,</v>
      </c>
      <c r="Q84" t="str">
        <f t="shared" si="19"/>
        <v>(1,1)</v>
      </c>
      <c r="R84" t="str">
        <f t="shared" si="13"/>
        <v>1,</v>
      </c>
      <c r="S84" t="str">
        <f t="shared" si="14"/>
        <v>1,</v>
      </c>
    </row>
    <row r="85" spans="1:19" x14ac:dyDescent="0.15">
      <c r="A85" t="s">
        <v>197</v>
      </c>
      <c r="B85">
        <v>91105</v>
      </c>
      <c r="C85">
        <v>113</v>
      </c>
      <c r="D85">
        <v>1</v>
      </c>
      <c r="E85">
        <v>1</v>
      </c>
      <c r="F85">
        <v>1</v>
      </c>
      <c r="G85" s="5">
        <f t="shared" si="20"/>
        <v>1.6522883462494517E-2</v>
      </c>
      <c r="H85" t="str">
        <f>VLOOKUP(B85,'名称-id-价值'!B:C,2,FALSE)</f>
        <v>T1MP5</v>
      </c>
      <c r="I85" t="str">
        <f t="shared" si="15"/>
        <v>T1部件</v>
      </c>
      <c r="J85">
        <f t="shared" si="16"/>
        <v>4</v>
      </c>
      <c r="K85">
        <f t="shared" si="17"/>
        <v>1.6522883462494517E-2</v>
      </c>
      <c r="L85">
        <f>VLOOKUP(B85,'名称-id-价值'!B:M,J85+2,FALSE)</f>
        <v>34</v>
      </c>
      <c r="M85">
        <f t="shared" si="18"/>
        <v>0.56177803772481361</v>
      </c>
      <c r="N85">
        <f t="shared" si="21"/>
        <v>78.283564848661996</v>
      </c>
      <c r="O85" t="str">
        <f t="shared" si="11"/>
        <v>91105,</v>
      </c>
      <c r="P85" t="str">
        <f t="shared" si="12"/>
        <v>113,</v>
      </c>
      <c r="Q85" t="str">
        <f t="shared" si="19"/>
        <v>(1,1)</v>
      </c>
      <c r="R85" t="str">
        <f t="shared" si="13"/>
        <v>1,</v>
      </c>
      <c r="S85" t="str">
        <f t="shared" si="14"/>
        <v>1,</v>
      </c>
    </row>
    <row r="86" spans="1:19" x14ac:dyDescent="0.15">
      <c r="A86" t="s">
        <v>197</v>
      </c>
      <c r="B86">
        <v>91201</v>
      </c>
      <c r="C86">
        <v>113</v>
      </c>
      <c r="D86">
        <v>1</v>
      </c>
      <c r="E86">
        <v>1</v>
      </c>
      <c r="F86">
        <v>1</v>
      </c>
      <c r="G86" s="5">
        <f t="shared" si="20"/>
        <v>1.6522883462494517E-2</v>
      </c>
      <c r="H86" t="str">
        <f>VLOOKUP(B86,'名称-id-价值'!B:C,2,FALSE)</f>
        <v>T1HP1</v>
      </c>
      <c r="I86" t="str">
        <f t="shared" si="15"/>
        <v>T1部件</v>
      </c>
      <c r="J86">
        <f t="shared" si="16"/>
        <v>4</v>
      </c>
      <c r="K86">
        <f t="shared" si="17"/>
        <v>1.6522883462494517E-2</v>
      </c>
      <c r="L86">
        <f>VLOOKUP(B86,'名称-id-价值'!B:M,J86+2,FALSE)</f>
        <v>34</v>
      </c>
      <c r="M86">
        <f t="shared" si="18"/>
        <v>0.56177803772481361</v>
      </c>
      <c r="N86">
        <f t="shared" si="21"/>
        <v>78.283564848661996</v>
      </c>
      <c r="O86" t="str">
        <f t="shared" si="11"/>
        <v>91201,</v>
      </c>
      <c r="P86" t="str">
        <f t="shared" si="12"/>
        <v>113,</v>
      </c>
      <c r="Q86" t="str">
        <f t="shared" si="19"/>
        <v>(1,1)</v>
      </c>
      <c r="R86" t="str">
        <f t="shared" si="13"/>
        <v>1,</v>
      </c>
      <c r="S86" t="str">
        <f t="shared" si="14"/>
        <v>1,</v>
      </c>
    </row>
    <row r="87" spans="1:19" x14ac:dyDescent="0.15">
      <c r="A87" t="s">
        <v>197</v>
      </c>
      <c r="B87">
        <v>91203</v>
      </c>
      <c r="C87">
        <v>113</v>
      </c>
      <c r="D87">
        <v>1</v>
      </c>
      <c r="E87">
        <v>1</v>
      </c>
      <c r="F87">
        <v>1</v>
      </c>
      <c r="G87" s="5">
        <f t="shared" si="20"/>
        <v>1.6522883462494517E-2</v>
      </c>
      <c r="H87" t="str">
        <f>VLOOKUP(B87,'名称-id-价值'!B:C,2,FALSE)</f>
        <v>T1HP3</v>
      </c>
      <c r="I87" t="str">
        <f t="shared" si="15"/>
        <v>T1部件</v>
      </c>
      <c r="J87">
        <f t="shared" si="16"/>
        <v>4</v>
      </c>
      <c r="K87">
        <f t="shared" si="17"/>
        <v>1.6522883462494517E-2</v>
      </c>
      <c r="L87">
        <f>VLOOKUP(B87,'名称-id-价值'!B:M,J87+2,FALSE)</f>
        <v>34</v>
      </c>
      <c r="M87">
        <f t="shared" si="18"/>
        <v>0.56177803772481361</v>
      </c>
      <c r="N87">
        <f t="shared" si="21"/>
        <v>78.283564848661996</v>
      </c>
      <c r="O87" t="str">
        <f t="shared" si="11"/>
        <v>91203,</v>
      </c>
      <c r="P87" t="str">
        <f t="shared" si="12"/>
        <v>113,</v>
      </c>
      <c r="Q87" t="str">
        <f t="shared" si="19"/>
        <v>(1,1)</v>
      </c>
      <c r="R87" t="str">
        <f t="shared" si="13"/>
        <v>1,</v>
      </c>
      <c r="S87" t="str">
        <f t="shared" si="14"/>
        <v>1,</v>
      </c>
    </row>
    <row r="88" spans="1:19" x14ac:dyDescent="0.15">
      <c r="A88" t="s">
        <v>197</v>
      </c>
      <c r="B88">
        <v>91205</v>
      </c>
      <c r="C88">
        <v>113</v>
      </c>
      <c r="D88">
        <v>1</v>
      </c>
      <c r="E88">
        <v>1</v>
      </c>
      <c r="F88">
        <v>1</v>
      </c>
      <c r="G88" s="5">
        <f t="shared" si="20"/>
        <v>1.6522883462494517E-2</v>
      </c>
      <c r="H88" t="str">
        <f>VLOOKUP(B88,'名称-id-价值'!B:C,2,FALSE)</f>
        <v>T1HP5</v>
      </c>
      <c r="I88" t="str">
        <f t="shared" si="15"/>
        <v>T1部件</v>
      </c>
      <c r="J88">
        <f t="shared" si="16"/>
        <v>4</v>
      </c>
      <c r="K88">
        <f t="shared" si="17"/>
        <v>1.6522883462494517E-2</v>
      </c>
      <c r="L88">
        <f>VLOOKUP(B88,'名称-id-价值'!B:M,J88+2,FALSE)</f>
        <v>34</v>
      </c>
      <c r="M88">
        <f t="shared" si="18"/>
        <v>0.56177803772481361</v>
      </c>
      <c r="N88">
        <f t="shared" si="21"/>
        <v>78.283564848661996</v>
      </c>
      <c r="O88" t="str">
        <f t="shared" si="11"/>
        <v>91205,</v>
      </c>
      <c r="P88" t="str">
        <f t="shared" si="12"/>
        <v>113,</v>
      </c>
      <c r="Q88" t="str">
        <f t="shared" si="19"/>
        <v>(1,1)</v>
      </c>
      <c r="R88" t="str">
        <f t="shared" si="13"/>
        <v>1,</v>
      </c>
      <c r="S88" t="str">
        <f t="shared" si="14"/>
        <v>1,</v>
      </c>
    </row>
    <row r="89" spans="1:19" x14ac:dyDescent="0.15">
      <c r="A89" t="s">
        <v>197</v>
      </c>
      <c r="B89">
        <v>91002</v>
      </c>
      <c r="C89">
        <v>113</v>
      </c>
      <c r="D89">
        <v>1</v>
      </c>
      <c r="E89">
        <v>1</v>
      </c>
      <c r="F89">
        <v>1</v>
      </c>
      <c r="G89" s="5">
        <f t="shared" si="20"/>
        <v>1.6522883462494517E-2</v>
      </c>
      <c r="H89" t="str">
        <f>VLOOKUP(B89,'名称-id-价值'!B:C,2,FALSE)</f>
        <v>T1LP2</v>
      </c>
      <c r="I89" t="str">
        <f t="shared" si="15"/>
        <v>T1部件</v>
      </c>
      <c r="J89">
        <f t="shared" si="16"/>
        <v>4</v>
      </c>
      <c r="K89">
        <f t="shared" si="17"/>
        <v>1.6522883462494517E-2</v>
      </c>
      <c r="L89">
        <f>VLOOKUP(B89,'名称-id-价值'!B:M,J89+2,FALSE)</f>
        <v>34</v>
      </c>
      <c r="M89">
        <f t="shared" si="18"/>
        <v>0.56177803772481361</v>
      </c>
      <c r="N89">
        <f t="shared" si="21"/>
        <v>78.283564848661996</v>
      </c>
      <c r="O89" t="str">
        <f t="shared" si="11"/>
        <v>91002,</v>
      </c>
      <c r="P89" t="str">
        <f t="shared" si="12"/>
        <v>113,</v>
      </c>
      <c r="Q89" t="str">
        <f t="shared" si="19"/>
        <v>(1,1)</v>
      </c>
      <c r="R89" t="str">
        <f t="shared" si="13"/>
        <v>1,</v>
      </c>
      <c r="S89" t="str">
        <f t="shared" si="14"/>
        <v>1,</v>
      </c>
    </row>
    <row r="90" spans="1:19" x14ac:dyDescent="0.15">
      <c r="A90" t="s">
        <v>197</v>
      </c>
      <c r="B90">
        <v>91004</v>
      </c>
      <c r="C90">
        <v>113</v>
      </c>
      <c r="D90">
        <v>1</v>
      </c>
      <c r="E90">
        <v>1</v>
      </c>
      <c r="F90">
        <v>1</v>
      </c>
      <c r="G90" s="5">
        <f t="shared" si="20"/>
        <v>1.6522883462494517E-2</v>
      </c>
      <c r="H90" t="str">
        <f>VLOOKUP(B90,'名称-id-价值'!B:C,2,FALSE)</f>
        <v>T1LP4</v>
      </c>
      <c r="I90" t="str">
        <f t="shared" si="15"/>
        <v>T1部件</v>
      </c>
      <c r="J90">
        <f t="shared" si="16"/>
        <v>4</v>
      </c>
      <c r="K90">
        <f t="shared" si="17"/>
        <v>1.6522883462494517E-2</v>
      </c>
      <c r="L90">
        <f>VLOOKUP(B90,'名称-id-价值'!B:M,J90+2,FALSE)</f>
        <v>34</v>
      </c>
      <c r="M90">
        <f t="shared" si="18"/>
        <v>0.56177803772481361</v>
      </c>
      <c r="N90">
        <f t="shared" si="21"/>
        <v>78.283564848661996</v>
      </c>
      <c r="O90" t="str">
        <f t="shared" si="11"/>
        <v>91004,</v>
      </c>
      <c r="P90" t="str">
        <f t="shared" si="12"/>
        <v>113,</v>
      </c>
      <c r="Q90" t="str">
        <f t="shared" si="19"/>
        <v>(1,1)</v>
      </c>
      <c r="R90" t="str">
        <f t="shared" si="13"/>
        <v>1,</v>
      </c>
      <c r="S90" t="str">
        <f t="shared" si="14"/>
        <v>1,</v>
      </c>
    </row>
    <row r="91" spans="1:19" x14ac:dyDescent="0.15">
      <c r="A91" t="s">
        <v>197</v>
      </c>
      <c r="B91">
        <v>91006</v>
      </c>
      <c r="C91">
        <v>113</v>
      </c>
      <c r="D91">
        <v>1</v>
      </c>
      <c r="E91">
        <v>1</v>
      </c>
      <c r="F91">
        <v>1</v>
      </c>
      <c r="G91" s="5">
        <f t="shared" si="20"/>
        <v>1.6522883462494517E-2</v>
      </c>
      <c r="H91" t="str">
        <f>VLOOKUP(B91,'名称-id-价值'!B:C,2,FALSE)</f>
        <v>T1LP6</v>
      </c>
      <c r="I91" t="str">
        <f t="shared" si="15"/>
        <v>T1部件</v>
      </c>
      <c r="J91">
        <f t="shared" si="16"/>
        <v>4</v>
      </c>
      <c r="K91">
        <f t="shared" si="17"/>
        <v>1.6522883462494517E-2</v>
      </c>
      <c r="L91">
        <f>VLOOKUP(B91,'名称-id-价值'!B:M,J91+2,FALSE)</f>
        <v>34</v>
      </c>
      <c r="M91">
        <f t="shared" si="18"/>
        <v>0.56177803772481361</v>
      </c>
      <c r="N91">
        <f t="shared" si="21"/>
        <v>78.283564848661996</v>
      </c>
      <c r="O91" t="str">
        <f t="shared" si="11"/>
        <v>91006,</v>
      </c>
      <c r="P91" t="str">
        <f t="shared" si="12"/>
        <v>113,</v>
      </c>
      <c r="Q91" t="str">
        <f t="shared" si="19"/>
        <v>(1,1)</v>
      </c>
      <c r="R91" t="str">
        <f t="shared" si="13"/>
        <v>1,</v>
      </c>
      <c r="S91" t="str">
        <f t="shared" si="14"/>
        <v>1,</v>
      </c>
    </row>
    <row r="92" spans="1:19" x14ac:dyDescent="0.15">
      <c r="A92" t="s">
        <v>197</v>
      </c>
      <c r="B92">
        <v>91102</v>
      </c>
      <c r="C92">
        <v>113</v>
      </c>
      <c r="D92">
        <v>1</v>
      </c>
      <c r="E92">
        <v>1</v>
      </c>
      <c r="F92">
        <v>1</v>
      </c>
      <c r="G92" s="5">
        <f t="shared" si="20"/>
        <v>1.6522883462494517E-2</v>
      </c>
      <c r="H92" t="str">
        <f>VLOOKUP(B92,'名称-id-价值'!B:C,2,FALSE)</f>
        <v>T1MP2</v>
      </c>
      <c r="I92" t="str">
        <f t="shared" si="15"/>
        <v>T1部件</v>
      </c>
      <c r="J92">
        <f t="shared" si="16"/>
        <v>4</v>
      </c>
      <c r="K92">
        <f t="shared" si="17"/>
        <v>1.6522883462494517E-2</v>
      </c>
      <c r="L92">
        <f>VLOOKUP(B92,'名称-id-价值'!B:M,J92+2,FALSE)</f>
        <v>34</v>
      </c>
      <c r="M92">
        <f t="shared" si="18"/>
        <v>0.56177803772481361</v>
      </c>
      <c r="N92">
        <f t="shared" si="21"/>
        <v>78.283564848661996</v>
      </c>
      <c r="O92" t="str">
        <f t="shared" si="11"/>
        <v>91102,</v>
      </c>
      <c r="P92" t="str">
        <f t="shared" si="12"/>
        <v>113,</v>
      </c>
      <c r="Q92" t="str">
        <f t="shared" si="19"/>
        <v>(1,1)</v>
      </c>
      <c r="R92" t="str">
        <f t="shared" si="13"/>
        <v>1,</v>
      </c>
      <c r="S92" t="str">
        <f t="shared" si="14"/>
        <v>1,</v>
      </c>
    </row>
    <row r="93" spans="1:19" x14ac:dyDescent="0.15">
      <c r="A93" t="s">
        <v>197</v>
      </c>
      <c r="B93">
        <v>91104</v>
      </c>
      <c r="C93">
        <v>113</v>
      </c>
      <c r="D93">
        <v>1</v>
      </c>
      <c r="E93">
        <v>1</v>
      </c>
      <c r="F93">
        <v>1</v>
      </c>
      <c r="G93" s="5">
        <f t="shared" si="20"/>
        <v>1.6522883462494517E-2</v>
      </c>
      <c r="H93" t="str">
        <f>VLOOKUP(B93,'名称-id-价值'!B:C,2,FALSE)</f>
        <v>T1MP4</v>
      </c>
      <c r="I93" t="str">
        <f t="shared" si="15"/>
        <v>T1部件</v>
      </c>
      <c r="J93">
        <f t="shared" si="16"/>
        <v>4</v>
      </c>
      <c r="K93">
        <f t="shared" si="17"/>
        <v>1.6522883462494517E-2</v>
      </c>
      <c r="L93">
        <f>VLOOKUP(B93,'名称-id-价值'!B:M,J93+2,FALSE)</f>
        <v>34</v>
      </c>
      <c r="M93">
        <f t="shared" si="18"/>
        <v>0.56177803772481361</v>
      </c>
      <c r="N93">
        <f t="shared" si="21"/>
        <v>78.283564848661996</v>
      </c>
      <c r="O93" t="str">
        <f t="shared" si="11"/>
        <v>91104,</v>
      </c>
      <c r="P93" t="str">
        <f t="shared" si="12"/>
        <v>113,</v>
      </c>
      <c r="Q93" t="str">
        <f t="shared" si="19"/>
        <v>(1,1)</v>
      </c>
      <c r="R93" t="str">
        <f t="shared" si="13"/>
        <v>1,</v>
      </c>
      <c r="S93" t="str">
        <f t="shared" si="14"/>
        <v>1,</v>
      </c>
    </row>
    <row r="94" spans="1:19" x14ac:dyDescent="0.15">
      <c r="A94" t="s">
        <v>197</v>
      </c>
      <c r="B94">
        <v>91106</v>
      </c>
      <c r="C94">
        <v>113</v>
      </c>
      <c r="D94">
        <v>1</v>
      </c>
      <c r="E94">
        <v>1</v>
      </c>
      <c r="F94">
        <v>1</v>
      </c>
      <c r="G94" s="5">
        <f t="shared" si="20"/>
        <v>1.6522883462494517E-2</v>
      </c>
      <c r="H94" t="str">
        <f>VLOOKUP(B94,'名称-id-价值'!B:C,2,FALSE)</f>
        <v>T1MP6</v>
      </c>
      <c r="I94" t="str">
        <f t="shared" si="15"/>
        <v>T1部件</v>
      </c>
      <c r="J94">
        <f t="shared" si="16"/>
        <v>4</v>
      </c>
      <c r="K94">
        <f t="shared" si="17"/>
        <v>1.6522883462494517E-2</v>
      </c>
      <c r="L94">
        <f>VLOOKUP(B94,'名称-id-价值'!B:M,J94+2,FALSE)</f>
        <v>34</v>
      </c>
      <c r="M94">
        <f t="shared" si="18"/>
        <v>0.56177803772481361</v>
      </c>
      <c r="N94">
        <f t="shared" si="21"/>
        <v>78.283564848661996</v>
      </c>
      <c r="O94" t="str">
        <f t="shared" si="11"/>
        <v>91106,</v>
      </c>
      <c r="P94" t="str">
        <f t="shared" si="12"/>
        <v>113,</v>
      </c>
      <c r="Q94" t="str">
        <f t="shared" si="19"/>
        <v>(1,1)</v>
      </c>
      <c r="R94" t="str">
        <f t="shared" si="13"/>
        <v>1,</v>
      </c>
      <c r="S94" t="str">
        <f t="shared" si="14"/>
        <v>1,</v>
      </c>
    </row>
    <row r="95" spans="1:19" x14ac:dyDescent="0.15">
      <c r="A95" t="s">
        <v>197</v>
      </c>
      <c r="B95">
        <v>91202</v>
      </c>
      <c r="C95">
        <v>113</v>
      </c>
      <c r="D95">
        <v>1</v>
      </c>
      <c r="E95">
        <v>1</v>
      </c>
      <c r="F95">
        <v>1</v>
      </c>
      <c r="G95" s="5">
        <f t="shared" si="20"/>
        <v>1.6522883462494517E-2</v>
      </c>
      <c r="H95" t="str">
        <f>VLOOKUP(B95,'名称-id-价值'!B:C,2,FALSE)</f>
        <v>T1HP2</v>
      </c>
      <c r="I95" t="str">
        <f t="shared" si="15"/>
        <v>T1部件</v>
      </c>
      <c r="J95">
        <f t="shared" si="16"/>
        <v>4</v>
      </c>
      <c r="K95">
        <f t="shared" si="17"/>
        <v>1.6522883462494517E-2</v>
      </c>
      <c r="L95">
        <f>VLOOKUP(B95,'名称-id-价值'!B:M,J95+2,FALSE)</f>
        <v>34</v>
      </c>
      <c r="M95">
        <f t="shared" si="18"/>
        <v>0.56177803772481361</v>
      </c>
      <c r="N95">
        <f t="shared" si="21"/>
        <v>78.283564848661996</v>
      </c>
      <c r="O95" t="str">
        <f t="shared" si="11"/>
        <v>91202,</v>
      </c>
      <c r="P95" t="str">
        <f t="shared" si="12"/>
        <v>113,</v>
      </c>
      <c r="Q95" t="str">
        <f t="shared" si="19"/>
        <v>(1,1)</v>
      </c>
      <c r="R95" t="str">
        <f t="shared" si="13"/>
        <v>1,</v>
      </c>
      <c r="S95" t="str">
        <f t="shared" si="14"/>
        <v>1,</v>
      </c>
    </row>
    <row r="96" spans="1:19" x14ac:dyDescent="0.15">
      <c r="A96" t="s">
        <v>197</v>
      </c>
      <c r="B96">
        <v>91204</v>
      </c>
      <c r="C96">
        <v>113</v>
      </c>
      <c r="D96">
        <v>1</v>
      </c>
      <c r="E96">
        <v>1</v>
      </c>
      <c r="F96">
        <v>1</v>
      </c>
      <c r="G96" s="5">
        <f t="shared" si="20"/>
        <v>1.6522883462494517E-2</v>
      </c>
      <c r="H96" t="str">
        <f>VLOOKUP(B96,'名称-id-价值'!B:C,2,FALSE)</f>
        <v>T1HP4</v>
      </c>
      <c r="I96" t="str">
        <f t="shared" si="15"/>
        <v>T1部件</v>
      </c>
      <c r="J96">
        <f t="shared" si="16"/>
        <v>4</v>
      </c>
      <c r="K96">
        <f t="shared" si="17"/>
        <v>1.6522883462494517E-2</v>
      </c>
      <c r="L96">
        <f>VLOOKUP(B96,'名称-id-价值'!B:M,J96+2,FALSE)</f>
        <v>34</v>
      </c>
      <c r="M96">
        <f t="shared" si="18"/>
        <v>0.56177803772481361</v>
      </c>
      <c r="N96">
        <f t="shared" si="21"/>
        <v>78.283564848661996</v>
      </c>
      <c r="O96" t="str">
        <f t="shared" si="11"/>
        <v>91204,</v>
      </c>
      <c r="P96" t="str">
        <f t="shared" si="12"/>
        <v>113,</v>
      </c>
      <c r="Q96" t="str">
        <f t="shared" si="19"/>
        <v>(1,1)</v>
      </c>
      <c r="R96" t="str">
        <f t="shared" si="13"/>
        <v>1,</v>
      </c>
      <c r="S96" t="str">
        <f t="shared" si="14"/>
        <v>1,</v>
      </c>
    </row>
    <row r="97" spans="1:19" x14ac:dyDescent="0.15">
      <c r="A97" t="s">
        <v>197</v>
      </c>
      <c r="B97">
        <v>91206</v>
      </c>
      <c r="C97">
        <v>113</v>
      </c>
      <c r="D97">
        <v>1</v>
      </c>
      <c r="E97">
        <v>1</v>
      </c>
      <c r="F97">
        <v>1</v>
      </c>
      <c r="G97" s="5">
        <f t="shared" si="20"/>
        <v>1.6522883462494517E-2</v>
      </c>
      <c r="H97" t="str">
        <f>VLOOKUP(B97,'名称-id-价值'!B:C,2,FALSE)</f>
        <v>T1HP6</v>
      </c>
      <c r="I97" t="str">
        <f t="shared" si="15"/>
        <v>T1部件</v>
      </c>
      <c r="J97">
        <f t="shared" si="16"/>
        <v>4</v>
      </c>
      <c r="K97">
        <f t="shared" si="17"/>
        <v>1.6522883462494517E-2</v>
      </c>
      <c r="L97">
        <f>VLOOKUP(B97,'名称-id-价值'!B:M,J97+2,FALSE)</f>
        <v>34</v>
      </c>
      <c r="M97">
        <f t="shared" si="18"/>
        <v>0.56177803772481361</v>
      </c>
      <c r="N97">
        <f t="shared" si="21"/>
        <v>78.283564848661996</v>
      </c>
      <c r="O97" t="str">
        <f t="shared" si="11"/>
        <v>91206,</v>
      </c>
      <c r="P97" t="str">
        <f t="shared" si="12"/>
        <v>113,</v>
      </c>
      <c r="Q97" t="str">
        <f t="shared" si="19"/>
        <v>(1,1)</v>
      </c>
      <c r="R97" t="str">
        <f t="shared" si="13"/>
        <v>1,</v>
      </c>
      <c r="S97" t="str">
        <f t="shared" si="14"/>
        <v>1,</v>
      </c>
    </row>
    <row r="98" spans="1:19" x14ac:dyDescent="0.15">
      <c r="A98" t="s">
        <v>197</v>
      </c>
      <c r="B98">
        <v>92001</v>
      </c>
      <c r="C98">
        <v>57</v>
      </c>
      <c r="D98">
        <v>1</v>
      </c>
      <c r="E98">
        <v>1</v>
      </c>
      <c r="F98">
        <v>1</v>
      </c>
      <c r="G98" s="5">
        <f t="shared" si="20"/>
        <v>8.3345518350636059E-3</v>
      </c>
      <c r="H98" t="str">
        <f>VLOOKUP(B98,'名称-id-价值'!B:C,2,FALSE)</f>
        <v>T2LP1</v>
      </c>
      <c r="I98" t="str">
        <f t="shared" si="15"/>
        <v>T2部件</v>
      </c>
      <c r="J98">
        <f t="shared" si="16"/>
        <v>4</v>
      </c>
      <c r="K98">
        <f t="shared" si="17"/>
        <v>8.3345518350636059E-3</v>
      </c>
      <c r="L98">
        <f>VLOOKUP(B98,'名称-id-价值'!B:M,J98+2,FALSE)</f>
        <v>67.55</v>
      </c>
      <c r="M98">
        <f t="shared" si="18"/>
        <v>0.56299897645854657</v>
      </c>
      <c r="N98">
        <f t="shared" si="21"/>
        <v>78.283564848661996</v>
      </c>
      <c r="O98" t="str">
        <f t="shared" si="11"/>
        <v>92001,</v>
      </c>
      <c r="P98" t="str">
        <f t="shared" si="12"/>
        <v>57,</v>
      </c>
      <c r="Q98" t="str">
        <f t="shared" si="19"/>
        <v>(1,1)</v>
      </c>
      <c r="R98" t="str">
        <f t="shared" si="13"/>
        <v>1,</v>
      </c>
      <c r="S98" t="str">
        <f t="shared" si="14"/>
        <v>1,</v>
      </c>
    </row>
    <row r="99" spans="1:19" x14ac:dyDescent="0.15">
      <c r="A99" t="s">
        <v>197</v>
      </c>
      <c r="B99">
        <v>92003</v>
      </c>
      <c r="C99">
        <v>57</v>
      </c>
      <c r="D99">
        <v>1</v>
      </c>
      <c r="E99">
        <v>1</v>
      </c>
      <c r="F99">
        <v>1</v>
      </c>
      <c r="G99" s="5">
        <f t="shared" si="20"/>
        <v>8.3345518350636059E-3</v>
      </c>
      <c r="H99" t="str">
        <f>VLOOKUP(B99,'名称-id-价值'!B:C,2,FALSE)</f>
        <v>T2LP3</v>
      </c>
      <c r="I99" t="str">
        <f t="shared" si="15"/>
        <v>T2部件</v>
      </c>
      <c r="J99">
        <f t="shared" si="16"/>
        <v>4</v>
      </c>
      <c r="K99">
        <f t="shared" si="17"/>
        <v>8.3345518350636059E-3</v>
      </c>
      <c r="L99">
        <f>VLOOKUP(B99,'名称-id-价值'!B:M,J99+2,FALSE)</f>
        <v>67.55</v>
      </c>
      <c r="M99">
        <f t="shared" si="18"/>
        <v>0.56299897645854657</v>
      </c>
      <c r="N99">
        <f t="shared" si="21"/>
        <v>78.283564848661996</v>
      </c>
      <c r="O99" t="str">
        <f t="shared" si="11"/>
        <v>92003,</v>
      </c>
      <c r="P99" t="str">
        <f t="shared" si="12"/>
        <v>57,</v>
      </c>
      <c r="Q99" t="str">
        <f t="shared" si="19"/>
        <v>(1,1)</v>
      </c>
      <c r="R99" t="str">
        <f t="shared" si="13"/>
        <v>1,</v>
      </c>
      <c r="S99" t="str">
        <f t="shared" si="14"/>
        <v>1,</v>
      </c>
    </row>
    <row r="100" spans="1:19" x14ac:dyDescent="0.15">
      <c r="A100" t="s">
        <v>197</v>
      </c>
      <c r="B100">
        <v>92005</v>
      </c>
      <c r="C100">
        <v>57</v>
      </c>
      <c r="D100">
        <v>1</v>
      </c>
      <c r="E100">
        <v>1</v>
      </c>
      <c r="F100">
        <v>1</v>
      </c>
      <c r="G100" s="5">
        <f t="shared" si="20"/>
        <v>8.3345518350636059E-3</v>
      </c>
      <c r="H100" t="str">
        <f>VLOOKUP(B100,'名称-id-价值'!B:C,2,FALSE)</f>
        <v>T2LP5</v>
      </c>
      <c r="I100" t="str">
        <f t="shared" si="15"/>
        <v>T2部件</v>
      </c>
      <c r="J100">
        <f t="shared" si="16"/>
        <v>4</v>
      </c>
      <c r="K100">
        <f t="shared" si="17"/>
        <v>8.3345518350636059E-3</v>
      </c>
      <c r="L100">
        <f>VLOOKUP(B100,'名称-id-价值'!B:M,J100+2,FALSE)</f>
        <v>67.55</v>
      </c>
      <c r="M100">
        <f t="shared" si="18"/>
        <v>0.56299897645854657</v>
      </c>
      <c r="N100">
        <f t="shared" si="21"/>
        <v>78.283564848661996</v>
      </c>
      <c r="O100" t="str">
        <f t="shared" si="11"/>
        <v>92005,</v>
      </c>
      <c r="P100" t="str">
        <f t="shared" si="12"/>
        <v>57,</v>
      </c>
      <c r="Q100" t="str">
        <f t="shared" si="19"/>
        <v>(1,1)</v>
      </c>
      <c r="R100" t="str">
        <f t="shared" si="13"/>
        <v>1,</v>
      </c>
      <c r="S100" t="str">
        <f t="shared" si="14"/>
        <v>1,</v>
      </c>
    </row>
    <row r="101" spans="1:19" x14ac:dyDescent="0.15">
      <c r="A101" t="s">
        <v>197</v>
      </c>
      <c r="B101">
        <v>92101</v>
      </c>
      <c r="C101">
        <v>57</v>
      </c>
      <c r="D101">
        <v>1</v>
      </c>
      <c r="E101">
        <v>1</v>
      </c>
      <c r="F101">
        <v>1</v>
      </c>
      <c r="G101" s="5">
        <f t="shared" si="20"/>
        <v>8.3345518350636059E-3</v>
      </c>
      <c r="H101" t="str">
        <f>VLOOKUP(B101,'名称-id-价值'!B:C,2,FALSE)</f>
        <v>T2MP1</v>
      </c>
      <c r="I101" t="str">
        <f t="shared" si="15"/>
        <v>T2部件</v>
      </c>
      <c r="J101">
        <f t="shared" si="16"/>
        <v>4</v>
      </c>
      <c r="K101">
        <f t="shared" si="17"/>
        <v>8.3345518350636059E-3</v>
      </c>
      <c r="L101">
        <f>VLOOKUP(B101,'名称-id-价值'!B:M,J101+2,FALSE)</f>
        <v>67.55</v>
      </c>
      <c r="M101">
        <f t="shared" si="18"/>
        <v>0.56299897645854657</v>
      </c>
      <c r="N101">
        <f t="shared" si="21"/>
        <v>78.283564848661996</v>
      </c>
      <c r="O101" t="str">
        <f t="shared" si="11"/>
        <v>92101,</v>
      </c>
      <c r="P101" t="str">
        <f t="shared" si="12"/>
        <v>57,</v>
      </c>
      <c r="Q101" t="str">
        <f t="shared" si="19"/>
        <v>(1,1)</v>
      </c>
      <c r="R101" t="str">
        <f t="shared" si="13"/>
        <v>1,</v>
      </c>
      <c r="S101" t="str">
        <f t="shared" si="14"/>
        <v>1,</v>
      </c>
    </row>
    <row r="102" spans="1:19" x14ac:dyDescent="0.15">
      <c r="A102" t="s">
        <v>197</v>
      </c>
      <c r="B102">
        <v>92103</v>
      </c>
      <c r="C102">
        <v>57</v>
      </c>
      <c r="D102">
        <v>1</v>
      </c>
      <c r="E102">
        <v>1</v>
      </c>
      <c r="F102">
        <v>1</v>
      </c>
      <c r="G102" s="5">
        <f t="shared" si="20"/>
        <v>8.3345518350636059E-3</v>
      </c>
      <c r="H102" t="str">
        <f>VLOOKUP(B102,'名称-id-价值'!B:C,2,FALSE)</f>
        <v>T2MP3</v>
      </c>
      <c r="I102" t="str">
        <f t="shared" si="15"/>
        <v>T2部件</v>
      </c>
      <c r="J102">
        <f t="shared" si="16"/>
        <v>4</v>
      </c>
      <c r="K102">
        <f t="shared" si="17"/>
        <v>8.3345518350636059E-3</v>
      </c>
      <c r="L102">
        <f>VLOOKUP(B102,'名称-id-价值'!B:M,J102+2,FALSE)</f>
        <v>67.55</v>
      </c>
      <c r="M102">
        <f t="shared" si="18"/>
        <v>0.56299897645854657</v>
      </c>
      <c r="N102">
        <f t="shared" si="21"/>
        <v>78.283564848661996</v>
      </c>
      <c r="O102" t="str">
        <f t="shared" si="11"/>
        <v>92103,</v>
      </c>
      <c r="P102" t="str">
        <f t="shared" si="12"/>
        <v>57,</v>
      </c>
      <c r="Q102" t="str">
        <f t="shared" si="19"/>
        <v>(1,1)</v>
      </c>
      <c r="R102" t="str">
        <f t="shared" si="13"/>
        <v>1,</v>
      </c>
      <c r="S102" t="str">
        <f t="shared" si="14"/>
        <v>1,</v>
      </c>
    </row>
    <row r="103" spans="1:19" x14ac:dyDescent="0.15">
      <c r="A103" t="s">
        <v>197</v>
      </c>
      <c r="B103">
        <v>92105</v>
      </c>
      <c r="C103">
        <v>57</v>
      </c>
      <c r="D103">
        <v>1</v>
      </c>
      <c r="E103">
        <v>1</v>
      </c>
      <c r="F103">
        <v>1</v>
      </c>
      <c r="G103" s="5">
        <f t="shared" si="20"/>
        <v>8.3345518350636059E-3</v>
      </c>
      <c r="H103" t="str">
        <f>VLOOKUP(B103,'名称-id-价值'!B:C,2,FALSE)</f>
        <v>T2MP5</v>
      </c>
      <c r="I103" t="str">
        <f t="shared" si="15"/>
        <v>T2部件</v>
      </c>
      <c r="J103">
        <f t="shared" si="16"/>
        <v>4</v>
      </c>
      <c r="K103">
        <f t="shared" si="17"/>
        <v>8.3345518350636059E-3</v>
      </c>
      <c r="L103">
        <f>VLOOKUP(B103,'名称-id-价值'!B:M,J103+2,FALSE)</f>
        <v>67.55</v>
      </c>
      <c r="M103">
        <f t="shared" si="18"/>
        <v>0.56299897645854657</v>
      </c>
      <c r="N103">
        <f t="shared" si="21"/>
        <v>78.283564848661996</v>
      </c>
      <c r="O103" t="str">
        <f t="shared" si="11"/>
        <v>92105,</v>
      </c>
      <c r="P103" t="str">
        <f t="shared" si="12"/>
        <v>57,</v>
      </c>
      <c r="Q103" t="str">
        <f t="shared" si="19"/>
        <v>(1,1)</v>
      </c>
      <c r="R103" t="str">
        <f t="shared" si="13"/>
        <v>1,</v>
      </c>
      <c r="S103" t="str">
        <f t="shared" si="14"/>
        <v>1,</v>
      </c>
    </row>
    <row r="104" spans="1:19" x14ac:dyDescent="0.15">
      <c r="A104" t="s">
        <v>197</v>
      </c>
      <c r="B104">
        <v>92201</v>
      </c>
      <c r="C104">
        <v>57</v>
      </c>
      <c r="D104">
        <v>1</v>
      </c>
      <c r="E104">
        <v>1</v>
      </c>
      <c r="F104">
        <v>1</v>
      </c>
      <c r="G104" s="5">
        <f t="shared" si="20"/>
        <v>8.3345518350636059E-3</v>
      </c>
      <c r="H104" t="str">
        <f>VLOOKUP(B104,'名称-id-价值'!B:C,2,FALSE)</f>
        <v>T2HP1</v>
      </c>
      <c r="I104" t="str">
        <f t="shared" si="15"/>
        <v>T2部件</v>
      </c>
      <c r="J104">
        <f t="shared" si="16"/>
        <v>4</v>
      </c>
      <c r="K104">
        <f t="shared" si="17"/>
        <v>8.3345518350636059E-3</v>
      </c>
      <c r="L104">
        <f>VLOOKUP(B104,'名称-id-价值'!B:M,J104+2,FALSE)</f>
        <v>67.55</v>
      </c>
      <c r="M104">
        <f t="shared" si="18"/>
        <v>0.56299897645854657</v>
      </c>
      <c r="N104">
        <f t="shared" si="21"/>
        <v>78.283564848661996</v>
      </c>
      <c r="O104" t="str">
        <f t="shared" si="11"/>
        <v>92201,</v>
      </c>
      <c r="P104" t="str">
        <f t="shared" si="12"/>
        <v>57,</v>
      </c>
      <c r="Q104" t="str">
        <f t="shared" si="19"/>
        <v>(1,1)</v>
      </c>
      <c r="R104" t="str">
        <f t="shared" si="13"/>
        <v>1,</v>
      </c>
      <c r="S104" t="str">
        <f t="shared" si="14"/>
        <v>1,</v>
      </c>
    </row>
    <row r="105" spans="1:19" x14ac:dyDescent="0.15">
      <c r="A105" t="s">
        <v>197</v>
      </c>
      <c r="B105">
        <v>92203</v>
      </c>
      <c r="C105">
        <v>57</v>
      </c>
      <c r="D105">
        <v>1</v>
      </c>
      <c r="E105">
        <v>1</v>
      </c>
      <c r="F105">
        <v>1</v>
      </c>
      <c r="G105" s="5">
        <f t="shared" si="20"/>
        <v>8.3345518350636059E-3</v>
      </c>
      <c r="H105" t="str">
        <f>VLOOKUP(B105,'名称-id-价值'!B:C,2,FALSE)</f>
        <v>T2HP3</v>
      </c>
      <c r="I105" t="str">
        <f t="shared" si="15"/>
        <v>T2部件</v>
      </c>
      <c r="J105">
        <f t="shared" si="16"/>
        <v>4</v>
      </c>
      <c r="K105">
        <f t="shared" si="17"/>
        <v>8.3345518350636059E-3</v>
      </c>
      <c r="L105">
        <f>VLOOKUP(B105,'名称-id-价值'!B:M,J105+2,FALSE)</f>
        <v>67.55</v>
      </c>
      <c r="M105">
        <f t="shared" si="18"/>
        <v>0.56299897645854657</v>
      </c>
      <c r="N105">
        <f t="shared" si="21"/>
        <v>78.283564848661996</v>
      </c>
      <c r="O105" t="str">
        <f t="shared" si="11"/>
        <v>92203,</v>
      </c>
      <c r="P105" t="str">
        <f t="shared" si="12"/>
        <v>57,</v>
      </c>
      <c r="Q105" t="str">
        <f t="shared" si="19"/>
        <v>(1,1)</v>
      </c>
      <c r="R105" t="str">
        <f t="shared" si="13"/>
        <v>1,</v>
      </c>
      <c r="S105" t="str">
        <f t="shared" si="14"/>
        <v>1,</v>
      </c>
    </row>
    <row r="106" spans="1:19" x14ac:dyDescent="0.15">
      <c r="A106" t="s">
        <v>197</v>
      </c>
      <c r="B106">
        <v>92205</v>
      </c>
      <c r="C106">
        <v>57</v>
      </c>
      <c r="D106">
        <v>1</v>
      </c>
      <c r="E106">
        <v>1</v>
      </c>
      <c r="F106">
        <v>1</v>
      </c>
      <c r="G106" s="5">
        <f t="shared" si="20"/>
        <v>8.3345518350636059E-3</v>
      </c>
      <c r="H106" t="str">
        <f>VLOOKUP(B106,'名称-id-价值'!B:C,2,FALSE)</f>
        <v>T2HP5</v>
      </c>
      <c r="I106" t="str">
        <f t="shared" si="15"/>
        <v>T2部件</v>
      </c>
      <c r="J106">
        <f t="shared" si="16"/>
        <v>4</v>
      </c>
      <c r="K106">
        <f t="shared" si="17"/>
        <v>8.3345518350636059E-3</v>
      </c>
      <c r="L106">
        <f>VLOOKUP(B106,'名称-id-价值'!B:M,J106+2,FALSE)</f>
        <v>67.55</v>
      </c>
      <c r="M106">
        <f t="shared" si="18"/>
        <v>0.56299897645854657</v>
      </c>
      <c r="N106">
        <f t="shared" si="21"/>
        <v>78.283564848661996</v>
      </c>
      <c r="O106" t="str">
        <f t="shared" si="11"/>
        <v>92205,</v>
      </c>
      <c r="P106" t="str">
        <f t="shared" si="12"/>
        <v>57,</v>
      </c>
      <c r="Q106" t="str">
        <f t="shared" si="19"/>
        <v>(1,1)</v>
      </c>
      <c r="R106" t="str">
        <f t="shared" si="13"/>
        <v>1,</v>
      </c>
      <c r="S106" t="str">
        <f t="shared" si="14"/>
        <v>1,</v>
      </c>
    </row>
    <row r="107" spans="1:19" x14ac:dyDescent="0.15">
      <c r="A107" t="s">
        <v>197</v>
      </c>
      <c r="B107">
        <v>92002</v>
      </c>
      <c r="C107">
        <v>57</v>
      </c>
      <c r="D107">
        <v>1</v>
      </c>
      <c r="E107">
        <v>1</v>
      </c>
      <c r="F107">
        <v>1</v>
      </c>
      <c r="G107" s="5">
        <f t="shared" si="20"/>
        <v>8.3345518350636059E-3</v>
      </c>
      <c r="H107" t="str">
        <f>VLOOKUP(B107,'名称-id-价值'!B:C,2,FALSE)</f>
        <v>T2LP2</v>
      </c>
      <c r="I107" t="str">
        <f t="shared" si="15"/>
        <v>T2部件</v>
      </c>
      <c r="J107">
        <f t="shared" si="16"/>
        <v>4</v>
      </c>
      <c r="K107">
        <f t="shared" si="17"/>
        <v>8.3345518350636059E-3</v>
      </c>
      <c r="L107">
        <f>VLOOKUP(B107,'名称-id-价值'!B:M,J107+2,FALSE)</f>
        <v>67.55</v>
      </c>
      <c r="M107">
        <f t="shared" si="18"/>
        <v>0.56299897645854657</v>
      </c>
      <c r="N107">
        <f t="shared" si="21"/>
        <v>78.283564848661996</v>
      </c>
      <c r="O107" t="str">
        <f t="shared" si="11"/>
        <v>92002,</v>
      </c>
      <c r="P107" t="str">
        <f t="shared" si="12"/>
        <v>57,</v>
      </c>
      <c r="Q107" t="str">
        <f t="shared" si="19"/>
        <v>(1,1)</v>
      </c>
      <c r="R107" t="str">
        <f t="shared" si="13"/>
        <v>1,</v>
      </c>
      <c r="S107" t="str">
        <f t="shared" si="14"/>
        <v>1,</v>
      </c>
    </row>
    <row r="108" spans="1:19" x14ac:dyDescent="0.15">
      <c r="A108" t="s">
        <v>197</v>
      </c>
      <c r="B108">
        <v>92004</v>
      </c>
      <c r="C108">
        <v>57</v>
      </c>
      <c r="D108">
        <v>1</v>
      </c>
      <c r="E108">
        <v>1</v>
      </c>
      <c r="F108">
        <v>1</v>
      </c>
      <c r="G108" s="5">
        <f t="shared" si="20"/>
        <v>8.3345518350636059E-3</v>
      </c>
      <c r="H108" t="str">
        <f>VLOOKUP(B108,'名称-id-价值'!B:C,2,FALSE)</f>
        <v>T2LP4</v>
      </c>
      <c r="I108" t="str">
        <f t="shared" si="15"/>
        <v>T2部件</v>
      </c>
      <c r="J108">
        <f t="shared" si="16"/>
        <v>4</v>
      </c>
      <c r="K108">
        <f t="shared" si="17"/>
        <v>8.3345518350636059E-3</v>
      </c>
      <c r="L108">
        <f>VLOOKUP(B108,'名称-id-价值'!B:M,J108+2,FALSE)</f>
        <v>67.55</v>
      </c>
      <c r="M108">
        <f t="shared" si="18"/>
        <v>0.56299897645854657</v>
      </c>
      <c r="N108">
        <f t="shared" si="21"/>
        <v>78.283564848661996</v>
      </c>
      <c r="O108" t="str">
        <f t="shared" si="11"/>
        <v>92004,</v>
      </c>
      <c r="P108" t="str">
        <f t="shared" si="12"/>
        <v>57,</v>
      </c>
      <c r="Q108" t="str">
        <f t="shared" si="19"/>
        <v>(1,1)</v>
      </c>
      <c r="R108" t="str">
        <f t="shared" si="13"/>
        <v>1,</v>
      </c>
      <c r="S108" t="str">
        <f t="shared" si="14"/>
        <v>1,</v>
      </c>
    </row>
    <row r="109" spans="1:19" x14ac:dyDescent="0.15">
      <c r="A109" t="s">
        <v>197</v>
      </c>
      <c r="B109">
        <v>92006</v>
      </c>
      <c r="C109">
        <v>57</v>
      </c>
      <c r="D109">
        <v>1</v>
      </c>
      <c r="E109">
        <v>1</v>
      </c>
      <c r="F109">
        <v>1</v>
      </c>
      <c r="G109" s="5">
        <f t="shared" si="20"/>
        <v>8.3345518350636059E-3</v>
      </c>
      <c r="H109" t="str">
        <f>VLOOKUP(B109,'名称-id-价值'!B:C,2,FALSE)</f>
        <v>T2LP6</v>
      </c>
      <c r="I109" t="str">
        <f t="shared" si="15"/>
        <v>T2部件</v>
      </c>
      <c r="J109">
        <f t="shared" si="16"/>
        <v>4</v>
      </c>
      <c r="K109">
        <f t="shared" si="17"/>
        <v>8.3345518350636059E-3</v>
      </c>
      <c r="L109">
        <f>VLOOKUP(B109,'名称-id-价值'!B:M,J109+2,FALSE)</f>
        <v>67.55</v>
      </c>
      <c r="M109">
        <f t="shared" si="18"/>
        <v>0.56299897645854657</v>
      </c>
      <c r="N109">
        <f t="shared" si="21"/>
        <v>78.283564848661996</v>
      </c>
      <c r="O109" t="str">
        <f t="shared" si="11"/>
        <v>92006,</v>
      </c>
      <c r="P109" t="str">
        <f t="shared" si="12"/>
        <v>57,</v>
      </c>
      <c r="Q109" t="str">
        <f t="shared" si="19"/>
        <v>(1,1)</v>
      </c>
      <c r="R109" t="str">
        <f t="shared" si="13"/>
        <v>1,</v>
      </c>
      <c r="S109" t="str">
        <f t="shared" si="14"/>
        <v>1,</v>
      </c>
    </row>
    <row r="110" spans="1:19" x14ac:dyDescent="0.15">
      <c r="A110" t="s">
        <v>197</v>
      </c>
      <c r="B110">
        <v>92102</v>
      </c>
      <c r="C110">
        <v>57</v>
      </c>
      <c r="D110">
        <v>1</v>
      </c>
      <c r="E110">
        <v>1</v>
      </c>
      <c r="F110">
        <v>1</v>
      </c>
      <c r="G110" s="5">
        <f t="shared" si="20"/>
        <v>8.3345518350636059E-3</v>
      </c>
      <c r="H110" t="str">
        <f>VLOOKUP(B110,'名称-id-价值'!B:C,2,FALSE)</f>
        <v>T2MP2</v>
      </c>
      <c r="I110" t="str">
        <f t="shared" si="15"/>
        <v>T2部件</v>
      </c>
      <c r="J110">
        <f t="shared" si="16"/>
        <v>4</v>
      </c>
      <c r="K110">
        <f t="shared" si="17"/>
        <v>8.3345518350636059E-3</v>
      </c>
      <c r="L110">
        <f>VLOOKUP(B110,'名称-id-价值'!B:M,J110+2,FALSE)</f>
        <v>67.55</v>
      </c>
      <c r="M110">
        <f t="shared" si="18"/>
        <v>0.56299897645854657</v>
      </c>
      <c r="N110">
        <f t="shared" si="21"/>
        <v>78.283564848661996</v>
      </c>
      <c r="O110" t="str">
        <f t="shared" si="11"/>
        <v>92102,</v>
      </c>
      <c r="P110" t="str">
        <f t="shared" si="12"/>
        <v>57,</v>
      </c>
      <c r="Q110" t="str">
        <f t="shared" si="19"/>
        <v>(1,1)</v>
      </c>
      <c r="R110" t="str">
        <f t="shared" si="13"/>
        <v>1,</v>
      </c>
      <c r="S110" t="str">
        <f t="shared" si="14"/>
        <v>1,</v>
      </c>
    </row>
    <row r="111" spans="1:19" x14ac:dyDescent="0.15">
      <c r="A111" t="s">
        <v>197</v>
      </c>
      <c r="B111">
        <v>92104</v>
      </c>
      <c r="C111">
        <v>57</v>
      </c>
      <c r="D111">
        <v>1</v>
      </c>
      <c r="E111">
        <v>1</v>
      </c>
      <c r="F111">
        <v>1</v>
      </c>
      <c r="G111" s="5">
        <f t="shared" si="20"/>
        <v>8.3345518350636059E-3</v>
      </c>
      <c r="H111" t="str">
        <f>VLOOKUP(B111,'名称-id-价值'!B:C,2,FALSE)</f>
        <v>T2MP4</v>
      </c>
      <c r="I111" t="str">
        <f t="shared" si="15"/>
        <v>T2部件</v>
      </c>
      <c r="J111">
        <f t="shared" si="16"/>
        <v>4</v>
      </c>
      <c r="K111">
        <f t="shared" si="17"/>
        <v>8.3345518350636059E-3</v>
      </c>
      <c r="L111">
        <f>VLOOKUP(B111,'名称-id-价值'!B:M,J111+2,FALSE)</f>
        <v>67.55</v>
      </c>
      <c r="M111">
        <f t="shared" si="18"/>
        <v>0.56299897645854657</v>
      </c>
      <c r="N111">
        <f t="shared" si="21"/>
        <v>78.283564848661996</v>
      </c>
      <c r="O111" t="str">
        <f t="shared" si="11"/>
        <v>92104,</v>
      </c>
      <c r="P111" t="str">
        <f t="shared" si="12"/>
        <v>57,</v>
      </c>
      <c r="Q111" t="str">
        <f t="shared" si="19"/>
        <v>(1,1)</v>
      </c>
      <c r="R111" t="str">
        <f t="shared" si="13"/>
        <v>1,</v>
      </c>
      <c r="S111" t="str">
        <f t="shared" si="14"/>
        <v>1,</v>
      </c>
    </row>
    <row r="112" spans="1:19" x14ac:dyDescent="0.15">
      <c r="A112" t="s">
        <v>197</v>
      </c>
      <c r="B112">
        <v>92106</v>
      </c>
      <c r="C112">
        <v>57</v>
      </c>
      <c r="D112">
        <v>1</v>
      </c>
      <c r="E112">
        <v>1</v>
      </c>
      <c r="F112">
        <v>1</v>
      </c>
      <c r="G112" s="5">
        <f t="shared" si="20"/>
        <v>8.3345518350636059E-3</v>
      </c>
      <c r="H112" t="str">
        <f>VLOOKUP(B112,'名称-id-价值'!B:C,2,FALSE)</f>
        <v>T2MP6</v>
      </c>
      <c r="I112" t="str">
        <f t="shared" si="15"/>
        <v>T2部件</v>
      </c>
      <c r="J112">
        <f t="shared" si="16"/>
        <v>4</v>
      </c>
      <c r="K112">
        <f t="shared" si="17"/>
        <v>8.3345518350636059E-3</v>
      </c>
      <c r="L112">
        <f>VLOOKUP(B112,'名称-id-价值'!B:M,J112+2,FALSE)</f>
        <v>67.55</v>
      </c>
      <c r="M112">
        <f t="shared" si="18"/>
        <v>0.56299897645854657</v>
      </c>
      <c r="N112">
        <f t="shared" si="21"/>
        <v>78.283564848661996</v>
      </c>
      <c r="O112" t="str">
        <f t="shared" si="11"/>
        <v>92106,</v>
      </c>
      <c r="P112" t="str">
        <f t="shared" si="12"/>
        <v>57,</v>
      </c>
      <c r="Q112" t="str">
        <f t="shared" si="19"/>
        <v>(1,1)</v>
      </c>
      <c r="R112" t="str">
        <f t="shared" si="13"/>
        <v>1,</v>
      </c>
      <c r="S112" t="str">
        <f t="shared" si="14"/>
        <v>1,</v>
      </c>
    </row>
    <row r="113" spans="1:19" x14ac:dyDescent="0.15">
      <c r="A113" t="s">
        <v>197</v>
      </c>
      <c r="B113">
        <v>92202</v>
      </c>
      <c r="C113">
        <v>57</v>
      </c>
      <c r="D113">
        <v>1</v>
      </c>
      <c r="E113">
        <v>1</v>
      </c>
      <c r="F113">
        <v>1</v>
      </c>
      <c r="G113" s="5">
        <f t="shared" si="20"/>
        <v>8.3345518350636059E-3</v>
      </c>
      <c r="H113" t="str">
        <f>VLOOKUP(B113,'名称-id-价值'!B:C,2,FALSE)</f>
        <v>T2HP2</v>
      </c>
      <c r="I113" t="str">
        <f t="shared" si="15"/>
        <v>T2部件</v>
      </c>
      <c r="J113">
        <f t="shared" si="16"/>
        <v>4</v>
      </c>
      <c r="K113">
        <f t="shared" si="17"/>
        <v>8.3345518350636059E-3</v>
      </c>
      <c r="L113">
        <f>VLOOKUP(B113,'名称-id-价值'!B:M,J113+2,FALSE)</f>
        <v>67.55</v>
      </c>
      <c r="M113">
        <f t="shared" si="18"/>
        <v>0.56299897645854657</v>
      </c>
      <c r="N113">
        <f t="shared" si="21"/>
        <v>78.283564848661996</v>
      </c>
      <c r="O113" t="str">
        <f t="shared" si="11"/>
        <v>92202,</v>
      </c>
      <c r="P113" t="str">
        <f t="shared" si="12"/>
        <v>57,</v>
      </c>
      <c r="Q113" t="str">
        <f t="shared" si="19"/>
        <v>(1,1)</v>
      </c>
      <c r="R113" t="str">
        <f t="shared" si="13"/>
        <v>1,</v>
      </c>
      <c r="S113" t="str">
        <f t="shared" si="14"/>
        <v>1,</v>
      </c>
    </row>
    <row r="114" spans="1:19" x14ac:dyDescent="0.15">
      <c r="A114" t="s">
        <v>197</v>
      </c>
      <c r="B114">
        <v>92204</v>
      </c>
      <c r="C114">
        <v>57</v>
      </c>
      <c r="D114">
        <v>1</v>
      </c>
      <c r="E114">
        <v>1</v>
      </c>
      <c r="F114">
        <v>1</v>
      </c>
      <c r="G114" s="5">
        <f t="shared" si="20"/>
        <v>8.3345518350636059E-3</v>
      </c>
      <c r="H114" t="str">
        <f>VLOOKUP(B114,'名称-id-价值'!B:C,2,FALSE)</f>
        <v>T2HP4</v>
      </c>
      <c r="I114" t="str">
        <f t="shared" si="15"/>
        <v>T2部件</v>
      </c>
      <c r="J114">
        <f t="shared" si="16"/>
        <v>4</v>
      </c>
      <c r="K114">
        <f t="shared" si="17"/>
        <v>8.3345518350636059E-3</v>
      </c>
      <c r="L114">
        <f>VLOOKUP(B114,'名称-id-价值'!B:M,J114+2,FALSE)</f>
        <v>67.55</v>
      </c>
      <c r="M114">
        <f t="shared" si="18"/>
        <v>0.56299897645854657</v>
      </c>
      <c r="N114">
        <f t="shared" si="21"/>
        <v>78.283564848661996</v>
      </c>
      <c r="O114" t="str">
        <f t="shared" si="11"/>
        <v>92204,</v>
      </c>
      <c r="P114" t="str">
        <f t="shared" si="12"/>
        <v>57,</v>
      </c>
      <c r="Q114" t="str">
        <f t="shared" si="19"/>
        <v>(1,1)</v>
      </c>
      <c r="R114" t="str">
        <f t="shared" si="13"/>
        <v>1,</v>
      </c>
      <c r="S114" t="str">
        <f t="shared" si="14"/>
        <v>1,</v>
      </c>
    </row>
    <row r="115" spans="1:19" x14ac:dyDescent="0.15">
      <c r="A115" t="s">
        <v>197</v>
      </c>
      <c r="B115">
        <v>92206</v>
      </c>
      <c r="C115">
        <v>77</v>
      </c>
      <c r="D115">
        <v>1</v>
      </c>
      <c r="E115">
        <v>1</v>
      </c>
      <c r="F115">
        <v>1</v>
      </c>
      <c r="G115" s="5">
        <f t="shared" si="20"/>
        <v>1.1258955987717503E-2</v>
      </c>
      <c r="H115" t="str">
        <f>VLOOKUP(B115,'名称-id-价值'!B:C,2,FALSE)</f>
        <v>T2HP6</v>
      </c>
      <c r="I115" t="str">
        <f t="shared" si="15"/>
        <v>T2部件</v>
      </c>
      <c r="J115">
        <f t="shared" si="16"/>
        <v>4</v>
      </c>
      <c r="K115">
        <f t="shared" si="17"/>
        <v>1.1258955987717503E-2</v>
      </c>
      <c r="L115">
        <f>VLOOKUP(B115,'名称-id-价值'!B:M,J115+2,FALSE)</f>
        <v>67.55</v>
      </c>
      <c r="M115">
        <f t="shared" si="18"/>
        <v>0.76054247697031729</v>
      </c>
      <c r="N115">
        <f t="shared" si="21"/>
        <v>78.283564848661996</v>
      </c>
      <c r="O115" t="str">
        <f t="shared" si="11"/>
        <v>92206,</v>
      </c>
      <c r="P115" t="str">
        <f t="shared" si="12"/>
        <v>77,</v>
      </c>
      <c r="Q115" t="str">
        <f t="shared" si="19"/>
        <v>(1,1)</v>
      </c>
      <c r="R115" t="str">
        <f t="shared" si="13"/>
        <v>1,</v>
      </c>
      <c r="S115" t="str">
        <f t="shared" si="14"/>
        <v>1,</v>
      </c>
    </row>
    <row r="116" spans="1:19" x14ac:dyDescent="0.15">
      <c r="A116" t="s">
        <v>198</v>
      </c>
      <c r="B116">
        <v>51111</v>
      </c>
      <c r="C116">
        <v>180</v>
      </c>
      <c r="D116">
        <v>2</v>
      </c>
      <c r="E116">
        <v>7</v>
      </c>
      <c r="F116">
        <v>1</v>
      </c>
      <c r="G116" s="5">
        <f t="shared" si="20"/>
        <v>2.2324196949026417E-2</v>
      </c>
      <c r="H116" t="str">
        <f>VLOOKUP(B116,'名称-id-价值'!B:C,2,FALSE)</f>
        <v>雷诺FT-碎片</v>
      </c>
      <c r="I116" t="str">
        <f t="shared" ref="I116:I118" si="22">IF(LEFT(B116,1)+0=5,"T"&amp;MID(B116,3,1)&amp;"碎片",IF(LEFT(B116,1)+0=1,"T"&amp;MID(B116,3,1)&amp;"坦克",IF(LEFT(B116,1)+0=9,"T"&amp;MID(B116,2,1)&amp;"部件")))</f>
        <v>T1碎片</v>
      </c>
      <c r="J116">
        <f t="shared" ref="J116:J118" si="23">IF(RIGHT(A116,1)+0=0,10,RIGHT(A116,1)+0)</f>
        <v>5</v>
      </c>
      <c r="K116">
        <f t="shared" ref="K116:K118" si="24">AVERAGE(D116:E116)*G116*F116</f>
        <v>0.10045888627061889</v>
      </c>
      <c r="L116">
        <f>VLOOKUP(B116,'名称-id-价值'!B:M,J116+2,FALSE)</f>
        <v>45.6</v>
      </c>
      <c r="M116">
        <f t="shared" ref="M116:M118" si="25">G116*L116*AVERAGE(D116:E116)</f>
        <v>4.5809252139402208</v>
      </c>
      <c r="N116">
        <f t="shared" si="21"/>
        <v>63.736624085327989</v>
      </c>
      <c r="O116" t="str">
        <f t="shared" ref="O116:O118" si="26">B116&amp;","</f>
        <v>51111,</v>
      </c>
      <c r="P116" t="str">
        <f t="shared" ref="P116:P118" si="27">C116&amp;","</f>
        <v>180,</v>
      </c>
      <c r="Q116" t="str">
        <f t="shared" ref="Q116:Q118" si="28">"("&amp;LEFT(R116&amp;S116,LEN(R116&amp;S116)-1)&amp;")"</f>
        <v>(2,7)</v>
      </c>
      <c r="R116" t="str">
        <f t="shared" ref="R116:R118" si="29">D116&amp;","</f>
        <v>2,</v>
      </c>
      <c r="S116" t="str">
        <f t="shared" ref="S116:S118" si="30">E116&amp;","</f>
        <v>7,</v>
      </c>
    </row>
    <row r="117" spans="1:19" x14ac:dyDescent="0.15">
      <c r="A117" t="s">
        <v>198</v>
      </c>
      <c r="B117">
        <v>52111</v>
      </c>
      <c r="C117">
        <v>180</v>
      </c>
      <c r="D117">
        <v>2</v>
      </c>
      <c r="E117">
        <v>7</v>
      </c>
      <c r="F117">
        <v>1</v>
      </c>
      <c r="G117" s="5">
        <f t="shared" si="20"/>
        <v>2.2324196949026417E-2</v>
      </c>
      <c r="H117" t="str">
        <f>VLOOKUP(B117,'名称-id-价值'!B:C,2,FALSE)</f>
        <v>Stuart-碎片</v>
      </c>
      <c r="I117" t="str">
        <f t="shared" si="22"/>
        <v>T1碎片</v>
      </c>
      <c r="J117">
        <f t="shared" si="23"/>
        <v>5</v>
      </c>
      <c r="K117">
        <f t="shared" si="24"/>
        <v>0.10045888627061889</v>
      </c>
      <c r="L117">
        <f>VLOOKUP(B117,'名称-id-价值'!B:M,J117+2,FALSE)</f>
        <v>45.6</v>
      </c>
      <c r="M117">
        <f t="shared" si="25"/>
        <v>4.5809252139402208</v>
      </c>
      <c r="N117">
        <f t="shared" si="21"/>
        <v>63.736624085327989</v>
      </c>
      <c r="O117" t="str">
        <f t="shared" si="26"/>
        <v>52111,</v>
      </c>
      <c r="P117" t="str">
        <f t="shared" si="27"/>
        <v>180,</v>
      </c>
      <c r="Q117" t="str">
        <f t="shared" si="28"/>
        <v>(2,7)</v>
      </c>
      <c r="R117" t="str">
        <f t="shared" si="29"/>
        <v>2,</v>
      </c>
      <c r="S117" t="str">
        <f t="shared" si="30"/>
        <v>7,</v>
      </c>
    </row>
    <row r="118" spans="1:19" x14ac:dyDescent="0.15">
      <c r="A118" t="s">
        <v>198</v>
      </c>
      <c r="B118">
        <v>53111</v>
      </c>
      <c r="C118">
        <v>180</v>
      </c>
      <c r="D118">
        <v>2</v>
      </c>
      <c r="E118">
        <v>7</v>
      </c>
      <c r="F118">
        <v>1</v>
      </c>
      <c r="G118" s="5">
        <f t="shared" si="20"/>
        <v>2.2324196949026417E-2</v>
      </c>
      <c r="H118" t="str">
        <f>VLOOKUP(B118,'名称-id-价值'!B:C,2,FALSE)</f>
        <v>B-1-碎片</v>
      </c>
      <c r="I118" t="str">
        <f t="shared" si="22"/>
        <v>T1碎片</v>
      </c>
      <c r="J118">
        <f t="shared" si="23"/>
        <v>5</v>
      </c>
      <c r="K118">
        <f t="shared" si="24"/>
        <v>0.10045888627061889</v>
      </c>
      <c r="L118">
        <f>VLOOKUP(B118,'名称-id-价值'!B:M,J118+2,FALSE)</f>
        <v>45.6</v>
      </c>
      <c r="M118">
        <f t="shared" si="25"/>
        <v>4.5809252139402208</v>
      </c>
      <c r="N118">
        <f t="shared" si="21"/>
        <v>63.736624085327989</v>
      </c>
      <c r="O118" t="str">
        <f t="shared" si="26"/>
        <v>53111,</v>
      </c>
      <c r="P118" t="str">
        <f t="shared" si="27"/>
        <v>180,</v>
      </c>
      <c r="Q118" t="str">
        <f t="shared" si="28"/>
        <v>(2,7)</v>
      </c>
      <c r="R118" t="str">
        <f t="shared" si="29"/>
        <v>2,</v>
      </c>
      <c r="S118" t="str">
        <f t="shared" si="30"/>
        <v>7,</v>
      </c>
    </row>
    <row r="119" spans="1:19" x14ac:dyDescent="0.15">
      <c r="A119" t="s">
        <v>198</v>
      </c>
      <c r="B119">
        <v>51211</v>
      </c>
      <c r="C119">
        <v>498</v>
      </c>
      <c r="D119">
        <v>1</v>
      </c>
      <c r="E119">
        <v>2</v>
      </c>
      <c r="F119">
        <v>1</v>
      </c>
      <c r="G119" s="5">
        <f t="shared" si="20"/>
        <v>6.1763611558973086E-2</v>
      </c>
      <c r="H119" t="str">
        <f>VLOOKUP(B119,'名称-id-价值'!B:C,2,FALSE)</f>
        <v>二号-碎片</v>
      </c>
      <c r="I119" t="str">
        <f t="shared" si="15"/>
        <v>T2碎片</v>
      </c>
      <c r="J119">
        <f t="shared" si="16"/>
        <v>5</v>
      </c>
      <c r="K119">
        <f t="shared" si="17"/>
        <v>9.2645417338459629E-2</v>
      </c>
      <c r="L119">
        <f>VLOOKUP(B119,'名称-id-价值'!B:M,J119+2,FALSE)</f>
        <v>49.199999999999996</v>
      </c>
      <c r="M119">
        <f t="shared" si="18"/>
        <v>4.558154533052214</v>
      </c>
      <c r="N119">
        <f t="shared" si="21"/>
        <v>63.736624085327989</v>
      </c>
      <c r="O119" t="str">
        <f t="shared" si="11"/>
        <v>51211,</v>
      </c>
      <c r="P119" t="str">
        <f t="shared" si="12"/>
        <v>498,</v>
      </c>
      <c r="Q119" t="str">
        <f t="shared" si="19"/>
        <v>(1,2)</v>
      </c>
      <c r="R119" t="str">
        <f t="shared" si="13"/>
        <v>1,</v>
      </c>
      <c r="S119" t="str">
        <f t="shared" si="14"/>
        <v>2,</v>
      </c>
    </row>
    <row r="120" spans="1:19" x14ac:dyDescent="0.15">
      <c r="A120" t="s">
        <v>198</v>
      </c>
      <c r="B120">
        <v>52211</v>
      </c>
      <c r="C120">
        <v>498</v>
      </c>
      <c r="D120">
        <v>1</v>
      </c>
      <c r="E120">
        <v>2</v>
      </c>
      <c r="F120">
        <v>1</v>
      </c>
      <c r="G120" s="5">
        <f t="shared" si="20"/>
        <v>6.1763611558973086E-2</v>
      </c>
      <c r="H120" t="str">
        <f>VLOOKUP(B120,'名称-id-价值'!B:C,2,FALSE)</f>
        <v>T-34-碎片</v>
      </c>
      <c r="I120" t="str">
        <f t="shared" si="15"/>
        <v>T2碎片</v>
      </c>
      <c r="J120">
        <f t="shared" si="16"/>
        <v>5</v>
      </c>
      <c r="K120">
        <f t="shared" si="17"/>
        <v>9.2645417338459629E-2</v>
      </c>
      <c r="L120">
        <f>VLOOKUP(B120,'名称-id-价值'!B:M,J120+2,FALSE)</f>
        <v>49.199999999999996</v>
      </c>
      <c r="M120">
        <f t="shared" si="18"/>
        <v>4.558154533052214</v>
      </c>
      <c r="N120">
        <f t="shared" si="21"/>
        <v>63.736624085327989</v>
      </c>
      <c r="O120" t="str">
        <f t="shared" si="11"/>
        <v>52211,</v>
      </c>
      <c r="P120" t="str">
        <f t="shared" si="12"/>
        <v>498,</v>
      </c>
      <c r="Q120" t="str">
        <f t="shared" si="19"/>
        <v>(1,2)</v>
      </c>
      <c r="R120" t="str">
        <f t="shared" si="13"/>
        <v>1,</v>
      </c>
      <c r="S120" t="str">
        <f t="shared" si="14"/>
        <v>2,</v>
      </c>
    </row>
    <row r="121" spans="1:19" x14ac:dyDescent="0.15">
      <c r="A121" t="s">
        <v>198</v>
      </c>
      <c r="B121">
        <v>53211</v>
      </c>
      <c r="C121">
        <v>498</v>
      </c>
      <c r="D121">
        <v>1</v>
      </c>
      <c r="E121">
        <v>2</v>
      </c>
      <c r="F121">
        <v>1</v>
      </c>
      <c r="G121" s="5">
        <f t="shared" si="20"/>
        <v>6.1763611558973086E-2</v>
      </c>
      <c r="H121" t="str">
        <f>VLOOKUP(B121,'名称-id-价值'!B:C,2,FALSE)</f>
        <v>KV-1-碎片</v>
      </c>
      <c r="I121" t="str">
        <f t="shared" si="15"/>
        <v>T2碎片</v>
      </c>
      <c r="J121">
        <f t="shared" si="16"/>
        <v>5</v>
      </c>
      <c r="K121">
        <f t="shared" si="17"/>
        <v>9.2645417338459629E-2</v>
      </c>
      <c r="L121">
        <f>VLOOKUP(B121,'名称-id-价值'!B:M,J121+2,FALSE)</f>
        <v>49.199999999999996</v>
      </c>
      <c r="M121">
        <f t="shared" si="18"/>
        <v>4.558154533052214</v>
      </c>
      <c r="N121">
        <f t="shared" si="21"/>
        <v>63.736624085327989</v>
      </c>
      <c r="O121" t="str">
        <f t="shared" si="11"/>
        <v>53211,</v>
      </c>
      <c r="P121" t="str">
        <f t="shared" si="12"/>
        <v>498,</v>
      </c>
      <c r="Q121" t="str">
        <f t="shared" si="19"/>
        <v>(1,2)</v>
      </c>
      <c r="R121" t="str">
        <f t="shared" si="13"/>
        <v>1,</v>
      </c>
      <c r="S121" t="str">
        <f t="shared" si="14"/>
        <v>2,</v>
      </c>
    </row>
    <row r="122" spans="1:19" x14ac:dyDescent="0.15">
      <c r="A122" t="s">
        <v>198</v>
      </c>
      <c r="B122">
        <v>51311</v>
      </c>
      <c r="C122">
        <v>667</v>
      </c>
      <c r="D122">
        <v>1</v>
      </c>
      <c r="E122">
        <v>1</v>
      </c>
      <c r="F122">
        <v>1</v>
      </c>
      <c r="G122" s="5">
        <f t="shared" si="20"/>
        <v>8.2723552027781228E-2</v>
      </c>
      <c r="H122" t="str">
        <f>VLOOKUP(B122,'名称-id-价值'!B:C,2,FALSE)</f>
        <v>35(t)-碎片</v>
      </c>
      <c r="I122" t="str">
        <f t="shared" si="15"/>
        <v>T3碎片</v>
      </c>
      <c r="J122">
        <f t="shared" si="16"/>
        <v>5</v>
      </c>
      <c r="K122">
        <f t="shared" si="17"/>
        <v>8.2723552027781228E-2</v>
      </c>
      <c r="L122">
        <f>VLOOKUP(B122,'名称-id-价值'!B:M,J122+2,FALSE)</f>
        <v>55</v>
      </c>
      <c r="M122">
        <f t="shared" si="18"/>
        <v>4.5497953615279672</v>
      </c>
      <c r="N122">
        <f t="shared" si="21"/>
        <v>63.736624085327989</v>
      </c>
      <c r="O122" t="str">
        <f t="shared" si="11"/>
        <v>51311,</v>
      </c>
      <c r="P122" t="str">
        <f t="shared" si="12"/>
        <v>667,</v>
      </c>
      <c r="Q122" t="str">
        <f t="shared" si="19"/>
        <v>(1,1)</v>
      </c>
      <c r="R122" t="str">
        <f t="shared" si="13"/>
        <v>1,</v>
      </c>
      <c r="S122" t="str">
        <f t="shared" si="14"/>
        <v>1,</v>
      </c>
    </row>
    <row r="123" spans="1:19" x14ac:dyDescent="0.15">
      <c r="A123" t="s">
        <v>198</v>
      </c>
      <c r="B123">
        <v>52311</v>
      </c>
      <c r="C123">
        <v>667</v>
      </c>
      <c r="D123">
        <v>1</v>
      </c>
      <c r="E123">
        <v>1</v>
      </c>
      <c r="F123">
        <v>1</v>
      </c>
      <c r="G123" s="5">
        <f t="shared" si="20"/>
        <v>8.2723552027781228E-2</v>
      </c>
      <c r="H123" t="str">
        <f>VLOOKUP(B123,'名称-id-价值'!B:C,2,FALSE)</f>
        <v>玛蒂尔达-碎片</v>
      </c>
      <c r="I123" t="str">
        <f t="shared" si="15"/>
        <v>T3碎片</v>
      </c>
      <c r="J123">
        <f t="shared" si="16"/>
        <v>5</v>
      </c>
      <c r="K123">
        <f t="shared" si="17"/>
        <v>8.2723552027781228E-2</v>
      </c>
      <c r="L123">
        <f>VLOOKUP(B123,'名称-id-价值'!B:M,J123+2,FALSE)</f>
        <v>55</v>
      </c>
      <c r="M123">
        <f t="shared" si="18"/>
        <v>4.5497953615279672</v>
      </c>
      <c r="N123">
        <f t="shared" si="21"/>
        <v>63.736624085327989</v>
      </c>
      <c r="O123" t="str">
        <f t="shared" si="11"/>
        <v>52311,</v>
      </c>
      <c r="P123" t="str">
        <f t="shared" si="12"/>
        <v>667,</v>
      </c>
      <c r="Q123" t="str">
        <f t="shared" si="19"/>
        <v>(1,1)</v>
      </c>
      <c r="R123" t="str">
        <f t="shared" si="13"/>
        <v>1,</v>
      </c>
      <c r="S123" t="str">
        <f t="shared" si="14"/>
        <v>1,</v>
      </c>
    </row>
    <row r="124" spans="1:19" x14ac:dyDescent="0.15">
      <c r="A124" t="s">
        <v>198</v>
      </c>
      <c r="B124">
        <v>53311</v>
      </c>
      <c r="C124">
        <v>667</v>
      </c>
      <c r="D124">
        <v>1</v>
      </c>
      <c r="E124">
        <v>1</v>
      </c>
      <c r="F124">
        <v>1</v>
      </c>
      <c r="G124" s="5">
        <f t="shared" si="20"/>
        <v>8.2723552027781228E-2</v>
      </c>
      <c r="H124" t="str">
        <f>VLOOKUP(B124,'名称-id-价值'!B:C,2,FALSE)</f>
        <v>黑豹-碎片</v>
      </c>
      <c r="I124" t="str">
        <f t="shared" si="15"/>
        <v>T3碎片</v>
      </c>
      <c r="J124">
        <f t="shared" si="16"/>
        <v>5</v>
      </c>
      <c r="K124">
        <f t="shared" si="17"/>
        <v>8.2723552027781228E-2</v>
      </c>
      <c r="L124">
        <f>VLOOKUP(B124,'名称-id-价值'!B:M,J124+2,FALSE)</f>
        <v>55</v>
      </c>
      <c r="M124">
        <f t="shared" si="18"/>
        <v>4.5497953615279672</v>
      </c>
      <c r="N124">
        <f t="shared" si="21"/>
        <v>63.736624085327989</v>
      </c>
      <c r="O124" t="str">
        <f t="shared" si="11"/>
        <v>53311,</v>
      </c>
      <c r="P124" t="str">
        <f t="shared" si="12"/>
        <v>667,</v>
      </c>
      <c r="Q124" t="str">
        <f t="shared" si="19"/>
        <v>(1,1)</v>
      </c>
      <c r="R124" t="str">
        <f t="shared" si="13"/>
        <v>1,</v>
      </c>
      <c r="S124" t="str">
        <f t="shared" si="14"/>
        <v>1,</v>
      </c>
    </row>
    <row r="125" spans="1:19" x14ac:dyDescent="0.15">
      <c r="A125" t="s">
        <v>198</v>
      </c>
      <c r="B125">
        <v>51311</v>
      </c>
      <c r="C125">
        <v>262</v>
      </c>
      <c r="D125">
        <v>1</v>
      </c>
      <c r="E125">
        <v>1</v>
      </c>
      <c r="F125">
        <v>1</v>
      </c>
      <c r="G125" s="5">
        <f t="shared" si="20"/>
        <v>3.2494108892471785E-2</v>
      </c>
      <c r="H125" t="str">
        <f>VLOOKUP(B125,'名称-id-价值'!B:C,2,FALSE)</f>
        <v>35(t)-碎片</v>
      </c>
      <c r="I125" t="str">
        <f t="shared" si="15"/>
        <v>T3碎片</v>
      </c>
      <c r="J125">
        <f t="shared" si="16"/>
        <v>5</v>
      </c>
      <c r="K125">
        <f t="shared" si="17"/>
        <v>3.2494108892471785E-2</v>
      </c>
      <c r="L125">
        <f>VLOOKUP(B125,'名称-id-价值'!B:M,J125+2,FALSE)</f>
        <v>55</v>
      </c>
      <c r="M125">
        <f t="shared" si="18"/>
        <v>1.7871759890859482</v>
      </c>
      <c r="N125">
        <f t="shared" si="21"/>
        <v>63.736624085327989</v>
      </c>
      <c r="O125" t="str">
        <f t="shared" si="11"/>
        <v>51311,</v>
      </c>
      <c r="P125" t="str">
        <f t="shared" si="12"/>
        <v>262,</v>
      </c>
      <c r="Q125" t="str">
        <f t="shared" si="19"/>
        <v>(1,1)</v>
      </c>
      <c r="R125" t="str">
        <f t="shared" si="13"/>
        <v>1,</v>
      </c>
      <c r="S125" t="str">
        <f t="shared" si="14"/>
        <v>1,</v>
      </c>
    </row>
    <row r="126" spans="1:19" x14ac:dyDescent="0.15">
      <c r="A126" t="s">
        <v>198</v>
      </c>
      <c r="B126">
        <v>52311</v>
      </c>
      <c r="C126">
        <v>262</v>
      </c>
      <c r="D126">
        <v>1</v>
      </c>
      <c r="E126">
        <v>1</v>
      </c>
      <c r="F126">
        <v>1</v>
      </c>
      <c r="G126" s="5">
        <f t="shared" si="20"/>
        <v>3.2494108892471785E-2</v>
      </c>
      <c r="H126" t="str">
        <f>VLOOKUP(B126,'名称-id-价值'!B:C,2,FALSE)</f>
        <v>玛蒂尔达-碎片</v>
      </c>
      <c r="I126" t="str">
        <f t="shared" si="15"/>
        <v>T3碎片</v>
      </c>
      <c r="J126">
        <f t="shared" si="16"/>
        <v>5</v>
      </c>
      <c r="K126">
        <f t="shared" si="17"/>
        <v>3.2494108892471785E-2</v>
      </c>
      <c r="L126">
        <f>VLOOKUP(B126,'名称-id-价值'!B:M,J126+2,FALSE)</f>
        <v>55</v>
      </c>
      <c r="M126">
        <f t="shared" si="18"/>
        <v>1.7871759890859482</v>
      </c>
      <c r="N126">
        <f t="shared" si="21"/>
        <v>63.736624085327989</v>
      </c>
      <c r="O126" t="str">
        <f t="shared" si="11"/>
        <v>52311,</v>
      </c>
      <c r="P126" t="str">
        <f t="shared" si="12"/>
        <v>262,</v>
      </c>
      <c r="Q126" t="str">
        <f t="shared" si="19"/>
        <v>(1,1)</v>
      </c>
      <c r="R126" t="str">
        <f t="shared" si="13"/>
        <v>1,</v>
      </c>
      <c r="S126" t="str">
        <f t="shared" si="14"/>
        <v>1,</v>
      </c>
    </row>
    <row r="127" spans="1:19" x14ac:dyDescent="0.15">
      <c r="A127" t="s">
        <v>198</v>
      </c>
      <c r="B127">
        <v>53311</v>
      </c>
      <c r="C127">
        <v>262</v>
      </c>
      <c r="D127">
        <v>1</v>
      </c>
      <c r="E127">
        <v>1</v>
      </c>
      <c r="F127">
        <v>1</v>
      </c>
      <c r="G127" s="5">
        <f t="shared" si="20"/>
        <v>3.2494108892471785E-2</v>
      </c>
      <c r="H127" t="str">
        <f>VLOOKUP(B127,'名称-id-价值'!B:C,2,FALSE)</f>
        <v>黑豹-碎片</v>
      </c>
      <c r="I127" t="str">
        <f t="shared" si="15"/>
        <v>T3碎片</v>
      </c>
      <c r="J127">
        <f t="shared" si="16"/>
        <v>5</v>
      </c>
      <c r="K127">
        <f t="shared" si="17"/>
        <v>3.2494108892471785E-2</v>
      </c>
      <c r="L127">
        <f>VLOOKUP(B127,'名称-id-价值'!B:M,J127+2,FALSE)</f>
        <v>55</v>
      </c>
      <c r="M127">
        <f t="shared" si="18"/>
        <v>1.7871759890859482</v>
      </c>
      <c r="N127">
        <f t="shared" si="21"/>
        <v>63.736624085327989</v>
      </c>
      <c r="O127" t="str">
        <f t="shared" si="11"/>
        <v>53311,</v>
      </c>
      <c r="P127" t="str">
        <f t="shared" si="12"/>
        <v>262,</v>
      </c>
      <c r="Q127" t="str">
        <f t="shared" si="19"/>
        <v>(1,1)</v>
      </c>
      <c r="R127" t="str">
        <f t="shared" si="13"/>
        <v>1,</v>
      </c>
      <c r="S127" t="str">
        <f t="shared" si="14"/>
        <v>1,</v>
      </c>
    </row>
    <row r="128" spans="1:19" x14ac:dyDescent="0.15">
      <c r="A128" t="s">
        <v>198</v>
      </c>
      <c r="B128">
        <v>91001</v>
      </c>
      <c r="C128">
        <v>120</v>
      </c>
      <c r="D128">
        <v>1</v>
      </c>
      <c r="E128">
        <v>1</v>
      </c>
      <c r="F128">
        <v>1</v>
      </c>
      <c r="G128" s="5">
        <f t="shared" si="20"/>
        <v>1.4882797966017611E-2</v>
      </c>
      <c r="H128" t="str">
        <f>VLOOKUP(B128,'名称-id-价值'!B:C,2,FALSE)</f>
        <v>T1LP1</v>
      </c>
      <c r="I128" t="str">
        <f t="shared" si="15"/>
        <v>T1部件</v>
      </c>
      <c r="J128">
        <f t="shared" si="16"/>
        <v>5</v>
      </c>
      <c r="K128">
        <f t="shared" si="17"/>
        <v>1.4882797966017611E-2</v>
      </c>
      <c r="L128">
        <f>VLOOKUP(B128,'名称-id-价值'!B:M,J128+2,FALSE)</f>
        <v>32</v>
      </c>
      <c r="M128">
        <f t="shared" si="18"/>
        <v>0.47624953491256355</v>
      </c>
      <c r="N128">
        <f t="shared" si="21"/>
        <v>63.736624085327989</v>
      </c>
      <c r="O128" t="str">
        <f t="shared" si="11"/>
        <v>91001,</v>
      </c>
      <c r="P128" t="str">
        <f t="shared" si="12"/>
        <v>120,</v>
      </c>
      <c r="Q128" t="str">
        <f t="shared" si="19"/>
        <v>(1,1)</v>
      </c>
      <c r="R128" t="str">
        <f t="shared" si="13"/>
        <v>1,</v>
      </c>
      <c r="S128" t="str">
        <f t="shared" si="14"/>
        <v>1,</v>
      </c>
    </row>
    <row r="129" spans="1:19" x14ac:dyDescent="0.15">
      <c r="A129" t="s">
        <v>198</v>
      </c>
      <c r="B129">
        <v>91003</v>
      </c>
      <c r="C129">
        <v>120</v>
      </c>
      <c r="D129">
        <v>1</v>
      </c>
      <c r="E129">
        <v>1</v>
      </c>
      <c r="F129">
        <v>1</v>
      </c>
      <c r="G129" s="5">
        <f t="shared" si="20"/>
        <v>1.4882797966017611E-2</v>
      </c>
      <c r="H129" t="str">
        <f>VLOOKUP(B129,'名称-id-价值'!B:C,2,FALSE)</f>
        <v>T1LP3</v>
      </c>
      <c r="I129" t="str">
        <f t="shared" si="15"/>
        <v>T1部件</v>
      </c>
      <c r="J129">
        <f t="shared" si="16"/>
        <v>5</v>
      </c>
      <c r="K129">
        <f t="shared" si="17"/>
        <v>1.4882797966017611E-2</v>
      </c>
      <c r="L129">
        <f>VLOOKUP(B129,'名称-id-价值'!B:M,J129+2,FALSE)</f>
        <v>32</v>
      </c>
      <c r="M129">
        <f t="shared" si="18"/>
        <v>0.47624953491256355</v>
      </c>
      <c r="N129">
        <f t="shared" si="21"/>
        <v>63.736624085327989</v>
      </c>
      <c r="O129" t="str">
        <f t="shared" si="11"/>
        <v>91003,</v>
      </c>
      <c r="P129" t="str">
        <f t="shared" si="12"/>
        <v>120,</v>
      </c>
      <c r="Q129" t="str">
        <f t="shared" si="19"/>
        <v>(1,1)</v>
      </c>
      <c r="R129" t="str">
        <f t="shared" si="13"/>
        <v>1,</v>
      </c>
      <c r="S129" t="str">
        <f t="shared" si="14"/>
        <v>1,</v>
      </c>
    </row>
    <row r="130" spans="1:19" x14ac:dyDescent="0.15">
      <c r="A130" t="s">
        <v>198</v>
      </c>
      <c r="B130">
        <v>91005</v>
      </c>
      <c r="C130">
        <v>120</v>
      </c>
      <c r="D130">
        <v>1</v>
      </c>
      <c r="E130">
        <v>1</v>
      </c>
      <c r="F130">
        <v>1</v>
      </c>
      <c r="G130" s="5">
        <f t="shared" ref="G130:G193" si="31">C130/SUMIFS(C:C,A:A,A130)</f>
        <v>1.4882797966017611E-2</v>
      </c>
      <c r="H130" t="str">
        <f>VLOOKUP(B130,'名称-id-价值'!B:C,2,FALSE)</f>
        <v>T1LP5</v>
      </c>
      <c r="I130" t="str">
        <f t="shared" si="15"/>
        <v>T1部件</v>
      </c>
      <c r="J130">
        <f t="shared" si="16"/>
        <v>5</v>
      </c>
      <c r="K130">
        <f t="shared" si="17"/>
        <v>1.4882797966017611E-2</v>
      </c>
      <c r="L130">
        <f>VLOOKUP(B130,'名称-id-价值'!B:M,J130+2,FALSE)</f>
        <v>32</v>
      </c>
      <c r="M130">
        <f t="shared" si="18"/>
        <v>0.47624953491256355</v>
      </c>
      <c r="N130">
        <f t="shared" ref="N130:N193" si="32">SUMIFS(M:M,A:A,A130)*F130+VLOOKUP(J130,$AC$17:$AF$27,4,FALSE)</f>
        <v>63.736624085327989</v>
      </c>
      <c r="O130" t="str">
        <f t="shared" si="11"/>
        <v>91005,</v>
      </c>
      <c r="P130" t="str">
        <f t="shared" si="12"/>
        <v>120,</v>
      </c>
      <c r="Q130" t="str">
        <f t="shared" si="19"/>
        <v>(1,1)</v>
      </c>
      <c r="R130" t="str">
        <f t="shared" si="13"/>
        <v>1,</v>
      </c>
      <c r="S130" t="str">
        <f t="shared" si="14"/>
        <v>1,</v>
      </c>
    </row>
    <row r="131" spans="1:19" x14ac:dyDescent="0.15">
      <c r="A131" t="s">
        <v>198</v>
      </c>
      <c r="B131">
        <v>91101</v>
      </c>
      <c r="C131">
        <v>120</v>
      </c>
      <c r="D131">
        <v>1</v>
      </c>
      <c r="E131">
        <v>1</v>
      </c>
      <c r="F131">
        <v>1</v>
      </c>
      <c r="G131" s="5">
        <f t="shared" si="31"/>
        <v>1.4882797966017611E-2</v>
      </c>
      <c r="H131" t="str">
        <f>VLOOKUP(B131,'名称-id-价值'!B:C,2,FALSE)</f>
        <v>T1MP1</v>
      </c>
      <c r="I131" t="str">
        <f t="shared" si="15"/>
        <v>T1部件</v>
      </c>
      <c r="J131">
        <f t="shared" si="16"/>
        <v>5</v>
      </c>
      <c r="K131">
        <f t="shared" si="17"/>
        <v>1.4882797966017611E-2</v>
      </c>
      <c r="L131">
        <f>VLOOKUP(B131,'名称-id-价值'!B:M,J131+2,FALSE)</f>
        <v>32</v>
      </c>
      <c r="M131">
        <f t="shared" si="18"/>
        <v>0.47624953491256355</v>
      </c>
      <c r="N131">
        <f t="shared" si="32"/>
        <v>63.736624085327989</v>
      </c>
      <c r="O131" t="str">
        <f t="shared" si="11"/>
        <v>91101,</v>
      </c>
      <c r="P131" t="str">
        <f t="shared" si="12"/>
        <v>120,</v>
      </c>
      <c r="Q131" t="str">
        <f t="shared" si="19"/>
        <v>(1,1)</v>
      </c>
      <c r="R131" t="str">
        <f t="shared" si="13"/>
        <v>1,</v>
      </c>
      <c r="S131" t="str">
        <f t="shared" si="14"/>
        <v>1,</v>
      </c>
    </row>
    <row r="132" spans="1:19" x14ac:dyDescent="0.15">
      <c r="A132" t="s">
        <v>198</v>
      </c>
      <c r="B132">
        <v>91103</v>
      </c>
      <c r="C132">
        <v>120</v>
      </c>
      <c r="D132">
        <v>1</v>
      </c>
      <c r="E132">
        <v>1</v>
      </c>
      <c r="F132">
        <v>1</v>
      </c>
      <c r="G132" s="5">
        <f t="shared" si="31"/>
        <v>1.4882797966017611E-2</v>
      </c>
      <c r="H132" t="str">
        <f>VLOOKUP(B132,'名称-id-价值'!B:C,2,FALSE)</f>
        <v>T1MP3</v>
      </c>
      <c r="I132" t="str">
        <f t="shared" si="15"/>
        <v>T1部件</v>
      </c>
      <c r="J132">
        <f t="shared" si="16"/>
        <v>5</v>
      </c>
      <c r="K132">
        <f t="shared" si="17"/>
        <v>1.4882797966017611E-2</v>
      </c>
      <c r="L132">
        <f>VLOOKUP(B132,'名称-id-价值'!B:M,J132+2,FALSE)</f>
        <v>32</v>
      </c>
      <c r="M132">
        <f t="shared" si="18"/>
        <v>0.47624953491256355</v>
      </c>
      <c r="N132">
        <f t="shared" si="32"/>
        <v>63.736624085327989</v>
      </c>
      <c r="O132" t="str">
        <f t="shared" si="11"/>
        <v>91103,</v>
      </c>
      <c r="P132" t="str">
        <f t="shared" si="12"/>
        <v>120,</v>
      </c>
      <c r="Q132" t="str">
        <f t="shared" si="19"/>
        <v>(1,1)</v>
      </c>
      <c r="R132" t="str">
        <f t="shared" si="13"/>
        <v>1,</v>
      </c>
      <c r="S132" t="str">
        <f t="shared" si="14"/>
        <v>1,</v>
      </c>
    </row>
    <row r="133" spans="1:19" x14ac:dyDescent="0.15">
      <c r="A133" t="s">
        <v>198</v>
      </c>
      <c r="B133">
        <v>91105</v>
      </c>
      <c r="C133">
        <v>120</v>
      </c>
      <c r="D133">
        <v>1</v>
      </c>
      <c r="E133">
        <v>1</v>
      </c>
      <c r="F133">
        <v>1</v>
      </c>
      <c r="G133" s="5">
        <f t="shared" si="31"/>
        <v>1.4882797966017611E-2</v>
      </c>
      <c r="H133" t="str">
        <f>VLOOKUP(B133,'名称-id-价值'!B:C,2,FALSE)</f>
        <v>T1MP5</v>
      </c>
      <c r="I133" t="str">
        <f t="shared" si="15"/>
        <v>T1部件</v>
      </c>
      <c r="J133">
        <f t="shared" si="16"/>
        <v>5</v>
      </c>
      <c r="K133">
        <f t="shared" si="17"/>
        <v>1.4882797966017611E-2</v>
      </c>
      <c r="L133">
        <f>VLOOKUP(B133,'名称-id-价值'!B:M,J133+2,FALSE)</f>
        <v>32</v>
      </c>
      <c r="M133">
        <f t="shared" si="18"/>
        <v>0.47624953491256355</v>
      </c>
      <c r="N133">
        <f t="shared" si="32"/>
        <v>63.736624085327989</v>
      </c>
      <c r="O133" t="str">
        <f t="shared" ref="O133:O199" si="33">B133&amp;","</f>
        <v>91105,</v>
      </c>
      <c r="P133" t="str">
        <f t="shared" ref="P133:P199" si="34">C133&amp;","</f>
        <v>120,</v>
      </c>
      <c r="Q133" t="str">
        <f t="shared" si="19"/>
        <v>(1,1)</v>
      </c>
      <c r="R133" t="str">
        <f t="shared" ref="R133:R199" si="35">D133&amp;","</f>
        <v>1,</v>
      </c>
      <c r="S133" t="str">
        <f t="shared" ref="S133:S199" si="36">E133&amp;","</f>
        <v>1,</v>
      </c>
    </row>
    <row r="134" spans="1:19" x14ac:dyDescent="0.15">
      <c r="A134" t="s">
        <v>198</v>
      </c>
      <c r="B134">
        <v>91201</v>
      </c>
      <c r="C134">
        <v>120</v>
      </c>
      <c r="D134">
        <v>1</v>
      </c>
      <c r="E134">
        <v>1</v>
      </c>
      <c r="F134">
        <v>1</v>
      </c>
      <c r="G134" s="5">
        <f t="shared" si="31"/>
        <v>1.4882797966017611E-2</v>
      </c>
      <c r="H134" t="str">
        <f>VLOOKUP(B134,'名称-id-价值'!B:C,2,FALSE)</f>
        <v>T1HP1</v>
      </c>
      <c r="I134" t="str">
        <f t="shared" ref="I134:I200" si="37">IF(LEFT(B134,1)+0=5,"T"&amp;MID(B134,3,1)&amp;"碎片",IF(LEFT(B134,1)+0=1,"T"&amp;MID(B134,3,1)&amp;"坦克",IF(LEFT(B134,1)+0=9,"T"&amp;MID(B134,2,1)&amp;"部件")))</f>
        <v>T1部件</v>
      </c>
      <c r="J134">
        <f t="shared" ref="J134:J200" si="38">IF(RIGHT(A134,1)+0=0,10,RIGHT(A134,1)+0)</f>
        <v>5</v>
      </c>
      <c r="K134">
        <f t="shared" ref="K134:K200" si="39">AVERAGE(D134:E134)*G134*F134</f>
        <v>1.4882797966017611E-2</v>
      </c>
      <c r="L134">
        <f>VLOOKUP(B134,'名称-id-价值'!B:M,J134+2,FALSE)</f>
        <v>32</v>
      </c>
      <c r="M134">
        <f t="shared" ref="M134:M200" si="40">G134*L134*AVERAGE(D134:E134)</f>
        <v>0.47624953491256355</v>
      </c>
      <c r="N134">
        <f t="shared" si="32"/>
        <v>63.736624085327989</v>
      </c>
      <c r="O134" t="str">
        <f t="shared" si="33"/>
        <v>91201,</v>
      </c>
      <c r="P134" t="str">
        <f t="shared" si="34"/>
        <v>120,</v>
      </c>
      <c r="Q134" t="str">
        <f t="shared" ref="Q134:Q200" si="41">"("&amp;LEFT(R134&amp;S134,LEN(R134&amp;S134)-1)&amp;")"</f>
        <v>(1,1)</v>
      </c>
      <c r="R134" t="str">
        <f t="shared" si="35"/>
        <v>1,</v>
      </c>
      <c r="S134" t="str">
        <f t="shared" si="36"/>
        <v>1,</v>
      </c>
    </row>
    <row r="135" spans="1:19" x14ac:dyDescent="0.15">
      <c r="A135" t="s">
        <v>198</v>
      </c>
      <c r="B135">
        <v>91203</v>
      </c>
      <c r="C135">
        <v>120</v>
      </c>
      <c r="D135">
        <v>1</v>
      </c>
      <c r="E135">
        <v>1</v>
      </c>
      <c r="F135">
        <v>1</v>
      </c>
      <c r="G135" s="5">
        <f t="shared" si="31"/>
        <v>1.4882797966017611E-2</v>
      </c>
      <c r="H135" t="str">
        <f>VLOOKUP(B135,'名称-id-价值'!B:C,2,FALSE)</f>
        <v>T1HP3</v>
      </c>
      <c r="I135" t="str">
        <f t="shared" si="37"/>
        <v>T1部件</v>
      </c>
      <c r="J135">
        <f t="shared" si="38"/>
        <v>5</v>
      </c>
      <c r="K135">
        <f t="shared" si="39"/>
        <v>1.4882797966017611E-2</v>
      </c>
      <c r="L135">
        <f>VLOOKUP(B135,'名称-id-价值'!B:M,J135+2,FALSE)</f>
        <v>32</v>
      </c>
      <c r="M135">
        <f t="shared" si="40"/>
        <v>0.47624953491256355</v>
      </c>
      <c r="N135">
        <f t="shared" si="32"/>
        <v>63.736624085327989</v>
      </c>
      <c r="O135" t="str">
        <f t="shared" si="33"/>
        <v>91203,</v>
      </c>
      <c r="P135" t="str">
        <f t="shared" si="34"/>
        <v>120,</v>
      </c>
      <c r="Q135" t="str">
        <f t="shared" si="41"/>
        <v>(1,1)</v>
      </c>
      <c r="R135" t="str">
        <f t="shared" si="35"/>
        <v>1,</v>
      </c>
      <c r="S135" t="str">
        <f t="shared" si="36"/>
        <v>1,</v>
      </c>
    </row>
    <row r="136" spans="1:19" x14ac:dyDescent="0.15">
      <c r="A136" t="s">
        <v>198</v>
      </c>
      <c r="B136">
        <v>91205</v>
      </c>
      <c r="C136">
        <v>120</v>
      </c>
      <c r="D136">
        <v>1</v>
      </c>
      <c r="E136">
        <v>1</v>
      </c>
      <c r="F136">
        <v>1</v>
      </c>
      <c r="G136" s="5">
        <f t="shared" si="31"/>
        <v>1.4882797966017611E-2</v>
      </c>
      <c r="H136" t="str">
        <f>VLOOKUP(B136,'名称-id-价值'!B:C,2,FALSE)</f>
        <v>T1HP5</v>
      </c>
      <c r="I136" t="str">
        <f t="shared" si="37"/>
        <v>T1部件</v>
      </c>
      <c r="J136">
        <f t="shared" si="38"/>
        <v>5</v>
      </c>
      <c r="K136">
        <f t="shared" si="39"/>
        <v>1.4882797966017611E-2</v>
      </c>
      <c r="L136">
        <f>VLOOKUP(B136,'名称-id-价值'!B:M,J136+2,FALSE)</f>
        <v>32</v>
      </c>
      <c r="M136">
        <f t="shared" si="40"/>
        <v>0.47624953491256355</v>
      </c>
      <c r="N136">
        <f t="shared" si="32"/>
        <v>63.736624085327989</v>
      </c>
      <c r="O136" t="str">
        <f t="shared" si="33"/>
        <v>91205,</v>
      </c>
      <c r="P136" t="str">
        <f t="shared" si="34"/>
        <v>120,</v>
      </c>
      <c r="Q136" t="str">
        <f t="shared" si="41"/>
        <v>(1,1)</v>
      </c>
      <c r="R136" t="str">
        <f t="shared" si="35"/>
        <v>1,</v>
      </c>
      <c r="S136" t="str">
        <f t="shared" si="36"/>
        <v>1,</v>
      </c>
    </row>
    <row r="137" spans="1:19" x14ac:dyDescent="0.15">
      <c r="A137" t="s">
        <v>198</v>
      </c>
      <c r="B137">
        <v>91002</v>
      </c>
      <c r="C137">
        <v>120</v>
      </c>
      <c r="D137">
        <v>1</v>
      </c>
      <c r="E137">
        <v>1</v>
      </c>
      <c r="F137">
        <v>1</v>
      </c>
      <c r="G137" s="5">
        <f t="shared" si="31"/>
        <v>1.4882797966017611E-2</v>
      </c>
      <c r="H137" t="str">
        <f>VLOOKUP(B137,'名称-id-价值'!B:C,2,FALSE)</f>
        <v>T1LP2</v>
      </c>
      <c r="I137" t="str">
        <f t="shared" si="37"/>
        <v>T1部件</v>
      </c>
      <c r="J137">
        <f t="shared" si="38"/>
        <v>5</v>
      </c>
      <c r="K137">
        <f t="shared" si="39"/>
        <v>1.4882797966017611E-2</v>
      </c>
      <c r="L137">
        <f>VLOOKUP(B137,'名称-id-价值'!B:M,J137+2,FALSE)</f>
        <v>32</v>
      </c>
      <c r="M137">
        <f t="shared" si="40"/>
        <v>0.47624953491256355</v>
      </c>
      <c r="N137">
        <f t="shared" si="32"/>
        <v>63.736624085327989</v>
      </c>
      <c r="O137" t="str">
        <f t="shared" si="33"/>
        <v>91002,</v>
      </c>
      <c r="P137" t="str">
        <f t="shared" si="34"/>
        <v>120,</v>
      </c>
      <c r="Q137" t="str">
        <f t="shared" si="41"/>
        <v>(1,1)</v>
      </c>
      <c r="R137" t="str">
        <f t="shared" si="35"/>
        <v>1,</v>
      </c>
      <c r="S137" t="str">
        <f t="shared" si="36"/>
        <v>1,</v>
      </c>
    </row>
    <row r="138" spans="1:19" x14ac:dyDescent="0.15">
      <c r="A138" t="s">
        <v>198</v>
      </c>
      <c r="B138">
        <v>91004</v>
      </c>
      <c r="C138">
        <v>120</v>
      </c>
      <c r="D138">
        <v>1</v>
      </c>
      <c r="E138">
        <v>1</v>
      </c>
      <c r="F138">
        <v>1</v>
      </c>
      <c r="G138" s="5">
        <f t="shared" si="31"/>
        <v>1.4882797966017611E-2</v>
      </c>
      <c r="H138" t="str">
        <f>VLOOKUP(B138,'名称-id-价值'!B:C,2,FALSE)</f>
        <v>T1LP4</v>
      </c>
      <c r="I138" t="str">
        <f t="shared" si="37"/>
        <v>T1部件</v>
      </c>
      <c r="J138">
        <f t="shared" si="38"/>
        <v>5</v>
      </c>
      <c r="K138">
        <f t="shared" si="39"/>
        <v>1.4882797966017611E-2</v>
      </c>
      <c r="L138">
        <f>VLOOKUP(B138,'名称-id-价值'!B:M,J138+2,FALSE)</f>
        <v>32</v>
      </c>
      <c r="M138">
        <f t="shared" si="40"/>
        <v>0.47624953491256355</v>
      </c>
      <c r="N138">
        <f t="shared" si="32"/>
        <v>63.736624085327989</v>
      </c>
      <c r="O138" t="str">
        <f t="shared" si="33"/>
        <v>91004,</v>
      </c>
      <c r="P138" t="str">
        <f t="shared" si="34"/>
        <v>120,</v>
      </c>
      <c r="Q138" t="str">
        <f t="shared" si="41"/>
        <v>(1,1)</v>
      </c>
      <c r="R138" t="str">
        <f t="shared" si="35"/>
        <v>1,</v>
      </c>
      <c r="S138" t="str">
        <f t="shared" si="36"/>
        <v>1,</v>
      </c>
    </row>
    <row r="139" spans="1:19" x14ac:dyDescent="0.15">
      <c r="A139" t="s">
        <v>198</v>
      </c>
      <c r="B139">
        <v>91006</v>
      </c>
      <c r="C139">
        <v>120</v>
      </c>
      <c r="D139">
        <v>1</v>
      </c>
      <c r="E139">
        <v>1</v>
      </c>
      <c r="F139">
        <v>1</v>
      </c>
      <c r="G139" s="5">
        <f t="shared" si="31"/>
        <v>1.4882797966017611E-2</v>
      </c>
      <c r="H139" t="str">
        <f>VLOOKUP(B139,'名称-id-价值'!B:C,2,FALSE)</f>
        <v>T1LP6</v>
      </c>
      <c r="I139" t="str">
        <f t="shared" si="37"/>
        <v>T1部件</v>
      </c>
      <c r="J139">
        <f t="shared" si="38"/>
        <v>5</v>
      </c>
      <c r="K139">
        <f t="shared" si="39"/>
        <v>1.4882797966017611E-2</v>
      </c>
      <c r="L139">
        <f>VLOOKUP(B139,'名称-id-价值'!B:M,J139+2,FALSE)</f>
        <v>32</v>
      </c>
      <c r="M139">
        <f t="shared" si="40"/>
        <v>0.47624953491256355</v>
      </c>
      <c r="N139">
        <f t="shared" si="32"/>
        <v>63.736624085327989</v>
      </c>
      <c r="O139" t="str">
        <f t="shared" si="33"/>
        <v>91006,</v>
      </c>
      <c r="P139" t="str">
        <f t="shared" si="34"/>
        <v>120,</v>
      </c>
      <c r="Q139" t="str">
        <f t="shared" si="41"/>
        <v>(1,1)</v>
      </c>
      <c r="R139" t="str">
        <f t="shared" si="35"/>
        <v>1,</v>
      </c>
      <c r="S139" t="str">
        <f t="shared" si="36"/>
        <v>1,</v>
      </c>
    </row>
    <row r="140" spans="1:19" x14ac:dyDescent="0.15">
      <c r="A140" t="s">
        <v>198</v>
      </c>
      <c r="B140">
        <v>91102</v>
      </c>
      <c r="C140">
        <v>120</v>
      </c>
      <c r="D140">
        <v>1</v>
      </c>
      <c r="E140">
        <v>1</v>
      </c>
      <c r="F140">
        <v>1</v>
      </c>
      <c r="G140" s="5">
        <f t="shared" si="31"/>
        <v>1.4882797966017611E-2</v>
      </c>
      <c r="H140" t="str">
        <f>VLOOKUP(B140,'名称-id-价值'!B:C,2,FALSE)</f>
        <v>T1MP2</v>
      </c>
      <c r="I140" t="str">
        <f t="shared" si="37"/>
        <v>T1部件</v>
      </c>
      <c r="J140">
        <f t="shared" si="38"/>
        <v>5</v>
      </c>
      <c r="K140">
        <f t="shared" si="39"/>
        <v>1.4882797966017611E-2</v>
      </c>
      <c r="L140">
        <f>VLOOKUP(B140,'名称-id-价值'!B:M,J140+2,FALSE)</f>
        <v>32</v>
      </c>
      <c r="M140">
        <f t="shared" si="40"/>
        <v>0.47624953491256355</v>
      </c>
      <c r="N140">
        <f t="shared" si="32"/>
        <v>63.736624085327989</v>
      </c>
      <c r="O140" t="str">
        <f t="shared" si="33"/>
        <v>91102,</v>
      </c>
      <c r="P140" t="str">
        <f t="shared" si="34"/>
        <v>120,</v>
      </c>
      <c r="Q140" t="str">
        <f t="shared" si="41"/>
        <v>(1,1)</v>
      </c>
      <c r="R140" t="str">
        <f t="shared" si="35"/>
        <v>1,</v>
      </c>
      <c r="S140" t="str">
        <f t="shared" si="36"/>
        <v>1,</v>
      </c>
    </row>
    <row r="141" spans="1:19" x14ac:dyDescent="0.15">
      <c r="A141" t="s">
        <v>198</v>
      </c>
      <c r="B141">
        <v>91104</v>
      </c>
      <c r="C141">
        <v>120</v>
      </c>
      <c r="D141">
        <v>1</v>
      </c>
      <c r="E141">
        <v>1</v>
      </c>
      <c r="F141">
        <v>1</v>
      </c>
      <c r="G141" s="5">
        <f t="shared" si="31"/>
        <v>1.4882797966017611E-2</v>
      </c>
      <c r="H141" t="str">
        <f>VLOOKUP(B141,'名称-id-价值'!B:C,2,FALSE)</f>
        <v>T1MP4</v>
      </c>
      <c r="I141" t="str">
        <f t="shared" si="37"/>
        <v>T1部件</v>
      </c>
      <c r="J141">
        <f t="shared" si="38"/>
        <v>5</v>
      </c>
      <c r="K141">
        <f t="shared" si="39"/>
        <v>1.4882797966017611E-2</v>
      </c>
      <c r="L141">
        <f>VLOOKUP(B141,'名称-id-价值'!B:M,J141+2,FALSE)</f>
        <v>32</v>
      </c>
      <c r="M141">
        <f t="shared" si="40"/>
        <v>0.47624953491256355</v>
      </c>
      <c r="N141">
        <f t="shared" si="32"/>
        <v>63.736624085327989</v>
      </c>
      <c r="O141" t="str">
        <f t="shared" si="33"/>
        <v>91104,</v>
      </c>
      <c r="P141" t="str">
        <f t="shared" si="34"/>
        <v>120,</v>
      </c>
      <c r="Q141" t="str">
        <f t="shared" si="41"/>
        <v>(1,1)</v>
      </c>
      <c r="R141" t="str">
        <f t="shared" si="35"/>
        <v>1,</v>
      </c>
      <c r="S141" t="str">
        <f t="shared" si="36"/>
        <v>1,</v>
      </c>
    </row>
    <row r="142" spans="1:19" x14ac:dyDescent="0.15">
      <c r="A142" t="s">
        <v>198</v>
      </c>
      <c r="B142">
        <v>91106</v>
      </c>
      <c r="C142">
        <v>120</v>
      </c>
      <c r="D142">
        <v>1</v>
      </c>
      <c r="E142">
        <v>1</v>
      </c>
      <c r="F142">
        <v>1</v>
      </c>
      <c r="G142" s="5">
        <f t="shared" si="31"/>
        <v>1.4882797966017611E-2</v>
      </c>
      <c r="H142" t="str">
        <f>VLOOKUP(B142,'名称-id-价值'!B:C,2,FALSE)</f>
        <v>T1MP6</v>
      </c>
      <c r="I142" t="str">
        <f t="shared" si="37"/>
        <v>T1部件</v>
      </c>
      <c r="J142">
        <f t="shared" si="38"/>
        <v>5</v>
      </c>
      <c r="K142">
        <f t="shared" si="39"/>
        <v>1.4882797966017611E-2</v>
      </c>
      <c r="L142">
        <f>VLOOKUP(B142,'名称-id-价值'!B:M,J142+2,FALSE)</f>
        <v>32</v>
      </c>
      <c r="M142">
        <f t="shared" si="40"/>
        <v>0.47624953491256355</v>
      </c>
      <c r="N142">
        <f t="shared" si="32"/>
        <v>63.736624085327989</v>
      </c>
      <c r="O142" t="str">
        <f t="shared" si="33"/>
        <v>91106,</v>
      </c>
      <c r="P142" t="str">
        <f t="shared" si="34"/>
        <v>120,</v>
      </c>
      <c r="Q142" t="str">
        <f t="shared" si="41"/>
        <v>(1,1)</v>
      </c>
      <c r="R142" t="str">
        <f t="shared" si="35"/>
        <v>1,</v>
      </c>
      <c r="S142" t="str">
        <f t="shared" si="36"/>
        <v>1,</v>
      </c>
    </row>
    <row r="143" spans="1:19" x14ac:dyDescent="0.15">
      <c r="A143" t="s">
        <v>198</v>
      </c>
      <c r="B143">
        <v>91202</v>
      </c>
      <c r="C143">
        <v>120</v>
      </c>
      <c r="D143">
        <v>1</v>
      </c>
      <c r="E143">
        <v>1</v>
      </c>
      <c r="F143">
        <v>1</v>
      </c>
      <c r="G143" s="5">
        <f t="shared" si="31"/>
        <v>1.4882797966017611E-2</v>
      </c>
      <c r="H143" t="str">
        <f>VLOOKUP(B143,'名称-id-价值'!B:C,2,FALSE)</f>
        <v>T1HP2</v>
      </c>
      <c r="I143" t="str">
        <f t="shared" si="37"/>
        <v>T1部件</v>
      </c>
      <c r="J143">
        <f t="shared" si="38"/>
        <v>5</v>
      </c>
      <c r="K143">
        <f t="shared" si="39"/>
        <v>1.4882797966017611E-2</v>
      </c>
      <c r="L143">
        <f>VLOOKUP(B143,'名称-id-价值'!B:M,J143+2,FALSE)</f>
        <v>32</v>
      </c>
      <c r="M143">
        <f t="shared" si="40"/>
        <v>0.47624953491256355</v>
      </c>
      <c r="N143">
        <f t="shared" si="32"/>
        <v>63.736624085327989</v>
      </c>
      <c r="O143" t="str">
        <f t="shared" si="33"/>
        <v>91202,</v>
      </c>
      <c r="P143" t="str">
        <f t="shared" si="34"/>
        <v>120,</v>
      </c>
      <c r="Q143" t="str">
        <f t="shared" si="41"/>
        <v>(1,1)</v>
      </c>
      <c r="R143" t="str">
        <f t="shared" si="35"/>
        <v>1,</v>
      </c>
      <c r="S143" t="str">
        <f t="shared" si="36"/>
        <v>1,</v>
      </c>
    </row>
    <row r="144" spans="1:19" x14ac:dyDescent="0.15">
      <c r="A144" t="s">
        <v>198</v>
      </c>
      <c r="B144">
        <v>91204</v>
      </c>
      <c r="C144">
        <v>120</v>
      </c>
      <c r="D144">
        <v>1</v>
      </c>
      <c r="E144">
        <v>1</v>
      </c>
      <c r="F144">
        <v>1</v>
      </c>
      <c r="G144" s="5">
        <f t="shared" si="31"/>
        <v>1.4882797966017611E-2</v>
      </c>
      <c r="H144" t="str">
        <f>VLOOKUP(B144,'名称-id-价值'!B:C,2,FALSE)</f>
        <v>T1HP4</v>
      </c>
      <c r="I144" t="str">
        <f t="shared" si="37"/>
        <v>T1部件</v>
      </c>
      <c r="J144">
        <f t="shared" si="38"/>
        <v>5</v>
      </c>
      <c r="K144">
        <f t="shared" si="39"/>
        <v>1.4882797966017611E-2</v>
      </c>
      <c r="L144">
        <f>VLOOKUP(B144,'名称-id-价值'!B:M,J144+2,FALSE)</f>
        <v>32</v>
      </c>
      <c r="M144">
        <f t="shared" si="40"/>
        <v>0.47624953491256355</v>
      </c>
      <c r="N144">
        <f t="shared" si="32"/>
        <v>63.736624085327989</v>
      </c>
      <c r="O144" t="str">
        <f t="shared" si="33"/>
        <v>91204,</v>
      </c>
      <c r="P144" t="str">
        <f t="shared" si="34"/>
        <v>120,</v>
      </c>
      <c r="Q144" t="str">
        <f t="shared" si="41"/>
        <v>(1,1)</v>
      </c>
      <c r="R144" t="str">
        <f t="shared" si="35"/>
        <v>1,</v>
      </c>
      <c r="S144" t="str">
        <f t="shared" si="36"/>
        <v>1,</v>
      </c>
    </row>
    <row r="145" spans="1:19" x14ac:dyDescent="0.15">
      <c r="A145" t="s">
        <v>198</v>
      </c>
      <c r="B145">
        <v>91206</v>
      </c>
      <c r="C145">
        <v>120</v>
      </c>
      <c r="D145">
        <v>1</v>
      </c>
      <c r="E145">
        <v>1</v>
      </c>
      <c r="F145">
        <v>1</v>
      </c>
      <c r="G145" s="5">
        <f t="shared" si="31"/>
        <v>1.4882797966017611E-2</v>
      </c>
      <c r="H145" t="str">
        <f>VLOOKUP(B145,'名称-id-价值'!B:C,2,FALSE)</f>
        <v>T1HP6</v>
      </c>
      <c r="I145" t="str">
        <f t="shared" si="37"/>
        <v>T1部件</v>
      </c>
      <c r="J145">
        <f t="shared" si="38"/>
        <v>5</v>
      </c>
      <c r="K145">
        <f t="shared" si="39"/>
        <v>1.4882797966017611E-2</v>
      </c>
      <c r="L145">
        <f>VLOOKUP(B145,'名称-id-价值'!B:M,J145+2,FALSE)</f>
        <v>32</v>
      </c>
      <c r="M145">
        <f t="shared" si="40"/>
        <v>0.47624953491256355</v>
      </c>
      <c r="N145">
        <f t="shared" si="32"/>
        <v>63.736624085327989</v>
      </c>
      <c r="O145" t="str">
        <f t="shared" si="33"/>
        <v>91206,</v>
      </c>
      <c r="P145" t="str">
        <f t="shared" si="34"/>
        <v>120,</v>
      </c>
      <c r="Q145" t="str">
        <f t="shared" si="41"/>
        <v>(1,1)</v>
      </c>
      <c r="R145" t="str">
        <f t="shared" si="35"/>
        <v>1,</v>
      </c>
      <c r="S145" t="str">
        <f t="shared" si="36"/>
        <v>1,</v>
      </c>
    </row>
    <row r="146" spans="1:19" x14ac:dyDescent="0.15">
      <c r="A146" t="s">
        <v>198</v>
      </c>
      <c r="B146">
        <v>92001</v>
      </c>
      <c r="C146">
        <v>59</v>
      </c>
      <c r="D146">
        <v>1</v>
      </c>
      <c r="E146">
        <v>1</v>
      </c>
      <c r="F146">
        <v>1</v>
      </c>
      <c r="G146" s="5">
        <f t="shared" si="31"/>
        <v>7.3173756666253253E-3</v>
      </c>
      <c r="H146" t="str">
        <f>VLOOKUP(B146,'名称-id-价值'!B:C,2,FALSE)</f>
        <v>T2LP1</v>
      </c>
      <c r="I146" t="str">
        <f t="shared" si="37"/>
        <v>T2部件</v>
      </c>
      <c r="J146">
        <f t="shared" si="38"/>
        <v>5</v>
      </c>
      <c r="K146">
        <f t="shared" si="39"/>
        <v>7.3173756666253253E-3</v>
      </c>
      <c r="L146">
        <f>VLOOKUP(B146,'名称-id-价值'!B:M,J146+2,FALSE)</f>
        <v>65.100000000000009</v>
      </c>
      <c r="M146">
        <f t="shared" si="40"/>
        <v>0.47636115589730876</v>
      </c>
      <c r="N146">
        <f t="shared" si="32"/>
        <v>63.736624085327989</v>
      </c>
      <c r="O146" t="str">
        <f t="shared" si="33"/>
        <v>92001,</v>
      </c>
      <c r="P146" t="str">
        <f t="shared" si="34"/>
        <v>59,</v>
      </c>
      <c r="Q146" t="str">
        <f t="shared" si="41"/>
        <v>(1,1)</v>
      </c>
      <c r="R146" t="str">
        <f t="shared" si="35"/>
        <v>1,</v>
      </c>
      <c r="S146" t="str">
        <f t="shared" si="36"/>
        <v>1,</v>
      </c>
    </row>
    <row r="147" spans="1:19" x14ac:dyDescent="0.15">
      <c r="A147" t="s">
        <v>198</v>
      </c>
      <c r="B147">
        <v>92003</v>
      </c>
      <c r="C147">
        <v>59</v>
      </c>
      <c r="D147">
        <v>1</v>
      </c>
      <c r="E147">
        <v>1</v>
      </c>
      <c r="F147">
        <v>1</v>
      </c>
      <c r="G147" s="5">
        <f t="shared" si="31"/>
        <v>7.3173756666253253E-3</v>
      </c>
      <c r="H147" t="str">
        <f>VLOOKUP(B147,'名称-id-价值'!B:C,2,FALSE)</f>
        <v>T2LP3</v>
      </c>
      <c r="I147" t="str">
        <f t="shared" si="37"/>
        <v>T2部件</v>
      </c>
      <c r="J147">
        <f t="shared" si="38"/>
        <v>5</v>
      </c>
      <c r="K147">
        <f t="shared" si="39"/>
        <v>7.3173756666253253E-3</v>
      </c>
      <c r="L147">
        <f>VLOOKUP(B147,'名称-id-价值'!B:M,J147+2,FALSE)</f>
        <v>65.099999999999994</v>
      </c>
      <c r="M147">
        <f t="shared" si="40"/>
        <v>0.47636115589730865</v>
      </c>
      <c r="N147">
        <f t="shared" si="32"/>
        <v>63.736624085327989</v>
      </c>
      <c r="O147" t="str">
        <f t="shared" si="33"/>
        <v>92003,</v>
      </c>
      <c r="P147" t="str">
        <f t="shared" si="34"/>
        <v>59,</v>
      </c>
      <c r="Q147" t="str">
        <f t="shared" si="41"/>
        <v>(1,1)</v>
      </c>
      <c r="R147" t="str">
        <f t="shared" si="35"/>
        <v>1,</v>
      </c>
      <c r="S147" t="str">
        <f t="shared" si="36"/>
        <v>1,</v>
      </c>
    </row>
    <row r="148" spans="1:19" x14ac:dyDescent="0.15">
      <c r="A148" t="s">
        <v>198</v>
      </c>
      <c r="B148">
        <v>92005</v>
      </c>
      <c r="C148">
        <v>59</v>
      </c>
      <c r="D148">
        <v>1</v>
      </c>
      <c r="E148">
        <v>1</v>
      </c>
      <c r="F148">
        <v>1</v>
      </c>
      <c r="G148" s="5">
        <f t="shared" si="31"/>
        <v>7.3173756666253253E-3</v>
      </c>
      <c r="H148" t="str">
        <f>VLOOKUP(B148,'名称-id-价值'!B:C,2,FALSE)</f>
        <v>T2LP5</v>
      </c>
      <c r="I148" t="str">
        <f t="shared" si="37"/>
        <v>T2部件</v>
      </c>
      <c r="J148">
        <f t="shared" si="38"/>
        <v>5</v>
      </c>
      <c r="K148">
        <f t="shared" si="39"/>
        <v>7.3173756666253253E-3</v>
      </c>
      <c r="L148">
        <f>VLOOKUP(B148,'名称-id-价值'!B:M,J148+2,FALSE)</f>
        <v>65.099999999999994</v>
      </c>
      <c r="M148">
        <f t="shared" si="40"/>
        <v>0.47636115589730865</v>
      </c>
      <c r="N148">
        <f t="shared" si="32"/>
        <v>63.736624085327989</v>
      </c>
      <c r="O148" t="str">
        <f t="shared" si="33"/>
        <v>92005,</v>
      </c>
      <c r="P148" t="str">
        <f t="shared" si="34"/>
        <v>59,</v>
      </c>
      <c r="Q148" t="str">
        <f t="shared" si="41"/>
        <v>(1,1)</v>
      </c>
      <c r="R148" t="str">
        <f t="shared" si="35"/>
        <v>1,</v>
      </c>
      <c r="S148" t="str">
        <f t="shared" si="36"/>
        <v>1,</v>
      </c>
    </row>
    <row r="149" spans="1:19" x14ac:dyDescent="0.15">
      <c r="A149" t="s">
        <v>198</v>
      </c>
      <c r="B149">
        <v>92101</v>
      </c>
      <c r="C149">
        <v>59</v>
      </c>
      <c r="D149">
        <v>1</v>
      </c>
      <c r="E149">
        <v>1</v>
      </c>
      <c r="F149">
        <v>1</v>
      </c>
      <c r="G149" s="5">
        <f t="shared" si="31"/>
        <v>7.3173756666253253E-3</v>
      </c>
      <c r="H149" t="str">
        <f>VLOOKUP(B149,'名称-id-价值'!B:C,2,FALSE)</f>
        <v>T2MP1</v>
      </c>
      <c r="I149" t="str">
        <f t="shared" si="37"/>
        <v>T2部件</v>
      </c>
      <c r="J149">
        <f t="shared" si="38"/>
        <v>5</v>
      </c>
      <c r="K149">
        <f t="shared" si="39"/>
        <v>7.3173756666253253E-3</v>
      </c>
      <c r="L149">
        <f>VLOOKUP(B149,'名称-id-价值'!B:M,J149+2,FALSE)</f>
        <v>65.099999999999994</v>
      </c>
      <c r="M149">
        <f t="shared" si="40"/>
        <v>0.47636115589730865</v>
      </c>
      <c r="N149">
        <f t="shared" si="32"/>
        <v>63.736624085327989</v>
      </c>
      <c r="O149" t="str">
        <f t="shared" si="33"/>
        <v>92101,</v>
      </c>
      <c r="P149" t="str">
        <f t="shared" si="34"/>
        <v>59,</v>
      </c>
      <c r="Q149" t="str">
        <f t="shared" si="41"/>
        <v>(1,1)</v>
      </c>
      <c r="R149" t="str">
        <f t="shared" si="35"/>
        <v>1,</v>
      </c>
      <c r="S149" t="str">
        <f t="shared" si="36"/>
        <v>1,</v>
      </c>
    </row>
    <row r="150" spans="1:19" x14ac:dyDescent="0.15">
      <c r="A150" t="s">
        <v>198</v>
      </c>
      <c r="B150">
        <v>92103</v>
      </c>
      <c r="C150">
        <v>59</v>
      </c>
      <c r="D150">
        <v>1</v>
      </c>
      <c r="E150">
        <v>1</v>
      </c>
      <c r="F150">
        <v>1</v>
      </c>
      <c r="G150" s="5">
        <f t="shared" si="31"/>
        <v>7.3173756666253253E-3</v>
      </c>
      <c r="H150" t="str">
        <f>VLOOKUP(B150,'名称-id-价值'!B:C,2,FALSE)</f>
        <v>T2MP3</v>
      </c>
      <c r="I150" t="str">
        <f t="shared" si="37"/>
        <v>T2部件</v>
      </c>
      <c r="J150">
        <f t="shared" si="38"/>
        <v>5</v>
      </c>
      <c r="K150">
        <f t="shared" si="39"/>
        <v>7.3173756666253253E-3</v>
      </c>
      <c r="L150">
        <f>VLOOKUP(B150,'名称-id-价值'!B:M,J150+2,FALSE)</f>
        <v>65.099999999999994</v>
      </c>
      <c r="M150">
        <f t="shared" si="40"/>
        <v>0.47636115589730865</v>
      </c>
      <c r="N150">
        <f t="shared" si="32"/>
        <v>63.736624085327989</v>
      </c>
      <c r="O150" t="str">
        <f t="shared" si="33"/>
        <v>92103,</v>
      </c>
      <c r="P150" t="str">
        <f t="shared" si="34"/>
        <v>59,</v>
      </c>
      <c r="Q150" t="str">
        <f t="shared" si="41"/>
        <v>(1,1)</v>
      </c>
      <c r="R150" t="str">
        <f t="shared" si="35"/>
        <v>1,</v>
      </c>
      <c r="S150" t="str">
        <f t="shared" si="36"/>
        <v>1,</v>
      </c>
    </row>
    <row r="151" spans="1:19" x14ac:dyDescent="0.15">
      <c r="A151" t="s">
        <v>198</v>
      </c>
      <c r="B151">
        <v>92105</v>
      </c>
      <c r="C151">
        <v>59</v>
      </c>
      <c r="D151">
        <v>1</v>
      </c>
      <c r="E151">
        <v>1</v>
      </c>
      <c r="F151">
        <v>1</v>
      </c>
      <c r="G151" s="5">
        <f t="shared" si="31"/>
        <v>7.3173756666253253E-3</v>
      </c>
      <c r="H151" t="str">
        <f>VLOOKUP(B151,'名称-id-价值'!B:C,2,FALSE)</f>
        <v>T2MP5</v>
      </c>
      <c r="I151" t="str">
        <f t="shared" si="37"/>
        <v>T2部件</v>
      </c>
      <c r="J151">
        <f t="shared" si="38"/>
        <v>5</v>
      </c>
      <c r="K151">
        <f t="shared" si="39"/>
        <v>7.3173756666253253E-3</v>
      </c>
      <c r="L151">
        <f>VLOOKUP(B151,'名称-id-价值'!B:M,J151+2,FALSE)</f>
        <v>65.099999999999994</v>
      </c>
      <c r="M151">
        <f t="shared" si="40"/>
        <v>0.47636115589730865</v>
      </c>
      <c r="N151">
        <f t="shared" si="32"/>
        <v>63.736624085327989</v>
      </c>
      <c r="O151" t="str">
        <f t="shared" si="33"/>
        <v>92105,</v>
      </c>
      <c r="P151" t="str">
        <f t="shared" si="34"/>
        <v>59,</v>
      </c>
      <c r="Q151" t="str">
        <f t="shared" si="41"/>
        <v>(1,1)</v>
      </c>
      <c r="R151" t="str">
        <f t="shared" si="35"/>
        <v>1,</v>
      </c>
      <c r="S151" t="str">
        <f t="shared" si="36"/>
        <v>1,</v>
      </c>
    </row>
    <row r="152" spans="1:19" x14ac:dyDescent="0.15">
      <c r="A152" t="s">
        <v>198</v>
      </c>
      <c r="B152">
        <v>92201</v>
      </c>
      <c r="C152">
        <v>59</v>
      </c>
      <c r="D152">
        <v>1</v>
      </c>
      <c r="E152">
        <v>1</v>
      </c>
      <c r="F152">
        <v>1</v>
      </c>
      <c r="G152" s="5">
        <f t="shared" si="31"/>
        <v>7.3173756666253253E-3</v>
      </c>
      <c r="H152" t="str">
        <f>VLOOKUP(B152,'名称-id-价值'!B:C,2,FALSE)</f>
        <v>T2HP1</v>
      </c>
      <c r="I152" t="str">
        <f t="shared" si="37"/>
        <v>T2部件</v>
      </c>
      <c r="J152">
        <f t="shared" si="38"/>
        <v>5</v>
      </c>
      <c r="K152">
        <f t="shared" si="39"/>
        <v>7.3173756666253253E-3</v>
      </c>
      <c r="L152">
        <f>VLOOKUP(B152,'名称-id-价值'!B:M,J152+2,FALSE)</f>
        <v>65.099999999999994</v>
      </c>
      <c r="M152">
        <f t="shared" si="40"/>
        <v>0.47636115589730865</v>
      </c>
      <c r="N152">
        <f t="shared" si="32"/>
        <v>63.736624085327989</v>
      </c>
      <c r="O152" t="str">
        <f t="shared" si="33"/>
        <v>92201,</v>
      </c>
      <c r="P152" t="str">
        <f t="shared" si="34"/>
        <v>59,</v>
      </c>
      <c r="Q152" t="str">
        <f t="shared" si="41"/>
        <v>(1,1)</v>
      </c>
      <c r="R152" t="str">
        <f t="shared" si="35"/>
        <v>1,</v>
      </c>
      <c r="S152" t="str">
        <f t="shared" si="36"/>
        <v>1,</v>
      </c>
    </row>
    <row r="153" spans="1:19" x14ac:dyDescent="0.15">
      <c r="A153" t="s">
        <v>198</v>
      </c>
      <c r="B153">
        <v>92203</v>
      </c>
      <c r="C153">
        <v>59</v>
      </c>
      <c r="D153">
        <v>1</v>
      </c>
      <c r="E153">
        <v>1</v>
      </c>
      <c r="F153">
        <v>1</v>
      </c>
      <c r="G153" s="5">
        <f t="shared" si="31"/>
        <v>7.3173756666253253E-3</v>
      </c>
      <c r="H153" t="str">
        <f>VLOOKUP(B153,'名称-id-价值'!B:C,2,FALSE)</f>
        <v>T2HP3</v>
      </c>
      <c r="I153" t="str">
        <f t="shared" si="37"/>
        <v>T2部件</v>
      </c>
      <c r="J153">
        <f t="shared" si="38"/>
        <v>5</v>
      </c>
      <c r="K153">
        <f t="shared" si="39"/>
        <v>7.3173756666253253E-3</v>
      </c>
      <c r="L153">
        <f>VLOOKUP(B153,'名称-id-价值'!B:M,J153+2,FALSE)</f>
        <v>65.099999999999994</v>
      </c>
      <c r="M153">
        <f t="shared" si="40"/>
        <v>0.47636115589730865</v>
      </c>
      <c r="N153">
        <f t="shared" si="32"/>
        <v>63.736624085327989</v>
      </c>
      <c r="O153" t="str">
        <f t="shared" si="33"/>
        <v>92203,</v>
      </c>
      <c r="P153" t="str">
        <f t="shared" si="34"/>
        <v>59,</v>
      </c>
      <c r="Q153" t="str">
        <f t="shared" si="41"/>
        <v>(1,1)</v>
      </c>
      <c r="R153" t="str">
        <f t="shared" si="35"/>
        <v>1,</v>
      </c>
      <c r="S153" t="str">
        <f t="shared" si="36"/>
        <v>1,</v>
      </c>
    </row>
    <row r="154" spans="1:19" x14ac:dyDescent="0.15">
      <c r="A154" t="s">
        <v>198</v>
      </c>
      <c r="B154">
        <v>92205</v>
      </c>
      <c r="C154">
        <v>59</v>
      </c>
      <c r="D154">
        <v>1</v>
      </c>
      <c r="E154">
        <v>1</v>
      </c>
      <c r="F154">
        <v>1</v>
      </c>
      <c r="G154" s="5">
        <f t="shared" si="31"/>
        <v>7.3173756666253253E-3</v>
      </c>
      <c r="H154" t="str">
        <f>VLOOKUP(B154,'名称-id-价值'!B:C,2,FALSE)</f>
        <v>T2HP5</v>
      </c>
      <c r="I154" t="str">
        <f t="shared" si="37"/>
        <v>T2部件</v>
      </c>
      <c r="J154">
        <f t="shared" si="38"/>
        <v>5</v>
      </c>
      <c r="K154">
        <f t="shared" si="39"/>
        <v>7.3173756666253253E-3</v>
      </c>
      <c r="L154">
        <f>VLOOKUP(B154,'名称-id-价值'!B:M,J154+2,FALSE)</f>
        <v>65.099999999999994</v>
      </c>
      <c r="M154">
        <f t="shared" si="40"/>
        <v>0.47636115589730865</v>
      </c>
      <c r="N154">
        <f t="shared" si="32"/>
        <v>63.736624085327989</v>
      </c>
      <c r="O154" t="str">
        <f t="shared" si="33"/>
        <v>92205,</v>
      </c>
      <c r="P154" t="str">
        <f t="shared" si="34"/>
        <v>59,</v>
      </c>
      <c r="Q154" t="str">
        <f t="shared" si="41"/>
        <v>(1,1)</v>
      </c>
      <c r="R154" t="str">
        <f t="shared" si="35"/>
        <v>1,</v>
      </c>
      <c r="S154" t="str">
        <f t="shared" si="36"/>
        <v>1,</v>
      </c>
    </row>
    <row r="155" spans="1:19" x14ac:dyDescent="0.15">
      <c r="A155" t="s">
        <v>198</v>
      </c>
      <c r="B155">
        <v>92002</v>
      </c>
      <c r="C155">
        <v>59</v>
      </c>
      <c r="D155">
        <v>1</v>
      </c>
      <c r="E155">
        <v>1</v>
      </c>
      <c r="F155">
        <v>1</v>
      </c>
      <c r="G155" s="5">
        <f t="shared" si="31"/>
        <v>7.3173756666253253E-3</v>
      </c>
      <c r="H155" t="str">
        <f>VLOOKUP(B155,'名称-id-价值'!B:C,2,FALSE)</f>
        <v>T2LP2</v>
      </c>
      <c r="I155" t="str">
        <f t="shared" si="37"/>
        <v>T2部件</v>
      </c>
      <c r="J155">
        <f t="shared" si="38"/>
        <v>5</v>
      </c>
      <c r="K155">
        <f t="shared" si="39"/>
        <v>7.3173756666253253E-3</v>
      </c>
      <c r="L155">
        <f>VLOOKUP(B155,'名称-id-价值'!B:M,J155+2,FALSE)</f>
        <v>65.100000000000009</v>
      </c>
      <c r="M155">
        <f t="shared" si="40"/>
        <v>0.47636115589730876</v>
      </c>
      <c r="N155">
        <f t="shared" si="32"/>
        <v>63.736624085327989</v>
      </c>
      <c r="O155" t="str">
        <f t="shared" si="33"/>
        <v>92002,</v>
      </c>
      <c r="P155" t="str">
        <f t="shared" si="34"/>
        <v>59,</v>
      </c>
      <c r="Q155" t="str">
        <f t="shared" si="41"/>
        <v>(1,1)</v>
      </c>
      <c r="R155" t="str">
        <f t="shared" si="35"/>
        <v>1,</v>
      </c>
      <c r="S155" t="str">
        <f t="shared" si="36"/>
        <v>1,</v>
      </c>
    </row>
    <row r="156" spans="1:19" x14ac:dyDescent="0.15">
      <c r="A156" t="s">
        <v>198</v>
      </c>
      <c r="B156">
        <v>92004</v>
      </c>
      <c r="C156">
        <v>59</v>
      </c>
      <c r="D156">
        <v>1</v>
      </c>
      <c r="E156">
        <v>1</v>
      </c>
      <c r="F156">
        <v>1</v>
      </c>
      <c r="G156" s="5">
        <f t="shared" si="31"/>
        <v>7.3173756666253253E-3</v>
      </c>
      <c r="H156" t="str">
        <f>VLOOKUP(B156,'名称-id-价值'!B:C,2,FALSE)</f>
        <v>T2LP4</v>
      </c>
      <c r="I156" t="str">
        <f t="shared" si="37"/>
        <v>T2部件</v>
      </c>
      <c r="J156">
        <f t="shared" si="38"/>
        <v>5</v>
      </c>
      <c r="K156">
        <f t="shared" si="39"/>
        <v>7.3173756666253253E-3</v>
      </c>
      <c r="L156">
        <f>VLOOKUP(B156,'名称-id-价值'!B:M,J156+2,FALSE)</f>
        <v>65.099999999999994</v>
      </c>
      <c r="M156">
        <f t="shared" si="40"/>
        <v>0.47636115589730865</v>
      </c>
      <c r="N156">
        <f t="shared" si="32"/>
        <v>63.736624085327989</v>
      </c>
      <c r="O156" t="str">
        <f t="shared" si="33"/>
        <v>92004,</v>
      </c>
      <c r="P156" t="str">
        <f t="shared" si="34"/>
        <v>59,</v>
      </c>
      <c r="Q156" t="str">
        <f t="shared" si="41"/>
        <v>(1,1)</v>
      </c>
      <c r="R156" t="str">
        <f t="shared" si="35"/>
        <v>1,</v>
      </c>
      <c r="S156" t="str">
        <f t="shared" si="36"/>
        <v>1,</v>
      </c>
    </row>
    <row r="157" spans="1:19" x14ac:dyDescent="0.15">
      <c r="A157" t="s">
        <v>198</v>
      </c>
      <c r="B157">
        <v>92006</v>
      </c>
      <c r="C157">
        <v>59</v>
      </c>
      <c r="D157">
        <v>1</v>
      </c>
      <c r="E157">
        <v>1</v>
      </c>
      <c r="F157">
        <v>1</v>
      </c>
      <c r="G157" s="5">
        <f t="shared" si="31"/>
        <v>7.3173756666253253E-3</v>
      </c>
      <c r="H157" t="str">
        <f>VLOOKUP(B157,'名称-id-价值'!B:C,2,FALSE)</f>
        <v>T2LP6</v>
      </c>
      <c r="I157" t="str">
        <f t="shared" si="37"/>
        <v>T2部件</v>
      </c>
      <c r="J157">
        <f t="shared" si="38"/>
        <v>5</v>
      </c>
      <c r="K157">
        <f t="shared" si="39"/>
        <v>7.3173756666253253E-3</v>
      </c>
      <c r="L157">
        <f>VLOOKUP(B157,'名称-id-价值'!B:M,J157+2,FALSE)</f>
        <v>65.099999999999994</v>
      </c>
      <c r="M157">
        <f t="shared" si="40"/>
        <v>0.47636115589730865</v>
      </c>
      <c r="N157">
        <f t="shared" si="32"/>
        <v>63.736624085327989</v>
      </c>
      <c r="O157" t="str">
        <f t="shared" si="33"/>
        <v>92006,</v>
      </c>
      <c r="P157" t="str">
        <f t="shared" si="34"/>
        <v>59,</v>
      </c>
      <c r="Q157" t="str">
        <f t="shared" si="41"/>
        <v>(1,1)</v>
      </c>
      <c r="R157" t="str">
        <f t="shared" si="35"/>
        <v>1,</v>
      </c>
      <c r="S157" t="str">
        <f t="shared" si="36"/>
        <v>1,</v>
      </c>
    </row>
    <row r="158" spans="1:19" x14ac:dyDescent="0.15">
      <c r="A158" t="s">
        <v>198</v>
      </c>
      <c r="B158">
        <v>92102</v>
      </c>
      <c r="C158">
        <v>59</v>
      </c>
      <c r="D158">
        <v>1</v>
      </c>
      <c r="E158">
        <v>1</v>
      </c>
      <c r="F158">
        <v>1</v>
      </c>
      <c r="G158" s="5">
        <f t="shared" si="31"/>
        <v>7.3173756666253253E-3</v>
      </c>
      <c r="H158" t="str">
        <f>VLOOKUP(B158,'名称-id-价值'!B:C,2,FALSE)</f>
        <v>T2MP2</v>
      </c>
      <c r="I158" t="str">
        <f t="shared" si="37"/>
        <v>T2部件</v>
      </c>
      <c r="J158">
        <f t="shared" si="38"/>
        <v>5</v>
      </c>
      <c r="K158">
        <f t="shared" si="39"/>
        <v>7.3173756666253253E-3</v>
      </c>
      <c r="L158">
        <f>VLOOKUP(B158,'名称-id-价值'!B:M,J158+2,FALSE)</f>
        <v>65.099999999999994</v>
      </c>
      <c r="M158">
        <f t="shared" si="40"/>
        <v>0.47636115589730865</v>
      </c>
      <c r="N158">
        <f t="shared" si="32"/>
        <v>63.736624085327989</v>
      </c>
      <c r="O158" t="str">
        <f t="shared" si="33"/>
        <v>92102,</v>
      </c>
      <c r="P158" t="str">
        <f t="shared" si="34"/>
        <v>59,</v>
      </c>
      <c r="Q158" t="str">
        <f t="shared" si="41"/>
        <v>(1,1)</v>
      </c>
      <c r="R158" t="str">
        <f t="shared" si="35"/>
        <v>1,</v>
      </c>
      <c r="S158" t="str">
        <f t="shared" si="36"/>
        <v>1,</v>
      </c>
    </row>
    <row r="159" spans="1:19" x14ac:dyDescent="0.15">
      <c r="A159" t="s">
        <v>198</v>
      </c>
      <c r="B159">
        <v>92104</v>
      </c>
      <c r="C159">
        <v>59</v>
      </c>
      <c r="D159">
        <v>1</v>
      </c>
      <c r="E159">
        <v>1</v>
      </c>
      <c r="F159">
        <v>1</v>
      </c>
      <c r="G159" s="5">
        <f t="shared" si="31"/>
        <v>7.3173756666253253E-3</v>
      </c>
      <c r="H159" t="str">
        <f>VLOOKUP(B159,'名称-id-价值'!B:C,2,FALSE)</f>
        <v>T2MP4</v>
      </c>
      <c r="I159" t="str">
        <f t="shared" si="37"/>
        <v>T2部件</v>
      </c>
      <c r="J159">
        <f t="shared" si="38"/>
        <v>5</v>
      </c>
      <c r="K159">
        <f t="shared" si="39"/>
        <v>7.3173756666253253E-3</v>
      </c>
      <c r="L159">
        <f>VLOOKUP(B159,'名称-id-价值'!B:M,J159+2,FALSE)</f>
        <v>65.099999999999994</v>
      </c>
      <c r="M159">
        <f t="shared" si="40"/>
        <v>0.47636115589730865</v>
      </c>
      <c r="N159">
        <f t="shared" si="32"/>
        <v>63.736624085327989</v>
      </c>
      <c r="O159" t="str">
        <f t="shared" si="33"/>
        <v>92104,</v>
      </c>
      <c r="P159" t="str">
        <f t="shared" si="34"/>
        <v>59,</v>
      </c>
      <c r="Q159" t="str">
        <f t="shared" si="41"/>
        <v>(1,1)</v>
      </c>
      <c r="R159" t="str">
        <f t="shared" si="35"/>
        <v>1,</v>
      </c>
      <c r="S159" t="str">
        <f t="shared" si="36"/>
        <v>1,</v>
      </c>
    </row>
    <row r="160" spans="1:19" x14ac:dyDescent="0.15">
      <c r="A160" t="s">
        <v>198</v>
      </c>
      <c r="B160">
        <v>92106</v>
      </c>
      <c r="C160">
        <v>59</v>
      </c>
      <c r="D160">
        <v>1</v>
      </c>
      <c r="E160">
        <v>1</v>
      </c>
      <c r="F160">
        <v>1</v>
      </c>
      <c r="G160" s="5">
        <f t="shared" si="31"/>
        <v>7.3173756666253253E-3</v>
      </c>
      <c r="H160" t="str">
        <f>VLOOKUP(B160,'名称-id-价值'!B:C,2,FALSE)</f>
        <v>T2MP6</v>
      </c>
      <c r="I160" t="str">
        <f t="shared" si="37"/>
        <v>T2部件</v>
      </c>
      <c r="J160">
        <f t="shared" si="38"/>
        <v>5</v>
      </c>
      <c r="K160">
        <f t="shared" si="39"/>
        <v>7.3173756666253253E-3</v>
      </c>
      <c r="L160">
        <f>VLOOKUP(B160,'名称-id-价值'!B:M,J160+2,FALSE)</f>
        <v>65.099999999999994</v>
      </c>
      <c r="M160">
        <f t="shared" si="40"/>
        <v>0.47636115589730865</v>
      </c>
      <c r="N160">
        <f t="shared" si="32"/>
        <v>63.736624085327989</v>
      </c>
      <c r="O160" t="str">
        <f t="shared" si="33"/>
        <v>92106,</v>
      </c>
      <c r="P160" t="str">
        <f t="shared" si="34"/>
        <v>59,</v>
      </c>
      <c r="Q160" t="str">
        <f t="shared" si="41"/>
        <v>(1,1)</v>
      </c>
      <c r="R160" t="str">
        <f t="shared" si="35"/>
        <v>1,</v>
      </c>
      <c r="S160" t="str">
        <f t="shared" si="36"/>
        <v>1,</v>
      </c>
    </row>
    <row r="161" spans="1:19" x14ac:dyDescent="0.15">
      <c r="A161" t="s">
        <v>198</v>
      </c>
      <c r="B161">
        <v>92202</v>
      </c>
      <c r="C161">
        <v>59</v>
      </c>
      <c r="D161">
        <v>1</v>
      </c>
      <c r="E161">
        <v>1</v>
      </c>
      <c r="F161">
        <v>1</v>
      </c>
      <c r="G161" s="5">
        <f t="shared" si="31"/>
        <v>7.3173756666253253E-3</v>
      </c>
      <c r="H161" t="str">
        <f>VLOOKUP(B161,'名称-id-价值'!B:C,2,FALSE)</f>
        <v>T2HP2</v>
      </c>
      <c r="I161" t="str">
        <f t="shared" si="37"/>
        <v>T2部件</v>
      </c>
      <c r="J161">
        <f t="shared" si="38"/>
        <v>5</v>
      </c>
      <c r="K161">
        <f t="shared" si="39"/>
        <v>7.3173756666253253E-3</v>
      </c>
      <c r="L161">
        <f>VLOOKUP(B161,'名称-id-价值'!B:M,J161+2,FALSE)</f>
        <v>65.099999999999994</v>
      </c>
      <c r="M161">
        <f t="shared" si="40"/>
        <v>0.47636115589730865</v>
      </c>
      <c r="N161">
        <f t="shared" si="32"/>
        <v>63.736624085327989</v>
      </c>
      <c r="O161" t="str">
        <f t="shared" si="33"/>
        <v>92202,</v>
      </c>
      <c r="P161" t="str">
        <f t="shared" si="34"/>
        <v>59,</v>
      </c>
      <c r="Q161" t="str">
        <f t="shared" si="41"/>
        <v>(1,1)</v>
      </c>
      <c r="R161" t="str">
        <f t="shared" si="35"/>
        <v>1,</v>
      </c>
      <c r="S161" t="str">
        <f t="shared" si="36"/>
        <v>1,</v>
      </c>
    </row>
    <row r="162" spans="1:19" x14ac:dyDescent="0.15">
      <c r="A162" t="s">
        <v>198</v>
      </c>
      <c r="B162">
        <v>92204</v>
      </c>
      <c r="C162">
        <v>59</v>
      </c>
      <c r="D162">
        <v>1</v>
      </c>
      <c r="E162">
        <v>1</v>
      </c>
      <c r="F162">
        <v>1</v>
      </c>
      <c r="G162" s="5">
        <f t="shared" si="31"/>
        <v>7.3173756666253253E-3</v>
      </c>
      <c r="H162" t="str">
        <f>VLOOKUP(B162,'名称-id-价值'!B:C,2,FALSE)</f>
        <v>T2HP4</v>
      </c>
      <c r="I162" t="str">
        <f t="shared" si="37"/>
        <v>T2部件</v>
      </c>
      <c r="J162">
        <f t="shared" si="38"/>
        <v>5</v>
      </c>
      <c r="K162">
        <f t="shared" si="39"/>
        <v>7.3173756666253253E-3</v>
      </c>
      <c r="L162">
        <f>VLOOKUP(B162,'名称-id-价值'!B:M,J162+2,FALSE)</f>
        <v>65.099999999999994</v>
      </c>
      <c r="M162">
        <f t="shared" si="40"/>
        <v>0.47636115589730865</v>
      </c>
      <c r="N162">
        <f t="shared" si="32"/>
        <v>63.736624085327989</v>
      </c>
      <c r="O162" t="str">
        <f t="shared" si="33"/>
        <v>92204,</v>
      </c>
      <c r="P162" t="str">
        <f t="shared" si="34"/>
        <v>59,</v>
      </c>
      <c r="Q162" t="str">
        <f t="shared" si="41"/>
        <v>(1,1)</v>
      </c>
      <c r="R162" t="str">
        <f t="shared" si="35"/>
        <v>1,</v>
      </c>
      <c r="S162" t="str">
        <f t="shared" si="36"/>
        <v>1,</v>
      </c>
    </row>
    <row r="163" spans="1:19" x14ac:dyDescent="0.15">
      <c r="A163" t="s">
        <v>198</v>
      </c>
      <c r="B163">
        <v>92206</v>
      </c>
      <c r="C163">
        <v>79</v>
      </c>
      <c r="D163">
        <v>1</v>
      </c>
      <c r="E163">
        <v>1</v>
      </c>
      <c r="F163">
        <v>1</v>
      </c>
      <c r="G163" s="5">
        <f t="shared" si="31"/>
        <v>9.7978419942949275E-3</v>
      </c>
      <c r="H163" t="str">
        <f>VLOOKUP(B163,'名称-id-价值'!B:C,2,FALSE)</f>
        <v>T2HP6</v>
      </c>
      <c r="I163" t="str">
        <f t="shared" si="37"/>
        <v>T2部件</v>
      </c>
      <c r="J163">
        <f t="shared" si="38"/>
        <v>5</v>
      </c>
      <c r="K163">
        <f t="shared" si="39"/>
        <v>9.7978419942949275E-3</v>
      </c>
      <c r="L163">
        <f>VLOOKUP(B163,'名称-id-价值'!B:M,J163+2,FALSE)</f>
        <v>65.099999999999994</v>
      </c>
      <c r="M163">
        <f t="shared" si="40"/>
        <v>0.63783951382859971</v>
      </c>
      <c r="N163">
        <f t="shared" si="32"/>
        <v>63.736624085327989</v>
      </c>
      <c r="O163" t="str">
        <f t="shared" si="33"/>
        <v>92206,</v>
      </c>
      <c r="P163" t="str">
        <f t="shared" si="34"/>
        <v>79,</v>
      </c>
      <c r="Q163" t="str">
        <f t="shared" si="41"/>
        <v>(1,1)</v>
      </c>
      <c r="R163" t="str">
        <f t="shared" si="35"/>
        <v>1,</v>
      </c>
      <c r="S163" t="str">
        <f t="shared" si="36"/>
        <v>1,</v>
      </c>
    </row>
    <row r="164" spans="1:19" x14ac:dyDescent="0.15">
      <c r="A164" t="s">
        <v>199</v>
      </c>
      <c r="B164">
        <v>51111</v>
      </c>
      <c r="C164">
        <v>150</v>
      </c>
      <c r="D164">
        <v>2</v>
      </c>
      <c r="E164">
        <v>9</v>
      </c>
      <c r="F164">
        <v>1</v>
      </c>
      <c r="G164" s="5">
        <f t="shared" si="31"/>
        <v>1.8454724409448817E-2</v>
      </c>
      <c r="H164" t="str">
        <f>VLOOKUP(B164,'名称-id-价值'!B:C,2,FALSE)</f>
        <v>雷诺FT-碎片</v>
      </c>
      <c r="I164" t="str">
        <f t="shared" si="37"/>
        <v>T1碎片</v>
      </c>
      <c r="J164">
        <f t="shared" si="38"/>
        <v>6</v>
      </c>
      <c r="K164">
        <f t="shared" si="39"/>
        <v>0.10150098425196849</v>
      </c>
      <c r="L164">
        <f>VLOOKUP(B164,'名称-id-价值'!B:M,J164+2,FALSE)</f>
        <v>42</v>
      </c>
      <c r="M164">
        <f t="shared" si="40"/>
        <v>4.2630413385826769</v>
      </c>
      <c r="N164">
        <f t="shared" si="32"/>
        <v>62.389480807086628</v>
      </c>
      <c r="O164" t="str">
        <f t="shared" si="33"/>
        <v>51111,</v>
      </c>
      <c r="P164" t="str">
        <f t="shared" si="34"/>
        <v>150,</v>
      </c>
      <c r="Q164" t="str">
        <f t="shared" si="41"/>
        <v>(2,9)</v>
      </c>
      <c r="R164" t="str">
        <f t="shared" si="35"/>
        <v>2,</v>
      </c>
      <c r="S164" t="str">
        <f t="shared" si="36"/>
        <v>9,</v>
      </c>
    </row>
    <row r="165" spans="1:19" x14ac:dyDescent="0.15">
      <c r="A165" t="s">
        <v>199</v>
      </c>
      <c r="B165">
        <v>52111</v>
      </c>
      <c r="C165">
        <v>150</v>
      </c>
      <c r="D165">
        <v>2</v>
      </c>
      <c r="E165">
        <v>9</v>
      </c>
      <c r="F165">
        <v>1</v>
      </c>
      <c r="G165" s="5">
        <f t="shared" si="31"/>
        <v>1.8454724409448817E-2</v>
      </c>
      <c r="H165" t="str">
        <f>VLOOKUP(B165,'名称-id-价值'!B:C,2,FALSE)</f>
        <v>Stuart-碎片</v>
      </c>
      <c r="I165" t="str">
        <f t="shared" si="37"/>
        <v>T1碎片</v>
      </c>
      <c r="J165">
        <f t="shared" si="38"/>
        <v>6</v>
      </c>
      <c r="K165">
        <f t="shared" si="39"/>
        <v>0.10150098425196849</v>
      </c>
      <c r="L165">
        <f>VLOOKUP(B165,'名称-id-价值'!B:M,J165+2,FALSE)</f>
        <v>42</v>
      </c>
      <c r="M165">
        <f t="shared" si="40"/>
        <v>4.2630413385826769</v>
      </c>
      <c r="N165">
        <f t="shared" si="32"/>
        <v>62.389480807086628</v>
      </c>
      <c r="O165" t="str">
        <f t="shared" si="33"/>
        <v>52111,</v>
      </c>
      <c r="P165" t="str">
        <f t="shared" si="34"/>
        <v>150,</v>
      </c>
      <c r="Q165" t="str">
        <f t="shared" si="41"/>
        <v>(2,9)</v>
      </c>
      <c r="R165" t="str">
        <f t="shared" si="35"/>
        <v>2,</v>
      </c>
      <c r="S165" t="str">
        <f t="shared" si="36"/>
        <v>9,</v>
      </c>
    </row>
    <row r="166" spans="1:19" x14ac:dyDescent="0.15">
      <c r="A166" t="s">
        <v>199</v>
      </c>
      <c r="B166">
        <v>53111</v>
      </c>
      <c r="C166">
        <v>150</v>
      </c>
      <c r="D166">
        <v>2</v>
      </c>
      <c r="E166">
        <v>9</v>
      </c>
      <c r="F166">
        <v>1</v>
      </c>
      <c r="G166" s="5">
        <f t="shared" si="31"/>
        <v>1.8454724409448817E-2</v>
      </c>
      <c r="H166" t="str">
        <f>VLOOKUP(B166,'名称-id-价值'!B:C,2,FALSE)</f>
        <v>B-1-碎片</v>
      </c>
      <c r="I166" t="str">
        <f t="shared" si="37"/>
        <v>T1碎片</v>
      </c>
      <c r="J166">
        <f t="shared" si="38"/>
        <v>6</v>
      </c>
      <c r="K166">
        <f t="shared" si="39"/>
        <v>0.10150098425196849</v>
      </c>
      <c r="L166">
        <f>VLOOKUP(B166,'名称-id-价值'!B:M,J166+2,FALSE)</f>
        <v>42</v>
      </c>
      <c r="M166">
        <f t="shared" si="40"/>
        <v>4.2630413385826769</v>
      </c>
      <c r="N166">
        <f t="shared" si="32"/>
        <v>62.389480807086628</v>
      </c>
      <c r="O166" t="str">
        <f t="shared" si="33"/>
        <v>53111,</v>
      </c>
      <c r="P166" t="str">
        <f t="shared" si="34"/>
        <v>150,</v>
      </c>
      <c r="Q166" t="str">
        <f t="shared" si="41"/>
        <v>(2,9)</v>
      </c>
      <c r="R166" t="str">
        <f t="shared" si="35"/>
        <v>2,</v>
      </c>
      <c r="S166" t="str">
        <f t="shared" si="36"/>
        <v>9,</v>
      </c>
    </row>
    <row r="167" spans="1:19" x14ac:dyDescent="0.15">
      <c r="A167" t="s">
        <v>199</v>
      </c>
      <c r="B167">
        <v>51211</v>
      </c>
      <c r="C167">
        <v>417</v>
      </c>
      <c r="D167">
        <v>1</v>
      </c>
      <c r="E167">
        <v>2</v>
      </c>
      <c r="F167">
        <v>1</v>
      </c>
      <c r="G167" s="5">
        <f t="shared" si="31"/>
        <v>5.1304133858267716E-2</v>
      </c>
      <c r="H167" t="str">
        <f>VLOOKUP(B167,'名称-id-价值'!B:C,2,FALSE)</f>
        <v>二号-碎片</v>
      </c>
      <c r="I167" t="str">
        <f t="shared" si="37"/>
        <v>T2碎片</v>
      </c>
      <c r="J167">
        <f t="shared" si="38"/>
        <v>6</v>
      </c>
      <c r="K167">
        <f t="shared" si="39"/>
        <v>7.6956200787401577E-2</v>
      </c>
      <c r="L167">
        <f>VLOOKUP(B167,'名称-id-价值'!B:M,J167+2,FALSE)</f>
        <v>45.6</v>
      </c>
      <c r="M167">
        <f t="shared" si="40"/>
        <v>3.5092027559055117</v>
      </c>
      <c r="N167">
        <f t="shared" si="32"/>
        <v>62.389480807086628</v>
      </c>
      <c r="O167" t="str">
        <f t="shared" si="33"/>
        <v>51211,</v>
      </c>
      <c r="P167" t="str">
        <f t="shared" si="34"/>
        <v>417,</v>
      </c>
      <c r="Q167" t="str">
        <f t="shared" si="41"/>
        <v>(1,2)</v>
      </c>
      <c r="R167" t="str">
        <f t="shared" si="35"/>
        <v>1,</v>
      </c>
      <c r="S167" t="str">
        <f t="shared" si="36"/>
        <v>2,</v>
      </c>
    </row>
    <row r="168" spans="1:19" x14ac:dyDescent="0.15">
      <c r="A168" t="s">
        <v>199</v>
      </c>
      <c r="B168">
        <v>52211</v>
      </c>
      <c r="C168">
        <v>417</v>
      </c>
      <c r="D168">
        <v>1</v>
      </c>
      <c r="E168">
        <v>2</v>
      </c>
      <c r="F168">
        <v>1</v>
      </c>
      <c r="G168" s="5">
        <f t="shared" si="31"/>
        <v>5.1304133858267716E-2</v>
      </c>
      <c r="H168" t="str">
        <f>VLOOKUP(B168,'名称-id-价值'!B:C,2,FALSE)</f>
        <v>T-34-碎片</v>
      </c>
      <c r="I168" t="str">
        <f t="shared" si="37"/>
        <v>T2碎片</v>
      </c>
      <c r="J168">
        <f t="shared" si="38"/>
        <v>6</v>
      </c>
      <c r="K168">
        <f t="shared" si="39"/>
        <v>7.6956200787401577E-2</v>
      </c>
      <c r="L168">
        <f>VLOOKUP(B168,'名称-id-价值'!B:M,J168+2,FALSE)</f>
        <v>45.6</v>
      </c>
      <c r="M168">
        <f t="shared" si="40"/>
        <v>3.5092027559055117</v>
      </c>
      <c r="N168">
        <f t="shared" si="32"/>
        <v>62.389480807086628</v>
      </c>
      <c r="O168" t="str">
        <f t="shared" si="33"/>
        <v>52211,</v>
      </c>
      <c r="P168" t="str">
        <f t="shared" si="34"/>
        <v>417,</v>
      </c>
      <c r="Q168" t="str">
        <f t="shared" si="41"/>
        <v>(1,2)</v>
      </c>
      <c r="R168" t="str">
        <f t="shared" si="35"/>
        <v>1,</v>
      </c>
      <c r="S168" t="str">
        <f t="shared" si="36"/>
        <v>2,</v>
      </c>
    </row>
    <row r="169" spans="1:19" x14ac:dyDescent="0.15">
      <c r="A169" t="s">
        <v>199</v>
      </c>
      <c r="B169">
        <v>53211</v>
      </c>
      <c r="C169">
        <v>417</v>
      </c>
      <c r="D169">
        <v>1</v>
      </c>
      <c r="E169">
        <v>2</v>
      </c>
      <c r="F169">
        <v>1</v>
      </c>
      <c r="G169" s="5">
        <f t="shared" si="31"/>
        <v>5.1304133858267716E-2</v>
      </c>
      <c r="H169" t="str">
        <f>VLOOKUP(B169,'名称-id-价值'!B:C,2,FALSE)</f>
        <v>KV-1-碎片</v>
      </c>
      <c r="I169" t="str">
        <f t="shared" si="37"/>
        <v>T2碎片</v>
      </c>
      <c r="J169">
        <f t="shared" si="38"/>
        <v>6</v>
      </c>
      <c r="K169">
        <f t="shared" si="39"/>
        <v>7.6956200787401577E-2</v>
      </c>
      <c r="L169">
        <f>VLOOKUP(B169,'名称-id-价值'!B:M,J169+2,FALSE)</f>
        <v>45.6</v>
      </c>
      <c r="M169">
        <f t="shared" si="40"/>
        <v>3.5092027559055117</v>
      </c>
      <c r="N169">
        <f t="shared" si="32"/>
        <v>62.389480807086628</v>
      </c>
      <c r="O169" t="str">
        <f t="shared" si="33"/>
        <v>53211,</v>
      </c>
      <c r="P169" t="str">
        <f t="shared" si="34"/>
        <v>417,</v>
      </c>
      <c r="Q169" t="str">
        <f t="shared" si="41"/>
        <v>(1,2)</v>
      </c>
      <c r="R169" t="str">
        <f t="shared" si="35"/>
        <v>1,</v>
      </c>
      <c r="S169" t="str">
        <f t="shared" si="36"/>
        <v>2,</v>
      </c>
    </row>
    <row r="170" spans="1:19" x14ac:dyDescent="0.15">
      <c r="A170" t="s">
        <v>199</v>
      </c>
      <c r="B170">
        <v>51311</v>
      </c>
      <c r="C170">
        <v>709</v>
      </c>
      <c r="D170">
        <v>1</v>
      </c>
      <c r="E170">
        <v>1</v>
      </c>
      <c r="F170">
        <v>1</v>
      </c>
      <c r="G170" s="5">
        <f t="shared" si="31"/>
        <v>8.7229330708661415E-2</v>
      </c>
      <c r="H170" t="str">
        <f>VLOOKUP(B170,'名称-id-价值'!B:C,2,FALSE)</f>
        <v>35(t)-碎片</v>
      </c>
      <c r="I170" t="str">
        <f t="shared" si="37"/>
        <v>T3碎片</v>
      </c>
      <c r="J170">
        <f t="shared" si="38"/>
        <v>6</v>
      </c>
      <c r="K170">
        <f t="shared" si="39"/>
        <v>8.7229330708661415E-2</v>
      </c>
      <c r="L170">
        <f>VLOOKUP(B170,'名称-id-价值'!B:M,J170+2,FALSE)</f>
        <v>51.699999999999996</v>
      </c>
      <c r="M170">
        <f t="shared" si="40"/>
        <v>4.509756397637795</v>
      </c>
      <c r="N170">
        <f t="shared" si="32"/>
        <v>62.389480807086628</v>
      </c>
      <c r="O170" t="str">
        <f t="shared" si="33"/>
        <v>51311,</v>
      </c>
      <c r="P170" t="str">
        <f t="shared" si="34"/>
        <v>709,</v>
      </c>
      <c r="Q170" t="str">
        <f t="shared" si="41"/>
        <v>(1,1)</v>
      </c>
      <c r="R170" t="str">
        <f t="shared" si="35"/>
        <v>1,</v>
      </c>
      <c r="S170" t="str">
        <f t="shared" si="36"/>
        <v>1,</v>
      </c>
    </row>
    <row r="171" spans="1:19" x14ac:dyDescent="0.15">
      <c r="A171" t="s">
        <v>199</v>
      </c>
      <c r="B171">
        <v>52311</v>
      </c>
      <c r="C171">
        <v>709</v>
      </c>
      <c r="D171">
        <v>1</v>
      </c>
      <c r="E171">
        <v>1</v>
      </c>
      <c r="F171">
        <v>1</v>
      </c>
      <c r="G171" s="5">
        <f t="shared" si="31"/>
        <v>8.7229330708661415E-2</v>
      </c>
      <c r="H171" t="str">
        <f>VLOOKUP(B171,'名称-id-价值'!B:C,2,FALSE)</f>
        <v>玛蒂尔达-碎片</v>
      </c>
      <c r="I171" t="str">
        <f t="shared" si="37"/>
        <v>T3碎片</v>
      </c>
      <c r="J171">
        <f t="shared" si="38"/>
        <v>6</v>
      </c>
      <c r="K171">
        <f t="shared" si="39"/>
        <v>8.7229330708661415E-2</v>
      </c>
      <c r="L171">
        <f>VLOOKUP(B171,'名称-id-价值'!B:M,J171+2,FALSE)</f>
        <v>51.699999999999996</v>
      </c>
      <c r="M171">
        <f t="shared" si="40"/>
        <v>4.509756397637795</v>
      </c>
      <c r="N171">
        <f t="shared" si="32"/>
        <v>62.389480807086628</v>
      </c>
      <c r="O171" t="str">
        <f t="shared" si="33"/>
        <v>52311,</v>
      </c>
      <c r="P171" t="str">
        <f t="shared" si="34"/>
        <v>709,</v>
      </c>
      <c r="Q171" t="str">
        <f t="shared" si="41"/>
        <v>(1,1)</v>
      </c>
      <c r="R171" t="str">
        <f t="shared" si="35"/>
        <v>1,</v>
      </c>
      <c r="S171" t="str">
        <f t="shared" si="36"/>
        <v>1,</v>
      </c>
    </row>
    <row r="172" spans="1:19" x14ac:dyDescent="0.15">
      <c r="A172" t="s">
        <v>199</v>
      </c>
      <c r="B172">
        <v>53311</v>
      </c>
      <c r="C172">
        <v>709</v>
      </c>
      <c r="D172">
        <v>1</v>
      </c>
      <c r="E172">
        <v>1</v>
      </c>
      <c r="F172">
        <v>1</v>
      </c>
      <c r="G172" s="5">
        <f t="shared" si="31"/>
        <v>8.7229330708661415E-2</v>
      </c>
      <c r="H172" t="str">
        <f>VLOOKUP(B172,'名称-id-价值'!B:C,2,FALSE)</f>
        <v>黑豹-碎片</v>
      </c>
      <c r="I172" t="str">
        <f t="shared" si="37"/>
        <v>T3碎片</v>
      </c>
      <c r="J172">
        <f t="shared" si="38"/>
        <v>6</v>
      </c>
      <c r="K172">
        <f t="shared" si="39"/>
        <v>8.7229330708661415E-2</v>
      </c>
      <c r="L172">
        <f>VLOOKUP(B172,'名称-id-价值'!B:M,J172+2,FALSE)</f>
        <v>51.699999999999996</v>
      </c>
      <c r="M172">
        <f t="shared" si="40"/>
        <v>4.509756397637795</v>
      </c>
      <c r="N172">
        <f t="shared" si="32"/>
        <v>62.389480807086628</v>
      </c>
      <c r="O172" t="str">
        <f t="shared" si="33"/>
        <v>53311,</v>
      </c>
      <c r="P172" t="str">
        <f t="shared" si="34"/>
        <v>709,</v>
      </c>
      <c r="Q172" t="str">
        <f t="shared" si="41"/>
        <v>(1,1)</v>
      </c>
      <c r="R172" t="str">
        <f t="shared" si="35"/>
        <v>1,</v>
      </c>
      <c r="S172" t="str">
        <f t="shared" si="36"/>
        <v>1,</v>
      </c>
    </row>
    <row r="173" spans="1:19" x14ac:dyDescent="0.15">
      <c r="A173" t="s">
        <v>199</v>
      </c>
      <c r="B173">
        <v>51311</v>
      </c>
      <c r="C173">
        <v>436</v>
      </c>
      <c r="D173">
        <v>1</v>
      </c>
      <c r="E173">
        <v>1</v>
      </c>
      <c r="F173">
        <v>1</v>
      </c>
      <c r="G173" s="5">
        <f t="shared" si="31"/>
        <v>5.3641732283464569E-2</v>
      </c>
      <c r="H173" t="str">
        <f>VLOOKUP(B173,'名称-id-价值'!B:C,2,FALSE)</f>
        <v>35(t)-碎片</v>
      </c>
      <c r="I173" t="str">
        <f t="shared" si="37"/>
        <v>T3碎片</v>
      </c>
      <c r="J173">
        <f t="shared" si="38"/>
        <v>6</v>
      </c>
      <c r="K173">
        <f t="shared" si="39"/>
        <v>5.3641732283464569E-2</v>
      </c>
      <c r="L173">
        <f>VLOOKUP(B173,'名称-id-价值'!B:M,J173+2,FALSE)</f>
        <v>51.699999999999996</v>
      </c>
      <c r="M173">
        <f t="shared" si="40"/>
        <v>2.773277559055118</v>
      </c>
      <c r="N173">
        <f t="shared" si="32"/>
        <v>62.389480807086628</v>
      </c>
      <c r="O173" t="str">
        <f t="shared" si="33"/>
        <v>51311,</v>
      </c>
      <c r="P173" t="str">
        <f t="shared" si="34"/>
        <v>436,</v>
      </c>
      <c r="Q173" t="str">
        <f t="shared" si="41"/>
        <v>(1,1)</v>
      </c>
      <c r="R173" t="str">
        <f t="shared" si="35"/>
        <v>1,</v>
      </c>
      <c r="S173" t="str">
        <f t="shared" si="36"/>
        <v>1,</v>
      </c>
    </row>
    <row r="174" spans="1:19" x14ac:dyDescent="0.15">
      <c r="A174" t="s">
        <v>199</v>
      </c>
      <c r="B174">
        <v>52311</v>
      </c>
      <c r="C174">
        <v>436</v>
      </c>
      <c r="D174">
        <v>1</v>
      </c>
      <c r="E174">
        <v>1</v>
      </c>
      <c r="F174">
        <v>1</v>
      </c>
      <c r="G174" s="5">
        <f t="shared" si="31"/>
        <v>5.3641732283464569E-2</v>
      </c>
      <c r="H174" t="str">
        <f>VLOOKUP(B174,'名称-id-价值'!B:C,2,FALSE)</f>
        <v>玛蒂尔达-碎片</v>
      </c>
      <c r="I174" t="str">
        <f t="shared" si="37"/>
        <v>T3碎片</v>
      </c>
      <c r="J174">
        <f t="shared" si="38"/>
        <v>6</v>
      </c>
      <c r="K174">
        <f t="shared" si="39"/>
        <v>5.3641732283464569E-2</v>
      </c>
      <c r="L174">
        <f>VLOOKUP(B174,'名称-id-价值'!B:M,J174+2,FALSE)</f>
        <v>51.699999999999996</v>
      </c>
      <c r="M174">
        <f t="shared" si="40"/>
        <v>2.773277559055118</v>
      </c>
      <c r="N174">
        <f t="shared" si="32"/>
        <v>62.389480807086628</v>
      </c>
      <c r="O174" t="str">
        <f t="shared" si="33"/>
        <v>52311,</v>
      </c>
      <c r="P174" t="str">
        <f t="shared" si="34"/>
        <v>436,</v>
      </c>
      <c r="Q174" t="str">
        <f t="shared" si="41"/>
        <v>(1,1)</v>
      </c>
      <c r="R174" t="str">
        <f t="shared" si="35"/>
        <v>1,</v>
      </c>
      <c r="S174" t="str">
        <f t="shared" si="36"/>
        <v>1,</v>
      </c>
    </row>
    <row r="175" spans="1:19" x14ac:dyDescent="0.15">
      <c r="A175" t="s">
        <v>199</v>
      </c>
      <c r="B175">
        <v>53311</v>
      </c>
      <c r="C175">
        <v>436</v>
      </c>
      <c r="D175">
        <v>1</v>
      </c>
      <c r="E175">
        <v>1</v>
      </c>
      <c r="F175">
        <v>1</v>
      </c>
      <c r="G175" s="5">
        <f t="shared" si="31"/>
        <v>5.3641732283464569E-2</v>
      </c>
      <c r="H175" t="str">
        <f>VLOOKUP(B175,'名称-id-价值'!B:C,2,FALSE)</f>
        <v>黑豹-碎片</v>
      </c>
      <c r="I175" t="str">
        <f t="shared" si="37"/>
        <v>T3碎片</v>
      </c>
      <c r="J175">
        <f t="shared" si="38"/>
        <v>6</v>
      </c>
      <c r="K175">
        <f t="shared" si="39"/>
        <v>5.3641732283464569E-2</v>
      </c>
      <c r="L175">
        <f>VLOOKUP(B175,'名称-id-价值'!B:M,J175+2,FALSE)</f>
        <v>51.699999999999996</v>
      </c>
      <c r="M175">
        <f t="shared" si="40"/>
        <v>2.773277559055118</v>
      </c>
      <c r="N175">
        <f t="shared" si="32"/>
        <v>62.389480807086628</v>
      </c>
      <c r="O175" t="str">
        <f t="shared" si="33"/>
        <v>53311,</v>
      </c>
      <c r="P175" t="str">
        <f t="shared" si="34"/>
        <v>436,</v>
      </c>
      <c r="Q175" t="str">
        <f t="shared" si="41"/>
        <v>(1,1)</v>
      </c>
      <c r="R175" t="str">
        <f t="shared" si="35"/>
        <v>1,</v>
      </c>
      <c r="S175" t="str">
        <f t="shared" si="36"/>
        <v>1,</v>
      </c>
    </row>
    <row r="176" spans="1:19" x14ac:dyDescent="0.15">
      <c r="A176" t="s">
        <v>199</v>
      </c>
      <c r="B176">
        <v>91001</v>
      </c>
      <c r="C176">
        <v>103</v>
      </c>
      <c r="D176">
        <v>1</v>
      </c>
      <c r="E176">
        <v>1</v>
      </c>
      <c r="F176">
        <v>1</v>
      </c>
      <c r="G176" s="5">
        <f t="shared" si="31"/>
        <v>1.2672244094488189E-2</v>
      </c>
      <c r="H176" t="str">
        <f>VLOOKUP(B176,'名称-id-价值'!B:C,2,FALSE)</f>
        <v>T1LP1</v>
      </c>
      <c r="I176" t="str">
        <f t="shared" si="37"/>
        <v>T1部件</v>
      </c>
      <c r="J176">
        <f t="shared" si="38"/>
        <v>6</v>
      </c>
      <c r="K176">
        <f t="shared" si="39"/>
        <v>1.2672244094488189E-2</v>
      </c>
      <c r="L176">
        <f>VLOOKUP(B176,'名称-id-价值'!B:M,J176+2,FALSE)</f>
        <v>30</v>
      </c>
      <c r="M176">
        <f t="shared" si="40"/>
        <v>0.38016732283464566</v>
      </c>
      <c r="N176">
        <f t="shared" si="32"/>
        <v>62.389480807086628</v>
      </c>
      <c r="O176" t="str">
        <f t="shared" si="33"/>
        <v>91001,</v>
      </c>
      <c r="P176" t="str">
        <f t="shared" si="34"/>
        <v>103,</v>
      </c>
      <c r="Q176" t="str">
        <f t="shared" si="41"/>
        <v>(1,1)</v>
      </c>
      <c r="R176" t="str">
        <f t="shared" si="35"/>
        <v>1,</v>
      </c>
      <c r="S176" t="str">
        <f t="shared" si="36"/>
        <v>1,</v>
      </c>
    </row>
    <row r="177" spans="1:19" x14ac:dyDescent="0.15">
      <c r="A177" t="s">
        <v>199</v>
      </c>
      <c r="B177">
        <v>91003</v>
      </c>
      <c r="C177">
        <v>103</v>
      </c>
      <c r="D177">
        <v>1</v>
      </c>
      <c r="E177">
        <v>1</v>
      </c>
      <c r="F177">
        <v>1</v>
      </c>
      <c r="G177" s="5">
        <f t="shared" si="31"/>
        <v>1.2672244094488189E-2</v>
      </c>
      <c r="H177" t="str">
        <f>VLOOKUP(B177,'名称-id-价值'!B:C,2,FALSE)</f>
        <v>T1LP3</v>
      </c>
      <c r="I177" t="str">
        <f t="shared" si="37"/>
        <v>T1部件</v>
      </c>
      <c r="J177">
        <f t="shared" si="38"/>
        <v>6</v>
      </c>
      <c r="K177">
        <f t="shared" si="39"/>
        <v>1.2672244094488189E-2</v>
      </c>
      <c r="L177">
        <f>VLOOKUP(B177,'名称-id-价值'!B:M,J177+2,FALSE)</f>
        <v>30</v>
      </c>
      <c r="M177">
        <f t="shared" si="40"/>
        <v>0.38016732283464566</v>
      </c>
      <c r="N177">
        <f t="shared" si="32"/>
        <v>62.389480807086628</v>
      </c>
      <c r="O177" t="str">
        <f t="shared" si="33"/>
        <v>91003,</v>
      </c>
      <c r="P177" t="str">
        <f t="shared" si="34"/>
        <v>103,</v>
      </c>
      <c r="Q177" t="str">
        <f t="shared" si="41"/>
        <v>(1,1)</v>
      </c>
      <c r="R177" t="str">
        <f t="shared" si="35"/>
        <v>1,</v>
      </c>
      <c r="S177" t="str">
        <f t="shared" si="36"/>
        <v>1,</v>
      </c>
    </row>
    <row r="178" spans="1:19" x14ac:dyDescent="0.15">
      <c r="A178" t="s">
        <v>199</v>
      </c>
      <c r="B178">
        <v>91005</v>
      </c>
      <c r="C178">
        <v>103</v>
      </c>
      <c r="D178">
        <v>1</v>
      </c>
      <c r="E178">
        <v>1</v>
      </c>
      <c r="F178">
        <v>1</v>
      </c>
      <c r="G178" s="5">
        <f t="shared" si="31"/>
        <v>1.2672244094488189E-2</v>
      </c>
      <c r="H178" t="str">
        <f>VLOOKUP(B178,'名称-id-价值'!B:C,2,FALSE)</f>
        <v>T1LP5</v>
      </c>
      <c r="I178" t="str">
        <f t="shared" si="37"/>
        <v>T1部件</v>
      </c>
      <c r="J178">
        <f t="shared" si="38"/>
        <v>6</v>
      </c>
      <c r="K178">
        <f t="shared" si="39"/>
        <v>1.2672244094488189E-2</v>
      </c>
      <c r="L178">
        <f>VLOOKUP(B178,'名称-id-价值'!B:M,J178+2,FALSE)</f>
        <v>30</v>
      </c>
      <c r="M178">
        <f t="shared" si="40"/>
        <v>0.38016732283464566</v>
      </c>
      <c r="N178">
        <f t="shared" si="32"/>
        <v>62.389480807086628</v>
      </c>
      <c r="O178" t="str">
        <f t="shared" si="33"/>
        <v>91005,</v>
      </c>
      <c r="P178" t="str">
        <f t="shared" si="34"/>
        <v>103,</v>
      </c>
      <c r="Q178" t="str">
        <f t="shared" si="41"/>
        <v>(1,1)</v>
      </c>
      <c r="R178" t="str">
        <f t="shared" si="35"/>
        <v>1,</v>
      </c>
      <c r="S178" t="str">
        <f t="shared" si="36"/>
        <v>1,</v>
      </c>
    </row>
    <row r="179" spans="1:19" x14ac:dyDescent="0.15">
      <c r="A179" t="s">
        <v>199</v>
      </c>
      <c r="B179">
        <v>91101</v>
      </c>
      <c r="C179">
        <v>103</v>
      </c>
      <c r="D179">
        <v>1</v>
      </c>
      <c r="E179">
        <v>1</v>
      </c>
      <c r="F179">
        <v>1</v>
      </c>
      <c r="G179" s="5">
        <f t="shared" si="31"/>
        <v>1.2672244094488189E-2</v>
      </c>
      <c r="H179" t="str">
        <f>VLOOKUP(B179,'名称-id-价值'!B:C,2,FALSE)</f>
        <v>T1MP1</v>
      </c>
      <c r="I179" t="str">
        <f t="shared" si="37"/>
        <v>T1部件</v>
      </c>
      <c r="J179">
        <f t="shared" si="38"/>
        <v>6</v>
      </c>
      <c r="K179">
        <f t="shared" si="39"/>
        <v>1.2672244094488189E-2</v>
      </c>
      <c r="L179">
        <f>VLOOKUP(B179,'名称-id-价值'!B:M,J179+2,FALSE)</f>
        <v>30</v>
      </c>
      <c r="M179">
        <f t="shared" si="40"/>
        <v>0.38016732283464566</v>
      </c>
      <c r="N179">
        <f t="shared" si="32"/>
        <v>62.389480807086628</v>
      </c>
      <c r="O179" t="str">
        <f t="shared" si="33"/>
        <v>91101,</v>
      </c>
      <c r="P179" t="str">
        <f t="shared" si="34"/>
        <v>103,</v>
      </c>
      <c r="Q179" t="str">
        <f t="shared" si="41"/>
        <v>(1,1)</v>
      </c>
      <c r="R179" t="str">
        <f t="shared" si="35"/>
        <v>1,</v>
      </c>
      <c r="S179" t="str">
        <f t="shared" si="36"/>
        <v>1,</v>
      </c>
    </row>
    <row r="180" spans="1:19" x14ac:dyDescent="0.15">
      <c r="A180" t="s">
        <v>199</v>
      </c>
      <c r="B180">
        <v>91103</v>
      </c>
      <c r="C180">
        <v>103</v>
      </c>
      <c r="D180">
        <v>1</v>
      </c>
      <c r="E180">
        <v>1</v>
      </c>
      <c r="F180">
        <v>1</v>
      </c>
      <c r="G180" s="5">
        <f t="shared" si="31"/>
        <v>1.2672244094488189E-2</v>
      </c>
      <c r="H180" t="str">
        <f>VLOOKUP(B180,'名称-id-价值'!B:C,2,FALSE)</f>
        <v>T1MP3</v>
      </c>
      <c r="I180" t="str">
        <f t="shared" si="37"/>
        <v>T1部件</v>
      </c>
      <c r="J180">
        <f t="shared" si="38"/>
        <v>6</v>
      </c>
      <c r="K180">
        <f t="shared" si="39"/>
        <v>1.2672244094488189E-2</v>
      </c>
      <c r="L180">
        <f>VLOOKUP(B180,'名称-id-价值'!B:M,J180+2,FALSE)</f>
        <v>30</v>
      </c>
      <c r="M180">
        <f t="shared" si="40"/>
        <v>0.38016732283464566</v>
      </c>
      <c r="N180">
        <f t="shared" si="32"/>
        <v>62.389480807086628</v>
      </c>
      <c r="O180" t="str">
        <f t="shared" si="33"/>
        <v>91103,</v>
      </c>
      <c r="P180" t="str">
        <f t="shared" si="34"/>
        <v>103,</v>
      </c>
      <c r="Q180" t="str">
        <f t="shared" si="41"/>
        <v>(1,1)</v>
      </c>
      <c r="R180" t="str">
        <f t="shared" si="35"/>
        <v>1,</v>
      </c>
      <c r="S180" t="str">
        <f t="shared" si="36"/>
        <v>1,</v>
      </c>
    </row>
    <row r="181" spans="1:19" x14ac:dyDescent="0.15">
      <c r="A181" t="s">
        <v>199</v>
      </c>
      <c r="B181">
        <v>91105</v>
      </c>
      <c r="C181">
        <v>103</v>
      </c>
      <c r="D181">
        <v>1</v>
      </c>
      <c r="E181">
        <v>1</v>
      </c>
      <c r="F181">
        <v>1</v>
      </c>
      <c r="G181" s="5">
        <f t="shared" si="31"/>
        <v>1.2672244094488189E-2</v>
      </c>
      <c r="H181" t="str">
        <f>VLOOKUP(B181,'名称-id-价值'!B:C,2,FALSE)</f>
        <v>T1MP5</v>
      </c>
      <c r="I181" t="str">
        <f t="shared" si="37"/>
        <v>T1部件</v>
      </c>
      <c r="J181">
        <f t="shared" si="38"/>
        <v>6</v>
      </c>
      <c r="K181">
        <f t="shared" si="39"/>
        <v>1.2672244094488189E-2</v>
      </c>
      <c r="L181">
        <f>VLOOKUP(B181,'名称-id-价值'!B:M,J181+2,FALSE)</f>
        <v>30</v>
      </c>
      <c r="M181">
        <f t="shared" si="40"/>
        <v>0.38016732283464566</v>
      </c>
      <c r="N181">
        <f t="shared" si="32"/>
        <v>62.389480807086628</v>
      </c>
      <c r="O181" t="str">
        <f t="shared" si="33"/>
        <v>91105,</v>
      </c>
      <c r="P181" t="str">
        <f t="shared" si="34"/>
        <v>103,</v>
      </c>
      <c r="Q181" t="str">
        <f t="shared" si="41"/>
        <v>(1,1)</v>
      </c>
      <c r="R181" t="str">
        <f t="shared" si="35"/>
        <v>1,</v>
      </c>
      <c r="S181" t="str">
        <f t="shared" si="36"/>
        <v>1,</v>
      </c>
    </row>
    <row r="182" spans="1:19" x14ac:dyDescent="0.15">
      <c r="A182" t="s">
        <v>199</v>
      </c>
      <c r="B182">
        <v>91201</v>
      </c>
      <c r="C182">
        <v>103</v>
      </c>
      <c r="D182">
        <v>1</v>
      </c>
      <c r="E182">
        <v>1</v>
      </c>
      <c r="F182">
        <v>1</v>
      </c>
      <c r="G182" s="5">
        <f t="shared" si="31"/>
        <v>1.2672244094488189E-2</v>
      </c>
      <c r="H182" t="str">
        <f>VLOOKUP(B182,'名称-id-价值'!B:C,2,FALSE)</f>
        <v>T1HP1</v>
      </c>
      <c r="I182" t="str">
        <f t="shared" si="37"/>
        <v>T1部件</v>
      </c>
      <c r="J182">
        <f t="shared" si="38"/>
        <v>6</v>
      </c>
      <c r="K182">
        <f t="shared" si="39"/>
        <v>1.2672244094488189E-2</v>
      </c>
      <c r="L182">
        <f>VLOOKUP(B182,'名称-id-价值'!B:M,J182+2,FALSE)</f>
        <v>30</v>
      </c>
      <c r="M182">
        <f t="shared" si="40"/>
        <v>0.38016732283464566</v>
      </c>
      <c r="N182">
        <f t="shared" si="32"/>
        <v>62.389480807086628</v>
      </c>
      <c r="O182" t="str">
        <f t="shared" si="33"/>
        <v>91201,</v>
      </c>
      <c r="P182" t="str">
        <f t="shared" si="34"/>
        <v>103,</v>
      </c>
      <c r="Q182" t="str">
        <f t="shared" si="41"/>
        <v>(1,1)</v>
      </c>
      <c r="R182" t="str">
        <f t="shared" si="35"/>
        <v>1,</v>
      </c>
      <c r="S182" t="str">
        <f t="shared" si="36"/>
        <v>1,</v>
      </c>
    </row>
    <row r="183" spans="1:19" x14ac:dyDescent="0.15">
      <c r="A183" t="s">
        <v>199</v>
      </c>
      <c r="B183">
        <v>91203</v>
      </c>
      <c r="C183">
        <v>103</v>
      </c>
      <c r="D183">
        <v>1</v>
      </c>
      <c r="E183">
        <v>1</v>
      </c>
      <c r="F183">
        <v>1</v>
      </c>
      <c r="G183" s="5">
        <f t="shared" si="31"/>
        <v>1.2672244094488189E-2</v>
      </c>
      <c r="H183" t="str">
        <f>VLOOKUP(B183,'名称-id-价值'!B:C,2,FALSE)</f>
        <v>T1HP3</v>
      </c>
      <c r="I183" t="str">
        <f t="shared" si="37"/>
        <v>T1部件</v>
      </c>
      <c r="J183">
        <f t="shared" si="38"/>
        <v>6</v>
      </c>
      <c r="K183">
        <f t="shared" si="39"/>
        <v>1.2672244094488189E-2</v>
      </c>
      <c r="L183">
        <f>VLOOKUP(B183,'名称-id-价值'!B:M,J183+2,FALSE)</f>
        <v>30</v>
      </c>
      <c r="M183">
        <f t="shared" si="40"/>
        <v>0.38016732283464566</v>
      </c>
      <c r="N183">
        <f t="shared" si="32"/>
        <v>62.389480807086628</v>
      </c>
      <c r="O183" t="str">
        <f t="shared" si="33"/>
        <v>91203,</v>
      </c>
      <c r="P183" t="str">
        <f t="shared" si="34"/>
        <v>103,</v>
      </c>
      <c r="Q183" t="str">
        <f t="shared" si="41"/>
        <v>(1,1)</v>
      </c>
      <c r="R183" t="str">
        <f t="shared" si="35"/>
        <v>1,</v>
      </c>
      <c r="S183" t="str">
        <f t="shared" si="36"/>
        <v>1,</v>
      </c>
    </row>
    <row r="184" spans="1:19" x14ac:dyDescent="0.15">
      <c r="A184" t="s">
        <v>199</v>
      </c>
      <c r="B184">
        <v>91205</v>
      </c>
      <c r="C184">
        <v>103</v>
      </c>
      <c r="D184">
        <v>1</v>
      </c>
      <c r="E184">
        <v>1</v>
      </c>
      <c r="F184">
        <v>1</v>
      </c>
      <c r="G184" s="5">
        <f t="shared" si="31"/>
        <v>1.2672244094488189E-2</v>
      </c>
      <c r="H184" t="str">
        <f>VLOOKUP(B184,'名称-id-价值'!B:C,2,FALSE)</f>
        <v>T1HP5</v>
      </c>
      <c r="I184" t="str">
        <f t="shared" si="37"/>
        <v>T1部件</v>
      </c>
      <c r="J184">
        <f t="shared" si="38"/>
        <v>6</v>
      </c>
      <c r="K184">
        <f t="shared" si="39"/>
        <v>1.2672244094488189E-2</v>
      </c>
      <c r="L184">
        <f>VLOOKUP(B184,'名称-id-价值'!B:M,J184+2,FALSE)</f>
        <v>30</v>
      </c>
      <c r="M184">
        <f t="shared" si="40"/>
        <v>0.38016732283464566</v>
      </c>
      <c r="N184">
        <f t="shared" si="32"/>
        <v>62.389480807086628</v>
      </c>
      <c r="O184" t="str">
        <f t="shared" si="33"/>
        <v>91205,</v>
      </c>
      <c r="P184" t="str">
        <f t="shared" si="34"/>
        <v>103,</v>
      </c>
      <c r="Q184" t="str">
        <f t="shared" si="41"/>
        <v>(1,1)</v>
      </c>
      <c r="R184" t="str">
        <f t="shared" si="35"/>
        <v>1,</v>
      </c>
      <c r="S184" t="str">
        <f t="shared" si="36"/>
        <v>1,</v>
      </c>
    </row>
    <row r="185" spans="1:19" x14ac:dyDescent="0.15">
      <c r="A185" t="s">
        <v>199</v>
      </c>
      <c r="B185">
        <v>91002</v>
      </c>
      <c r="C185">
        <v>103</v>
      </c>
      <c r="D185">
        <v>1</v>
      </c>
      <c r="E185">
        <v>1</v>
      </c>
      <c r="F185">
        <v>1</v>
      </c>
      <c r="G185" s="5">
        <f t="shared" si="31"/>
        <v>1.2672244094488189E-2</v>
      </c>
      <c r="H185" t="str">
        <f>VLOOKUP(B185,'名称-id-价值'!B:C,2,FALSE)</f>
        <v>T1LP2</v>
      </c>
      <c r="I185" t="str">
        <f t="shared" si="37"/>
        <v>T1部件</v>
      </c>
      <c r="J185">
        <f t="shared" si="38"/>
        <v>6</v>
      </c>
      <c r="K185">
        <f t="shared" si="39"/>
        <v>1.2672244094488189E-2</v>
      </c>
      <c r="L185">
        <f>VLOOKUP(B185,'名称-id-价值'!B:M,J185+2,FALSE)</f>
        <v>30</v>
      </c>
      <c r="M185">
        <f t="shared" si="40"/>
        <v>0.38016732283464566</v>
      </c>
      <c r="N185">
        <f t="shared" si="32"/>
        <v>62.389480807086628</v>
      </c>
      <c r="O185" t="str">
        <f t="shared" si="33"/>
        <v>91002,</v>
      </c>
      <c r="P185" t="str">
        <f t="shared" si="34"/>
        <v>103,</v>
      </c>
      <c r="Q185" t="str">
        <f t="shared" si="41"/>
        <v>(1,1)</v>
      </c>
      <c r="R185" t="str">
        <f t="shared" si="35"/>
        <v>1,</v>
      </c>
      <c r="S185" t="str">
        <f t="shared" si="36"/>
        <v>1,</v>
      </c>
    </row>
    <row r="186" spans="1:19" x14ac:dyDescent="0.15">
      <c r="A186" t="s">
        <v>199</v>
      </c>
      <c r="B186">
        <v>91004</v>
      </c>
      <c r="C186">
        <v>103</v>
      </c>
      <c r="D186">
        <v>1</v>
      </c>
      <c r="E186">
        <v>1</v>
      </c>
      <c r="F186">
        <v>1</v>
      </c>
      <c r="G186" s="5">
        <f t="shared" si="31"/>
        <v>1.2672244094488189E-2</v>
      </c>
      <c r="H186" t="str">
        <f>VLOOKUP(B186,'名称-id-价值'!B:C,2,FALSE)</f>
        <v>T1LP4</v>
      </c>
      <c r="I186" t="str">
        <f t="shared" si="37"/>
        <v>T1部件</v>
      </c>
      <c r="J186">
        <f t="shared" si="38"/>
        <v>6</v>
      </c>
      <c r="K186">
        <f t="shared" si="39"/>
        <v>1.2672244094488189E-2</v>
      </c>
      <c r="L186">
        <f>VLOOKUP(B186,'名称-id-价值'!B:M,J186+2,FALSE)</f>
        <v>30</v>
      </c>
      <c r="M186">
        <f t="shared" si="40"/>
        <v>0.38016732283464566</v>
      </c>
      <c r="N186">
        <f t="shared" si="32"/>
        <v>62.389480807086628</v>
      </c>
      <c r="O186" t="str">
        <f t="shared" si="33"/>
        <v>91004,</v>
      </c>
      <c r="P186" t="str">
        <f t="shared" si="34"/>
        <v>103,</v>
      </c>
      <c r="Q186" t="str">
        <f t="shared" si="41"/>
        <v>(1,1)</v>
      </c>
      <c r="R186" t="str">
        <f t="shared" si="35"/>
        <v>1,</v>
      </c>
      <c r="S186" t="str">
        <f t="shared" si="36"/>
        <v>1,</v>
      </c>
    </row>
    <row r="187" spans="1:19" x14ac:dyDescent="0.15">
      <c r="A187" t="s">
        <v>199</v>
      </c>
      <c r="B187">
        <v>91006</v>
      </c>
      <c r="C187">
        <v>103</v>
      </c>
      <c r="D187">
        <v>1</v>
      </c>
      <c r="E187">
        <v>1</v>
      </c>
      <c r="F187">
        <v>1</v>
      </c>
      <c r="G187" s="5">
        <f t="shared" si="31"/>
        <v>1.2672244094488189E-2</v>
      </c>
      <c r="H187" t="str">
        <f>VLOOKUP(B187,'名称-id-价值'!B:C,2,FALSE)</f>
        <v>T1LP6</v>
      </c>
      <c r="I187" t="str">
        <f t="shared" si="37"/>
        <v>T1部件</v>
      </c>
      <c r="J187">
        <f t="shared" si="38"/>
        <v>6</v>
      </c>
      <c r="K187">
        <f t="shared" si="39"/>
        <v>1.2672244094488189E-2</v>
      </c>
      <c r="L187">
        <f>VLOOKUP(B187,'名称-id-价值'!B:M,J187+2,FALSE)</f>
        <v>30</v>
      </c>
      <c r="M187">
        <f t="shared" si="40"/>
        <v>0.38016732283464566</v>
      </c>
      <c r="N187">
        <f t="shared" si="32"/>
        <v>62.389480807086628</v>
      </c>
      <c r="O187" t="str">
        <f t="shared" si="33"/>
        <v>91006,</v>
      </c>
      <c r="P187" t="str">
        <f t="shared" si="34"/>
        <v>103,</v>
      </c>
      <c r="Q187" t="str">
        <f t="shared" si="41"/>
        <v>(1,1)</v>
      </c>
      <c r="R187" t="str">
        <f t="shared" si="35"/>
        <v>1,</v>
      </c>
      <c r="S187" t="str">
        <f t="shared" si="36"/>
        <v>1,</v>
      </c>
    </row>
    <row r="188" spans="1:19" x14ac:dyDescent="0.15">
      <c r="A188" t="s">
        <v>199</v>
      </c>
      <c r="B188">
        <v>91102</v>
      </c>
      <c r="C188">
        <v>103</v>
      </c>
      <c r="D188">
        <v>1</v>
      </c>
      <c r="E188">
        <v>1</v>
      </c>
      <c r="F188">
        <v>1</v>
      </c>
      <c r="G188" s="5">
        <f t="shared" si="31"/>
        <v>1.2672244094488189E-2</v>
      </c>
      <c r="H188" t="str">
        <f>VLOOKUP(B188,'名称-id-价值'!B:C,2,FALSE)</f>
        <v>T1MP2</v>
      </c>
      <c r="I188" t="str">
        <f t="shared" si="37"/>
        <v>T1部件</v>
      </c>
      <c r="J188">
        <f t="shared" si="38"/>
        <v>6</v>
      </c>
      <c r="K188">
        <f t="shared" si="39"/>
        <v>1.2672244094488189E-2</v>
      </c>
      <c r="L188">
        <f>VLOOKUP(B188,'名称-id-价值'!B:M,J188+2,FALSE)</f>
        <v>30</v>
      </c>
      <c r="M188">
        <f t="shared" si="40"/>
        <v>0.38016732283464566</v>
      </c>
      <c r="N188">
        <f t="shared" si="32"/>
        <v>62.389480807086628</v>
      </c>
      <c r="O188" t="str">
        <f t="shared" si="33"/>
        <v>91102,</v>
      </c>
      <c r="P188" t="str">
        <f t="shared" si="34"/>
        <v>103,</v>
      </c>
      <c r="Q188" t="str">
        <f t="shared" si="41"/>
        <v>(1,1)</v>
      </c>
      <c r="R188" t="str">
        <f t="shared" si="35"/>
        <v>1,</v>
      </c>
      <c r="S188" t="str">
        <f t="shared" si="36"/>
        <v>1,</v>
      </c>
    </row>
    <row r="189" spans="1:19" x14ac:dyDescent="0.15">
      <c r="A189" t="s">
        <v>199</v>
      </c>
      <c r="B189">
        <v>91104</v>
      </c>
      <c r="C189">
        <v>103</v>
      </c>
      <c r="D189">
        <v>1</v>
      </c>
      <c r="E189">
        <v>1</v>
      </c>
      <c r="F189">
        <v>1</v>
      </c>
      <c r="G189" s="5">
        <f t="shared" si="31"/>
        <v>1.2672244094488189E-2</v>
      </c>
      <c r="H189" t="str">
        <f>VLOOKUP(B189,'名称-id-价值'!B:C,2,FALSE)</f>
        <v>T1MP4</v>
      </c>
      <c r="I189" t="str">
        <f t="shared" si="37"/>
        <v>T1部件</v>
      </c>
      <c r="J189">
        <f t="shared" si="38"/>
        <v>6</v>
      </c>
      <c r="K189">
        <f t="shared" si="39"/>
        <v>1.2672244094488189E-2</v>
      </c>
      <c r="L189">
        <f>VLOOKUP(B189,'名称-id-价值'!B:M,J189+2,FALSE)</f>
        <v>30</v>
      </c>
      <c r="M189">
        <f t="shared" si="40"/>
        <v>0.38016732283464566</v>
      </c>
      <c r="N189">
        <f t="shared" si="32"/>
        <v>62.389480807086628</v>
      </c>
      <c r="O189" t="str">
        <f t="shared" si="33"/>
        <v>91104,</v>
      </c>
      <c r="P189" t="str">
        <f t="shared" si="34"/>
        <v>103,</v>
      </c>
      <c r="Q189" t="str">
        <f t="shared" si="41"/>
        <v>(1,1)</v>
      </c>
      <c r="R189" t="str">
        <f t="shared" si="35"/>
        <v>1,</v>
      </c>
      <c r="S189" t="str">
        <f t="shared" si="36"/>
        <v>1,</v>
      </c>
    </row>
    <row r="190" spans="1:19" x14ac:dyDescent="0.15">
      <c r="A190" t="s">
        <v>199</v>
      </c>
      <c r="B190">
        <v>91106</v>
      </c>
      <c r="C190">
        <v>103</v>
      </c>
      <c r="D190">
        <v>1</v>
      </c>
      <c r="E190">
        <v>1</v>
      </c>
      <c r="F190">
        <v>1</v>
      </c>
      <c r="G190" s="5">
        <f t="shared" si="31"/>
        <v>1.2672244094488189E-2</v>
      </c>
      <c r="H190" t="str">
        <f>VLOOKUP(B190,'名称-id-价值'!B:C,2,FALSE)</f>
        <v>T1MP6</v>
      </c>
      <c r="I190" t="str">
        <f t="shared" si="37"/>
        <v>T1部件</v>
      </c>
      <c r="J190">
        <f t="shared" si="38"/>
        <v>6</v>
      </c>
      <c r="K190">
        <f t="shared" si="39"/>
        <v>1.2672244094488189E-2</v>
      </c>
      <c r="L190">
        <f>VLOOKUP(B190,'名称-id-价值'!B:M,J190+2,FALSE)</f>
        <v>30</v>
      </c>
      <c r="M190">
        <f t="shared" si="40"/>
        <v>0.38016732283464566</v>
      </c>
      <c r="N190">
        <f t="shared" si="32"/>
        <v>62.389480807086628</v>
      </c>
      <c r="O190" t="str">
        <f t="shared" si="33"/>
        <v>91106,</v>
      </c>
      <c r="P190" t="str">
        <f t="shared" si="34"/>
        <v>103,</v>
      </c>
      <c r="Q190" t="str">
        <f t="shared" si="41"/>
        <v>(1,1)</v>
      </c>
      <c r="R190" t="str">
        <f t="shared" si="35"/>
        <v>1,</v>
      </c>
      <c r="S190" t="str">
        <f t="shared" si="36"/>
        <v>1,</v>
      </c>
    </row>
    <row r="191" spans="1:19" x14ac:dyDescent="0.15">
      <c r="A191" t="s">
        <v>199</v>
      </c>
      <c r="B191">
        <v>91202</v>
      </c>
      <c r="C191">
        <v>103</v>
      </c>
      <c r="D191">
        <v>1</v>
      </c>
      <c r="E191">
        <v>1</v>
      </c>
      <c r="F191">
        <v>1</v>
      </c>
      <c r="G191" s="5">
        <f t="shared" si="31"/>
        <v>1.2672244094488189E-2</v>
      </c>
      <c r="H191" t="str">
        <f>VLOOKUP(B191,'名称-id-价值'!B:C,2,FALSE)</f>
        <v>T1HP2</v>
      </c>
      <c r="I191" t="str">
        <f t="shared" si="37"/>
        <v>T1部件</v>
      </c>
      <c r="J191">
        <f t="shared" si="38"/>
        <v>6</v>
      </c>
      <c r="K191">
        <f t="shared" si="39"/>
        <v>1.2672244094488189E-2</v>
      </c>
      <c r="L191">
        <f>VLOOKUP(B191,'名称-id-价值'!B:M,J191+2,FALSE)</f>
        <v>30</v>
      </c>
      <c r="M191">
        <f t="shared" si="40"/>
        <v>0.38016732283464566</v>
      </c>
      <c r="N191">
        <f t="shared" si="32"/>
        <v>62.389480807086628</v>
      </c>
      <c r="O191" t="str">
        <f t="shared" si="33"/>
        <v>91202,</v>
      </c>
      <c r="P191" t="str">
        <f t="shared" si="34"/>
        <v>103,</v>
      </c>
      <c r="Q191" t="str">
        <f t="shared" si="41"/>
        <v>(1,1)</v>
      </c>
      <c r="R191" t="str">
        <f t="shared" si="35"/>
        <v>1,</v>
      </c>
      <c r="S191" t="str">
        <f t="shared" si="36"/>
        <v>1,</v>
      </c>
    </row>
    <row r="192" spans="1:19" x14ac:dyDescent="0.15">
      <c r="A192" t="s">
        <v>199</v>
      </c>
      <c r="B192">
        <v>91204</v>
      </c>
      <c r="C192">
        <v>103</v>
      </c>
      <c r="D192">
        <v>1</v>
      </c>
      <c r="E192">
        <v>1</v>
      </c>
      <c r="F192">
        <v>1</v>
      </c>
      <c r="G192" s="5">
        <f t="shared" si="31"/>
        <v>1.2672244094488189E-2</v>
      </c>
      <c r="H192" t="str">
        <f>VLOOKUP(B192,'名称-id-价值'!B:C,2,FALSE)</f>
        <v>T1HP4</v>
      </c>
      <c r="I192" t="str">
        <f t="shared" si="37"/>
        <v>T1部件</v>
      </c>
      <c r="J192">
        <f t="shared" si="38"/>
        <v>6</v>
      </c>
      <c r="K192">
        <f t="shared" si="39"/>
        <v>1.2672244094488189E-2</v>
      </c>
      <c r="L192">
        <f>VLOOKUP(B192,'名称-id-价值'!B:M,J192+2,FALSE)</f>
        <v>30</v>
      </c>
      <c r="M192">
        <f t="shared" si="40"/>
        <v>0.38016732283464566</v>
      </c>
      <c r="N192">
        <f t="shared" si="32"/>
        <v>62.389480807086628</v>
      </c>
      <c r="O192" t="str">
        <f t="shared" si="33"/>
        <v>91204,</v>
      </c>
      <c r="P192" t="str">
        <f t="shared" si="34"/>
        <v>103,</v>
      </c>
      <c r="Q192" t="str">
        <f t="shared" si="41"/>
        <v>(1,1)</v>
      </c>
      <c r="R192" t="str">
        <f t="shared" si="35"/>
        <v>1,</v>
      </c>
      <c r="S192" t="str">
        <f t="shared" si="36"/>
        <v>1,</v>
      </c>
    </row>
    <row r="193" spans="1:19" x14ac:dyDescent="0.15">
      <c r="A193" t="s">
        <v>199</v>
      </c>
      <c r="B193">
        <v>91206</v>
      </c>
      <c r="C193">
        <v>103</v>
      </c>
      <c r="D193">
        <v>1</v>
      </c>
      <c r="E193">
        <v>1</v>
      </c>
      <c r="F193">
        <v>1</v>
      </c>
      <c r="G193" s="5">
        <f t="shared" si="31"/>
        <v>1.2672244094488189E-2</v>
      </c>
      <c r="H193" t="str">
        <f>VLOOKUP(B193,'名称-id-价值'!B:C,2,FALSE)</f>
        <v>T1HP6</v>
      </c>
      <c r="I193" t="str">
        <f t="shared" si="37"/>
        <v>T1部件</v>
      </c>
      <c r="J193">
        <f t="shared" si="38"/>
        <v>6</v>
      </c>
      <c r="K193">
        <f t="shared" si="39"/>
        <v>1.2672244094488189E-2</v>
      </c>
      <c r="L193">
        <f>VLOOKUP(B193,'名称-id-价值'!B:M,J193+2,FALSE)</f>
        <v>30</v>
      </c>
      <c r="M193">
        <f t="shared" si="40"/>
        <v>0.38016732283464566</v>
      </c>
      <c r="N193">
        <f t="shared" si="32"/>
        <v>62.389480807086628</v>
      </c>
      <c r="O193" t="str">
        <f t="shared" si="33"/>
        <v>91206,</v>
      </c>
      <c r="P193" t="str">
        <f t="shared" si="34"/>
        <v>103,</v>
      </c>
      <c r="Q193" t="str">
        <f t="shared" si="41"/>
        <v>(1,1)</v>
      </c>
      <c r="R193" t="str">
        <f t="shared" si="35"/>
        <v>1,</v>
      </c>
      <c r="S193" t="str">
        <f t="shared" si="36"/>
        <v>1,</v>
      </c>
    </row>
    <row r="194" spans="1:19" x14ac:dyDescent="0.15">
      <c r="A194" t="s">
        <v>199</v>
      </c>
      <c r="B194">
        <v>92001</v>
      </c>
      <c r="C194">
        <v>50</v>
      </c>
      <c r="D194">
        <v>1</v>
      </c>
      <c r="E194">
        <v>1</v>
      </c>
      <c r="F194">
        <v>1</v>
      </c>
      <c r="G194" s="5">
        <f t="shared" ref="G194:G257" si="42">C194/SUMIFS(C:C,A:A,A194)</f>
        <v>6.1515748031496066E-3</v>
      </c>
      <c r="H194" t="str">
        <f>VLOOKUP(B194,'名称-id-价值'!B:C,2,FALSE)</f>
        <v>T2LP1</v>
      </c>
      <c r="I194" t="str">
        <f t="shared" si="37"/>
        <v>T2部件</v>
      </c>
      <c r="J194">
        <f t="shared" si="38"/>
        <v>6</v>
      </c>
      <c r="K194">
        <f t="shared" si="39"/>
        <v>6.1515748031496066E-3</v>
      </c>
      <c r="L194">
        <f>VLOOKUP(B194,'名称-id-价值'!B:M,J194+2,FALSE)</f>
        <v>62.65</v>
      </c>
      <c r="M194">
        <f t="shared" si="40"/>
        <v>0.38539616141732286</v>
      </c>
      <c r="N194">
        <f t="shared" ref="N194:N257" si="43">SUMIFS(M:M,A:A,A194)*F194+VLOOKUP(J194,$AC$17:$AF$27,4,FALSE)</f>
        <v>62.389480807086628</v>
      </c>
      <c r="O194" t="str">
        <f t="shared" si="33"/>
        <v>92001,</v>
      </c>
      <c r="P194" t="str">
        <f t="shared" si="34"/>
        <v>50,</v>
      </c>
      <c r="Q194" t="str">
        <f t="shared" si="41"/>
        <v>(1,1)</v>
      </c>
      <c r="R194" t="str">
        <f t="shared" si="35"/>
        <v>1,</v>
      </c>
      <c r="S194" t="str">
        <f t="shared" si="36"/>
        <v>1,</v>
      </c>
    </row>
    <row r="195" spans="1:19" x14ac:dyDescent="0.15">
      <c r="A195" t="s">
        <v>199</v>
      </c>
      <c r="B195">
        <v>92003</v>
      </c>
      <c r="C195">
        <v>50</v>
      </c>
      <c r="D195">
        <v>1</v>
      </c>
      <c r="E195">
        <v>1</v>
      </c>
      <c r="F195">
        <v>1</v>
      </c>
      <c r="G195" s="5">
        <f t="shared" si="42"/>
        <v>6.1515748031496066E-3</v>
      </c>
      <c r="H195" t="str">
        <f>VLOOKUP(B195,'名称-id-价值'!B:C,2,FALSE)</f>
        <v>T2LP3</v>
      </c>
      <c r="I195" t="str">
        <f t="shared" si="37"/>
        <v>T2部件</v>
      </c>
      <c r="J195">
        <f t="shared" si="38"/>
        <v>6</v>
      </c>
      <c r="K195">
        <f t="shared" si="39"/>
        <v>6.1515748031496066E-3</v>
      </c>
      <c r="L195">
        <f>VLOOKUP(B195,'名称-id-价值'!B:M,J195+2,FALSE)</f>
        <v>62.65</v>
      </c>
      <c r="M195">
        <f t="shared" si="40"/>
        <v>0.38539616141732286</v>
      </c>
      <c r="N195">
        <f t="shared" si="43"/>
        <v>62.389480807086628</v>
      </c>
      <c r="O195" t="str">
        <f t="shared" si="33"/>
        <v>92003,</v>
      </c>
      <c r="P195" t="str">
        <f t="shared" si="34"/>
        <v>50,</v>
      </c>
      <c r="Q195" t="str">
        <f t="shared" si="41"/>
        <v>(1,1)</v>
      </c>
      <c r="R195" t="str">
        <f t="shared" si="35"/>
        <v>1,</v>
      </c>
      <c r="S195" t="str">
        <f t="shared" si="36"/>
        <v>1,</v>
      </c>
    </row>
    <row r="196" spans="1:19" x14ac:dyDescent="0.15">
      <c r="A196" t="s">
        <v>199</v>
      </c>
      <c r="B196">
        <v>92005</v>
      </c>
      <c r="C196">
        <v>50</v>
      </c>
      <c r="D196">
        <v>1</v>
      </c>
      <c r="E196">
        <v>1</v>
      </c>
      <c r="F196">
        <v>1</v>
      </c>
      <c r="G196" s="5">
        <f t="shared" si="42"/>
        <v>6.1515748031496066E-3</v>
      </c>
      <c r="H196" t="str">
        <f>VLOOKUP(B196,'名称-id-价值'!B:C,2,FALSE)</f>
        <v>T2LP5</v>
      </c>
      <c r="I196" t="str">
        <f t="shared" si="37"/>
        <v>T2部件</v>
      </c>
      <c r="J196">
        <f t="shared" si="38"/>
        <v>6</v>
      </c>
      <c r="K196">
        <f t="shared" si="39"/>
        <v>6.1515748031496066E-3</v>
      </c>
      <c r="L196">
        <f>VLOOKUP(B196,'名称-id-价值'!B:M,J196+2,FALSE)</f>
        <v>62.65</v>
      </c>
      <c r="M196">
        <f t="shared" si="40"/>
        <v>0.38539616141732286</v>
      </c>
      <c r="N196">
        <f t="shared" si="43"/>
        <v>62.389480807086628</v>
      </c>
      <c r="O196" t="str">
        <f t="shared" si="33"/>
        <v>92005,</v>
      </c>
      <c r="P196" t="str">
        <f t="shared" si="34"/>
        <v>50,</v>
      </c>
      <c r="Q196" t="str">
        <f t="shared" si="41"/>
        <v>(1,1)</v>
      </c>
      <c r="R196" t="str">
        <f t="shared" si="35"/>
        <v>1,</v>
      </c>
      <c r="S196" t="str">
        <f t="shared" si="36"/>
        <v>1,</v>
      </c>
    </row>
    <row r="197" spans="1:19" x14ac:dyDescent="0.15">
      <c r="A197" t="s">
        <v>199</v>
      </c>
      <c r="B197">
        <v>92101</v>
      </c>
      <c r="C197">
        <v>50</v>
      </c>
      <c r="D197">
        <v>1</v>
      </c>
      <c r="E197">
        <v>1</v>
      </c>
      <c r="F197">
        <v>1</v>
      </c>
      <c r="G197" s="5">
        <f t="shared" si="42"/>
        <v>6.1515748031496066E-3</v>
      </c>
      <c r="H197" t="str">
        <f>VLOOKUP(B197,'名称-id-价值'!B:C,2,FALSE)</f>
        <v>T2MP1</v>
      </c>
      <c r="I197" t="str">
        <f t="shared" si="37"/>
        <v>T2部件</v>
      </c>
      <c r="J197">
        <f t="shared" si="38"/>
        <v>6</v>
      </c>
      <c r="K197">
        <f t="shared" si="39"/>
        <v>6.1515748031496066E-3</v>
      </c>
      <c r="L197">
        <f>VLOOKUP(B197,'名称-id-价值'!B:M,J197+2,FALSE)</f>
        <v>62.65</v>
      </c>
      <c r="M197">
        <f t="shared" si="40"/>
        <v>0.38539616141732286</v>
      </c>
      <c r="N197">
        <f t="shared" si="43"/>
        <v>62.389480807086628</v>
      </c>
      <c r="O197" t="str">
        <f t="shared" si="33"/>
        <v>92101,</v>
      </c>
      <c r="P197" t="str">
        <f t="shared" si="34"/>
        <v>50,</v>
      </c>
      <c r="Q197" t="str">
        <f t="shared" si="41"/>
        <v>(1,1)</v>
      </c>
      <c r="R197" t="str">
        <f t="shared" si="35"/>
        <v>1,</v>
      </c>
      <c r="S197" t="str">
        <f t="shared" si="36"/>
        <v>1,</v>
      </c>
    </row>
    <row r="198" spans="1:19" x14ac:dyDescent="0.15">
      <c r="A198" t="s">
        <v>199</v>
      </c>
      <c r="B198">
        <v>92103</v>
      </c>
      <c r="C198">
        <v>50</v>
      </c>
      <c r="D198">
        <v>1</v>
      </c>
      <c r="E198">
        <v>1</v>
      </c>
      <c r="F198">
        <v>1</v>
      </c>
      <c r="G198" s="5">
        <f t="shared" si="42"/>
        <v>6.1515748031496066E-3</v>
      </c>
      <c r="H198" t="str">
        <f>VLOOKUP(B198,'名称-id-价值'!B:C,2,FALSE)</f>
        <v>T2MP3</v>
      </c>
      <c r="I198" t="str">
        <f t="shared" si="37"/>
        <v>T2部件</v>
      </c>
      <c r="J198">
        <f t="shared" si="38"/>
        <v>6</v>
      </c>
      <c r="K198">
        <f t="shared" si="39"/>
        <v>6.1515748031496066E-3</v>
      </c>
      <c r="L198">
        <f>VLOOKUP(B198,'名称-id-价值'!B:M,J198+2,FALSE)</f>
        <v>62.65</v>
      </c>
      <c r="M198">
        <f t="shared" si="40"/>
        <v>0.38539616141732286</v>
      </c>
      <c r="N198">
        <f t="shared" si="43"/>
        <v>62.389480807086628</v>
      </c>
      <c r="O198" t="str">
        <f t="shared" si="33"/>
        <v>92103,</v>
      </c>
      <c r="P198" t="str">
        <f t="shared" si="34"/>
        <v>50,</v>
      </c>
      <c r="Q198" t="str">
        <f t="shared" si="41"/>
        <v>(1,1)</v>
      </c>
      <c r="R198" t="str">
        <f t="shared" si="35"/>
        <v>1,</v>
      </c>
      <c r="S198" t="str">
        <f t="shared" si="36"/>
        <v>1,</v>
      </c>
    </row>
    <row r="199" spans="1:19" x14ac:dyDescent="0.15">
      <c r="A199" t="s">
        <v>199</v>
      </c>
      <c r="B199">
        <v>92105</v>
      </c>
      <c r="C199">
        <v>50</v>
      </c>
      <c r="D199">
        <v>1</v>
      </c>
      <c r="E199">
        <v>1</v>
      </c>
      <c r="F199">
        <v>1</v>
      </c>
      <c r="G199" s="5">
        <f t="shared" si="42"/>
        <v>6.1515748031496066E-3</v>
      </c>
      <c r="H199" t="str">
        <f>VLOOKUP(B199,'名称-id-价值'!B:C,2,FALSE)</f>
        <v>T2MP5</v>
      </c>
      <c r="I199" t="str">
        <f t="shared" si="37"/>
        <v>T2部件</v>
      </c>
      <c r="J199">
        <f t="shared" si="38"/>
        <v>6</v>
      </c>
      <c r="K199">
        <f t="shared" si="39"/>
        <v>6.1515748031496066E-3</v>
      </c>
      <c r="L199">
        <f>VLOOKUP(B199,'名称-id-价值'!B:M,J199+2,FALSE)</f>
        <v>62.65</v>
      </c>
      <c r="M199">
        <f t="shared" si="40"/>
        <v>0.38539616141732286</v>
      </c>
      <c r="N199">
        <f t="shared" si="43"/>
        <v>62.389480807086628</v>
      </c>
      <c r="O199" t="str">
        <f t="shared" si="33"/>
        <v>92105,</v>
      </c>
      <c r="P199" t="str">
        <f t="shared" si="34"/>
        <v>50,</v>
      </c>
      <c r="Q199" t="str">
        <f t="shared" si="41"/>
        <v>(1,1)</v>
      </c>
      <c r="R199" t="str">
        <f t="shared" si="35"/>
        <v>1,</v>
      </c>
      <c r="S199" t="str">
        <f t="shared" si="36"/>
        <v>1,</v>
      </c>
    </row>
    <row r="200" spans="1:19" x14ac:dyDescent="0.15">
      <c r="A200" t="s">
        <v>199</v>
      </c>
      <c r="B200">
        <v>92201</v>
      </c>
      <c r="C200">
        <v>50</v>
      </c>
      <c r="D200">
        <v>1</v>
      </c>
      <c r="E200">
        <v>1</v>
      </c>
      <c r="F200">
        <v>1</v>
      </c>
      <c r="G200" s="5">
        <f t="shared" si="42"/>
        <v>6.1515748031496066E-3</v>
      </c>
      <c r="H200" t="str">
        <f>VLOOKUP(B200,'名称-id-价值'!B:C,2,FALSE)</f>
        <v>T2HP1</v>
      </c>
      <c r="I200" t="str">
        <f t="shared" si="37"/>
        <v>T2部件</v>
      </c>
      <c r="J200">
        <f t="shared" si="38"/>
        <v>6</v>
      </c>
      <c r="K200">
        <f t="shared" si="39"/>
        <v>6.1515748031496066E-3</v>
      </c>
      <c r="L200">
        <f>VLOOKUP(B200,'名称-id-价值'!B:M,J200+2,FALSE)</f>
        <v>62.65</v>
      </c>
      <c r="M200">
        <f t="shared" si="40"/>
        <v>0.38539616141732286</v>
      </c>
      <c r="N200">
        <f t="shared" si="43"/>
        <v>62.389480807086628</v>
      </c>
      <c r="O200" t="str">
        <f t="shared" ref="O200:O269" si="44">B200&amp;","</f>
        <v>92201,</v>
      </c>
      <c r="P200" t="str">
        <f t="shared" ref="P200:P269" si="45">C200&amp;","</f>
        <v>50,</v>
      </c>
      <c r="Q200" t="str">
        <f t="shared" si="41"/>
        <v>(1,1)</v>
      </c>
      <c r="R200" t="str">
        <f t="shared" ref="R200:R269" si="46">D200&amp;","</f>
        <v>1,</v>
      </c>
      <c r="S200" t="str">
        <f t="shared" ref="S200:S269" si="47">E200&amp;","</f>
        <v>1,</v>
      </c>
    </row>
    <row r="201" spans="1:19" x14ac:dyDescent="0.15">
      <c r="A201" t="s">
        <v>199</v>
      </c>
      <c r="B201">
        <v>92203</v>
      </c>
      <c r="C201">
        <v>50</v>
      </c>
      <c r="D201">
        <v>1</v>
      </c>
      <c r="E201">
        <v>1</v>
      </c>
      <c r="F201">
        <v>1</v>
      </c>
      <c r="G201" s="5">
        <f t="shared" si="42"/>
        <v>6.1515748031496066E-3</v>
      </c>
      <c r="H201" t="str">
        <f>VLOOKUP(B201,'名称-id-价值'!B:C,2,FALSE)</f>
        <v>T2HP3</v>
      </c>
      <c r="I201" t="str">
        <f t="shared" ref="I201:I270" si="48">IF(LEFT(B201,1)+0=5,"T"&amp;MID(B201,3,1)&amp;"碎片",IF(LEFT(B201,1)+0=1,"T"&amp;MID(B201,3,1)&amp;"坦克",IF(LEFT(B201,1)+0=9,"T"&amp;MID(B201,2,1)&amp;"部件")))</f>
        <v>T2部件</v>
      </c>
      <c r="J201">
        <f t="shared" ref="J201:J270" si="49">IF(RIGHT(A201,1)+0=0,10,RIGHT(A201,1)+0)</f>
        <v>6</v>
      </c>
      <c r="K201">
        <f t="shared" ref="K201:K270" si="50">AVERAGE(D201:E201)*G201*F201</f>
        <v>6.1515748031496066E-3</v>
      </c>
      <c r="L201">
        <f>VLOOKUP(B201,'名称-id-价值'!B:M,J201+2,FALSE)</f>
        <v>62.65</v>
      </c>
      <c r="M201">
        <f t="shared" ref="M201:M270" si="51">G201*L201*AVERAGE(D201:E201)</f>
        <v>0.38539616141732286</v>
      </c>
      <c r="N201">
        <f t="shared" si="43"/>
        <v>62.389480807086628</v>
      </c>
      <c r="O201" t="str">
        <f t="shared" si="44"/>
        <v>92203,</v>
      </c>
      <c r="P201" t="str">
        <f t="shared" si="45"/>
        <v>50,</v>
      </c>
      <c r="Q201" t="str">
        <f t="shared" ref="Q201:Q270" si="52">"("&amp;LEFT(R201&amp;S201,LEN(R201&amp;S201)-1)&amp;")"</f>
        <v>(1,1)</v>
      </c>
      <c r="R201" t="str">
        <f t="shared" si="46"/>
        <v>1,</v>
      </c>
      <c r="S201" t="str">
        <f t="shared" si="47"/>
        <v>1,</v>
      </c>
    </row>
    <row r="202" spans="1:19" x14ac:dyDescent="0.15">
      <c r="A202" t="s">
        <v>199</v>
      </c>
      <c r="B202">
        <v>92205</v>
      </c>
      <c r="C202">
        <v>50</v>
      </c>
      <c r="D202">
        <v>1</v>
      </c>
      <c r="E202">
        <v>1</v>
      </c>
      <c r="F202">
        <v>1</v>
      </c>
      <c r="G202" s="5">
        <f t="shared" si="42"/>
        <v>6.1515748031496066E-3</v>
      </c>
      <c r="H202" t="str">
        <f>VLOOKUP(B202,'名称-id-价值'!B:C,2,FALSE)</f>
        <v>T2HP5</v>
      </c>
      <c r="I202" t="str">
        <f t="shared" si="48"/>
        <v>T2部件</v>
      </c>
      <c r="J202">
        <f t="shared" si="49"/>
        <v>6</v>
      </c>
      <c r="K202">
        <f t="shared" si="50"/>
        <v>6.1515748031496066E-3</v>
      </c>
      <c r="L202">
        <f>VLOOKUP(B202,'名称-id-价值'!B:M,J202+2,FALSE)</f>
        <v>62.65</v>
      </c>
      <c r="M202">
        <f t="shared" si="51"/>
        <v>0.38539616141732286</v>
      </c>
      <c r="N202">
        <f t="shared" si="43"/>
        <v>62.389480807086628</v>
      </c>
      <c r="O202" t="str">
        <f t="shared" si="44"/>
        <v>92205,</v>
      </c>
      <c r="P202" t="str">
        <f t="shared" si="45"/>
        <v>50,</v>
      </c>
      <c r="Q202" t="str">
        <f t="shared" si="52"/>
        <v>(1,1)</v>
      </c>
      <c r="R202" t="str">
        <f t="shared" si="46"/>
        <v>1,</v>
      </c>
      <c r="S202" t="str">
        <f t="shared" si="47"/>
        <v>1,</v>
      </c>
    </row>
    <row r="203" spans="1:19" x14ac:dyDescent="0.15">
      <c r="A203" t="s">
        <v>199</v>
      </c>
      <c r="B203">
        <v>92002</v>
      </c>
      <c r="C203">
        <v>50</v>
      </c>
      <c r="D203">
        <v>1</v>
      </c>
      <c r="E203">
        <v>1</v>
      </c>
      <c r="F203">
        <v>1</v>
      </c>
      <c r="G203" s="5">
        <f t="shared" si="42"/>
        <v>6.1515748031496066E-3</v>
      </c>
      <c r="H203" t="str">
        <f>VLOOKUP(B203,'名称-id-价值'!B:C,2,FALSE)</f>
        <v>T2LP2</v>
      </c>
      <c r="I203" t="str">
        <f t="shared" si="48"/>
        <v>T2部件</v>
      </c>
      <c r="J203">
        <f t="shared" si="49"/>
        <v>6</v>
      </c>
      <c r="K203">
        <f t="shared" si="50"/>
        <v>6.1515748031496066E-3</v>
      </c>
      <c r="L203">
        <f>VLOOKUP(B203,'名称-id-价值'!B:M,J203+2,FALSE)</f>
        <v>62.65</v>
      </c>
      <c r="M203">
        <f t="shared" si="51"/>
        <v>0.38539616141732286</v>
      </c>
      <c r="N203">
        <f t="shared" si="43"/>
        <v>62.389480807086628</v>
      </c>
      <c r="O203" t="str">
        <f t="shared" si="44"/>
        <v>92002,</v>
      </c>
      <c r="P203" t="str">
        <f t="shared" si="45"/>
        <v>50,</v>
      </c>
      <c r="Q203" t="str">
        <f t="shared" si="52"/>
        <v>(1,1)</v>
      </c>
      <c r="R203" t="str">
        <f t="shared" si="46"/>
        <v>1,</v>
      </c>
      <c r="S203" t="str">
        <f t="shared" si="47"/>
        <v>1,</v>
      </c>
    </row>
    <row r="204" spans="1:19" x14ac:dyDescent="0.15">
      <c r="A204" t="s">
        <v>199</v>
      </c>
      <c r="B204">
        <v>92004</v>
      </c>
      <c r="C204">
        <v>50</v>
      </c>
      <c r="D204">
        <v>1</v>
      </c>
      <c r="E204">
        <v>1</v>
      </c>
      <c r="F204">
        <v>1</v>
      </c>
      <c r="G204" s="5">
        <f t="shared" si="42"/>
        <v>6.1515748031496066E-3</v>
      </c>
      <c r="H204" t="str">
        <f>VLOOKUP(B204,'名称-id-价值'!B:C,2,FALSE)</f>
        <v>T2LP4</v>
      </c>
      <c r="I204" t="str">
        <f t="shared" si="48"/>
        <v>T2部件</v>
      </c>
      <c r="J204">
        <f t="shared" si="49"/>
        <v>6</v>
      </c>
      <c r="K204">
        <f t="shared" si="50"/>
        <v>6.1515748031496066E-3</v>
      </c>
      <c r="L204">
        <f>VLOOKUP(B204,'名称-id-价值'!B:M,J204+2,FALSE)</f>
        <v>62.65</v>
      </c>
      <c r="M204">
        <f t="shared" si="51"/>
        <v>0.38539616141732286</v>
      </c>
      <c r="N204">
        <f t="shared" si="43"/>
        <v>62.389480807086628</v>
      </c>
      <c r="O204" t="str">
        <f t="shared" si="44"/>
        <v>92004,</v>
      </c>
      <c r="P204" t="str">
        <f t="shared" si="45"/>
        <v>50,</v>
      </c>
      <c r="Q204" t="str">
        <f t="shared" si="52"/>
        <v>(1,1)</v>
      </c>
      <c r="R204" t="str">
        <f t="shared" si="46"/>
        <v>1,</v>
      </c>
      <c r="S204" t="str">
        <f t="shared" si="47"/>
        <v>1,</v>
      </c>
    </row>
    <row r="205" spans="1:19" x14ac:dyDescent="0.15">
      <c r="A205" t="s">
        <v>199</v>
      </c>
      <c r="B205">
        <v>92006</v>
      </c>
      <c r="C205">
        <v>50</v>
      </c>
      <c r="D205">
        <v>1</v>
      </c>
      <c r="E205">
        <v>1</v>
      </c>
      <c r="F205">
        <v>1</v>
      </c>
      <c r="G205" s="5">
        <f t="shared" si="42"/>
        <v>6.1515748031496066E-3</v>
      </c>
      <c r="H205" t="str">
        <f>VLOOKUP(B205,'名称-id-价值'!B:C,2,FALSE)</f>
        <v>T2LP6</v>
      </c>
      <c r="I205" t="str">
        <f t="shared" si="48"/>
        <v>T2部件</v>
      </c>
      <c r="J205">
        <f t="shared" si="49"/>
        <v>6</v>
      </c>
      <c r="K205">
        <f t="shared" si="50"/>
        <v>6.1515748031496066E-3</v>
      </c>
      <c r="L205">
        <f>VLOOKUP(B205,'名称-id-价值'!B:M,J205+2,FALSE)</f>
        <v>62.65</v>
      </c>
      <c r="M205">
        <f t="shared" si="51"/>
        <v>0.38539616141732286</v>
      </c>
      <c r="N205">
        <f t="shared" si="43"/>
        <v>62.389480807086628</v>
      </c>
      <c r="O205" t="str">
        <f t="shared" si="44"/>
        <v>92006,</v>
      </c>
      <c r="P205" t="str">
        <f t="shared" si="45"/>
        <v>50,</v>
      </c>
      <c r="Q205" t="str">
        <f t="shared" si="52"/>
        <v>(1,1)</v>
      </c>
      <c r="R205" t="str">
        <f t="shared" si="46"/>
        <v>1,</v>
      </c>
      <c r="S205" t="str">
        <f t="shared" si="47"/>
        <v>1,</v>
      </c>
    </row>
    <row r="206" spans="1:19" x14ac:dyDescent="0.15">
      <c r="A206" t="s">
        <v>199</v>
      </c>
      <c r="B206">
        <v>92102</v>
      </c>
      <c r="C206">
        <v>50</v>
      </c>
      <c r="D206">
        <v>1</v>
      </c>
      <c r="E206">
        <v>1</v>
      </c>
      <c r="F206">
        <v>1</v>
      </c>
      <c r="G206" s="5">
        <f t="shared" si="42"/>
        <v>6.1515748031496066E-3</v>
      </c>
      <c r="H206" t="str">
        <f>VLOOKUP(B206,'名称-id-价值'!B:C,2,FALSE)</f>
        <v>T2MP2</v>
      </c>
      <c r="I206" t="str">
        <f t="shared" si="48"/>
        <v>T2部件</v>
      </c>
      <c r="J206">
        <f t="shared" si="49"/>
        <v>6</v>
      </c>
      <c r="K206">
        <f t="shared" si="50"/>
        <v>6.1515748031496066E-3</v>
      </c>
      <c r="L206">
        <f>VLOOKUP(B206,'名称-id-价值'!B:M,J206+2,FALSE)</f>
        <v>62.65</v>
      </c>
      <c r="M206">
        <f t="shared" si="51"/>
        <v>0.38539616141732286</v>
      </c>
      <c r="N206">
        <f t="shared" si="43"/>
        <v>62.389480807086628</v>
      </c>
      <c r="O206" t="str">
        <f t="shared" si="44"/>
        <v>92102,</v>
      </c>
      <c r="P206" t="str">
        <f t="shared" si="45"/>
        <v>50,</v>
      </c>
      <c r="Q206" t="str">
        <f t="shared" si="52"/>
        <v>(1,1)</v>
      </c>
      <c r="R206" t="str">
        <f t="shared" si="46"/>
        <v>1,</v>
      </c>
      <c r="S206" t="str">
        <f t="shared" si="47"/>
        <v>1,</v>
      </c>
    </row>
    <row r="207" spans="1:19" x14ac:dyDescent="0.15">
      <c r="A207" t="s">
        <v>199</v>
      </c>
      <c r="B207">
        <v>92104</v>
      </c>
      <c r="C207">
        <v>50</v>
      </c>
      <c r="D207">
        <v>1</v>
      </c>
      <c r="E207">
        <v>1</v>
      </c>
      <c r="F207">
        <v>1</v>
      </c>
      <c r="G207" s="5">
        <f t="shared" si="42"/>
        <v>6.1515748031496066E-3</v>
      </c>
      <c r="H207" t="str">
        <f>VLOOKUP(B207,'名称-id-价值'!B:C,2,FALSE)</f>
        <v>T2MP4</v>
      </c>
      <c r="I207" t="str">
        <f t="shared" si="48"/>
        <v>T2部件</v>
      </c>
      <c r="J207">
        <f t="shared" si="49"/>
        <v>6</v>
      </c>
      <c r="K207">
        <f t="shared" si="50"/>
        <v>6.1515748031496066E-3</v>
      </c>
      <c r="L207">
        <f>VLOOKUP(B207,'名称-id-价值'!B:M,J207+2,FALSE)</f>
        <v>62.65</v>
      </c>
      <c r="M207">
        <f t="shared" si="51"/>
        <v>0.38539616141732286</v>
      </c>
      <c r="N207">
        <f t="shared" si="43"/>
        <v>62.389480807086628</v>
      </c>
      <c r="O207" t="str">
        <f t="shared" si="44"/>
        <v>92104,</v>
      </c>
      <c r="P207" t="str">
        <f t="shared" si="45"/>
        <v>50,</v>
      </c>
      <c r="Q207" t="str">
        <f t="shared" si="52"/>
        <v>(1,1)</v>
      </c>
      <c r="R207" t="str">
        <f t="shared" si="46"/>
        <v>1,</v>
      </c>
      <c r="S207" t="str">
        <f t="shared" si="47"/>
        <v>1,</v>
      </c>
    </row>
    <row r="208" spans="1:19" x14ac:dyDescent="0.15">
      <c r="A208" t="s">
        <v>199</v>
      </c>
      <c r="B208">
        <v>92106</v>
      </c>
      <c r="C208">
        <v>50</v>
      </c>
      <c r="D208">
        <v>1</v>
      </c>
      <c r="E208">
        <v>1</v>
      </c>
      <c r="F208">
        <v>1</v>
      </c>
      <c r="G208" s="5">
        <f t="shared" si="42"/>
        <v>6.1515748031496066E-3</v>
      </c>
      <c r="H208" t="str">
        <f>VLOOKUP(B208,'名称-id-价值'!B:C,2,FALSE)</f>
        <v>T2MP6</v>
      </c>
      <c r="I208" t="str">
        <f t="shared" si="48"/>
        <v>T2部件</v>
      </c>
      <c r="J208">
        <f t="shared" si="49"/>
        <v>6</v>
      </c>
      <c r="K208">
        <f t="shared" si="50"/>
        <v>6.1515748031496066E-3</v>
      </c>
      <c r="L208">
        <f>VLOOKUP(B208,'名称-id-价值'!B:M,J208+2,FALSE)</f>
        <v>62.65</v>
      </c>
      <c r="M208">
        <f t="shared" si="51"/>
        <v>0.38539616141732286</v>
      </c>
      <c r="N208">
        <f t="shared" si="43"/>
        <v>62.389480807086628</v>
      </c>
      <c r="O208" t="str">
        <f t="shared" si="44"/>
        <v>92106,</v>
      </c>
      <c r="P208" t="str">
        <f t="shared" si="45"/>
        <v>50,</v>
      </c>
      <c r="Q208" t="str">
        <f t="shared" si="52"/>
        <v>(1,1)</v>
      </c>
      <c r="R208" t="str">
        <f t="shared" si="46"/>
        <v>1,</v>
      </c>
      <c r="S208" t="str">
        <f t="shared" si="47"/>
        <v>1,</v>
      </c>
    </row>
    <row r="209" spans="1:19" x14ac:dyDescent="0.15">
      <c r="A209" t="s">
        <v>199</v>
      </c>
      <c r="B209">
        <v>92202</v>
      </c>
      <c r="C209">
        <v>50</v>
      </c>
      <c r="D209">
        <v>1</v>
      </c>
      <c r="E209">
        <v>1</v>
      </c>
      <c r="F209">
        <v>1</v>
      </c>
      <c r="G209" s="5">
        <f t="shared" si="42"/>
        <v>6.1515748031496066E-3</v>
      </c>
      <c r="H209" t="str">
        <f>VLOOKUP(B209,'名称-id-价值'!B:C,2,FALSE)</f>
        <v>T2HP2</v>
      </c>
      <c r="I209" t="str">
        <f t="shared" si="48"/>
        <v>T2部件</v>
      </c>
      <c r="J209">
        <f t="shared" si="49"/>
        <v>6</v>
      </c>
      <c r="K209">
        <f t="shared" si="50"/>
        <v>6.1515748031496066E-3</v>
      </c>
      <c r="L209">
        <f>VLOOKUP(B209,'名称-id-价值'!B:M,J209+2,FALSE)</f>
        <v>62.65</v>
      </c>
      <c r="M209">
        <f t="shared" si="51"/>
        <v>0.38539616141732286</v>
      </c>
      <c r="N209">
        <f t="shared" si="43"/>
        <v>62.389480807086628</v>
      </c>
      <c r="O209" t="str">
        <f t="shared" si="44"/>
        <v>92202,</v>
      </c>
      <c r="P209" t="str">
        <f t="shared" si="45"/>
        <v>50,</v>
      </c>
      <c r="Q209" t="str">
        <f t="shared" si="52"/>
        <v>(1,1)</v>
      </c>
      <c r="R209" t="str">
        <f t="shared" si="46"/>
        <v>1,</v>
      </c>
      <c r="S209" t="str">
        <f t="shared" si="47"/>
        <v>1,</v>
      </c>
    </row>
    <row r="210" spans="1:19" x14ac:dyDescent="0.15">
      <c r="A210" t="s">
        <v>199</v>
      </c>
      <c r="B210">
        <v>92204</v>
      </c>
      <c r="C210">
        <v>50</v>
      </c>
      <c r="D210">
        <v>1</v>
      </c>
      <c r="E210">
        <v>1</v>
      </c>
      <c r="F210">
        <v>1</v>
      </c>
      <c r="G210" s="5">
        <f t="shared" si="42"/>
        <v>6.1515748031496066E-3</v>
      </c>
      <c r="H210" t="str">
        <f>VLOOKUP(B210,'名称-id-价值'!B:C,2,FALSE)</f>
        <v>T2HP4</v>
      </c>
      <c r="I210" t="str">
        <f t="shared" si="48"/>
        <v>T2部件</v>
      </c>
      <c r="J210">
        <f t="shared" si="49"/>
        <v>6</v>
      </c>
      <c r="K210">
        <f t="shared" si="50"/>
        <v>6.1515748031496066E-3</v>
      </c>
      <c r="L210">
        <f>VLOOKUP(B210,'名称-id-价值'!B:M,J210+2,FALSE)</f>
        <v>62.65</v>
      </c>
      <c r="M210">
        <f t="shared" si="51"/>
        <v>0.38539616141732286</v>
      </c>
      <c r="N210">
        <f t="shared" si="43"/>
        <v>62.389480807086628</v>
      </c>
      <c r="O210" t="str">
        <f t="shared" si="44"/>
        <v>92204,</v>
      </c>
      <c r="P210" t="str">
        <f t="shared" si="45"/>
        <v>50,</v>
      </c>
      <c r="Q210" t="str">
        <f t="shared" si="52"/>
        <v>(1,1)</v>
      </c>
      <c r="R210" t="str">
        <f t="shared" si="46"/>
        <v>1,</v>
      </c>
      <c r="S210" t="str">
        <f t="shared" si="47"/>
        <v>1,</v>
      </c>
    </row>
    <row r="211" spans="1:19" x14ac:dyDescent="0.15">
      <c r="A211" t="s">
        <v>199</v>
      </c>
      <c r="B211">
        <v>92206</v>
      </c>
      <c r="C211">
        <v>50</v>
      </c>
      <c r="D211">
        <v>1</v>
      </c>
      <c r="E211">
        <v>1</v>
      </c>
      <c r="F211">
        <v>1</v>
      </c>
      <c r="G211" s="5">
        <f t="shared" si="42"/>
        <v>6.1515748031496066E-3</v>
      </c>
      <c r="H211" t="str">
        <f>VLOOKUP(B211,'名称-id-价值'!B:C,2,FALSE)</f>
        <v>T2HP6</v>
      </c>
      <c r="I211" t="str">
        <f t="shared" si="48"/>
        <v>T2部件</v>
      </c>
      <c r="J211">
        <f t="shared" si="49"/>
        <v>6</v>
      </c>
      <c r="K211">
        <f t="shared" si="50"/>
        <v>6.1515748031496066E-3</v>
      </c>
      <c r="L211">
        <f>VLOOKUP(B211,'名称-id-价值'!B:M,J211+2,FALSE)</f>
        <v>62.65</v>
      </c>
      <c r="M211">
        <f t="shared" si="51"/>
        <v>0.38539616141732286</v>
      </c>
      <c r="N211">
        <f t="shared" si="43"/>
        <v>62.389480807086628</v>
      </c>
      <c r="O211" t="str">
        <f t="shared" si="44"/>
        <v>92206,</v>
      </c>
      <c r="P211" t="str">
        <f t="shared" si="45"/>
        <v>50,</v>
      </c>
      <c r="Q211" t="str">
        <f t="shared" si="52"/>
        <v>(1,1)</v>
      </c>
      <c r="R211" t="str">
        <f t="shared" si="46"/>
        <v>1,</v>
      </c>
      <c r="S211" t="str">
        <f t="shared" si="47"/>
        <v>1,</v>
      </c>
    </row>
    <row r="212" spans="1:19" x14ac:dyDescent="0.15">
      <c r="A212" t="s">
        <v>199</v>
      </c>
      <c r="B212">
        <v>93001</v>
      </c>
      <c r="C212">
        <v>26</v>
      </c>
      <c r="D212">
        <v>1</v>
      </c>
      <c r="E212">
        <v>1</v>
      </c>
      <c r="F212">
        <v>1</v>
      </c>
      <c r="G212" s="5">
        <f t="shared" si="42"/>
        <v>3.1988188976377952E-3</v>
      </c>
      <c r="H212" t="str">
        <f>VLOOKUP(B212,'名称-id-价值'!B:C,2,FALSE)</f>
        <v>T3LP1</v>
      </c>
      <c r="I212" t="str">
        <f t="shared" si="48"/>
        <v>T3部件</v>
      </c>
      <c r="J212">
        <f t="shared" si="49"/>
        <v>6</v>
      </c>
      <c r="K212">
        <f t="shared" si="50"/>
        <v>3.1988188976377952E-3</v>
      </c>
      <c r="L212">
        <f>VLOOKUP(B212,'名称-id-价值'!B:M,J212+2,FALSE)</f>
        <v>117.6</v>
      </c>
      <c r="M212">
        <f t="shared" si="51"/>
        <v>0.3761811023622047</v>
      </c>
      <c r="N212">
        <f t="shared" si="43"/>
        <v>62.389480807086628</v>
      </c>
      <c r="O212" t="str">
        <f t="shared" si="44"/>
        <v>93001,</v>
      </c>
      <c r="P212" t="str">
        <f t="shared" si="45"/>
        <v>26,</v>
      </c>
      <c r="Q212" t="str">
        <f t="shared" si="52"/>
        <v>(1,1)</v>
      </c>
      <c r="R212" t="str">
        <f t="shared" si="46"/>
        <v>1,</v>
      </c>
      <c r="S212" t="str">
        <f t="shared" si="47"/>
        <v>1,</v>
      </c>
    </row>
    <row r="213" spans="1:19" x14ac:dyDescent="0.15">
      <c r="A213" t="s">
        <v>199</v>
      </c>
      <c r="B213">
        <v>93003</v>
      </c>
      <c r="C213">
        <v>26</v>
      </c>
      <c r="D213">
        <v>1</v>
      </c>
      <c r="E213">
        <v>1</v>
      </c>
      <c r="F213">
        <v>1</v>
      </c>
      <c r="G213" s="5">
        <f t="shared" si="42"/>
        <v>3.1988188976377952E-3</v>
      </c>
      <c r="H213" t="str">
        <f>VLOOKUP(B213,'名称-id-价值'!B:C,2,FALSE)</f>
        <v>T3LP3</v>
      </c>
      <c r="I213" t="str">
        <f t="shared" si="48"/>
        <v>T3部件</v>
      </c>
      <c r="J213">
        <f t="shared" si="49"/>
        <v>6</v>
      </c>
      <c r="K213">
        <f t="shared" si="50"/>
        <v>3.1988188976377952E-3</v>
      </c>
      <c r="L213">
        <f>VLOOKUP(B213,'名称-id-价值'!B:M,J213+2,FALSE)</f>
        <v>117.6</v>
      </c>
      <c r="M213">
        <f t="shared" si="51"/>
        <v>0.3761811023622047</v>
      </c>
      <c r="N213">
        <f t="shared" si="43"/>
        <v>62.389480807086628</v>
      </c>
      <c r="O213" t="str">
        <f t="shared" si="44"/>
        <v>93003,</v>
      </c>
      <c r="P213" t="str">
        <f t="shared" si="45"/>
        <v>26,</v>
      </c>
      <c r="Q213" t="str">
        <f t="shared" si="52"/>
        <v>(1,1)</v>
      </c>
      <c r="R213" t="str">
        <f t="shared" si="46"/>
        <v>1,</v>
      </c>
      <c r="S213" t="str">
        <f t="shared" si="47"/>
        <v>1,</v>
      </c>
    </row>
    <row r="214" spans="1:19" x14ac:dyDescent="0.15">
      <c r="A214" t="s">
        <v>199</v>
      </c>
      <c r="B214">
        <v>93005</v>
      </c>
      <c r="C214">
        <v>26</v>
      </c>
      <c r="D214">
        <v>1</v>
      </c>
      <c r="E214">
        <v>1</v>
      </c>
      <c r="F214">
        <v>1</v>
      </c>
      <c r="G214" s="5">
        <f t="shared" si="42"/>
        <v>3.1988188976377952E-3</v>
      </c>
      <c r="H214" t="str">
        <f>VLOOKUP(B214,'名称-id-价值'!B:C,2,FALSE)</f>
        <v>T3LP5</v>
      </c>
      <c r="I214" t="str">
        <f t="shared" si="48"/>
        <v>T3部件</v>
      </c>
      <c r="J214">
        <f t="shared" si="49"/>
        <v>6</v>
      </c>
      <c r="K214">
        <f t="shared" si="50"/>
        <v>3.1988188976377952E-3</v>
      </c>
      <c r="L214">
        <f>VLOOKUP(B214,'名称-id-价值'!B:M,J214+2,FALSE)</f>
        <v>117.6</v>
      </c>
      <c r="M214">
        <f t="shared" si="51"/>
        <v>0.3761811023622047</v>
      </c>
      <c r="N214">
        <f t="shared" si="43"/>
        <v>62.389480807086628</v>
      </c>
      <c r="O214" t="str">
        <f t="shared" si="44"/>
        <v>93005,</v>
      </c>
      <c r="P214" t="str">
        <f t="shared" si="45"/>
        <v>26,</v>
      </c>
      <c r="Q214" t="str">
        <f t="shared" si="52"/>
        <v>(1,1)</v>
      </c>
      <c r="R214" t="str">
        <f t="shared" si="46"/>
        <v>1,</v>
      </c>
      <c r="S214" t="str">
        <f t="shared" si="47"/>
        <v>1,</v>
      </c>
    </row>
    <row r="215" spans="1:19" x14ac:dyDescent="0.15">
      <c r="A215" t="s">
        <v>199</v>
      </c>
      <c r="B215">
        <v>93101</v>
      </c>
      <c r="C215">
        <v>26</v>
      </c>
      <c r="D215">
        <v>1</v>
      </c>
      <c r="E215">
        <v>1</v>
      </c>
      <c r="F215">
        <v>1</v>
      </c>
      <c r="G215" s="5">
        <f t="shared" si="42"/>
        <v>3.1988188976377952E-3</v>
      </c>
      <c r="H215" t="str">
        <f>VLOOKUP(B215,'名称-id-价值'!B:C,2,FALSE)</f>
        <v>T3MP1</v>
      </c>
      <c r="I215" t="str">
        <f t="shared" si="48"/>
        <v>T3部件</v>
      </c>
      <c r="J215">
        <f t="shared" si="49"/>
        <v>6</v>
      </c>
      <c r="K215">
        <f t="shared" si="50"/>
        <v>3.1988188976377952E-3</v>
      </c>
      <c r="L215">
        <f>VLOOKUP(B215,'名称-id-价值'!B:M,J215+2,FALSE)</f>
        <v>117.6</v>
      </c>
      <c r="M215">
        <f t="shared" si="51"/>
        <v>0.3761811023622047</v>
      </c>
      <c r="N215">
        <f t="shared" si="43"/>
        <v>62.389480807086628</v>
      </c>
      <c r="O215" t="str">
        <f t="shared" si="44"/>
        <v>93101,</v>
      </c>
      <c r="P215" t="str">
        <f t="shared" si="45"/>
        <v>26,</v>
      </c>
      <c r="Q215" t="str">
        <f t="shared" si="52"/>
        <v>(1,1)</v>
      </c>
      <c r="R215" t="str">
        <f t="shared" si="46"/>
        <v>1,</v>
      </c>
      <c r="S215" t="str">
        <f t="shared" si="47"/>
        <v>1,</v>
      </c>
    </row>
    <row r="216" spans="1:19" x14ac:dyDescent="0.15">
      <c r="A216" t="s">
        <v>199</v>
      </c>
      <c r="B216">
        <v>93103</v>
      </c>
      <c r="C216">
        <v>26</v>
      </c>
      <c r="D216">
        <v>1</v>
      </c>
      <c r="E216">
        <v>1</v>
      </c>
      <c r="F216">
        <v>1</v>
      </c>
      <c r="G216" s="5">
        <f t="shared" si="42"/>
        <v>3.1988188976377952E-3</v>
      </c>
      <c r="H216" t="str">
        <f>VLOOKUP(B216,'名称-id-价值'!B:C,2,FALSE)</f>
        <v>T3MP3</v>
      </c>
      <c r="I216" t="str">
        <f t="shared" si="48"/>
        <v>T3部件</v>
      </c>
      <c r="J216">
        <f t="shared" si="49"/>
        <v>6</v>
      </c>
      <c r="K216">
        <f t="shared" si="50"/>
        <v>3.1988188976377952E-3</v>
      </c>
      <c r="L216">
        <f>VLOOKUP(B216,'名称-id-价值'!B:M,J216+2,FALSE)</f>
        <v>117.6</v>
      </c>
      <c r="M216">
        <f t="shared" si="51"/>
        <v>0.3761811023622047</v>
      </c>
      <c r="N216">
        <f t="shared" si="43"/>
        <v>62.389480807086628</v>
      </c>
      <c r="O216" t="str">
        <f t="shared" si="44"/>
        <v>93103,</v>
      </c>
      <c r="P216" t="str">
        <f t="shared" si="45"/>
        <v>26,</v>
      </c>
      <c r="Q216" t="str">
        <f t="shared" si="52"/>
        <v>(1,1)</v>
      </c>
      <c r="R216" t="str">
        <f t="shared" si="46"/>
        <v>1,</v>
      </c>
      <c r="S216" t="str">
        <f t="shared" si="47"/>
        <v>1,</v>
      </c>
    </row>
    <row r="217" spans="1:19" x14ac:dyDescent="0.15">
      <c r="A217" t="s">
        <v>199</v>
      </c>
      <c r="B217">
        <v>93105</v>
      </c>
      <c r="C217">
        <v>26</v>
      </c>
      <c r="D217">
        <v>1</v>
      </c>
      <c r="E217">
        <v>1</v>
      </c>
      <c r="F217">
        <v>1</v>
      </c>
      <c r="G217" s="5">
        <f t="shared" si="42"/>
        <v>3.1988188976377952E-3</v>
      </c>
      <c r="H217" t="str">
        <f>VLOOKUP(B217,'名称-id-价值'!B:C,2,FALSE)</f>
        <v>T3MP5</v>
      </c>
      <c r="I217" t="str">
        <f t="shared" si="48"/>
        <v>T3部件</v>
      </c>
      <c r="J217">
        <f t="shared" si="49"/>
        <v>6</v>
      </c>
      <c r="K217">
        <f t="shared" si="50"/>
        <v>3.1988188976377952E-3</v>
      </c>
      <c r="L217">
        <f>VLOOKUP(B217,'名称-id-价值'!B:M,J217+2,FALSE)</f>
        <v>117.6</v>
      </c>
      <c r="M217">
        <f t="shared" si="51"/>
        <v>0.3761811023622047</v>
      </c>
      <c r="N217">
        <f t="shared" si="43"/>
        <v>62.389480807086628</v>
      </c>
      <c r="O217" t="str">
        <f t="shared" si="44"/>
        <v>93105,</v>
      </c>
      <c r="P217" t="str">
        <f t="shared" si="45"/>
        <v>26,</v>
      </c>
      <c r="Q217" t="str">
        <f t="shared" si="52"/>
        <v>(1,1)</v>
      </c>
      <c r="R217" t="str">
        <f t="shared" si="46"/>
        <v>1,</v>
      </c>
      <c r="S217" t="str">
        <f t="shared" si="47"/>
        <v>1,</v>
      </c>
    </row>
    <row r="218" spans="1:19" x14ac:dyDescent="0.15">
      <c r="A218" t="s">
        <v>199</v>
      </c>
      <c r="B218">
        <v>93201</v>
      </c>
      <c r="C218">
        <v>26</v>
      </c>
      <c r="D218">
        <v>1</v>
      </c>
      <c r="E218">
        <v>1</v>
      </c>
      <c r="F218">
        <v>1</v>
      </c>
      <c r="G218" s="5">
        <f t="shared" si="42"/>
        <v>3.1988188976377952E-3</v>
      </c>
      <c r="H218" t="str">
        <f>VLOOKUP(B218,'名称-id-价值'!B:C,2,FALSE)</f>
        <v>T3HP1</v>
      </c>
      <c r="I218" t="str">
        <f t="shared" si="48"/>
        <v>T3部件</v>
      </c>
      <c r="J218">
        <f t="shared" si="49"/>
        <v>6</v>
      </c>
      <c r="K218">
        <f t="shared" si="50"/>
        <v>3.1988188976377952E-3</v>
      </c>
      <c r="L218">
        <f>VLOOKUP(B218,'名称-id-价值'!B:M,J218+2,FALSE)</f>
        <v>117.6</v>
      </c>
      <c r="M218">
        <f t="shared" si="51"/>
        <v>0.3761811023622047</v>
      </c>
      <c r="N218">
        <f t="shared" si="43"/>
        <v>62.389480807086628</v>
      </c>
      <c r="O218" t="str">
        <f t="shared" si="44"/>
        <v>93201,</v>
      </c>
      <c r="P218" t="str">
        <f t="shared" si="45"/>
        <v>26,</v>
      </c>
      <c r="Q218" t="str">
        <f t="shared" si="52"/>
        <v>(1,1)</v>
      </c>
      <c r="R218" t="str">
        <f t="shared" si="46"/>
        <v>1,</v>
      </c>
      <c r="S218" t="str">
        <f t="shared" si="47"/>
        <v>1,</v>
      </c>
    </row>
    <row r="219" spans="1:19" x14ac:dyDescent="0.15">
      <c r="A219" t="s">
        <v>199</v>
      </c>
      <c r="B219">
        <v>93203</v>
      </c>
      <c r="C219">
        <v>26</v>
      </c>
      <c r="D219">
        <v>1</v>
      </c>
      <c r="E219">
        <v>1</v>
      </c>
      <c r="F219">
        <v>1</v>
      </c>
      <c r="G219" s="5">
        <f t="shared" si="42"/>
        <v>3.1988188976377952E-3</v>
      </c>
      <c r="H219" t="str">
        <f>VLOOKUP(B219,'名称-id-价值'!B:C,2,FALSE)</f>
        <v>T3HP3</v>
      </c>
      <c r="I219" t="str">
        <f t="shared" si="48"/>
        <v>T3部件</v>
      </c>
      <c r="J219">
        <f t="shared" si="49"/>
        <v>6</v>
      </c>
      <c r="K219">
        <f t="shared" si="50"/>
        <v>3.1988188976377952E-3</v>
      </c>
      <c r="L219">
        <f>VLOOKUP(B219,'名称-id-价值'!B:M,J219+2,FALSE)</f>
        <v>117.6</v>
      </c>
      <c r="M219">
        <f t="shared" si="51"/>
        <v>0.3761811023622047</v>
      </c>
      <c r="N219">
        <f t="shared" si="43"/>
        <v>62.389480807086628</v>
      </c>
      <c r="O219" t="str">
        <f t="shared" si="44"/>
        <v>93203,</v>
      </c>
      <c r="P219" t="str">
        <f t="shared" si="45"/>
        <v>26,</v>
      </c>
      <c r="Q219" t="str">
        <f t="shared" si="52"/>
        <v>(1,1)</v>
      </c>
      <c r="R219" t="str">
        <f t="shared" si="46"/>
        <v>1,</v>
      </c>
      <c r="S219" t="str">
        <f t="shared" si="47"/>
        <v>1,</v>
      </c>
    </row>
    <row r="220" spans="1:19" x14ac:dyDescent="0.15">
      <c r="A220" t="s">
        <v>199</v>
      </c>
      <c r="B220">
        <v>93205</v>
      </c>
      <c r="C220">
        <v>30</v>
      </c>
      <c r="D220">
        <v>1</v>
      </c>
      <c r="E220">
        <v>1</v>
      </c>
      <c r="F220">
        <v>1</v>
      </c>
      <c r="G220" s="5">
        <f t="shared" si="42"/>
        <v>3.6909448818897637E-3</v>
      </c>
      <c r="H220" t="str">
        <f>VLOOKUP(B220,'名称-id-价值'!B:C,2,FALSE)</f>
        <v>T3HP5</v>
      </c>
      <c r="I220" t="str">
        <f t="shared" si="48"/>
        <v>T3部件</v>
      </c>
      <c r="J220">
        <f t="shared" si="49"/>
        <v>6</v>
      </c>
      <c r="K220">
        <f t="shared" si="50"/>
        <v>3.6909448818897637E-3</v>
      </c>
      <c r="L220">
        <f>VLOOKUP(B220,'名称-id-价值'!B:M,J220+2,FALSE)</f>
        <v>117.6</v>
      </c>
      <c r="M220">
        <f t="shared" si="51"/>
        <v>0.43405511811023617</v>
      </c>
      <c r="N220">
        <f t="shared" si="43"/>
        <v>62.389480807086628</v>
      </c>
      <c r="O220" t="str">
        <f t="shared" si="44"/>
        <v>93205,</v>
      </c>
      <c r="P220" t="str">
        <f t="shared" si="45"/>
        <v>30,</v>
      </c>
      <c r="Q220" t="str">
        <f t="shared" si="52"/>
        <v>(1,1)</v>
      </c>
      <c r="R220" t="str">
        <f t="shared" si="46"/>
        <v>1,</v>
      </c>
      <c r="S220" t="str">
        <f t="shared" si="47"/>
        <v>1,</v>
      </c>
    </row>
    <row r="221" spans="1:19" x14ac:dyDescent="0.15">
      <c r="A221" t="s">
        <v>200</v>
      </c>
      <c r="B221">
        <v>51111</v>
      </c>
      <c r="C221">
        <v>150</v>
      </c>
      <c r="D221">
        <v>2</v>
      </c>
      <c r="E221">
        <v>9</v>
      </c>
      <c r="F221">
        <v>1</v>
      </c>
      <c r="G221" s="5">
        <f t="shared" si="42"/>
        <v>1.7694939247375252E-2</v>
      </c>
      <c r="H221" t="str">
        <f>VLOOKUP(B221,'名称-id-价值'!B:C,2,FALSE)</f>
        <v>雷诺FT-碎片</v>
      </c>
      <c r="I221" t="str">
        <f t="shared" si="48"/>
        <v>T1碎片</v>
      </c>
      <c r="J221">
        <f t="shared" si="49"/>
        <v>7</v>
      </c>
      <c r="K221">
        <f t="shared" si="50"/>
        <v>9.7322165860563886E-2</v>
      </c>
      <c r="L221">
        <f>VLOOKUP(B221,'名称-id-价值'!B:M,J221+2,FALSE)</f>
        <v>38.4</v>
      </c>
      <c r="M221">
        <f t="shared" si="51"/>
        <v>3.7371711690456531</v>
      </c>
      <c r="N221">
        <f t="shared" si="43"/>
        <v>65.802736817270315</v>
      </c>
      <c r="O221" t="str">
        <f t="shared" si="44"/>
        <v>51111,</v>
      </c>
      <c r="P221" t="str">
        <f t="shared" si="45"/>
        <v>150,</v>
      </c>
      <c r="Q221" t="str">
        <f t="shared" si="52"/>
        <v>(2,9)</v>
      </c>
      <c r="R221" t="str">
        <f t="shared" si="46"/>
        <v>2,</v>
      </c>
      <c r="S221" t="str">
        <f t="shared" si="47"/>
        <v>9,</v>
      </c>
    </row>
    <row r="222" spans="1:19" x14ac:dyDescent="0.15">
      <c r="A222" t="s">
        <v>200</v>
      </c>
      <c r="B222">
        <v>52111</v>
      </c>
      <c r="C222">
        <v>150</v>
      </c>
      <c r="D222">
        <v>2</v>
      </c>
      <c r="E222">
        <v>9</v>
      </c>
      <c r="F222">
        <v>1</v>
      </c>
      <c r="G222" s="5">
        <f t="shared" si="42"/>
        <v>1.7694939247375252E-2</v>
      </c>
      <c r="H222" t="str">
        <f>VLOOKUP(B222,'名称-id-价值'!B:C,2,FALSE)</f>
        <v>Stuart-碎片</v>
      </c>
      <c r="I222" t="str">
        <f t="shared" si="48"/>
        <v>T1碎片</v>
      </c>
      <c r="J222">
        <f t="shared" si="49"/>
        <v>7</v>
      </c>
      <c r="K222">
        <f t="shared" si="50"/>
        <v>9.7322165860563886E-2</v>
      </c>
      <c r="L222">
        <f>VLOOKUP(B222,'名称-id-价值'!B:M,J222+2,FALSE)</f>
        <v>38.4</v>
      </c>
      <c r="M222">
        <f t="shared" si="51"/>
        <v>3.7371711690456531</v>
      </c>
      <c r="N222">
        <f t="shared" si="43"/>
        <v>65.802736817270315</v>
      </c>
      <c r="O222" t="str">
        <f t="shared" si="44"/>
        <v>52111,</v>
      </c>
      <c r="P222" t="str">
        <f t="shared" si="45"/>
        <v>150,</v>
      </c>
      <c r="Q222" t="str">
        <f t="shared" si="52"/>
        <v>(2,9)</v>
      </c>
      <c r="R222" t="str">
        <f t="shared" si="46"/>
        <v>2,</v>
      </c>
      <c r="S222" t="str">
        <f t="shared" si="47"/>
        <v>9,</v>
      </c>
    </row>
    <row r="223" spans="1:19" x14ac:dyDescent="0.15">
      <c r="A223" t="s">
        <v>200</v>
      </c>
      <c r="B223">
        <v>53111</v>
      </c>
      <c r="C223">
        <v>150</v>
      </c>
      <c r="D223">
        <v>2</v>
      </c>
      <c r="E223">
        <v>9</v>
      </c>
      <c r="F223">
        <v>1</v>
      </c>
      <c r="G223" s="5">
        <f t="shared" si="42"/>
        <v>1.7694939247375252E-2</v>
      </c>
      <c r="H223" t="str">
        <f>VLOOKUP(B223,'名称-id-价值'!B:C,2,FALSE)</f>
        <v>B-1-碎片</v>
      </c>
      <c r="I223" t="str">
        <f t="shared" si="48"/>
        <v>T1碎片</v>
      </c>
      <c r="J223">
        <f t="shared" si="49"/>
        <v>7</v>
      </c>
      <c r="K223">
        <f t="shared" si="50"/>
        <v>9.7322165860563886E-2</v>
      </c>
      <c r="L223">
        <f>VLOOKUP(B223,'名称-id-价值'!B:M,J223+2,FALSE)</f>
        <v>38.4</v>
      </c>
      <c r="M223">
        <f t="shared" si="51"/>
        <v>3.7371711690456531</v>
      </c>
      <c r="N223">
        <f t="shared" si="43"/>
        <v>65.802736817270315</v>
      </c>
      <c r="O223" t="str">
        <f t="shared" si="44"/>
        <v>53111,</v>
      </c>
      <c r="P223" t="str">
        <f t="shared" si="45"/>
        <v>150,</v>
      </c>
      <c r="Q223" t="str">
        <f t="shared" si="52"/>
        <v>(2,9)</v>
      </c>
      <c r="R223" t="str">
        <f t="shared" si="46"/>
        <v>2,</v>
      </c>
      <c r="S223" t="str">
        <f t="shared" si="47"/>
        <v>9,</v>
      </c>
    </row>
    <row r="224" spans="1:19" x14ac:dyDescent="0.15">
      <c r="A224" t="s">
        <v>200</v>
      </c>
      <c r="B224">
        <v>51211</v>
      </c>
      <c r="C224">
        <v>140</v>
      </c>
      <c r="D224">
        <v>1</v>
      </c>
      <c r="E224">
        <v>2</v>
      </c>
      <c r="F224">
        <v>1</v>
      </c>
      <c r="G224" s="5">
        <f t="shared" si="42"/>
        <v>1.6515276630883566E-2</v>
      </c>
      <c r="H224" t="str">
        <f>VLOOKUP(B224,'名称-id-价值'!B:C,2,FALSE)</f>
        <v>二号-碎片</v>
      </c>
      <c r="I224" t="str">
        <f t="shared" si="48"/>
        <v>T2碎片</v>
      </c>
      <c r="J224">
        <f t="shared" si="49"/>
        <v>7</v>
      </c>
      <c r="K224">
        <f t="shared" si="50"/>
        <v>2.4772914946325351E-2</v>
      </c>
      <c r="L224">
        <f>VLOOKUP(B224,'名称-id-价值'!B:M,J224+2,FALSE)</f>
        <v>42</v>
      </c>
      <c r="M224">
        <f t="shared" si="51"/>
        <v>1.0404624277456647</v>
      </c>
      <c r="N224">
        <f t="shared" si="43"/>
        <v>65.802736817270315</v>
      </c>
      <c r="O224" t="str">
        <f t="shared" si="44"/>
        <v>51211,</v>
      </c>
      <c r="P224" t="str">
        <f t="shared" si="45"/>
        <v>140,</v>
      </c>
      <c r="Q224" t="str">
        <f t="shared" si="52"/>
        <v>(1,2)</v>
      </c>
      <c r="R224" t="str">
        <f t="shared" si="46"/>
        <v>1,</v>
      </c>
      <c r="S224" t="str">
        <f t="shared" si="47"/>
        <v>2,</v>
      </c>
    </row>
    <row r="225" spans="1:19" x14ac:dyDescent="0.15">
      <c r="A225" t="s">
        <v>200</v>
      </c>
      <c r="B225">
        <v>52211</v>
      </c>
      <c r="C225">
        <v>140</v>
      </c>
      <c r="D225">
        <v>1</v>
      </c>
      <c r="E225">
        <v>2</v>
      </c>
      <c r="F225">
        <v>1</v>
      </c>
      <c r="G225" s="5">
        <f t="shared" si="42"/>
        <v>1.6515276630883566E-2</v>
      </c>
      <c r="H225" t="str">
        <f>VLOOKUP(B225,'名称-id-价值'!B:C,2,FALSE)</f>
        <v>T-34-碎片</v>
      </c>
      <c r="I225" t="str">
        <f t="shared" si="48"/>
        <v>T2碎片</v>
      </c>
      <c r="J225">
        <f t="shared" si="49"/>
        <v>7</v>
      </c>
      <c r="K225">
        <f t="shared" si="50"/>
        <v>2.4772914946325351E-2</v>
      </c>
      <c r="L225">
        <f>VLOOKUP(B225,'名称-id-价值'!B:M,J225+2,FALSE)</f>
        <v>42</v>
      </c>
      <c r="M225">
        <f t="shared" si="51"/>
        <v>1.0404624277456647</v>
      </c>
      <c r="N225">
        <f t="shared" si="43"/>
        <v>65.802736817270315</v>
      </c>
      <c r="O225" t="str">
        <f t="shared" si="44"/>
        <v>52211,</v>
      </c>
      <c r="P225" t="str">
        <f t="shared" si="45"/>
        <v>140,</v>
      </c>
      <c r="Q225" t="str">
        <f t="shared" si="52"/>
        <v>(1,2)</v>
      </c>
      <c r="R225" t="str">
        <f t="shared" si="46"/>
        <v>1,</v>
      </c>
      <c r="S225" t="str">
        <f t="shared" si="47"/>
        <v>2,</v>
      </c>
    </row>
    <row r="226" spans="1:19" x14ac:dyDescent="0.15">
      <c r="A226" t="s">
        <v>200</v>
      </c>
      <c r="B226">
        <v>53211</v>
      </c>
      <c r="C226">
        <v>140</v>
      </c>
      <c r="D226">
        <v>1</v>
      </c>
      <c r="E226">
        <v>2</v>
      </c>
      <c r="F226">
        <v>1</v>
      </c>
      <c r="G226" s="5">
        <f t="shared" si="42"/>
        <v>1.6515276630883566E-2</v>
      </c>
      <c r="H226" t="str">
        <f>VLOOKUP(B226,'名称-id-价值'!B:C,2,FALSE)</f>
        <v>KV-1-碎片</v>
      </c>
      <c r="I226" t="str">
        <f t="shared" si="48"/>
        <v>T2碎片</v>
      </c>
      <c r="J226">
        <f t="shared" si="49"/>
        <v>7</v>
      </c>
      <c r="K226">
        <f t="shared" si="50"/>
        <v>2.4772914946325351E-2</v>
      </c>
      <c r="L226">
        <f>VLOOKUP(B226,'名称-id-价值'!B:M,J226+2,FALSE)</f>
        <v>42</v>
      </c>
      <c r="M226">
        <f t="shared" si="51"/>
        <v>1.0404624277456647</v>
      </c>
      <c r="N226">
        <f t="shared" si="43"/>
        <v>65.802736817270315</v>
      </c>
      <c r="O226" t="str">
        <f t="shared" si="44"/>
        <v>53211,</v>
      </c>
      <c r="P226" t="str">
        <f t="shared" si="45"/>
        <v>140,</v>
      </c>
      <c r="Q226" t="str">
        <f t="shared" si="52"/>
        <v>(1,2)</v>
      </c>
      <c r="R226" t="str">
        <f t="shared" si="46"/>
        <v>1,</v>
      </c>
      <c r="S226" t="str">
        <f t="shared" si="47"/>
        <v>2,</v>
      </c>
    </row>
    <row r="227" spans="1:19" x14ac:dyDescent="0.15">
      <c r="A227" t="s">
        <v>200</v>
      </c>
      <c r="B227">
        <v>51311</v>
      </c>
      <c r="C227">
        <v>909</v>
      </c>
      <c r="D227">
        <v>1</v>
      </c>
      <c r="E227">
        <v>2</v>
      </c>
      <c r="F227">
        <v>1</v>
      </c>
      <c r="G227" s="5">
        <f t="shared" si="42"/>
        <v>0.10723133183909402</v>
      </c>
      <c r="H227" t="str">
        <f>VLOOKUP(B227,'名称-id-价值'!B:C,2,FALSE)</f>
        <v>35(t)-碎片</v>
      </c>
      <c r="I227" t="str">
        <f t="shared" si="48"/>
        <v>T3碎片</v>
      </c>
      <c r="J227">
        <f t="shared" si="49"/>
        <v>7</v>
      </c>
      <c r="K227">
        <f t="shared" si="50"/>
        <v>0.16084699775864103</v>
      </c>
      <c r="L227">
        <f>VLOOKUP(B227,'名称-id-价值'!B:M,J227+2,FALSE)</f>
        <v>48.4</v>
      </c>
      <c r="M227">
        <f t="shared" si="51"/>
        <v>7.7849946915182251</v>
      </c>
      <c r="N227">
        <f t="shared" si="43"/>
        <v>65.802736817270315</v>
      </c>
      <c r="O227" t="str">
        <f t="shared" si="44"/>
        <v>51311,</v>
      </c>
      <c r="P227" t="str">
        <f t="shared" si="45"/>
        <v>909,</v>
      </c>
      <c r="Q227" t="str">
        <f t="shared" si="52"/>
        <v>(1,2)</v>
      </c>
      <c r="R227" t="str">
        <f t="shared" si="46"/>
        <v>1,</v>
      </c>
      <c r="S227" t="str">
        <f t="shared" si="47"/>
        <v>2,</v>
      </c>
    </row>
    <row r="228" spans="1:19" x14ac:dyDescent="0.15">
      <c r="A228" t="s">
        <v>200</v>
      </c>
      <c r="B228">
        <v>52311</v>
      </c>
      <c r="C228">
        <v>909</v>
      </c>
      <c r="D228">
        <v>1</v>
      </c>
      <c r="E228">
        <v>2</v>
      </c>
      <c r="F228">
        <v>1</v>
      </c>
      <c r="G228" s="5">
        <f t="shared" si="42"/>
        <v>0.10723133183909402</v>
      </c>
      <c r="H228" t="str">
        <f>VLOOKUP(B228,'名称-id-价值'!B:C,2,FALSE)</f>
        <v>玛蒂尔达-碎片</v>
      </c>
      <c r="I228" t="str">
        <f t="shared" si="48"/>
        <v>T3碎片</v>
      </c>
      <c r="J228">
        <f t="shared" si="49"/>
        <v>7</v>
      </c>
      <c r="K228">
        <f t="shared" si="50"/>
        <v>0.16084699775864103</v>
      </c>
      <c r="L228">
        <f>VLOOKUP(B228,'名称-id-价值'!B:M,J228+2,FALSE)</f>
        <v>48.4</v>
      </c>
      <c r="M228">
        <f t="shared" si="51"/>
        <v>7.7849946915182251</v>
      </c>
      <c r="N228">
        <f t="shared" si="43"/>
        <v>65.802736817270315</v>
      </c>
      <c r="O228" t="str">
        <f t="shared" si="44"/>
        <v>52311,</v>
      </c>
      <c r="P228" t="str">
        <f t="shared" si="45"/>
        <v>909,</v>
      </c>
      <c r="Q228" t="str">
        <f t="shared" si="52"/>
        <v>(1,2)</v>
      </c>
      <c r="R228" t="str">
        <f t="shared" si="46"/>
        <v>1,</v>
      </c>
      <c r="S228" t="str">
        <f t="shared" si="47"/>
        <v>2,</v>
      </c>
    </row>
    <row r="229" spans="1:19" x14ac:dyDescent="0.15">
      <c r="A229" t="s">
        <v>200</v>
      </c>
      <c r="B229">
        <v>53311</v>
      </c>
      <c r="C229">
        <v>909</v>
      </c>
      <c r="D229">
        <v>1</v>
      </c>
      <c r="E229">
        <v>2</v>
      </c>
      <c r="F229">
        <v>1</v>
      </c>
      <c r="G229" s="5">
        <f t="shared" si="42"/>
        <v>0.10723133183909402</v>
      </c>
      <c r="H229" t="str">
        <f>VLOOKUP(B229,'名称-id-价值'!B:C,2,FALSE)</f>
        <v>黑豹-碎片</v>
      </c>
      <c r="I229" t="str">
        <f t="shared" si="48"/>
        <v>T3碎片</v>
      </c>
      <c r="J229">
        <f t="shared" si="49"/>
        <v>7</v>
      </c>
      <c r="K229">
        <f t="shared" si="50"/>
        <v>0.16084699775864103</v>
      </c>
      <c r="L229">
        <f>VLOOKUP(B229,'名称-id-价值'!B:M,J229+2,FALSE)</f>
        <v>48.4</v>
      </c>
      <c r="M229">
        <f t="shared" si="51"/>
        <v>7.7849946915182251</v>
      </c>
      <c r="N229">
        <f t="shared" si="43"/>
        <v>65.802736817270315</v>
      </c>
      <c r="O229" t="str">
        <f t="shared" si="44"/>
        <v>53311,</v>
      </c>
      <c r="P229" t="str">
        <f t="shared" si="45"/>
        <v>909,</v>
      </c>
      <c r="Q229" t="str">
        <f t="shared" si="52"/>
        <v>(1,2)</v>
      </c>
      <c r="R229" t="str">
        <f t="shared" si="46"/>
        <v>1,</v>
      </c>
      <c r="S229" t="str">
        <f t="shared" si="47"/>
        <v>2,</v>
      </c>
    </row>
    <row r="230" spans="1:19" x14ac:dyDescent="0.15">
      <c r="A230" t="s">
        <v>200</v>
      </c>
      <c r="B230">
        <v>51311</v>
      </c>
      <c r="C230">
        <v>683</v>
      </c>
      <c r="D230">
        <v>1</v>
      </c>
      <c r="E230">
        <v>1</v>
      </c>
      <c r="F230">
        <v>1</v>
      </c>
      <c r="G230" s="5">
        <f t="shared" si="42"/>
        <v>8.057095670638198E-2</v>
      </c>
      <c r="H230" t="str">
        <f>VLOOKUP(B230,'名称-id-价值'!B:C,2,FALSE)</f>
        <v>35(t)-碎片</v>
      </c>
      <c r="I230" t="str">
        <f t="shared" si="48"/>
        <v>T3碎片</v>
      </c>
      <c r="J230">
        <f t="shared" si="49"/>
        <v>7</v>
      </c>
      <c r="K230">
        <f t="shared" si="50"/>
        <v>8.057095670638198E-2</v>
      </c>
      <c r="L230">
        <f>VLOOKUP(B230,'名称-id-价值'!B:M,J230+2,FALSE)</f>
        <v>48.4</v>
      </c>
      <c r="M230">
        <f t="shared" si="51"/>
        <v>3.8996343045888877</v>
      </c>
      <c r="N230">
        <f t="shared" si="43"/>
        <v>65.802736817270315</v>
      </c>
      <c r="O230" t="str">
        <f t="shared" si="44"/>
        <v>51311,</v>
      </c>
      <c r="P230" t="str">
        <f t="shared" si="45"/>
        <v>683,</v>
      </c>
      <c r="Q230" t="str">
        <f t="shared" si="52"/>
        <v>(1,1)</v>
      </c>
      <c r="R230" t="str">
        <f t="shared" si="46"/>
        <v>1,</v>
      </c>
      <c r="S230" t="str">
        <f t="shared" si="47"/>
        <v>1,</v>
      </c>
    </row>
    <row r="231" spans="1:19" x14ac:dyDescent="0.15">
      <c r="A231" t="s">
        <v>200</v>
      </c>
      <c r="B231">
        <v>52311</v>
      </c>
      <c r="C231">
        <v>683</v>
      </c>
      <c r="D231">
        <v>1</v>
      </c>
      <c r="E231">
        <v>1</v>
      </c>
      <c r="F231">
        <v>1</v>
      </c>
      <c r="G231" s="5">
        <f t="shared" si="42"/>
        <v>8.057095670638198E-2</v>
      </c>
      <c r="H231" t="str">
        <f>VLOOKUP(B231,'名称-id-价值'!B:C,2,FALSE)</f>
        <v>玛蒂尔达-碎片</v>
      </c>
      <c r="I231" t="str">
        <f t="shared" si="48"/>
        <v>T3碎片</v>
      </c>
      <c r="J231">
        <f t="shared" si="49"/>
        <v>7</v>
      </c>
      <c r="K231">
        <f t="shared" si="50"/>
        <v>8.057095670638198E-2</v>
      </c>
      <c r="L231">
        <f>VLOOKUP(B231,'名称-id-价值'!B:M,J231+2,FALSE)</f>
        <v>48.4</v>
      </c>
      <c r="M231">
        <f t="shared" si="51"/>
        <v>3.8996343045888877</v>
      </c>
      <c r="N231">
        <f t="shared" si="43"/>
        <v>65.802736817270315</v>
      </c>
      <c r="O231" t="str">
        <f t="shared" si="44"/>
        <v>52311,</v>
      </c>
      <c r="P231" t="str">
        <f t="shared" si="45"/>
        <v>683,</v>
      </c>
      <c r="Q231" t="str">
        <f t="shared" si="52"/>
        <v>(1,1)</v>
      </c>
      <c r="R231" t="str">
        <f t="shared" si="46"/>
        <v>1,</v>
      </c>
      <c r="S231" t="str">
        <f t="shared" si="47"/>
        <v>1,</v>
      </c>
    </row>
    <row r="232" spans="1:19" x14ac:dyDescent="0.15">
      <c r="A232" t="s">
        <v>200</v>
      </c>
      <c r="B232">
        <v>53311</v>
      </c>
      <c r="C232">
        <v>683</v>
      </c>
      <c r="D232">
        <v>1</v>
      </c>
      <c r="E232">
        <v>1</v>
      </c>
      <c r="F232">
        <v>1</v>
      </c>
      <c r="G232" s="5">
        <f t="shared" si="42"/>
        <v>8.057095670638198E-2</v>
      </c>
      <c r="H232" t="str">
        <f>VLOOKUP(B232,'名称-id-价值'!B:C,2,FALSE)</f>
        <v>黑豹-碎片</v>
      </c>
      <c r="I232" t="str">
        <f t="shared" si="48"/>
        <v>T3碎片</v>
      </c>
      <c r="J232">
        <f t="shared" si="49"/>
        <v>7</v>
      </c>
      <c r="K232">
        <f t="shared" si="50"/>
        <v>8.057095670638198E-2</v>
      </c>
      <c r="L232">
        <f>VLOOKUP(B232,'名称-id-价值'!B:M,J232+2,FALSE)</f>
        <v>48.4</v>
      </c>
      <c r="M232">
        <f t="shared" si="51"/>
        <v>3.8996343045888877</v>
      </c>
      <c r="N232">
        <f t="shared" si="43"/>
        <v>65.802736817270315</v>
      </c>
      <c r="O232" t="str">
        <f t="shared" si="44"/>
        <v>53311,</v>
      </c>
      <c r="P232" t="str">
        <f t="shared" si="45"/>
        <v>683,</v>
      </c>
      <c r="Q232" t="str">
        <f t="shared" si="52"/>
        <v>(1,1)</v>
      </c>
      <c r="R232" t="str">
        <f t="shared" si="46"/>
        <v>1,</v>
      </c>
      <c r="S232" t="str">
        <f t="shared" si="47"/>
        <v>1,</v>
      </c>
    </row>
    <row r="233" spans="1:19" x14ac:dyDescent="0.15">
      <c r="A233" t="s">
        <v>200</v>
      </c>
      <c r="B233">
        <v>91001</v>
      </c>
      <c r="C233">
        <v>92</v>
      </c>
      <c r="D233">
        <v>1</v>
      </c>
      <c r="E233">
        <v>1</v>
      </c>
      <c r="F233">
        <v>1</v>
      </c>
      <c r="G233" s="5">
        <f t="shared" si="42"/>
        <v>1.0852896071723487E-2</v>
      </c>
      <c r="H233" t="str">
        <f>VLOOKUP(B233,'名称-id-价值'!B:C,2,FALSE)</f>
        <v>T1LP1</v>
      </c>
      <c r="I233" t="str">
        <f t="shared" si="48"/>
        <v>T1部件</v>
      </c>
      <c r="J233">
        <f t="shared" si="49"/>
        <v>7</v>
      </c>
      <c r="K233">
        <f t="shared" si="50"/>
        <v>1.0852896071723487E-2</v>
      </c>
      <c r="L233">
        <f>VLOOKUP(B233,'名称-id-价值'!B:M,J233+2,FALSE)</f>
        <v>28</v>
      </c>
      <c r="M233">
        <f t="shared" si="51"/>
        <v>0.30388109000825764</v>
      </c>
      <c r="N233">
        <f t="shared" si="43"/>
        <v>65.802736817270315</v>
      </c>
      <c r="O233" t="str">
        <f t="shared" si="44"/>
        <v>91001,</v>
      </c>
      <c r="P233" t="str">
        <f t="shared" si="45"/>
        <v>92,</v>
      </c>
      <c r="Q233" t="str">
        <f t="shared" si="52"/>
        <v>(1,1)</v>
      </c>
      <c r="R233" t="str">
        <f t="shared" si="46"/>
        <v>1,</v>
      </c>
      <c r="S233" t="str">
        <f t="shared" si="47"/>
        <v>1,</v>
      </c>
    </row>
    <row r="234" spans="1:19" x14ac:dyDescent="0.15">
      <c r="A234" t="s">
        <v>200</v>
      </c>
      <c r="B234">
        <v>91003</v>
      </c>
      <c r="C234">
        <v>92</v>
      </c>
      <c r="D234">
        <v>1</v>
      </c>
      <c r="E234">
        <v>1</v>
      </c>
      <c r="F234">
        <v>1</v>
      </c>
      <c r="G234" s="5">
        <f t="shared" si="42"/>
        <v>1.0852896071723487E-2</v>
      </c>
      <c r="H234" t="str">
        <f>VLOOKUP(B234,'名称-id-价值'!B:C,2,FALSE)</f>
        <v>T1LP3</v>
      </c>
      <c r="I234" t="str">
        <f t="shared" si="48"/>
        <v>T1部件</v>
      </c>
      <c r="J234">
        <f t="shared" si="49"/>
        <v>7</v>
      </c>
      <c r="K234">
        <f t="shared" si="50"/>
        <v>1.0852896071723487E-2</v>
      </c>
      <c r="L234">
        <f>VLOOKUP(B234,'名称-id-价值'!B:M,J234+2,FALSE)</f>
        <v>28</v>
      </c>
      <c r="M234">
        <f t="shared" si="51"/>
        <v>0.30388109000825764</v>
      </c>
      <c r="N234">
        <f t="shared" si="43"/>
        <v>65.802736817270315</v>
      </c>
      <c r="O234" t="str">
        <f t="shared" si="44"/>
        <v>91003,</v>
      </c>
      <c r="P234" t="str">
        <f t="shared" si="45"/>
        <v>92,</v>
      </c>
      <c r="Q234" t="str">
        <f t="shared" si="52"/>
        <v>(1,1)</v>
      </c>
      <c r="R234" t="str">
        <f t="shared" si="46"/>
        <v>1,</v>
      </c>
      <c r="S234" t="str">
        <f t="shared" si="47"/>
        <v>1,</v>
      </c>
    </row>
    <row r="235" spans="1:19" x14ac:dyDescent="0.15">
      <c r="A235" t="s">
        <v>200</v>
      </c>
      <c r="B235">
        <v>91005</v>
      </c>
      <c r="C235">
        <v>92</v>
      </c>
      <c r="D235">
        <v>1</v>
      </c>
      <c r="E235">
        <v>1</v>
      </c>
      <c r="F235">
        <v>1</v>
      </c>
      <c r="G235" s="5">
        <f t="shared" si="42"/>
        <v>1.0852896071723487E-2</v>
      </c>
      <c r="H235" t="str">
        <f>VLOOKUP(B235,'名称-id-价值'!B:C,2,FALSE)</f>
        <v>T1LP5</v>
      </c>
      <c r="I235" t="str">
        <f t="shared" si="48"/>
        <v>T1部件</v>
      </c>
      <c r="J235">
        <f t="shared" si="49"/>
        <v>7</v>
      </c>
      <c r="K235">
        <f t="shared" si="50"/>
        <v>1.0852896071723487E-2</v>
      </c>
      <c r="L235">
        <f>VLOOKUP(B235,'名称-id-价值'!B:M,J235+2,FALSE)</f>
        <v>28</v>
      </c>
      <c r="M235">
        <f t="shared" si="51"/>
        <v>0.30388109000825764</v>
      </c>
      <c r="N235">
        <f t="shared" si="43"/>
        <v>65.802736817270315</v>
      </c>
      <c r="O235" t="str">
        <f t="shared" si="44"/>
        <v>91005,</v>
      </c>
      <c r="P235" t="str">
        <f t="shared" si="45"/>
        <v>92,</v>
      </c>
      <c r="Q235" t="str">
        <f t="shared" si="52"/>
        <v>(1,1)</v>
      </c>
      <c r="R235" t="str">
        <f t="shared" si="46"/>
        <v>1,</v>
      </c>
      <c r="S235" t="str">
        <f t="shared" si="47"/>
        <v>1,</v>
      </c>
    </row>
    <row r="236" spans="1:19" x14ac:dyDescent="0.15">
      <c r="A236" t="s">
        <v>200</v>
      </c>
      <c r="B236">
        <v>91101</v>
      </c>
      <c r="C236">
        <v>92</v>
      </c>
      <c r="D236">
        <v>1</v>
      </c>
      <c r="E236">
        <v>1</v>
      </c>
      <c r="F236">
        <v>1</v>
      </c>
      <c r="G236" s="5">
        <f t="shared" si="42"/>
        <v>1.0852896071723487E-2</v>
      </c>
      <c r="H236" t="str">
        <f>VLOOKUP(B236,'名称-id-价值'!B:C,2,FALSE)</f>
        <v>T1MP1</v>
      </c>
      <c r="I236" t="str">
        <f t="shared" si="48"/>
        <v>T1部件</v>
      </c>
      <c r="J236">
        <f t="shared" si="49"/>
        <v>7</v>
      </c>
      <c r="K236">
        <f t="shared" si="50"/>
        <v>1.0852896071723487E-2</v>
      </c>
      <c r="L236">
        <f>VLOOKUP(B236,'名称-id-价值'!B:M,J236+2,FALSE)</f>
        <v>28</v>
      </c>
      <c r="M236">
        <f t="shared" si="51"/>
        <v>0.30388109000825764</v>
      </c>
      <c r="N236">
        <f t="shared" si="43"/>
        <v>65.802736817270315</v>
      </c>
      <c r="O236" t="str">
        <f t="shared" si="44"/>
        <v>91101,</v>
      </c>
      <c r="P236" t="str">
        <f t="shared" si="45"/>
        <v>92,</v>
      </c>
      <c r="Q236" t="str">
        <f t="shared" si="52"/>
        <v>(1,1)</v>
      </c>
      <c r="R236" t="str">
        <f t="shared" si="46"/>
        <v>1,</v>
      </c>
      <c r="S236" t="str">
        <f t="shared" si="47"/>
        <v>1,</v>
      </c>
    </row>
    <row r="237" spans="1:19" x14ac:dyDescent="0.15">
      <c r="A237" t="s">
        <v>200</v>
      </c>
      <c r="B237">
        <v>91103</v>
      </c>
      <c r="C237">
        <v>92</v>
      </c>
      <c r="D237">
        <v>1</v>
      </c>
      <c r="E237">
        <v>1</v>
      </c>
      <c r="F237">
        <v>1</v>
      </c>
      <c r="G237" s="5">
        <f t="shared" si="42"/>
        <v>1.0852896071723487E-2</v>
      </c>
      <c r="H237" t="str">
        <f>VLOOKUP(B237,'名称-id-价值'!B:C,2,FALSE)</f>
        <v>T1MP3</v>
      </c>
      <c r="I237" t="str">
        <f t="shared" si="48"/>
        <v>T1部件</v>
      </c>
      <c r="J237">
        <f t="shared" si="49"/>
        <v>7</v>
      </c>
      <c r="K237">
        <f t="shared" si="50"/>
        <v>1.0852896071723487E-2</v>
      </c>
      <c r="L237">
        <f>VLOOKUP(B237,'名称-id-价值'!B:M,J237+2,FALSE)</f>
        <v>28</v>
      </c>
      <c r="M237">
        <f t="shared" si="51"/>
        <v>0.30388109000825764</v>
      </c>
      <c r="N237">
        <f t="shared" si="43"/>
        <v>65.802736817270315</v>
      </c>
      <c r="O237" t="str">
        <f t="shared" si="44"/>
        <v>91103,</v>
      </c>
      <c r="P237" t="str">
        <f t="shared" si="45"/>
        <v>92,</v>
      </c>
      <c r="Q237" t="str">
        <f t="shared" si="52"/>
        <v>(1,1)</v>
      </c>
      <c r="R237" t="str">
        <f t="shared" si="46"/>
        <v>1,</v>
      </c>
      <c r="S237" t="str">
        <f t="shared" si="47"/>
        <v>1,</v>
      </c>
    </row>
    <row r="238" spans="1:19" x14ac:dyDescent="0.15">
      <c r="A238" t="s">
        <v>200</v>
      </c>
      <c r="B238">
        <v>91105</v>
      </c>
      <c r="C238">
        <v>92</v>
      </c>
      <c r="D238">
        <v>1</v>
      </c>
      <c r="E238">
        <v>1</v>
      </c>
      <c r="F238">
        <v>1</v>
      </c>
      <c r="G238" s="5">
        <f t="shared" si="42"/>
        <v>1.0852896071723487E-2</v>
      </c>
      <c r="H238" t="str">
        <f>VLOOKUP(B238,'名称-id-价值'!B:C,2,FALSE)</f>
        <v>T1MP5</v>
      </c>
      <c r="I238" t="str">
        <f t="shared" si="48"/>
        <v>T1部件</v>
      </c>
      <c r="J238">
        <f t="shared" si="49"/>
        <v>7</v>
      </c>
      <c r="K238">
        <f t="shared" si="50"/>
        <v>1.0852896071723487E-2</v>
      </c>
      <c r="L238">
        <f>VLOOKUP(B238,'名称-id-价值'!B:M,J238+2,FALSE)</f>
        <v>28</v>
      </c>
      <c r="M238">
        <f t="shared" si="51"/>
        <v>0.30388109000825764</v>
      </c>
      <c r="N238">
        <f t="shared" si="43"/>
        <v>65.802736817270315</v>
      </c>
      <c r="O238" t="str">
        <f t="shared" si="44"/>
        <v>91105,</v>
      </c>
      <c r="P238" t="str">
        <f t="shared" si="45"/>
        <v>92,</v>
      </c>
      <c r="Q238" t="str">
        <f t="shared" si="52"/>
        <v>(1,1)</v>
      </c>
      <c r="R238" t="str">
        <f t="shared" si="46"/>
        <v>1,</v>
      </c>
      <c r="S238" t="str">
        <f t="shared" si="47"/>
        <v>1,</v>
      </c>
    </row>
    <row r="239" spans="1:19" x14ac:dyDescent="0.15">
      <c r="A239" t="s">
        <v>200</v>
      </c>
      <c r="B239">
        <v>91201</v>
      </c>
      <c r="C239">
        <v>92</v>
      </c>
      <c r="D239">
        <v>1</v>
      </c>
      <c r="E239">
        <v>1</v>
      </c>
      <c r="F239">
        <v>1</v>
      </c>
      <c r="G239" s="5">
        <f t="shared" si="42"/>
        <v>1.0852896071723487E-2</v>
      </c>
      <c r="H239" t="str">
        <f>VLOOKUP(B239,'名称-id-价值'!B:C,2,FALSE)</f>
        <v>T1HP1</v>
      </c>
      <c r="I239" t="str">
        <f t="shared" si="48"/>
        <v>T1部件</v>
      </c>
      <c r="J239">
        <f t="shared" si="49"/>
        <v>7</v>
      </c>
      <c r="K239">
        <f t="shared" si="50"/>
        <v>1.0852896071723487E-2</v>
      </c>
      <c r="L239">
        <f>VLOOKUP(B239,'名称-id-价值'!B:M,J239+2,FALSE)</f>
        <v>28</v>
      </c>
      <c r="M239">
        <f t="shared" si="51"/>
        <v>0.30388109000825764</v>
      </c>
      <c r="N239">
        <f t="shared" si="43"/>
        <v>65.802736817270315</v>
      </c>
      <c r="O239" t="str">
        <f t="shared" si="44"/>
        <v>91201,</v>
      </c>
      <c r="P239" t="str">
        <f t="shared" si="45"/>
        <v>92,</v>
      </c>
      <c r="Q239" t="str">
        <f t="shared" si="52"/>
        <v>(1,1)</v>
      </c>
      <c r="R239" t="str">
        <f t="shared" si="46"/>
        <v>1,</v>
      </c>
      <c r="S239" t="str">
        <f t="shared" si="47"/>
        <v>1,</v>
      </c>
    </row>
    <row r="240" spans="1:19" x14ac:dyDescent="0.15">
      <c r="A240" t="s">
        <v>200</v>
      </c>
      <c r="B240">
        <v>91203</v>
      </c>
      <c r="C240">
        <v>92</v>
      </c>
      <c r="D240">
        <v>1</v>
      </c>
      <c r="E240">
        <v>1</v>
      </c>
      <c r="F240">
        <v>1</v>
      </c>
      <c r="G240" s="5">
        <f t="shared" si="42"/>
        <v>1.0852896071723487E-2</v>
      </c>
      <c r="H240" t="str">
        <f>VLOOKUP(B240,'名称-id-价值'!B:C,2,FALSE)</f>
        <v>T1HP3</v>
      </c>
      <c r="I240" t="str">
        <f t="shared" si="48"/>
        <v>T1部件</v>
      </c>
      <c r="J240">
        <f t="shared" si="49"/>
        <v>7</v>
      </c>
      <c r="K240">
        <f t="shared" si="50"/>
        <v>1.0852896071723487E-2</v>
      </c>
      <c r="L240">
        <f>VLOOKUP(B240,'名称-id-价值'!B:M,J240+2,FALSE)</f>
        <v>28</v>
      </c>
      <c r="M240">
        <f t="shared" si="51"/>
        <v>0.30388109000825764</v>
      </c>
      <c r="N240">
        <f t="shared" si="43"/>
        <v>65.802736817270315</v>
      </c>
      <c r="O240" t="str">
        <f t="shared" si="44"/>
        <v>91203,</v>
      </c>
      <c r="P240" t="str">
        <f t="shared" si="45"/>
        <v>92,</v>
      </c>
      <c r="Q240" t="str">
        <f t="shared" si="52"/>
        <v>(1,1)</v>
      </c>
      <c r="R240" t="str">
        <f t="shared" si="46"/>
        <v>1,</v>
      </c>
      <c r="S240" t="str">
        <f t="shared" si="47"/>
        <v>1,</v>
      </c>
    </row>
    <row r="241" spans="1:19" x14ac:dyDescent="0.15">
      <c r="A241" t="s">
        <v>200</v>
      </c>
      <c r="B241">
        <v>91205</v>
      </c>
      <c r="C241">
        <v>92</v>
      </c>
      <c r="D241">
        <v>1</v>
      </c>
      <c r="E241">
        <v>1</v>
      </c>
      <c r="F241">
        <v>1</v>
      </c>
      <c r="G241" s="5">
        <f t="shared" si="42"/>
        <v>1.0852896071723487E-2</v>
      </c>
      <c r="H241" t="str">
        <f>VLOOKUP(B241,'名称-id-价值'!B:C,2,FALSE)</f>
        <v>T1HP5</v>
      </c>
      <c r="I241" t="str">
        <f t="shared" si="48"/>
        <v>T1部件</v>
      </c>
      <c r="J241">
        <f t="shared" si="49"/>
        <v>7</v>
      </c>
      <c r="K241">
        <f t="shared" si="50"/>
        <v>1.0852896071723487E-2</v>
      </c>
      <c r="L241">
        <f>VLOOKUP(B241,'名称-id-价值'!B:M,J241+2,FALSE)</f>
        <v>28</v>
      </c>
      <c r="M241">
        <f t="shared" si="51"/>
        <v>0.30388109000825764</v>
      </c>
      <c r="N241">
        <f t="shared" si="43"/>
        <v>65.802736817270315</v>
      </c>
      <c r="O241" t="str">
        <f t="shared" si="44"/>
        <v>91205,</v>
      </c>
      <c r="P241" t="str">
        <f t="shared" si="45"/>
        <v>92,</v>
      </c>
      <c r="Q241" t="str">
        <f t="shared" si="52"/>
        <v>(1,1)</v>
      </c>
      <c r="R241" t="str">
        <f t="shared" si="46"/>
        <v>1,</v>
      </c>
      <c r="S241" t="str">
        <f t="shared" si="47"/>
        <v>1,</v>
      </c>
    </row>
    <row r="242" spans="1:19" x14ac:dyDescent="0.15">
      <c r="A242" t="s">
        <v>200</v>
      </c>
      <c r="B242">
        <v>91002</v>
      </c>
      <c r="C242">
        <v>92</v>
      </c>
      <c r="D242">
        <v>1</v>
      </c>
      <c r="E242">
        <v>1</v>
      </c>
      <c r="F242">
        <v>1</v>
      </c>
      <c r="G242" s="5">
        <f t="shared" si="42"/>
        <v>1.0852896071723487E-2</v>
      </c>
      <c r="H242" t="str">
        <f>VLOOKUP(B242,'名称-id-价值'!B:C,2,FALSE)</f>
        <v>T1LP2</v>
      </c>
      <c r="I242" t="str">
        <f t="shared" si="48"/>
        <v>T1部件</v>
      </c>
      <c r="J242">
        <f t="shared" si="49"/>
        <v>7</v>
      </c>
      <c r="K242">
        <f t="shared" si="50"/>
        <v>1.0852896071723487E-2</v>
      </c>
      <c r="L242">
        <f>VLOOKUP(B242,'名称-id-价值'!B:M,J242+2,FALSE)</f>
        <v>28</v>
      </c>
      <c r="M242">
        <f t="shared" si="51"/>
        <v>0.30388109000825764</v>
      </c>
      <c r="N242">
        <f t="shared" si="43"/>
        <v>65.802736817270315</v>
      </c>
      <c r="O242" t="str">
        <f t="shared" si="44"/>
        <v>91002,</v>
      </c>
      <c r="P242" t="str">
        <f t="shared" si="45"/>
        <v>92,</v>
      </c>
      <c r="Q242" t="str">
        <f t="shared" si="52"/>
        <v>(1,1)</v>
      </c>
      <c r="R242" t="str">
        <f t="shared" si="46"/>
        <v>1,</v>
      </c>
      <c r="S242" t="str">
        <f t="shared" si="47"/>
        <v>1,</v>
      </c>
    </row>
    <row r="243" spans="1:19" x14ac:dyDescent="0.15">
      <c r="A243" t="s">
        <v>200</v>
      </c>
      <c r="B243">
        <v>91004</v>
      </c>
      <c r="C243">
        <v>92</v>
      </c>
      <c r="D243">
        <v>1</v>
      </c>
      <c r="E243">
        <v>1</v>
      </c>
      <c r="F243">
        <v>1</v>
      </c>
      <c r="G243" s="5">
        <f t="shared" si="42"/>
        <v>1.0852896071723487E-2</v>
      </c>
      <c r="H243" t="str">
        <f>VLOOKUP(B243,'名称-id-价值'!B:C,2,FALSE)</f>
        <v>T1LP4</v>
      </c>
      <c r="I243" t="str">
        <f t="shared" si="48"/>
        <v>T1部件</v>
      </c>
      <c r="J243">
        <f t="shared" si="49"/>
        <v>7</v>
      </c>
      <c r="K243">
        <f t="shared" si="50"/>
        <v>1.0852896071723487E-2</v>
      </c>
      <c r="L243">
        <f>VLOOKUP(B243,'名称-id-价值'!B:M,J243+2,FALSE)</f>
        <v>28</v>
      </c>
      <c r="M243">
        <f t="shared" si="51"/>
        <v>0.30388109000825764</v>
      </c>
      <c r="N243">
        <f t="shared" si="43"/>
        <v>65.802736817270315</v>
      </c>
      <c r="O243" t="str">
        <f t="shared" si="44"/>
        <v>91004,</v>
      </c>
      <c r="P243" t="str">
        <f t="shared" si="45"/>
        <v>92,</v>
      </c>
      <c r="Q243" t="str">
        <f t="shared" si="52"/>
        <v>(1,1)</v>
      </c>
      <c r="R243" t="str">
        <f t="shared" si="46"/>
        <v>1,</v>
      </c>
      <c r="S243" t="str">
        <f t="shared" si="47"/>
        <v>1,</v>
      </c>
    </row>
    <row r="244" spans="1:19" x14ac:dyDescent="0.15">
      <c r="A244" t="s">
        <v>200</v>
      </c>
      <c r="B244">
        <v>91006</v>
      </c>
      <c r="C244">
        <v>92</v>
      </c>
      <c r="D244">
        <v>1</v>
      </c>
      <c r="E244">
        <v>1</v>
      </c>
      <c r="F244">
        <v>1</v>
      </c>
      <c r="G244" s="5">
        <f t="shared" si="42"/>
        <v>1.0852896071723487E-2</v>
      </c>
      <c r="H244" t="str">
        <f>VLOOKUP(B244,'名称-id-价值'!B:C,2,FALSE)</f>
        <v>T1LP6</v>
      </c>
      <c r="I244" t="str">
        <f t="shared" si="48"/>
        <v>T1部件</v>
      </c>
      <c r="J244">
        <f t="shared" si="49"/>
        <v>7</v>
      </c>
      <c r="K244">
        <f t="shared" si="50"/>
        <v>1.0852896071723487E-2</v>
      </c>
      <c r="L244">
        <f>VLOOKUP(B244,'名称-id-价值'!B:M,J244+2,FALSE)</f>
        <v>28</v>
      </c>
      <c r="M244">
        <f t="shared" si="51"/>
        <v>0.30388109000825764</v>
      </c>
      <c r="N244">
        <f t="shared" si="43"/>
        <v>65.802736817270315</v>
      </c>
      <c r="O244" t="str">
        <f t="shared" si="44"/>
        <v>91006,</v>
      </c>
      <c r="P244" t="str">
        <f t="shared" si="45"/>
        <v>92,</v>
      </c>
      <c r="Q244" t="str">
        <f t="shared" si="52"/>
        <v>(1,1)</v>
      </c>
      <c r="R244" t="str">
        <f t="shared" si="46"/>
        <v>1,</v>
      </c>
      <c r="S244" t="str">
        <f t="shared" si="47"/>
        <v>1,</v>
      </c>
    </row>
    <row r="245" spans="1:19" x14ac:dyDescent="0.15">
      <c r="A245" t="s">
        <v>200</v>
      </c>
      <c r="B245">
        <v>91102</v>
      </c>
      <c r="C245">
        <v>92</v>
      </c>
      <c r="D245">
        <v>1</v>
      </c>
      <c r="E245">
        <v>1</v>
      </c>
      <c r="F245">
        <v>1</v>
      </c>
      <c r="G245" s="5">
        <f t="shared" si="42"/>
        <v>1.0852896071723487E-2</v>
      </c>
      <c r="H245" t="str">
        <f>VLOOKUP(B245,'名称-id-价值'!B:C,2,FALSE)</f>
        <v>T1MP2</v>
      </c>
      <c r="I245" t="str">
        <f t="shared" si="48"/>
        <v>T1部件</v>
      </c>
      <c r="J245">
        <f t="shared" si="49"/>
        <v>7</v>
      </c>
      <c r="K245">
        <f t="shared" si="50"/>
        <v>1.0852896071723487E-2</v>
      </c>
      <c r="L245">
        <f>VLOOKUP(B245,'名称-id-价值'!B:M,J245+2,FALSE)</f>
        <v>28</v>
      </c>
      <c r="M245">
        <f t="shared" si="51"/>
        <v>0.30388109000825764</v>
      </c>
      <c r="N245">
        <f t="shared" si="43"/>
        <v>65.802736817270315</v>
      </c>
      <c r="O245" t="str">
        <f t="shared" si="44"/>
        <v>91102,</v>
      </c>
      <c r="P245" t="str">
        <f t="shared" si="45"/>
        <v>92,</v>
      </c>
      <c r="Q245" t="str">
        <f t="shared" si="52"/>
        <v>(1,1)</v>
      </c>
      <c r="R245" t="str">
        <f t="shared" si="46"/>
        <v>1,</v>
      </c>
      <c r="S245" t="str">
        <f t="shared" si="47"/>
        <v>1,</v>
      </c>
    </row>
    <row r="246" spans="1:19" x14ac:dyDescent="0.15">
      <c r="A246" t="s">
        <v>200</v>
      </c>
      <c r="B246">
        <v>91104</v>
      </c>
      <c r="C246">
        <v>92</v>
      </c>
      <c r="D246">
        <v>1</v>
      </c>
      <c r="E246">
        <v>1</v>
      </c>
      <c r="F246">
        <v>1</v>
      </c>
      <c r="G246" s="5">
        <f t="shared" si="42"/>
        <v>1.0852896071723487E-2</v>
      </c>
      <c r="H246" t="str">
        <f>VLOOKUP(B246,'名称-id-价值'!B:C,2,FALSE)</f>
        <v>T1MP4</v>
      </c>
      <c r="I246" t="str">
        <f t="shared" si="48"/>
        <v>T1部件</v>
      </c>
      <c r="J246">
        <f t="shared" si="49"/>
        <v>7</v>
      </c>
      <c r="K246">
        <f t="shared" si="50"/>
        <v>1.0852896071723487E-2</v>
      </c>
      <c r="L246">
        <f>VLOOKUP(B246,'名称-id-价值'!B:M,J246+2,FALSE)</f>
        <v>28</v>
      </c>
      <c r="M246">
        <f t="shared" si="51"/>
        <v>0.30388109000825764</v>
      </c>
      <c r="N246">
        <f t="shared" si="43"/>
        <v>65.802736817270315</v>
      </c>
      <c r="O246" t="str">
        <f t="shared" si="44"/>
        <v>91104,</v>
      </c>
      <c r="P246" t="str">
        <f t="shared" si="45"/>
        <v>92,</v>
      </c>
      <c r="Q246" t="str">
        <f t="shared" si="52"/>
        <v>(1,1)</v>
      </c>
      <c r="R246" t="str">
        <f t="shared" si="46"/>
        <v>1,</v>
      </c>
      <c r="S246" t="str">
        <f t="shared" si="47"/>
        <v>1,</v>
      </c>
    </row>
    <row r="247" spans="1:19" x14ac:dyDescent="0.15">
      <c r="A247" t="s">
        <v>200</v>
      </c>
      <c r="B247">
        <v>91106</v>
      </c>
      <c r="C247">
        <v>92</v>
      </c>
      <c r="D247">
        <v>1</v>
      </c>
      <c r="E247">
        <v>1</v>
      </c>
      <c r="F247">
        <v>1</v>
      </c>
      <c r="G247" s="5">
        <f t="shared" si="42"/>
        <v>1.0852896071723487E-2</v>
      </c>
      <c r="H247" t="str">
        <f>VLOOKUP(B247,'名称-id-价值'!B:C,2,FALSE)</f>
        <v>T1MP6</v>
      </c>
      <c r="I247" t="str">
        <f t="shared" si="48"/>
        <v>T1部件</v>
      </c>
      <c r="J247">
        <f t="shared" si="49"/>
        <v>7</v>
      </c>
      <c r="K247">
        <f t="shared" si="50"/>
        <v>1.0852896071723487E-2</v>
      </c>
      <c r="L247">
        <f>VLOOKUP(B247,'名称-id-价值'!B:M,J247+2,FALSE)</f>
        <v>28</v>
      </c>
      <c r="M247">
        <f t="shared" si="51"/>
        <v>0.30388109000825764</v>
      </c>
      <c r="N247">
        <f t="shared" si="43"/>
        <v>65.802736817270315</v>
      </c>
      <c r="O247" t="str">
        <f t="shared" si="44"/>
        <v>91106,</v>
      </c>
      <c r="P247" t="str">
        <f t="shared" si="45"/>
        <v>92,</v>
      </c>
      <c r="Q247" t="str">
        <f t="shared" si="52"/>
        <v>(1,1)</v>
      </c>
      <c r="R247" t="str">
        <f t="shared" si="46"/>
        <v>1,</v>
      </c>
      <c r="S247" t="str">
        <f t="shared" si="47"/>
        <v>1,</v>
      </c>
    </row>
    <row r="248" spans="1:19" x14ac:dyDescent="0.15">
      <c r="A248" t="s">
        <v>200</v>
      </c>
      <c r="B248">
        <v>91202</v>
      </c>
      <c r="C248">
        <v>92</v>
      </c>
      <c r="D248">
        <v>1</v>
      </c>
      <c r="E248">
        <v>1</v>
      </c>
      <c r="F248">
        <v>1</v>
      </c>
      <c r="G248" s="5">
        <f t="shared" si="42"/>
        <v>1.0852896071723487E-2</v>
      </c>
      <c r="H248" t="str">
        <f>VLOOKUP(B248,'名称-id-价值'!B:C,2,FALSE)</f>
        <v>T1HP2</v>
      </c>
      <c r="I248" t="str">
        <f t="shared" si="48"/>
        <v>T1部件</v>
      </c>
      <c r="J248">
        <f t="shared" si="49"/>
        <v>7</v>
      </c>
      <c r="K248">
        <f t="shared" si="50"/>
        <v>1.0852896071723487E-2</v>
      </c>
      <c r="L248">
        <f>VLOOKUP(B248,'名称-id-价值'!B:M,J248+2,FALSE)</f>
        <v>28</v>
      </c>
      <c r="M248">
        <f t="shared" si="51"/>
        <v>0.30388109000825764</v>
      </c>
      <c r="N248">
        <f t="shared" si="43"/>
        <v>65.802736817270315</v>
      </c>
      <c r="O248" t="str">
        <f t="shared" si="44"/>
        <v>91202,</v>
      </c>
      <c r="P248" t="str">
        <f t="shared" si="45"/>
        <v>92,</v>
      </c>
      <c r="Q248" t="str">
        <f t="shared" si="52"/>
        <v>(1,1)</v>
      </c>
      <c r="R248" t="str">
        <f t="shared" si="46"/>
        <v>1,</v>
      </c>
      <c r="S248" t="str">
        <f t="shared" si="47"/>
        <v>1,</v>
      </c>
    </row>
    <row r="249" spans="1:19" x14ac:dyDescent="0.15">
      <c r="A249" t="s">
        <v>200</v>
      </c>
      <c r="B249">
        <v>91204</v>
      </c>
      <c r="C249">
        <v>92</v>
      </c>
      <c r="D249">
        <v>1</v>
      </c>
      <c r="E249">
        <v>1</v>
      </c>
      <c r="F249">
        <v>1</v>
      </c>
      <c r="G249" s="5">
        <f t="shared" si="42"/>
        <v>1.0852896071723487E-2</v>
      </c>
      <c r="H249" t="str">
        <f>VLOOKUP(B249,'名称-id-价值'!B:C,2,FALSE)</f>
        <v>T1HP4</v>
      </c>
      <c r="I249" t="str">
        <f t="shared" si="48"/>
        <v>T1部件</v>
      </c>
      <c r="J249">
        <f t="shared" si="49"/>
        <v>7</v>
      </c>
      <c r="K249">
        <f t="shared" si="50"/>
        <v>1.0852896071723487E-2</v>
      </c>
      <c r="L249">
        <f>VLOOKUP(B249,'名称-id-价值'!B:M,J249+2,FALSE)</f>
        <v>28</v>
      </c>
      <c r="M249">
        <f t="shared" si="51"/>
        <v>0.30388109000825764</v>
      </c>
      <c r="N249">
        <f t="shared" si="43"/>
        <v>65.802736817270315</v>
      </c>
      <c r="O249" t="str">
        <f t="shared" si="44"/>
        <v>91204,</v>
      </c>
      <c r="P249" t="str">
        <f t="shared" si="45"/>
        <v>92,</v>
      </c>
      <c r="Q249" t="str">
        <f t="shared" si="52"/>
        <v>(1,1)</v>
      </c>
      <c r="R249" t="str">
        <f t="shared" si="46"/>
        <v>1,</v>
      </c>
      <c r="S249" t="str">
        <f t="shared" si="47"/>
        <v>1,</v>
      </c>
    </row>
    <row r="250" spans="1:19" x14ac:dyDescent="0.15">
      <c r="A250" t="s">
        <v>200</v>
      </c>
      <c r="B250">
        <v>91206</v>
      </c>
      <c r="C250">
        <v>92</v>
      </c>
      <c r="D250">
        <v>1</v>
      </c>
      <c r="E250">
        <v>1</v>
      </c>
      <c r="F250">
        <v>1</v>
      </c>
      <c r="G250" s="5">
        <f t="shared" si="42"/>
        <v>1.0852896071723487E-2</v>
      </c>
      <c r="H250" t="str">
        <f>VLOOKUP(B250,'名称-id-价值'!B:C,2,FALSE)</f>
        <v>T1HP6</v>
      </c>
      <c r="I250" t="str">
        <f t="shared" si="48"/>
        <v>T1部件</v>
      </c>
      <c r="J250">
        <f t="shared" si="49"/>
        <v>7</v>
      </c>
      <c r="K250">
        <f t="shared" si="50"/>
        <v>1.0852896071723487E-2</v>
      </c>
      <c r="L250">
        <f>VLOOKUP(B250,'名称-id-价值'!B:M,J250+2,FALSE)</f>
        <v>28</v>
      </c>
      <c r="M250">
        <f t="shared" si="51"/>
        <v>0.30388109000825764</v>
      </c>
      <c r="N250">
        <f t="shared" si="43"/>
        <v>65.802736817270315</v>
      </c>
      <c r="O250" t="str">
        <f t="shared" si="44"/>
        <v>91206,</v>
      </c>
      <c r="P250" t="str">
        <f t="shared" si="45"/>
        <v>92,</v>
      </c>
      <c r="Q250" t="str">
        <f t="shared" si="52"/>
        <v>(1,1)</v>
      </c>
      <c r="R250" t="str">
        <f t="shared" si="46"/>
        <v>1,</v>
      </c>
      <c r="S250" t="str">
        <f t="shared" si="47"/>
        <v>1,</v>
      </c>
    </row>
    <row r="251" spans="1:19" x14ac:dyDescent="0.15">
      <c r="A251" t="s">
        <v>200</v>
      </c>
      <c r="B251">
        <v>92001</v>
      </c>
      <c r="C251">
        <v>43</v>
      </c>
      <c r="D251">
        <v>1</v>
      </c>
      <c r="E251">
        <v>1</v>
      </c>
      <c r="F251">
        <v>1</v>
      </c>
      <c r="G251" s="5">
        <f t="shared" si="42"/>
        <v>5.0725492509142382E-3</v>
      </c>
      <c r="H251" t="str">
        <f>VLOOKUP(B251,'名称-id-价值'!B:C,2,FALSE)</f>
        <v>T2LP1</v>
      </c>
      <c r="I251" t="str">
        <f t="shared" si="48"/>
        <v>T2部件</v>
      </c>
      <c r="J251">
        <f t="shared" si="49"/>
        <v>7</v>
      </c>
      <c r="K251">
        <f t="shared" si="50"/>
        <v>5.0725492509142382E-3</v>
      </c>
      <c r="L251">
        <f>VLOOKUP(B251,'名称-id-价值'!B:M,J251+2,FALSE)</f>
        <v>60.199999999999996</v>
      </c>
      <c r="M251">
        <f t="shared" si="51"/>
        <v>0.30536746490503713</v>
      </c>
      <c r="N251">
        <f t="shared" si="43"/>
        <v>65.802736817270315</v>
      </c>
      <c r="O251" t="str">
        <f t="shared" si="44"/>
        <v>92001,</v>
      </c>
      <c r="P251" t="str">
        <f t="shared" si="45"/>
        <v>43,</v>
      </c>
      <c r="Q251" t="str">
        <f t="shared" si="52"/>
        <v>(1,1)</v>
      </c>
      <c r="R251" t="str">
        <f t="shared" si="46"/>
        <v>1,</v>
      </c>
      <c r="S251" t="str">
        <f t="shared" si="47"/>
        <v>1,</v>
      </c>
    </row>
    <row r="252" spans="1:19" x14ac:dyDescent="0.15">
      <c r="A252" t="s">
        <v>200</v>
      </c>
      <c r="B252">
        <v>92003</v>
      </c>
      <c r="C252">
        <v>43</v>
      </c>
      <c r="D252">
        <v>1</v>
      </c>
      <c r="E252">
        <v>1</v>
      </c>
      <c r="F252">
        <v>1</v>
      </c>
      <c r="G252" s="5">
        <f t="shared" si="42"/>
        <v>5.0725492509142382E-3</v>
      </c>
      <c r="H252" t="str">
        <f>VLOOKUP(B252,'名称-id-价值'!B:C,2,FALSE)</f>
        <v>T2LP3</v>
      </c>
      <c r="I252" t="str">
        <f t="shared" si="48"/>
        <v>T2部件</v>
      </c>
      <c r="J252">
        <f t="shared" si="49"/>
        <v>7</v>
      </c>
      <c r="K252">
        <f t="shared" si="50"/>
        <v>5.0725492509142382E-3</v>
      </c>
      <c r="L252">
        <f>VLOOKUP(B252,'名称-id-价值'!B:M,J252+2,FALSE)</f>
        <v>60.2</v>
      </c>
      <c r="M252">
        <f t="shared" si="51"/>
        <v>0.30536746490503713</v>
      </c>
      <c r="N252">
        <f t="shared" si="43"/>
        <v>65.802736817270315</v>
      </c>
      <c r="O252" t="str">
        <f t="shared" si="44"/>
        <v>92003,</v>
      </c>
      <c r="P252" t="str">
        <f t="shared" si="45"/>
        <v>43,</v>
      </c>
      <c r="Q252" t="str">
        <f t="shared" si="52"/>
        <v>(1,1)</v>
      </c>
      <c r="R252" t="str">
        <f t="shared" si="46"/>
        <v>1,</v>
      </c>
      <c r="S252" t="str">
        <f t="shared" si="47"/>
        <v>1,</v>
      </c>
    </row>
    <row r="253" spans="1:19" x14ac:dyDescent="0.15">
      <c r="A253" t="s">
        <v>200</v>
      </c>
      <c r="B253">
        <v>92005</v>
      </c>
      <c r="C253">
        <v>43</v>
      </c>
      <c r="D253">
        <v>1</v>
      </c>
      <c r="E253">
        <v>1</v>
      </c>
      <c r="F253">
        <v>1</v>
      </c>
      <c r="G253" s="5">
        <f t="shared" si="42"/>
        <v>5.0725492509142382E-3</v>
      </c>
      <c r="H253" t="str">
        <f>VLOOKUP(B253,'名称-id-价值'!B:C,2,FALSE)</f>
        <v>T2LP5</v>
      </c>
      <c r="I253" t="str">
        <f t="shared" si="48"/>
        <v>T2部件</v>
      </c>
      <c r="J253">
        <f t="shared" si="49"/>
        <v>7</v>
      </c>
      <c r="K253">
        <f t="shared" si="50"/>
        <v>5.0725492509142382E-3</v>
      </c>
      <c r="L253">
        <f>VLOOKUP(B253,'名称-id-价值'!B:M,J253+2,FALSE)</f>
        <v>60.2</v>
      </c>
      <c r="M253">
        <f t="shared" si="51"/>
        <v>0.30536746490503713</v>
      </c>
      <c r="N253">
        <f t="shared" si="43"/>
        <v>65.802736817270315</v>
      </c>
      <c r="O253" t="str">
        <f t="shared" si="44"/>
        <v>92005,</v>
      </c>
      <c r="P253" t="str">
        <f t="shared" si="45"/>
        <v>43,</v>
      </c>
      <c r="Q253" t="str">
        <f t="shared" si="52"/>
        <v>(1,1)</v>
      </c>
      <c r="R253" t="str">
        <f t="shared" si="46"/>
        <v>1,</v>
      </c>
      <c r="S253" t="str">
        <f t="shared" si="47"/>
        <v>1,</v>
      </c>
    </row>
    <row r="254" spans="1:19" x14ac:dyDescent="0.15">
      <c r="A254" t="s">
        <v>200</v>
      </c>
      <c r="B254">
        <v>92101</v>
      </c>
      <c r="C254">
        <v>43</v>
      </c>
      <c r="D254">
        <v>1</v>
      </c>
      <c r="E254">
        <v>1</v>
      </c>
      <c r="F254">
        <v>1</v>
      </c>
      <c r="G254" s="5">
        <f t="shared" si="42"/>
        <v>5.0725492509142382E-3</v>
      </c>
      <c r="H254" t="str">
        <f>VLOOKUP(B254,'名称-id-价值'!B:C,2,FALSE)</f>
        <v>T2MP1</v>
      </c>
      <c r="I254" t="str">
        <f t="shared" si="48"/>
        <v>T2部件</v>
      </c>
      <c r="J254">
        <f t="shared" si="49"/>
        <v>7</v>
      </c>
      <c r="K254">
        <f t="shared" si="50"/>
        <v>5.0725492509142382E-3</v>
      </c>
      <c r="L254">
        <f>VLOOKUP(B254,'名称-id-价值'!B:M,J254+2,FALSE)</f>
        <v>60.2</v>
      </c>
      <c r="M254">
        <f t="shared" si="51"/>
        <v>0.30536746490503713</v>
      </c>
      <c r="N254">
        <f t="shared" si="43"/>
        <v>65.802736817270315</v>
      </c>
      <c r="O254" t="str">
        <f t="shared" si="44"/>
        <v>92101,</v>
      </c>
      <c r="P254" t="str">
        <f t="shared" si="45"/>
        <v>43,</v>
      </c>
      <c r="Q254" t="str">
        <f t="shared" si="52"/>
        <v>(1,1)</v>
      </c>
      <c r="R254" t="str">
        <f t="shared" si="46"/>
        <v>1,</v>
      </c>
      <c r="S254" t="str">
        <f t="shared" si="47"/>
        <v>1,</v>
      </c>
    </row>
    <row r="255" spans="1:19" x14ac:dyDescent="0.15">
      <c r="A255" t="s">
        <v>200</v>
      </c>
      <c r="B255">
        <v>92103</v>
      </c>
      <c r="C255">
        <v>43</v>
      </c>
      <c r="D255">
        <v>1</v>
      </c>
      <c r="E255">
        <v>1</v>
      </c>
      <c r="F255">
        <v>1</v>
      </c>
      <c r="G255" s="5">
        <f t="shared" si="42"/>
        <v>5.0725492509142382E-3</v>
      </c>
      <c r="H255" t="str">
        <f>VLOOKUP(B255,'名称-id-价值'!B:C,2,FALSE)</f>
        <v>T2MP3</v>
      </c>
      <c r="I255" t="str">
        <f t="shared" si="48"/>
        <v>T2部件</v>
      </c>
      <c r="J255">
        <f t="shared" si="49"/>
        <v>7</v>
      </c>
      <c r="K255">
        <f t="shared" si="50"/>
        <v>5.0725492509142382E-3</v>
      </c>
      <c r="L255">
        <f>VLOOKUP(B255,'名称-id-价值'!B:M,J255+2,FALSE)</f>
        <v>60.2</v>
      </c>
      <c r="M255">
        <f t="shared" si="51"/>
        <v>0.30536746490503713</v>
      </c>
      <c r="N255">
        <f t="shared" si="43"/>
        <v>65.802736817270315</v>
      </c>
      <c r="O255" t="str">
        <f t="shared" si="44"/>
        <v>92103,</v>
      </c>
      <c r="P255" t="str">
        <f t="shared" si="45"/>
        <v>43,</v>
      </c>
      <c r="Q255" t="str">
        <f t="shared" si="52"/>
        <v>(1,1)</v>
      </c>
      <c r="R255" t="str">
        <f t="shared" si="46"/>
        <v>1,</v>
      </c>
      <c r="S255" t="str">
        <f t="shared" si="47"/>
        <v>1,</v>
      </c>
    </row>
    <row r="256" spans="1:19" x14ac:dyDescent="0.15">
      <c r="A256" t="s">
        <v>200</v>
      </c>
      <c r="B256">
        <v>92105</v>
      </c>
      <c r="C256">
        <v>43</v>
      </c>
      <c r="D256">
        <v>1</v>
      </c>
      <c r="E256">
        <v>1</v>
      </c>
      <c r="F256">
        <v>1</v>
      </c>
      <c r="G256" s="5">
        <f t="shared" si="42"/>
        <v>5.0725492509142382E-3</v>
      </c>
      <c r="H256" t="str">
        <f>VLOOKUP(B256,'名称-id-价值'!B:C,2,FALSE)</f>
        <v>T2MP5</v>
      </c>
      <c r="I256" t="str">
        <f t="shared" si="48"/>
        <v>T2部件</v>
      </c>
      <c r="J256">
        <f t="shared" si="49"/>
        <v>7</v>
      </c>
      <c r="K256">
        <f t="shared" si="50"/>
        <v>5.0725492509142382E-3</v>
      </c>
      <c r="L256">
        <f>VLOOKUP(B256,'名称-id-价值'!B:M,J256+2,FALSE)</f>
        <v>60.2</v>
      </c>
      <c r="M256">
        <f t="shared" si="51"/>
        <v>0.30536746490503713</v>
      </c>
      <c r="N256">
        <f t="shared" si="43"/>
        <v>65.802736817270315</v>
      </c>
      <c r="O256" t="str">
        <f t="shared" si="44"/>
        <v>92105,</v>
      </c>
      <c r="P256" t="str">
        <f t="shared" si="45"/>
        <v>43,</v>
      </c>
      <c r="Q256" t="str">
        <f t="shared" si="52"/>
        <v>(1,1)</v>
      </c>
      <c r="R256" t="str">
        <f t="shared" si="46"/>
        <v>1,</v>
      </c>
      <c r="S256" t="str">
        <f t="shared" si="47"/>
        <v>1,</v>
      </c>
    </row>
    <row r="257" spans="1:19" x14ac:dyDescent="0.15">
      <c r="A257" t="s">
        <v>200</v>
      </c>
      <c r="B257">
        <v>92201</v>
      </c>
      <c r="C257">
        <v>43</v>
      </c>
      <c r="D257">
        <v>1</v>
      </c>
      <c r="E257">
        <v>1</v>
      </c>
      <c r="F257">
        <v>1</v>
      </c>
      <c r="G257" s="5">
        <f t="shared" si="42"/>
        <v>5.0725492509142382E-3</v>
      </c>
      <c r="H257" t="str">
        <f>VLOOKUP(B257,'名称-id-价值'!B:C,2,FALSE)</f>
        <v>T2HP1</v>
      </c>
      <c r="I257" t="str">
        <f t="shared" si="48"/>
        <v>T2部件</v>
      </c>
      <c r="J257">
        <f t="shared" si="49"/>
        <v>7</v>
      </c>
      <c r="K257">
        <f t="shared" si="50"/>
        <v>5.0725492509142382E-3</v>
      </c>
      <c r="L257">
        <f>VLOOKUP(B257,'名称-id-价值'!B:M,J257+2,FALSE)</f>
        <v>60.2</v>
      </c>
      <c r="M257">
        <f t="shared" si="51"/>
        <v>0.30536746490503713</v>
      </c>
      <c r="N257">
        <f t="shared" si="43"/>
        <v>65.802736817270315</v>
      </c>
      <c r="O257" t="str">
        <f t="shared" si="44"/>
        <v>92201,</v>
      </c>
      <c r="P257" t="str">
        <f t="shared" si="45"/>
        <v>43,</v>
      </c>
      <c r="Q257" t="str">
        <f t="shared" si="52"/>
        <v>(1,1)</v>
      </c>
      <c r="R257" t="str">
        <f t="shared" si="46"/>
        <v>1,</v>
      </c>
      <c r="S257" t="str">
        <f t="shared" si="47"/>
        <v>1,</v>
      </c>
    </row>
    <row r="258" spans="1:19" x14ac:dyDescent="0.15">
      <c r="A258" t="s">
        <v>200</v>
      </c>
      <c r="B258">
        <v>92203</v>
      </c>
      <c r="C258">
        <v>43</v>
      </c>
      <c r="D258">
        <v>1</v>
      </c>
      <c r="E258">
        <v>1</v>
      </c>
      <c r="F258">
        <v>1</v>
      </c>
      <c r="G258" s="5">
        <f t="shared" ref="G258:G321" si="53">C258/SUMIFS(C:C,A:A,A258)</f>
        <v>5.0725492509142382E-3</v>
      </c>
      <c r="H258" t="str">
        <f>VLOOKUP(B258,'名称-id-价值'!B:C,2,FALSE)</f>
        <v>T2HP3</v>
      </c>
      <c r="I258" t="str">
        <f t="shared" si="48"/>
        <v>T2部件</v>
      </c>
      <c r="J258">
        <f t="shared" si="49"/>
        <v>7</v>
      </c>
      <c r="K258">
        <f t="shared" si="50"/>
        <v>5.0725492509142382E-3</v>
      </c>
      <c r="L258">
        <f>VLOOKUP(B258,'名称-id-价值'!B:M,J258+2,FALSE)</f>
        <v>60.2</v>
      </c>
      <c r="M258">
        <f t="shared" si="51"/>
        <v>0.30536746490503713</v>
      </c>
      <c r="N258">
        <f t="shared" ref="N258:N321" si="54">SUMIFS(M:M,A:A,A258)*F258+VLOOKUP(J258,$AC$17:$AF$27,4,FALSE)</f>
        <v>65.802736817270315</v>
      </c>
      <c r="O258" t="str">
        <f t="shared" si="44"/>
        <v>92203,</v>
      </c>
      <c r="P258" t="str">
        <f t="shared" si="45"/>
        <v>43,</v>
      </c>
      <c r="Q258" t="str">
        <f t="shared" si="52"/>
        <v>(1,1)</v>
      </c>
      <c r="R258" t="str">
        <f t="shared" si="46"/>
        <v>1,</v>
      </c>
      <c r="S258" t="str">
        <f t="shared" si="47"/>
        <v>1,</v>
      </c>
    </row>
    <row r="259" spans="1:19" x14ac:dyDescent="0.15">
      <c r="A259" t="s">
        <v>200</v>
      </c>
      <c r="B259">
        <v>92205</v>
      </c>
      <c r="C259">
        <v>43</v>
      </c>
      <c r="D259">
        <v>1</v>
      </c>
      <c r="E259">
        <v>1</v>
      </c>
      <c r="F259">
        <v>1</v>
      </c>
      <c r="G259" s="5">
        <f t="shared" si="53"/>
        <v>5.0725492509142382E-3</v>
      </c>
      <c r="H259" t="str">
        <f>VLOOKUP(B259,'名称-id-价值'!B:C,2,FALSE)</f>
        <v>T2HP5</v>
      </c>
      <c r="I259" t="str">
        <f t="shared" si="48"/>
        <v>T2部件</v>
      </c>
      <c r="J259">
        <f t="shared" si="49"/>
        <v>7</v>
      </c>
      <c r="K259">
        <f t="shared" si="50"/>
        <v>5.0725492509142382E-3</v>
      </c>
      <c r="L259">
        <f>VLOOKUP(B259,'名称-id-价值'!B:M,J259+2,FALSE)</f>
        <v>60.2</v>
      </c>
      <c r="M259">
        <f t="shared" si="51"/>
        <v>0.30536746490503713</v>
      </c>
      <c r="N259">
        <f t="shared" si="54"/>
        <v>65.802736817270315</v>
      </c>
      <c r="O259" t="str">
        <f t="shared" si="44"/>
        <v>92205,</v>
      </c>
      <c r="P259" t="str">
        <f t="shared" si="45"/>
        <v>43,</v>
      </c>
      <c r="Q259" t="str">
        <f t="shared" si="52"/>
        <v>(1,1)</v>
      </c>
      <c r="R259" t="str">
        <f t="shared" si="46"/>
        <v>1,</v>
      </c>
      <c r="S259" t="str">
        <f t="shared" si="47"/>
        <v>1,</v>
      </c>
    </row>
    <row r="260" spans="1:19" x14ac:dyDescent="0.15">
      <c r="A260" t="s">
        <v>200</v>
      </c>
      <c r="B260">
        <v>92002</v>
      </c>
      <c r="C260">
        <v>43</v>
      </c>
      <c r="D260">
        <v>1</v>
      </c>
      <c r="E260">
        <v>1</v>
      </c>
      <c r="F260">
        <v>1</v>
      </c>
      <c r="G260" s="5">
        <f t="shared" si="53"/>
        <v>5.0725492509142382E-3</v>
      </c>
      <c r="H260" t="str">
        <f>VLOOKUP(B260,'名称-id-价值'!B:C,2,FALSE)</f>
        <v>T2LP2</v>
      </c>
      <c r="I260" t="str">
        <f t="shared" si="48"/>
        <v>T2部件</v>
      </c>
      <c r="J260">
        <f t="shared" si="49"/>
        <v>7</v>
      </c>
      <c r="K260">
        <f t="shared" si="50"/>
        <v>5.0725492509142382E-3</v>
      </c>
      <c r="L260">
        <f>VLOOKUP(B260,'名称-id-价值'!B:M,J260+2,FALSE)</f>
        <v>60.199999999999996</v>
      </c>
      <c r="M260">
        <f t="shared" si="51"/>
        <v>0.30536746490503713</v>
      </c>
      <c r="N260">
        <f t="shared" si="54"/>
        <v>65.802736817270315</v>
      </c>
      <c r="O260" t="str">
        <f t="shared" si="44"/>
        <v>92002,</v>
      </c>
      <c r="P260" t="str">
        <f t="shared" si="45"/>
        <v>43,</v>
      </c>
      <c r="Q260" t="str">
        <f t="shared" si="52"/>
        <v>(1,1)</v>
      </c>
      <c r="R260" t="str">
        <f t="shared" si="46"/>
        <v>1,</v>
      </c>
      <c r="S260" t="str">
        <f t="shared" si="47"/>
        <v>1,</v>
      </c>
    </row>
    <row r="261" spans="1:19" x14ac:dyDescent="0.15">
      <c r="A261" t="s">
        <v>200</v>
      </c>
      <c r="B261">
        <v>92004</v>
      </c>
      <c r="C261">
        <v>43</v>
      </c>
      <c r="D261">
        <v>1</v>
      </c>
      <c r="E261">
        <v>1</v>
      </c>
      <c r="F261">
        <v>1</v>
      </c>
      <c r="G261" s="5">
        <f t="shared" si="53"/>
        <v>5.0725492509142382E-3</v>
      </c>
      <c r="H261" t="str">
        <f>VLOOKUP(B261,'名称-id-价值'!B:C,2,FALSE)</f>
        <v>T2LP4</v>
      </c>
      <c r="I261" t="str">
        <f t="shared" si="48"/>
        <v>T2部件</v>
      </c>
      <c r="J261">
        <f t="shared" si="49"/>
        <v>7</v>
      </c>
      <c r="K261">
        <f t="shared" si="50"/>
        <v>5.0725492509142382E-3</v>
      </c>
      <c r="L261">
        <f>VLOOKUP(B261,'名称-id-价值'!B:M,J261+2,FALSE)</f>
        <v>60.2</v>
      </c>
      <c r="M261">
        <f t="shared" si="51"/>
        <v>0.30536746490503713</v>
      </c>
      <c r="N261">
        <f t="shared" si="54"/>
        <v>65.802736817270315</v>
      </c>
      <c r="O261" t="str">
        <f t="shared" si="44"/>
        <v>92004,</v>
      </c>
      <c r="P261" t="str">
        <f t="shared" si="45"/>
        <v>43,</v>
      </c>
      <c r="Q261" t="str">
        <f t="shared" si="52"/>
        <v>(1,1)</v>
      </c>
      <c r="R261" t="str">
        <f t="shared" si="46"/>
        <v>1,</v>
      </c>
      <c r="S261" t="str">
        <f t="shared" si="47"/>
        <v>1,</v>
      </c>
    </row>
    <row r="262" spans="1:19" x14ac:dyDescent="0.15">
      <c r="A262" t="s">
        <v>200</v>
      </c>
      <c r="B262">
        <v>92006</v>
      </c>
      <c r="C262">
        <v>43</v>
      </c>
      <c r="D262">
        <v>1</v>
      </c>
      <c r="E262">
        <v>1</v>
      </c>
      <c r="F262">
        <v>1</v>
      </c>
      <c r="G262" s="5">
        <f t="shared" si="53"/>
        <v>5.0725492509142382E-3</v>
      </c>
      <c r="H262" t="str">
        <f>VLOOKUP(B262,'名称-id-价值'!B:C,2,FALSE)</f>
        <v>T2LP6</v>
      </c>
      <c r="I262" t="str">
        <f t="shared" si="48"/>
        <v>T2部件</v>
      </c>
      <c r="J262">
        <f t="shared" si="49"/>
        <v>7</v>
      </c>
      <c r="K262">
        <f t="shared" si="50"/>
        <v>5.0725492509142382E-3</v>
      </c>
      <c r="L262">
        <f>VLOOKUP(B262,'名称-id-价值'!B:M,J262+2,FALSE)</f>
        <v>60.2</v>
      </c>
      <c r="M262">
        <f t="shared" si="51"/>
        <v>0.30536746490503713</v>
      </c>
      <c r="N262">
        <f t="shared" si="54"/>
        <v>65.802736817270315</v>
      </c>
      <c r="O262" t="str">
        <f t="shared" si="44"/>
        <v>92006,</v>
      </c>
      <c r="P262" t="str">
        <f t="shared" si="45"/>
        <v>43,</v>
      </c>
      <c r="Q262" t="str">
        <f t="shared" si="52"/>
        <v>(1,1)</v>
      </c>
      <c r="R262" t="str">
        <f t="shared" si="46"/>
        <v>1,</v>
      </c>
      <c r="S262" t="str">
        <f t="shared" si="47"/>
        <v>1,</v>
      </c>
    </row>
    <row r="263" spans="1:19" x14ac:dyDescent="0.15">
      <c r="A263" t="s">
        <v>200</v>
      </c>
      <c r="B263">
        <v>92102</v>
      </c>
      <c r="C263">
        <v>43</v>
      </c>
      <c r="D263">
        <v>1</v>
      </c>
      <c r="E263">
        <v>1</v>
      </c>
      <c r="F263">
        <v>1</v>
      </c>
      <c r="G263" s="5">
        <f t="shared" si="53"/>
        <v>5.0725492509142382E-3</v>
      </c>
      <c r="H263" t="str">
        <f>VLOOKUP(B263,'名称-id-价值'!B:C,2,FALSE)</f>
        <v>T2MP2</v>
      </c>
      <c r="I263" t="str">
        <f t="shared" si="48"/>
        <v>T2部件</v>
      </c>
      <c r="J263">
        <f t="shared" si="49"/>
        <v>7</v>
      </c>
      <c r="K263">
        <f t="shared" si="50"/>
        <v>5.0725492509142382E-3</v>
      </c>
      <c r="L263">
        <f>VLOOKUP(B263,'名称-id-价值'!B:M,J263+2,FALSE)</f>
        <v>60.2</v>
      </c>
      <c r="M263">
        <f t="shared" si="51"/>
        <v>0.30536746490503713</v>
      </c>
      <c r="N263">
        <f t="shared" si="54"/>
        <v>65.802736817270315</v>
      </c>
      <c r="O263" t="str">
        <f t="shared" si="44"/>
        <v>92102,</v>
      </c>
      <c r="P263" t="str">
        <f t="shared" si="45"/>
        <v>43,</v>
      </c>
      <c r="Q263" t="str">
        <f t="shared" si="52"/>
        <v>(1,1)</v>
      </c>
      <c r="R263" t="str">
        <f t="shared" si="46"/>
        <v>1,</v>
      </c>
      <c r="S263" t="str">
        <f t="shared" si="47"/>
        <v>1,</v>
      </c>
    </row>
    <row r="264" spans="1:19" x14ac:dyDescent="0.15">
      <c r="A264" t="s">
        <v>200</v>
      </c>
      <c r="B264">
        <v>92104</v>
      </c>
      <c r="C264">
        <v>43</v>
      </c>
      <c r="D264">
        <v>1</v>
      </c>
      <c r="E264">
        <v>1</v>
      </c>
      <c r="F264">
        <v>1</v>
      </c>
      <c r="G264" s="5">
        <f t="shared" si="53"/>
        <v>5.0725492509142382E-3</v>
      </c>
      <c r="H264" t="str">
        <f>VLOOKUP(B264,'名称-id-价值'!B:C,2,FALSE)</f>
        <v>T2MP4</v>
      </c>
      <c r="I264" t="str">
        <f t="shared" si="48"/>
        <v>T2部件</v>
      </c>
      <c r="J264">
        <f t="shared" si="49"/>
        <v>7</v>
      </c>
      <c r="K264">
        <f t="shared" si="50"/>
        <v>5.0725492509142382E-3</v>
      </c>
      <c r="L264">
        <f>VLOOKUP(B264,'名称-id-价值'!B:M,J264+2,FALSE)</f>
        <v>60.2</v>
      </c>
      <c r="M264">
        <f t="shared" si="51"/>
        <v>0.30536746490503713</v>
      </c>
      <c r="N264">
        <f t="shared" si="54"/>
        <v>65.802736817270315</v>
      </c>
      <c r="O264" t="str">
        <f t="shared" si="44"/>
        <v>92104,</v>
      </c>
      <c r="P264" t="str">
        <f t="shared" si="45"/>
        <v>43,</v>
      </c>
      <c r="Q264" t="str">
        <f t="shared" si="52"/>
        <v>(1,1)</v>
      </c>
      <c r="R264" t="str">
        <f t="shared" si="46"/>
        <v>1,</v>
      </c>
      <c r="S264" t="str">
        <f t="shared" si="47"/>
        <v>1,</v>
      </c>
    </row>
    <row r="265" spans="1:19" x14ac:dyDescent="0.15">
      <c r="A265" t="s">
        <v>200</v>
      </c>
      <c r="B265">
        <v>92106</v>
      </c>
      <c r="C265">
        <v>43</v>
      </c>
      <c r="D265">
        <v>1</v>
      </c>
      <c r="E265">
        <v>1</v>
      </c>
      <c r="F265">
        <v>1</v>
      </c>
      <c r="G265" s="5">
        <f t="shared" si="53"/>
        <v>5.0725492509142382E-3</v>
      </c>
      <c r="H265" t="str">
        <f>VLOOKUP(B265,'名称-id-价值'!B:C,2,FALSE)</f>
        <v>T2MP6</v>
      </c>
      <c r="I265" t="str">
        <f t="shared" si="48"/>
        <v>T2部件</v>
      </c>
      <c r="J265">
        <f t="shared" si="49"/>
        <v>7</v>
      </c>
      <c r="K265">
        <f t="shared" si="50"/>
        <v>5.0725492509142382E-3</v>
      </c>
      <c r="L265">
        <f>VLOOKUP(B265,'名称-id-价值'!B:M,J265+2,FALSE)</f>
        <v>60.2</v>
      </c>
      <c r="M265">
        <f t="shared" si="51"/>
        <v>0.30536746490503713</v>
      </c>
      <c r="N265">
        <f t="shared" si="54"/>
        <v>65.802736817270315</v>
      </c>
      <c r="O265" t="str">
        <f t="shared" si="44"/>
        <v>92106,</v>
      </c>
      <c r="P265" t="str">
        <f t="shared" si="45"/>
        <v>43,</v>
      </c>
      <c r="Q265" t="str">
        <f t="shared" si="52"/>
        <v>(1,1)</v>
      </c>
      <c r="R265" t="str">
        <f t="shared" si="46"/>
        <v>1,</v>
      </c>
      <c r="S265" t="str">
        <f t="shared" si="47"/>
        <v>1,</v>
      </c>
    </row>
    <row r="266" spans="1:19" x14ac:dyDescent="0.15">
      <c r="A266" t="s">
        <v>200</v>
      </c>
      <c r="B266">
        <v>92202</v>
      </c>
      <c r="C266">
        <v>43</v>
      </c>
      <c r="D266">
        <v>1</v>
      </c>
      <c r="E266">
        <v>1</v>
      </c>
      <c r="F266">
        <v>1</v>
      </c>
      <c r="G266" s="5">
        <f t="shared" si="53"/>
        <v>5.0725492509142382E-3</v>
      </c>
      <c r="H266" t="str">
        <f>VLOOKUP(B266,'名称-id-价值'!B:C,2,FALSE)</f>
        <v>T2HP2</v>
      </c>
      <c r="I266" t="str">
        <f t="shared" si="48"/>
        <v>T2部件</v>
      </c>
      <c r="J266">
        <f t="shared" si="49"/>
        <v>7</v>
      </c>
      <c r="K266">
        <f t="shared" si="50"/>
        <v>5.0725492509142382E-3</v>
      </c>
      <c r="L266">
        <f>VLOOKUP(B266,'名称-id-价值'!B:M,J266+2,FALSE)</f>
        <v>60.2</v>
      </c>
      <c r="M266">
        <f t="shared" si="51"/>
        <v>0.30536746490503713</v>
      </c>
      <c r="N266">
        <f t="shared" si="54"/>
        <v>65.802736817270315</v>
      </c>
      <c r="O266" t="str">
        <f t="shared" si="44"/>
        <v>92202,</v>
      </c>
      <c r="P266" t="str">
        <f t="shared" si="45"/>
        <v>43,</v>
      </c>
      <c r="Q266" t="str">
        <f t="shared" si="52"/>
        <v>(1,1)</v>
      </c>
      <c r="R266" t="str">
        <f t="shared" si="46"/>
        <v>1,</v>
      </c>
      <c r="S266" t="str">
        <f t="shared" si="47"/>
        <v>1,</v>
      </c>
    </row>
    <row r="267" spans="1:19" x14ac:dyDescent="0.15">
      <c r="A267" t="s">
        <v>200</v>
      </c>
      <c r="B267">
        <v>92204</v>
      </c>
      <c r="C267">
        <v>43</v>
      </c>
      <c r="D267">
        <v>1</v>
      </c>
      <c r="E267">
        <v>1</v>
      </c>
      <c r="F267">
        <v>1</v>
      </c>
      <c r="G267" s="5">
        <f t="shared" si="53"/>
        <v>5.0725492509142382E-3</v>
      </c>
      <c r="H267" t="str">
        <f>VLOOKUP(B267,'名称-id-价值'!B:C,2,FALSE)</f>
        <v>T2HP4</v>
      </c>
      <c r="I267" t="str">
        <f t="shared" si="48"/>
        <v>T2部件</v>
      </c>
      <c r="J267">
        <f t="shared" si="49"/>
        <v>7</v>
      </c>
      <c r="K267">
        <f t="shared" si="50"/>
        <v>5.0725492509142382E-3</v>
      </c>
      <c r="L267">
        <f>VLOOKUP(B267,'名称-id-价值'!B:M,J267+2,FALSE)</f>
        <v>60.2</v>
      </c>
      <c r="M267">
        <f t="shared" si="51"/>
        <v>0.30536746490503713</v>
      </c>
      <c r="N267">
        <f t="shared" si="54"/>
        <v>65.802736817270315</v>
      </c>
      <c r="O267" t="str">
        <f t="shared" si="44"/>
        <v>92204,</v>
      </c>
      <c r="P267" t="str">
        <f t="shared" si="45"/>
        <v>43,</v>
      </c>
      <c r="Q267" t="str">
        <f t="shared" si="52"/>
        <v>(1,1)</v>
      </c>
      <c r="R267" t="str">
        <f t="shared" si="46"/>
        <v>1,</v>
      </c>
      <c r="S267" t="str">
        <f t="shared" si="47"/>
        <v>1,</v>
      </c>
    </row>
    <row r="268" spans="1:19" x14ac:dyDescent="0.15">
      <c r="A268" t="s">
        <v>200</v>
      </c>
      <c r="B268">
        <v>92206</v>
      </c>
      <c r="C268">
        <v>43</v>
      </c>
      <c r="D268">
        <v>1</v>
      </c>
      <c r="E268">
        <v>1</v>
      </c>
      <c r="F268">
        <v>1</v>
      </c>
      <c r="G268" s="5">
        <f t="shared" si="53"/>
        <v>5.0725492509142382E-3</v>
      </c>
      <c r="H268" t="str">
        <f>VLOOKUP(B268,'名称-id-价值'!B:C,2,FALSE)</f>
        <v>T2HP6</v>
      </c>
      <c r="I268" t="str">
        <f t="shared" si="48"/>
        <v>T2部件</v>
      </c>
      <c r="J268">
        <f t="shared" si="49"/>
        <v>7</v>
      </c>
      <c r="K268">
        <f t="shared" si="50"/>
        <v>5.0725492509142382E-3</v>
      </c>
      <c r="L268">
        <f>VLOOKUP(B268,'名称-id-价值'!B:M,J268+2,FALSE)</f>
        <v>60.2</v>
      </c>
      <c r="M268">
        <f t="shared" si="51"/>
        <v>0.30536746490503713</v>
      </c>
      <c r="N268">
        <f t="shared" si="54"/>
        <v>65.802736817270315</v>
      </c>
      <c r="O268" t="str">
        <f t="shared" si="44"/>
        <v>92206,</v>
      </c>
      <c r="P268" t="str">
        <f t="shared" si="45"/>
        <v>43,</v>
      </c>
      <c r="Q268" t="str">
        <f t="shared" si="52"/>
        <v>(1,1)</v>
      </c>
      <c r="R268" t="str">
        <f t="shared" si="46"/>
        <v>1,</v>
      </c>
      <c r="S268" t="str">
        <f t="shared" si="47"/>
        <v>1,</v>
      </c>
    </row>
    <row r="269" spans="1:19" x14ac:dyDescent="0.15">
      <c r="A269" t="s">
        <v>200</v>
      </c>
      <c r="B269">
        <v>93001</v>
      </c>
      <c r="C269">
        <v>22</v>
      </c>
      <c r="D269">
        <v>1</v>
      </c>
      <c r="E269">
        <v>1</v>
      </c>
      <c r="F269">
        <v>1</v>
      </c>
      <c r="G269" s="5">
        <f t="shared" si="53"/>
        <v>2.5952577562817036E-3</v>
      </c>
      <c r="H269" t="str">
        <f>VLOOKUP(B269,'名称-id-价值'!B:C,2,FALSE)</f>
        <v>T3LP1</v>
      </c>
      <c r="I269" t="str">
        <f t="shared" si="48"/>
        <v>T3部件</v>
      </c>
      <c r="J269">
        <f t="shared" si="49"/>
        <v>7</v>
      </c>
      <c r="K269">
        <f t="shared" si="50"/>
        <v>2.5952577562817036E-3</v>
      </c>
      <c r="L269">
        <f>VLOOKUP(B269,'名称-id-价值'!B:M,J269+2,FALSE)</f>
        <v>115.19999999999999</v>
      </c>
      <c r="M269">
        <f t="shared" si="51"/>
        <v>0.29897369352365222</v>
      </c>
      <c r="N269">
        <f t="shared" si="54"/>
        <v>65.802736817270315</v>
      </c>
      <c r="O269" t="str">
        <f t="shared" si="44"/>
        <v>93001,</v>
      </c>
      <c r="P269" t="str">
        <f t="shared" si="45"/>
        <v>22,</v>
      </c>
      <c r="Q269" t="str">
        <f t="shared" si="52"/>
        <v>(1,1)</v>
      </c>
      <c r="R269" t="str">
        <f t="shared" si="46"/>
        <v>1,</v>
      </c>
      <c r="S269" t="str">
        <f t="shared" si="47"/>
        <v>1,</v>
      </c>
    </row>
    <row r="270" spans="1:19" x14ac:dyDescent="0.15">
      <c r="A270" t="s">
        <v>200</v>
      </c>
      <c r="B270">
        <v>93003</v>
      </c>
      <c r="C270">
        <v>22</v>
      </c>
      <c r="D270">
        <v>1</v>
      </c>
      <c r="E270">
        <v>1</v>
      </c>
      <c r="F270">
        <v>1</v>
      </c>
      <c r="G270" s="5">
        <f t="shared" si="53"/>
        <v>2.5952577562817036E-3</v>
      </c>
      <c r="H270" t="str">
        <f>VLOOKUP(B270,'名称-id-价值'!B:C,2,FALSE)</f>
        <v>T3LP3</v>
      </c>
      <c r="I270" t="str">
        <f t="shared" si="48"/>
        <v>T3部件</v>
      </c>
      <c r="J270">
        <f t="shared" si="49"/>
        <v>7</v>
      </c>
      <c r="K270">
        <f t="shared" si="50"/>
        <v>2.5952577562817036E-3</v>
      </c>
      <c r="L270">
        <f>VLOOKUP(B270,'名称-id-价值'!B:M,J270+2,FALSE)</f>
        <v>115.2</v>
      </c>
      <c r="M270">
        <f t="shared" si="51"/>
        <v>0.29897369352365227</v>
      </c>
      <c r="N270">
        <f t="shared" si="54"/>
        <v>65.802736817270315</v>
      </c>
      <c r="O270" t="str">
        <f t="shared" ref="O270:O339" si="55">B270&amp;","</f>
        <v>93003,</v>
      </c>
      <c r="P270" t="str">
        <f t="shared" ref="P270:P339" si="56">C270&amp;","</f>
        <v>22,</v>
      </c>
      <c r="Q270" t="str">
        <f t="shared" si="52"/>
        <v>(1,1)</v>
      </c>
      <c r="R270" t="str">
        <f t="shared" ref="R270:R339" si="57">D270&amp;","</f>
        <v>1,</v>
      </c>
      <c r="S270" t="str">
        <f t="shared" ref="S270:S339" si="58">E270&amp;","</f>
        <v>1,</v>
      </c>
    </row>
    <row r="271" spans="1:19" x14ac:dyDescent="0.15">
      <c r="A271" t="s">
        <v>200</v>
      </c>
      <c r="B271">
        <v>93005</v>
      </c>
      <c r="C271">
        <v>22</v>
      </c>
      <c r="D271">
        <v>1</v>
      </c>
      <c r="E271">
        <v>1</v>
      </c>
      <c r="F271">
        <v>1</v>
      </c>
      <c r="G271" s="5">
        <f t="shared" si="53"/>
        <v>2.5952577562817036E-3</v>
      </c>
      <c r="H271" t="str">
        <f>VLOOKUP(B271,'名称-id-价值'!B:C,2,FALSE)</f>
        <v>T3LP5</v>
      </c>
      <c r="I271" t="str">
        <f t="shared" ref="I271:I340" si="59">IF(LEFT(B271,1)+0=5,"T"&amp;MID(B271,3,1)&amp;"碎片",IF(LEFT(B271,1)+0=1,"T"&amp;MID(B271,3,1)&amp;"坦克",IF(LEFT(B271,1)+0=9,"T"&amp;MID(B271,2,1)&amp;"部件")))</f>
        <v>T3部件</v>
      </c>
      <c r="J271">
        <f t="shared" ref="J271:J340" si="60">IF(RIGHT(A271,1)+0=0,10,RIGHT(A271,1)+0)</f>
        <v>7</v>
      </c>
      <c r="K271">
        <f t="shared" ref="K271:K340" si="61">AVERAGE(D271:E271)*G271*F271</f>
        <v>2.5952577562817036E-3</v>
      </c>
      <c r="L271">
        <f>VLOOKUP(B271,'名称-id-价值'!B:M,J271+2,FALSE)</f>
        <v>115.2</v>
      </c>
      <c r="M271">
        <f t="shared" ref="M271:M340" si="62">G271*L271*AVERAGE(D271:E271)</f>
        <v>0.29897369352365227</v>
      </c>
      <c r="N271">
        <f t="shared" si="54"/>
        <v>65.802736817270315</v>
      </c>
      <c r="O271" t="str">
        <f t="shared" si="55"/>
        <v>93005,</v>
      </c>
      <c r="P271" t="str">
        <f t="shared" si="56"/>
        <v>22,</v>
      </c>
      <c r="Q271" t="str">
        <f t="shared" ref="Q271:Q340" si="63">"("&amp;LEFT(R271&amp;S271,LEN(R271&amp;S271)-1)&amp;")"</f>
        <v>(1,1)</v>
      </c>
      <c r="R271" t="str">
        <f t="shared" si="57"/>
        <v>1,</v>
      </c>
      <c r="S271" t="str">
        <f t="shared" si="58"/>
        <v>1,</v>
      </c>
    </row>
    <row r="272" spans="1:19" x14ac:dyDescent="0.15">
      <c r="A272" t="s">
        <v>200</v>
      </c>
      <c r="B272">
        <v>93101</v>
      </c>
      <c r="C272">
        <v>22</v>
      </c>
      <c r="D272">
        <v>1</v>
      </c>
      <c r="E272">
        <v>1</v>
      </c>
      <c r="F272">
        <v>1</v>
      </c>
      <c r="G272" s="5">
        <f t="shared" si="53"/>
        <v>2.5952577562817036E-3</v>
      </c>
      <c r="H272" t="str">
        <f>VLOOKUP(B272,'名称-id-价值'!B:C,2,FALSE)</f>
        <v>T3MP1</v>
      </c>
      <c r="I272" t="str">
        <f t="shared" si="59"/>
        <v>T3部件</v>
      </c>
      <c r="J272">
        <f t="shared" si="60"/>
        <v>7</v>
      </c>
      <c r="K272">
        <f t="shared" si="61"/>
        <v>2.5952577562817036E-3</v>
      </c>
      <c r="L272">
        <f>VLOOKUP(B272,'名称-id-价值'!B:M,J272+2,FALSE)</f>
        <v>115.2</v>
      </c>
      <c r="M272">
        <f t="shared" si="62"/>
        <v>0.29897369352365227</v>
      </c>
      <c r="N272">
        <f t="shared" si="54"/>
        <v>65.802736817270315</v>
      </c>
      <c r="O272" t="str">
        <f t="shared" si="55"/>
        <v>93101,</v>
      </c>
      <c r="P272" t="str">
        <f t="shared" si="56"/>
        <v>22,</v>
      </c>
      <c r="Q272" t="str">
        <f t="shared" si="63"/>
        <v>(1,1)</v>
      </c>
      <c r="R272" t="str">
        <f t="shared" si="57"/>
        <v>1,</v>
      </c>
      <c r="S272" t="str">
        <f t="shared" si="58"/>
        <v>1,</v>
      </c>
    </row>
    <row r="273" spans="1:19" x14ac:dyDescent="0.15">
      <c r="A273" t="s">
        <v>200</v>
      </c>
      <c r="B273">
        <v>93103</v>
      </c>
      <c r="C273">
        <v>22</v>
      </c>
      <c r="D273">
        <v>1</v>
      </c>
      <c r="E273">
        <v>1</v>
      </c>
      <c r="F273">
        <v>1</v>
      </c>
      <c r="G273" s="5">
        <f t="shared" si="53"/>
        <v>2.5952577562817036E-3</v>
      </c>
      <c r="H273" t="str">
        <f>VLOOKUP(B273,'名称-id-价值'!B:C,2,FALSE)</f>
        <v>T3MP3</v>
      </c>
      <c r="I273" t="str">
        <f t="shared" si="59"/>
        <v>T3部件</v>
      </c>
      <c r="J273">
        <f t="shared" si="60"/>
        <v>7</v>
      </c>
      <c r="K273">
        <f t="shared" si="61"/>
        <v>2.5952577562817036E-3</v>
      </c>
      <c r="L273">
        <f>VLOOKUP(B273,'名称-id-价值'!B:M,J273+2,FALSE)</f>
        <v>115.2</v>
      </c>
      <c r="M273">
        <f t="shared" si="62"/>
        <v>0.29897369352365227</v>
      </c>
      <c r="N273">
        <f t="shared" si="54"/>
        <v>65.802736817270315</v>
      </c>
      <c r="O273" t="str">
        <f t="shared" si="55"/>
        <v>93103,</v>
      </c>
      <c r="P273" t="str">
        <f t="shared" si="56"/>
        <v>22,</v>
      </c>
      <c r="Q273" t="str">
        <f t="shared" si="63"/>
        <v>(1,1)</v>
      </c>
      <c r="R273" t="str">
        <f t="shared" si="57"/>
        <v>1,</v>
      </c>
      <c r="S273" t="str">
        <f t="shared" si="58"/>
        <v>1,</v>
      </c>
    </row>
    <row r="274" spans="1:19" x14ac:dyDescent="0.15">
      <c r="A274" t="s">
        <v>200</v>
      </c>
      <c r="B274">
        <v>93105</v>
      </c>
      <c r="C274">
        <v>22</v>
      </c>
      <c r="D274">
        <v>1</v>
      </c>
      <c r="E274">
        <v>1</v>
      </c>
      <c r="F274">
        <v>1</v>
      </c>
      <c r="G274" s="5">
        <f t="shared" si="53"/>
        <v>2.5952577562817036E-3</v>
      </c>
      <c r="H274" t="str">
        <f>VLOOKUP(B274,'名称-id-价值'!B:C,2,FALSE)</f>
        <v>T3MP5</v>
      </c>
      <c r="I274" t="str">
        <f t="shared" si="59"/>
        <v>T3部件</v>
      </c>
      <c r="J274">
        <f t="shared" si="60"/>
        <v>7</v>
      </c>
      <c r="K274">
        <f t="shared" si="61"/>
        <v>2.5952577562817036E-3</v>
      </c>
      <c r="L274">
        <f>VLOOKUP(B274,'名称-id-价值'!B:M,J274+2,FALSE)</f>
        <v>115.2</v>
      </c>
      <c r="M274">
        <f t="shared" si="62"/>
        <v>0.29897369352365227</v>
      </c>
      <c r="N274">
        <f t="shared" si="54"/>
        <v>65.802736817270315</v>
      </c>
      <c r="O274" t="str">
        <f t="shared" si="55"/>
        <v>93105,</v>
      </c>
      <c r="P274" t="str">
        <f t="shared" si="56"/>
        <v>22,</v>
      </c>
      <c r="Q274" t="str">
        <f t="shared" si="63"/>
        <v>(1,1)</v>
      </c>
      <c r="R274" t="str">
        <f t="shared" si="57"/>
        <v>1,</v>
      </c>
      <c r="S274" t="str">
        <f t="shared" si="58"/>
        <v>1,</v>
      </c>
    </row>
    <row r="275" spans="1:19" x14ac:dyDescent="0.15">
      <c r="A275" t="s">
        <v>200</v>
      </c>
      <c r="B275">
        <v>93201</v>
      </c>
      <c r="C275">
        <v>22</v>
      </c>
      <c r="D275">
        <v>1</v>
      </c>
      <c r="E275">
        <v>1</v>
      </c>
      <c r="F275">
        <v>1</v>
      </c>
      <c r="G275" s="5">
        <f t="shared" si="53"/>
        <v>2.5952577562817036E-3</v>
      </c>
      <c r="H275" t="str">
        <f>VLOOKUP(B275,'名称-id-价值'!B:C,2,FALSE)</f>
        <v>T3HP1</v>
      </c>
      <c r="I275" t="str">
        <f t="shared" si="59"/>
        <v>T3部件</v>
      </c>
      <c r="J275">
        <f t="shared" si="60"/>
        <v>7</v>
      </c>
      <c r="K275">
        <f t="shared" si="61"/>
        <v>2.5952577562817036E-3</v>
      </c>
      <c r="L275">
        <f>VLOOKUP(B275,'名称-id-价值'!B:M,J275+2,FALSE)</f>
        <v>115.2</v>
      </c>
      <c r="M275">
        <f t="shared" si="62"/>
        <v>0.29897369352365227</v>
      </c>
      <c r="N275">
        <f t="shared" si="54"/>
        <v>65.802736817270315</v>
      </c>
      <c r="O275" t="str">
        <f t="shared" si="55"/>
        <v>93201,</v>
      </c>
      <c r="P275" t="str">
        <f t="shared" si="56"/>
        <v>22,</v>
      </c>
      <c r="Q275" t="str">
        <f t="shared" si="63"/>
        <v>(1,1)</v>
      </c>
      <c r="R275" t="str">
        <f t="shared" si="57"/>
        <v>1,</v>
      </c>
      <c r="S275" t="str">
        <f t="shared" si="58"/>
        <v>1,</v>
      </c>
    </row>
    <row r="276" spans="1:19" x14ac:dyDescent="0.15">
      <c r="A276" t="s">
        <v>200</v>
      </c>
      <c r="B276">
        <v>93203</v>
      </c>
      <c r="C276">
        <v>22</v>
      </c>
      <c r="D276">
        <v>1</v>
      </c>
      <c r="E276">
        <v>1</v>
      </c>
      <c r="F276">
        <v>1</v>
      </c>
      <c r="G276" s="5">
        <f t="shared" si="53"/>
        <v>2.5952577562817036E-3</v>
      </c>
      <c r="H276" t="str">
        <f>VLOOKUP(B276,'名称-id-价值'!B:C,2,FALSE)</f>
        <v>T3HP3</v>
      </c>
      <c r="I276" t="str">
        <f t="shared" si="59"/>
        <v>T3部件</v>
      </c>
      <c r="J276">
        <f t="shared" si="60"/>
        <v>7</v>
      </c>
      <c r="K276">
        <f t="shared" si="61"/>
        <v>2.5952577562817036E-3</v>
      </c>
      <c r="L276">
        <f>VLOOKUP(B276,'名称-id-价值'!B:M,J276+2,FALSE)</f>
        <v>115.2</v>
      </c>
      <c r="M276">
        <f t="shared" si="62"/>
        <v>0.29897369352365227</v>
      </c>
      <c r="N276">
        <f t="shared" si="54"/>
        <v>65.802736817270315</v>
      </c>
      <c r="O276" t="str">
        <f t="shared" si="55"/>
        <v>93203,</v>
      </c>
      <c r="P276" t="str">
        <f t="shared" si="56"/>
        <v>22,</v>
      </c>
      <c r="Q276" t="str">
        <f t="shared" si="63"/>
        <v>(1,1)</v>
      </c>
      <c r="R276" t="str">
        <f t="shared" si="57"/>
        <v>1,</v>
      </c>
      <c r="S276" t="str">
        <f t="shared" si="58"/>
        <v>1,</v>
      </c>
    </row>
    <row r="277" spans="1:19" x14ac:dyDescent="0.15">
      <c r="A277" t="s">
        <v>200</v>
      </c>
      <c r="B277">
        <v>93205</v>
      </c>
      <c r="C277">
        <v>22</v>
      </c>
      <c r="D277">
        <v>1</v>
      </c>
      <c r="E277">
        <v>1</v>
      </c>
      <c r="F277">
        <v>1</v>
      </c>
      <c r="G277" s="5">
        <f t="shared" si="53"/>
        <v>2.5952577562817036E-3</v>
      </c>
      <c r="H277" t="str">
        <f>VLOOKUP(B277,'名称-id-价值'!B:C,2,FALSE)</f>
        <v>T3HP5</v>
      </c>
      <c r="I277" t="str">
        <f t="shared" si="59"/>
        <v>T3部件</v>
      </c>
      <c r="J277">
        <f t="shared" si="60"/>
        <v>7</v>
      </c>
      <c r="K277">
        <f t="shared" si="61"/>
        <v>2.5952577562817036E-3</v>
      </c>
      <c r="L277">
        <f>VLOOKUP(B277,'名称-id-价值'!B:M,J277+2,FALSE)</f>
        <v>115.2</v>
      </c>
      <c r="M277">
        <f t="shared" si="62"/>
        <v>0.29897369352365227</v>
      </c>
      <c r="N277">
        <f t="shared" si="54"/>
        <v>65.802736817270315</v>
      </c>
      <c r="O277" t="str">
        <f t="shared" si="55"/>
        <v>93205,</v>
      </c>
      <c r="P277" t="str">
        <f t="shared" si="56"/>
        <v>22,</v>
      </c>
      <c r="Q277" t="str">
        <f t="shared" si="63"/>
        <v>(1,1)</v>
      </c>
      <c r="R277" t="str">
        <f t="shared" si="57"/>
        <v>1,</v>
      </c>
      <c r="S277" t="str">
        <f t="shared" si="58"/>
        <v>1,</v>
      </c>
    </row>
    <row r="278" spans="1:19" x14ac:dyDescent="0.15">
      <c r="A278" t="s">
        <v>200</v>
      </c>
      <c r="B278">
        <v>93002</v>
      </c>
      <c r="C278">
        <v>22</v>
      </c>
      <c r="D278">
        <v>1</v>
      </c>
      <c r="E278">
        <v>1</v>
      </c>
      <c r="F278">
        <v>1</v>
      </c>
      <c r="G278" s="5">
        <f t="shared" si="53"/>
        <v>2.5952577562817036E-3</v>
      </c>
      <c r="H278" t="str">
        <f>VLOOKUP(B278,'名称-id-价值'!B:C,2,FALSE)</f>
        <v>T3LP2</v>
      </c>
      <c r="I278" t="str">
        <f t="shared" si="59"/>
        <v>T3部件</v>
      </c>
      <c r="J278">
        <f t="shared" si="60"/>
        <v>7</v>
      </c>
      <c r="K278">
        <f t="shared" si="61"/>
        <v>2.5952577562817036E-3</v>
      </c>
      <c r="L278">
        <f>VLOOKUP(B278,'名称-id-价值'!B:M,J278+2,FALSE)</f>
        <v>115.19999999999999</v>
      </c>
      <c r="M278">
        <f t="shared" si="62"/>
        <v>0.29897369352365222</v>
      </c>
      <c r="N278">
        <f t="shared" si="54"/>
        <v>65.802736817270315</v>
      </c>
      <c r="O278" t="str">
        <f t="shared" si="55"/>
        <v>93002,</v>
      </c>
      <c r="P278" t="str">
        <f t="shared" si="56"/>
        <v>22,</v>
      </c>
      <c r="Q278" t="str">
        <f t="shared" si="63"/>
        <v>(1,1)</v>
      </c>
      <c r="R278" t="str">
        <f t="shared" si="57"/>
        <v>1,</v>
      </c>
      <c r="S278" t="str">
        <f t="shared" si="58"/>
        <v>1,</v>
      </c>
    </row>
    <row r="279" spans="1:19" x14ac:dyDescent="0.15">
      <c r="A279" t="s">
        <v>200</v>
      </c>
      <c r="B279">
        <v>93004</v>
      </c>
      <c r="C279">
        <v>22</v>
      </c>
      <c r="D279">
        <v>1</v>
      </c>
      <c r="E279">
        <v>1</v>
      </c>
      <c r="F279">
        <v>1</v>
      </c>
      <c r="G279" s="5">
        <f t="shared" si="53"/>
        <v>2.5952577562817036E-3</v>
      </c>
      <c r="H279" t="str">
        <f>VLOOKUP(B279,'名称-id-价值'!B:C,2,FALSE)</f>
        <v>T3LP4</v>
      </c>
      <c r="I279" t="str">
        <f t="shared" si="59"/>
        <v>T3部件</v>
      </c>
      <c r="J279">
        <f t="shared" si="60"/>
        <v>7</v>
      </c>
      <c r="K279">
        <f t="shared" si="61"/>
        <v>2.5952577562817036E-3</v>
      </c>
      <c r="L279">
        <f>VLOOKUP(B279,'名称-id-价值'!B:M,J279+2,FALSE)</f>
        <v>115.2</v>
      </c>
      <c r="M279">
        <f t="shared" si="62"/>
        <v>0.29897369352365227</v>
      </c>
      <c r="N279">
        <f t="shared" si="54"/>
        <v>65.802736817270315</v>
      </c>
      <c r="O279" t="str">
        <f t="shared" si="55"/>
        <v>93004,</v>
      </c>
      <c r="P279" t="str">
        <f t="shared" si="56"/>
        <v>22,</v>
      </c>
      <c r="Q279" t="str">
        <f t="shared" si="63"/>
        <v>(1,1)</v>
      </c>
      <c r="R279" t="str">
        <f t="shared" si="57"/>
        <v>1,</v>
      </c>
      <c r="S279" t="str">
        <f t="shared" si="58"/>
        <v>1,</v>
      </c>
    </row>
    <row r="280" spans="1:19" x14ac:dyDescent="0.15">
      <c r="A280" t="s">
        <v>200</v>
      </c>
      <c r="B280">
        <v>93006</v>
      </c>
      <c r="C280">
        <v>22</v>
      </c>
      <c r="D280">
        <v>1</v>
      </c>
      <c r="E280">
        <v>1</v>
      </c>
      <c r="F280">
        <v>1</v>
      </c>
      <c r="G280" s="5">
        <f t="shared" si="53"/>
        <v>2.5952577562817036E-3</v>
      </c>
      <c r="H280" t="str">
        <f>VLOOKUP(B280,'名称-id-价值'!B:C,2,FALSE)</f>
        <v>T3LP6</v>
      </c>
      <c r="I280" t="str">
        <f t="shared" si="59"/>
        <v>T3部件</v>
      </c>
      <c r="J280">
        <f t="shared" si="60"/>
        <v>7</v>
      </c>
      <c r="K280">
        <f t="shared" si="61"/>
        <v>2.5952577562817036E-3</v>
      </c>
      <c r="L280">
        <f>VLOOKUP(B280,'名称-id-价值'!B:M,J280+2,FALSE)</f>
        <v>115.2</v>
      </c>
      <c r="M280">
        <f t="shared" si="62"/>
        <v>0.29897369352365227</v>
      </c>
      <c r="N280">
        <f t="shared" si="54"/>
        <v>65.802736817270315</v>
      </c>
      <c r="O280" t="str">
        <f t="shared" si="55"/>
        <v>93006,</v>
      </c>
      <c r="P280" t="str">
        <f t="shared" si="56"/>
        <v>22,</v>
      </c>
      <c r="Q280" t="str">
        <f t="shared" si="63"/>
        <v>(1,1)</v>
      </c>
      <c r="R280" t="str">
        <f t="shared" si="57"/>
        <v>1,</v>
      </c>
      <c r="S280" t="str">
        <f t="shared" si="58"/>
        <v>1,</v>
      </c>
    </row>
    <row r="281" spans="1:19" x14ac:dyDescent="0.15">
      <c r="A281" t="s">
        <v>200</v>
      </c>
      <c r="B281">
        <v>93102</v>
      </c>
      <c r="C281">
        <v>22</v>
      </c>
      <c r="D281">
        <v>1</v>
      </c>
      <c r="E281">
        <v>1</v>
      </c>
      <c r="F281">
        <v>1</v>
      </c>
      <c r="G281" s="5">
        <f t="shared" si="53"/>
        <v>2.5952577562817036E-3</v>
      </c>
      <c r="H281" t="str">
        <f>VLOOKUP(B281,'名称-id-价值'!B:C,2,FALSE)</f>
        <v>T3MP2</v>
      </c>
      <c r="I281" t="str">
        <f t="shared" si="59"/>
        <v>T3部件</v>
      </c>
      <c r="J281">
        <f t="shared" si="60"/>
        <v>7</v>
      </c>
      <c r="K281">
        <f t="shared" si="61"/>
        <v>2.5952577562817036E-3</v>
      </c>
      <c r="L281">
        <f>VLOOKUP(B281,'名称-id-价值'!B:M,J281+2,FALSE)</f>
        <v>115.2</v>
      </c>
      <c r="M281">
        <f t="shared" si="62"/>
        <v>0.29897369352365227</v>
      </c>
      <c r="N281">
        <f t="shared" si="54"/>
        <v>65.802736817270315</v>
      </c>
      <c r="O281" t="str">
        <f t="shared" si="55"/>
        <v>93102,</v>
      </c>
      <c r="P281" t="str">
        <f t="shared" si="56"/>
        <v>22,</v>
      </c>
      <c r="Q281" t="str">
        <f t="shared" si="63"/>
        <v>(1,1)</v>
      </c>
      <c r="R281" t="str">
        <f t="shared" si="57"/>
        <v>1,</v>
      </c>
      <c r="S281" t="str">
        <f t="shared" si="58"/>
        <v>1,</v>
      </c>
    </row>
    <row r="282" spans="1:19" x14ac:dyDescent="0.15">
      <c r="A282" t="s">
        <v>200</v>
      </c>
      <c r="B282">
        <v>93104</v>
      </c>
      <c r="C282">
        <v>22</v>
      </c>
      <c r="D282">
        <v>1</v>
      </c>
      <c r="E282">
        <v>1</v>
      </c>
      <c r="F282">
        <v>1</v>
      </c>
      <c r="G282" s="5">
        <f t="shared" si="53"/>
        <v>2.5952577562817036E-3</v>
      </c>
      <c r="H282" t="str">
        <f>VLOOKUP(B282,'名称-id-价值'!B:C,2,FALSE)</f>
        <v>T3MP4</v>
      </c>
      <c r="I282" t="str">
        <f t="shared" si="59"/>
        <v>T3部件</v>
      </c>
      <c r="J282">
        <f t="shared" si="60"/>
        <v>7</v>
      </c>
      <c r="K282">
        <f t="shared" si="61"/>
        <v>2.5952577562817036E-3</v>
      </c>
      <c r="L282">
        <f>VLOOKUP(B282,'名称-id-价值'!B:M,J282+2,FALSE)</f>
        <v>115.2</v>
      </c>
      <c r="M282">
        <f t="shared" si="62"/>
        <v>0.29897369352365227</v>
      </c>
      <c r="N282">
        <f t="shared" si="54"/>
        <v>65.802736817270315</v>
      </c>
      <c r="O282" t="str">
        <f t="shared" si="55"/>
        <v>93104,</v>
      </c>
      <c r="P282" t="str">
        <f t="shared" si="56"/>
        <v>22,</v>
      </c>
      <c r="Q282" t="str">
        <f t="shared" si="63"/>
        <v>(1,1)</v>
      </c>
      <c r="R282" t="str">
        <f t="shared" si="57"/>
        <v>1,</v>
      </c>
      <c r="S282" t="str">
        <f t="shared" si="58"/>
        <v>1,</v>
      </c>
    </row>
    <row r="283" spans="1:19" x14ac:dyDescent="0.15">
      <c r="A283" t="s">
        <v>200</v>
      </c>
      <c r="B283">
        <v>93106</v>
      </c>
      <c r="C283">
        <v>22</v>
      </c>
      <c r="D283">
        <v>1</v>
      </c>
      <c r="E283">
        <v>1</v>
      </c>
      <c r="F283">
        <v>1</v>
      </c>
      <c r="G283" s="5">
        <f t="shared" si="53"/>
        <v>2.5952577562817036E-3</v>
      </c>
      <c r="H283" t="str">
        <f>VLOOKUP(B283,'名称-id-价值'!B:C,2,FALSE)</f>
        <v>T3MP6</v>
      </c>
      <c r="I283" t="str">
        <f t="shared" si="59"/>
        <v>T3部件</v>
      </c>
      <c r="J283">
        <f t="shared" si="60"/>
        <v>7</v>
      </c>
      <c r="K283">
        <f t="shared" si="61"/>
        <v>2.5952577562817036E-3</v>
      </c>
      <c r="L283">
        <f>VLOOKUP(B283,'名称-id-价值'!B:M,J283+2,FALSE)</f>
        <v>115.2</v>
      </c>
      <c r="M283">
        <f t="shared" si="62"/>
        <v>0.29897369352365227</v>
      </c>
      <c r="N283">
        <f t="shared" si="54"/>
        <v>65.802736817270315</v>
      </c>
      <c r="O283" t="str">
        <f t="shared" si="55"/>
        <v>93106,</v>
      </c>
      <c r="P283" t="str">
        <f t="shared" si="56"/>
        <v>22,</v>
      </c>
      <c r="Q283" t="str">
        <f t="shared" si="63"/>
        <v>(1,1)</v>
      </c>
      <c r="R283" t="str">
        <f t="shared" si="57"/>
        <v>1,</v>
      </c>
      <c r="S283" t="str">
        <f t="shared" si="58"/>
        <v>1,</v>
      </c>
    </row>
    <row r="284" spans="1:19" x14ac:dyDescent="0.15">
      <c r="A284" t="s">
        <v>200</v>
      </c>
      <c r="B284">
        <v>93202</v>
      </c>
      <c r="C284">
        <v>22</v>
      </c>
      <c r="D284">
        <v>1</v>
      </c>
      <c r="E284">
        <v>1</v>
      </c>
      <c r="F284">
        <v>1</v>
      </c>
      <c r="G284" s="5">
        <f t="shared" si="53"/>
        <v>2.5952577562817036E-3</v>
      </c>
      <c r="H284" t="str">
        <f>VLOOKUP(B284,'名称-id-价值'!B:C,2,FALSE)</f>
        <v>T3HP2</v>
      </c>
      <c r="I284" t="str">
        <f t="shared" si="59"/>
        <v>T3部件</v>
      </c>
      <c r="J284">
        <f t="shared" si="60"/>
        <v>7</v>
      </c>
      <c r="K284">
        <f t="shared" si="61"/>
        <v>2.5952577562817036E-3</v>
      </c>
      <c r="L284">
        <f>VLOOKUP(B284,'名称-id-价值'!B:M,J284+2,FALSE)</f>
        <v>115.2</v>
      </c>
      <c r="M284">
        <f t="shared" si="62"/>
        <v>0.29897369352365227</v>
      </c>
      <c r="N284">
        <f t="shared" si="54"/>
        <v>65.802736817270315</v>
      </c>
      <c r="O284" t="str">
        <f t="shared" si="55"/>
        <v>93202,</v>
      </c>
      <c r="P284" t="str">
        <f t="shared" si="56"/>
        <v>22,</v>
      </c>
      <c r="Q284" t="str">
        <f t="shared" si="63"/>
        <v>(1,1)</v>
      </c>
      <c r="R284" t="str">
        <f t="shared" si="57"/>
        <v>1,</v>
      </c>
      <c r="S284" t="str">
        <f t="shared" si="58"/>
        <v>1,</v>
      </c>
    </row>
    <row r="285" spans="1:19" x14ac:dyDescent="0.15">
      <c r="A285" t="s">
        <v>200</v>
      </c>
      <c r="B285">
        <v>93204</v>
      </c>
      <c r="C285">
        <v>22</v>
      </c>
      <c r="D285">
        <v>1</v>
      </c>
      <c r="E285">
        <v>1</v>
      </c>
      <c r="F285">
        <v>1</v>
      </c>
      <c r="G285" s="5">
        <f t="shared" si="53"/>
        <v>2.5952577562817036E-3</v>
      </c>
      <c r="H285" t="str">
        <f>VLOOKUP(B285,'名称-id-价值'!B:C,2,FALSE)</f>
        <v>T3HP4</v>
      </c>
      <c r="I285" t="str">
        <f t="shared" si="59"/>
        <v>T3部件</v>
      </c>
      <c r="J285">
        <f t="shared" si="60"/>
        <v>7</v>
      </c>
      <c r="K285">
        <f t="shared" si="61"/>
        <v>2.5952577562817036E-3</v>
      </c>
      <c r="L285">
        <f>VLOOKUP(B285,'名称-id-价值'!B:M,J285+2,FALSE)</f>
        <v>115.2</v>
      </c>
      <c r="M285">
        <f t="shared" si="62"/>
        <v>0.29897369352365227</v>
      </c>
      <c r="N285">
        <f t="shared" si="54"/>
        <v>65.802736817270315</v>
      </c>
      <c r="O285" t="str">
        <f t="shared" si="55"/>
        <v>93204,</v>
      </c>
      <c r="P285" t="str">
        <f t="shared" si="56"/>
        <v>22,</v>
      </c>
      <c r="Q285" t="str">
        <f t="shared" si="63"/>
        <v>(1,1)</v>
      </c>
      <c r="R285" t="str">
        <f t="shared" si="57"/>
        <v>1,</v>
      </c>
      <c r="S285" t="str">
        <f t="shared" si="58"/>
        <v>1,</v>
      </c>
    </row>
    <row r="286" spans="1:19" x14ac:dyDescent="0.15">
      <c r="A286" t="s">
        <v>200</v>
      </c>
      <c r="B286">
        <v>93206</v>
      </c>
      <c r="C286">
        <v>27</v>
      </c>
      <c r="D286">
        <v>1</v>
      </c>
      <c r="E286">
        <v>1</v>
      </c>
      <c r="F286">
        <v>1</v>
      </c>
      <c r="G286" s="5">
        <f t="shared" si="53"/>
        <v>3.1850890645275451E-3</v>
      </c>
      <c r="H286" t="str">
        <f>VLOOKUP(B286,'名称-id-价值'!B:C,2,FALSE)</f>
        <v>T3HP6</v>
      </c>
      <c r="I286" t="str">
        <f t="shared" si="59"/>
        <v>T3部件</v>
      </c>
      <c r="J286">
        <f t="shared" si="60"/>
        <v>7</v>
      </c>
      <c r="K286">
        <f t="shared" si="61"/>
        <v>3.1850890645275451E-3</v>
      </c>
      <c r="L286">
        <f>VLOOKUP(B286,'名称-id-价值'!B:M,J286+2,FALSE)</f>
        <v>115.2</v>
      </c>
      <c r="M286">
        <f t="shared" si="62"/>
        <v>0.36692226023357322</v>
      </c>
      <c r="N286">
        <f t="shared" si="54"/>
        <v>65.802736817270315</v>
      </c>
      <c r="O286" t="str">
        <f t="shared" si="55"/>
        <v>93206,</v>
      </c>
      <c r="P286" t="str">
        <f t="shared" si="56"/>
        <v>27,</v>
      </c>
      <c r="Q286" t="str">
        <f t="shared" si="63"/>
        <v>(1,1)</v>
      </c>
      <c r="R286" t="str">
        <f t="shared" si="57"/>
        <v>1,</v>
      </c>
      <c r="S286" t="str">
        <f t="shared" si="58"/>
        <v>1,</v>
      </c>
    </row>
    <row r="287" spans="1:19" x14ac:dyDescent="0.15">
      <c r="A287" t="s">
        <v>201</v>
      </c>
      <c r="B287">
        <v>51111</v>
      </c>
      <c r="C287">
        <v>150</v>
      </c>
      <c r="D287">
        <v>2</v>
      </c>
      <c r="E287">
        <v>9</v>
      </c>
      <c r="F287">
        <v>1</v>
      </c>
      <c r="G287" s="5">
        <f t="shared" si="53"/>
        <v>1.7694939247375252E-2</v>
      </c>
      <c r="H287" t="str">
        <f>VLOOKUP(B287,'名称-id-价值'!B:C,2,FALSE)</f>
        <v>雷诺FT-碎片</v>
      </c>
      <c r="I287" t="str">
        <f t="shared" si="59"/>
        <v>T1碎片</v>
      </c>
      <c r="J287">
        <f t="shared" si="60"/>
        <v>8</v>
      </c>
      <c r="K287">
        <f t="shared" si="61"/>
        <v>9.7322165860563886E-2</v>
      </c>
      <c r="L287">
        <f>VLOOKUP(B287,'名称-id-价值'!B:M,J287+2,FALSE)</f>
        <v>34.799999999999997</v>
      </c>
      <c r="M287">
        <f t="shared" si="62"/>
        <v>3.3868113719476232</v>
      </c>
      <c r="N287">
        <f t="shared" si="54"/>
        <v>61.366137784593505</v>
      </c>
      <c r="O287" t="str">
        <f t="shared" si="55"/>
        <v>51111,</v>
      </c>
      <c r="P287" t="str">
        <f t="shared" si="56"/>
        <v>150,</v>
      </c>
      <c r="Q287" t="str">
        <f t="shared" si="63"/>
        <v>(2,9)</v>
      </c>
      <c r="R287" t="str">
        <f t="shared" si="57"/>
        <v>2,</v>
      </c>
      <c r="S287" t="str">
        <f t="shared" si="58"/>
        <v>9,</v>
      </c>
    </row>
    <row r="288" spans="1:19" x14ac:dyDescent="0.15">
      <c r="A288" t="s">
        <v>201</v>
      </c>
      <c r="B288">
        <v>52111</v>
      </c>
      <c r="C288">
        <v>150</v>
      </c>
      <c r="D288">
        <v>2</v>
      </c>
      <c r="E288">
        <v>9</v>
      </c>
      <c r="F288">
        <v>1</v>
      </c>
      <c r="G288" s="5">
        <f t="shared" si="53"/>
        <v>1.7694939247375252E-2</v>
      </c>
      <c r="H288" t="str">
        <f>VLOOKUP(B288,'名称-id-价值'!B:C,2,FALSE)</f>
        <v>Stuart-碎片</v>
      </c>
      <c r="I288" t="str">
        <f t="shared" si="59"/>
        <v>T1碎片</v>
      </c>
      <c r="J288">
        <f t="shared" si="60"/>
        <v>8</v>
      </c>
      <c r="K288">
        <f t="shared" si="61"/>
        <v>9.7322165860563886E-2</v>
      </c>
      <c r="L288">
        <f>VLOOKUP(B288,'名称-id-价值'!B:M,J288+2,FALSE)</f>
        <v>34.799999999999997</v>
      </c>
      <c r="M288">
        <f t="shared" si="62"/>
        <v>3.3868113719476232</v>
      </c>
      <c r="N288">
        <f t="shared" si="54"/>
        <v>61.366137784593505</v>
      </c>
      <c r="O288" t="str">
        <f t="shared" si="55"/>
        <v>52111,</v>
      </c>
      <c r="P288" t="str">
        <f t="shared" si="56"/>
        <v>150,</v>
      </c>
      <c r="Q288" t="str">
        <f t="shared" si="63"/>
        <v>(2,9)</v>
      </c>
      <c r="R288" t="str">
        <f t="shared" si="57"/>
        <v>2,</v>
      </c>
      <c r="S288" t="str">
        <f t="shared" si="58"/>
        <v>9,</v>
      </c>
    </row>
    <row r="289" spans="1:19" x14ac:dyDescent="0.15">
      <c r="A289" t="s">
        <v>201</v>
      </c>
      <c r="B289">
        <v>53111</v>
      </c>
      <c r="C289">
        <v>150</v>
      </c>
      <c r="D289">
        <v>2</v>
      </c>
      <c r="E289">
        <v>9</v>
      </c>
      <c r="F289">
        <v>1</v>
      </c>
      <c r="G289" s="5">
        <f t="shared" si="53"/>
        <v>1.7694939247375252E-2</v>
      </c>
      <c r="H289" t="str">
        <f>VLOOKUP(B289,'名称-id-价值'!B:C,2,FALSE)</f>
        <v>B-1-碎片</v>
      </c>
      <c r="I289" t="str">
        <f t="shared" si="59"/>
        <v>T1碎片</v>
      </c>
      <c r="J289">
        <f t="shared" si="60"/>
        <v>8</v>
      </c>
      <c r="K289">
        <f t="shared" si="61"/>
        <v>9.7322165860563886E-2</v>
      </c>
      <c r="L289">
        <f>VLOOKUP(B289,'名称-id-价值'!B:M,J289+2,FALSE)</f>
        <v>34.799999999999997</v>
      </c>
      <c r="M289">
        <f t="shared" si="62"/>
        <v>3.3868113719476232</v>
      </c>
      <c r="N289">
        <f t="shared" si="54"/>
        <v>61.366137784593505</v>
      </c>
      <c r="O289" t="str">
        <f t="shared" si="55"/>
        <v>53111,</v>
      </c>
      <c r="P289" t="str">
        <f t="shared" si="56"/>
        <v>150,</v>
      </c>
      <c r="Q289" t="str">
        <f t="shared" si="63"/>
        <v>(2,9)</v>
      </c>
      <c r="R289" t="str">
        <f t="shared" si="57"/>
        <v>2,</v>
      </c>
      <c r="S289" t="str">
        <f t="shared" si="58"/>
        <v>9,</v>
      </c>
    </row>
    <row r="290" spans="1:19" x14ac:dyDescent="0.15">
      <c r="A290" t="s">
        <v>201</v>
      </c>
      <c r="B290">
        <v>51211</v>
      </c>
      <c r="C290">
        <v>140</v>
      </c>
      <c r="D290">
        <v>1</v>
      </c>
      <c r="E290">
        <v>2</v>
      </c>
      <c r="F290">
        <v>1</v>
      </c>
      <c r="G290" s="5">
        <f t="shared" si="53"/>
        <v>1.6515276630883566E-2</v>
      </c>
      <c r="H290" t="str">
        <f>VLOOKUP(B290,'名称-id-价值'!B:C,2,FALSE)</f>
        <v>二号-碎片</v>
      </c>
      <c r="I290" t="str">
        <f t="shared" si="59"/>
        <v>T2碎片</v>
      </c>
      <c r="J290">
        <f t="shared" si="60"/>
        <v>8</v>
      </c>
      <c r="K290">
        <f t="shared" si="61"/>
        <v>2.4772914946325351E-2</v>
      </c>
      <c r="L290">
        <f>VLOOKUP(B290,'名称-id-价值'!B:M,J290+2,FALSE)</f>
        <v>38.4</v>
      </c>
      <c r="M290">
        <f t="shared" si="62"/>
        <v>0.95127993393889343</v>
      </c>
      <c r="N290">
        <f t="shared" si="54"/>
        <v>61.366137784593505</v>
      </c>
      <c r="O290" t="str">
        <f t="shared" si="55"/>
        <v>51211,</v>
      </c>
      <c r="P290" t="str">
        <f t="shared" si="56"/>
        <v>140,</v>
      </c>
      <c r="Q290" t="str">
        <f t="shared" si="63"/>
        <v>(1,2)</v>
      </c>
      <c r="R290" t="str">
        <f t="shared" si="57"/>
        <v>1,</v>
      </c>
      <c r="S290" t="str">
        <f t="shared" si="58"/>
        <v>2,</v>
      </c>
    </row>
    <row r="291" spans="1:19" x14ac:dyDescent="0.15">
      <c r="A291" t="s">
        <v>201</v>
      </c>
      <c r="B291">
        <v>52211</v>
      </c>
      <c r="C291">
        <v>140</v>
      </c>
      <c r="D291">
        <v>1</v>
      </c>
      <c r="E291">
        <v>2</v>
      </c>
      <c r="F291">
        <v>1</v>
      </c>
      <c r="G291" s="5">
        <f t="shared" si="53"/>
        <v>1.6515276630883566E-2</v>
      </c>
      <c r="H291" t="str">
        <f>VLOOKUP(B291,'名称-id-价值'!B:C,2,FALSE)</f>
        <v>T-34-碎片</v>
      </c>
      <c r="I291" t="str">
        <f t="shared" si="59"/>
        <v>T2碎片</v>
      </c>
      <c r="J291">
        <f t="shared" si="60"/>
        <v>8</v>
      </c>
      <c r="K291">
        <f t="shared" si="61"/>
        <v>2.4772914946325351E-2</v>
      </c>
      <c r="L291">
        <f>VLOOKUP(B291,'名称-id-价值'!B:M,J291+2,FALSE)</f>
        <v>38.4</v>
      </c>
      <c r="M291">
        <f t="shared" si="62"/>
        <v>0.95127993393889343</v>
      </c>
      <c r="N291">
        <f t="shared" si="54"/>
        <v>61.366137784593505</v>
      </c>
      <c r="O291" t="str">
        <f t="shared" si="55"/>
        <v>52211,</v>
      </c>
      <c r="P291" t="str">
        <f t="shared" si="56"/>
        <v>140,</v>
      </c>
      <c r="Q291" t="str">
        <f t="shared" si="63"/>
        <v>(1,2)</v>
      </c>
      <c r="R291" t="str">
        <f t="shared" si="57"/>
        <v>1,</v>
      </c>
      <c r="S291" t="str">
        <f t="shared" si="58"/>
        <v>2,</v>
      </c>
    </row>
    <row r="292" spans="1:19" x14ac:dyDescent="0.15">
      <c r="A292" t="s">
        <v>201</v>
      </c>
      <c r="B292">
        <v>53211</v>
      </c>
      <c r="C292">
        <v>140</v>
      </c>
      <c r="D292">
        <v>1</v>
      </c>
      <c r="E292">
        <v>2</v>
      </c>
      <c r="F292">
        <v>1</v>
      </c>
      <c r="G292" s="5">
        <f t="shared" si="53"/>
        <v>1.6515276630883566E-2</v>
      </c>
      <c r="H292" t="str">
        <f>VLOOKUP(B292,'名称-id-价值'!B:C,2,FALSE)</f>
        <v>KV-1-碎片</v>
      </c>
      <c r="I292" t="str">
        <f t="shared" si="59"/>
        <v>T2碎片</v>
      </c>
      <c r="J292">
        <f t="shared" si="60"/>
        <v>8</v>
      </c>
      <c r="K292">
        <f t="shared" si="61"/>
        <v>2.4772914946325351E-2</v>
      </c>
      <c r="L292">
        <f>VLOOKUP(B292,'名称-id-价值'!B:M,J292+2,FALSE)</f>
        <v>38.4</v>
      </c>
      <c r="M292">
        <f t="shared" si="62"/>
        <v>0.95127993393889343</v>
      </c>
      <c r="N292">
        <f t="shared" si="54"/>
        <v>61.366137784593505</v>
      </c>
      <c r="O292" t="str">
        <f t="shared" si="55"/>
        <v>53211,</v>
      </c>
      <c r="P292" t="str">
        <f t="shared" si="56"/>
        <v>140,</v>
      </c>
      <c r="Q292" t="str">
        <f t="shared" si="63"/>
        <v>(1,2)</v>
      </c>
      <c r="R292" t="str">
        <f t="shared" si="57"/>
        <v>1,</v>
      </c>
      <c r="S292" t="str">
        <f t="shared" si="58"/>
        <v>2,</v>
      </c>
    </row>
    <row r="293" spans="1:19" x14ac:dyDescent="0.15">
      <c r="A293" t="s">
        <v>201</v>
      </c>
      <c r="B293">
        <v>51311</v>
      </c>
      <c r="C293">
        <v>909</v>
      </c>
      <c r="D293">
        <v>1</v>
      </c>
      <c r="E293">
        <v>2</v>
      </c>
      <c r="F293">
        <v>1</v>
      </c>
      <c r="G293" s="5">
        <f t="shared" si="53"/>
        <v>0.10723133183909402</v>
      </c>
      <c r="H293" t="str">
        <f>VLOOKUP(B293,'名称-id-价值'!B:C,2,FALSE)</f>
        <v>35(t)-碎片</v>
      </c>
      <c r="I293" t="str">
        <f t="shared" si="59"/>
        <v>T3碎片</v>
      </c>
      <c r="J293">
        <f t="shared" si="60"/>
        <v>8</v>
      </c>
      <c r="K293">
        <f t="shared" si="61"/>
        <v>0.16084699775864103</v>
      </c>
      <c r="L293">
        <f>VLOOKUP(B293,'名称-id-价值'!B:M,J293+2,FALSE)</f>
        <v>45.099999999999994</v>
      </c>
      <c r="M293">
        <f t="shared" si="62"/>
        <v>7.2541995989147088</v>
      </c>
      <c r="N293">
        <f t="shared" si="54"/>
        <v>61.366137784593505</v>
      </c>
      <c r="O293" t="str">
        <f t="shared" si="55"/>
        <v>51311,</v>
      </c>
      <c r="P293" t="str">
        <f t="shared" si="56"/>
        <v>909,</v>
      </c>
      <c r="Q293" t="str">
        <f t="shared" si="63"/>
        <v>(1,2)</v>
      </c>
      <c r="R293" t="str">
        <f t="shared" si="57"/>
        <v>1,</v>
      </c>
      <c r="S293" t="str">
        <f t="shared" si="58"/>
        <v>2,</v>
      </c>
    </row>
    <row r="294" spans="1:19" x14ac:dyDescent="0.15">
      <c r="A294" t="s">
        <v>201</v>
      </c>
      <c r="B294">
        <v>52311</v>
      </c>
      <c r="C294">
        <v>909</v>
      </c>
      <c r="D294">
        <v>1</v>
      </c>
      <c r="E294">
        <v>2</v>
      </c>
      <c r="F294">
        <v>1</v>
      </c>
      <c r="G294" s="5">
        <f t="shared" si="53"/>
        <v>0.10723133183909402</v>
      </c>
      <c r="H294" t="str">
        <f>VLOOKUP(B294,'名称-id-价值'!B:C,2,FALSE)</f>
        <v>玛蒂尔达-碎片</v>
      </c>
      <c r="I294" t="str">
        <f t="shared" si="59"/>
        <v>T3碎片</v>
      </c>
      <c r="J294">
        <f t="shared" si="60"/>
        <v>8</v>
      </c>
      <c r="K294">
        <f t="shared" si="61"/>
        <v>0.16084699775864103</v>
      </c>
      <c r="L294">
        <f>VLOOKUP(B294,'名称-id-价值'!B:M,J294+2,FALSE)</f>
        <v>45.099999999999994</v>
      </c>
      <c r="M294">
        <f t="shared" si="62"/>
        <v>7.2541995989147088</v>
      </c>
      <c r="N294">
        <f t="shared" si="54"/>
        <v>61.366137784593505</v>
      </c>
      <c r="O294" t="str">
        <f t="shared" si="55"/>
        <v>52311,</v>
      </c>
      <c r="P294" t="str">
        <f t="shared" si="56"/>
        <v>909,</v>
      </c>
      <c r="Q294" t="str">
        <f t="shared" si="63"/>
        <v>(1,2)</v>
      </c>
      <c r="R294" t="str">
        <f t="shared" si="57"/>
        <v>1,</v>
      </c>
      <c r="S294" t="str">
        <f t="shared" si="58"/>
        <v>2,</v>
      </c>
    </row>
    <row r="295" spans="1:19" x14ac:dyDescent="0.15">
      <c r="A295" t="s">
        <v>201</v>
      </c>
      <c r="B295">
        <v>53311</v>
      </c>
      <c r="C295">
        <v>909</v>
      </c>
      <c r="D295">
        <v>1</v>
      </c>
      <c r="E295">
        <v>2</v>
      </c>
      <c r="F295">
        <v>1</v>
      </c>
      <c r="G295" s="5">
        <f t="shared" si="53"/>
        <v>0.10723133183909402</v>
      </c>
      <c r="H295" t="str">
        <f>VLOOKUP(B295,'名称-id-价值'!B:C,2,FALSE)</f>
        <v>黑豹-碎片</v>
      </c>
      <c r="I295" t="str">
        <f t="shared" si="59"/>
        <v>T3碎片</v>
      </c>
      <c r="J295">
        <f t="shared" si="60"/>
        <v>8</v>
      </c>
      <c r="K295">
        <f t="shared" si="61"/>
        <v>0.16084699775864103</v>
      </c>
      <c r="L295">
        <f>VLOOKUP(B295,'名称-id-价值'!B:M,J295+2,FALSE)</f>
        <v>45.099999999999994</v>
      </c>
      <c r="M295">
        <f t="shared" si="62"/>
        <v>7.2541995989147088</v>
      </c>
      <c r="N295">
        <f t="shared" si="54"/>
        <v>61.366137784593505</v>
      </c>
      <c r="O295" t="str">
        <f t="shared" si="55"/>
        <v>53311,</v>
      </c>
      <c r="P295" t="str">
        <f t="shared" si="56"/>
        <v>909,</v>
      </c>
      <c r="Q295" t="str">
        <f t="shared" si="63"/>
        <v>(1,2)</v>
      </c>
      <c r="R295" t="str">
        <f t="shared" si="57"/>
        <v>1,</v>
      </c>
      <c r="S295" t="str">
        <f t="shared" si="58"/>
        <v>2,</v>
      </c>
    </row>
    <row r="296" spans="1:19" x14ac:dyDescent="0.15">
      <c r="A296" t="s">
        <v>201</v>
      </c>
      <c r="B296">
        <v>51311</v>
      </c>
      <c r="C296">
        <v>683</v>
      </c>
      <c r="D296">
        <v>1</v>
      </c>
      <c r="E296">
        <v>1</v>
      </c>
      <c r="F296">
        <v>1</v>
      </c>
      <c r="G296" s="5">
        <f t="shared" si="53"/>
        <v>8.057095670638198E-2</v>
      </c>
      <c r="H296" t="str">
        <f>VLOOKUP(B296,'名称-id-价值'!B:C,2,FALSE)</f>
        <v>35(t)-碎片</v>
      </c>
      <c r="I296" t="str">
        <f t="shared" si="59"/>
        <v>T3碎片</v>
      </c>
      <c r="J296">
        <f t="shared" si="60"/>
        <v>8</v>
      </c>
      <c r="K296">
        <f t="shared" si="61"/>
        <v>8.057095670638198E-2</v>
      </c>
      <c r="L296">
        <f>VLOOKUP(B296,'名称-id-价值'!B:M,J296+2,FALSE)</f>
        <v>45.099999999999994</v>
      </c>
      <c r="M296">
        <f t="shared" si="62"/>
        <v>3.6337501474578269</v>
      </c>
      <c r="N296">
        <f t="shared" si="54"/>
        <v>61.366137784593505</v>
      </c>
      <c r="O296" t="str">
        <f t="shared" si="55"/>
        <v>51311,</v>
      </c>
      <c r="P296" t="str">
        <f t="shared" si="56"/>
        <v>683,</v>
      </c>
      <c r="Q296" t="str">
        <f t="shared" si="63"/>
        <v>(1,1)</v>
      </c>
      <c r="R296" t="str">
        <f t="shared" si="57"/>
        <v>1,</v>
      </c>
      <c r="S296" t="str">
        <f t="shared" si="58"/>
        <v>1,</v>
      </c>
    </row>
    <row r="297" spans="1:19" x14ac:dyDescent="0.15">
      <c r="A297" t="s">
        <v>201</v>
      </c>
      <c r="B297">
        <v>52311</v>
      </c>
      <c r="C297">
        <v>683</v>
      </c>
      <c r="D297">
        <v>1</v>
      </c>
      <c r="E297">
        <v>1</v>
      </c>
      <c r="F297">
        <v>1</v>
      </c>
      <c r="G297" s="5">
        <f t="shared" si="53"/>
        <v>8.057095670638198E-2</v>
      </c>
      <c r="H297" t="str">
        <f>VLOOKUP(B297,'名称-id-价值'!B:C,2,FALSE)</f>
        <v>玛蒂尔达-碎片</v>
      </c>
      <c r="I297" t="str">
        <f t="shared" si="59"/>
        <v>T3碎片</v>
      </c>
      <c r="J297">
        <f t="shared" si="60"/>
        <v>8</v>
      </c>
      <c r="K297">
        <f t="shared" si="61"/>
        <v>8.057095670638198E-2</v>
      </c>
      <c r="L297">
        <f>VLOOKUP(B297,'名称-id-价值'!B:M,J297+2,FALSE)</f>
        <v>45.099999999999994</v>
      </c>
      <c r="M297">
        <f t="shared" si="62"/>
        <v>3.6337501474578269</v>
      </c>
      <c r="N297">
        <f t="shared" si="54"/>
        <v>61.366137784593505</v>
      </c>
      <c r="O297" t="str">
        <f t="shared" si="55"/>
        <v>52311,</v>
      </c>
      <c r="P297" t="str">
        <f t="shared" si="56"/>
        <v>683,</v>
      </c>
      <c r="Q297" t="str">
        <f t="shared" si="63"/>
        <v>(1,1)</v>
      </c>
      <c r="R297" t="str">
        <f t="shared" si="57"/>
        <v>1,</v>
      </c>
      <c r="S297" t="str">
        <f t="shared" si="58"/>
        <v>1,</v>
      </c>
    </row>
    <row r="298" spans="1:19" x14ac:dyDescent="0.15">
      <c r="A298" t="s">
        <v>201</v>
      </c>
      <c r="B298">
        <v>53311</v>
      </c>
      <c r="C298">
        <v>683</v>
      </c>
      <c r="D298">
        <v>1</v>
      </c>
      <c r="E298">
        <v>1</v>
      </c>
      <c r="F298">
        <v>1</v>
      </c>
      <c r="G298" s="5">
        <f t="shared" si="53"/>
        <v>8.057095670638198E-2</v>
      </c>
      <c r="H298" t="str">
        <f>VLOOKUP(B298,'名称-id-价值'!B:C,2,FALSE)</f>
        <v>黑豹-碎片</v>
      </c>
      <c r="I298" t="str">
        <f t="shared" si="59"/>
        <v>T3碎片</v>
      </c>
      <c r="J298">
        <f t="shared" si="60"/>
        <v>8</v>
      </c>
      <c r="K298">
        <f t="shared" si="61"/>
        <v>8.057095670638198E-2</v>
      </c>
      <c r="L298">
        <f>VLOOKUP(B298,'名称-id-价值'!B:M,J298+2,FALSE)</f>
        <v>45.099999999999994</v>
      </c>
      <c r="M298">
        <f t="shared" si="62"/>
        <v>3.6337501474578269</v>
      </c>
      <c r="N298">
        <f t="shared" si="54"/>
        <v>61.366137784593505</v>
      </c>
      <c r="O298" t="str">
        <f t="shared" si="55"/>
        <v>53311,</v>
      </c>
      <c r="P298" t="str">
        <f t="shared" si="56"/>
        <v>683,</v>
      </c>
      <c r="Q298" t="str">
        <f t="shared" si="63"/>
        <v>(1,1)</v>
      </c>
      <c r="R298" t="str">
        <f t="shared" si="57"/>
        <v>1,</v>
      </c>
      <c r="S298" t="str">
        <f t="shared" si="58"/>
        <v>1,</v>
      </c>
    </row>
    <row r="299" spans="1:19" x14ac:dyDescent="0.15">
      <c r="A299" t="s">
        <v>201</v>
      </c>
      <c r="B299">
        <v>91001</v>
      </c>
      <c r="C299">
        <v>92</v>
      </c>
      <c r="D299">
        <v>1</v>
      </c>
      <c r="E299">
        <v>1</v>
      </c>
      <c r="F299">
        <v>1</v>
      </c>
      <c r="G299" s="5">
        <f t="shared" si="53"/>
        <v>1.0852896071723487E-2</v>
      </c>
      <c r="H299" t="str">
        <f>VLOOKUP(B299,'名称-id-价值'!B:C,2,FALSE)</f>
        <v>T1LP1</v>
      </c>
      <c r="I299" t="str">
        <f t="shared" si="59"/>
        <v>T1部件</v>
      </c>
      <c r="J299">
        <f t="shared" si="60"/>
        <v>8</v>
      </c>
      <c r="K299">
        <f t="shared" si="61"/>
        <v>1.0852896071723487E-2</v>
      </c>
      <c r="L299">
        <f>VLOOKUP(B299,'名称-id-价值'!B:M,J299+2,FALSE)</f>
        <v>26</v>
      </c>
      <c r="M299">
        <f t="shared" si="62"/>
        <v>0.28217529786481066</v>
      </c>
      <c r="N299">
        <f t="shared" si="54"/>
        <v>61.366137784593505</v>
      </c>
      <c r="O299" t="str">
        <f t="shared" si="55"/>
        <v>91001,</v>
      </c>
      <c r="P299" t="str">
        <f t="shared" si="56"/>
        <v>92,</v>
      </c>
      <c r="Q299" t="str">
        <f t="shared" si="63"/>
        <v>(1,1)</v>
      </c>
      <c r="R299" t="str">
        <f t="shared" si="57"/>
        <v>1,</v>
      </c>
      <c r="S299" t="str">
        <f t="shared" si="58"/>
        <v>1,</v>
      </c>
    </row>
    <row r="300" spans="1:19" x14ac:dyDescent="0.15">
      <c r="A300" t="s">
        <v>201</v>
      </c>
      <c r="B300">
        <v>91003</v>
      </c>
      <c r="C300">
        <v>92</v>
      </c>
      <c r="D300">
        <v>1</v>
      </c>
      <c r="E300">
        <v>1</v>
      </c>
      <c r="F300">
        <v>1</v>
      </c>
      <c r="G300" s="5">
        <f t="shared" si="53"/>
        <v>1.0852896071723487E-2</v>
      </c>
      <c r="H300" t="str">
        <f>VLOOKUP(B300,'名称-id-价值'!B:C,2,FALSE)</f>
        <v>T1LP3</v>
      </c>
      <c r="I300" t="str">
        <f t="shared" si="59"/>
        <v>T1部件</v>
      </c>
      <c r="J300">
        <f t="shared" si="60"/>
        <v>8</v>
      </c>
      <c r="K300">
        <f t="shared" si="61"/>
        <v>1.0852896071723487E-2</v>
      </c>
      <c r="L300">
        <f>VLOOKUP(B300,'名称-id-价值'!B:M,J300+2,FALSE)</f>
        <v>26</v>
      </c>
      <c r="M300">
        <f t="shared" si="62"/>
        <v>0.28217529786481066</v>
      </c>
      <c r="N300">
        <f t="shared" si="54"/>
        <v>61.366137784593505</v>
      </c>
      <c r="O300" t="str">
        <f t="shared" si="55"/>
        <v>91003,</v>
      </c>
      <c r="P300" t="str">
        <f t="shared" si="56"/>
        <v>92,</v>
      </c>
      <c r="Q300" t="str">
        <f t="shared" si="63"/>
        <v>(1,1)</v>
      </c>
      <c r="R300" t="str">
        <f t="shared" si="57"/>
        <v>1,</v>
      </c>
      <c r="S300" t="str">
        <f t="shared" si="58"/>
        <v>1,</v>
      </c>
    </row>
    <row r="301" spans="1:19" x14ac:dyDescent="0.15">
      <c r="A301" t="s">
        <v>201</v>
      </c>
      <c r="B301">
        <v>91005</v>
      </c>
      <c r="C301">
        <v>92</v>
      </c>
      <c r="D301">
        <v>1</v>
      </c>
      <c r="E301">
        <v>1</v>
      </c>
      <c r="F301">
        <v>1</v>
      </c>
      <c r="G301" s="5">
        <f t="shared" si="53"/>
        <v>1.0852896071723487E-2</v>
      </c>
      <c r="H301" t="str">
        <f>VLOOKUP(B301,'名称-id-价值'!B:C,2,FALSE)</f>
        <v>T1LP5</v>
      </c>
      <c r="I301" t="str">
        <f t="shared" si="59"/>
        <v>T1部件</v>
      </c>
      <c r="J301">
        <f t="shared" si="60"/>
        <v>8</v>
      </c>
      <c r="K301">
        <f t="shared" si="61"/>
        <v>1.0852896071723487E-2</v>
      </c>
      <c r="L301">
        <f>VLOOKUP(B301,'名称-id-价值'!B:M,J301+2,FALSE)</f>
        <v>26</v>
      </c>
      <c r="M301">
        <f t="shared" si="62"/>
        <v>0.28217529786481066</v>
      </c>
      <c r="N301">
        <f t="shared" si="54"/>
        <v>61.366137784593505</v>
      </c>
      <c r="O301" t="str">
        <f t="shared" si="55"/>
        <v>91005,</v>
      </c>
      <c r="P301" t="str">
        <f t="shared" si="56"/>
        <v>92,</v>
      </c>
      <c r="Q301" t="str">
        <f t="shared" si="63"/>
        <v>(1,1)</v>
      </c>
      <c r="R301" t="str">
        <f t="shared" si="57"/>
        <v>1,</v>
      </c>
      <c r="S301" t="str">
        <f t="shared" si="58"/>
        <v>1,</v>
      </c>
    </row>
    <row r="302" spans="1:19" x14ac:dyDescent="0.15">
      <c r="A302" t="s">
        <v>201</v>
      </c>
      <c r="B302">
        <v>91101</v>
      </c>
      <c r="C302">
        <v>92</v>
      </c>
      <c r="D302">
        <v>1</v>
      </c>
      <c r="E302">
        <v>1</v>
      </c>
      <c r="F302">
        <v>1</v>
      </c>
      <c r="G302" s="5">
        <f t="shared" si="53"/>
        <v>1.0852896071723487E-2</v>
      </c>
      <c r="H302" t="str">
        <f>VLOOKUP(B302,'名称-id-价值'!B:C,2,FALSE)</f>
        <v>T1MP1</v>
      </c>
      <c r="I302" t="str">
        <f t="shared" si="59"/>
        <v>T1部件</v>
      </c>
      <c r="J302">
        <f t="shared" si="60"/>
        <v>8</v>
      </c>
      <c r="K302">
        <f t="shared" si="61"/>
        <v>1.0852896071723487E-2</v>
      </c>
      <c r="L302">
        <f>VLOOKUP(B302,'名称-id-价值'!B:M,J302+2,FALSE)</f>
        <v>26</v>
      </c>
      <c r="M302">
        <f t="shared" si="62"/>
        <v>0.28217529786481066</v>
      </c>
      <c r="N302">
        <f t="shared" si="54"/>
        <v>61.366137784593505</v>
      </c>
      <c r="O302" t="str">
        <f t="shared" si="55"/>
        <v>91101,</v>
      </c>
      <c r="P302" t="str">
        <f t="shared" si="56"/>
        <v>92,</v>
      </c>
      <c r="Q302" t="str">
        <f t="shared" si="63"/>
        <v>(1,1)</v>
      </c>
      <c r="R302" t="str">
        <f t="shared" si="57"/>
        <v>1,</v>
      </c>
      <c r="S302" t="str">
        <f t="shared" si="58"/>
        <v>1,</v>
      </c>
    </row>
    <row r="303" spans="1:19" x14ac:dyDescent="0.15">
      <c r="A303" t="s">
        <v>201</v>
      </c>
      <c r="B303">
        <v>91103</v>
      </c>
      <c r="C303">
        <v>92</v>
      </c>
      <c r="D303">
        <v>1</v>
      </c>
      <c r="E303">
        <v>1</v>
      </c>
      <c r="F303">
        <v>1</v>
      </c>
      <c r="G303" s="5">
        <f t="shared" si="53"/>
        <v>1.0852896071723487E-2</v>
      </c>
      <c r="H303" t="str">
        <f>VLOOKUP(B303,'名称-id-价值'!B:C,2,FALSE)</f>
        <v>T1MP3</v>
      </c>
      <c r="I303" t="str">
        <f t="shared" si="59"/>
        <v>T1部件</v>
      </c>
      <c r="J303">
        <f t="shared" si="60"/>
        <v>8</v>
      </c>
      <c r="K303">
        <f t="shared" si="61"/>
        <v>1.0852896071723487E-2</v>
      </c>
      <c r="L303">
        <f>VLOOKUP(B303,'名称-id-价值'!B:M,J303+2,FALSE)</f>
        <v>26</v>
      </c>
      <c r="M303">
        <f t="shared" si="62"/>
        <v>0.28217529786481066</v>
      </c>
      <c r="N303">
        <f t="shared" si="54"/>
        <v>61.366137784593505</v>
      </c>
      <c r="O303" t="str">
        <f t="shared" si="55"/>
        <v>91103,</v>
      </c>
      <c r="P303" t="str">
        <f t="shared" si="56"/>
        <v>92,</v>
      </c>
      <c r="Q303" t="str">
        <f t="shared" si="63"/>
        <v>(1,1)</v>
      </c>
      <c r="R303" t="str">
        <f t="shared" si="57"/>
        <v>1,</v>
      </c>
      <c r="S303" t="str">
        <f t="shared" si="58"/>
        <v>1,</v>
      </c>
    </row>
    <row r="304" spans="1:19" x14ac:dyDescent="0.15">
      <c r="A304" t="s">
        <v>201</v>
      </c>
      <c r="B304">
        <v>91105</v>
      </c>
      <c r="C304">
        <v>92</v>
      </c>
      <c r="D304">
        <v>1</v>
      </c>
      <c r="E304">
        <v>1</v>
      </c>
      <c r="F304">
        <v>1</v>
      </c>
      <c r="G304" s="5">
        <f t="shared" si="53"/>
        <v>1.0852896071723487E-2</v>
      </c>
      <c r="H304" t="str">
        <f>VLOOKUP(B304,'名称-id-价值'!B:C,2,FALSE)</f>
        <v>T1MP5</v>
      </c>
      <c r="I304" t="str">
        <f t="shared" si="59"/>
        <v>T1部件</v>
      </c>
      <c r="J304">
        <f t="shared" si="60"/>
        <v>8</v>
      </c>
      <c r="K304">
        <f t="shared" si="61"/>
        <v>1.0852896071723487E-2</v>
      </c>
      <c r="L304">
        <f>VLOOKUP(B304,'名称-id-价值'!B:M,J304+2,FALSE)</f>
        <v>26</v>
      </c>
      <c r="M304">
        <f t="shared" si="62"/>
        <v>0.28217529786481066</v>
      </c>
      <c r="N304">
        <f t="shared" si="54"/>
        <v>61.366137784593505</v>
      </c>
      <c r="O304" t="str">
        <f t="shared" si="55"/>
        <v>91105,</v>
      </c>
      <c r="P304" t="str">
        <f t="shared" si="56"/>
        <v>92,</v>
      </c>
      <c r="Q304" t="str">
        <f t="shared" si="63"/>
        <v>(1,1)</v>
      </c>
      <c r="R304" t="str">
        <f t="shared" si="57"/>
        <v>1,</v>
      </c>
      <c r="S304" t="str">
        <f t="shared" si="58"/>
        <v>1,</v>
      </c>
    </row>
    <row r="305" spans="1:19" x14ac:dyDescent="0.15">
      <c r="A305" t="s">
        <v>201</v>
      </c>
      <c r="B305">
        <v>91201</v>
      </c>
      <c r="C305">
        <v>92</v>
      </c>
      <c r="D305">
        <v>1</v>
      </c>
      <c r="E305">
        <v>1</v>
      </c>
      <c r="F305">
        <v>1</v>
      </c>
      <c r="G305" s="5">
        <f t="shared" si="53"/>
        <v>1.0852896071723487E-2</v>
      </c>
      <c r="H305" t="str">
        <f>VLOOKUP(B305,'名称-id-价值'!B:C,2,FALSE)</f>
        <v>T1HP1</v>
      </c>
      <c r="I305" t="str">
        <f t="shared" si="59"/>
        <v>T1部件</v>
      </c>
      <c r="J305">
        <f t="shared" si="60"/>
        <v>8</v>
      </c>
      <c r="K305">
        <f t="shared" si="61"/>
        <v>1.0852896071723487E-2</v>
      </c>
      <c r="L305">
        <f>VLOOKUP(B305,'名称-id-价值'!B:M,J305+2,FALSE)</f>
        <v>26</v>
      </c>
      <c r="M305">
        <f t="shared" si="62"/>
        <v>0.28217529786481066</v>
      </c>
      <c r="N305">
        <f t="shared" si="54"/>
        <v>61.366137784593505</v>
      </c>
      <c r="O305" t="str">
        <f t="shared" si="55"/>
        <v>91201,</v>
      </c>
      <c r="P305" t="str">
        <f t="shared" si="56"/>
        <v>92,</v>
      </c>
      <c r="Q305" t="str">
        <f t="shared" si="63"/>
        <v>(1,1)</v>
      </c>
      <c r="R305" t="str">
        <f t="shared" si="57"/>
        <v>1,</v>
      </c>
      <c r="S305" t="str">
        <f t="shared" si="58"/>
        <v>1,</v>
      </c>
    </row>
    <row r="306" spans="1:19" x14ac:dyDescent="0.15">
      <c r="A306" t="s">
        <v>201</v>
      </c>
      <c r="B306">
        <v>91203</v>
      </c>
      <c r="C306">
        <v>92</v>
      </c>
      <c r="D306">
        <v>1</v>
      </c>
      <c r="E306">
        <v>1</v>
      </c>
      <c r="F306">
        <v>1</v>
      </c>
      <c r="G306" s="5">
        <f t="shared" si="53"/>
        <v>1.0852896071723487E-2</v>
      </c>
      <c r="H306" t="str">
        <f>VLOOKUP(B306,'名称-id-价值'!B:C,2,FALSE)</f>
        <v>T1HP3</v>
      </c>
      <c r="I306" t="str">
        <f t="shared" si="59"/>
        <v>T1部件</v>
      </c>
      <c r="J306">
        <f t="shared" si="60"/>
        <v>8</v>
      </c>
      <c r="K306">
        <f t="shared" si="61"/>
        <v>1.0852896071723487E-2</v>
      </c>
      <c r="L306">
        <f>VLOOKUP(B306,'名称-id-价值'!B:M,J306+2,FALSE)</f>
        <v>26</v>
      </c>
      <c r="M306">
        <f t="shared" si="62"/>
        <v>0.28217529786481066</v>
      </c>
      <c r="N306">
        <f t="shared" si="54"/>
        <v>61.366137784593505</v>
      </c>
      <c r="O306" t="str">
        <f t="shared" si="55"/>
        <v>91203,</v>
      </c>
      <c r="P306" t="str">
        <f t="shared" si="56"/>
        <v>92,</v>
      </c>
      <c r="Q306" t="str">
        <f t="shared" si="63"/>
        <v>(1,1)</v>
      </c>
      <c r="R306" t="str">
        <f t="shared" si="57"/>
        <v>1,</v>
      </c>
      <c r="S306" t="str">
        <f t="shared" si="58"/>
        <v>1,</v>
      </c>
    </row>
    <row r="307" spans="1:19" x14ac:dyDescent="0.15">
      <c r="A307" t="s">
        <v>201</v>
      </c>
      <c r="B307">
        <v>91205</v>
      </c>
      <c r="C307">
        <v>92</v>
      </c>
      <c r="D307">
        <v>1</v>
      </c>
      <c r="E307">
        <v>1</v>
      </c>
      <c r="F307">
        <v>1</v>
      </c>
      <c r="G307" s="5">
        <f t="shared" si="53"/>
        <v>1.0852896071723487E-2</v>
      </c>
      <c r="H307" t="str">
        <f>VLOOKUP(B307,'名称-id-价值'!B:C,2,FALSE)</f>
        <v>T1HP5</v>
      </c>
      <c r="I307" t="str">
        <f t="shared" si="59"/>
        <v>T1部件</v>
      </c>
      <c r="J307">
        <f t="shared" si="60"/>
        <v>8</v>
      </c>
      <c r="K307">
        <f t="shared" si="61"/>
        <v>1.0852896071723487E-2</v>
      </c>
      <c r="L307">
        <f>VLOOKUP(B307,'名称-id-价值'!B:M,J307+2,FALSE)</f>
        <v>26</v>
      </c>
      <c r="M307">
        <f t="shared" si="62"/>
        <v>0.28217529786481066</v>
      </c>
      <c r="N307">
        <f t="shared" si="54"/>
        <v>61.366137784593505</v>
      </c>
      <c r="O307" t="str">
        <f t="shared" si="55"/>
        <v>91205,</v>
      </c>
      <c r="P307" t="str">
        <f t="shared" si="56"/>
        <v>92,</v>
      </c>
      <c r="Q307" t="str">
        <f t="shared" si="63"/>
        <v>(1,1)</v>
      </c>
      <c r="R307" t="str">
        <f t="shared" si="57"/>
        <v>1,</v>
      </c>
      <c r="S307" t="str">
        <f t="shared" si="58"/>
        <v>1,</v>
      </c>
    </row>
    <row r="308" spans="1:19" x14ac:dyDescent="0.15">
      <c r="A308" t="s">
        <v>201</v>
      </c>
      <c r="B308">
        <v>91002</v>
      </c>
      <c r="C308">
        <v>92</v>
      </c>
      <c r="D308">
        <v>1</v>
      </c>
      <c r="E308">
        <v>1</v>
      </c>
      <c r="F308">
        <v>1</v>
      </c>
      <c r="G308" s="5">
        <f t="shared" si="53"/>
        <v>1.0852896071723487E-2</v>
      </c>
      <c r="H308" t="str">
        <f>VLOOKUP(B308,'名称-id-价值'!B:C,2,FALSE)</f>
        <v>T1LP2</v>
      </c>
      <c r="I308" t="str">
        <f t="shared" si="59"/>
        <v>T1部件</v>
      </c>
      <c r="J308">
        <f t="shared" si="60"/>
        <v>8</v>
      </c>
      <c r="K308">
        <f t="shared" si="61"/>
        <v>1.0852896071723487E-2</v>
      </c>
      <c r="L308">
        <f>VLOOKUP(B308,'名称-id-价值'!B:M,J308+2,FALSE)</f>
        <v>26</v>
      </c>
      <c r="M308">
        <f t="shared" si="62"/>
        <v>0.28217529786481066</v>
      </c>
      <c r="N308">
        <f t="shared" si="54"/>
        <v>61.366137784593505</v>
      </c>
      <c r="O308" t="str">
        <f t="shared" si="55"/>
        <v>91002,</v>
      </c>
      <c r="P308" t="str">
        <f t="shared" si="56"/>
        <v>92,</v>
      </c>
      <c r="Q308" t="str">
        <f t="shared" si="63"/>
        <v>(1,1)</v>
      </c>
      <c r="R308" t="str">
        <f t="shared" si="57"/>
        <v>1,</v>
      </c>
      <c r="S308" t="str">
        <f t="shared" si="58"/>
        <v>1,</v>
      </c>
    </row>
    <row r="309" spans="1:19" x14ac:dyDescent="0.15">
      <c r="A309" t="s">
        <v>201</v>
      </c>
      <c r="B309">
        <v>91004</v>
      </c>
      <c r="C309">
        <v>92</v>
      </c>
      <c r="D309">
        <v>1</v>
      </c>
      <c r="E309">
        <v>1</v>
      </c>
      <c r="F309">
        <v>1</v>
      </c>
      <c r="G309" s="5">
        <f t="shared" si="53"/>
        <v>1.0852896071723487E-2</v>
      </c>
      <c r="H309" t="str">
        <f>VLOOKUP(B309,'名称-id-价值'!B:C,2,FALSE)</f>
        <v>T1LP4</v>
      </c>
      <c r="I309" t="str">
        <f t="shared" si="59"/>
        <v>T1部件</v>
      </c>
      <c r="J309">
        <f t="shared" si="60"/>
        <v>8</v>
      </c>
      <c r="K309">
        <f t="shared" si="61"/>
        <v>1.0852896071723487E-2</v>
      </c>
      <c r="L309">
        <f>VLOOKUP(B309,'名称-id-价值'!B:M,J309+2,FALSE)</f>
        <v>26</v>
      </c>
      <c r="M309">
        <f t="shared" si="62"/>
        <v>0.28217529786481066</v>
      </c>
      <c r="N309">
        <f t="shared" si="54"/>
        <v>61.366137784593505</v>
      </c>
      <c r="O309" t="str">
        <f t="shared" si="55"/>
        <v>91004,</v>
      </c>
      <c r="P309" t="str">
        <f t="shared" si="56"/>
        <v>92,</v>
      </c>
      <c r="Q309" t="str">
        <f t="shared" si="63"/>
        <v>(1,1)</v>
      </c>
      <c r="R309" t="str">
        <f t="shared" si="57"/>
        <v>1,</v>
      </c>
      <c r="S309" t="str">
        <f t="shared" si="58"/>
        <v>1,</v>
      </c>
    </row>
    <row r="310" spans="1:19" x14ac:dyDescent="0.15">
      <c r="A310" t="s">
        <v>201</v>
      </c>
      <c r="B310">
        <v>91006</v>
      </c>
      <c r="C310">
        <v>92</v>
      </c>
      <c r="D310">
        <v>1</v>
      </c>
      <c r="E310">
        <v>1</v>
      </c>
      <c r="F310">
        <v>1</v>
      </c>
      <c r="G310" s="5">
        <f t="shared" si="53"/>
        <v>1.0852896071723487E-2</v>
      </c>
      <c r="H310" t="str">
        <f>VLOOKUP(B310,'名称-id-价值'!B:C,2,FALSE)</f>
        <v>T1LP6</v>
      </c>
      <c r="I310" t="str">
        <f t="shared" si="59"/>
        <v>T1部件</v>
      </c>
      <c r="J310">
        <f t="shared" si="60"/>
        <v>8</v>
      </c>
      <c r="K310">
        <f t="shared" si="61"/>
        <v>1.0852896071723487E-2</v>
      </c>
      <c r="L310">
        <f>VLOOKUP(B310,'名称-id-价值'!B:M,J310+2,FALSE)</f>
        <v>26</v>
      </c>
      <c r="M310">
        <f t="shared" si="62"/>
        <v>0.28217529786481066</v>
      </c>
      <c r="N310">
        <f t="shared" si="54"/>
        <v>61.366137784593505</v>
      </c>
      <c r="O310" t="str">
        <f t="shared" si="55"/>
        <v>91006,</v>
      </c>
      <c r="P310" t="str">
        <f t="shared" si="56"/>
        <v>92,</v>
      </c>
      <c r="Q310" t="str">
        <f t="shared" si="63"/>
        <v>(1,1)</v>
      </c>
      <c r="R310" t="str">
        <f t="shared" si="57"/>
        <v>1,</v>
      </c>
      <c r="S310" t="str">
        <f t="shared" si="58"/>
        <v>1,</v>
      </c>
    </row>
    <row r="311" spans="1:19" x14ac:dyDescent="0.15">
      <c r="A311" t="s">
        <v>201</v>
      </c>
      <c r="B311">
        <v>91102</v>
      </c>
      <c r="C311">
        <v>92</v>
      </c>
      <c r="D311">
        <v>1</v>
      </c>
      <c r="E311">
        <v>1</v>
      </c>
      <c r="F311">
        <v>1</v>
      </c>
      <c r="G311" s="5">
        <f t="shared" si="53"/>
        <v>1.0852896071723487E-2</v>
      </c>
      <c r="H311" t="str">
        <f>VLOOKUP(B311,'名称-id-价值'!B:C,2,FALSE)</f>
        <v>T1MP2</v>
      </c>
      <c r="I311" t="str">
        <f t="shared" si="59"/>
        <v>T1部件</v>
      </c>
      <c r="J311">
        <f t="shared" si="60"/>
        <v>8</v>
      </c>
      <c r="K311">
        <f t="shared" si="61"/>
        <v>1.0852896071723487E-2</v>
      </c>
      <c r="L311">
        <f>VLOOKUP(B311,'名称-id-价值'!B:M,J311+2,FALSE)</f>
        <v>26</v>
      </c>
      <c r="M311">
        <f t="shared" si="62"/>
        <v>0.28217529786481066</v>
      </c>
      <c r="N311">
        <f t="shared" si="54"/>
        <v>61.366137784593505</v>
      </c>
      <c r="O311" t="str">
        <f t="shared" si="55"/>
        <v>91102,</v>
      </c>
      <c r="P311" t="str">
        <f t="shared" si="56"/>
        <v>92,</v>
      </c>
      <c r="Q311" t="str">
        <f t="shared" si="63"/>
        <v>(1,1)</v>
      </c>
      <c r="R311" t="str">
        <f t="shared" si="57"/>
        <v>1,</v>
      </c>
      <c r="S311" t="str">
        <f t="shared" si="58"/>
        <v>1,</v>
      </c>
    </row>
    <row r="312" spans="1:19" x14ac:dyDescent="0.15">
      <c r="A312" t="s">
        <v>201</v>
      </c>
      <c r="B312">
        <v>91104</v>
      </c>
      <c r="C312">
        <v>92</v>
      </c>
      <c r="D312">
        <v>1</v>
      </c>
      <c r="E312">
        <v>1</v>
      </c>
      <c r="F312">
        <v>1</v>
      </c>
      <c r="G312" s="5">
        <f t="shared" si="53"/>
        <v>1.0852896071723487E-2</v>
      </c>
      <c r="H312" t="str">
        <f>VLOOKUP(B312,'名称-id-价值'!B:C,2,FALSE)</f>
        <v>T1MP4</v>
      </c>
      <c r="I312" t="str">
        <f t="shared" si="59"/>
        <v>T1部件</v>
      </c>
      <c r="J312">
        <f t="shared" si="60"/>
        <v>8</v>
      </c>
      <c r="K312">
        <f t="shared" si="61"/>
        <v>1.0852896071723487E-2</v>
      </c>
      <c r="L312">
        <f>VLOOKUP(B312,'名称-id-价值'!B:M,J312+2,FALSE)</f>
        <v>26</v>
      </c>
      <c r="M312">
        <f t="shared" si="62"/>
        <v>0.28217529786481066</v>
      </c>
      <c r="N312">
        <f t="shared" si="54"/>
        <v>61.366137784593505</v>
      </c>
      <c r="O312" t="str">
        <f t="shared" si="55"/>
        <v>91104,</v>
      </c>
      <c r="P312" t="str">
        <f t="shared" si="56"/>
        <v>92,</v>
      </c>
      <c r="Q312" t="str">
        <f t="shared" si="63"/>
        <v>(1,1)</v>
      </c>
      <c r="R312" t="str">
        <f t="shared" si="57"/>
        <v>1,</v>
      </c>
      <c r="S312" t="str">
        <f t="shared" si="58"/>
        <v>1,</v>
      </c>
    </row>
    <row r="313" spans="1:19" x14ac:dyDescent="0.15">
      <c r="A313" t="s">
        <v>201</v>
      </c>
      <c r="B313">
        <v>91106</v>
      </c>
      <c r="C313">
        <v>92</v>
      </c>
      <c r="D313">
        <v>1</v>
      </c>
      <c r="E313">
        <v>1</v>
      </c>
      <c r="F313">
        <v>1</v>
      </c>
      <c r="G313" s="5">
        <f t="shared" si="53"/>
        <v>1.0852896071723487E-2</v>
      </c>
      <c r="H313" t="str">
        <f>VLOOKUP(B313,'名称-id-价值'!B:C,2,FALSE)</f>
        <v>T1MP6</v>
      </c>
      <c r="I313" t="str">
        <f t="shared" si="59"/>
        <v>T1部件</v>
      </c>
      <c r="J313">
        <f t="shared" si="60"/>
        <v>8</v>
      </c>
      <c r="K313">
        <f t="shared" si="61"/>
        <v>1.0852896071723487E-2</v>
      </c>
      <c r="L313">
        <f>VLOOKUP(B313,'名称-id-价值'!B:M,J313+2,FALSE)</f>
        <v>26</v>
      </c>
      <c r="M313">
        <f t="shared" si="62"/>
        <v>0.28217529786481066</v>
      </c>
      <c r="N313">
        <f t="shared" si="54"/>
        <v>61.366137784593505</v>
      </c>
      <c r="O313" t="str">
        <f t="shared" si="55"/>
        <v>91106,</v>
      </c>
      <c r="P313" t="str">
        <f t="shared" si="56"/>
        <v>92,</v>
      </c>
      <c r="Q313" t="str">
        <f t="shared" si="63"/>
        <v>(1,1)</v>
      </c>
      <c r="R313" t="str">
        <f t="shared" si="57"/>
        <v>1,</v>
      </c>
      <c r="S313" t="str">
        <f t="shared" si="58"/>
        <v>1,</v>
      </c>
    </row>
    <row r="314" spans="1:19" x14ac:dyDescent="0.15">
      <c r="A314" t="s">
        <v>201</v>
      </c>
      <c r="B314">
        <v>91202</v>
      </c>
      <c r="C314">
        <v>92</v>
      </c>
      <c r="D314">
        <v>1</v>
      </c>
      <c r="E314">
        <v>1</v>
      </c>
      <c r="F314">
        <v>1</v>
      </c>
      <c r="G314" s="5">
        <f t="shared" si="53"/>
        <v>1.0852896071723487E-2</v>
      </c>
      <c r="H314" t="str">
        <f>VLOOKUP(B314,'名称-id-价值'!B:C,2,FALSE)</f>
        <v>T1HP2</v>
      </c>
      <c r="I314" t="str">
        <f t="shared" si="59"/>
        <v>T1部件</v>
      </c>
      <c r="J314">
        <f t="shared" si="60"/>
        <v>8</v>
      </c>
      <c r="K314">
        <f t="shared" si="61"/>
        <v>1.0852896071723487E-2</v>
      </c>
      <c r="L314">
        <f>VLOOKUP(B314,'名称-id-价值'!B:M,J314+2,FALSE)</f>
        <v>26</v>
      </c>
      <c r="M314">
        <f t="shared" si="62"/>
        <v>0.28217529786481066</v>
      </c>
      <c r="N314">
        <f t="shared" si="54"/>
        <v>61.366137784593505</v>
      </c>
      <c r="O314" t="str">
        <f t="shared" si="55"/>
        <v>91202,</v>
      </c>
      <c r="P314" t="str">
        <f t="shared" si="56"/>
        <v>92,</v>
      </c>
      <c r="Q314" t="str">
        <f t="shared" si="63"/>
        <v>(1,1)</v>
      </c>
      <c r="R314" t="str">
        <f t="shared" si="57"/>
        <v>1,</v>
      </c>
      <c r="S314" t="str">
        <f t="shared" si="58"/>
        <v>1,</v>
      </c>
    </row>
    <row r="315" spans="1:19" x14ac:dyDescent="0.15">
      <c r="A315" t="s">
        <v>201</v>
      </c>
      <c r="B315">
        <v>91204</v>
      </c>
      <c r="C315">
        <v>92</v>
      </c>
      <c r="D315">
        <v>1</v>
      </c>
      <c r="E315">
        <v>1</v>
      </c>
      <c r="F315">
        <v>1</v>
      </c>
      <c r="G315" s="5">
        <f t="shared" si="53"/>
        <v>1.0852896071723487E-2</v>
      </c>
      <c r="H315" t="str">
        <f>VLOOKUP(B315,'名称-id-价值'!B:C,2,FALSE)</f>
        <v>T1HP4</v>
      </c>
      <c r="I315" t="str">
        <f t="shared" si="59"/>
        <v>T1部件</v>
      </c>
      <c r="J315">
        <f t="shared" si="60"/>
        <v>8</v>
      </c>
      <c r="K315">
        <f t="shared" si="61"/>
        <v>1.0852896071723487E-2</v>
      </c>
      <c r="L315">
        <f>VLOOKUP(B315,'名称-id-价值'!B:M,J315+2,FALSE)</f>
        <v>26</v>
      </c>
      <c r="M315">
        <f t="shared" si="62"/>
        <v>0.28217529786481066</v>
      </c>
      <c r="N315">
        <f t="shared" si="54"/>
        <v>61.366137784593505</v>
      </c>
      <c r="O315" t="str">
        <f t="shared" si="55"/>
        <v>91204,</v>
      </c>
      <c r="P315" t="str">
        <f t="shared" si="56"/>
        <v>92,</v>
      </c>
      <c r="Q315" t="str">
        <f t="shared" si="63"/>
        <v>(1,1)</v>
      </c>
      <c r="R315" t="str">
        <f t="shared" si="57"/>
        <v>1,</v>
      </c>
      <c r="S315" t="str">
        <f t="shared" si="58"/>
        <v>1,</v>
      </c>
    </row>
    <row r="316" spans="1:19" x14ac:dyDescent="0.15">
      <c r="A316" t="s">
        <v>201</v>
      </c>
      <c r="B316">
        <v>91206</v>
      </c>
      <c r="C316">
        <v>92</v>
      </c>
      <c r="D316">
        <v>1</v>
      </c>
      <c r="E316">
        <v>1</v>
      </c>
      <c r="F316">
        <v>1</v>
      </c>
      <c r="G316" s="5">
        <f t="shared" si="53"/>
        <v>1.0852896071723487E-2</v>
      </c>
      <c r="H316" t="str">
        <f>VLOOKUP(B316,'名称-id-价值'!B:C,2,FALSE)</f>
        <v>T1HP6</v>
      </c>
      <c r="I316" t="str">
        <f t="shared" si="59"/>
        <v>T1部件</v>
      </c>
      <c r="J316">
        <f t="shared" si="60"/>
        <v>8</v>
      </c>
      <c r="K316">
        <f t="shared" si="61"/>
        <v>1.0852896071723487E-2</v>
      </c>
      <c r="L316">
        <f>VLOOKUP(B316,'名称-id-价值'!B:M,J316+2,FALSE)</f>
        <v>26</v>
      </c>
      <c r="M316">
        <f t="shared" si="62"/>
        <v>0.28217529786481066</v>
      </c>
      <c r="N316">
        <f t="shared" si="54"/>
        <v>61.366137784593505</v>
      </c>
      <c r="O316" t="str">
        <f t="shared" si="55"/>
        <v>91206,</v>
      </c>
      <c r="P316" t="str">
        <f t="shared" si="56"/>
        <v>92,</v>
      </c>
      <c r="Q316" t="str">
        <f t="shared" si="63"/>
        <v>(1,1)</v>
      </c>
      <c r="R316" t="str">
        <f t="shared" si="57"/>
        <v>1,</v>
      </c>
      <c r="S316" t="str">
        <f t="shared" si="58"/>
        <v>1,</v>
      </c>
    </row>
    <row r="317" spans="1:19" x14ac:dyDescent="0.15">
      <c r="A317" t="s">
        <v>201</v>
      </c>
      <c r="B317">
        <v>92001</v>
      </c>
      <c r="C317">
        <v>43</v>
      </c>
      <c r="D317">
        <v>1</v>
      </c>
      <c r="E317">
        <v>1</v>
      </c>
      <c r="F317">
        <v>1</v>
      </c>
      <c r="G317" s="5">
        <f t="shared" si="53"/>
        <v>5.0725492509142382E-3</v>
      </c>
      <c r="H317" t="str">
        <f>VLOOKUP(B317,'名称-id-价值'!B:C,2,FALSE)</f>
        <v>T2LP1</v>
      </c>
      <c r="I317" t="str">
        <f t="shared" si="59"/>
        <v>T2部件</v>
      </c>
      <c r="J317">
        <f t="shared" si="60"/>
        <v>8</v>
      </c>
      <c r="K317">
        <f t="shared" si="61"/>
        <v>5.0725492509142382E-3</v>
      </c>
      <c r="L317">
        <f>VLOOKUP(B317,'名称-id-价值'!B:M,J317+2,FALSE)</f>
        <v>57.75</v>
      </c>
      <c r="M317">
        <f t="shared" si="62"/>
        <v>0.29293971924029727</v>
      </c>
      <c r="N317">
        <f t="shared" si="54"/>
        <v>61.366137784593505</v>
      </c>
      <c r="O317" t="str">
        <f t="shared" si="55"/>
        <v>92001,</v>
      </c>
      <c r="P317" t="str">
        <f t="shared" si="56"/>
        <v>43,</v>
      </c>
      <c r="Q317" t="str">
        <f t="shared" si="63"/>
        <v>(1,1)</v>
      </c>
      <c r="R317" t="str">
        <f t="shared" si="57"/>
        <v>1,</v>
      </c>
      <c r="S317" t="str">
        <f t="shared" si="58"/>
        <v>1,</v>
      </c>
    </row>
    <row r="318" spans="1:19" x14ac:dyDescent="0.15">
      <c r="A318" t="s">
        <v>201</v>
      </c>
      <c r="B318">
        <v>92003</v>
      </c>
      <c r="C318">
        <v>43</v>
      </c>
      <c r="D318">
        <v>1</v>
      </c>
      <c r="E318">
        <v>1</v>
      </c>
      <c r="F318">
        <v>1</v>
      </c>
      <c r="G318" s="5">
        <f t="shared" si="53"/>
        <v>5.0725492509142382E-3</v>
      </c>
      <c r="H318" t="str">
        <f>VLOOKUP(B318,'名称-id-价值'!B:C,2,FALSE)</f>
        <v>T2LP3</v>
      </c>
      <c r="I318" t="str">
        <f t="shared" si="59"/>
        <v>T2部件</v>
      </c>
      <c r="J318">
        <f t="shared" si="60"/>
        <v>8</v>
      </c>
      <c r="K318">
        <f t="shared" si="61"/>
        <v>5.0725492509142382E-3</v>
      </c>
      <c r="L318">
        <f>VLOOKUP(B318,'名称-id-价值'!B:M,J318+2,FALSE)</f>
        <v>57.75</v>
      </c>
      <c r="M318">
        <f t="shared" si="62"/>
        <v>0.29293971924029727</v>
      </c>
      <c r="N318">
        <f t="shared" si="54"/>
        <v>61.366137784593505</v>
      </c>
      <c r="O318" t="str">
        <f t="shared" si="55"/>
        <v>92003,</v>
      </c>
      <c r="P318" t="str">
        <f t="shared" si="56"/>
        <v>43,</v>
      </c>
      <c r="Q318" t="str">
        <f t="shared" si="63"/>
        <v>(1,1)</v>
      </c>
      <c r="R318" t="str">
        <f t="shared" si="57"/>
        <v>1,</v>
      </c>
      <c r="S318" t="str">
        <f t="shared" si="58"/>
        <v>1,</v>
      </c>
    </row>
    <row r="319" spans="1:19" x14ac:dyDescent="0.15">
      <c r="A319" t="s">
        <v>201</v>
      </c>
      <c r="B319">
        <v>92005</v>
      </c>
      <c r="C319">
        <v>43</v>
      </c>
      <c r="D319">
        <v>1</v>
      </c>
      <c r="E319">
        <v>1</v>
      </c>
      <c r="F319">
        <v>1</v>
      </c>
      <c r="G319" s="5">
        <f t="shared" si="53"/>
        <v>5.0725492509142382E-3</v>
      </c>
      <c r="H319" t="str">
        <f>VLOOKUP(B319,'名称-id-价值'!B:C,2,FALSE)</f>
        <v>T2LP5</v>
      </c>
      <c r="I319" t="str">
        <f t="shared" si="59"/>
        <v>T2部件</v>
      </c>
      <c r="J319">
        <f t="shared" si="60"/>
        <v>8</v>
      </c>
      <c r="K319">
        <f t="shared" si="61"/>
        <v>5.0725492509142382E-3</v>
      </c>
      <c r="L319">
        <f>VLOOKUP(B319,'名称-id-价值'!B:M,J319+2,FALSE)</f>
        <v>57.75</v>
      </c>
      <c r="M319">
        <f t="shared" si="62"/>
        <v>0.29293971924029727</v>
      </c>
      <c r="N319">
        <f t="shared" si="54"/>
        <v>61.366137784593505</v>
      </c>
      <c r="O319" t="str">
        <f t="shared" si="55"/>
        <v>92005,</v>
      </c>
      <c r="P319" t="str">
        <f t="shared" si="56"/>
        <v>43,</v>
      </c>
      <c r="Q319" t="str">
        <f t="shared" si="63"/>
        <v>(1,1)</v>
      </c>
      <c r="R319" t="str">
        <f t="shared" si="57"/>
        <v>1,</v>
      </c>
      <c r="S319" t="str">
        <f t="shared" si="58"/>
        <v>1,</v>
      </c>
    </row>
    <row r="320" spans="1:19" x14ac:dyDescent="0.15">
      <c r="A320" t="s">
        <v>201</v>
      </c>
      <c r="B320">
        <v>92101</v>
      </c>
      <c r="C320">
        <v>43</v>
      </c>
      <c r="D320">
        <v>1</v>
      </c>
      <c r="E320">
        <v>1</v>
      </c>
      <c r="F320">
        <v>1</v>
      </c>
      <c r="G320" s="5">
        <f t="shared" si="53"/>
        <v>5.0725492509142382E-3</v>
      </c>
      <c r="H320" t="str">
        <f>VLOOKUP(B320,'名称-id-价值'!B:C,2,FALSE)</f>
        <v>T2MP1</v>
      </c>
      <c r="I320" t="str">
        <f t="shared" si="59"/>
        <v>T2部件</v>
      </c>
      <c r="J320">
        <f t="shared" si="60"/>
        <v>8</v>
      </c>
      <c r="K320">
        <f t="shared" si="61"/>
        <v>5.0725492509142382E-3</v>
      </c>
      <c r="L320">
        <f>VLOOKUP(B320,'名称-id-价值'!B:M,J320+2,FALSE)</f>
        <v>57.75</v>
      </c>
      <c r="M320">
        <f t="shared" si="62"/>
        <v>0.29293971924029727</v>
      </c>
      <c r="N320">
        <f t="shared" si="54"/>
        <v>61.366137784593505</v>
      </c>
      <c r="O320" t="str">
        <f t="shared" si="55"/>
        <v>92101,</v>
      </c>
      <c r="P320" t="str">
        <f t="shared" si="56"/>
        <v>43,</v>
      </c>
      <c r="Q320" t="str">
        <f t="shared" si="63"/>
        <v>(1,1)</v>
      </c>
      <c r="R320" t="str">
        <f t="shared" si="57"/>
        <v>1,</v>
      </c>
      <c r="S320" t="str">
        <f t="shared" si="58"/>
        <v>1,</v>
      </c>
    </row>
    <row r="321" spans="1:19" x14ac:dyDescent="0.15">
      <c r="A321" t="s">
        <v>201</v>
      </c>
      <c r="B321">
        <v>92103</v>
      </c>
      <c r="C321">
        <v>43</v>
      </c>
      <c r="D321">
        <v>1</v>
      </c>
      <c r="E321">
        <v>1</v>
      </c>
      <c r="F321">
        <v>1</v>
      </c>
      <c r="G321" s="5">
        <f t="shared" si="53"/>
        <v>5.0725492509142382E-3</v>
      </c>
      <c r="H321" t="str">
        <f>VLOOKUP(B321,'名称-id-价值'!B:C,2,FALSE)</f>
        <v>T2MP3</v>
      </c>
      <c r="I321" t="str">
        <f t="shared" si="59"/>
        <v>T2部件</v>
      </c>
      <c r="J321">
        <f t="shared" si="60"/>
        <v>8</v>
      </c>
      <c r="K321">
        <f t="shared" si="61"/>
        <v>5.0725492509142382E-3</v>
      </c>
      <c r="L321">
        <f>VLOOKUP(B321,'名称-id-价值'!B:M,J321+2,FALSE)</f>
        <v>57.75</v>
      </c>
      <c r="M321">
        <f t="shared" si="62"/>
        <v>0.29293971924029727</v>
      </c>
      <c r="N321">
        <f t="shared" si="54"/>
        <v>61.366137784593505</v>
      </c>
      <c r="O321" t="str">
        <f t="shared" si="55"/>
        <v>92103,</v>
      </c>
      <c r="P321" t="str">
        <f t="shared" si="56"/>
        <v>43,</v>
      </c>
      <c r="Q321" t="str">
        <f t="shared" si="63"/>
        <v>(1,1)</v>
      </c>
      <c r="R321" t="str">
        <f t="shared" si="57"/>
        <v>1,</v>
      </c>
      <c r="S321" t="str">
        <f t="shared" si="58"/>
        <v>1,</v>
      </c>
    </row>
    <row r="322" spans="1:19" x14ac:dyDescent="0.15">
      <c r="A322" t="s">
        <v>201</v>
      </c>
      <c r="B322">
        <v>92105</v>
      </c>
      <c r="C322">
        <v>43</v>
      </c>
      <c r="D322">
        <v>1</v>
      </c>
      <c r="E322">
        <v>1</v>
      </c>
      <c r="F322">
        <v>1</v>
      </c>
      <c r="G322" s="5">
        <f t="shared" ref="G322:G385" si="64">C322/SUMIFS(C:C,A:A,A322)</f>
        <v>5.0725492509142382E-3</v>
      </c>
      <c r="H322" t="str">
        <f>VLOOKUP(B322,'名称-id-价值'!B:C,2,FALSE)</f>
        <v>T2MP5</v>
      </c>
      <c r="I322" t="str">
        <f t="shared" si="59"/>
        <v>T2部件</v>
      </c>
      <c r="J322">
        <f t="shared" si="60"/>
        <v>8</v>
      </c>
      <c r="K322">
        <f t="shared" si="61"/>
        <v>5.0725492509142382E-3</v>
      </c>
      <c r="L322">
        <f>VLOOKUP(B322,'名称-id-价值'!B:M,J322+2,FALSE)</f>
        <v>57.75</v>
      </c>
      <c r="M322">
        <f t="shared" si="62"/>
        <v>0.29293971924029727</v>
      </c>
      <c r="N322">
        <f t="shared" ref="N322:N385" si="65">SUMIFS(M:M,A:A,A322)*F322+VLOOKUP(J322,$AC$17:$AF$27,4,FALSE)</f>
        <v>61.366137784593505</v>
      </c>
      <c r="O322" t="str">
        <f t="shared" si="55"/>
        <v>92105,</v>
      </c>
      <c r="P322" t="str">
        <f t="shared" si="56"/>
        <v>43,</v>
      </c>
      <c r="Q322" t="str">
        <f t="shared" si="63"/>
        <v>(1,1)</v>
      </c>
      <c r="R322" t="str">
        <f t="shared" si="57"/>
        <v>1,</v>
      </c>
      <c r="S322" t="str">
        <f t="shared" si="58"/>
        <v>1,</v>
      </c>
    </row>
    <row r="323" spans="1:19" x14ac:dyDescent="0.15">
      <c r="A323" t="s">
        <v>201</v>
      </c>
      <c r="B323">
        <v>92201</v>
      </c>
      <c r="C323">
        <v>43</v>
      </c>
      <c r="D323">
        <v>1</v>
      </c>
      <c r="E323">
        <v>1</v>
      </c>
      <c r="F323">
        <v>1</v>
      </c>
      <c r="G323" s="5">
        <f t="shared" si="64"/>
        <v>5.0725492509142382E-3</v>
      </c>
      <c r="H323" t="str">
        <f>VLOOKUP(B323,'名称-id-价值'!B:C,2,FALSE)</f>
        <v>T2HP1</v>
      </c>
      <c r="I323" t="str">
        <f t="shared" si="59"/>
        <v>T2部件</v>
      </c>
      <c r="J323">
        <f t="shared" si="60"/>
        <v>8</v>
      </c>
      <c r="K323">
        <f t="shared" si="61"/>
        <v>5.0725492509142382E-3</v>
      </c>
      <c r="L323">
        <f>VLOOKUP(B323,'名称-id-价值'!B:M,J323+2,FALSE)</f>
        <v>57.75</v>
      </c>
      <c r="M323">
        <f t="shared" si="62"/>
        <v>0.29293971924029727</v>
      </c>
      <c r="N323">
        <f t="shared" si="65"/>
        <v>61.366137784593505</v>
      </c>
      <c r="O323" t="str">
        <f t="shared" si="55"/>
        <v>92201,</v>
      </c>
      <c r="P323" t="str">
        <f t="shared" si="56"/>
        <v>43,</v>
      </c>
      <c r="Q323" t="str">
        <f t="shared" si="63"/>
        <v>(1,1)</v>
      </c>
      <c r="R323" t="str">
        <f t="shared" si="57"/>
        <v>1,</v>
      </c>
      <c r="S323" t="str">
        <f t="shared" si="58"/>
        <v>1,</v>
      </c>
    </row>
    <row r="324" spans="1:19" x14ac:dyDescent="0.15">
      <c r="A324" t="s">
        <v>201</v>
      </c>
      <c r="B324">
        <v>92203</v>
      </c>
      <c r="C324">
        <v>43</v>
      </c>
      <c r="D324">
        <v>1</v>
      </c>
      <c r="E324">
        <v>1</v>
      </c>
      <c r="F324">
        <v>1</v>
      </c>
      <c r="G324" s="5">
        <f t="shared" si="64"/>
        <v>5.0725492509142382E-3</v>
      </c>
      <c r="H324" t="str">
        <f>VLOOKUP(B324,'名称-id-价值'!B:C,2,FALSE)</f>
        <v>T2HP3</v>
      </c>
      <c r="I324" t="str">
        <f t="shared" si="59"/>
        <v>T2部件</v>
      </c>
      <c r="J324">
        <f t="shared" si="60"/>
        <v>8</v>
      </c>
      <c r="K324">
        <f t="shared" si="61"/>
        <v>5.0725492509142382E-3</v>
      </c>
      <c r="L324">
        <f>VLOOKUP(B324,'名称-id-价值'!B:M,J324+2,FALSE)</f>
        <v>57.75</v>
      </c>
      <c r="M324">
        <f t="shared" si="62"/>
        <v>0.29293971924029727</v>
      </c>
      <c r="N324">
        <f t="shared" si="65"/>
        <v>61.366137784593505</v>
      </c>
      <c r="O324" t="str">
        <f t="shared" si="55"/>
        <v>92203,</v>
      </c>
      <c r="P324" t="str">
        <f t="shared" si="56"/>
        <v>43,</v>
      </c>
      <c r="Q324" t="str">
        <f t="shared" si="63"/>
        <v>(1,1)</v>
      </c>
      <c r="R324" t="str">
        <f t="shared" si="57"/>
        <v>1,</v>
      </c>
      <c r="S324" t="str">
        <f t="shared" si="58"/>
        <v>1,</v>
      </c>
    </row>
    <row r="325" spans="1:19" x14ac:dyDescent="0.15">
      <c r="A325" t="s">
        <v>201</v>
      </c>
      <c r="B325">
        <v>92205</v>
      </c>
      <c r="C325">
        <v>43</v>
      </c>
      <c r="D325">
        <v>1</v>
      </c>
      <c r="E325">
        <v>1</v>
      </c>
      <c r="F325">
        <v>1</v>
      </c>
      <c r="G325" s="5">
        <f t="shared" si="64"/>
        <v>5.0725492509142382E-3</v>
      </c>
      <c r="H325" t="str">
        <f>VLOOKUP(B325,'名称-id-价值'!B:C,2,FALSE)</f>
        <v>T2HP5</v>
      </c>
      <c r="I325" t="str">
        <f t="shared" si="59"/>
        <v>T2部件</v>
      </c>
      <c r="J325">
        <f t="shared" si="60"/>
        <v>8</v>
      </c>
      <c r="K325">
        <f t="shared" si="61"/>
        <v>5.0725492509142382E-3</v>
      </c>
      <c r="L325">
        <f>VLOOKUP(B325,'名称-id-价值'!B:M,J325+2,FALSE)</f>
        <v>57.75</v>
      </c>
      <c r="M325">
        <f t="shared" si="62"/>
        <v>0.29293971924029727</v>
      </c>
      <c r="N325">
        <f t="shared" si="65"/>
        <v>61.366137784593505</v>
      </c>
      <c r="O325" t="str">
        <f t="shared" si="55"/>
        <v>92205,</v>
      </c>
      <c r="P325" t="str">
        <f t="shared" si="56"/>
        <v>43,</v>
      </c>
      <c r="Q325" t="str">
        <f t="shared" si="63"/>
        <v>(1,1)</v>
      </c>
      <c r="R325" t="str">
        <f t="shared" si="57"/>
        <v>1,</v>
      </c>
      <c r="S325" t="str">
        <f t="shared" si="58"/>
        <v>1,</v>
      </c>
    </row>
    <row r="326" spans="1:19" x14ac:dyDescent="0.15">
      <c r="A326" t="s">
        <v>201</v>
      </c>
      <c r="B326">
        <v>92002</v>
      </c>
      <c r="C326">
        <v>43</v>
      </c>
      <c r="D326">
        <v>1</v>
      </c>
      <c r="E326">
        <v>1</v>
      </c>
      <c r="F326">
        <v>1</v>
      </c>
      <c r="G326" s="5">
        <f t="shared" si="64"/>
        <v>5.0725492509142382E-3</v>
      </c>
      <c r="H326" t="str">
        <f>VLOOKUP(B326,'名称-id-价值'!B:C,2,FALSE)</f>
        <v>T2LP2</v>
      </c>
      <c r="I326" t="str">
        <f t="shared" si="59"/>
        <v>T2部件</v>
      </c>
      <c r="J326">
        <f t="shared" si="60"/>
        <v>8</v>
      </c>
      <c r="K326">
        <f t="shared" si="61"/>
        <v>5.0725492509142382E-3</v>
      </c>
      <c r="L326">
        <f>VLOOKUP(B326,'名称-id-价值'!B:M,J326+2,FALSE)</f>
        <v>57.75</v>
      </c>
      <c r="M326">
        <f t="shared" si="62"/>
        <v>0.29293971924029727</v>
      </c>
      <c r="N326">
        <f t="shared" si="65"/>
        <v>61.366137784593505</v>
      </c>
      <c r="O326" t="str">
        <f t="shared" si="55"/>
        <v>92002,</v>
      </c>
      <c r="P326" t="str">
        <f t="shared" si="56"/>
        <v>43,</v>
      </c>
      <c r="Q326" t="str">
        <f t="shared" si="63"/>
        <v>(1,1)</v>
      </c>
      <c r="R326" t="str">
        <f t="shared" si="57"/>
        <v>1,</v>
      </c>
      <c r="S326" t="str">
        <f t="shared" si="58"/>
        <v>1,</v>
      </c>
    </row>
    <row r="327" spans="1:19" x14ac:dyDescent="0.15">
      <c r="A327" t="s">
        <v>201</v>
      </c>
      <c r="B327">
        <v>92004</v>
      </c>
      <c r="C327">
        <v>43</v>
      </c>
      <c r="D327">
        <v>1</v>
      </c>
      <c r="E327">
        <v>1</v>
      </c>
      <c r="F327">
        <v>1</v>
      </c>
      <c r="G327" s="5">
        <f t="shared" si="64"/>
        <v>5.0725492509142382E-3</v>
      </c>
      <c r="H327" t="str">
        <f>VLOOKUP(B327,'名称-id-价值'!B:C,2,FALSE)</f>
        <v>T2LP4</v>
      </c>
      <c r="I327" t="str">
        <f t="shared" si="59"/>
        <v>T2部件</v>
      </c>
      <c r="J327">
        <f t="shared" si="60"/>
        <v>8</v>
      </c>
      <c r="K327">
        <f t="shared" si="61"/>
        <v>5.0725492509142382E-3</v>
      </c>
      <c r="L327">
        <f>VLOOKUP(B327,'名称-id-价值'!B:M,J327+2,FALSE)</f>
        <v>57.75</v>
      </c>
      <c r="M327">
        <f t="shared" si="62"/>
        <v>0.29293971924029727</v>
      </c>
      <c r="N327">
        <f t="shared" si="65"/>
        <v>61.366137784593505</v>
      </c>
      <c r="O327" t="str">
        <f t="shared" si="55"/>
        <v>92004,</v>
      </c>
      <c r="P327" t="str">
        <f t="shared" si="56"/>
        <v>43,</v>
      </c>
      <c r="Q327" t="str">
        <f t="shared" si="63"/>
        <v>(1,1)</v>
      </c>
      <c r="R327" t="str">
        <f t="shared" si="57"/>
        <v>1,</v>
      </c>
      <c r="S327" t="str">
        <f t="shared" si="58"/>
        <v>1,</v>
      </c>
    </row>
    <row r="328" spans="1:19" x14ac:dyDescent="0.15">
      <c r="A328" t="s">
        <v>201</v>
      </c>
      <c r="B328">
        <v>92006</v>
      </c>
      <c r="C328">
        <v>43</v>
      </c>
      <c r="D328">
        <v>1</v>
      </c>
      <c r="E328">
        <v>1</v>
      </c>
      <c r="F328">
        <v>1</v>
      </c>
      <c r="G328" s="5">
        <f t="shared" si="64"/>
        <v>5.0725492509142382E-3</v>
      </c>
      <c r="H328" t="str">
        <f>VLOOKUP(B328,'名称-id-价值'!B:C,2,FALSE)</f>
        <v>T2LP6</v>
      </c>
      <c r="I328" t="str">
        <f t="shared" si="59"/>
        <v>T2部件</v>
      </c>
      <c r="J328">
        <f t="shared" si="60"/>
        <v>8</v>
      </c>
      <c r="K328">
        <f t="shared" si="61"/>
        <v>5.0725492509142382E-3</v>
      </c>
      <c r="L328">
        <f>VLOOKUP(B328,'名称-id-价值'!B:M,J328+2,FALSE)</f>
        <v>57.75</v>
      </c>
      <c r="M328">
        <f t="shared" si="62"/>
        <v>0.29293971924029727</v>
      </c>
      <c r="N328">
        <f t="shared" si="65"/>
        <v>61.366137784593505</v>
      </c>
      <c r="O328" t="str">
        <f t="shared" si="55"/>
        <v>92006,</v>
      </c>
      <c r="P328" t="str">
        <f t="shared" si="56"/>
        <v>43,</v>
      </c>
      <c r="Q328" t="str">
        <f t="shared" si="63"/>
        <v>(1,1)</v>
      </c>
      <c r="R328" t="str">
        <f t="shared" si="57"/>
        <v>1,</v>
      </c>
      <c r="S328" t="str">
        <f t="shared" si="58"/>
        <v>1,</v>
      </c>
    </row>
    <row r="329" spans="1:19" x14ac:dyDescent="0.15">
      <c r="A329" t="s">
        <v>201</v>
      </c>
      <c r="B329">
        <v>92102</v>
      </c>
      <c r="C329">
        <v>43</v>
      </c>
      <c r="D329">
        <v>1</v>
      </c>
      <c r="E329">
        <v>1</v>
      </c>
      <c r="F329">
        <v>1</v>
      </c>
      <c r="G329" s="5">
        <f t="shared" si="64"/>
        <v>5.0725492509142382E-3</v>
      </c>
      <c r="H329" t="str">
        <f>VLOOKUP(B329,'名称-id-价值'!B:C,2,FALSE)</f>
        <v>T2MP2</v>
      </c>
      <c r="I329" t="str">
        <f t="shared" si="59"/>
        <v>T2部件</v>
      </c>
      <c r="J329">
        <f t="shared" si="60"/>
        <v>8</v>
      </c>
      <c r="K329">
        <f t="shared" si="61"/>
        <v>5.0725492509142382E-3</v>
      </c>
      <c r="L329">
        <f>VLOOKUP(B329,'名称-id-价值'!B:M,J329+2,FALSE)</f>
        <v>57.75</v>
      </c>
      <c r="M329">
        <f t="shared" si="62"/>
        <v>0.29293971924029727</v>
      </c>
      <c r="N329">
        <f t="shared" si="65"/>
        <v>61.366137784593505</v>
      </c>
      <c r="O329" t="str">
        <f t="shared" si="55"/>
        <v>92102,</v>
      </c>
      <c r="P329" t="str">
        <f t="shared" si="56"/>
        <v>43,</v>
      </c>
      <c r="Q329" t="str">
        <f t="shared" si="63"/>
        <v>(1,1)</v>
      </c>
      <c r="R329" t="str">
        <f t="shared" si="57"/>
        <v>1,</v>
      </c>
      <c r="S329" t="str">
        <f t="shared" si="58"/>
        <v>1,</v>
      </c>
    </row>
    <row r="330" spans="1:19" x14ac:dyDescent="0.15">
      <c r="A330" t="s">
        <v>201</v>
      </c>
      <c r="B330">
        <v>92104</v>
      </c>
      <c r="C330">
        <v>43</v>
      </c>
      <c r="D330">
        <v>1</v>
      </c>
      <c r="E330">
        <v>1</v>
      </c>
      <c r="F330">
        <v>1</v>
      </c>
      <c r="G330" s="5">
        <f t="shared" si="64"/>
        <v>5.0725492509142382E-3</v>
      </c>
      <c r="H330" t="str">
        <f>VLOOKUP(B330,'名称-id-价值'!B:C,2,FALSE)</f>
        <v>T2MP4</v>
      </c>
      <c r="I330" t="str">
        <f t="shared" si="59"/>
        <v>T2部件</v>
      </c>
      <c r="J330">
        <f t="shared" si="60"/>
        <v>8</v>
      </c>
      <c r="K330">
        <f t="shared" si="61"/>
        <v>5.0725492509142382E-3</v>
      </c>
      <c r="L330">
        <f>VLOOKUP(B330,'名称-id-价值'!B:M,J330+2,FALSE)</f>
        <v>57.75</v>
      </c>
      <c r="M330">
        <f t="shared" si="62"/>
        <v>0.29293971924029727</v>
      </c>
      <c r="N330">
        <f t="shared" si="65"/>
        <v>61.366137784593505</v>
      </c>
      <c r="O330" t="str">
        <f t="shared" si="55"/>
        <v>92104,</v>
      </c>
      <c r="P330" t="str">
        <f t="shared" si="56"/>
        <v>43,</v>
      </c>
      <c r="Q330" t="str">
        <f t="shared" si="63"/>
        <v>(1,1)</v>
      </c>
      <c r="R330" t="str">
        <f t="shared" si="57"/>
        <v>1,</v>
      </c>
      <c r="S330" t="str">
        <f t="shared" si="58"/>
        <v>1,</v>
      </c>
    </row>
    <row r="331" spans="1:19" x14ac:dyDescent="0.15">
      <c r="A331" t="s">
        <v>201</v>
      </c>
      <c r="B331">
        <v>92106</v>
      </c>
      <c r="C331">
        <v>43</v>
      </c>
      <c r="D331">
        <v>1</v>
      </c>
      <c r="E331">
        <v>1</v>
      </c>
      <c r="F331">
        <v>1</v>
      </c>
      <c r="G331" s="5">
        <f t="shared" si="64"/>
        <v>5.0725492509142382E-3</v>
      </c>
      <c r="H331" t="str">
        <f>VLOOKUP(B331,'名称-id-价值'!B:C,2,FALSE)</f>
        <v>T2MP6</v>
      </c>
      <c r="I331" t="str">
        <f t="shared" si="59"/>
        <v>T2部件</v>
      </c>
      <c r="J331">
        <f t="shared" si="60"/>
        <v>8</v>
      </c>
      <c r="K331">
        <f t="shared" si="61"/>
        <v>5.0725492509142382E-3</v>
      </c>
      <c r="L331">
        <f>VLOOKUP(B331,'名称-id-价值'!B:M,J331+2,FALSE)</f>
        <v>57.75</v>
      </c>
      <c r="M331">
        <f t="shared" si="62"/>
        <v>0.29293971924029727</v>
      </c>
      <c r="N331">
        <f t="shared" si="65"/>
        <v>61.366137784593505</v>
      </c>
      <c r="O331" t="str">
        <f t="shared" si="55"/>
        <v>92106,</v>
      </c>
      <c r="P331" t="str">
        <f t="shared" si="56"/>
        <v>43,</v>
      </c>
      <c r="Q331" t="str">
        <f t="shared" si="63"/>
        <v>(1,1)</v>
      </c>
      <c r="R331" t="str">
        <f t="shared" si="57"/>
        <v>1,</v>
      </c>
      <c r="S331" t="str">
        <f t="shared" si="58"/>
        <v>1,</v>
      </c>
    </row>
    <row r="332" spans="1:19" x14ac:dyDescent="0.15">
      <c r="A332" t="s">
        <v>201</v>
      </c>
      <c r="B332">
        <v>92202</v>
      </c>
      <c r="C332">
        <v>43</v>
      </c>
      <c r="D332">
        <v>1</v>
      </c>
      <c r="E332">
        <v>1</v>
      </c>
      <c r="F332">
        <v>1</v>
      </c>
      <c r="G332" s="5">
        <f t="shared" si="64"/>
        <v>5.0725492509142382E-3</v>
      </c>
      <c r="H332" t="str">
        <f>VLOOKUP(B332,'名称-id-价值'!B:C,2,FALSE)</f>
        <v>T2HP2</v>
      </c>
      <c r="I332" t="str">
        <f t="shared" si="59"/>
        <v>T2部件</v>
      </c>
      <c r="J332">
        <f t="shared" si="60"/>
        <v>8</v>
      </c>
      <c r="K332">
        <f t="shared" si="61"/>
        <v>5.0725492509142382E-3</v>
      </c>
      <c r="L332">
        <f>VLOOKUP(B332,'名称-id-价值'!B:M,J332+2,FALSE)</f>
        <v>57.75</v>
      </c>
      <c r="M332">
        <f t="shared" si="62"/>
        <v>0.29293971924029727</v>
      </c>
      <c r="N332">
        <f t="shared" si="65"/>
        <v>61.366137784593505</v>
      </c>
      <c r="O332" t="str">
        <f t="shared" si="55"/>
        <v>92202,</v>
      </c>
      <c r="P332" t="str">
        <f t="shared" si="56"/>
        <v>43,</v>
      </c>
      <c r="Q332" t="str">
        <f t="shared" si="63"/>
        <v>(1,1)</v>
      </c>
      <c r="R332" t="str">
        <f t="shared" si="57"/>
        <v>1,</v>
      </c>
      <c r="S332" t="str">
        <f t="shared" si="58"/>
        <v>1,</v>
      </c>
    </row>
    <row r="333" spans="1:19" x14ac:dyDescent="0.15">
      <c r="A333" t="s">
        <v>201</v>
      </c>
      <c r="B333">
        <v>92204</v>
      </c>
      <c r="C333">
        <v>43</v>
      </c>
      <c r="D333">
        <v>1</v>
      </c>
      <c r="E333">
        <v>1</v>
      </c>
      <c r="F333">
        <v>1</v>
      </c>
      <c r="G333" s="5">
        <f t="shared" si="64"/>
        <v>5.0725492509142382E-3</v>
      </c>
      <c r="H333" t="str">
        <f>VLOOKUP(B333,'名称-id-价值'!B:C,2,FALSE)</f>
        <v>T2HP4</v>
      </c>
      <c r="I333" t="str">
        <f t="shared" si="59"/>
        <v>T2部件</v>
      </c>
      <c r="J333">
        <f t="shared" si="60"/>
        <v>8</v>
      </c>
      <c r="K333">
        <f t="shared" si="61"/>
        <v>5.0725492509142382E-3</v>
      </c>
      <c r="L333">
        <f>VLOOKUP(B333,'名称-id-价值'!B:M,J333+2,FALSE)</f>
        <v>57.75</v>
      </c>
      <c r="M333">
        <f t="shared" si="62"/>
        <v>0.29293971924029727</v>
      </c>
      <c r="N333">
        <f t="shared" si="65"/>
        <v>61.366137784593505</v>
      </c>
      <c r="O333" t="str">
        <f t="shared" si="55"/>
        <v>92204,</v>
      </c>
      <c r="P333" t="str">
        <f t="shared" si="56"/>
        <v>43,</v>
      </c>
      <c r="Q333" t="str">
        <f t="shared" si="63"/>
        <v>(1,1)</v>
      </c>
      <c r="R333" t="str">
        <f t="shared" si="57"/>
        <v>1,</v>
      </c>
      <c r="S333" t="str">
        <f t="shared" si="58"/>
        <v>1,</v>
      </c>
    </row>
    <row r="334" spans="1:19" x14ac:dyDescent="0.15">
      <c r="A334" t="s">
        <v>201</v>
      </c>
      <c r="B334">
        <v>92206</v>
      </c>
      <c r="C334">
        <v>43</v>
      </c>
      <c r="D334">
        <v>1</v>
      </c>
      <c r="E334">
        <v>1</v>
      </c>
      <c r="F334">
        <v>1</v>
      </c>
      <c r="G334" s="5">
        <f t="shared" si="64"/>
        <v>5.0725492509142382E-3</v>
      </c>
      <c r="H334" t="str">
        <f>VLOOKUP(B334,'名称-id-价值'!B:C,2,FALSE)</f>
        <v>T2HP6</v>
      </c>
      <c r="I334" t="str">
        <f t="shared" si="59"/>
        <v>T2部件</v>
      </c>
      <c r="J334">
        <f t="shared" si="60"/>
        <v>8</v>
      </c>
      <c r="K334">
        <f t="shared" si="61"/>
        <v>5.0725492509142382E-3</v>
      </c>
      <c r="L334">
        <f>VLOOKUP(B334,'名称-id-价值'!B:M,J334+2,FALSE)</f>
        <v>57.75</v>
      </c>
      <c r="M334">
        <f t="shared" si="62"/>
        <v>0.29293971924029727</v>
      </c>
      <c r="N334">
        <f t="shared" si="65"/>
        <v>61.366137784593505</v>
      </c>
      <c r="O334" t="str">
        <f t="shared" si="55"/>
        <v>92206,</v>
      </c>
      <c r="P334" t="str">
        <f t="shared" si="56"/>
        <v>43,</v>
      </c>
      <c r="Q334" t="str">
        <f t="shared" si="63"/>
        <v>(1,1)</v>
      </c>
      <c r="R334" t="str">
        <f t="shared" si="57"/>
        <v>1,</v>
      </c>
      <c r="S334" t="str">
        <f t="shared" si="58"/>
        <v>1,</v>
      </c>
    </row>
    <row r="335" spans="1:19" x14ac:dyDescent="0.15">
      <c r="A335" t="s">
        <v>201</v>
      </c>
      <c r="B335">
        <v>93001</v>
      </c>
      <c r="C335">
        <v>22</v>
      </c>
      <c r="D335">
        <v>1</v>
      </c>
      <c r="E335">
        <v>1</v>
      </c>
      <c r="F335">
        <v>1</v>
      </c>
      <c r="G335" s="5">
        <f t="shared" si="64"/>
        <v>2.5952577562817036E-3</v>
      </c>
      <c r="H335" t="str">
        <f>VLOOKUP(B335,'名称-id-价值'!B:C,2,FALSE)</f>
        <v>T3LP1</v>
      </c>
      <c r="I335" t="str">
        <f t="shared" si="59"/>
        <v>T3部件</v>
      </c>
      <c r="J335">
        <f t="shared" si="60"/>
        <v>8</v>
      </c>
      <c r="K335">
        <f t="shared" si="61"/>
        <v>2.5952577562817036E-3</v>
      </c>
      <c r="L335">
        <f>VLOOKUP(B335,'名称-id-价值'!B:M,J335+2,FALSE)</f>
        <v>112.8</v>
      </c>
      <c r="M335">
        <f t="shared" si="62"/>
        <v>0.29274507490857615</v>
      </c>
      <c r="N335">
        <f t="shared" si="65"/>
        <v>61.366137784593505</v>
      </c>
      <c r="O335" t="str">
        <f t="shared" si="55"/>
        <v>93001,</v>
      </c>
      <c r="P335" t="str">
        <f t="shared" si="56"/>
        <v>22,</v>
      </c>
      <c r="Q335" t="str">
        <f t="shared" si="63"/>
        <v>(1,1)</v>
      </c>
      <c r="R335" t="str">
        <f t="shared" si="57"/>
        <v>1,</v>
      </c>
      <c r="S335" t="str">
        <f t="shared" si="58"/>
        <v>1,</v>
      </c>
    </row>
    <row r="336" spans="1:19" x14ac:dyDescent="0.15">
      <c r="A336" t="s">
        <v>201</v>
      </c>
      <c r="B336">
        <v>93003</v>
      </c>
      <c r="C336">
        <v>22</v>
      </c>
      <c r="D336">
        <v>1</v>
      </c>
      <c r="E336">
        <v>1</v>
      </c>
      <c r="F336">
        <v>1</v>
      </c>
      <c r="G336" s="5">
        <f t="shared" si="64"/>
        <v>2.5952577562817036E-3</v>
      </c>
      <c r="H336" t="str">
        <f>VLOOKUP(B336,'名称-id-价值'!B:C,2,FALSE)</f>
        <v>T3LP3</v>
      </c>
      <c r="I336" t="str">
        <f t="shared" si="59"/>
        <v>T3部件</v>
      </c>
      <c r="J336">
        <f t="shared" si="60"/>
        <v>8</v>
      </c>
      <c r="K336">
        <f t="shared" si="61"/>
        <v>2.5952577562817036E-3</v>
      </c>
      <c r="L336">
        <f>VLOOKUP(B336,'名称-id-价值'!B:M,J336+2,FALSE)</f>
        <v>112.8</v>
      </c>
      <c r="M336">
        <f t="shared" si="62"/>
        <v>0.29274507490857615</v>
      </c>
      <c r="N336">
        <f t="shared" si="65"/>
        <v>61.366137784593505</v>
      </c>
      <c r="O336" t="str">
        <f t="shared" si="55"/>
        <v>93003,</v>
      </c>
      <c r="P336" t="str">
        <f t="shared" si="56"/>
        <v>22,</v>
      </c>
      <c r="Q336" t="str">
        <f t="shared" si="63"/>
        <v>(1,1)</v>
      </c>
      <c r="R336" t="str">
        <f t="shared" si="57"/>
        <v>1,</v>
      </c>
      <c r="S336" t="str">
        <f t="shared" si="58"/>
        <v>1,</v>
      </c>
    </row>
    <row r="337" spans="1:19" x14ac:dyDescent="0.15">
      <c r="A337" t="s">
        <v>201</v>
      </c>
      <c r="B337">
        <v>93005</v>
      </c>
      <c r="C337">
        <v>22</v>
      </c>
      <c r="D337">
        <v>1</v>
      </c>
      <c r="E337">
        <v>1</v>
      </c>
      <c r="F337">
        <v>1</v>
      </c>
      <c r="G337" s="5">
        <f t="shared" si="64"/>
        <v>2.5952577562817036E-3</v>
      </c>
      <c r="H337" t="str">
        <f>VLOOKUP(B337,'名称-id-价值'!B:C,2,FALSE)</f>
        <v>T3LP5</v>
      </c>
      <c r="I337" t="str">
        <f t="shared" si="59"/>
        <v>T3部件</v>
      </c>
      <c r="J337">
        <f t="shared" si="60"/>
        <v>8</v>
      </c>
      <c r="K337">
        <f t="shared" si="61"/>
        <v>2.5952577562817036E-3</v>
      </c>
      <c r="L337">
        <f>VLOOKUP(B337,'名称-id-价值'!B:M,J337+2,FALSE)</f>
        <v>112.8</v>
      </c>
      <c r="M337">
        <f t="shared" si="62"/>
        <v>0.29274507490857615</v>
      </c>
      <c r="N337">
        <f t="shared" si="65"/>
        <v>61.366137784593505</v>
      </c>
      <c r="O337" t="str">
        <f t="shared" si="55"/>
        <v>93005,</v>
      </c>
      <c r="P337" t="str">
        <f t="shared" si="56"/>
        <v>22,</v>
      </c>
      <c r="Q337" t="str">
        <f t="shared" si="63"/>
        <v>(1,1)</v>
      </c>
      <c r="R337" t="str">
        <f t="shared" si="57"/>
        <v>1,</v>
      </c>
      <c r="S337" t="str">
        <f t="shared" si="58"/>
        <v>1,</v>
      </c>
    </row>
    <row r="338" spans="1:19" x14ac:dyDescent="0.15">
      <c r="A338" t="s">
        <v>201</v>
      </c>
      <c r="B338">
        <v>93101</v>
      </c>
      <c r="C338">
        <v>22</v>
      </c>
      <c r="D338">
        <v>1</v>
      </c>
      <c r="E338">
        <v>1</v>
      </c>
      <c r="F338">
        <v>1</v>
      </c>
      <c r="G338" s="5">
        <f t="shared" si="64"/>
        <v>2.5952577562817036E-3</v>
      </c>
      <c r="H338" t="str">
        <f>VLOOKUP(B338,'名称-id-价值'!B:C,2,FALSE)</f>
        <v>T3MP1</v>
      </c>
      <c r="I338" t="str">
        <f t="shared" si="59"/>
        <v>T3部件</v>
      </c>
      <c r="J338">
        <f t="shared" si="60"/>
        <v>8</v>
      </c>
      <c r="K338">
        <f t="shared" si="61"/>
        <v>2.5952577562817036E-3</v>
      </c>
      <c r="L338">
        <f>VLOOKUP(B338,'名称-id-价值'!B:M,J338+2,FALSE)</f>
        <v>112.8</v>
      </c>
      <c r="M338">
        <f t="shared" si="62"/>
        <v>0.29274507490857615</v>
      </c>
      <c r="N338">
        <f t="shared" si="65"/>
        <v>61.366137784593505</v>
      </c>
      <c r="O338" t="str">
        <f t="shared" si="55"/>
        <v>93101,</v>
      </c>
      <c r="P338" t="str">
        <f t="shared" si="56"/>
        <v>22,</v>
      </c>
      <c r="Q338" t="str">
        <f t="shared" si="63"/>
        <v>(1,1)</v>
      </c>
      <c r="R338" t="str">
        <f t="shared" si="57"/>
        <v>1,</v>
      </c>
      <c r="S338" t="str">
        <f t="shared" si="58"/>
        <v>1,</v>
      </c>
    </row>
    <row r="339" spans="1:19" x14ac:dyDescent="0.15">
      <c r="A339" t="s">
        <v>201</v>
      </c>
      <c r="B339">
        <v>93103</v>
      </c>
      <c r="C339">
        <v>22</v>
      </c>
      <c r="D339">
        <v>1</v>
      </c>
      <c r="E339">
        <v>1</v>
      </c>
      <c r="F339">
        <v>1</v>
      </c>
      <c r="G339" s="5">
        <f t="shared" si="64"/>
        <v>2.5952577562817036E-3</v>
      </c>
      <c r="H339" t="str">
        <f>VLOOKUP(B339,'名称-id-价值'!B:C,2,FALSE)</f>
        <v>T3MP3</v>
      </c>
      <c r="I339" t="str">
        <f t="shared" si="59"/>
        <v>T3部件</v>
      </c>
      <c r="J339">
        <f t="shared" si="60"/>
        <v>8</v>
      </c>
      <c r="K339">
        <f t="shared" si="61"/>
        <v>2.5952577562817036E-3</v>
      </c>
      <c r="L339">
        <f>VLOOKUP(B339,'名称-id-价值'!B:M,J339+2,FALSE)</f>
        <v>112.8</v>
      </c>
      <c r="M339">
        <f t="shared" si="62"/>
        <v>0.29274507490857615</v>
      </c>
      <c r="N339">
        <f t="shared" si="65"/>
        <v>61.366137784593505</v>
      </c>
      <c r="O339" t="str">
        <f t="shared" si="55"/>
        <v>93103,</v>
      </c>
      <c r="P339" t="str">
        <f t="shared" si="56"/>
        <v>22,</v>
      </c>
      <c r="Q339" t="str">
        <f t="shared" si="63"/>
        <v>(1,1)</v>
      </c>
      <c r="R339" t="str">
        <f t="shared" si="57"/>
        <v>1,</v>
      </c>
      <c r="S339" t="str">
        <f t="shared" si="58"/>
        <v>1,</v>
      </c>
    </row>
    <row r="340" spans="1:19" x14ac:dyDescent="0.15">
      <c r="A340" t="s">
        <v>201</v>
      </c>
      <c r="B340">
        <v>93105</v>
      </c>
      <c r="C340">
        <v>22</v>
      </c>
      <c r="D340">
        <v>1</v>
      </c>
      <c r="E340">
        <v>1</v>
      </c>
      <c r="F340">
        <v>1</v>
      </c>
      <c r="G340" s="5">
        <f t="shared" si="64"/>
        <v>2.5952577562817036E-3</v>
      </c>
      <c r="H340" t="str">
        <f>VLOOKUP(B340,'名称-id-价值'!B:C,2,FALSE)</f>
        <v>T3MP5</v>
      </c>
      <c r="I340" t="str">
        <f t="shared" si="59"/>
        <v>T3部件</v>
      </c>
      <c r="J340">
        <f t="shared" si="60"/>
        <v>8</v>
      </c>
      <c r="K340">
        <f t="shared" si="61"/>
        <v>2.5952577562817036E-3</v>
      </c>
      <c r="L340">
        <f>VLOOKUP(B340,'名称-id-价值'!B:M,J340+2,FALSE)</f>
        <v>112.8</v>
      </c>
      <c r="M340">
        <f t="shared" si="62"/>
        <v>0.29274507490857615</v>
      </c>
      <c r="N340">
        <f t="shared" si="65"/>
        <v>61.366137784593505</v>
      </c>
      <c r="O340" t="str">
        <f t="shared" ref="O340:O409" si="66">B340&amp;","</f>
        <v>93105,</v>
      </c>
      <c r="P340" t="str">
        <f t="shared" ref="P340:P409" si="67">C340&amp;","</f>
        <v>22,</v>
      </c>
      <c r="Q340" t="str">
        <f t="shared" si="63"/>
        <v>(1,1)</v>
      </c>
      <c r="R340" t="str">
        <f t="shared" ref="R340:R409" si="68">D340&amp;","</f>
        <v>1,</v>
      </c>
      <c r="S340" t="str">
        <f t="shared" ref="S340:S409" si="69">E340&amp;","</f>
        <v>1,</v>
      </c>
    </row>
    <row r="341" spans="1:19" x14ac:dyDescent="0.15">
      <c r="A341" t="s">
        <v>201</v>
      </c>
      <c r="B341">
        <v>93201</v>
      </c>
      <c r="C341">
        <v>22</v>
      </c>
      <c r="D341">
        <v>1</v>
      </c>
      <c r="E341">
        <v>1</v>
      </c>
      <c r="F341">
        <v>1</v>
      </c>
      <c r="G341" s="5">
        <f t="shared" si="64"/>
        <v>2.5952577562817036E-3</v>
      </c>
      <c r="H341" t="str">
        <f>VLOOKUP(B341,'名称-id-价值'!B:C,2,FALSE)</f>
        <v>T3HP1</v>
      </c>
      <c r="I341" t="str">
        <f t="shared" ref="I341:I410" si="70">IF(LEFT(B341,1)+0=5,"T"&amp;MID(B341,3,1)&amp;"碎片",IF(LEFT(B341,1)+0=1,"T"&amp;MID(B341,3,1)&amp;"坦克",IF(LEFT(B341,1)+0=9,"T"&amp;MID(B341,2,1)&amp;"部件")))</f>
        <v>T3部件</v>
      </c>
      <c r="J341">
        <f t="shared" ref="J341:J410" si="71">IF(RIGHT(A341,1)+0=0,10,RIGHT(A341,1)+0)</f>
        <v>8</v>
      </c>
      <c r="K341">
        <f t="shared" ref="K341:K410" si="72">AVERAGE(D341:E341)*G341*F341</f>
        <v>2.5952577562817036E-3</v>
      </c>
      <c r="L341">
        <f>VLOOKUP(B341,'名称-id-价值'!B:M,J341+2,FALSE)</f>
        <v>112.8</v>
      </c>
      <c r="M341">
        <f t="shared" ref="M341:M410" si="73">G341*L341*AVERAGE(D341:E341)</f>
        <v>0.29274507490857615</v>
      </c>
      <c r="N341">
        <f t="shared" si="65"/>
        <v>61.366137784593505</v>
      </c>
      <c r="O341" t="str">
        <f t="shared" si="66"/>
        <v>93201,</v>
      </c>
      <c r="P341" t="str">
        <f t="shared" si="67"/>
        <v>22,</v>
      </c>
      <c r="Q341" t="str">
        <f t="shared" ref="Q341:Q410" si="74">"("&amp;LEFT(R341&amp;S341,LEN(R341&amp;S341)-1)&amp;")"</f>
        <v>(1,1)</v>
      </c>
      <c r="R341" t="str">
        <f t="shared" si="68"/>
        <v>1,</v>
      </c>
      <c r="S341" t="str">
        <f t="shared" si="69"/>
        <v>1,</v>
      </c>
    </row>
    <row r="342" spans="1:19" x14ac:dyDescent="0.15">
      <c r="A342" t="s">
        <v>201</v>
      </c>
      <c r="B342">
        <v>93203</v>
      </c>
      <c r="C342">
        <v>22</v>
      </c>
      <c r="D342">
        <v>1</v>
      </c>
      <c r="E342">
        <v>1</v>
      </c>
      <c r="F342">
        <v>1</v>
      </c>
      <c r="G342" s="5">
        <f t="shared" si="64"/>
        <v>2.5952577562817036E-3</v>
      </c>
      <c r="H342" t="str">
        <f>VLOOKUP(B342,'名称-id-价值'!B:C,2,FALSE)</f>
        <v>T3HP3</v>
      </c>
      <c r="I342" t="str">
        <f t="shared" si="70"/>
        <v>T3部件</v>
      </c>
      <c r="J342">
        <f t="shared" si="71"/>
        <v>8</v>
      </c>
      <c r="K342">
        <f t="shared" si="72"/>
        <v>2.5952577562817036E-3</v>
      </c>
      <c r="L342">
        <f>VLOOKUP(B342,'名称-id-价值'!B:M,J342+2,FALSE)</f>
        <v>112.8</v>
      </c>
      <c r="M342">
        <f t="shared" si="73"/>
        <v>0.29274507490857615</v>
      </c>
      <c r="N342">
        <f t="shared" si="65"/>
        <v>61.366137784593505</v>
      </c>
      <c r="O342" t="str">
        <f t="shared" si="66"/>
        <v>93203,</v>
      </c>
      <c r="P342" t="str">
        <f t="shared" si="67"/>
        <v>22,</v>
      </c>
      <c r="Q342" t="str">
        <f t="shared" si="74"/>
        <v>(1,1)</v>
      </c>
      <c r="R342" t="str">
        <f t="shared" si="68"/>
        <v>1,</v>
      </c>
      <c r="S342" t="str">
        <f t="shared" si="69"/>
        <v>1,</v>
      </c>
    </row>
    <row r="343" spans="1:19" x14ac:dyDescent="0.15">
      <c r="A343" t="s">
        <v>201</v>
      </c>
      <c r="B343">
        <v>93205</v>
      </c>
      <c r="C343">
        <v>22</v>
      </c>
      <c r="D343">
        <v>1</v>
      </c>
      <c r="E343">
        <v>1</v>
      </c>
      <c r="F343">
        <v>1</v>
      </c>
      <c r="G343" s="5">
        <f t="shared" si="64"/>
        <v>2.5952577562817036E-3</v>
      </c>
      <c r="H343" t="str">
        <f>VLOOKUP(B343,'名称-id-价值'!B:C,2,FALSE)</f>
        <v>T3HP5</v>
      </c>
      <c r="I343" t="str">
        <f t="shared" si="70"/>
        <v>T3部件</v>
      </c>
      <c r="J343">
        <f t="shared" si="71"/>
        <v>8</v>
      </c>
      <c r="K343">
        <f t="shared" si="72"/>
        <v>2.5952577562817036E-3</v>
      </c>
      <c r="L343">
        <f>VLOOKUP(B343,'名称-id-价值'!B:M,J343+2,FALSE)</f>
        <v>112.8</v>
      </c>
      <c r="M343">
        <f t="shared" si="73"/>
        <v>0.29274507490857615</v>
      </c>
      <c r="N343">
        <f t="shared" si="65"/>
        <v>61.366137784593505</v>
      </c>
      <c r="O343" t="str">
        <f t="shared" si="66"/>
        <v>93205,</v>
      </c>
      <c r="P343" t="str">
        <f t="shared" si="67"/>
        <v>22,</v>
      </c>
      <c r="Q343" t="str">
        <f t="shared" si="74"/>
        <v>(1,1)</v>
      </c>
      <c r="R343" t="str">
        <f t="shared" si="68"/>
        <v>1,</v>
      </c>
      <c r="S343" t="str">
        <f t="shared" si="69"/>
        <v>1,</v>
      </c>
    </row>
    <row r="344" spans="1:19" x14ac:dyDescent="0.15">
      <c r="A344" t="s">
        <v>201</v>
      </c>
      <c r="B344">
        <v>93002</v>
      </c>
      <c r="C344">
        <v>22</v>
      </c>
      <c r="D344">
        <v>1</v>
      </c>
      <c r="E344">
        <v>1</v>
      </c>
      <c r="F344">
        <v>1</v>
      </c>
      <c r="G344" s="5">
        <f t="shared" si="64"/>
        <v>2.5952577562817036E-3</v>
      </c>
      <c r="H344" t="str">
        <f>VLOOKUP(B344,'名称-id-价值'!B:C,2,FALSE)</f>
        <v>T3LP2</v>
      </c>
      <c r="I344" t="str">
        <f t="shared" si="70"/>
        <v>T3部件</v>
      </c>
      <c r="J344">
        <f t="shared" si="71"/>
        <v>8</v>
      </c>
      <c r="K344">
        <f t="shared" si="72"/>
        <v>2.5952577562817036E-3</v>
      </c>
      <c r="L344">
        <f>VLOOKUP(B344,'名称-id-价值'!B:M,J344+2,FALSE)</f>
        <v>112.8</v>
      </c>
      <c r="M344">
        <f t="shared" si="73"/>
        <v>0.29274507490857615</v>
      </c>
      <c r="N344">
        <f t="shared" si="65"/>
        <v>61.366137784593505</v>
      </c>
      <c r="O344" t="str">
        <f t="shared" si="66"/>
        <v>93002,</v>
      </c>
      <c r="P344" t="str">
        <f t="shared" si="67"/>
        <v>22,</v>
      </c>
      <c r="Q344" t="str">
        <f t="shared" si="74"/>
        <v>(1,1)</v>
      </c>
      <c r="R344" t="str">
        <f t="shared" si="68"/>
        <v>1,</v>
      </c>
      <c r="S344" t="str">
        <f t="shared" si="69"/>
        <v>1,</v>
      </c>
    </row>
    <row r="345" spans="1:19" x14ac:dyDescent="0.15">
      <c r="A345" t="s">
        <v>201</v>
      </c>
      <c r="B345">
        <v>93004</v>
      </c>
      <c r="C345">
        <v>22</v>
      </c>
      <c r="D345">
        <v>1</v>
      </c>
      <c r="E345">
        <v>1</v>
      </c>
      <c r="F345">
        <v>1</v>
      </c>
      <c r="G345" s="5">
        <f t="shared" si="64"/>
        <v>2.5952577562817036E-3</v>
      </c>
      <c r="H345" t="str">
        <f>VLOOKUP(B345,'名称-id-价值'!B:C,2,FALSE)</f>
        <v>T3LP4</v>
      </c>
      <c r="I345" t="str">
        <f t="shared" si="70"/>
        <v>T3部件</v>
      </c>
      <c r="J345">
        <f t="shared" si="71"/>
        <v>8</v>
      </c>
      <c r="K345">
        <f t="shared" si="72"/>
        <v>2.5952577562817036E-3</v>
      </c>
      <c r="L345">
        <f>VLOOKUP(B345,'名称-id-价值'!B:M,J345+2,FALSE)</f>
        <v>112.8</v>
      </c>
      <c r="M345">
        <f t="shared" si="73"/>
        <v>0.29274507490857615</v>
      </c>
      <c r="N345">
        <f t="shared" si="65"/>
        <v>61.366137784593505</v>
      </c>
      <c r="O345" t="str">
        <f t="shared" si="66"/>
        <v>93004,</v>
      </c>
      <c r="P345" t="str">
        <f t="shared" si="67"/>
        <v>22,</v>
      </c>
      <c r="Q345" t="str">
        <f t="shared" si="74"/>
        <v>(1,1)</v>
      </c>
      <c r="R345" t="str">
        <f t="shared" si="68"/>
        <v>1,</v>
      </c>
      <c r="S345" t="str">
        <f t="shared" si="69"/>
        <v>1,</v>
      </c>
    </row>
    <row r="346" spans="1:19" x14ac:dyDescent="0.15">
      <c r="A346" t="s">
        <v>201</v>
      </c>
      <c r="B346">
        <v>93006</v>
      </c>
      <c r="C346">
        <v>22</v>
      </c>
      <c r="D346">
        <v>1</v>
      </c>
      <c r="E346">
        <v>1</v>
      </c>
      <c r="F346">
        <v>1</v>
      </c>
      <c r="G346" s="5">
        <f t="shared" si="64"/>
        <v>2.5952577562817036E-3</v>
      </c>
      <c r="H346" t="str">
        <f>VLOOKUP(B346,'名称-id-价值'!B:C,2,FALSE)</f>
        <v>T3LP6</v>
      </c>
      <c r="I346" t="str">
        <f t="shared" si="70"/>
        <v>T3部件</v>
      </c>
      <c r="J346">
        <f t="shared" si="71"/>
        <v>8</v>
      </c>
      <c r="K346">
        <f t="shared" si="72"/>
        <v>2.5952577562817036E-3</v>
      </c>
      <c r="L346">
        <f>VLOOKUP(B346,'名称-id-价值'!B:M,J346+2,FALSE)</f>
        <v>112.8</v>
      </c>
      <c r="M346">
        <f t="shared" si="73"/>
        <v>0.29274507490857615</v>
      </c>
      <c r="N346">
        <f t="shared" si="65"/>
        <v>61.366137784593505</v>
      </c>
      <c r="O346" t="str">
        <f t="shared" si="66"/>
        <v>93006,</v>
      </c>
      <c r="P346" t="str">
        <f t="shared" si="67"/>
        <v>22,</v>
      </c>
      <c r="Q346" t="str">
        <f t="shared" si="74"/>
        <v>(1,1)</v>
      </c>
      <c r="R346" t="str">
        <f t="shared" si="68"/>
        <v>1,</v>
      </c>
      <c r="S346" t="str">
        <f t="shared" si="69"/>
        <v>1,</v>
      </c>
    </row>
    <row r="347" spans="1:19" x14ac:dyDescent="0.15">
      <c r="A347" t="s">
        <v>201</v>
      </c>
      <c r="B347">
        <v>93102</v>
      </c>
      <c r="C347">
        <v>22</v>
      </c>
      <c r="D347">
        <v>1</v>
      </c>
      <c r="E347">
        <v>1</v>
      </c>
      <c r="F347">
        <v>1</v>
      </c>
      <c r="G347" s="5">
        <f t="shared" si="64"/>
        <v>2.5952577562817036E-3</v>
      </c>
      <c r="H347" t="str">
        <f>VLOOKUP(B347,'名称-id-价值'!B:C,2,FALSE)</f>
        <v>T3MP2</v>
      </c>
      <c r="I347" t="str">
        <f t="shared" si="70"/>
        <v>T3部件</v>
      </c>
      <c r="J347">
        <f t="shared" si="71"/>
        <v>8</v>
      </c>
      <c r="K347">
        <f t="shared" si="72"/>
        <v>2.5952577562817036E-3</v>
      </c>
      <c r="L347">
        <f>VLOOKUP(B347,'名称-id-价值'!B:M,J347+2,FALSE)</f>
        <v>112.8</v>
      </c>
      <c r="M347">
        <f t="shared" si="73"/>
        <v>0.29274507490857615</v>
      </c>
      <c r="N347">
        <f t="shared" si="65"/>
        <v>61.366137784593505</v>
      </c>
      <c r="O347" t="str">
        <f t="shared" si="66"/>
        <v>93102,</v>
      </c>
      <c r="P347" t="str">
        <f t="shared" si="67"/>
        <v>22,</v>
      </c>
      <c r="Q347" t="str">
        <f t="shared" si="74"/>
        <v>(1,1)</v>
      </c>
      <c r="R347" t="str">
        <f t="shared" si="68"/>
        <v>1,</v>
      </c>
      <c r="S347" t="str">
        <f t="shared" si="69"/>
        <v>1,</v>
      </c>
    </row>
    <row r="348" spans="1:19" x14ac:dyDescent="0.15">
      <c r="A348" t="s">
        <v>201</v>
      </c>
      <c r="B348">
        <v>93104</v>
      </c>
      <c r="C348">
        <v>22</v>
      </c>
      <c r="D348">
        <v>1</v>
      </c>
      <c r="E348">
        <v>1</v>
      </c>
      <c r="F348">
        <v>1</v>
      </c>
      <c r="G348" s="5">
        <f t="shared" si="64"/>
        <v>2.5952577562817036E-3</v>
      </c>
      <c r="H348" t="str">
        <f>VLOOKUP(B348,'名称-id-价值'!B:C,2,FALSE)</f>
        <v>T3MP4</v>
      </c>
      <c r="I348" t="str">
        <f t="shared" si="70"/>
        <v>T3部件</v>
      </c>
      <c r="J348">
        <f t="shared" si="71"/>
        <v>8</v>
      </c>
      <c r="K348">
        <f t="shared" si="72"/>
        <v>2.5952577562817036E-3</v>
      </c>
      <c r="L348">
        <f>VLOOKUP(B348,'名称-id-价值'!B:M,J348+2,FALSE)</f>
        <v>112.8</v>
      </c>
      <c r="M348">
        <f t="shared" si="73"/>
        <v>0.29274507490857615</v>
      </c>
      <c r="N348">
        <f t="shared" si="65"/>
        <v>61.366137784593505</v>
      </c>
      <c r="O348" t="str">
        <f t="shared" si="66"/>
        <v>93104,</v>
      </c>
      <c r="P348" t="str">
        <f t="shared" si="67"/>
        <v>22,</v>
      </c>
      <c r="Q348" t="str">
        <f t="shared" si="74"/>
        <v>(1,1)</v>
      </c>
      <c r="R348" t="str">
        <f t="shared" si="68"/>
        <v>1,</v>
      </c>
      <c r="S348" t="str">
        <f t="shared" si="69"/>
        <v>1,</v>
      </c>
    </row>
    <row r="349" spans="1:19" x14ac:dyDescent="0.15">
      <c r="A349" t="s">
        <v>201</v>
      </c>
      <c r="B349">
        <v>93106</v>
      </c>
      <c r="C349">
        <v>22</v>
      </c>
      <c r="D349">
        <v>1</v>
      </c>
      <c r="E349">
        <v>1</v>
      </c>
      <c r="F349">
        <v>1</v>
      </c>
      <c r="G349" s="5">
        <f t="shared" si="64"/>
        <v>2.5952577562817036E-3</v>
      </c>
      <c r="H349" t="str">
        <f>VLOOKUP(B349,'名称-id-价值'!B:C,2,FALSE)</f>
        <v>T3MP6</v>
      </c>
      <c r="I349" t="str">
        <f t="shared" si="70"/>
        <v>T3部件</v>
      </c>
      <c r="J349">
        <f t="shared" si="71"/>
        <v>8</v>
      </c>
      <c r="K349">
        <f t="shared" si="72"/>
        <v>2.5952577562817036E-3</v>
      </c>
      <c r="L349">
        <f>VLOOKUP(B349,'名称-id-价值'!B:M,J349+2,FALSE)</f>
        <v>112.8</v>
      </c>
      <c r="M349">
        <f t="shared" si="73"/>
        <v>0.29274507490857615</v>
      </c>
      <c r="N349">
        <f t="shared" si="65"/>
        <v>61.366137784593505</v>
      </c>
      <c r="O349" t="str">
        <f t="shared" si="66"/>
        <v>93106,</v>
      </c>
      <c r="P349" t="str">
        <f t="shared" si="67"/>
        <v>22,</v>
      </c>
      <c r="Q349" t="str">
        <f t="shared" si="74"/>
        <v>(1,1)</v>
      </c>
      <c r="R349" t="str">
        <f t="shared" si="68"/>
        <v>1,</v>
      </c>
      <c r="S349" t="str">
        <f t="shared" si="69"/>
        <v>1,</v>
      </c>
    </row>
    <row r="350" spans="1:19" x14ac:dyDescent="0.15">
      <c r="A350" t="s">
        <v>201</v>
      </c>
      <c r="B350">
        <v>93202</v>
      </c>
      <c r="C350">
        <v>22</v>
      </c>
      <c r="D350">
        <v>1</v>
      </c>
      <c r="E350">
        <v>1</v>
      </c>
      <c r="F350">
        <v>1</v>
      </c>
      <c r="G350" s="5">
        <f t="shared" si="64"/>
        <v>2.5952577562817036E-3</v>
      </c>
      <c r="H350" t="str">
        <f>VLOOKUP(B350,'名称-id-价值'!B:C,2,FALSE)</f>
        <v>T3HP2</v>
      </c>
      <c r="I350" t="str">
        <f t="shared" si="70"/>
        <v>T3部件</v>
      </c>
      <c r="J350">
        <f t="shared" si="71"/>
        <v>8</v>
      </c>
      <c r="K350">
        <f t="shared" si="72"/>
        <v>2.5952577562817036E-3</v>
      </c>
      <c r="L350">
        <f>VLOOKUP(B350,'名称-id-价值'!B:M,J350+2,FALSE)</f>
        <v>112.8</v>
      </c>
      <c r="M350">
        <f t="shared" si="73"/>
        <v>0.29274507490857615</v>
      </c>
      <c r="N350">
        <f t="shared" si="65"/>
        <v>61.366137784593505</v>
      </c>
      <c r="O350" t="str">
        <f t="shared" si="66"/>
        <v>93202,</v>
      </c>
      <c r="P350" t="str">
        <f t="shared" si="67"/>
        <v>22,</v>
      </c>
      <c r="Q350" t="str">
        <f t="shared" si="74"/>
        <v>(1,1)</v>
      </c>
      <c r="R350" t="str">
        <f t="shared" si="68"/>
        <v>1,</v>
      </c>
      <c r="S350" t="str">
        <f t="shared" si="69"/>
        <v>1,</v>
      </c>
    </row>
    <row r="351" spans="1:19" x14ac:dyDescent="0.15">
      <c r="A351" t="s">
        <v>201</v>
      </c>
      <c r="B351">
        <v>93204</v>
      </c>
      <c r="C351">
        <v>22</v>
      </c>
      <c r="D351">
        <v>1</v>
      </c>
      <c r="E351">
        <v>1</v>
      </c>
      <c r="F351">
        <v>1</v>
      </c>
      <c r="G351" s="5">
        <f t="shared" si="64"/>
        <v>2.5952577562817036E-3</v>
      </c>
      <c r="H351" t="str">
        <f>VLOOKUP(B351,'名称-id-价值'!B:C,2,FALSE)</f>
        <v>T3HP4</v>
      </c>
      <c r="I351" t="str">
        <f t="shared" si="70"/>
        <v>T3部件</v>
      </c>
      <c r="J351">
        <f t="shared" si="71"/>
        <v>8</v>
      </c>
      <c r="K351">
        <f t="shared" si="72"/>
        <v>2.5952577562817036E-3</v>
      </c>
      <c r="L351">
        <f>VLOOKUP(B351,'名称-id-价值'!B:M,J351+2,FALSE)</f>
        <v>112.8</v>
      </c>
      <c r="M351">
        <f t="shared" si="73"/>
        <v>0.29274507490857615</v>
      </c>
      <c r="N351">
        <f t="shared" si="65"/>
        <v>61.366137784593505</v>
      </c>
      <c r="O351" t="str">
        <f t="shared" si="66"/>
        <v>93204,</v>
      </c>
      <c r="P351" t="str">
        <f t="shared" si="67"/>
        <v>22,</v>
      </c>
      <c r="Q351" t="str">
        <f t="shared" si="74"/>
        <v>(1,1)</v>
      </c>
      <c r="R351" t="str">
        <f t="shared" si="68"/>
        <v>1,</v>
      </c>
      <c r="S351" t="str">
        <f t="shared" si="69"/>
        <v>1,</v>
      </c>
    </row>
    <row r="352" spans="1:19" x14ac:dyDescent="0.15">
      <c r="A352" t="s">
        <v>201</v>
      </c>
      <c r="B352">
        <v>93206</v>
      </c>
      <c r="C352">
        <v>27</v>
      </c>
      <c r="D352">
        <v>1</v>
      </c>
      <c r="E352">
        <v>1</v>
      </c>
      <c r="F352">
        <v>1</v>
      </c>
      <c r="G352" s="5">
        <f t="shared" si="64"/>
        <v>3.1850890645275451E-3</v>
      </c>
      <c r="H352" t="str">
        <f>VLOOKUP(B352,'名称-id-价值'!B:C,2,FALSE)</f>
        <v>T3HP6</v>
      </c>
      <c r="I352" t="str">
        <f t="shared" si="70"/>
        <v>T3部件</v>
      </c>
      <c r="J352">
        <f t="shared" si="71"/>
        <v>8</v>
      </c>
      <c r="K352">
        <f t="shared" si="72"/>
        <v>3.1850890645275451E-3</v>
      </c>
      <c r="L352">
        <f>VLOOKUP(B352,'名称-id-价值'!B:M,J352+2,FALSE)</f>
        <v>112.8</v>
      </c>
      <c r="M352">
        <f t="shared" si="73"/>
        <v>0.35927804647870709</v>
      </c>
      <c r="N352">
        <f t="shared" si="65"/>
        <v>61.366137784593505</v>
      </c>
      <c r="O352" t="str">
        <f t="shared" si="66"/>
        <v>93206,</v>
      </c>
      <c r="P352" t="str">
        <f t="shared" si="67"/>
        <v>27,</v>
      </c>
      <c r="Q352" t="str">
        <f t="shared" si="74"/>
        <v>(1,1)</v>
      </c>
      <c r="R352" t="str">
        <f t="shared" si="68"/>
        <v>1,</v>
      </c>
      <c r="S352" t="str">
        <f t="shared" si="69"/>
        <v>1,</v>
      </c>
    </row>
    <row r="353" spans="1:19" x14ac:dyDescent="0.15">
      <c r="A353" t="s">
        <v>202</v>
      </c>
      <c r="B353">
        <v>51111</v>
      </c>
      <c r="C353">
        <v>150</v>
      </c>
      <c r="D353">
        <v>2</v>
      </c>
      <c r="E353">
        <v>9</v>
      </c>
      <c r="F353">
        <v>1</v>
      </c>
      <c r="G353" s="5">
        <f t="shared" si="64"/>
        <v>1.7694939247375252E-2</v>
      </c>
      <c r="H353" t="str">
        <f>VLOOKUP(B353,'名称-id-价值'!B:C,2,FALSE)</f>
        <v>雷诺FT-碎片</v>
      </c>
      <c r="I353" t="str">
        <f t="shared" si="70"/>
        <v>T1碎片</v>
      </c>
      <c r="J353">
        <f t="shared" si="71"/>
        <v>9</v>
      </c>
      <c r="K353">
        <f t="shared" si="72"/>
        <v>9.7322165860563886E-2</v>
      </c>
      <c r="L353">
        <f>VLOOKUP(B353,'名称-id-价值'!B:M,J353+2,FALSE)</f>
        <v>31.200000000000003</v>
      </c>
      <c r="M353">
        <f t="shared" si="73"/>
        <v>3.0364515748495933</v>
      </c>
      <c r="N353">
        <f t="shared" si="65"/>
        <v>56.92953875191683</v>
      </c>
      <c r="O353" t="str">
        <f t="shared" si="66"/>
        <v>51111,</v>
      </c>
      <c r="P353" t="str">
        <f t="shared" si="67"/>
        <v>150,</v>
      </c>
      <c r="Q353" t="str">
        <f t="shared" si="74"/>
        <v>(2,9)</v>
      </c>
      <c r="R353" t="str">
        <f t="shared" si="68"/>
        <v>2,</v>
      </c>
      <c r="S353" t="str">
        <f t="shared" si="69"/>
        <v>9,</v>
      </c>
    </row>
    <row r="354" spans="1:19" x14ac:dyDescent="0.15">
      <c r="A354" t="s">
        <v>202</v>
      </c>
      <c r="B354">
        <v>52111</v>
      </c>
      <c r="C354">
        <v>150</v>
      </c>
      <c r="D354">
        <v>2</v>
      </c>
      <c r="E354">
        <v>9</v>
      </c>
      <c r="F354">
        <v>1</v>
      </c>
      <c r="G354" s="5">
        <f t="shared" si="64"/>
        <v>1.7694939247375252E-2</v>
      </c>
      <c r="H354" t="str">
        <f>VLOOKUP(B354,'名称-id-价值'!B:C,2,FALSE)</f>
        <v>Stuart-碎片</v>
      </c>
      <c r="I354" t="str">
        <f t="shared" si="70"/>
        <v>T1碎片</v>
      </c>
      <c r="J354">
        <f t="shared" si="71"/>
        <v>9</v>
      </c>
      <c r="K354">
        <f t="shared" si="72"/>
        <v>9.7322165860563886E-2</v>
      </c>
      <c r="L354">
        <f>VLOOKUP(B354,'名称-id-价值'!B:M,J354+2,FALSE)</f>
        <v>31.200000000000003</v>
      </c>
      <c r="M354">
        <f t="shared" si="73"/>
        <v>3.0364515748495933</v>
      </c>
      <c r="N354">
        <f t="shared" si="65"/>
        <v>56.92953875191683</v>
      </c>
      <c r="O354" t="str">
        <f t="shared" si="66"/>
        <v>52111,</v>
      </c>
      <c r="P354" t="str">
        <f t="shared" si="67"/>
        <v>150,</v>
      </c>
      <c r="Q354" t="str">
        <f t="shared" si="74"/>
        <v>(2,9)</v>
      </c>
      <c r="R354" t="str">
        <f t="shared" si="68"/>
        <v>2,</v>
      </c>
      <c r="S354" t="str">
        <f t="shared" si="69"/>
        <v>9,</v>
      </c>
    </row>
    <row r="355" spans="1:19" x14ac:dyDescent="0.15">
      <c r="A355" t="s">
        <v>202</v>
      </c>
      <c r="B355">
        <v>53111</v>
      </c>
      <c r="C355">
        <v>150</v>
      </c>
      <c r="D355">
        <v>2</v>
      </c>
      <c r="E355">
        <v>9</v>
      </c>
      <c r="F355">
        <v>1</v>
      </c>
      <c r="G355" s="5">
        <f t="shared" si="64"/>
        <v>1.7694939247375252E-2</v>
      </c>
      <c r="H355" t="str">
        <f>VLOOKUP(B355,'名称-id-价值'!B:C,2,FALSE)</f>
        <v>B-1-碎片</v>
      </c>
      <c r="I355" t="str">
        <f t="shared" si="70"/>
        <v>T1碎片</v>
      </c>
      <c r="J355">
        <f t="shared" si="71"/>
        <v>9</v>
      </c>
      <c r="K355">
        <f t="shared" si="72"/>
        <v>9.7322165860563886E-2</v>
      </c>
      <c r="L355">
        <f>VLOOKUP(B355,'名称-id-价值'!B:M,J355+2,FALSE)</f>
        <v>31.200000000000003</v>
      </c>
      <c r="M355">
        <f t="shared" si="73"/>
        <v>3.0364515748495933</v>
      </c>
      <c r="N355">
        <f t="shared" si="65"/>
        <v>56.92953875191683</v>
      </c>
      <c r="O355" t="str">
        <f t="shared" si="66"/>
        <v>53111,</v>
      </c>
      <c r="P355" t="str">
        <f t="shared" si="67"/>
        <v>150,</v>
      </c>
      <c r="Q355" t="str">
        <f t="shared" si="74"/>
        <v>(2,9)</v>
      </c>
      <c r="R355" t="str">
        <f t="shared" si="68"/>
        <v>2,</v>
      </c>
      <c r="S355" t="str">
        <f t="shared" si="69"/>
        <v>9,</v>
      </c>
    </row>
    <row r="356" spans="1:19" x14ac:dyDescent="0.15">
      <c r="A356" t="s">
        <v>202</v>
      </c>
      <c r="B356">
        <v>51211</v>
      </c>
      <c r="C356">
        <v>140</v>
      </c>
      <c r="D356">
        <v>1</v>
      </c>
      <c r="E356">
        <v>2</v>
      </c>
      <c r="F356">
        <v>1</v>
      </c>
      <c r="G356" s="5">
        <f t="shared" si="64"/>
        <v>1.6515276630883566E-2</v>
      </c>
      <c r="H356" t="str">
        <f>VLOOKUP(B356,'名称-id-价值'!B:C,2,FALSE)</f>
        <v>二号-碎片</v>
      </c>
      <c r="I356" t="str">
        <f t="shared" si="70"/>
        <v>T2碎片</v>
      </c>
      <c r="J356">
        <f t="shared" si="71"/>
        <v>9</v>
      </c>
      <c r="K356">
        <f t="shared" si="72"/>
        <v>2.4772914946325351E-2</v>
      </c>
      <c r="L356">
        <f>VLOOKUP(B356,'名称-id-价值'!B:M,J356+2,FALSE)</f>
        <v>34.799999999999997</v>
      </c>
      <c r="M356">
        <f t="shared" si="73"/>
        <v>0.86209744013212219</v>
      </c>
      <c r="N356">
        <f t="shared" si="65"/>
        <v>56.92953875191683</v>
      </c>
      <c r="O356" t="str">
        <f t="shared" si="66"/>
        <v>51211,</v>
      </c>
      <c r="P356" t="str">
        <f t="shared" si="67"/>
        <v>140,</v>
      </c>
      <c r="Q356" t="str">
        <f t="shared" si="74"/>
        <v>(1,2)</v>
      </c>
      <c r="R356" t="str">
        <f t="shared" si="68"/>
        <v>1,</v>
      </c>
      <c r="S356" t="str">
        <f t="shared" si="69"/>
        <v>2,</v>
      </c>
    </row>
    <row r="357" spans="1:19" x14ac:dyDescent="0.15">
      <c r="A357" t="s">
        <v>202</v>
      </c>
      <c r="B357">
        <v>52211</v>
      </c>
      <c r="C357">
        <v>140</v>
      </c>
      <c r="D357">
        <v>1</v>
      </c>
      <c r="E357">
        <v>2</v>
      </c>
      <c r="F357">
        <v>1</v>
      </c>
      <c r="G357" s="5">
        <f t="shared" si="64"/>
        <v>1.6515276630883566E-2</v>
      </c>
      <c r="H357" t="str">
        <f>VLOOKUP(B357,'名称-id-价值'!B:C,2,FALSE)</f>
        <v>T-34-碎片</v>
      </c>
      <c r="I357" t="str">
        <f t="shared" si="70"/>
        <v>T2碎片</v>
      </c>
      <c r="J357">
        <f t="shared" si="71"/>
        <v>9</v>
      </c>
      <c r="K357">
        <f t="shared" si="72"/>
        <v>2.4772914946325351E-2</v>
      </c>
      <c r="L357">
        <f>VLOOKUP(B357,'名称-id-价值'!B:M,J357+2,FALSE)</f>
        <v>34.799999999999997</v>
      </c>
      <c r="M357">
        <f t="shared" si="73"/>
        <v>0.86209744013212219</v>
      </c>
      <c r="N357">
        <f t="shared" si="65"/>
        <v>56.92953875191683</v>
      </c>
      <c r="O357" t="str">
        <f t="shared" si="66"/>
        <v>52211,</v>
      </c>
      <c r="P357" t="str">
        <f t="shared" si="67"/>
        <v>140,</v>
      </c>
      <c r="Q357" t="str">
        <f t="shared" si="74"/>
        <v>(1,2)</v>
      </c>
      <c r="R357" t="str">
        <f t="shared" si="68"/>
        <v>1,</v>
      </c>
      <c r="S357" t="str">
        <f t="shared" si="69"/>
        <v>2,</v>
      </c>
    </row>
    <row r="358" spans="1:19" x14ac:dyDescent="0.15">
      <c r="A358" t="s">
        <v>202</v>
      </c>
      <c r="B358">
        <v>53211</v>
      </c>
      <c r="C358">
        <v>140</v>
      </c>
      <c r="D358">
        <v>1</v>
      </c>
      <c r="E358">
        <v>2</v>
      </c>
      <c r="F358">
        <v>1</v>
      </c>
      <c r="G358" s="5">
        <f t="shared" si="64"/>
        <v>1.6515276630883566E-2</v>
      </c>
      <c r="H358" t="str">
        <f>VLOOKUP(B358,'名称-id-价值'!B:C,2,FALSE)</f>
        <v>KV-1-碎片</v>
      </c>
      <c r="I358" t="str">
        <f t="shared" si="70"/>
        <v>T2碎片</v>
      </c>
      <c r="J358">
        <f t="shared" si="71"/>
        <v>9</v>
      </c>
      <c r="K358">
        <f t="shared" si="72"/>
        <v>2.4772914946325351E-2</v>
      </c>
      <c r="L358">
        <f>VLOOKUP(B358,'名称-id-价值'!B:M,J358+2,FALSE)</f>
        <v>34.799999999999997</v>
      </c>
      <c r="M358">
        <f t="shared" si="73"/>
        <v>0.86209744013212219</v>
      </c>
      <c r="N358">
        <f t="shared" si="65"/>
        <v>56.92953875191683</v>
      </c>
      <c r="O358" t="str">
        <f t="shared" si="66"/>
        <v>53211,</v>
      </c>
      <c r="P358" t="str">
        <f t="shared" si="67"/>
        <v>140,</v>
      </c>
      <c r="Q358" t="str">
        <f t="shared" si="74"/>
        <v>(1,2)</v>
      </c>
      <c r="R358" t="str">
        <f t="shared" si="68"/>
        <v>1,</v>
      </c>
      <c r="S358" t="str">
        <f t="shared" si="69"/>
        <v>2,</v>
      </c>
    </row>
    <row r="359" spans="1:19" x14ac:dyDescent="0.15">
      <c r="A359" t="s">
        <v>202</v>
      </c>
      <c r="B359">
        <v>51311</v>
      </c>
      <c r="C359">
        <v>909</v>
      </c>
      <c r="D359">
        <v>1</v>
      </c>
      <c r="E359">
        <v>2</v>
      </c>
      <c r="F359">
        <v>1</v>
      </c>
      <c r="G359" s="5">
        <f t="shared" si="64"/>
        <v>0.10723133183909402</v>
      </c>
      <c r="H359" t="str">
        <f>VLOOKUP(B359,'名称-id-价值'!B:C,2,FALSE)</f>
        <v>35(t)-碎片</v>
      </c>
      <c r="I359" t="str">
        <f t="shared" si="70"/>
        <v>T3碎片</v>
      </c>
      <c r="J359">
        <f t="shared" si="71"/>
        <v>9</v>
      </c>
      <c r="K359">
        <f t="shared" si="72"/>
        <v>0.16084699775864103</v>
      </c>
      <c r="L359">
        <f>VLOOKUP(B359,'名称-id-价值'!B:M,J359+2,FALSE)</f>
        <v>41.8</v>
      </c>
      <c r="M359">
        <f t="shared" si="73"/>
        <v>6.7234045063111942</v>
      </c>
      <c r="N359">
        <f t="shared" si="65"/>
        <v>56.92953875191683</v>
      </c>
      <c r="O359" t="str">
        <f t="shared" si="66"/>
        <v>51311,</v>
      </c>
      <c r="P359" t="str">
        <f t="shared" si="67"/>
        <v>909,</v>
      </c>
      <c r="Q359" t="str">
        <f t="shared" si="74"/>
        <v>(1,2)</v>
      </c>
      <c r="R359" t="str">
        <f t="shared" si="68"/>
        <v>1,</v>
      </c>
      <c r="S359" t="str">
        <f t="shared" si="69"/>
        <v>2,</v>
      </c>
    </row>
    <row r="360" spans="1:19" x14ac:dyDescent="0.15">
      <c r="A360" t="s">
        <v>202</v>
      </c>
      <c r="B360">
        <v>52311</v>
      </c>
      <c r="C360">
        <v>909</v>
      </c>
      <c r="D360">
        <v>1</v>
      </c>
      <c r="E360">
        <v>2</v>
      </c>
      <c r="F360">
        <v>1</v>
      </c>
      <c r="G360" s="5">
        <f t="shared" si="64"/>
        <v>0.10723133183909402</v>
      </c>
      <c r="H360" t="str">
        <f>VLOOKUP(B360,'名称-id-价值'!B:C,2,FALSE)</f>
        <v>玛蒂尔达-碎片</v>
      </c>
      <c r="I360" t="str">
        <f t="shared" si="70"/>
        <v>T3碎片</v>
      </c>
      <c r="J360">
        <f t="shared" si="71"/>
        <v>9</v>
      </c>
      <c r="K360">
        <f t="shared" si="72"/>
        <v>0.16084699775864103</v>
      </c>
      <c r="L360">
        <f>VLOOKUP(B360,'名称-id-价值'!B:M,J360+2,FALSE)</f>
        <v>41.8</v>
      </c>
      <c r="M360">
        <f t="shared" si="73"/>
        <v>6.7234045063111942</v>
      </c>
      <c r="N360">
        <f t="shared" si="65"/>
        <v>56.92953875191683</v>
      </c>
      <c r="O360" t="str">
        <f t="shared" si="66"/>
        <v>52311,</v>
      </c>
      <c r="P360" t="str">
        <f t="shared" si="67"/>
        <v>909,</v>
      </c>
      <c r="Q360" t="str">
        <f t="shared" si="74"/>
        <v>(1,2)</v>
      </c>
      <c r="R360" t="str">
        <f t="shared" si="68"/>
        <v>1,</v>
      </c>
      <c r="S360" t="str">
        <f t="shared" si="69"/>
        <v>2,</v>
      </c>
    </row>
    <row r="361" spans="1:19" x14ac:dyDescent="0.15">
      <c r="A361" t="s">
        <v>202</v>
      </c>
      <c r="B361">
        <v>53311</v>
      </c>
      <c r="C361">
        <v>909</v>
      </c>
      <c r="D361">
        <v>1</v>
      </c>
      <c r="E361">
        <v>2</v>
      </c>
      <c r="F361">
        <v>1</v>
      </c>
      <c r="G361" s="5">
        <f t="shared" si="64"/>
        <v>0.10723133183909402</v>
      </c>
      <c r="H361" t="str">
        <f>VLOOKUP(B361,'名称-id-价值'!B:C,2,FALSE)</f>
        <v>黑豹-碎片</v>
      </c>
      <c r="I361" t="str">
        <f t="shared" si="70"/>
        <v>T3碎片</v>
      </c>
      <c r="J361">
        <f t="shared" si="71"/>
        <v>9</v>
      </c>
      <c r="K361">
        <f t="shared" si="72"/>
        <v>0.16084699775864103</v>
      </c>
      <c r="L361">
        <f>VLOOKUP(B361,'名称-id-价值'!B:M,J361+2,FALSE)</f>
        <v>41.8</v>
      </c>
      <c r="M361">
        <f t="shared" si="73"/>
        <v>6.7234045063111942</v>
      </c>
      <c r="N361">
        <f t="shared" si="65"/>
        <v>56.92953875191683</v>
      </c>
      <c r="O361" t="str">
        <f t="shared" si="66"/>
        <v>53311,</v>
      </c>
      <c r="P361" t="str">
        <f t="shared" si="67"/>
        <v>909,</v>
      </c>
      <c r="Q361" t="str">
        <f t="shared" si="74"/>
        <v>(1,2)</v>
      </c>
      <c r="R361" t="str">
        <f t="shared" si="68"/>
        <v>1,</v>
      </c>
      <c r="S361" t="str">
        <f t="shared" si="69"/>
        <v>2,</v>
      </c>
    </row>
    <row r="362" spans="1:19" x14ac:dyDescent="0.15">
      <c r="A362" t="s">
        <v>202</v>
      </c>
      <c r="B362">
        <v>51311</v>
      </c>
      <c r="C362">
        <v>683</v>
      </c>
      <c r="D362">
        <v>1</v>
      </c>
      <c r="E362">
        <v>1</v>
      </c>
      <c r="F362">
        <v>1</v>
      </c>
      <c r="G362" s="5">
        <f t="shared" si="64"/>
        <v>8.057095670638198E-2</v>
      </c>
      <c r="H362" t="str">
        <f>VLOOKUP(B362,'名称-id-价值'!B:C,2,FALSE)</f>
        <v>35(t)-碎片</v>
      </c>
      <c r="I362" t="str">
        <f t="shared" si="70"/>
        <v>T3碎片</v>
      </c>
      <c r="J362">
        <f t="shared" si="71"/>
        <v>9</v>
      </c>
      <c r="K362">
        <f t="shared" si="72"/>
        <v>8.057095670638198E-2</v>
      </c>
      <c r="L362">
        <f>VLOOKUP(B362,'名称-id-价值'!B:M,J362+2,FALSE)</f>
        <v>41.8</v>
      </c>
      <c r="M362">
        <f t="shared" si="73"/>
        <v>3.3678659903267665</v>
      </c>
      <c r="N362">
        <f t="shared" si="65"/>
        <v>56.92953875191683</v>
      </c>
      <c r="O362" t="str">
        <f t="shared" si="66"/>
        <v>51311,</v>
      </c>
      <c r="P362" t="str">
        <f t="shared" si="67"/>
        <v>683,</v>
      </c>
      <c r="Q362" t="str">
        <f t="shared" si="74"/>
        <v>(1,1)</v>
      </c>
      <c r="R362" t="str">
        <f t="shared" si="68"/>
        <v>1,</v>
      </c>
      <c r="S362" t="str">
        <f t="shared" si="69"/>
        <v>1,</v>
      </c>
    </row>
    <row r="363" spans="1:19" x14ac:dyDescent="0.15">
      <c r="A363" t="s">
        <v>202</v>
      </c>
      <c r="B363">
        <v>52311</v>
      </c>
      <c r="C363">
        <v>683</v>
      </c>
      <c r="D363">
        <v>1</v>
      </c>
      <c r="E363">
        <v>1</v>
      </c>
      <c r="F363">
        <v>1</v>
      </c>
      <c r="G363" s="5">
        <f t="shared" si="64"/>
        <v>8.057095670638198E-2</v>
      </c>
      <c r="H363" t="str">
        <f>VLOOKUP(B363,'名称-id-价值'!B:C,2,FALSE)</f>
        <v>玛蒂尔达-碎片</v>
      </c>
      <c r="I363" t="str">
        <f t="shared" si="70"/>
        <v>T3碎片</v>
      </c>
      <c r="J363">
        <f t="shared" si="71"/>
        <v>9</v>
      </c>
      <c r="K363">
        <f t="shared" si="72"/>
        <v>8.057095670638198E-2</v>
      </c>
      <c r="L363">
        <f>VLOOKUP(B363,'名称-id-价值'!B:M,J363+2,FALSE)</f>
        <v>41.8</v>
      </c>
      <c r="M363">
        <f t="shared" si="73"/>
        <v>3.3678659903267665</v>
      </c>
      <c r="N363">
        <f t="shared" si="65"/>
        <v>56.92953875191683</v>
      </c>
      <c r="O363" t="str">
        <f t="shared" si="66"/>
        <v>52311,</v>
      </c>
      <c r="P363" t="str">
        <f t="shared" si="67"/>
        <v>683,</v>
      </c>
      <c r="Q363" t="str">
        <f t="shared" si="74"/>
        <v>(1,1)</v>
      </c>
      <c r="R363" t="str">
        <f t="shared" si="68"/>
        <v>1,</v>
      </c>
      <c r="S363" t="str">
        <f t="shared" si="69"/>
        <v>1,</v>
      </c>
    </row>
    <row r="364" spans="1:19" x14ac:dyDescent="0.15">
      <c r="A364" t="s">
        <v>202</v>
      </c>
      <c r="B364">
        <v>53311</v>
      </c>
      <c r="C364">
        <v>683</v>
      </c>
      <c r="D364">
        <v>1</v>
      </c>
      <c r="E364">
        <v>1</v>
      </c>
      <c r="F364">
        <v>1</v>
      </c>
      <c r="G364" s="5">
        <f t="shared" si="64"/>
        <v>8.057095670638198E-2</v>
      </c>
      <c r="H364" t="str">
        <f>VLOOKUP(B364,'名称-id-价值'!B:C,2,FALSE)</f>
        <v>黑豹-碎片</v>
      </c>
      <c r="I364" t="str">
        <f t="shared" si="70"/>
        <v>T3碎片</v>
      </c>
      <c r="J364">
        <f t="shared" si="71"/>
        <v>9</v>
      </c>
      <c r="K364">
        <f t="shared" si="72"/>
        <v>8.057095670638198E-2</v>
      </c>
      <c r="L364">
        <f>VLOOKUP(B364,'名称-id-价值'!B:M,J364+2,FALSE)</f>
        <v>41.8</v>
      </c>
      <c r="M364">
        <f t="shared" si="73"/>
        <v>3.3678659903267665</v>
      </c>
      <c r="N364">
        <f t="shared" si="65"/>
        <v>56.92953875191683</v>
      </c>
      <c r="O364" t="str">
        <f t="shared" si="66"/>
        <v>53311,</v>
      </c>
      <c r="P364" t="str">
        <f t="shared" si="67"/>
        <v>683,</v>
      </c>
      <c r="Q364" t="str">
        <f t="shared" si="74"/>
        <v>(1,1)</v>
      </c>
      <c r="R364" t="str">
        <f t="shared" si="68"/>
        <v>1,</v>
      </c>
      <c r="S364" t="str">
        <f t="shared" si="69"/>
        <v>1,</v>
      </c>
    </row>
    <row r="365" spans="1:19" x14ac:dyDescent="0.15">
      <c r="A365" t="s">
        <v>202</v>
      </c>
      <c r="B365">
        <v>91001</v>
      </c>
      <c r="C365">
        <v>92</v>
      </c>
      <c r="D365">
        <v>1</v>
      </c>
      <c r="E365">
        <v>1</v>
      </c>
      <c r="F365">
        <v>1</v>
      </c>
      <c r="G365" s="5">
        <f t="shared" si="64"/>
        <v>1.0852896071723487E-2</v>
      </c>
      <c r="H365" t="str">
        <f>VLOOKUP(B365,'名称-id-价值'!B:C,2,FALSE)</f>
        <v>T1LP1</v>
      </c>
      <c r="I365" t="str">
        <f t="shared" si="70"/>
        <v>T1部件</v>
      </c>
      <c r="J365">
        <f t="shared" si="71"/>
        <v>9</v>
      </c>
      <c r="K365">
        <f t="shared" si="72"/>
        <v>1.0852896071723487E-2</v>
      </c>
      <c r="L365">
        <f>VLOOKUP(B365,'名称-id-价值'!B:M,J365+2,FALSE)</f>
        <v>24</v>
      </c>
      <c r="M365">
        <f t="shared" si="73"/>
        <v>0.26046950572136368</v>
      </c>
      <c r="N365">
        <f t="shared" si="65"/>
        <v>56.92953875191683</v>
      </c>
      <c r="O365" t="str">
        <f t="shared" si="66"/>
        <v>91001,</v>
      </c>
      <c r="P365" t="str">
        <f t="shared" si="67"/>
        <v>92,</v>
      </c>
      <c r="Q365" t="str">
        <f t="shared" si="74"/>
        <v>(1,1)</v>
      </c>
      <c r="R365" t="str">
        <f t="shared" si="68"/>
        <v>1,</v>
      </c>
      <c r="S365" t="str">
        <f t="shared" si="69"/>
        <v>1,</v>
      </c>
    </row>
    <row r="366" spans="1:19" x14ac:dyDescent="0.15">
      <c r="A366" t="s">
        <v>202</v>
      </c>
      <c r="B366">
        <v>91003</v>
      </c>
      <c r="C366">
        <v>92</v>
      </c>
      <c r="D366">
        <v>1</v>
      </c>
      <c r="E366">
        <v>1</v>
      </c>
      <c r="F366">
        <v>1</v>
      </c>
      <c r="G366" s="5">
        <f t="shared" si="64"/>
        <v>1.0852896071723487E-2</v>
      </c>
      <c r="H366" t="str">
        <f>VLOOKUP(B366,'名称-id-价值'!B:C,2,FALSE)</f>
        <v>T1LP3</v>
      </c>
      <c r="I366" t="str">
        <f t="shared" si="70"/>
        <v>T1部件</v>
      </c>
      <c r="J366">
        <f t="shared" si="71"/>
        <v>9</v>
      </c>
      <c r="K366">
        <f t="shared" si="72"/>
        <v>1.0852896071723487E-2</v>
      </c>
      <c r="L366">
        <f>VLOOKUP(B366,'名称-id-价值'!B:M,J366+2,FALSE)</f>
        <v>24</v>
      </c>
      <c r="M366">
        <f t="shared" si="73"/>
        <v>0.26046950572136368</v>
      </c>
      <c r="N366">
        <f t="shared" si="65"/>
        <v>56.92953875191683</v>
      </c>
      <c r="O366" t="str">
        <f t="shared" si="66"/>
        <v>91003,</v>
      </c>
      <c r="P366" t="str">
        <f t="shared" si="67"/>
        <v>92,</v>
      </c>
      <c r="Q366" t="str">
        <f t="shared" si="74"/>
        <v>(1,1)</v>
      </c>
      <c r="R366" t="str">
        <f t="shared" si="68"/>
        <v>1,</v>
      </c>
      <c r="S366" t="str">
        <f t="shared" si="69"/>
        <v>1,</v>
      </c>
    </row>
    <row r="367" spans="1:19" x14ac:dyDescent="0.15">
      <c r="A367" t="s">
        <v>202</v>
      </c>
      <c r="B367">
        <v>91005</v>
      </c>
      <c r="C367">
        <v>92</v>
      </c>
      <c r="D367">
        <v>1</v>
      </c>
      <c r="E367">
        <v>1</v>
      </c>
      <c r="F367">
        <v>1</v>
      </c>
      <c r="G367" s="5">
        <f t="shared" si="64"/>
        <v>1.0852896071723487E-2</v>
      </c>
      <c r="H367" t="str">
        <f>VLOOKUP(B367,'名称-id-价值'!B:C,2,FALSE)</f>
        <v>T1LP5</v>
      </c>
      <c r="I367" t="str">
        <f t="shared" si="70"/>
        <v>T1部件</v>
      </c>
      <c r="J367">
        <f t="shared" si="71"/>
        <v>9</v>
      </c>
      <c r="K367">
        <f t="shared" si="72"/>
        <v>1.0852896071723487E-2</v>
      </c>
      <c r="L367">
        <f>VLOOKUP(B367,'名称-id-价值'!B:M,J367+2,FALSE)</f>
        <v>24</v>
      </c>
      <c r="M367">
        <f t="shared" si="73"/>
        <v>0.26046950572136368</v>
      </c>
      <c r="N367">
        <f t="shared" si="65"/>
        <v>56.92953875191683</v>
      </c>
      <c r="O367" t="str">
        <f t="shared" si="66"/>
        <v>91005,</v>
      </c>
      <c r="P367" t="str">
        <f t="shared" si="67"/>
        <v>92,</v>
      </c>
      <c r="Q367" t="str">
        <f t="shared" si="74"/>
        <v>(1,1)</v>
      </c>
      <c r="R367" t="str">
        <f t="shared" si="68"/>
        <v>1,</v>
      </c>
      <c r="S367" t="str">
        <f t="shared" si="69"/>
        <v>1,</v>
      </c>
    </row>
    <row r="368" spans="1:19" x14ac:dyDescent="0.15">
      <c r="A368" t="s">
        <v>202</v>
      </c>
      <c r="B368">
        <v>91101</v>
      </c>
      <c r="C368">
        <v>92</v>
      </c>
      <c r="D368">
        <v>1</v>
      </c>
      <c r="E368">
        <v>1</v>
      </c>
      <c r="F368">
        <v>1</v>
      </c>
      <c r="G368" s="5">
        <f t="shared" si="64"/>
        <v>1.0852896071723487E-2</v>
      </c>
      <c r="H368" t="str">
        <f>VLOOKUP(B368,'名称-id-价值'!B:C,2,FALSE)</f>
        <v>T1MP1</v>
      </c>
      <c r="I368" t="str">
        <f t="shared" si="70"/>
        <v>T1部件</v>
      </c>
      <c r="J368">
        <f t="shared" si="71"/>
        <v>9</v>
      </c>
      <c r="K368">
        <f t="shared" si="72"/>
        <v>1.0852896071723487E-2</v>
      </c>
      <c r="L368">
        <f>VLOOKUP(B368,'名称-id-价值'!B:M,J368+2,FALSE)</f>
        <v>24</v>
      </c>
      <c r="M368">
        <f t="shared" si="73"/>
        <v>0.26046950572136368</v>
      </c>
      <c r="N368">
        <f t="shared" si="65"/>
        <v>56.92953875191683</v>
      </c>
      <c r="O368" t="str">
        <f t="shared" si="66"/>
        <v>91101,</v>
      </c>
      <c r="P368" t="str">
        <f t="shared" si="67"/>
        <v>92,</v>
      </c>
      <c r="Q368" t="str">
        <f t="shared" si="74"/>
        <v>(1,1)</v>
      </c>
      <c r="R368" t="str">
        <f t="shared" si="68"/>
        <v>1,</v>
      </c>
      <c r="S368" t="str">
        <f t="shared" si="69"/>
        <v>1,</v>
      </c>
    </row>
    <row r="369" spans="1:19" x14ac:dyDescent="0.15">
      <c r="A369" t="s">
        <v>202</v>
      </c>
      <c r="B369">
        <v>91103</v>
      </c>
      <c r="C369">
        <v>92</v>
      </c>
      <c r="D369">
        <v>1</v>
      </c>
      <c r="E369">
        <v>1</v>
      </c>
      <c r="F369">
        <v>1</v>
      </c>
      <c r="G369" s="5">
        <f t="shared" si="64"/>
        <v>1.0852896071723487E-2</v>
      </c>
      <c r="H369" t="str">
        <f>VLOOKUP(B369,'名称-id-价值'!B:C,2,FALSE)</f>
        <v>T1MP3</v>
      </c>
      <c r="I369" t="str">
        <f t="shared" si="70"/>
        <v>T1部件</v>
      </c>
      <c r="J369">
        <f t="shared" si="71"/>
        <v>9</v>
      </c>
      <c r="K369">
        <f t="shared" si="72"/>
        <v>1.0852896071723487E-2</v>
      </c>
      <c r="L369">
        <f>VLOOKUP(B369,'名称-id-价值'!B:M,J369+2,FALSE)</f>
        <v>24</v>
      </c>
      <c r="M369">
        <f t="shared" si="73"/>
        <v>0.26046950572136368</v>
      </c>
      <c r="N369">
        <f t="shared" si="65"/>
        <v>56.92953875191683</v>
      </c>
      <c r="O369" t="str">
        <f t="shared" si="66"/>
        <v>91103,</v>
      </c>
      <c r="P369" t="str">
        <f t="shared" si="67"/>
        <v>92,</v>
      </c>
      <c r="Q369" t="str">
        <f t="shared" si="74"/>
        <v>(1,1)</v>
      </c>
      <c r="R369" t="str">
        <f t="shared" si="68"/>
        <v>1,</v>
      </c>
      <c r="S369" t="str">
        <f t="shared" si="69"/>
        <v>1,</v>
      </c>
    </row>
    <row r="370" spans="1:19" x14ac:dyDescent="0.15">
      <c r="A370" t="s">
        <v>202</v>
      </c>
      <c r="B370">
        <v>91105</v>
      </c>
      <c r="C370">
        <v>92</v>
      </c>
      <c r="D370">
        <v>1</v>
      </c>
      <c r="E370">
        <v>1</v>
      </c>
      <c r="F370">
        <v>1</v>
      </c>
      <c r="G370" s="5">
        <f t="shared" si="64"/>
        <v>1.0852896071723487E-2</v>
      </c>
      <c r="H370" t="str">
        <f>VLOOKUP(B370,'名称-id-价值'!B:C,2,FALSE)</f>
        <v>T1MP5</v>
      </c>
      <c r="I370" t="str">
        <f t="shared" si="70"/>
        <v>T1部件</v>
      </c>
      <c r="J370">
        <f t="shared" si="71"/>
        <v>9</v>
      </c>
      <c r="K370">
        <f t="shared" si="72"/>
        <v>1.0852896071723487E-2</v>
      </c>
      <c r="L370">
        <f>VLOOKUP(B370,'名称-id-价值'!B:M,J370+2,FALSE)</f>
        <v>24</v>
      </c>
      <c r="M370">
        <f t="shared" si="73"/>
        <v>0.26046950572136368</v>
      </c>
      <c r="N370">
        <f t="shared" si="65"/>
        <v>56.92953875191683</v>
      </c>
      <c r="O370" t="str">
        <f t="shared" si="66"/>
        <v>91105,</v>
      </c>
      <c r="P370" t="str">
        <f t="shared" si="67"/>
        <v>92,</v>
      </c>
      <c r="Q370" t="str">
        <f t="shared" si="74"/>
        <v>(1,1)</v>
      </c>
      <c r="R370" t="str">
        <f t="shared" si="68"/>
        <v>1,</v>
      </c>
      <c r="S370" t="str">
        <f t="shared" si="69"/>
        <v>1,</v>
      </c>
    </row>
    <row r="371" spans="1:19" x14ac:dyDescent="0.15">
      <c r="A371" t="s">
        <v>202</v>
      </c>
      <c r="B371">
        <v>91201</v>
      </c>
      <c r="C371">
        <v>92</v>
      </c>
      <c r="D371">
        <v>1</v>
      </c>
      <c r="E371">
        <v>1</v>
      </c>
      <c r="F371">
        <v>1</v>
      </c>
      <c r="G371" s="5">
        <f t="shared" si="64"/>
        <v>1.0852896071723487E-2</v>
      </c>
      <c r="H371" t="str">
        <f>VLOOKUP(B371,'名称-id-价值'!B:C,2,FALSE)</f>
        <v>T1HP1</v>
      </c>
      <c r="I371" t="str">
        <f t="shared" si="70"/>
        <v>T1部件</v>
      </c>
      <c r="J371">
        <f t="shared" si="71"/>
        <v>9</v>
      </c>
      <c r="K371">
        <f t="shared" si="72"/>
        <v>1.0852896071723487E-2</v>
      </c>
      <c r="L371">
        <f>VLOOKUP(B371,'名称-id-价值'!B:M,J371+2,FALSE)</f>
        <v>24</v>
      </c>
      <c r="M371">
        <f t="shared" si="73"/>
        <v>0.26046950572136368</v>
      </c>
      <c r="N371">
        <f t="shared" si="65"/>
        <v>56.92953875191683</v>
      </c>
      <c r="O371" t="str">
        <f t="shared" si="66"/>
        <v>91201,</v>
      </c>
      <c r="P371" t="str">
        <f t="shared" si="67"/>
        <v>92,</v>
      </c>
      <c r="Q371" t="str">
        <f t="shared" si="74"/>
        <v>(1,1)</v>
      </c>
      <c r="R371" t="str">
        <f t="shared" si="68"/>
        <v>1,</v>
      </c>
      <c r="S371" t="str">
        <f t="shared" si="69"/>
        <v>1,</v>
      </c>
    </row>
    <row r="372" spans="1:19" x14ac:dyDescent="0.15">
      <c r="A372" t="s">
        <v>202</v>
      </c>
      <c r="B372">
        <v>91203</v>
      </c>
      <c r="C372">
        <v>92</v>
      </c>
      <c r="D372">
        <v>1</v>
      </c>
      <c r="E372">
        <v>1</v>
      </c>
      <c r="F372">
        <v>1</v>
      </c>
      <c r="G372" s="5">
        <f t="shared" si="64"/>
        <v>1.0852896071723487E-2</v>
      </c>
      <c r="H372" t="str">
        <f>VLOOKUP(B372,'名称-id-价值'!B:C,2,FALSE)</f>
        <v>T1HP3</v>
      </c>
      <c r="I372" t="str">
        <f t="shared" si="70"/>
        <v>T1部件</v>
      </c>
      <c r="J372">
        <f t="shared" si="71"/>
        <v>9</v>
      </c>
      <c r="K372">
        <f t="shared" si="72"/>
        <v>1.0852896071723487E-2</v>
      </c>
      <c r="L372">
        <f>VLOOKUP(B372,'名称-id-价值'!B:M,J372+2,FALSE)</f>
        <v>24</v>
      </c>
      <c r="M372">
        <f t="shared" si="73"/>
        <v>0.26046950572136368</v>
      </c>
      <c r="N372">
        <f t="shared" si="65"/>
        <v>56.92953875191683</v>
      </c>
      <c r="O372" t="str">
        <f t="shared" si="66"/>
        <v>91203,</v>
      </c>
      <c r="P372" t="str">
        <f t="shared" si="67"/>
        <v>92,</v>
      </c>
      <c r="Q372" t="str">
        <f t="shared" si="74"/>
        <v>(1,1)</v>
      </c>
      <c r="R372" t="str">
        <f t="shared" si="68"/>
        <v>1,</v>
      </c>
      <c r="S372" t="str">
        <f t="shared" si="69"/>
        <v>1,</v>
      </c>
    </row>
    <row r="373" spans="1:19" x14ac:dyDescent="0.15">
      <c r="A373" t="s">
        <v>202</v>
      </c>
      <c r="B373">
        <v>91205</v>
      </c>
      <c r="C373">
        <v>92</v>
      </c>
      <c r="D373">
        <v>1</v>
      </c>
      <c r="E373">
        <v>1</v>
      </c>
      <c r="F373">
        <v>1</v>
      </c>
      <c r="G373" s="5">
        <f t="shared" si="64"/>
        <v>1.0852896071723487E-2</v>
      </c>
      <c r="H373" t="str">
        <f>VLOOKUP(B373,'名称-id-价值'!B:C,2,FALSE)</f>
        <v>T1HP5</v>
      </c>
      <c r="I373" t="str">
        <f t="shared" si="70"/>
        <v>T1部件</v>
      </c>
      <c r="J373">
        <f t="shared" si="71"/>
        <v>9</v>
      </c>
      <c r="K373">
        <f t="shared" si="72"/>
        <v>1.0852896071723487E-2</v>
      </c>
      <c r="L373">
        <f>VLOOKUP(B373,'名称-id-价值'!B:M,J373+2,FALSE)</f>
        <v>24</v>
      </c>
      <c r="M373">
        <f t="shared" si="73"/>
        <v>0.26046950572136368</v>
      </c>
      <c r="N373">
        <f t="shared" si="65"/>
        <v>56.92953875191683</v>
      </c>
      <c r="O373" t="str">
        <f t="shared" si="66"/>
        <v>91205,</v>
      </c>
      <c r="P373" t="str">
        <f t="shared" si="67"/>
        <v>92,</v>
      </c>
      <c r="Q373" t="str">
        <f t="shared" si="74"/>
        <v>(1,1)</v>
      </c>
      <c r="R373" t="str">
        <f t="shared" si="68"/>
        <v>1,</v>
      </c>
      <c r="S373" t="str">
        <f t="shared" si="69"/>
        <v>1,</v>
      </c>
    </row>
    <row r="374" spans="1:19" x14ac:dyDescent="0.15">
      <c r="A374" t="s">
        <v>202</v>
      </c>
      <c r="B374">
        <v>91002</v>
      </c>
      <c r="C374">
        <v>92</v>
      </c>
      <c r="D374">
        <v>1</v>
      </c>
      <c r="E374">
        <v>1</v>
      </c>
      <c r="F374">
        <v>1</v>
      </c>
      <c r="G374" s="5">
        <f t="shared" si="64"/>
        <v>1.0852896071723487E-2</v>
      </c>
      <c r="H374" t="str">
        <f>VLOOKUP(B374,'名称-id-价值'!B:C,2,FALSE)</f>
        <v>T1LP2</v>
      </c>
      <c r="I374" t="str">
        <f t="shared" si="70"/>
        <v>T1部件</v>
      </c>
      <c r="J374">
        <f t="shared" si="71"/>
        <v>9</v>
      </c>
      <c r="K374">
        <f t="shared" si="72"/>
        <v>1.0852896071723487E-2</v>
      </c>
      <c r="L374">
        <f>VLOOKUP(B374,'名称-id-价值'!B:M,J374+2,FALSE)</f>
        <v>24</v>
      </c>
      <c r="M374">
        <f t="shared" si="73"/>
        <v>0.26046950572136368</v>
      </c>
      <c r="N374">
        <f t="shared" si="65"/>
        <v>56.92953875191683</v>
      </c>
      <c r="O374" t="str">
        <f t="shared" si="66"/>
        <v>91002,</v>
      </c>
      <c r="P374" t="str">
        <f t="shared" si="67"/>
        <v>92,</v>
      </c>
      <c r="Q374" t="str">
        <f t="shared" si="74"/>
        <v>(1,1)</v>
      </c>
      <c r="R374" t="str">
        <f t="shared" si="68"/>
        <v>1,</v>
      </c>
      <c r="S374" t="str">
        <f t="shared" si="69"/>
        <v>1,</v>
      </c>
    </row>
    <row r="375" spans="1:19" x14ac:dyDescent="0.15">
      <c r="A375" t="s">
        <v>202</v>
      </c>
      <c r="B375">
        <v>91004</v>
      </c>
      <c r="C375">
        <v>92</v>
      </c>
      <c r="D375">
        <v>1</v>
      </c>
      <c r="E375">
        <v>1</v>
      </c>
      <c r="F375">
        <v>1</v>
      </c>
      <c r="G375" s="5">
        <f t="shared" si="64"/>
        <v>1.0852896071723487E-2</v>
      </c>
      <c r="H375" t="str">
        <f>VLOOKUP(B375,'名称-id-价值'!B:C,2,FALSE)</f>
        <v>T1LP4</v>
      </c>
      <c r="I375" t="str">
        <f t="shared" si="70"/>
        <v>T1部件</v>
      </c>
      <c r="J375">
        <f t="shared" si="71"/>
        <v>9</v>
      </c>
      <c r="K375">
        <f t="shared" si="72"/>
        <v>1.0852896071723487E-2</v>
      </c>
      <c r="L375">
        <f>VLOOKUP(B375,'名称-id-价值'!B:M,J375+2,FALSE)</f>
        <v>24</v>
      </c>
      <c r="M375">
        <f t="shared" si="73"/>
        <v>0.26046950572136368</v>
      </c>
      <c r="N375">
        <f t="shared" si="65"/>
        <v>56.92953875191683</v>
      </c>
      <c r="O375" t="str">
        <f t="shared" si="66"/>
        <v>91004,</v>
      </c>
      <c r="P375" t="str">
        <f t="shared" si="67"/>
        <v>92,</v>
      </c>
      <c r="Q375" t="str">
        <f t="shared" si="74"/>
        <v>(1,1)</v>
      </c>
      <c r="R375" t="str">
        <f t="shared" si="68"/>
        <v>1,</v>
      </c>
      <c r="S375" t="str">
        <f t="shared" si="69"/>
        <v>1,</v>
      </c>
    </row>
    <row r="376" spans="1:19" x14ac:dyDescent="0.15">
      <c r="A376" t="s">
        <v>202</v>
      </c>
      <c r="B376">
        <v>91006</v>
      </c>
      <c r="C376">
        <v>92</v>
      </c>
      <c r="D376">
        <v>1</v>
      </c>
      <c r="E376">
        <v>1</v>
      </c>
      <c r="F376">
        <v>1</v>
      </c>
      <c r="G376" s="5">
        <f t="shared" si="64"/>
        <v>1.0852896071723487E-2</v>
      </c>
      <c r="H376" t="str">
        <f>VLOOKUP(B376,'名称-id-价值'!B:C,2,FALSE)</f>
        <v>T1LP6</v>
      </c>
      <c r="I376" t="str">
        <f t="shared" si="70"/>
        <v>T1部件</v>
      </c>
      <c r="J376">
        <f t="shared" si="71"/>
        <v>9</v>
      </c>
      <c r="K376">
        <f t="shared" si="72"/>
        <v>1.0852896071723487E-2</v>
      </c>
      <c r="L376">
        <f>VLOOKUP(B376,'名称-id-价值'!B:M,J376+2,FALSE)</f>
        <v>24</v>
      </c>
      <c r="M376">
        <f t="shared" si="73"/>
        <v>0.26046950572136368</v>
      </c>
      <c r="N376">
        <f t="shared" si="65"/>
        <v>56.92953875191683</v>
      </c>
      <c r="O376" t="str">
        <f t="shared" si="66"/>
        <v>91006,</v>
      </c>
      <c r="P376" t="str">
        <f t="shared" si="67"/>
        <v>92,</v>
      </c>
      <c r="Q376" t="str">
        <f t="shared" si="74"/>
        <v>(1,1)</v>
      </c>
      <c r="R376" t="str">
        <f t="shared" si="68"/>
        <v>1,</v>
      </c>
      <c r="S376" t="str">
        <f t="shared" si="69"/>
        <v>1,</v>
      </c>
    </row>
    <row r="377" spans="1:19" x14ac:dyDescent="0.15">
      <c r="A377" t="s">
        <v>202</v>
      </c>
      <c r="B377">
        <v>91102</v>
      </c>
      <c r="C377">
        <v>92</v>
      </c>
      <c r="D377">
        <v>1</v>
      </c>
      <c r="E377">
        <v>1</v>
      </c>
      <c r="F377">
        <v>1</v>
      </c>
      <c r="G377" s="5">
        <f t="shared" si="64"/>
        <v>1.0852896071723487E-2</v>
      </c>
      <c r="H377" t="str">
        <f>VLOOKUP(B377,'名称-id-价值'!B:C,2,FALSE)</f>
        <v>T1MP2</v>
      </c>
      <c r="I377" t="str">
        <f t="shared" si="70"/>
        <v>T1部件</v>
      </c>
      <c r="J377">
        <f t="shared" si="71"/>
        <v>9</v>
      </c>
      <c r="K377">
        <f t="shared" si="72"/>
        <v>1.0852896071723487E-2</v>
      </c>
      <c r="L377">
        <f>VLOOKUP(B377,'名称-id-价值'!B:M,J377+2,FALSE)</f>
        <v>24</v>
      </c>
      <c r="M377">
        <f t="shared" si="73"/>
        <v>0.26046950572136368</v>
      </c>
      <c r="N377">
        <f t="shared" si="65"/>
        <v>56.92953875191683</v>
      </c>
      <c r="O377" t="str">
        <f t="shared" si="66"/>
        <v>91102,</v>
      </c>
      <c r="P377" t="str">
        <f t="shared" si="67"/>
        <v>92,</v>
      </c>
      <c r="Q377" t="str">
        <f t="shared" si="74"/>
        <v>(1,1)</v>
      </c>
      <c r="R377" t="str">
        <f t="shared" si="68"/>
        <v>1,</v>
      </c>
      <c r="S377" t="str">
        <f t="shared" si="69"/>
        <v>1,</v>
      </c>
    </row>
    <row r="378" spans="1:19" x14ac:dyDescent="0.15">
      <c r="A378" t="s">
        <v>202</v>
      </c>
      <c r="B378">
        <v>91104</v>
      </c>
      <c r="C378">
        <v>92</v>
      </c>
      <c r="D378">
        <v>1</v>
      </c>
      <c r="E378">
        <v>1</v>
      </c>
      <c r="F378">
        <v>1</v>
      </c>
      <c r="G378" s="5">
        <f t="shared" si="64"/>
        <v>1.0852896071723487E-2</v>
      </c>
      <c r="H378" t="str">
        <f>VLOOKUP(B378,'名称-id-价值'!B:C,2,FALSE)</f>
        <v>T1MP4</v>
      </c>
      <c r="I378" t="str">
        <f t="shared" si="70"/>
        <v>T1部件</v>
      </c>
      <c r="J378">
        <f t="shared" si="71"/>
        <v>9</v>
      </c>
      <c r="K378">
        <f t="shared" si="72"/>
        <v>1.0852896071723487E-2</v>
      </c>
      <c r="L378">
        <f>VLOOKUP(B378,'名称-id-价值'!B:M,J378+2,FALSE)</f>
        <v>24</v>
      </c>
      <c r="M378">
        <f t="shared" si="73"/>
        <v>0.26046950572136368</v>
      </c>
      <c r="N378">
        <f t="shared" si="65"/>
        <v>56.92953875191683</v>
      </c>
      <c r="O378" t="str">
        <f t="shared" si="66"/>
        <v>91104,</v>
      </c>
      <c r="P378" t="str">
        <f t="shared" si="67"/>
        <v>92,</v>
      </c>
      <c r="Q378" t="str">
        <f t="shared" si="74"/>
        <v>(1,1)</v>
      </c>
      <c r="R378" t="str">
        <f t="shared" si="68"/>
        <v>1,</v>
      </c>
      <c r="S378" t="str">
        <f t="shared" si="69"/>
        <v>1,</v>
      </c>
    </row>
    <row r="379" spans="1:19" x14ac:dyDescent="0.15">
      <c r="A379" t="s">
        <v>202</v>
      </c>
      <c r="B379">
        <v>91106</v>
      </c>
      <c r="C379">
        <v>92</v>
      </c>
      <c r="D379">
        <v>1</v>
      </c>
      <c r="E379">
        <v>1</v>
      </c>
      <c r="F379">
        <v>1</v>
      </c>
      <c r="G379" s="5">
        <f t="shared" si="64"/>
        <v>1.0852896071723487E-2</v>
      </c>
      <c r="H379" t="str">
        <f>VLOOKUP(B379,'名称-id-价值'!B:C,2,FALSE)</f>
        <v>T1MP6</v>
      </c>
      <c r="I379" t="str">
        <f t="shared" si="70"/>
        <v>T1部件</v>
      </c>
      <c r="J379">
        <f t="shared" si="71"/>
        <v>9</v>
      </c>
      <c r="K379">
        <f t="shared" si="72"/>
        <v>1.0852896071723487E-2</v>
      </c>
      <c r="L379">
        <f>VLOOKUP(B379,'名称-id-价值'!B:M,J379+2,FALSE)</f>
        <v>24</v>
      </c>
      <c r="M379">
        <f t="shared" si="73"/>
        <v>0.26046950572136368</v>
      </c>
      <c r="N379">
        <f t="shared" si="65"/>
        <v>56.92953875191683</v>
      </c>
      <c r="O379" t="str">
        <f t="shared" si="66"/>
        <v>91106,</v>
      </c>
      <c r="P379" t="str">
        <f t="shared" si="67"/>
        <v>92,</v>
      </c>
      <c r="Q379" t="str">
        <f t="shared" si="74"/>
        <v>(1,1)</v>
      </c>
      <c r="R379" t="str">
        <f t="shared" si="68"/>
        <v>1,</v>
      </c>
      <c r="S379" t="str">
        <f t="shared" si="69"/>
        <v>1,</v>
      </c>
    </row>
    <row r="380" spans="1:19" x14ac:dyDescent="0.15">
      <c r="A380" t="s">
        <v>202</v>
      </c>
      <c r="B380">
        <v>91202</v>
      </c>
      <c r="C380">
        <v>92</v>
      </c>
      <c r="D380">
        <v>1</v>
      </c>
      <c r="E380">
        <v>1</v>
      </c>
      <c r="F380">
        <v>1</v>
      </c>
      <c r="G380" s="5">
        <f t="shared" si="64"/>
        <v>1.0852896071723487E-2</v>
      </c>
      <c r="H380" t="str">
        <f>VLOOKUP(B380,'名称-id-价值'!B:C,2,FALSE)</f>
        <v>T1HP2</v>
      </c>
      <c r="I380" t="str">
        <f t="shared" si="70"/>
        <v>T1部件</v>
      </c>
      <c r="J380">
        <f t="shared" si="71"/>
        <v>9</v>
      </c>
      <c r="K380">
        <f t="shared" si="72"/>
        <v>1.0852896071723487E-2</v>
      </c>
      <c r="L380">
        <f>VLOOKUP(B380,'名称-id-价值'!B:M,J380+2,FALSE)</f>
        <v>24</v>
      </c>
      <c r="M380">
        <f t="shared" si="73"/>
        <v>0.26046950572136368</v>
      </c>
      <c r="N380">
        <f t="shared" si="65"/>
        <v>56.92953875191683</v>
      </c>
      <c r="O380" t="str">
        <f t="shared" si="66"/>
        <v>91202,</v>
      </c>
      <c r="P380" t="str">
        <f t="shared" si="67"/>
        <v>92,</v>
      </c>
      <c r="Q380" t="str">
        <f t="shared" si="74"/>
        <v>(1,1)</v>
      </c>
      <c r="R380" t="str">
        <f t="shared" si="68"/>
        <v>1,</v>
      </c>
      <c r="S380" t="str">
        <f t="shared" si="69"/>
        <v>1,</v>
      </c>
    </row>
    <row r="381" spans="1:19" x14ac:dyDescent="0.15">
      <c r="A381" t="s">
        <v>202</v>
      </c>
      <c r="B381">
        <v>91204</v>
      </c>
      <c r="C381">
        <v>92</v>
      </c>
      <c r="D381">
        <v>1</v>
      </c>
      <c r="E381">
        <v>1</v>
      </c>
      <c r="F381">
        <v>1</v>
      </c>
      <c r="G381" s="5">
        <f t="shared" si="64"/>
        <v>1.0852896071723487E-2</v>
      </c>
      <c r="H381" t="str">
        <f>VLOOKUP(B381,'名称-id-价值'!B:C,2,FALSE)</f>
        <v>T1HP4</v>
      </c>
      <c r="I381" t="str">
        <f t="shared" si="70"/>
        <v>T1部件</v>
      </c>
      <c r="J381">
        <f t="shared" si="71"/>
        <v>9</v>
      </c>
      <c r="K381">
        <f t="shared" si="72"/>
        <v>1.0852896071723487E-2</v>
      </c>
      <c r="L381">
        <f>VLOOKUP(B381,'名称-id-价值'!B:M,J381+2,FALSE)</f>
        <v>24</v>
      </c>
      <c r="M381">
        <f t="shared" si="73"/>
        <v>0.26046950572136368</v>
      </c>
      <c r="N381">
        <f t="shared" si="65"/>
        <v>56.92953875191683</v>
      </c>
      <c r="O381" t="str">
        <f t="shared" si="66"/>
        <v>91204,</v>
      </c>
      <c r="P381" t="str">
        <f t="shared" si="67"/>
        <v>92,</v>
      </c>
      <c r="Q381" t="str">
        <f t="shared" si="74"/>
        <v>(1,1)</v>
      </c>
      <c r="R381" t="str">
        <f t="shared" si="68"/>
        <v>1,</v>
      </c>
      <c r="S381" t="str">
        <f t="shared" si="69"/>
        <v>1,</v>
      </c>
    </row>
    <row r="382" spans="1:19" x14ac:dyDescent="0.15">
      <c r="A382" t="s">
        <v>202</v>
      </c>
      <c r="B382">
        <v>91206</v>
      </c>
      <c r="C382">
        <v>92</v>
      </c>
      <c r="D382">
        <v>1</v>
      </c>
      <c r="E382">
        <v>1</v>
      </c>
      <c r="F382">
        <v>1</v>
      </c>
      <c r="G382" s="5">
        <f t="shared" si="64"/>
        <v>1.0852896071723487E-2</v>
      </c>
      <c r="H382" t="str">
        <f>VLOOKUP(B382,'名称-id-价值'!B:C,2,FALSE)</f>
        <v>T1HP6</v>
      </c>
      <c r="I382" t="str">
        <f t="shared" si="70"/>
        <v>T1部件</v>
      </c>
      <c r="J382">
        <f t="shared" si="71"/>
        <v>9</v>
      </c>
      <c r="K382">
        <f t="shared" si="72"/>
        <v>1.0852896071723487E-2</v>
      </c>
      <c r="L382">
        <f>VLOOKUP(B382,'名称-id-价值'!B:M,J382+2,FALSE)</f>
        <v>24</v>
      </c>
      <c r="M382">
        <f t="shared" si="73"/>
        <v>0.26046950572136368</v>
      </c>
      <c r="N382">
        <f t="shared" si="65"/>
        <v>56.92953875191683</v>
      </c>
      <c r="O382" t="str">
        <f t="shared" si="66"/>
        <v>91206,</v>
      </c>
      <c r="P382" t="str">
        <f t="shared" si="67"/>
        <v>92,</v>
      </c>
      <c r="Q382" t="str">
        <f t="shared" si="74"/>
        <v>(1,1)</v>
      </c>
      <c r="R382" t="str">
        <f t="shared" si="68"/>
        <v>1,</v>
      </c>
      <c r="S382" t="str">
        <f t="shared" si="69"/>
        <v>1,</v>
      </c>
    </row>
    <row r="383" spans="1:19" x14ac:dyDescent="0.15">
      <c r="A383" t="s">
        <v>202</v>
      </c>
      <c r="B383">
        <v>92001</v>
      </c>
      <c r="C383">
        <v>43</v>
      </c>
      <c r="D383">
        <v>1</v>
      </c>
      <c r="E383">
        <v>1</v>
      </c>
      <c r="F383">
        <v>1</v>
      </c>
      <c r="G383" s="5">
        <f t="shared" si="64"/>
        <v>5.0725492509142382E-3</v>
      </c>
      <c r="H383" t="str">
        <f>VLOOKUP(B383,'名称-id-价值'!B:C,2,FALSE)</f>
        <v>T2LP1</v>
      </c>
      <c r="I383" t="str">
        <f t="shared" si="70"/>
        <v>T2部件</v>
      </c>
      <c r="J383">
        <f t="shared" si="71"/>
        <v>9</v>
      </c>
      <c r="K383">
        <f t="shared" si="72"/>
        <v>5.0725492509142382E-3</v>
      </c>
      <c r="L383">
        <f>VLOOKUP(B383,'名称-id-价值'!B:M,J383+2,FALSE)</f>
        <v>55.300000000000004</v>
      </c>
      <c r="M383">
        <f t="shared" si="73"/>
        <v>0.28051197357555741</v>
      </c>
      <c r="N383">
        <f t="shared" si="65"/>
        <v>56.92953875191683</v>
      </c>
      <c r="O383" t="str">
        <f t="shared" si="66"/>
        <v>92001,</v>
      </c>
      <c r="P383" t="str">
        <f t="shared" si="67"/>
        <v>43,</v>
      </c>
      <c r="Q383" t="str">
        <f t="shared" si="74"/>
        <v>(1,1)</v>
      </c>
      <c r="R383" t="str">
        <f t="shared" si="68"/>
        <v>1,</v>
      </c>
      <c r="S383" t="str">
        <f t="shared" si="69"/>
        <v>1,</v>
      </c>
    </row>
    <row r="384" spans="1:19" x14ac:dyDescent="0.15">
      <c r="A384" t="s">
        <v>202</v>
      </c>
      <c r="B384">
        <v>92003</v>
      </c>
      <c r="C384">
        <v>43</v>
      </c>
      <c r="D384">
        <v>1</v>
      </c>
      <c r="E384">
        <v>1</v>
      </c>
      <c r="F384">
        <v>1</v>
      </c>
      <c r="G384" s="5">
        <f t="shared" si="64"/>
        <v>5.0725492509142382E-3</v>
      </c>
      <c r="H384" t="str">
        <f>VLOOKUP(B384,'名称-id-价值'!B:C,2,FALSE)</f>
        <v>T2LP3</v>
      </c>
      <c r="I384" t="str">
        <f t="shared" si="70"/>
        <v>T2部件</v>
      </c>
      <c r="J384">
        <f t="shared" si="71"/>
        <v>9</v>
      </c>
      <c r="K384">
        <f t="shared" si="72"/>
        <v>5.0725492509142382E-3</v>
      </c>
      <c r="L384">
        <f>VLOOKUP(B384,'名称-id-价值'!B:M,J384+2,FALSE)</f>
        <v>55.3</v>
      </c>
      <c r="M384">
        <f t="shared" si="73"/>
        <v>0.28051197357555735</v>
      </c>
      <c r="N384">
        <f t="shared" si="65"/>
        <v>56.92953875191683</v>
      </c>
      <c r="O384" t="str">
        <f t="shared" si="66"/>
        <v>92003,</v>
      </c>
      <c r="P384" t="str">
        <f t="shared" si="67"/>
        <v>43,</v>
      </c>
      <c r="Q384" t="str">
        <f t="shared" si="74"/>
        <v>(1,1)</v>
      </c>
      <c r="R384" t="str">
        <f t="shared" si="68"/>
        <v>1,</v>
      </c>
      <c r="S384" t="str">
        <f t="shared" si="69"/>
        <v>1,</v>
      </c>
    </row>
    <row r="385" spans="1:19" x14ac:dyDescent="0.15">
      <c r="A385" t="s">
        <v>202</v>
      </c>
      <c r="B385">
        <v>92005</v>
      </c>
      <c r="C385">
        <v>43</v>
      </c>
      <c r="D385">
        <v>1</v>
      </c>
      <c r="E385">
        <v>1</v>
      </c>
      <c r="F385">
        <v>1</v>
      </c>
      <c r="G385" s="5">
        <f t="shared" si="64"/>
        <v>5.0725492509142382E-3</v>
      </c>
      <c r="H385" t="str">
        <f>VLOOKUP(B385,'名称-id-价值'!B:C,2,FALSE)</f>
        <v>T2LP5</v>
      </c>
      <c r="I385" t="str">
        <f t="shared" si="70"/>
        <v>T2部件</v>
      </c>
      <c r="J385">
        <f t="shared" si="71"/>
        <v>9</v>
      </c>
      <c r="K385">
        <f t="shared" si="72"/>
        <v>5.0725492509142382E-3</v>
      </c>
      <c r="L385">
        <f>VLOOKUP(B385,'名称-id-价值'!B:M,J385+2,FALSE)</f>
        <v>55.3</v>
      </c>
      <c r="M385">
        <f t="shared" si="73"/>
        <v>0.28051197357555735</v>
      </c>
      <c r="N385">
        <f t="shared" si="65"/>
        <v>56.92953875191683</v>
      </c>
      <c r="O385" t="str">
        <f t="shared" si="66"/>
        <v>92005,</v>
      </c>
      <c r="P385" t="str">
        <f t="shared" si="67"/>
        <v>43,</v>
      </c>
      <c r="Q385" t="str">
        <f t="shared" si="74"/>
        <v>(1,1)</v>
      </c>
      <c r="R385" t="str">
        <f t="shared" si="68"/>
        <v>1,</v>
      </c>
      <c r="S385" t="str">
        <f t="shared" si="69"/>
        <v>1,</v>
      </c>
    </row>
    <row r="386" spans="1:19" x14ac:dyDescent="0.15">
      <c r="A386" t="s">
        <v>202</v>
      </c>
      <c r="B386">
        <v>92101</v>
      </c>
      <c r="C386">
        <v>43</v>
      </c>
      <c r="D386">
        <v>1</v>
      </c>
      <c r="E386">
        <v>1</v>
      </c>
      <c r="F386">
        <v>1</v>
      </c>
      <c r="G386" s="5">
        <f t="shared" ref="G386:G449" si="75">C386/SUMIFS(C:C,A:A,A386)</f>
        <v>5.0725492509142382E-3</v>
      </c>
      <c r="H386" t="str">
        <f>VLOOKUP(B386,'名称-id-价值'!B:C,2,FALSE)</f>
        <v>T2MP1</v>
      </c>
      <c r="I386" t="str">
        <f t="shared" si="70"/>
        <v>T2部件</v>
      </c>
      <c r="J386">
        <f t="shared" si="71"/>
        <v>9</v>
      </c>
      <c r="K386">
        <f t="shared" si="72"/>
        <v>5.0725492509142382E-3</v>
      </c>
      <c r="L386">
        <f>VLOOKUP(B386,'名称-id-价值'!B:M,J386+2,FALSE)</f>
        <v>55.3</v>
      </c>
      <c r="M386">
        <f t="shared" si="73"/>
        <v>0.28051197357555735</v>
      </c>
      <c r="N386">
        <f t="shared" ref="N386:N449" si="76">SUMIFS(M:M,A:A,A386)*F386+VLOOKUP(J386,$AC$17:$AF$27,4,FALSE)</f>
        <v>56.92953875191683</v>
      </c>
      <c r="O386" t="str">
        <f t="shared" si="66"/>
        <v>92101,</v>
      </c>
      <c r="P386" t="str">
        <f t="shared" si="67"/>
        <v>43,</v>
      </c>
      <c r="Q386" t="str">
        <f t="shared" si="74"/>
        <v>(1,1)</v>
      </c>
      <c r="R386" t="str">
        <f t="shared" si="68"/>
        <v>1,</v>
      </c>
      <c r="S386" t="str">
        <f t="shared" si="69"/>
        <v>1,</v>
      </c>
    </row>
    <row r="387" spans="1:19" x14ac:dyDescent="0.15">
      <c r="A387" t="s">
        <v>202</v>
      </c>
      <c r="B387">
        <v>92103</v>
      </c>
      <c r="C387">
        <v>43</v>
      </c>
      <c r="D387">
        <v>1</v>
      </c>
      <c r="E387">
        <v>1</v>
      </c>
      <c r="F387">
        <v>1</v>
      </c>
      <c r="G387" s="5">
        <f t="shared" si="75"/>
        <v>5.0725492509142382E-3</v>
      </c>
      <c r="H387" t="str">
        <f>VLOOKUP(B387,'名称-id-价值'!B:C,2,FALSE)</f>
        <v>T2MP3</v>
      </c>
      <c r="I387" t="str">
        <f t="shared" si="70"/>
        <v>T2部件</v>
      </c>
      <c r="J387">
        <f t="shared" si="71"/>
        <v>9</v>
      </c>
      <c r="K387">
        <f t="shared" si="72"/>
        <v>5.0725492509142382E-3</v>
      </c>
      <c r="L387">
        <f>VLOOKUP(B387,'名称-id-价值'!B:M,J387+2,FALSE)</f>
        <v>55.3</v>
      </c>
      <c r="M387">
        <f t="shared" si="73"/>
        <v>0.28051197357555735</v>
      </c>
      <c r="N387">
        <f t="shared" si="76"/>
        <v>56.92953875191683</v>
      </c>
      <c r="O387" t="str">
        <f t="shared" si="66"/>
        <v>92103,</v>
      </c>
      <c r="P387" t="str">
        <f t="shared" si="67"/>
        <v>43,</v>
      </c>
      <c r="Q387" t="str">
        <f t="shared" si="74"/>
        <v>(1,1)</v>
      </c>
      <c r="R387" t="str">
        <f t="shared" si="68"/>
        <v>1,</v>
      </c>
      <c r="S387" t="str">
        <f t="shared" si="69"/>
        <v>1,</v>
      </c>
    </row>
    <row r="388" spans="1:19" x14ac:dyDescent="0.15">
      <c r="A388" t="s">
        <v>202</v>
      </c>
      <c r="B388">
        <v>92105</v>
      </c>
      <c r="C388">
        <v>43</v>
      </c>
      <c r="D388">
        <v>1</v>
      </c>
      <c r="E388">
        <v>1</v>
      </c>
      <c r="F388">
        <v>1</v>
      </c>
      <c r="G388" s="5">
        <f t="shared" si="75"/>
        <v>5.0725492509142382E-3</v>
      </c>
      <c r="H388" t="str">
        <f>VLOOKUP(B388,'名称-id-价值'!B:C,2,FALSE)</f>
        <v>T2MP5</v>
      </c>
      <c r="I388" t="str">
        <f t="shared" si="70"/>
        <v>T2部件</v>
      </c>
      <c r="J388">
        <f t="shared" si="71"/>
        <v>9</v>
      </c>
      <c r="K388">
        <f t="shared" si="72"/>
        <v>5.0725492509142382E-3</v>
      </c>
      <c r="L388">
        <f>VLOOKUP(B388,'名称-id-价值'!B:M,J388+2,FALSE)</f>
        <v>55.3</v>
      </c>
      <c r="M388">
        <f t="shared" si="73"/>
        <v>0.28051197357555735</v>
      </c>
      <c r="N388">
        <f t="shared" si="76"/>
        <v>56.92953875191683</v>
      </c>
      <c r="O388" t="str">
        <f t="shared" si="66"/>
        <v>92105,</v>
      </c>
      <c r="P388" t="str">
        <f t="shared" si="67"/>
        <v>43,</v>
      </c>
      <c r="Q388" t="str">
        <f t="shared" si="74"/>
        <v>(1,1)</v>
      </c>
      <c r="R388" t="str">
        <f t="shared" si="68"/>
        <v>1,</v>
      </c>
      <c r="S388" t="str">
        <f t="shared" si="69"/>
        <v>1,</v>
      </c>
    </row>
    <row r="389" spans="1:19" x14ac:dyDescent="0.15">
      <c r="A389" t="s">
        <v>202</v>
      </c>
      <c r="B389">
        <v>92201</v>
      </c>
      <c r="C389">
        <v>43</v>
      </c>
      <c r="D389">
        <v>1</v>
      </c>
      <c r="E389">
        <v>1</v>
      </c>
      <c r="F389">
        <v>1</v>
      </c>
      <c r="G389" s="5">
        <f t="shared" si="75"/>
        <v>5.0725492509142382E-3</v>
      </c>
      <c r="H389" t="str">
        <f>VLOOKUP(B389,'名称-id-价值'!B:C,2,FALSE)</f>
        <v>T2HP1</v>
      </c>
      <c r="I389" t="str">
        <f t="shared" si="70"/>
        <v>T2部件</v>
      </c>
      <c r="J389">
        <f t="shared" si="71"/>
        <v>9</v>
      </c>
      <c r="K389">
        <f t="shared" si="72"/>
        <v>5.0725492509142382E-3</v>
      </c>
      <c r="L389">
        <f>VLOOKUP(B389,'名称-id-价值'!B:M,J389+2,FALSE)</f>
        <v>55.3</v>
      </c>
      <c r="M389">
        <f t="shared" si="73"/>
        <v>0.28051197357555735</v>
      </c>
      <c r="N389">
        <f t="shared" si="76"/>
        <v>56.92953875191683</v>
      </c>
      <c r="O389" t="str">
        <f t="shared" si="66"/>
        <v>92201,</v>
      </c>
      <c r="P389" t="str">
        <f t="shared" si="67"/>
        <v>43,</v>
      </c>
      <c r="Q389" t="str">
        <f t="shared" si="74"/>
        <v>(1,1)</v>
      </c>
      <c r="R389" t="str">
        <f t="shared" si="68"/>
        <v>1,</v>
      </c>
      <c r="S389" t="str">
        <f t="shared" si="69"/>
        <v>1,</v>
      </c>
    </row>
    <row r="390" spans="1:19" x14ac:dyDescent="0.15">
      <c r="A390" t="s">
        <v>202</v>
      </c>
      <c r="B390">
        <v>92203</v>
      </c>
      <c r="C390">
        <v>43</v>
      </c>
      <c r="D390">
        <v>1</v>
      </c>
      <c r="E390">
        <v>1</v>
      </c>
      <c r="F390">
        <v>1</v>
      </c>
      <c r="G390" s="5">
        <f t="shared" si="75"/>
        <v>5.0725492509142382E-3</v>
      </c>
      <c r="H390" t="str">
        <f>VLOOKUP(B390,'名称-id-价值'!B:C,2,FALSE)</f>
        <v>T2HP3</v>
      </c>
      <c r="I390" t="str">
        <f t="shared" si="70"/>
        <v>T2部件</v>
      </c>
      <c r="J390">
        <f t="shared" si="71"/>
        <v>9</v>
      </c>
      <c r="K390">
        <f t="shared" si="72"/>
        <v>5.0725492509142382E-3</v>
      </c>
      <c r="L390">
        <f>VLOOKUP(B390,'名称-id-价值'!B:M,J390+2,FALSE)</f>
        <v>55.3</v>
      </c>
      <c r="M390">
        <f t="shared" si="73"/>
        <v>0.28051197357555735</v>
      </c>
      <c r="N390">
        <f t="shared" si="76"/>
        <v>56.92953875191683</v>
      </c>
      <c r="O390" t="str">
        <f t="shared" si="66"/>
        <v>92203,</v>
      </c>
      <c r="P390" t="str">
        <f t="shared" si="67"/>
        <v>43,</v>
      </c>
      <c r="Q390" t="str">
        <f t="shared" si="74"/>
        <v>(1,1)</v>
      </c>
      <c r="R390" t="str">
        <f t="shared" si="68"/>
        <v>1,</v>
      </c>
      <c r="S390" t="str">
        <f t="shared" si="69"/>
        <v>1,</v>
      </c>
    </row>
    <row r="391" spans="1:19" x14ac:dyDescent="0.15">
      <c r="A391" t="s">
        <v>202</v>
      </c>
      <c r="B391">
        <v>92205</v>
      </c>
      <c r="C391">
        <v>43</v>
      </c>
      <c r="D391">
        <v>1</v>
      </c>
      <c r="E391">
        <v>1</v>
      </c>
      <c r="F391">
        <v>1</v>
      </c>
      <c r="G391" s="5">
        <f t="shared" si="75"/>
        <v>5.0725492509142382E-3</v>
      </c>
      <c r="H391" t="str">
        <f>VLOOKUP(B391,'名称-id-价值'!B:C,2,FALSE)</f>
        <v>T2HP5</v>
      </c>
      <c r="I391" t="str">
        <f t="shared" si="70"/>
        <v>T2部件</v>
      </c>
      <c r="J391">
        <f t="shared" si="71"/>
        <v>9</v>
      </c>
      <c r="K391">
        <f t="shared" si="72"/>
        <v>5.0725492509142382E-3</v>
      </c>
      <c r="L391">
        <f>VLOOKUP(B391,'名称-id-价值'!B:M,J391+2,FALSE)</f>
        <v>55.3</v>
      </c>
      <c r="M391">
        <f t="shared" si="73"/>
        <v>0.28051197357555735</v>
      </c>
      <c r="N391">
        <f t="shared" si="76"/>
        <v>56.92953875191683</v>
      </c>
      <c r="O391" t="str">
        <f t="shared" si="66"/>
        <v>92205,</v>
      </c>
      <c r="P391" t="str">
        <f t="shared" si="67"/>
        <v>43,</v>
      </c>
      <c r="Q391" t="str">
        <f t="shared" si="74"/>
        <v>(1,1)</v>
      </c>
      <c r="R391" t="str">
        <f t="shared" si="68"/>
        <v>1,</v>
      </c>
      <c r="S391" t="str">
        <f t="shared" si="69"/>
        <v>1,</v>
      </c>
    </row>
    <row r="392" spans="1:19" x14ac:dyDescent="0.15">
      <c r="A392" t="s">
        <v>202</v>
      </c>
      <c r="B392">
        <v>92002</v>
      </c>
      <c r="C392">
        <v>43</v>
      </c>
      <c r="D392">
        <v>1</v>
      </c>
      <c r="E392">
        <v>1</v>
      </c>
      <c r="F392">
        <v>1</v>
      </c>
      <c r="G392" s="5">
        <f t="shared" si="75"/>
        <v>5.0725492509142382E-3</v>
      </c>
      <c r="H392" t="str">
        <f>VLOOKUP(B392,'名称-id-价值'!B:C,2,FALSE)</f>
        <v>T2LP2</v>
      </c>
      <c r="I392" t="str">
        <f t="shared" si="70"/>
        <v>T2部件</v>
      </c>
      <c r="J392">
        <f t="shared" si="71"/>
        <v>9</v>
      </c>
      <c r="K392">
        <f t="shared" si="72"/>
        <v>5.0725492509142382E-3</v>
      </c>
      <c r="L392">
        <f>VLOOKUP(B392,'名称-id-价值'!B:M,J392+2,FALSE)</f>
        <v>55.300000000000004</v>
      </c>
      <c r="M392">
        <f t="shared" si="73"/>
        <v>0.28051197357555741</v>
      </c>
      <c r="N392">
        <f t="shared" si="76"/>
        <v>56.92953875191683</v>
      </c>
      <c r="O392" t="str">
        <f t="shared" si="66"/>
        <v>92002,</v>
      </c>
      <c r="P392" t="str">
        <f t="shared" si="67"/>
        <v>43,</v>
      </c>
      <c r="Q392" t="str">
        <f t="shared" si="74"/>
        <v>(1,1)</v>
      </c>
      <c r="R392" t="str">
        <f t="shared" si="68"/>
        <v>1,</v>
      </c>
      <c r="S392" t="str">
        <f t="shared" si="69"/>
        <v>1,</v>
      </c>
    </row>
    <row r="393" spans="1:19" x14ac:dyDescent="0.15">
      <c r="A393" t="s">
        <v>202</v>
      </c>
      <c r="B393">
        <v>92004</v>
      </c>
      <c r="C393">
        <v>43</v>
      </c>
      <c r="D393">
        <v>1</v>
      </c>
      <c r="E393">
        <v>1</v>
      </c>
      <c r="F393">
        <v>1</v>
      </c>
      <c r="G393" s="5">
        <f t="shared" si="75"/>
        <v>5.0725492509142382E-3</v>
      </c>
      <c r="H393" t="str">
        <f>VLOOKUP(B393,'名称-id-价值'!B:C,2,FALSE)</f>
        <v>T2LP4</v>
      </c>
      <c r="I393" t="str">
        <f t="shared" si="70"/>
        <v>T2部件</v>
      </c>
      <c r="J393">
        <f t="shared" si="71"/>
        <v>9</v>
      </c>
      <c r="K393">
        <f t="shared" si="72"/>
        <v>5.0725492509142382E-3</v>
      </c>
      <c r="L393">
        <f>VLOOKUP(B393,'名称-id-价值'!B:M,J393+2,FALSE)</f>
        <v>55.3</v>
      </c>
      <c r="M393">
        <f t="shared" si="73"/>
        <v>0.28051197357555735</v>
      </c>
      <c r="N393">
        <f t="shared" si="76"/>
        <v>56.92953875191683</v>
      </c>
      <c r="O393" t="str">
        <f t="shared" si="66"/>
        <v>92004,</v>
      </c>
      <c r="P393" t="str">
        <f t="shared" si="67"/>
        <v>43,</v>
      </c>
      <c r="Q393" t="str">
        <f t="shared" si="74"/>
        <v>(1,1)</v>
      </c>
      <c r="R393" t="str">
        <f t="shared" si="68"/>
        <v>1,</v>
      </c>
      <c r="S393" t="str">
        <f t="shared" si="69"/>
        <v>1,</v>
      </c>
    </row>
    <row r="394" spans="1:19" x14ac:dyDescent="0.15">
      <c r="A394" t="s">
        <v>202</v>
      </c>
      <c r="B394">
        <v>92006</v>
      </c>
      <c r="C394">
        <v>43</v>
      </c>
      <c r="D394">
        <v>1</v>
      </c>
      <c r="E394">
        <v>1</v>
      </c>
      <c r="F394">
        <v>1</v>
      </c>
      <c r="G394" s="5">
        <f t="shared" si="75"/>
        <v>5.0725492509142382E-3</v>
      </c>
      <c r="H394" t="str">
        <f>VLOOKUP(B394,'名称-id-价值'!B:C,2,FALSE)</f>
        <v>T2LP6</v>
      </c>
      <c r="I394" t="str">
        <f t="shared" si="70"/>
        <v>T2部件</v>
      </c>
      <c r="J394">
        <f t="shared" si="71"/>
        <v>9</v>
      </c>
      <c r="K394">
        <f t="shared" si="72"/>
        <v>5.0725492509142382E-3</v>
      </c>
      <c r="L394">
        <f>VLOOKUP(B394,'名称-id-价值'!B:M,J394+2,FALSE)</f>
        <v>55.3</v>
      </c>
      <c r="M394">
        <f t="shared" si="73"/>
        <v>0.28051197357555735</v>
      </c>
      <c r="N394">
        <f t="shared" si="76"/>
        <v>56.92953875191683</v>
      </c>
      <c r="O394" t="str">
        <f t="shared" si="66"/>
        <v>92006,</v>
      </c>
      <c r="P394" t="str">
        <f t="shared" si="67"/>
        <v>43,</v>
      </c>
      <c r="Q394" t="str">
        <f t="shared" si="74"/>
        <v>(1,1)</v>
      </c>
      <c r="R394" t="str">
        <f t="shared" si="68"/>
        <v>1,</v>
      </c>
      <c r="S394" t="str">
        <f t="shared" si="69"/>
        <v>1,</v>
      </c>
    </row>
    <row r="395" spans="1:19" x14ac:dyDescent="0.15">
      <c r="A395" t="s">
        <v>202</v>
      </c>
      <c r="B395">
        <v>92102</v>
      </c>
      <c r="C395">
        <v>43</v>
      </c>
      <c r="D395">
        <v>1</v>
      </c>
      <c r="E395">
        <v>1</v>
      </c>
      <c r="F395">
        <v>1</v>
      </c>
      <c r="G395" s="5">
        <f t="shared" si="75"/>
        <v>5.0725492509142382E-3</v>
      </c>
      <c r="H395" t="str">
        <f>VLOOKUP(B395,'名称-id-价值'!B:C,2,FALSE)</f>
        <v>T2MP2</v>
      </c>
      <c r="I395" t="str">
        <f t="shared" si="70"/>
        <v>T2部件</v>
      </c>
      <c r="J395">
        <f t="shared" si="71"/>
        <v>9</v>
      </c>
      <c r="K395">
        <f t="shared" si="72"/>
        <v>5.0725492509142382E-3</v>
      </c>
      <c r="L395">
        <f>VLOOKUP(B395,'名称-id-价值'!B:M,J395+2,FALSE)</f>
        <v>55.3</v>
      </c>
      <c r="M395">
        <f t="shared" si="73"/>
        <v>0.28051197357555735</v>
      </c>
      <c r="N395">
        <f t="shared" si="76"/>
        <v>56.92953875191683</v>
      </c>
      <c r="O395" t="str">
        <f t="shared" si="66"/>
        <v>92102,</v>
      </c>
      <c r="P395" t="str">
        <f t="shared" si="67"/>
        <v>43,</v>
      </c>
      <c r="Q395" t="str">
        <f t="shared" si="74"/>
        <v>(1,1)</v>
      </c>
      <c r="R395" t="str">
        <f t="shared" si="68"/>
        <v>1,</v>
      </c>
      <c r="S395" t="str">
        <f t="shared" si="69"/>
        <v>1,</v>
      </c>
    </row>
    <row r="396" spans="1:19" x14ac:dyDescent="0.15">
      <c r="A396" t="s">
        <v>202</v>
      </c>
      <c r="B396">
        <v>92104</v>
      </c>
      <c r="C396">
        <v>43</v>
      </c>
      <c r="D396">
        <v>1</v>
      </c>
      <c r="E396">
        <v>1</v>
      </c>
      <c r="F396">
        <v>1</v>
      </c>
      <c r="G396" s="5">
        <f t="shared" si="75"/>
        <v>5.0725492509142382E-3</v>
      </c>
      <c r="H396" t="str">
        <f>VLOOKUP(B396,'名称-id-价值'!B:C,2,FALSE)</f>
        <v>T2MP4</v>
      </c>
      <c r="I396" t="str">
        <f t="shared" si="70"/>
        <v>T2部件</v>
      </c>
      <c r="J396">
        <f t="shared" si="71"/>
        <v>9</v>
      </c>
      <c r="K396">
        <f t="shared" si="72"/>
        <v>5.0725492509142382E-3</v>
      </c>
      <c r="L396">
        <f>VLOOKUP(B396,'名称-id-价值'!B:M,J396+2,FALSE)</f>
        <v>55.3</v>
      </c>
      <c r="M396">
        <f t="shared" si="73"/>
        <v>0.28051197357555735</v>
      </c>
      <c r="N396">
        <f t="shared" si="76"/>
        <v>56.92953875191683</v>
      </c>
      <c r="O396" t="str">
        <f t="shared" si="66"/>
        <v>92104,</v>
      </c>
      <c r="P396" t="str">
        <f t="shared" si="67"/>
        <v>43,</v>
      </c>
      <c r="Q396" t="str">
        <f t="shared" si="74"/>
        <v>(1,1)</v>
      </c>
      <c r="R396" t="str">
        <f t="shared" si="68"/>
        <v>1,</v>
      </c>
      <c r="S396" t="str">
        <f t="shared" si="69"/>
        <v>1,</v>
      </c>
    </row>
    <row r="397" spans="1:19" x14ac:dyDescent="0.15">
      <c r="A397" t="s">
        <v>202</v>
      </c>
      <c r="B397">
        <v>92106</v>
      </c>
      <c r="C397">
        <v>43</v>
      </c>
      <c r="D397">
        <v>1</v>
      </c>
      <c r="E397">
        <v>1</v>
      </c>
      <c r="F397">
        <v>1</v>
      </c>
      <c r="G397" s="5">
        <f t="shared" si="75"/>
        <v>5.0725492509142382E-3</v>
      </c>
      <c r="H397" t="str">
        <f>VLOOKUP(B397,'名称-id-价值'!B:C,2,FALSE)</f>
        <v>T2MP6</v>
      </c>
      <c r="I397" t="str">
        <f t="shared" si="70"/>
        <v>T2部件</v>
      </c>
      <c r="J397">
        <f t="shared" si="71"/>
        <v>9</v>
      </c>
      <c r="K397">
        <f t="shared" si="72"/>
        <v>5.0725492509142382E-3</v>
      </c>
      <c r="L397">
        <f>VLOOKUP(B397,'名称-id-价值'!B:M,J397+2,FALSE)</f>
        <v>55.3</v>
      </c>
      <c r="M397">
        <f t="shared" si="73"/>
        <v>0.28051197357555735</v>
      </c>
      <c r="N397">
        <f t="shared" si="76"/>
        <v>56.92953875191683</v>
      </c>
      <c r="O397" t="str">
        <f t="shared" si="66"/>
        <v>92106,</v>
      </c>
      <c r="P397" t="str">
        <f t="shared" si="67"/>
        <v>43,</v>
      </c>
      <c r="Q397" t="str">
        <f t="shared" si="74"/>
        <v>(1,1)</v>
      </c>
      <c r="R397" t="str">
        <f t="shared" si="68"/>
        <v>1,</v>
      </c>
      <c r="S397" t="str">
        <f t="shared" si="69"/>
        <v>1,</v>
      </c>
    </row>
    <row r="398" spans="1:19" x14ac:dyDescent="0.15">
      <c r="A398" t="s">
        <v>202</v>
      </c>
      <c r="B398">
        <v>92202</v>
      </c>
      <c r="C398">
        <v>43</v>
      </c>
      <c r="D398">
        <v>1</v>
      </c>
      <c r="E398">
        <v>1</v>
      </c>
      <c r="F398">
        <v>1</v>
      </c>
      <c r="G398" s="5">
        <f t="shared" si="75"/>
        <v>5.0725492509142382E-3</v>
      </c>
      <c r="H398" t="str">
        <f>VLOOKUP(B398,'名称-id-价值'!B:C,2,FALSE)</f>
        <v>T2HP2</v>
      </c>
      <c r="I398" t="str">
        <f t="shared" si="70"/>
        <v>T2部件</v>
      </c>
      <c r="J398">
        <f t="shared" si="71"/>
        <v>9</v>
      </c>
      <c r="K398">
        <f t="shared" si="72"/>
        <v>5.0725492509142382E-3</v>
      </c>
      <c r="L398">
        <f>VLOOKUP(B398,'名称-id-价值'!B:M,J398+2,FALSE)</f>
        <v>55.3</v>
      </c>
      <c r="M398">
        <f t="shared" si="73"/>
        <v>0.28051197357555735</v>
      </c>
      <c r="N398">
        <f t="shared" si="76"/>
        <v>56.92953875191683</v>
      </c>
      <c r="O398" t="str">
        <f t="shared" si="66"/>
        <v>92202,</v>
      </c>
      <c r="P398" t="str">
        <f t="shared" si="67"/>
        <v>43,</v>
      </c>
      <c r="Q398" t="str">
        <f t="shared" si="74"/>
        <v>(1,1)</v>
      </c>
      <c r="R398" t="str">
        <f t="shared" si="68"/>
        <v>1,</v>
      </c>
      <c r="S398" t="str">
        <f t="shared" si="69"/>
        <v>1,</v>
      </c>
    </row>
    <row r="399" spans="1:19" x14ac:dyDescent="0.15">
      <c r="A399" t="s">
        <v>202</v>
      </c>
      <c r="B399">
        <v>92204</v>
      </c>
      <c r="C399">
        <v>43</v>
      </c>
      <c r="D399">
        <v>1</v>
      </c>
      <c r="E399">
        <v>1</v>
      </c>
      <c r="F399">
        <v>1</v>
      </c>
      <c r="G399" s="5">
        <f t="shared" si="75"/>
        <v>5.0725492509142382E-3</v>
      </c>
      <c r="H399" t="str">
        <f>VLOOKUP(B399,'名称-id-价值'!B:C,2,FALSE)</f>
        <v>T2HP4</v>
      </c>
      <c r="I399" t="str">
        <f t="shared" si="70"/>
        <v>T2部件</v>
      </c>
      <c r="J399">
        <f t="shared" si="71"/>
        <v>9</v>
      </c>
      <c r="K399">
        <f t="shared" si="72"/>
        <v>5.0725492509142382E-3</v>
      </c>
      <c r="L399">
        <f>VLOOKUP(B399,'名称-id-价值'!B:M,J399+2,FALSE)</f>
        <v>55.3</v>
      </c>
      <c r="M399">
        <f t="shared" si="73"/>
        <v>0.28051197357555735</v>
      </c>
      <c r="N399">
        <f t="shared" si="76"/>
        <v>56.92953875191683</v>
      </c>
      <c r="O399" t="str">
        <f t="shared" si="66"/>
        <v>92204,</v>
      </c>
      <c r="P399" t="str">
        <f t="shared" si="67"/>
        <v>43,</v>
      </c>
      <c r="Q399" t="str">
        <f t="shared" si="74"/>
        <v>(1,1)</v>
      </c>
      <c r="R399" t="str">
        <f t="shared" si="68"/>
        <v>1,</v>
      </c>
      <c r="S399" t="str">
        <f t="shared" si="69"/>
        <v>1,</v>
      </c>
    </row>
    <row r="400" spans="1:19" x14ac:dyDescent="0.15">
      <c r="A400" t="s">
        <v>202</v>
      </c>
      <c r="B400">
        <v>92206</v>
      </c>
      <c r="C400">
        <v>43</v>
      </c>
      <c r="D400">
        <v>1</v>
      </c>
      <c r="E400">
        <v>1</v>
      </c>
      <c r="F400">
        <v>1</v>
      </c>
      <c r="G400" s="5">
        <f t="shared" si="75"/>
        <v>5.0725492509142382E-3</v>
      </c>
      <c r="H400" t="str">
        <f>VLOOKUP(B400,'名称-id-价值'!B:C,2,FALSE)</f>
        <v>T2HP6</v>
      </c>
      <c r="I400" t="str">
        <f t="shared" si="70"/>
        <v>T2部件</v>
      </c>
      <c r="J400">
        <f t="shared" si="71"/>
        <v>9</v>
      </c>
      <c r="K400">
        <f t="shared" si="72"/>
        <v>5.0725492509142382E-3</v>
      </c>
      <c r="L400">
        <f>VLOOKUP(B400,'名称-id-价值'!B:M,J400+2,FALSE)</f>
        <v>55.3</v>
      </c>
      <c r="M400">
        <f t="shared" si="73"/>
        <v>0.28051197357555735</v>
      </c>
      <c r="N400">
        <f t="shared" si="76"/>
        <v>56.92953875191683</v>
      </c>
      <c r="O400" t="str">
        <f t="shared" si="66"/>
        <v>92206,</v>
      </c>
      <c r="P400" t="str">
        <f t="shared" si="67"/>
        <v>43,</v>
      </c>
      <c r="Q400" t="str">
        <f t="shared" si="74"/>
        <v>(1,1)</v>
      </c>
      <c r="R400" t="str">
        <f t="shared" si="68"/>
        <v>1,</v>
      </c>
      <c r="S400" t="str">
        <f t="shared" si="69"/>
        <v>1,</v>
      </c>
    </row>
    <row r="401" spans="1:19" x14ac:dyDescent="0.15">
      <c r="A401" t="s">
        <v>202</v>
      </c>
      <c r="B401">
        <v>93001</v>
      </c>
      <c r="C401">
        <v>22</v>
      </c>
      <c r="D401">
        <v>1</v>
      </c>
      <c r="E401">
        <v>1</v>
      </c>
      <c r="F401">
        <v>1</v>
      </c>
      <c r="G401" s="5">
        <f t="shared" si="75"/>
        <v>2.5952577562817036E-3</v>
      </c>
      <c r="H401" t="str">
        <f>VLOOKUP(B401,'名称-id-价值'!B:C,2,FALSE)</f>
        <v>T3LP1</v>
      </c>
      <c r="I401" t="str">
        <f t="shared" si="70"/>
        <v>T3部件</v>
      </c>
      <c r="J401">
        <f t="shared" si="71"/>
        <v>9</v>
      </c>
      <c r="K401">
        <f t="shared" si="72"/>
        <v>2.5952577562817036E-3</v>
      </c>
      <c r="L401">
        <f>VLOOKUP(B401,'名称-id-价值'!B:M,J401+2,FALSE)</f>
        <v>110.4</v>
      </c>
      <c r="M401">
        <f t="shared" si="73"/>
        <v>0.28651645629350009</v>
      </c>
      <c r="N401">
        <f t="shared" si="76"/>
        <v>56.92953875191683</v>
      </c>
      <c r="O401" t="str">
        <f t="shared" si="66"/>
        <v>93001,</v>
      </c>
      <c r="P401" t="str">
        <f t="shared" si="67"/>
        <v>22,</v>
      </c>
      <c r="Q401" t="str">
        <f t="shared" si="74"/>
        <v>(1,1)</v>
      </c>
      <c r="R401" t="str">
        <f t="shared" si="68"/>
        <v>1,</v>
      </c>
      <c r="S401" t="str">
        <f t="shared" si="69"/>
        <v>1,</v>
      </c>
    </row>
    <row r="402" spans="1:19" x14ac:dyDescent="0.15">
      <c r="A402" t="s">
        <v>202</v>
      </c>
      <c r="B402">
        <v>93003</v>
      </c>
      <c r="C402">
        <v>22</v>
      </c>
      <c r="D402">
        <v>1</v>
      </c>
      <c r="E402">
        <v>1</v>
      </c>
      <c r="F402">
        <v>1</v>
      </c>
      <c r="G402" s="5">
        <f t="shared" si="75"/>
        <v>2.5952577562817036E-3</v>
      </c>
      <c r="H402" t="str">
        <f>VLOOKUP(B402,'名称-id-价值'!B:C,2,FALSE)</f>
        <v>T3LP3</v>
      </c>
      <c r="I402" t="str">
        <f t="shared" si="70"/>
        <v>T3部件</v>
      </c>
      <c r="J402">
        <f t="shared" si="71"/>
        <v>9</v>
      </c>
      <c r="K402">
        <f t="shared" si="72"/>
        <v>2.5952577562817036E-3</v>
      </c>
      <c r="L402">
        <f>VLOOKUP(B402,'名称-id-价值'!B:M,J402+2,FALSE)</f>
        <v>110.4</v>
      </c>
      <c r="M402">
        <f t="shared" si="73"/>
        <v>0.28651645629350009</v>
      </c>
      <c r="N402">
        <f t="shared" si="76"/>
        <v>56.92953875191683</v>
      </c>
      <c r="O402" t="str">
        <f t="shared" si="66"/>
        <v>93003,</v>
      </c>
      <c r="P402" t="str">
        <f t="shared" si="67"/>
        <v>22,</v>
      </c>
      <c r="Q402" t="str">
        <f t="shared" si="74"/>
        <v>(1,1)</v>
      </c>
      <c r="R402" t="str">
        <f t="shared" si="68"/>
        <v>1,</v>
      </c>
      <c r="S402" t="str">
        <f t="shared" si="69"/>
        <v>1,</v>
      </c>
    </row>
    <row r="403" spans="1:19" x14ac:dyDescent="0.15">
      <c r="A403" t="s">
        <v>202</v>
      </c>
      <c r="B403">
        <v>93005</v>
      </c>
      <c r="C403">
        <v>22</v>
      </c>
      <c r="D403">
        <v>1</v>
      </c>
      <c r="E403">
        <v>1</v>
      </c>
      <c r="F403">
        <v>1</v>
      </c>
      <c r="G403" s="5">
        <f t="shared" si="75"/>
        <v>2.5952577562817036E-3</v>
      </c>
      <c r="H403" t="str">
        <f>VLOOKUP(B403,'名称-id-价值'!B:C,2,FALSE)</f>
        <v>T3LP5</v>
      </c>
      <c r="I403" t="str">
        <f t="shared" si="70"/>
        <v>T3部件</v>
      </c>
      <c r="J403">
        <f t="shared" si="71"/>
        <v>9</v>
      </c>
      <c r="K403">
        <f t="shared" si="72"/>
        <v>2.5952577562817036E-3</v>
      </c>
      <c r="L403">
        <f>VLOOKUP(B403,'名称-id-价值'!B:M,J403+2,FALSE)</f>
        <v>110.4</v>
      </c>
      <c r="M403">
        <f t="shared" si="73"/>
        <v>0.28651645629350009</v>
      </c>
      <c r="N403">
        <f t="shared" si="76"/>
        <v>56.92953875191683</v>
      </c>
      <c r="O403" t="str">
        <f t="shared" si="66"/>
        <v>93005,</v>
      </c>
      <c r="P403" t="str">
        <f t="shared" si="67"/>
        <v>22,</v>
      </c>
      <c r="Q403" t="str">
        <f t="shared" si="74"/>
        <v>(1,1)</v>
      </c>
      <c r="R403" t="str">
        <f t="shared" si="68"/>
        <v>1,</v>
      </c>
      <c r="S403" t="str">
        <f t="shared" si="69"/>
        <v>1,</v>
      </c>
    </row>
    <row r="404" spans="1:19" x14ac:dyDescent="0.15">
      <c r="A404" t="s">
        <v>202</v>
      </c>
      <c r="B404">
        <v>93101</v>
      </c>
      <c r="C404">
        <v>22</v>
      </c>
      <c r="D404">
        <v>1</v>
      </c>
      <c r="E404">
        <v>1</v>
      </c>
      <c r="F404">
        <v>1</v>
      </c>
      <c r="G404" s="5">
        <f t="shared" si="75"/>
        <v>2.5952577562817036E-3</v>
      </c>
      <c r="H404" t="str">
        <f>VLOOKUP(B404,'名称-id-价值'!B:C,2,FALSE)</f>
        <v>T3MP1</v>
      </c>
      <c r="I404" t="str">
        <f t="shared" si="70"/>
        <v>T3部件</v>
      </c>
      <c r="J404">
        <f t="shared" si="71"/>
        <v>9</v>
      </c>
      <c r="K404">
        <f t="shared" si="72"/>
        <v>2.5952577562817036E-3</v>
      </c>
      <c r="L404">
        <f>VLOOKUP(B404,'名称-id-价值'!B:M,J404+2,FALSE)</f>
        <v>110.4</v>
      </c>
      <c r="M404">
        <f t="shared" si="73"/>
        <v>0.28651645629350009</v>
      </c>
      <c r="N404">
        <f t="shared" si="76"/>
        <v>56.92953875191683</v>
      </c>
      <c r="O404" t="str">
        <f t="shared" si="66"/>
        <v>93101,</v>
      </c>
      <c r="P404" t="str">
        <f t="shared" si="67"/>
        <v>22,</v>
      </c>
      <c r="Q404" t="str">
        <f t="shared" si="74"/>
        <v>(1,1)</v>
      </c>
      <c r="R404" t="str">
        <f t="shared" si="68"/>
        <v>1,</v>
      </c>
      <c r="S404" t="str">
        <f t="shared" si="69"/>
        <v>1,</v>
      </c>
    </row>
    <row r="405" spans="1:19" x14ac:dyDescent="0.15">
      <c r="A405" t="s">
        <v>202</v>
      </c>
      <c r="B405">
        <v>93103</v>
      </c>
      <c r="C405">
        <v>22</v>
      </c>
      <c r="D405">
        <v>1</v>
      </c>
      <c r="E405">
        <v>1</v>
      </c>
      <c r="F405">
        <v>1</v>
      </c>
      <c r="G405" s="5">
        <f t="shared" si="75"/>
        <v>2.5952577562817036E-3</v>
      </c>
      <c r="H405" t="str">
        <f>VLOOKUP(B405,'名称-id-价值'!B:C,2,FALSE)</f>
        <v>T3MP3</v>
      </c>
      <c r="I405" t="str">
        <f t="shared" si="70"/>
        <v>T3部件</v>
      </c>
      <c r="J405">
        <f t="shared" si="71"/>
        <v>9</v>
      </c>
      <c r="K405">
        <f t="shared" si="72"/>
        <v>2.5952577562817036E-3</v>
      </c>
      <c r="L405">
        <f>VLOOKUP(B405,'名称-id-价值'!B:M,J405+2,FALSE)</f>
        <v>110.4</v>
      </c>
      <c r="M405">
        <f t="shared" si="73"/>
        <v>0.28651645629350009</v>
      </c>
      <c r="N405">
        <f t="shared" si="76"/>
        <v>56.92953875191683</v>
      </c>
      <c r="O405" t="str">
        <f t="shared" si="66"/>
        <v>93103,</v>
      </c>
      <c r="P405" t="str">
        <f t="shared" si="67"/>
        <v>22,</v>
      </c>
      <c r="Q405" t="str">
        <f t="shared" si="74"/>
        <v>(1,1)</v>
      </c>
      <c r="R405" t="str">
        <f t="shared" si="68"/>
        <v>1,</v>
      </c>
      <c r="S405" t="str">
        <f t="shared" si="69"/>
        <v>1,</v>
      </c>
    </row>
    <row r="406" spans="1:19" x14ac:dyDescent="0.15">
      <c r="A406" t="s">
        <v>202</v>
      </c>
      <c r="B406">
        <v>93105</v>
      </c>
      <c r="C406">
        <v>22</v>
      </c>
      <c r="D406">
        <v>1</v>
      </c>
      <c r="E406">
        <v>1</v>
      </c>
      <c r="F406">
        <v>1</v>
      </c>
      <c r="G406" s="5">
        <f t="shared" si="75"/>
        <v>2.5952577562817036E-3</v>
      </c>
      <c r="H406" t="str">
        <f>VLOOKUP(B406,'名称-id-价值'!B:C,2,FALSE)</f>
        <v>T3MP5</v>
      </c>
      <c r="I406" t="str">
        <f t="shared" si="70"/>
        <v>T3部件</v>
      </c>
      <c r="J406">
        <f t="shared" si="71"/>
        <v>9</v>
      </c>
      <c r="K406">
        <f t="shared" si="72"/>
        <v>2.5952577562817036E-3</v>
      </c>
      <c r="L406">
        <f>VLOOKUP(B406,'名称-id-价值'!B:M,J406+2,FALSE)</f>
        <v>110.4</v>
      </c>
      <c r="M406">
        <f t="shared" si="73"/>
        <v>0.28651645629350009</v>
      </c>
      <c r="N406">
        <f t="shared" si="76"/>
        <v>56.92953875191683</v>
      </c>
      <c r="O406" t="str">
        <f t="shared" si="66"/>
        <v>93105,</v>
      </c>
      <c r="P406" t="str">
        <f t="shared" si="67"/>
        <v>22,</v>
      </c>
      <c r="Q406" t="str">
        <f t="shared" si="74"/>
        <v>(1,1)</v>
      </c>
      <c r="R406" t="str">
        <f t="shared" si="68"/>
        <v>1,</v>
      </c>
      <c r="S406" t="str">
        <f t="shared" si="69"/>
        <v>1,</v>
      </c>
    </row>
    <row r="407" spans="1:19" x14ac:dyDescent="0.15">
      <c r="A407" t="s">
        <v>202</v>
      </c>
      <c r="B407">
        <v>93201</v>
      </c>
      <c r="C407">
        <v>22</v>
      </c>
      <c r="D407">
        <v>1</v>
      </c>
      <c r="E407">
        <v>1</v>
      </c>
      <c r="F407">
        <v>1</v>
      </c>
      <c r="G407" s="5">
        <f t="shared" si="75"/>
        <v>2.5952577562817036E-3</v>
      </c>
      <c r="H407" t="str">
        <f>VLOOKUP(B407,'名称-id-价值'!B:C,2,FALSE)</f>
        <v>T3HP1</v>
      </c>
      <c r="I407" t="str">
        <f t="shared" si="70"/>
        <v>T3部件</v>
      </c>
      <c r="J407">
        <f t="shared" si="71"/>
        <v>9</v>
      </c>
      <c r="K407">
        <f t="shared" si="72"/>
        <v>2.5952577562817036E-3</v>
      </c>
      <c r="L407">
        <f>VLOOKUP(B407,'名称-id-价值'!B:M,J407+2,FALSE)</f>
        <v>110.4</v>
      </c>
      <c r="M407">
        <f t="shared" si="73"/>
        <v>0.28651645629350009</v>
      </c>
      <c r="N407">
        <f t="shared" si="76"/>
        <v>56.92953875191683</v>
      </c>
      <c r="O407" t="str">
        <f t="shared" si="66"/>
        <v>93201,</v>
      </c>
      <c r="P407" t="str">
        <f t="shared" si="67"/>
        <v>22,</v>
      </c>
      <c r="Q407" t="str">
        <f t="shared" si="74"/>
        <v>(1,1)</v>
      </c>
      <c r="R407" t="str">
        <f t="shared" si="68"/>
        <v>1,</v>
      </c>
      <c r="S407" t="str">
        <f t="shared" si="69"/>
        <v>1,</v>
      </c>
    </row>
    <row r="408" spans="1:19" x14ac:dyDescent="0.15">
      <c r="A408" t="s">
        <v>202</v>
      </c>
      <c r="B408">
        <v>93203</v>
      </c>
      <c r="C408">
        <v>22</v>
      </c>
      <c r="D408">
        <v>1</v>
      </c>
      <c r="E408">
        <v>1</v>
      </c>
      <c r="F408">
        <v>1</v>
      </c>
      <c r="G408" s="5">
        <f t="shared" si="75"/>
        <v>2.5952577562817036E-3</v>
      </c>
      <c r="H408" t="str">
        <f>VLOOKUP(B408,'名称-id-价值'!B:C,2,FALSE)</f>
        <v>T3HP3</v>
      </c>
      <c r="I408" t="str">
        <f t="shared" si="70"/>
        <v>T3部件</v>
      </c>
      <c r="J408">
        <f t="shared" si="71"/>
        <v>9</v>
      </c>
      <c r="K408">
        <f t="shared" si="72"/>
        <v>2.5952577562817036E-3</v>
      </c>
      <c r="L408">
        <f>VLOOKUP(B408,'名称-id-价值'!B:M,J408+2,FALSE)</f>
        <v>110.4</v>
      </c>
      <c r="M408">
        <f t="shared" si="73"/>
        <v>0.28651645629350009</v>
      </c>
      <c r="N408">
        <f t="shared" si="76"/>
        <v>56.92953875191683</v>
      </c>
      <c r="O408" t="str">
        <f t="shared" si="66"/>
        <v>93203,</v>
      </c>
      <c r="P408" t="str">
        <f t="shared" si="67"/>
        <v>22,</v>
      </c>
      <c r="Q408" t="str">
        <f t="shared" si="74"/>
        <v>(1,1)</v>
      </c>
      <c r="R408" t="str">
        <f t="shared" si="68"/>
        <v>1,</v>
      </c>
      <c r="S408" t="str">
        <f t="shared" si="69"/>
        <v>1,</v>
      </c>
    </row>
    <row r="409" spans="1:19" x14ac:dyDescent="0.15">
      <c r="A409" t="s">
        <v>202</v>
      </c>
      <c r="B409">
        <v>93205</v>
      </c>
      <c r="C409">
        <v>22</v>
      </c>
      <c r="D409">
        <v>1</v>
      </c>
      <c r="E409">
        <v>1</v>
      </c>
      <c r="F409">
        <v>1</v>
      </c>
      <c r="G409" s="5">
        <f t="shared" si="75"/>
        <v>2.5952577562817036E-3</v>
      </c>
      <c r="H409" t="str">
        <f>VLOOKUP(B409,'名称-id-价值'!B:C,2,FALSE)</f>
        <v>T3HP5</v>
      </c>
      <c r="I409" t="str">
        <f t="shared" si="70"/>
        <v>T3部件</v>
      </c>
      <c r="J409">
        <f t="shared" si="71"/>
        <v>9</v>
      </c>
      <c r="K409">
        <f t="shared" si="72"/>
        <v>2.5952577562817036E-3</v>
      </c>
      <c r="L409">
        <f>VLOOKUP(B409,'名称-id-价值'!B:M,J409+2,FALSE)</f>
        <v>110.4</v>
      </c>
      <c r="M409">
        <f t="shared" si="73"/>
        <v>0.28651645629350009</v>
      </c>
      <c r="N409">
        <f t="shared" si="76"/>
        <v>56.92953875191683</v>
      </c>
      <c r="O409" t="str">
        <f t="shared" si="66"/>
        <v>93205,</v>
      </c>
      <c r="P409" t="str">
        <f t="shared" si="67"/>
        <v>22,</v>
      </c>
      <c r="Q409" t="str">
        <f t="shared" si="74"/>
        <v>(1,1)</v>
      </c>
      <c r="R409" t="str">
        <f t="shared" si="68"/>
        <v>1,</v>
      </c>
      <c r="S409" t="str">
        <f t="shared" si="69"/>
        <v>1,</v>
      </c>
    </row>
    <row r="410" spans="1:19" x14ac:dyDescent="0.15">
      <c r="A410" t="s">
        <v>202</v>
      </c>
      <c r="B410">
        <v>93002</v>
      </c>
      <c r="C410">
        <v>22</v>
      </c>
      <c r="D410">
        <v>1</v>
      </c>
      <c r="E410">
        <v>1</v>
      </c>
      <c r="F410">
        <v>1</v>
      </c>
      <c r="G410" s="5">
        <f t="shared" si="75"/>
        <v>2.5952577562817036E-3</v>
      </c>
      <c r="H410" t="str">
        <f>VLOOKUP(B410,'名称-id-价值'!B:C,2,FALSE)</f>
        <v>T3LP2</v>
      </c>
      <c r="I410" t="str">
        <f t="shared" si="70"/>
        <v>T3部件</v>
      </c>
      <c r="J410">
        <f t="shared" si="71"/>
        <v>9</v>
      </c>
      <c r="K410">
        <f t="shared" si="72"/>
        <v>2.5952577562817036E-3</v>
      </c>
      <c r="L410">
        <f>VLOOKUP(B410,'名称-id-价值'!B:M,J410+2,FALSE)</f>
        <v>110.4</v>
      </c>
      <c r="M410">
        <f t="shared" si="73"/>
        <v>0.28651645629350009</v>
      </c>
      <c r="N410">
        <f t="shared" si="76"/>
        <v>56.92953875191683</v>
      </c>
      <c r="O410" t="str">
        <f t="shared" ref="O410:O484" si="77">B410&amp;","</f>
        <v>93002,</v>
      </c>
      <c r="P410" t="str">
        <f t="shared" ref="P410:P484" si="78">C410&amp;","</f>
        <v>22,</v>
      </c>
      <c r="Q410" t="str">
        <f t="shared" si="74"/>
        <v>(1,1)</v>
      </c>
      <c r="R410" t="str">
        <f t="shared" ref="R410:R484" si="79">D410&amp;","</f>
        <v>1,</v>
      </c>
      <c r="S410" t="str">
        <f t="shared" ref="S410:S484" si="80">E410&amp;","</f>
        <v>1,</v>
      </c>
    </row>
    <row r="411" spans="1:19" x14ac:dyDescent="0.15">
      <c r="A411" t="s">
        <v>202</v>
      </c>
      <c r="B411">
        <v>93004</v>
      </c>
      <c r="C411">
        <v>22</v>
      </c>
      <c r="D411">
        <v>1</v>
      </c>
      <c r="E411">
        <v>1</v>
      </c>
      <c r="F411">
        <v>1</v>
      </c>
      <c r="G411" s="5">
        <f t="shared" si="75"/>
        <v>2.5952577562817036E-3</v>
      </c>
      <c r="H411" t="str">
        <f>VLOOKUP(B411,'名称-id-价值'!B:C,2,FALSE)</f>
        <v>T3LP4</v>
      </c>
      <c r="I411" t="str">
        <f t="shared" ref="I411:I480" si="81">IF(LEFT(B411,1)+0=5,"T"&amp;MID(B411,3,1)&amp;"碎片",IF(LEFT(B411,1)+0=1,"T"&amp;MID(B411,3,1)&amp;"坦克",IF(LEFT(B411,1)+0=9,"T"&amp;MID(B411,2,1)&amp;"部件")))</f>
        <v>T3部件</v>
      </c>
      <c r="J411">
        <f t="shared" ref="J411:J480" si="82">IF(RIGHT(A411,1)+0=0,10,RIGHT(A411,1)+0)</f>
        <v>9</v>
      </c>
      <c r="K411">
        <f t="shared" ref="K411:K480" si="83">AVERAGE(D411:E411)*G411*F411</f>
        <v>2.5952577562817036E-3</v>
      </c>
      <c r="L411">
        <f>VLOOKUP(B411,'名称-id-价值'!B:M,J411+2,FALSE)</f>
        <v>110.4</v>
      </c>
      <c r="M411">
        <f t="shared" ref="M411:M480" si="84">G411*L411*AVERAGE(D411:E411)</f>
        <v>0.28651645629350009</v>
      </c>
      <c r="N411">
        <f t="shared" si="76"/>
        <v>56.92953875191683</v>
      </c>
      <c r="O411" t="str">
        <f t="shared" si="77"/>
        <v>93004,</v>
      </c>
      <c r="P411" t="str">
        <f t="shared" si="78"/>
        <v>22,</v>
      </c>
      <c r="Q411" t="str">
        <f t="shared" ref="Q411:Q480" si="85">"("&amp;LEFT(R411&amp;S411,LEN(R411&amp;S411)-1)&amp;")"</f>
        <v>(1,1)</v>
      </c>
      <c r="R411" t="str">
        <f t="shared" si="79"/>
        <v>1,</v>
      </c>
      <c r="S411" t="str">
        <f t="shared" si="80"/>
        <v>1,</v>
      </c>
    </row>
    <row r="412" spans="1:19" x14ac:dyDescent="0.15">
      <c r="A412" t="s">
        <v>202</v>
      </c>
      <c r="B412">
        <v>93006</v>
      </c>
      <c r="C412">
        <v>22</v>
      </c>
      <c r="D412">
        <v>1</v>
      </c>
      <c r="E412">
        <v>1</v>
      </c>
      <c r="F412">
        <v>1</v>
      </c>
      <c r="G412" s="5">
        <f t="shared" si="75"/>
        <v>2.5952577562817036E-3</v>
      </c>
      <c r="H412" t="str">
        <f>VLOOKUP(B412,'名称-id-价值'!B:C,2,FALSE)</f>
        <v>T3LP6</v>
      </c>
      <c r="I412" t="str">
        <f t="shared" si="81"/>
        <v>T3部件</v>
      </c>
      <c r="J412">
        <f t="shared" si="82"/>
        <v>9</v>
      </c>
      <c r="K412">
        <f t="shared" si="83"/>
        <v>2.5952577562817036E-3</v>
      </c>
      <c r="L412">
        <f>VLOOKUP(B412,'名称-id-价值'!B:M,J412+2,FALSE)</f>
        <v>110.4</v>
      </c>
      <c r="M412">
        <f t="shared" si="84"/>
        <v>0.28651645629350009</v>
      </c>
      <c r="N412">
        <f t="shared" si="76"/>
        <v>56.92953875191683</v>
      </c>
      <c r="O412" t="str">
        <f t="shared" si="77"/>
        <v>93006,</v>
      </c>
      <c r="P412" t="str">
        <f t="shared" si="78"/>
        <v>22,</v>
      </c>
      <c r="Q412" t="str">
        <f t="shared" si="85"/>
        <v>(1,1)</v>
      </c>
      <c r="R412" t="str">
        <f t="shared" si="79"/>
        <v>1,</v>
      </c>
      <c r="S412" t="str">
        <f t="shared" si="80"/>
        <v>1,</v>
      </c>
    </row>
    <row r="413" spans="1:19" x14ac:dyDescent="0.15">
      <c r="A413" t="s">
        <v>202</v>
      </c>
      <c r="B413">
        <v>93102</v>
      </c>
      <c r="C413">
        <v>22</v>
      </c>
      <c r="D413">
        <v>1</v>
      </c>
      <c r="E413">
        <v>1</v>
      </c>
      <c r="F413">
        <v>1</v>
      </c>
      <c r="G413" s="5">
        <f t="shared" si="75"/>
        <v>2.5952577562817036E-3</v>
      </c>
      <c r="H413" t="str">
        <f>VLOOKUP(B413,'名称-id-价值'!B:C,2,FALSE)</f>
        <v>T3MP2</v>
      </c>
      <c r="I413" t="str">
        <f t="shared" si="81"/>
        <v>T3部件</v>
      </c>
      <c r="J413">
        <f t="shared" si="82"/>
        <v>9</v>
      </c>
      <c r="K413">
        <f t="shared" si="83"/>
        <v>2.5952577562817036E-3</v>
      </c>
      <c r="L413">
        <f>VLOOKUP(B413,'名称-id-价值'!B:M,J413+2,FALSE)</f>
        <v>110.4</v>
      </c>
      <c r="M413">
        <f t="shared" si="84"/>
        <v>0.28651645629350009</v>
      </c>
      <c r="N413">
        <f t="shared" si="76"/>
        <v>56.92953875191683</v>
      </c>
      <c r="O413" t="str">
        <f t="shared" si="77"/>
        <v>93102,</v>
      </c>
      <c r="P413" t="str">
        <f t="shared" si="78"/>
        <v>22,</v>
      </c>
      <c r="Q413" t="str">
        <f t="shared" si="85"/>
        <v>(1,1)</v>
      </c>
      <c r="R413" t="str">
        <f t="shared" si="79"/>
        <v>1,</v>
      </c>
      <c r="S413" t="str">
        <f t="shared" si="80"/>
        <v>1,</v>
      </c>
    </row>
    <row r="414" spans="1:19" x14ac:dyDescent="0.15">
      <c r="A414" t="s">
        <v>202</v>
      </c>
      <c r="B414">
        <v>93104</v>
      </c>
      <c r="C414">
        <v>22</v>
      </c>
      <c r="D414">
        <v>1</v>
      </c>
      <c r="E414">
        <v>1</v>
      </c>
      <c r="F414">
        <v>1</v>
      </c>
      <c r="G414" s="5">
        <f t="shared" si="75"/>
        <v>2.5952577562817036E-3</v>
      </c>
      <c r="H414" t="str">
        <f>VLOOKUP(B414,'名称-id-价值'!B:C,2,FALSE)</f>
        <v>T3MP4</v>
      </c>
      <c r="I414" t="str">
        <f t="shared" si="81"/>
        <v>T3部件</v>
      </c>
      <c r="J414">
        <f t="shared" si="82"/>
        <v>9</v>
      </c>
      <c r="K414">
        <f t="shared" si="83"/>
        <v>2.5952577562817036E-3</v>
      </c>
      <c r="L414">
        <f>VLOOKUP(B414,'名称-id-价值'!B:M,J414+2,FALSE)</f>
        <v>110.4</v>
      </c>
      <c r="M414">
        <f t="shared" si="84"/>
        <v>0.28651645629350009</v>
      </c>
      <c r="N414">
        <f t="shared" si="76"/>
        <v>56.92953875191683</v>
      </c>
      <c r="O414" t="str">
        <f t="shared" si="77"/>
        <v>93104,</v>
      </c>
      <c r="P414" t="str">
        <f t="shared" si="78"/>
        <v>22,</v>
      </c>
      <c r="Q414" t="str">
        <f t="shared" si="85"/>
        <v>(1,1)</v>
      </c>
      <c r="R414" t="str">
        <f t="shared" si="79"/>
        <v>1,</v>
      </c>
      <c r="S414" t="str">
        <f t="shared" si="80"/>
        <v>1,</v>
      </c>
    </row>
    <row r="415" spans="1:19" x14ac:dyDescent="0.15">
      <c r="A415" t="s">
        <v>202</v>
      </c>
      <c r="B415">
        <v>93106</v>
      </c>
      <c r="C415">
        <v>22</v>
      </c>
      <c r="D415">
        <v>1</v>
      </c>
      <c r="E415">
        <v>1</v>
      </c>
      <c r="F415">
        <v>1</v>
      </c>
      <c r="G415" s="5">
        <f t="shared" si="75"/>
        <v>2.5952577562817036E-3</v>
      </c>
      <c r="H415" t="str">
        <f>VLOOKUP(B415,'名称-id-价值'!B:C,2,FALSE)</f>
        <v>T3MP6</v>
      </c>
      <c r="I415" t="str">
        <f t="shared" si="81"/>
        <v>T3部件</v>
      </c>
      <c r="J415">
        <f t="shared" si="82"/>
        <v>9</v>
      </c>
      <c r="K415">
        <f t="shared" si="83"/>
        <v>2.5952577562817036E-3</v>
      </c>
      <c r="L415">
        <f>VLOOKUP(B415,'名称-id-价值'!B:M,J415+2,FALSE)</f>
        <v>110.4</v>
      </c>
      <c r="M415">
        <f t="shared" si="84"/>
        <v>0.28651645629350009</v>
      </c>
      <c r="N415">
        <f t="shared" si="76"/>
        <v>56.92953875191683</v>
      </c>
      <c r="O415" t="str">
        <f t="shared" si="77"/>
        <v>93106,</v>
      </c>
      <c r="P415" t="str">
        <f t="shared" si="78"/>
        <v>22,</v>
      </c>
      <c r="Q415" t="str">
        <f t="shared" si="85"/>
        <v>(1,1)</v>
      </c>
      <c r="R415" t="str">
        <f t="shared" si="79"/>
        <v>1,</v>
      </c>
      <c r="S415" t="str">
        <f t="shared" si="80"/>
        <v>1,</v>
      </c>
    </row>
    <row r="416" spans="1:19" x14ac:dyDescent="0.15">
      <c r="A416" t="s">
        <v>202</v>
      </c>
      <c r="B416">
        <v>93202</v>
      </c>
      <c r="C416">
        <v>22</v>
      </c>
      <c r="D416">
        <v>1</v>
      </c>
      <c r="E416">
        <v>1</v>
      </c>
      <c r="F416">
        <v>1</v>
      </c>
      <c r="G416" s="5">
        <f t="shared" si="75"/>
        <v>2.5952577562817036E-3</v>
      </c>
      <c r="H416" t="str">
        <f>VLOOKUP(B416,'名称-id-价值'!B:C,2,FALSE)</f>
        <v>T3HP2</v>
      </c>
      <c r="I416" t="str">
        <f t="shared" si="81"/>
        <v>T3部件</v>
      </c>
      <c r="J416">
        <f t="shared" si="82"/>
        <v>9</v>
      </c>
      <c r="K416">
        <f t="shared" si="83"/>
        <v>2.5952577562817036E-3</v>
      </c>
      <c r="L416">
        <f>VLOOKUP(B416,'名称-id-价值'!B:M,J416+2,FALSE)</f>
        <v>110.4</v>
      </c>
      <c r="M416">
        <f t="shared" si="84"/>
        <v>0.28651645629350009</v>
      </c>
      <c r="N416">
        <f t="shared" si="76"/>
        <v>56.92953875191683</v>
      </c>
      <c r="O416" t="str">
        <f t="shared" si="77"/>
        <v>93202,</v>
      </c>
      <c r="P416" t="str">
        <f t="shared" si="78"/>
        <v>22,</v>
      </c>
      <c r="Q416" t="str">
        <f t="shared" si="85"/>
        <v>(1,1)</v>
      </c>
      <c r="R416" t="str">
        <f t="shared" si="79"/>
        <v>1,</v>
      </c>
      <c r="S416" t="str">
        <f t="shared" si="80"/>
        <v>1,</v>
      </c>
    </row>
    <row r="417" spans="1:19" x14ac:dyDescent="0.15">
      <c r="A417" t="s">
        <v>202</v>
      </c>
      <c r="B417">
        <v>93204</v>
      </c>
      <c r="C417">
        <v>22</v>
      </c>
      <c r="D417">
        <v>1</v>
      </c>
      <c r="E417">
        <v>1</v>
      </c>
      <c r="F417">
        <v>1</v>
      </c>
      <c r="G417" s="5">
        <f t="shared" si="75"/>
        <v>2.5952577562817036E-3</v>
      </c>
      <c r="H417" t="str">
        <f>VLOOKUP(B417,'名称-id-价值'!B:C,2,FALSE)</f>
        <v>T3HP4</v>
      </c>
      <c r="I417" t="str">
        <f t="shared" si="81"/>
        <v>T3部件</v>
      </c>
      <c r="J417">
        <f t="shared" si="82"/>
        <v>9</v>
      </c>
      <c r="K417">
        <f t="shared" si="83"/>
        <v>2.5952577562817036E-3</v>
      </c>
      <c r="L417">
        <f>VLOOKUP(B417,'名称-id-价值'!B:M,J417+2,FALSE)</f>
        <v>110.4</v>
      </c>
      <c r="M417">
        <f t="shared" si="84"/>
        <v>0.28651645629350009</v>
      </c>
      <c r="N417">
        <f t="shared" si="76"/>
        <v>56.92953875191683</v>
      </c>
      <c r="O417" t="str">
        <f t="shared" si="77"/>
        <v>93204,</v>
      </c>
      <c r="P417" t="str">
        <f t="shared" si="78"/>
        <v>22,</v>
      </c>
      <c r="Q417" t="str">
        <f t="shared" si="85"/>
        <v>(1,1)</v>
      </c>
      <c r="R417" t="str">
        <f t="shared" si="79"/>
        <v>1,</v>
      </c>
      <c r="S417" t="str">
        <f t="shared" si="80"/>
        <v>1,</v>
      </c>
    </row>
    <row r="418" spans="1:19" x14ac:dyDescent="0.15">
      <c r="A418" t="s">
        <v>202</v>
      </c>
      <c r="B418">
        <v>93206</v>
      </c>
      <c r="C418">
        <v>27</v>
      </c>
      <c r="D418">
        <v>1</v>
      </c>
      <c r="E418">
        <v>1</v>
      </c>
      <c r="F418">
        <v>1</v>
      </c>
      <c r="G418" s="5">
        <f t="shared" si="75"/>
        <v>3.1850890645275451E-3</v>
      </c>
      <c r="H418" t="str">
        <f>VLOOKUP(B418,'名称-id-价值'!B:C,2,FALSE)</f>
        <v>T3HP6</v>
      </c>
      <c r="I418" t="str">
        <f t="shared" si="81"/>
        <v>T3部件</v>
      </c>
      <c r="J418">
        <f t="shared" si="82"/>
        <v>9</v>
      </c>
      <c r="K418">
        <f t="shared" si="83"/>
        <v>3.1850890645275451E-3</v>
      </c>
      <c r="L418">
        <f>VLOOKUP(B418,'名称-id-价值'!B:M,J418+2,FALSE)</f>
        <v>110.4</v>
      </c>
      <c r="M418">
        <f t="shared" si="84"/>
        <v>0.35163383272384102</v>
      </c>
      <c r="N418">
        <f t="shared" si="76"/>
        <v>56.92953875191683</v>
      </c>
      <c r="O418" t="str">
        <f t="shared" si="77"/>
        <v>93206,</v>
      </c>
      <c r="P418" t="str">
        <f t="shared" si="78"/>
        <v>27,</v>
      </c>
      <c r="Q418" t="str">
        <f t="shared" si="85"/>
        <v>(1,1)</v>
      </c>
      <c r="R418" t="str">
        <f t="shared" si="79"/>
        <v>1,</v>
      </c>
      <c r="S418" t="str">
        <f t="shared" si="80"/>
        <v>1,</v>
      </c>
    </row>
    <row r="419" spans="1:19" x14ac:dyDescent="0.15">
      <c r="A419" t="s">
        <v>203</v>
      </c>
      <c r="B419">
        <v>51111</v>
      </c>
      <c r="C419">
        <v>150</v>
      </c>
      <c r="D419">
        <v>2</v>
      </c>
      <c r="E419">
        <v>9</v>
      </c>
      <c r="F419">
        <v>1</v>
      </c>
      <c r="G419" s="5">
        <f t="shared" si="75"/>
        <v>1.7694939247375252E-2</v>
      </c>
      <c r="H419" t="str">
        <f>VLOOKUP(B419,'名称-id-价值'!B:C,2,FALSE)</f>
        <v>雷诺FT-碎片</v>
      </c>
      <c r="I419" t="str">
        <f t="shared" si="81"/>
        <v>T1碎片</v>
      </c>
      <c r="J419">
        <f t="shared" si="82"/>
        <v>10</v>
      </c>
      <c r="K419">
        <f t="shared" si="83"/>
        <v>9.7322165860563886E-2</v>
      </c>
      <c r="L419">
        <f>VLOOKUP(B419,'名称-id-价值'!B:M,J419+2,FALSE)</f>
        <v>27.6</v>
      </c>
      <c r="M419">
        <f t="shared" si="84"/>
        <v>2.6860917777515634</v>
      </c>
      <c r="N419">
        <f t="shared" si="76"/>
        <v>52.492939719240312</v>
      </c>
      <c r="O419" t="str">
        <f t="shared" si="77"/>
        <v>51111,</v>
      </c>
      <c r="P419" t="str">
        <f t="shared" si="78"/>
        <v>150,</v>
      </c>
      <c r="Q419" t="str">
        <f t="shared" si="85"/>
        <v>(2,9)</v>
      </c>
      <c r="R419" t="str">
        <f t="shared" si="79"/>
        <v>2,</v>
      </c>
      <c r="S419" t="str">
        <f t="shared" si="80"/>
        <v>9,</v>
      </c>
    </row>
    <row r="420" spans="1:19" x14ac:dyDescent="0.15">
      <c r="A420" t="s">
        <v>203</v>
      </c>
      <c r="B420">
        <v>52111</v>
      </c>
      <c r="C420">
        <v>150</v>
      </c>
      <c r="D420">
        <v>2</v>
      </c>
      <c r="E420">
        <v>9</v>
      </c>
      <c r="F420">
        <v>1</v>
      </c>
      <c r="G420" s="5">
        <f t="shared" si="75"/>
        <v>1.7694939247375252E-2</v>
      </c>
      <c r="H420" t="str">
        <f>VLOOKUP(B420,'名称-id-价值'!B:C,2,FALSE)</f>
        <v>Stuart-碎片</v>
      </c>
      <c r="I420" t="str">
        <f t="shared" si="81"/>
        <v>T1碎片</v>
      </c>
      <c r="J420">
        <f t="shared" si="82"/>
        <v>10</v>
      </c>
      <c r="K420">
        <f t="shared" si="83"/>
        <v>9.7322165860563886E-2</v>
      </c>
      <c r="L420">
        <f>VLOOKUP(B420,'名称-id-价值'!B:M,J420+2,FALSE)</f>
        <v>27.6</v>
      </c>
      <c r="M420">
        <f t="shared" si="84"/>
        <v>2.6860917777515634</v>
      </c>
      <c r="N420">
        <f t="shared" si="76"/>
        <v>52.492939719240312</v>
      </c>
      <c r="O420" t="str">
        <f t="shared" si="77"/>
        <v>52111,</v>
      </c>
      <c r="P420" t="str">
        <f t="shared" si="78"/>
        <v>150,</v>
      </c>
      <c r="Q420" t="str">
        <f t="shared" si="85"/>
        <v>(2,9)</v>
      </c>
      <c r="R420" t="str">
        <f t="shared" si="79"/>
        <v>2,</v>
      </c>
      <c r="S420" t="str">
        <f t="shared" si="80"/>
        <v>9,</v>
      </c>
    </row>
    <row r="421" spans="1:19" x14ac:dyDescent="0.15">
      <c r="A421" t="s">
        <v>203</v>
      </c>
      <c r="B421">
        <v>53111</v>
      </c>
      <c r="C421">
        <v>150</v>
      </c>
      <c r="D421">
        <v>2</v>
      </c>
      <c r="E421">
        <v>9</v>
      </c>
      <c r="F421">
        <v>1</v>
      </c>
      <c r="G421" s="5">
        <f t="shared" si="75"/>
        <v>1.7694939247375252E-2</v>
      </c>
      <c r="H421" t="str">
        <f>VLOOKUP(B421,'名称-id-价值'!B:C,2,FALSE)</f>
        <v>B-1-碎片</v>
      </c>
      <c r="I421" t="str">
        <f t="shared" si="81"/>
        <v>T1碎片</v>
      </c>
      <c r="J421">
        <f t="shared" si="82"/>
        <v>10</v>
      </c>
      <c r="K421">
        <f t="shared" si="83"/>
        <v>9.7322165860563886E-2</v>
      </c>
      <c r="L421">
        <f>VLOOKUP(B421,'名称-id-价值'!B:M,J421+2,FALSE)</f>
        <v>27.6</v>
      </c>
      <c r="M421">
        <f t="shared" si="84"/>
        <v>2.6860917777515634</v>
      </c>
      <c r="N421">
        <f t="shared" si="76"/>
        <v>52.492939719240312</v>
      </c>
      <c r="O421" t="str">
        <f t="shared" si="77"/>
        <v>53111,</v>
      </c>
      <c r="P421" t="str">
        <f t="shared" si="78"/>
        <v>150,</v>
      </c>
      <c r="Q421" t="str">
        <f t="shared" si="85"/>
        <v>(2,9)</v>
      </c>
      <c r="R421" t="str">
        <f t="shared" si="79"/>
        <v>2,</v>
      </c>
      <c r="S421" t="str">
        <f t="shared" si="80"/>
        <v>9,</v>
      </c>
    </row>
    <row r="422" spans="1:19" x14ac:dyDescent="0.15">
      <c r="A422" t="s">
        <v>203</v>
      </c>
      <c r="B422">
        <v>51211</v>
      </c>
      <c r="C422">
        <v>140</v>
      </c>
      <c r="D422">
        <v>1</v>
      </c>
      <c r="E422">
        <v>2</v>
      </c>
      <c r="F422">
        <v>1</v>
      </c>
      <c r="G422" s="5">
        <f t="shared" si="75"/>
        <v>1.6515276630883566E-2</v>
      </c>
      <c r="H422" t="str">
        <f>VLOOKUP(B422,'名称-id-价值'!B:C,2,FALSE)</f>
        <v>二号-碎片</v>
      </c>
      <c r="I422" t="str">
        <f t="shared" si="81"/>
        <v>T2碎片</v>
      </c>
      <c r="J422">
        <f t="shared" si="82"/>
        <v>10</v>
      </c>
      <c r="K422">
        <f t="shared" si="83"/>
        <v>2.4772914946325351E-2</v>
      </c>
      <c r="L422">
        <f>VLOOKUP(B422,'名称-id-价值'!B:M,J422+2,FALSE)</f>
        <v>31.200000000000003</v>
      </c>
      <c r="M422">
        <f t="shared" si="84"/>
        <v>0.77291494632535107</v>
      </c>
      <c r="N422">
        <f t="shared" si="76"/>
        <v>52.492939719240312</v>
      </c>
      <c r="O422" t="str">
        <f t="shared" si="77"/>
        <v>51211,</v>
      </c>
      <c r="P422" t="str">
        <f t="shared" si="78"/>
        <v>140,</v>
      </c>
      <c r="Q422" t="str">
        <f t="shared" si="85"/>
        <v>(1,2)</v>
      </c>
      <c r="R422" t="str">
        <f t="shared" si="79"/>
        <v>1,</v>
      </c>
      <c r="S422" t="str">
        <f t="shared" si="80"/>
        <v>2,</v>
      </c>
    </row>
    <row r="423" spans="1:19" x14ac:dyDescent="0.15">
      <c r="A423" t="s">
        <v>203</v>
      </c>
      <c r="B423">
        <v>52211</v>
      </c>
      <c r="C423">
        <v>140</v>
      </c>
      <c r="D423">
        <v>1</v>
      </c>
      <c r="E423">
        <v>2</v>
      </c>
      <c r="F423">
        <v>1</v>
      </c>
      <c r="G423" s="5">
        <f t="shared" si="75"/>
        <v>1.6515276630883566E-2</v>
      </c>
      <c r="H423" t="str">
        <f>VLOOKUP(B423,'名称-id-价值'!B:C,2,FALSE)</f>
        <v>T-34-碎片</v>
      </c>
      <c r="I423" t="str">
        <f t="shared" si="81"/>
        <v>T2碎片</v>
      </c>
      <c r="J423">
        <f t="shared" si="82"/>
        <v>10</v>
      </c>
      <c r="K423">
        <f t="shared" si="83"/>
        <v>2.4772914946325351E-2</v>
      </c>
      <c r="L423">
        <f>VLOOKUP(B423,'名称-id-价值'!B:M,J423+2,FALSE)</f>
        <v>31.200000000000003</v>
      </c>
      <c r="M423">
        <f t="shared" si="84"/>
        <v>0.77291494632535107</v>
      </c>
      <c r="N423">
        <f t="shared" si="76"/>
        <v>52.492939719240312</v>
      </c>
      <c r="O423" t="str">
        <f t="shared" si="77"/>
        <v>52211,</v>
      </c>
      <c r="P423" t="str">
        <f t="shared" si="78"/>
        <v>140,</v>
      </c>
      <c r="Q423" t="str">
        <f t="shared" si="85"/>
        <v>(1,2)</v>
      </c>
      <c r="R423" t="str">
        <f t="shared" si="79"/>
        <v>1,</v>
      </c>
      <c r="S423" t="str">
        <f t="shared" si="80"/>
        <v>2,</v>
      </c>
    </row>
    <row r="424" spans="1:19" x14ac:dyDescent="0.15">
      <c r="A424" t="s">
        <v>203</v>
      </c>
      <c r="B424">
        <v>53211</v>
      </c>
      <c r="C424">
        <v>140</v>
      </c>
      <c r="D424">
        <v>1</v>
      </c>
      <c r="E424">
        <v>2</v>
      </c>
      <c r="F424">
        <v>1</v>
      </c>
      <c r="G424" s="5">
        <f t="shared" si="75"/>
        <v>1.6515276630883566E-2</v>
      </c>
      <c r="H424" t="str">
        <f>VLOOKUP(B424,'名称-id-价值'!B:C,2,FALSE)</f>
        <v>KV-1-碎片</v>
      </c>
      <c r="I424" t="str">
        <f t="shared" si="81"/>
        <v>T2碎片</v>
      </c>
      <c r="J424">
        <f t="shared" si="82"/>
        <v>10</v>
      </c>
      <c r="K424">
        <f t="shared" si="83"/>
        <v>2.4772914946325351E-2</v>
      </c>
      <c r="L424">
        <f>VLOOKUP(B424,'名称-id-价值'!B:M,J424+2,FALSE)</f>
        <v>31.200000000000003</v>
      </c>
      <c r="M424">
        <f t="shared" si="84"/>
        <v>0.77291494632535107</v>
      </c>
      <c r="N424">
        <f t="shared" si="76"/>
        <v>52.492939719240312</v>
      </c>
      <c r="O424" t="str">
        <f t="shared" si="77"/>
        <v>53211,</v>
      </c>
      <c r="P424" t="str">
        <f t="shared" si="78"/>
        <v>140,</v>
      </c>
      <c r="Q424" t="str">
        <f t="shared" si="85"/>
        <v>(1,2)</v>
      </c>
      <c r="R424" t="str">
        <f t="shared" si="79"/>
        <v>1,</v>
      </c>
      <c r="S424" t="str">
        <f t="shared" si="80"/>
        <v>2,</v>
      </c>
    </row>
    <row r="425" spans="1:19" x14ac:dyDescent="0.15">
      <c r="A425" t="s">
        <v>203</v>
      </c>
      <c r="B425">
        <v>51311</v>
      </c>
      <c r="C425">
        <v>909</v>
      </c>
      <c r="D425">
        <v>1</v>
      </c>
      <c r="E425">
        <v>2</v>
      </c>
      <c r="F425">
        <v>1</v>
      </c>
      <c r="G425" s="5">
        <f t="shared" si="75"/>
        <v>0.10723133183909402</v>
      </c>
      <c r="H425" t="str">
        <f>VLOOKUP(B425,'名称-id-价值'!B:C,2,FALSE)</f>
        <v>35(t)-碎片</v>
      </c>
      <c r="I425" t="str">
        <f t="shared" si="81"/>
        <v>T3碎片</v>
      </c>
      <c r="J425">
        <f t="shared" si="82"/>
        <v>10</v>
      </c>
      <c r="K425">
        <f t="shared" si="83"/>
        <v>0.16084699775864103</v>
      </c>
      <c r="L425">
        <f>VLOOKUP(B425,'名称-id-价值'!B:M,J425+2,FALSE)</f>
        <v>38.5</v>
      </c>
      <c r="M425">
        <f t="shared" si="84"/>
        <v>6.1926094137076788</v>
      </c>
      <c r="N425">
        <f t="shared" si="76"/>
        <v>52.492939719240312</v>
      </c>
      <c r="O425" t="str">
        <f t="shared" si="77"/>
        <v>51311,</v>
      </c>
      <c r="P425" t="str">
        <f t="shared" si="78"/>
        <v>909,</v>
      </c>
      <c r="Q425" t="str">
        <f t="shared" si="85"/>
        <v>(1,2)</v>
      </c>
      <c r="R425" t="str">
        <f t="shared" si="79"/>
        <v>1,</v>
      </c>
      <c r="S425" t="str">
        <f t="shared" si="80"/>
        <v>2,</v>
      </c>
    </row>
    <row r="426" spans="1:19" x14ac:dyDescent="0.15">
      <c r="A426" t="s">
        <v>203</v>
      </c>
      <c r="B426">
        <v>52311</v>
      </c>
      <c r="C426">
        <v>909</v>
      </c>
      <c r="D426">
        <v>1</v>
      </c>
      <c r="E426">
        <v>2</v>
      </c>
      <c r="F426">
        <v>1</v>
      </c>
      <c r="G426" s="5">
        <f t="shared" si="75"/>
        <v>0.10723133183909402</v>
      </c>
      <c r="H426" t="str">
        <f>VLOOKUP(B426,'名称-id-价值'!B:C,2,FALSE)</f>
        <v>玛蒂尔达-碎片</v>
      </c>
      <c r="I426" t="str">
        <f t="shared" si="81"/>
        <v>T3碎片</v>
      </c>
      <c r="J426">
        <f t="shared" si="82"/>
        <v>10</v>
      </c>
      <c r="K426">
        <f t="shared" si="83"/>
        <v>0.16084699775864103</v>
      </c>
      <c r="L426">
        <f>VLOOKUP(B426,'名称-id-价值'!B:M,J426+2,FALSE)</f>
        <v>38.5</v>
      </c>
      <c r="M426">
        <f t="shared" si="84"/>
        <v>6.1926094137076788</v>
      </c>
      <c r="N426">
        <f t="shared" si="76"/>
        <v>52.492939719240312</v>
      </c>
      <c r="O426" t="str">
        <f t="shared" si="77"/>
        <v>52311,</v>
      </c>
      <c r="P426" t="str">
        <f t="shared" si="78"/>
        <v>909,</v>
      </c>
      <c r="Q426" t="str">
        <f t="shared" si="85"/>
        <v>(1,2)</v>
      </c>
      <c r="R426" t="str">
        <f t="shared" si="79"/>
        <v>1,</v>
      </c>
      <c r="S426" t="str">
        <f t="shared" si="80"/>
        <v>2,</v>
      </c>
    </row>
    <row r="427" spans="1:19" x14ac:dyDescent="0.15">
      <c r="A427" t="s">
        <v>203</v>
      </c>
      <c r="B427">
        <v>53311</v>
      </c>
      <c r="C427">
        <v>909</v>
      </c>
      <c r="D427">
        <v>1</v>
      </c>
      <c r="E427">
        <v>2</v>
      </c>
      <c r="F427">
        <v>1</v>
      </c>
      <c r="G427" s="5">
        <f t="shared" si="75"/>
        <v>0.10723133183909402</v>
      </c>
      <c r="H427" t="str">
        <f>VLOOKUP(B427,'名称-id-价值'!B:C,2,FALSE)</f>
        <v>黑豹-碎片</v>
      </c>
      <c r="I427" t="str">
        <f t="shared" si="81"/>
        <v>T3碎片</v>
      </c>
      <c r="J427">
        <f t="shared" si="82"/>
        <v>10</v>
      </c>
      <c r="K427">
        <f t="shared" si="83"/>
        <v>0.16084699775864103</v>
      </c>
      <c r="L427">
        <f>VLOOKUP(B427,'名称-id-价值'!B:M,J427+2,FALSE)</f>
        <v>38.5</v>
      </c>
      <c r="M427">
        <f t="shared" si="84"/>
        <v>6.1926094137076788</v>
      </c>
      <c r="N427">
        <f t="shared" si="76"/>
        <v>52.492939719240312</v>
      </c>
      <c r="O427" t="str">
        <f t="shared" si="77"/>
        <v>53311,</v>
      </c>
      <c r="P427" t="str">
        <f t="shared" si="78"/>
        <v>909,</v>
      </c>
      <c r="Q427" t="str">
        <f t="shared" si="85"/>
        <v>(1,2)</v>
      </c>
      <c r="R427" t="str">
        <f t="shared" si="79"/>
        <v>1,</v>
      </c>
      <c r="S427" t="str">
        <f t="shared" si="80"/>
        <v>2,</v>
      </c>
    </row>
    <row r="428" spans="1:19" x14ac:dyDescent="0.15">
      <c r="A428" t="s">
        <v>203</v>
      </c>
      <c r="B428">
        <v>51311</v>
      </c>
      <c r="C428">
        <v>683</v>
      </c>
      <c r="D428">
        <v>1</v>
      </c>
      <c r="E428">
        <v>1</v>
      </c>
      <c r="F428">
        <v>1</v>
      </c>
      <c r="G428" s="5">
        <f t="shared" si="75"/>
        <v>8.057095670638198E-2</v>
      </c>
      <c r="H428" t="str">
        <f>VLOOKUP(B428,'名称-id-价值'!B:C,2,FALSE)</f>
        <v>35(t)-碎片</v>
      </c>
      <c r="I428" t="str">
        <f t="shared" si="81"/>
        <v>T3碎片</v>
      </c>
      <c r="J428">
        <f t="shared" si="82"/>
        <v>10</v>
      </c>
      <c r="K428">
        <f t="shared" si="83"/>
        <v>8.057095670638198E-2</v>
      </c>
      <c r="L428">
        <f>VLOOKUP(B428,'名称-id-价值'!B:M,J428+2,FALSE)</f>
        <v>38.5</v>
      </c>
      <c r="M428">
        <f t="shared" si="84"/>
        <v>3.1019818331957061</v>
      </c>
      <c r="N428">
        <f t="shared" si="76"/>
        <v>52.492939719240312</v>
      </c>
      <c r="O428" t="str">
        <f t="shared" si="77"/>
        <v>51311,</v>
      </c>
      <c r="P428" t="str">
        <f t="shared" si="78"/>
        <v>683,</v>
      </c>
      <c r="Q428" t="str">
        <f t="shared" si="85"/>
        <v>(1,1)</v>
      </c>
      <c r="R428" t="str">
        <f t="shared" si="79"/>
        <v>1,</v>
      </c>
      <c r="S428" t="str">
        <f t="shared" si="80"/>
        <v>1,</v>
      </c>
    </row>
    <row r="429" spans="1:19" x14ac:dyDescent="0.15">
      <c r="A429" t="s">
        <v>203</v>
      </c>
      <c r="B429">
        <v>52311</v>
      </c>
      <c r="C429">
        <v>683</v>
      </c>
      <c r="D429">
        <v>1</v>
      </c>
      <c r="E429">
        <v>1</v>
      </c>
      <c r="F429">
        <v>1</v>
      </c>
      <c r="G429" s="5">
        <f t="shared" si="75"/>
        <v>8.057095670638198E-2</v>
      </c>
      <c r="H429" t="str">
        <f>VLOOKUP(B429,'名称-id-价值'!B:C,2,FALSE)</f>
        <v>玛蒂尔达-碎片</v>
      </c>
      <c r="I429" t="str">
        <f t="shared" si="81"/>
        <v>T3碎片</v>
      </c>
      <c r="J429">
        <f t="shared" si="82"/>
        <v>10</v>
      </c>
      <c r="K429">
        <f t="shared" si="83"/>
        <v>8.057095670638198E-2</v>
      </c>
      <c r="L429">
        <f>VLOOKUP(B429,'名称-id-价值'!B:M,J429+2,FALSE)</f>
        <v>38.5</v>
      </c>
      <c r="M429">
        <f t="shared" si="84"/>
        <v>3.1019818331957061</v>
      </c>
      <c r="N429">
        <f t="shared" si="76"/>
        <v>52.492939719240312</v>
      </c>
      <c r="O429" t="str">
        <f t="shared" si="77"/>
        <v>52311,</v>
      </c>
      <c r="P429" t="str">
        <f t="shared" si="78"/>
        <v>683,</v>
      </c>
      <c r="Q429" t="str">
        <f t="shared" si="85"/>
        <v>(1,1)</v>
      </c>
      <c r="R429" t="str">
        <f t="shared" si="79"/>
        <v>1,</v>
      </c>
      <c r="S429" t="str">
        <f t="shared" si="80"/>
        <v>1,</v>
      </c>
    </row>
    <row r="430" spans="1:19" x14ac:dyDescent="0.15">
      <c r="A430" t="s">
        <v>203</v>
      </c>
      <c r="B430">
        <v>53311</v>
      </c>
      <c r="C430">
        <v>683</v>
      </c>
      <c r="D430">
        <v>1</v>
      </c>
      <c r="E430">
        <v>1</v>
      </c>
      <c r="F430">
        <v>1</v>
      </c>
      <c r="G430" s="5">
        <f t="shared" si="75"/>
        <v>8.057095670638198E-2</v>
      </c>
      <c r="H430" t="str">
        <f>VLOOKUP(B430,'名称-id-价值'!B:C,2,FALSE)</f>
        <v>黑豹-碎片</v>
      </c>
      <c r="I430" t="str">
        <f t="shared" si="81"/>
        <v>T3碎片</v>
      </c>
      <c r="J430">
        <f t="shared" si="82"/>
        <v>10</v>
      </c>
      <c r="K430">
        <f t="shared" si="83"/>
        <v>8.057095670638198E-2</v>
      </c>
      <c r="L430">
        <f>VLOOKUP(B430,'名称-id-价值'!B:M,J430+2,FALSE)</f>
        <v>38.5</v>
      </c>
      <c r="M430">
        <f t="shared" si="84"/>
        <v>3.1019818331957061</v>
      </c>
      <c r="N430">
        <f t="shared" si="76"/>
        <v>52.492939719240312</v>
      </c>
      <c r="O430" t="str">
        <f t="shared" si="77"/>
        <v>53311,</v>
      </c>
      <c r="P430" t="str">
        <f t="shared" si="78"/>
        <v>683,</v>
      </c>
      <c r="Q430" t="str">
        <f t="shared" si="85"/>
        <v>(1,1)</v>
      </c>
      <c r="R430" t="str">
        <f t="shared" si="79"/>
        <v>1,</v>
      </c>
      <c r="S430" t="str">
        <f t="shared" si="80"/>
        <v>1,</v>
      </c>
    </row>
    <row r="431" spans="1:19" x14ac:dyDescent="0.15">
      <c r="A431" t="s">
        <v>203</v>
      </c>
      <c r="B431">
        <v>91001</v>
      </c>
      <c r="C431">
        <v>92</v>
      </c>
      <c r="D431">
        <v>1</v>
      </c>
      <c r="E431">
        <v>1</v>
      </c>
      <c r="F431">
        <v>1</v>
      </c>
      <c r="G431" s="5">
        <f t="shared" si="75"/>
        <v>1.0852896071723487E-2</v>
      </c>
      <c r="H431" t="str">
        <f>VLOOKUP(B431,'名称-id-价值'!B:C,2,FALSE)</f>
        <v>T1LP1</v>
      </c>
      <c r="I431" t="str">
        <f t="shared" si="81"/>
        <v>T1部件</v>
      </c>
      <c r="J431">
        <f t="shared" si="82"/>
        <v>10</v>
      </c>
      <c r="K431">
        <f t="shared" si="83"/>
        <v>1.0852896071723487E-2</v>
      </c>
      <c r="L431">
        <f>VLOOKUP(B431,'名称-id-价值'!B:M,J431+2,FALSE)</f>
        <v>22</v>
      </c>
      <c r="M431">
        <f t="shared" si="84"/>
        <v>0.23876371357791673</v>
      </c>
      <c r="N431">
        <f t="shared" si="76"/>
        <v>52.492939719240312</v>
      </c>
      <c r="O431" t="str">
        <f t="shared" si="77"/>
        <v>91001,</v>
      </c>
      <c r="P431" t="str">
        <f t="shared" si="78"/>
        <v>92,</v>
      </c>
      <c r="Q431" t="str">
        <f t="shared" si="85"/>
        <v>(1,1)</v>
      </c>
      <c r="R431" t="str">
        <f t="shared" si="79"/>
        <v>1,</v>
      </c>
      <c r="S431" t="str">
        <f t="shared" si="80"/>
        <v>1,</v>
      </c>
    </row>
    <row r="432" spans="1:19" x14ac:dyDescent="0.15">
      <c r="A432" t="s">
        <v>203</v>
      </c>
      <c r="B432">
        <v>91003</v>
      </c>
      <c r="C432">
        <v>92</v>
      </c>
      <c r="D432">
        <v>1</v>
      </c>
      <c r="E432">
        <v>1</v>
      </c>
      <c r="F432">
        <v>1</v>
      </c>
      <c r="G432" s="5">
        <f t="shared" si="75"/>
        <v>1.0852896071723487E-2</v>
      </c>
      <c r="H432" t="str">
        <f>VLOOKUP(B432,'名称-id-价值'!B:C,2,FALSE)</f>
        <v>T1LP3</v>
      </c>
      <c r="I432" t="str">
        <f t="shared" si="81"/>
        <v>T1部件</v>
      </c>
      <c r="J432">
        <f t="shared" si="82"/>
        <v>10</v>
      </c>
      <c r="K432">
        <f t="shared" si="83"/>
        <v>1.0852896071723487E-2</v>
      </c>
      <c r="L432">
        <f>VLOOKUP(B432,'名称-id-价值'!B:M,J432+2,FALSE)</f>
        <v>22</v>
      </c>
      <c r="M432">
        <f t="shared" si="84"/>
        <v>0.23876371357791673</v>
      </c>
      <c r="N432">
        <f t="shared" si="76"/>
        <v>52.492939719240312</v>
      </c>
      <c r="O432" t="str">
        <f t="shared" si="77"/>
        <v>91003,</v>
      </c>
      <c r="P432" t="str">
        <f t="shared" si="78"/>
        <v>92,</v>
      </c>
      <c r="Q432" t="str">
        <f t="shared" si="85"/>
        <v>(1,1)</v>
      </c>
      <c r="R432" t="str">
        <f t="shared" si="79"/>
        <v>1,</v>
      </c>
      <c r="S432" t="str">
        <f t="shared" si="80"/>
        <v>1,</v>
      </c>
    </row>
    <row r="433" spans="1:19" x14ac:dyDescent="0.15">
      <c r="A433" t="s">
        <v>203</v>
      </c>
      <c r="B433">
        <v>91005</v>
      </c>
      <c r="C433">
        <v>92</v>
      </c>
      <c r="D433">
        <v>1</v>
      </c>
      <c r="E433">
        <v>1</v>
      </c>
      <c r="F433">
        <v>1</v>
      </c>
      <c r="G433" s="5">
        <f t="shared" si="75"/>
        <v>1.0852896071723487E-2</v>
      </c>
      <c r="H433" t="str">
        <f>VLOOKUP(B433,'名称-id-价值'!B:C,2,FALSE)</f>
        <v>T1LP5</v>
      </c>
      <c r="I433" t="str">
        <f t="shared" si="81"/>
        <v>T1部件</v>
      </c>
      <c r="J433">
        <f t="shared" si="82"/>
        <v>10</v>
      </c>
      <c r="K433">
        <f t="shared" si="83"/>
        <v>1.0852896071723487E-2</v>
      </c>
      <c r="L433">
        <f>VLOOKUP(B433,'名称-id-价值'!B:M,J433+2,FALSE)</f>
        <v>22</v>
      </c>
      <c r="M433">
        <f t="shared" si="84"/>
        <v>0.23876371357791673</v>
      </c>
      <c r="N433">
        <f t="shared" si="76"/>
        <v>52.492939719240312</v>
      </c>
      <c r="O433" t="str">
        <f t="shared" si="77"/>
        <v>91005,</v>
      </c>
      <c r="P433" t="str">
        <f t="shared" si="78"/>
        <v>92,</v>
      </c>
      <c r="Q433" t="str">
        <f t="shared" si="85"/>
        <v>(1,1)</v>
      </c>
      <c r="R433" t="str">
        <f t="shared" si="79"/>
        <v>1,</v>
      </c>
      <c r="S433" t="str">
        <f t="shared" si="80"/>
        <v>1,</v>
      </c>
    </row>
    <row r="434" spans="1:19" x14ac:dyDescent="0.15">
      <c r="A434" t="s">
        <v>203</v>
      </c>
      <c r="B434">
        <v>91101</v>
      </c>
      <c r="C434">
        <v>92</v>
      </c>
      <c r="D434">
        <v>1</v>
      </c>
      <c r="E434">
        <v>1</v>
      </c>
      <c r="F434">
        <v>1</v>
      </c>
      <c r="G434" s="5">
        <f t="shared" si="75"/>
        <v>1.0852896071723487E-2</v>
      </c>
      <c r="H434" t="str">
        <f>VLOOKUP(B434,'名称-id-价值'!B:C,2,FALSE)</f>
        <v>T1MP1</v>
      </c>
      <c r="I434" t="str">
        <f t="shared" si="81"/>
        <v>T1部件</v>
      </c>
      <c r="J434">
        <f t="shared" si="82"/>
        <v>10</v>
      </c>
      <c r="K434">
        <f t="shared" si="83"/>
        <v>1.0852896071723487E-2</v>
      </c>
      <c r="L434">
        <f>VLOOKUP(B434,'名称-id-价值'!B:M,J434+2,FALSE)</f>
        <v>22</v>
      </c>
      <c r="M434">
        <f t="shared" si="84"/>
        <v>0.23876371357791673</v>
      </c>
      <c r="N434">
        <f t="shared" si="76"/>
        <v>52.492939719240312</v>
      </c>
      <c r="O434" t="str">
        <f t="shared" si="77"/>
        <v>91101,</v>
      </c>
      <c r="P434" t="str">
        <f t="shared" si="78"/>
        <v>92,</v>
      </c>
      <c r="Q434" t="str">
        <f t="shared" si="85"/>
        <v>(1,1)</v>
      </c>
      <c r="R434" t="str">
        <f t="shared" si="79"/>
        <v>1,</v>
      </c>
      <c r="S434" t="str">
        <f t="shared" si="80"/>
        <v>1,</v>
      </c>
    </row>
    <row r="435" spans="1:19" x14ac:dyDescent="0.15">
      <c r="A435" t="s">
        <v>203</v>
      </c>
      <c r="B435">
        <v>91103</v>
      </c>
      <c r="C435">
        <v>92</v>
      </c>
      <c r="D435">
        <v>1</v>
      </c>
      <c r="E435">
        <v>1</v>
      </c>
      <c r="F435">
        <v>1</v>
      </c>
      <c r="G435" s="5">
        <f t="shared" si="75"/>
        <v>1.0852896071723487E-2</v>
      </c>
      <c r="H435" t="str">
        <f>VLOOKUP(B435,'名称-id-价值'!B:C,2,FALSE)</f>
        <v>T1MP3</v>
      </c>
      <c r="I435" t="str">
        <f t="shared" si="81"/>
        <v>T1部件</v>
      </c>
      <c r="J435">
        <f t="shared" si="82"/>
        <v>10</v>
      </c>
      <c r="K435">
        <f t="shared" si="83"/>
        <v>1.0852896071723487E-2</v>
      </c>
      <c r="L435">
        <f>VLOOKUP(B435,'名称-id-价值'!B:M,J435+2,FALSE)</f>
        <v>22</v>
      </c>
      <c r="M435">
        <f t="shared" si="84"/>
        <v>0.23876371357791673</v>
      </c>
      <c r="N435">
        <f t="shared" si="76"/>
        <v>52.492939719240312</v>
      </c>
      <c r="O435" t="str">
        <f t="shared" si="77"/>
        <v>91103,</v>
      </c>
      <c r="P435" t="str">
        <f t="shared" si="78"/>
        <v>92,</v>
      </c>
      <c r="Q435" t="str">
        <f t="shared" si="85"/>
        <v>(1,1)</v>
      </c>
      <c r="R435" t="str">
        <f t="shared" si="79"/>
        <v>1,</v>
      </c>
      <c r="S435" t="str">
        <f t="shared" si="80"/>
        <v>1,</v>
      </c>
    </row>
    <row r="436" spans="1:19" x14ac:dyDescent="0.15">
      <c r="A436" t="s">
        <v>203</v>
      </c>
      <c r="B436">
        <v>91105</v>
      </c>
      <c r="C436">
        <v>92</v>
      </c>
      <c r="D436">
        <v>1</v>
      </c>
      <c r="E436">
        <v>1</v>
      </c>
      <c r="F436">
        <v>1</v>
      </c>
      <c r="G436" s="5">
        <f t="shared" si="75"/>
        <v>1.0852896071723487E-2</v>
      </c>
      <c r="H436" t="str">
        <f>VLOOKUP(B436,'名称-id-价值'!B:C,2,FALSE)</f>
        <v>T1MP5</v>
      </c>
      <c r="I436" t="str">
        <f t="shared" si="81"/>
        <v>T1部件</v>
      </c>
      <c r="J436">
        <f t="shared" si="82"/>
        <v>10</v>
      </c>
      <c r="K436">
        <f t="shared" si="83"/>
        <v>1.0852896071723487E-2</v>
      </c>
      <c r="L436">
        <f>VLOOKUP(B436,'名称-id-价值'!B:M,J436+2,FALSE)</f>
        <v>22</v>
      </c>
      <c r="M436">
        <f t="shared" si="84"/>
        <v>0.23876371357791673</v>
      </c>
      <c r="N436">
        <f t="shared" si="76"/>
        <v>52.492939719240312</v>
      </c>
      <c r="O436" t="str">
        <f t="shared" si="77"/>
        <v>91105,</v>
      </c>
      <c r="P436" t="str">
        <f t="shared" si="78"/>
        <v>92,</v>
      </c>
      <c r="Q436" t="str">
        <f t="shared" si="85"/>
        <v>(1,1)</v>
      </c>
      <c r="R436" t="str">
        <f t="shared" si="79"/>
        <v>1,</v>
      </c>
      <c r="S436" t="str">
        <f t="shared" si="80"/>
        <v>1,</v>
      </c>
    </row>
    <row r="437" spans="1:19" x14ac:dyDescent="0.15">
      <c r="A437" t="s">
        <v>203</v>
      </c>
      <c r="B437">
        <v>91201</v>
      </c>
      <c r="C437">
        <v>92</v>
      </c>
      <c r="D437">
        <v>1</v>
      </c>
      <c r="E437">
        <v>1</v>
      </c>
      <c r="F437">
        <v>1</v>
      </c>
      <c r="G437" s="5">
        <f t="shared" si="75"/>
        <v>1.0852896071723487E-2</v>
      </c>
      <c r="H437" t="str">
        <f>VLOOKUP(B437,'名称-id-价值'!B:C,2,FALSE)</f>
        <v>T1HP1</v>
      </c>
      <c r="I437" t="str">
        <f t="shared" si="81"/>
        <v>T1部件</v>
      </c>
      <c r="J437">
        <f t="shared" si="82"/>
        <v>10</v>
      </c>
      <c r="K437">
        <f t="shared" si="83"/>
        <v>1.0852896071723487E-2</v>
      </c>
      <c r="L437">
        <f>VLOOKUP(B437,'名称-id-价值'!B:M,J437+2,FALSE)</f>
        <v>22</v>
      </c>
      <c r="M437">
        <f t="shared" si="84"/>
        <v>0.23876371357791673</v>
      </c>
      <c r="N437">
        <f t="shared" si="76"/>
        <v>52.492939719240312</v>
      </c>
      <c r="O437" t="str">
        <f t="shared" si="77"/>
        <v>91201,</v>
      </c>
      <c r="P437" t="str">
        <f t="shared" si="78"/>
        <v>92,</v>
      </c>
      <c r="Q437" t="str">
        <f t="shared" si="85"/>
        <v>(1,1)</v>
      </c>
      <c r="R437" t="str">
        <f t="shared" si="79"/>
        <v>1,</v>
      </c>
      <c r="S437" t="str">
        <f t="shared" si="80"/>
        <v>1,</v>
      </c>
    </row>
    <row r="438" spans="1:19" x14ac:dyDescent="0.15">
      <c r="A438" t="s">
        <v>203</v>
      </c>
      <c r="B438">
        <v>91203</v>
      </c>
      <c r="C438">
        <v>92</v>
      </c>
      <c r="D438">
        <v>1</v>
      </c>
      <c r="E438">
        <v>1</v>
      </c>
      <c r="F438">
        <v>1</v>
      </c>
      <c r="G438" s="5">
        <f t="shared" si="75"/>
        <v>1.0852896071723487E-2</v>
      </c>
      <c r="H438" t="str">
        <f>VLOOKUP(B438,'名称-id-价值'!B:C,2,FALSE)</f>
        <v>T1HP3</v>
      </c>
      <c r="I438" t="str">
        <f t="shared" si="81"/>
        <v>T1部件</v>
      </c>
      <c r="J438">
        <f t="shared" si="82"/>
        <v>10</v>
      </c>
      <c r="K438">
        <f t="shared" si="83"/>
        <v>1.0852896071723487E-2</v>
      </c>
      <c r="L438">
        <f>VLOOKUP(B438,'名称-id-价值'!B:M,J438+2,FALSE)</f>
        <v>22</v>
      </c>
      <c r="M438">
        <f t="shared" si="84"/>
        <v>0.23876371357791673</v>
      </c>
      <c r="N438">
        <f t="shared" si="76"/>
        <v>52.492939719240312</v>
      </c>
      <c r="O438" t="str">
        <f t="shared" si="77"/>
        <v>91203,</v>
      </c>
      <c r="P438" t="str">
        <f t="shared" si="78"/>
        <v>92,</v>
      </c>
      <c r="Q438" t="str">
        <f t="shared" si="85"/>
        <v>(1,1)</v>
      </c>
      <c r="R438" t="str">
        <f t="shared" si="79"/>
        <v>1,</v>
      </c>
      <c r="S438" t="str">
        <f t="shared" si="80"/>
        <v>1,</v>
      </c>
    </row>
    <row r="439" spans="1:19" x14ac:dyDescent="0.15">
      <c r="A439" t="s">
        <v>203</v>
      </c>
      <c r="B439">
        <v>91205</v>
      </c>
      <c r="C439">
        <v>92</v>
      </c>
      <c r="D439">
        <v>1</v>
      </c>
      <c r="E439">
        <v>1</v>
      </c>
      <c r="F439">
        <v>1</v>
      </c>
      <c r="G439" s="5">
        <f t="shared" si="75"/>
        <v>1.0852896071723487E-2</v>
      </c>
      <c r="H439" t="str">
        <f>VLOOKUP(B439,'名称-id-价值'!B:C,2,FALSE)</f>
        <v>T1HP5</v>
      </c>
      <c r="I439" t="str">
        <f t="shared" si="81"/>
        <v>T1部件</v>
      </c>
      <c r="J439">
        <f t="shared" si="82"/>
        <v>10</v>
      </c>
      <c r="K439">
        <f t="shared" si="83"/>
        <v>1.0852896071723487E-2</v>
      </c>
      <c r="L439">
        <f>VLOOKUP(B439,'名称-id-价值'!B:M,J439+2,FALSE)</f>
        <v>22</v>
      </c>
      <c r="M439">
        <f t="shared" si="84"/>
        <v>0.23876371357791673</v>
      </c>
      <c r="N439">
        <f t="shared" si="76"/>
        <v>52.492939719240312</v>
      </c>
      <c r="O439" t="str">
        <f t="shared" si="77"/>
        <v>91205,</v>
      </c>
      <c r="P439" t="str">
        <f t="shared" si="78"/>
        <v>92,</v>
      </c>
      <c r="Q439" t="str">
        <f t="shared" si="85"/>
        <v>(1,1)</v>
      </c>
      <c r="R439" t="str">
        <f t="shared" si="79"/>
        <v>1,</v>
      </c>
      <c r="S439" t="str">
        <f t="shared" si="80"/>
        <v>1,</v>
      </c>
    </row>
    <row r="440" spans="1:19" x14ac:dyDescent="0.15">
      <c r="A440" t="s">
        <v>203</v>
      </c>
      <c r="B440">
        <v>91002</v>
      </c>
      <c r="C440">
        <v>92</v>
      </c>
      <c r="D440">
        <v>1</v>
      </c>
      <c r="E440">
        <v>1</v>
      </c>
      <c r="F440">
        <v>1</v>
      </c>
      <c r="G440" s="5">
        <f t="shared" si="75"/>
        <v>1.0852896071723487E-2</v>
      </c>
      <c r="H440" t="str">
        <f>VLOOKUP(B440,'名称-id-价值'!B:C,2,FALSE)</f>
        <v>T1LP2</v>
      </c>
      <c r="I440" t="str">
        <f t="shared" si="81"/>
        <v>T1部件</v>
      </c>
      <c r="J440">
        <f t="shared" si="82"/>
        <v>10</v>
      </c>
      <c r="K440">
        <f t="shared" si="83"/>
        <v>1.0852896071723487E-2</v>
      </c>
      <c r="L440">
        <f>VLOOKUP(B440,'名称-id-价值'!B:M,J440+2,FALSE)</f>
        <v>22</v>
      </c>
      <c r="M440">
        <f t="shared" si="84"/>
        <v>0.23876371357791673</v>
      </c>
      <c r="N440">
        <f t="shared" si="76"/>
        <v>52.492939719240312</v>
      </c>
      <c r="O440" t="str">
        <f t="shared" si="77"/>
        <v>91002,</v>
      </c>
      <c r="P440" t="str">
        <f t="shared" si="78"/>
        <v>92,</v>
      </c>
      <c r="Q440" t="str">
        <f t="shared" si="85"/>
        <v>(1,1)</v>
      </c>
      <c r="R440" t="str">
        <f t="shared" si="79"/>
        <v>1,</v>
      </c>
      <c r="S440" t="str">
        <f t="shared" si="80"/>
        <v>1,</v>
      </c>
    </row>
    <row r="441" spans="1:19" x14ac:dyDescent="0.15">
      <c r="A441" t="s">
        <v>203</v>
      </c>
      <c r="B441">
        <v>91004</v>
      </c>
      <c r="C441">
        <v>92</v>
      </c>
      <c r="D441">
        <v>1</v>
      </c>
      <c r="E441">
        <v>1</v>
      </c>
      <c r="F441">
        <v>1</v>
      </c>
      <c r="G441" s="5">
        <f t="shared" si="75"/>
        <v>1.0852896071723487E-2</v>
      </c>
      <c r="H441" t="str">
        <f>VLOOKUP(B441,'名称-id-价值'!B:C,2,FALSE)</f>
        <v>T1LP4</v>
      </c>
      <c r="I441" t="str">
        <f t="shared" si="81"/>
        <v>T1部件</v>
      </c>
      <c r="J441">
        <f t="shared" si="82"/>
        <v>10</v>
      </c>
      <c r="K441">
        <f t="shared" si="83"/>
        <v>1.0852896071723487E-2</v>
      </c>
      <c r="L441">
        <f>VLOOKUP(B441,'名称-id-价值'!B:M,J441+2,FALSE)</f>
        <v>22</v>
      </c>
      <c r="M441">
        <f t="shared" si="84"/>
        <v>0.23876371357791673</v>
      </c>
      <c r="N441">
        <f t="shared" si="76"/>
        <v>52.492939719240312</v>
      </c>
      <c r="O441" t="str">
        <f t="shared" si="77"/>
        <v>91004,</v>
      </c>
      <c r="P441" t="str">
        <f t="shared" si="78"/>
        <v>92,</v>
      </c>
      <c r="Q441" t="str">
        <f t="shared" si="85"/>
        <v>(1,1)</v>
      </c>
      <c r="R441" t="str">
        <f t="shared" si="79"/>
        <v>1,</v>
      </c>
      <c r="S441" t="str">
        <f t="shared" si="80"/>
        <v>1,</v>
      </c>
    </row>
    <row r="442" spans="1:19" x14ac:dyDescent="0.15">
      <c r="A442" t="s">
        <v>203</v>
      </c>
      <c r="B442">
        <v>91006</v>
      </c>
      <c r="C442">
        <v>92</v>
      </c>
      <c r="D442">
        <v>1</v>
      </c>
      <c r="E442">
        <v>1</v>
      </c>
      <c r="F442">
        <v>1</v>
      </c>
      <c r="G442" s="5">
        <f t="shared" si="75"/>
        <v>1.0852896071723487E-2</v>
      </c>
      <c r="H442" t="str">
        <f>VLOOKUP(B442,'名称-id-价值'!B:C,2,FALSE)</f>
        <v>T1LP6</v>
      </c>
      <c r="I442" t="str">
        <f t="shared" si="81"/>
        <v>T1部件</v>
      </c>
      <c r="J442">
        <f t="shared" si="82"/>
        <v>10</v>
      </c>
      <c r="K442">
        <f t="shared" si="83"/>
        <v>1.0852896071723487E-2</v>
      </c>
      <c r="L442">
        <f>VLOOKUP(B442,'名称-id-价值'!B:M,J442+2,FALSE)</f>
        <v>22</v>
      </c>
      <c r="M442">
        <f t="shared" si="84"/>
        <v>0.23876371357791673</v>
      </c>
      <c r="N442">
        <f t="shared" si="76"/>
        <v>52.492939719240312</v>
      </c>
      <c r="O442" t="str">
        <f t="shared" si="77"/>
        <v>91006,</v>
      </c>
      <c r="P442" t="str">
        <f t="shared" si="78"/>
        <v>92,</v>
      </c>
      <c r="Q442" t="str">
        <f t="shared" si="85"/>
        <v>(1,1)</v>
      </c>
      <c r="R442" t="str">
        <f t="shared" si="79"/>
        <v>1,</v>
      </c>
      <c r="S442" t="str">
        <f t="shared" si="80"/>
        <v>1,</v>
      </c>
    </row>
    <row r="443" spans="1:19" x14ac:dyDescent="0.15">
      <c r="A443" t="s">
        <v>203</v>
      </c>
      <c r="B443">
        <v>91102</v>
      </c>
      <c r="C443">
        <v>92</v>
      </c>
      <c r="D443">
        <v>1</v>
      </c>
      <c r="E443">
        <v>1</v>
      </c>
      <c r="F443">
        <v>1</v>
      </c>
      <c r="G443" s="5">
        <f t="shared" si="75"/>
        <v>1.0852896071723487E-2</v>
      </c>
      <c r="H443" t="str">
        <f>VLOOKUP(B443,'名称-id-价值'!B:C,2,FALSE)</f>
        <v>T1MP2</v>
      </c>
      <c r="I443" t="str">
        <f t="shared" si="81"/>
        <v>T1部件</v>
      </c>
      <c r="J443">
        <f t="shared" si="82"/>
        <v>10</v>
      </c>
      <c r="K443">
        <f t="shared" si="83"/>
        <v>1.0852896071723487E-2</v>
      </c>
      <c r="L443">
        <f>VLOOKUP(B443,'名称-id-价值'!B:M,J443+2,FALSE)</f>
        <v>22</v>
      </c>
      <c r="M443">
        <f t="shared" si="84"/>
        <v>0.23876371357791673</v>
      </c>
      <c r="N443">
        <f t="shared" si="76"/>
        <v>52.492939719240312</v>
      </c>
      <c r="O443" t="str">
        <f t="shared" si="77"/>
        <v>91102,</v>
      </c>
      <c r="P443" t="str">
        <f t="shared" si="78"/>
        <v>92,</v>
      </c>
      <c r="Q443" t="str">
        <f t="shared" si="85"/>
        <v>(1,1)</v>
      </c>
      <c r="R443" t="str">
        <f t="shared" si="79"/>
        <v>1,</v>
      </c>
      <c r="S443" t="str">
        <f t="shared" si="80"/>
        <v>1,</v>
      </c>
    </row>
    <row r="444" spans="1:19" x14ac:dyDescent="0.15">
      <c r="A444" t="s">
        <v>203</v>
      </c>
      <c r="B444">
        <v>91104</v>
      </c>
      <c r="C444">
        <v>92</v>
      </c>
      <c r="D444">
        <v>1</v>
      </c>
      <c r="E444">
        <v>1</v>
      </c>
      <c r="F444">
        <v>1</v>
      </c>
      <c r="G444" s="5">
        <f t="shared" si="75"/>
        <v>1.0852896071723487E-2</v>
      </c>
      <c r="H444" t="str">
        <f>VLOOKUP(B444,'名称-id-价值'!B:C,2,FALSE)</f>
        <v>T1MP4</v>
      </c>
      <c r="I444" t="str">
        <f t="shared" si="81"/>
        <v>T1部件</v>
      </c>
      <c r="J444">
        <f t="shared" si="82"/>
        <v>10</v>
      </c>
      <c r="K444">
        <f t="shared" si="83"/>
        <v>1.0852896071723487E-2</v>
      </c>
      <c r="L444">
        <f>VLOOKUP(B444,'名称-id-价值'!B:M,J444+2,FALSE)</f>
        <v>22</v>
      </c>
      <c r="M444">
        <f t="shared" si="84"/>
        <v>0.23876371357791673</v>
      </c>
      <c r="N444">
        <f t="shared" si="76"/>
        <v>52.492939719240312</v>
      </c>
      <c r="O444" t="str">
        <f t="shared" si="77"/>
        <v>91104,</v>
      </c>
      <c r="P444" t="str">
        <f t="shared" si="78"/>
        <v>92,</v>
      </c>
      <c r="Q444" t="str">
        <f t="shared" si="85"/>
        <v>(1,1)</v>
      </c>
      <c r="R444" t="str">
        <f t="shared" si="79"/>
        <v>1,</v>
      </c>
      <c r="S444" t="str">
        <f t="shared" si="80"/>
        <v>1,</v>
      </c>
    </row>
    <row r="445" spans="1:19" x14ac:dyDescent="0.15">
      <c r="A445" t="s">
        <v>203</v>
      </c>
      <c r="B445">
        <v>91106</v>
      </c>
      <c r="C445">
        <v>92</v>
      </c>
      <c r="D445">
        <v>1</v>
      </c>
      <c r="E445">
        <v>1</v>
      </c>
      <c r="F445">
        <v>1</v>
      </c>
      <c r="G445" s="5">
        <f t="shared" si="75"/>
        <v>1.0852896071723487E-2</v>
      </c>
      <c r="H445" t="str">
        <f>VLOOKUP(B445,'名称-id-价值'!B:C,2,FALSE)</f>
        <v>T1MP6</v>
      </c>
      <c r="I445" t="str">
        <f t="shared" si="81"/>
        <v>T1部件</v>
      </c>
      <c r="J445">
        <f t="shared" si="82"/>
        <v>10</v>
      </c>
      <c r="K445">
        <f t="shared" si="83"/>
        <v>1.0852896071723487E-2</v>
      </c>
      <c r="L445">
        <f>VLOOKUP(B445,'名称-id-价值'!B:M,J445+2,FALSE)</f>
        <v>22</v>
      </c>
      <c r="M445">
        <f t="shared" si="84"/>
        <v>0.23876371357791673</v>
      </c>
      <c r="N445">
        <f t="shared" si="76"/>
        <v>52.492939719240312</v>
      </c>
      <c r="O445" t="str">
        <f t="shared" si="77"/>
        <v>91106,</v>
      </c>
      <c r="P445" t="str">
        <f t="shared" si="78"/>
        <v>92,</v>
      </c>
      <c r="Q445" t="str">
        <f t="shared" si="85"/>
        <v>(1,1)</v>
      </c>
      <c r="R445" t="str">
        <f t="shared" si="79"/>
        <v>1,</v>
      </c>
      <c r="S445" t="str">
        <f t="shared" si="80"/>
        <v>1,</v>
      </c>
    </row>
    <row r="446" spans="1:19" x14ac:dyDescent="0.15">
      <c r="A446" t="s">
        <v>203</v>
      </c>
      <c r="B446">
        <v>91202</v>
      </c>
      <c r="C446">
        <v>92</v>
      </c>
      <c r="D446">
        <v>1</v>
      </c>
      <c r="E446">
        <v>1</v>
      </c>
      <c r="F446">
        <v>1</v>
      </c>
      <c r="G446" s="5">
        <f t="shared" si="75"/>
        <v>1.0852896071723487E-2</v>
      </c>
      <c r="H446" t="str">
        <f>VLOOKUP(B446,'名称-id-价值'!B:C,2,FALSE)</f>
        <v>T1HP2</v>
      </c>
      <c r="I446" t="str">
        <f t="shared" si="81"/>
        <v>T1部件</v>
      </c>
      <c r="J446">
        <f t="shared" si="82"/>
        <v>10</v>
      </c>
      <c r="K446">
        <f t="shared" si="83"/>
        <v>1.0852896071723487E-2</v>
      </c>
      <c r="L446">
        <f>VLOOKUP(B446,'名称-id-价值'!B:M,J446+2,FALSE)</f>
        <v>22</v>
      </c>
      <c r="M446">
        <f t="shared" si="84"/>
        <v>0.23876371357791673</v>
      </c>
      <c r="N446">
        <f t="shared" si="76"/>
        <v>52.492939719240312</v>
      </c>
      <c r="O446" t="str">
        <f t="shared" si="77"/>
        <v>91202,</v>
      </c>
      <c r="P446" t="str">
        <f t="shared" si="78"/>
        <v>92,</v>
      </c>
      <c r="Q446" t="str">
        <f t="shared" si="85"/>
        <v>(1,1)</v>
      </c>
      <c r="R446" t="str">
        <f t="shared" si="79"/>
        <v>1,</v>
      </c>
      <c r="S446" t="str">
        <f t="shared" si="80"/>
        <v>1,</v>
      </c>
    </row>
    <row r="447" spans="1:19" x14ac:dyDescent="0.15">
      <c r="A447" t="s">
        <v>203</v>
      </c>
      <c r="B447">
        <v>91204</v>
      </c>
      <c r="C447">
        <v>92</v>
      </c>
      <c r="D447">
        <v>1</v>
      </c>
      <c r="E447">
        <v>1</v>
      </c>
      <c r="F447">
        <v>1</v>
      </c>
      <c r="G447" s="5">
        <f t="shared" si="75"/>
        <v>1.0852896071723487E-2</v>
      </c>
      <c r="H447" t="str">
        <f>VLOOKUP(B447,'名称-id-价值'!B:C,2,FALSE)</f>
        <v>T1HP4</v>
      </c>
      <c r="I447" t="str">
        <f t="shared" si="81"/>
        <v>T1部件</v>
      </c>
      <c r="J447">
        <f t="shared" si="82"/>
        <v>10</v>
      </c>
      <c r="K447">
        <f t="shared" si="83"/>
        <v>1.0852896071723487E-2</v>
      </c>
      <c r="L447">
        <f>VLOOKUP(B447,'名称-id-价值'!B:M,J447+2,FALSE)</f>
        <v>22</v>
      </c>
      <c r="M447">
        <f t="shared" si="84"/>
        <v>0.23876371357791673</v>
      </c>
      <c r="N447">
        <f t="shared" si="76"/>
        <v>52.492939719240312</v>
      </c>
      <c r="O447" t="str">
        <f t="shared" si="77"/>
        <v>91204,</v>
      </c>
      <c r="P447" t="str">
        <f t="shared" si="78"/>
        <v>92,</v>
      </c>
      <c r="Q447" t="str">
        <f t="shared" si="85"/>
        <v>(1,1)</v>
      </c>
      <c r="R447" t="str">
        <f t="shared" si="79"/>
        <v>1,</v>
      </c>
      <c r="S447" t="str">
        <f t="shared" si="80"/>
        <v>1,</v>
      </c>
    </row>
    <row r="448" spans="1:19" x14ac:dyDescent="0.15">
      <c r="A448" t="s">
        <v>203</v>
      </c>
      <c r="B448">
        <v>91206</v>
      </c>
      <c r="C448">
        <v>92</v>
      </c>
      <c r="D448">
        <v>1</v>
      </c>
      <c r="E448">
        <v>1</v>
      </c>
      <c r="F448">
        <v>1</v>
      </c>
      <c r="G448" s="5">
        <f t="shared" si="75"/>
        <v>1.0852896071723487E-2</v>
      </c>
      <c r="H448" t="str">
        <f>VLOOKUP(B448,'名称-id-价值'!B:C,2,FALSE)</f>
        <v>T1HP6</v>
      </c>
      <c r="I448" t="str">
        <f t="shared" si="81"/>
        <v>T1部件</v>
      </c>
      <c r="J448">
        <f t="shared" si="82"/>
        <v>10</v>
      </c>
      <c r="K448">
        <f t="shared" si="83"/>
        <v>1.0852896071723487E-2</v>
      </c>
      <c r="L448">
        <f>VLOOKUP(B448,'名称-id-价值'!B:M,J448+2,FALSE)</f>
        <v>22</v>
      </c>
      <c r="M448">
        <f t="shared" si="84"/>
        <v>0.23876371357791673</v>
      </c>
      <c r="N448">
        <f t="shared" si="76"/>
        <v>52.492939719240312</v>
      </c>
      <c r="O448" t="str">
        <f t="shared" si="77"/>
        <v>91206,</v>
      </c>
      <c r="P448" t="str">
        <f t="shared" si="78"/>
        <v>92,</v>
      </c>
      <c r="Q448" t="str">
        <f t="shared" si="85"/>
        <v>(1,1)</v>
      </c>
      <c r="R448" t="str">
        <f t="shared" si="79"/>
        <v>1,</v>
      </c>
      <c r="S448" t="str">
        <f t="shared" si="80"/>
        <v>1,</v>
      </c>
    </row>
    <row r="449" spans="1:19" x14ac:dyDescent="0.15">
      <c r="A449" t="s">
        <v>203</v>
      </c>
      <c r="B449">
        <v>92001</v>
      </c>
      <c r="C449">
        <v>43</v>
      </c>
      <c r="D449">
        <v>1</v>
      </c>
      <c r="E449">
        <v>1</v>
      </c>
      <c r="F449">
        <v>1</v>
      </c>
      <c r="G449" s="5">
        <f t="shared" si="75"/>
        <v>5.0725492509142382E-3</v>
      </c>
      <c r="H449" t="str">
        <f>VLOOKUP(B449,'名称-id-价值'!B:C,2,FALSE)</f>
        <v>T2LP1</v>
      </c>
      <c r="I449" t="str">
        <f t="shared" si="81"/>
        <v>T2部件</v>
      </c>
      <c r="J449">
        <f t="shared" si="82"/>
        <v>10</v>
      </c>
      <c r="K449">
        <f t="shared" si="83"/>
        <v>5.0725492509142382E-3</v>
      </c>
      <c r="L449">
        <f>VLOOKUP(B449,'名称-id-价值'!B:M,J449+2,FALSE)</f>
        <v>52.85</v>
      </c>
      <c r="M449">
        <f t="shared" si="84"/>
        <v>0.26808422791081749</v>
      </c>
      <c r="N449">
        <f t="shared" si="76"/>
        <v>52.492939719240312</v>
      </c>
      <c r="O449" t="str">
        <f t="shared" si="77"/>
        <v>92001,</v>
      </c>
      <c r="P449" t="str">
        <f t="shared" si="78"/>
        <v>43,</v>
      </c>
      <c r="Q449" t="str">
        <f t="shared" si="85"/>
        <v>(1,1)</v>
      </c>
      <c r="R449" t="str">
        <f t="shared" si="79"/>
        <v>1,</v>
      </c>
      <c r="S449" t="str">
        <f t="shared" si="80"/>
        <v>1,</v>
      </c>
    </row>
    <row r="450" spans="1:19" x14ac:dyDescent="0.15">
      <c r="A450" t="s">
        <v>203</v>
      </c>
      <c r="B450">
        <v>92003</v>
      </c>
      <c r="C450">
        <v>43</v>
      </c>
      <c r="D450">
        <v>1</v>
      </c>
      <c r="E450">
        <v>1</v>
      </c>
      <c r="F450">
        <v>1</v>
      </c>
      <c r="G450" s="5">
        <f t="shared" ref="G450:G484" si="86">C450/SUMIFS(C:C,A:A,A450)</f>
        <v>5.0725492509142382E-3</v>
      </c>
      <c r="H450" t="str">
        <f>VLOOKUP(B450,'名称-id-价值'!B:C,2,FALSE)</f>
        <v>T2LP3</v>
      </c>
      <c r="I450" t="str">
        <f t="shared" si="81"/>
        <v>T2部件</v>
      </c>
      <c r="J450">
        <f t="shared" si="82"/>
        <v>10</v>
      </c>
      <c r="K450">
        <f t="shared" si="83"/>
        <v>5.0725492509142382E-3</v>
      </c>
      <c r="L450">
        <f>VLOOKUP(B450,'名称-id-价值'!B:M,J450+2,FALSE)</f>
        <v>52.85</v>
      </c>
      <c r="M450">
        <f t="shared" si="84"/>
        <v>0.26808422791081749</v>
      </c>
      <c r="N450">
        <f t="shared" ref="N450:N484" si="87">SUMIFS(M:M,A:A,A450)*F450+VLOOKUP(J450,$AC$17:$AF$27,4,FALSE)</f>
        <v>52.492939719240312</v>
      </c>
      <c r="O450" t="str">
        <f t="shared" si="77"/>
        <v>92003,</v>
      </c>
      <c r="P450" t="str">
        <f t="shared" si="78"/>
        <v>43,</v>
      </c>
      <c r="Q450" t="str">
        <f t="shared" si="85"/>
        <v>(1,1)</v>
      </c>
      <c r="R450" t="str">
        <f t="shared" si="79"/>
        <v>1,</v>
      </c>
      <c r="S450" t="str">
        <f t="shared" si="80"/>
        <v>1,</v>
      </c>
    </row>
    <row r="451" spans="1:19" x14ac:dyDescent="0.15">
      <c r="A451" t="s">
        <v>203</v>
      </c>
      <c r="B451">
        <v>92005</v>
      </c>
      <c r="C451">
        <v>43</v>
      </c>
      <c r="D451">
        <v>1</v>
      </c>
      <c r="E451">
        <v>1</v>
      </c>
      <c r="F451">
        <v>1</v>
      </c>
      <c r="G451" s="5">
        <f t="shared" si="86"/>
        <v>5.0725492509142382E-3</v>
      </c>
      <c r="H451" t="str">
        <f>VLOOKUP(B451,'名称-id-价值'!B:C,2,FALSE)</f>
        <v>T2LP5</v>
      </c>
      <c r="I451" t="str">
        <f t="shared" si="81"/>
        <v>T2部件</v>
      </c>
      <c r="J451">
        <f t="shared" si="82"/>
        <v>10</v>
      </c>
      <c r="K451">
        <f t="shared" si="83"/>
        <v>5.0725492509142382E-3</v>
      </c>
      <c r="L451">
        <f>VLOOKUP(B451,'名称-id-价值'!B:M,J451+2,FALSE)</f>
        <v>52.85</v>
      </c>
      <c r="M451">
        <f t="shared" si="84"/>
        <v>0.26808422791081749</v>
      </c>
      <c r="N451">
        <f t="shared" si="87"/>
        <v>52.492939719240312</v>
      </c>
      <c r="O451" t="str">
        <f t="shared" si="77"/>
        <v>92005,</v>
      </c>
      <c r="P451" t="str">
        <f t="shared" si="78"/>
        <v>43,</v>
      </c>
      <c r="Q451" t="str">
        <f t="shared" si="85"/>
        <v>(1,1)</v>
      </c>
      <c r="R451" t="str">
        <f t="shared" si="79"/>
        <v>1,</v>
      </c>
      <c r="S451" t="str">
        <f t="shared" si="80"/>
        <v>1,</v>
      </c>
    </row>
    <row r="452" spans="1:19" x14ac:dyDescent="0.15">
      <c r="A452" t="s">
        <v>203</v>
      </c>
      <c r="B452">
        <v>92101</v>
      </c>
      <c r="C452">
        <v>43</v>
      </c>
      <c r="D452">
        <v>1</v>
      </c>
      <c r="E452">
        <v>1</v>
      </c>
      <c r="F452">
        <v>1</v>
      </c>
      <c r="G452" s="5">
        <f t="shared" si="86"/>
        <v>5.0725492509142382E-3</v>
      </c>
      <c r="H452" t="str">
        <f>VLOOKUP(B452,'名称-id-价值'!B:C,2,FALSE)</f>
        <v>T2MP1</v>
      </c>
      <c r="I452" t="str">
        <f t="shared" si="81"/>
        <v>T2部件</v>
      </c>
      <c r="J452">
        <f t="shared" si="82"/>
        <v>10</v>
      </c>
      <c r="K452">
        <f t="shared" si="83"/>
        <v>5.0725492509142382E-3</v>
      </c>
      <c r="L452">
        <f>VLOOKUP(B452,'名称-id-价值'!B:M,J452+2,FALSE)</f>
        <v>52.85</v>
      </c>
      <c r="M452">
        <f t="shared" si="84"/>
        <v>0.26808422791081749</v>
      </c>
      <c r="N452">
        <f t="shared" si="87"/>
        <v>52.492939719240312</v>
      </c>
      <c r="O452" t="str">
        <f t="shared" si="77"/>
        <v>92101,</v>
      </c>
      <c r="P452" t="str">
        <f t="shared" si="78"/>
        <v>43,</v>
      </c>
      <c r="Q452" t="str">
        <f t="shared" si="85"/>
        <v>(1,1)</v>
      </c>
      <c r="R452" t="str">
        <f t="shared" si="79"/>
        <v>1,</v>
      </c>
      <c r="S452" t="str">
        <f t="shared" si="80"/>
        <v>1,</v>
      </c>
    </row>
    <row r="453" spans="1:19" x14ac:dyDescent="0.15">
      <c r="A453" t="s">
        <v>203</v>
      </c>
      <c r="B453">
        <v>92103</v>
      </c>
      <c r="C453">
        <v>43</v>
      </c>
      <c r="D453">
        <v>1</v>
      </c>
      <c r="E453">
        <v>1</v>
      </c>
      <c r="F453">
        <v>1</v>
      </c>
      <c r="G453" s="5">
        <f t="shared" si="86"/>
        <v>5.0725492509142382E-3</v>
      </c>
      <c r="H453" t="str">
        <f>VLOOKUP(B453,'名称-id-价值'!B:C,2,FALSE)</f>
        <v>T2MP3</v>
      </c>
      <c r="I453" t="str">
        <f t="shared" si="81"/>
        <v>T2部件</v>
      </c>
      <c r="J453">
        <f t="shared" si="82"/>
        <v>10</v>
      </c>
      <c r="K453">
        <f t="shared" si="83"/>
        <v>5.0725492509142382E-3</v>
      </c>
      <c r="L453">
        <f>VLOOKUP(B453,'名称-id-价值'!B:M,J453+2,FALSE)</f>
        <v>52.85</v>
      </c>
      <c r="M453">
        <f t="shared" si="84"/>
        <v>0.26808422791081749</v>
      </c>
      <c r="N453">
        <f t="shared" si="87"/>
        <v>52.492939719240312</v>
      </c>
      <c r="O453" t="str">
        <f t="shared" si="77"/>
        <v>92103,</v>
      </c>
      <c r="P453" t="str">
        <f t="shared" si="78"/>
        <v>43,</v>
      </c>
      <c r="Q453" t="str">
        <f t="shared" si="85"/>
        <v>(1,1)</v>
      </c>
      <c r="R453" t="str">
        <f t="shared" si="79"/>
        <v>1,</v>
      </c>
      <c r="S453" t="str">
        <f t="shared" si="80"/>
        <v>1,</v>
      </c>
    </row>
    <row r="454" spans="1:19" x14ac:dyDescent="0.15">
      <c r="A454" t="s">
        <v>203</v>
      </c>
      <c r="B454">
        <v>92105</v>
      </c>
      <c r="C454">
        <v>43</v>
      </c>
      <c r="D454">
        <v>1</v>
      </c>
      <c r="E454">
        <v>1</v>
      </c>
      <c r="F454">
        <v>1</v>
      </c>
      <c r="G454" s="5">
        <f t="shared" si="86"/>
        <v>5.0725492509142382E-3</v>
      </c>
      <c r="H454" t="str">
        <f>VLOOKUP(B454,'名称-id-价值'!B:C,2,FALSE)</f>
        <v>T2MP5</v>
      </c>
      <c r="I454" t="str">
        <f t="shared" si="81"/>
        <v>T2部件</v>
      </c>
      <c r="J454">
        <f t="shared" si="82"/>
        <v>10</v>
      </c>
      <c r="K454">
        <f t="shared" si="83"/>
        <v>5.0725492509142382E-3</v>
      </c>
      <c r="L454">
        <f>VLOOKUP(B454,'名称-id-价值'!B:M,J454+2,FALSE)</f>
        <v>52.85</v>
      </c>
      <c r="M454">
        <f t="shared" si="84"/>
        <v>0.26808422791081749</v>
      </c>
      <c r="N454">
        <f t="shared" si="87"/>
        <v>52.492939719240312</v>
      </c>
      <c r="O454" t="str">
        <f t="shared" si="77"/>
        <v>92105,</v>
      </c>
      <c r="P454" t="str">
        <f t="shared" si="78"/>
        <v>43,</v>
      </c>
      <c r="Q454" t="str">
        <f t="shared" si="85"/>
        <v>(1,1)</v>
      </c>
      <c r="R454" t="str">
        <f t="shared" si="79"/>
        <v>1,</v>
      </c>
      <c r="S454" t="str">
        <f t="shared" si="80"/>
        <v>1,</v>
      </c>
    </row>
    <row r="455" spans="1:19" x14ac:dyDescent="0.15">
      <c r="A455" t="s">
        <v>203</v>
      </c>
      <c r="B455">
        <v>92201</v>
      </c>
      <c r="C455">
        <v>43</v>
      </c>
      <c r="D455">
        <v>1</v>
      </c>
      <c r="E455">
        <v>1</v>
      </c>
      <c r="F455">
        <v>1</v>
      </c>
      <c r="G455" s="5">
        <f t="shared" si="86"/>
        <v>5.0725492509142382E-3</v>
      </c>
      <c r="H455" t="str">
        <f>VLOOKUP(B455,'名称-id-价值'!B:C,2,FALSE)</f>
        <v>T2HP1</v>
      </c>
      <c r="I455" t="str">
        <f t="shared" si="81"/>
        <v>T2部件</v>
      </c>
      <c r="J455">
        <f t="shared" si="82"/>
        <v>10</v>
      </c>
      <c r="K455">
        <f t="shared" si="83"/>
        <v>5.0725492509142382E-3</v>
      </c>
      <c r="L455">
        <f>VLOOKUP(B455,'名称-id-价值'!B:M,J455+2,FALSE)</f>
        <v>52.85</v>
      </c>
      <c r="M455">
        <f t="shared" si="84"/>
        <v>0.26808422791081749</v>
      </c>
      <c r="N455">
        <f t="shared" si="87"/>
        <v>52.492939719240312</v>
      </c>
      <c r="O455" t="str">
        <f t="shared" si="77"/>
        <v>92201,</v>
      </c>
      <c r="P455" t="str">
        <f t="shared" si="78"/>
        <v>43,</v>
      </c>
      <c r="Q455" t="str">
        <f t="shared" si="85"/>
        <v>(1,1)</v>
      </c>
      <c r="R455" t="str">
        <f t="shared" si="79"/>
        <v>1,</v>
      </c>
      <c r="S455" t="str">
        <f t="shared" si="80"/>
        <v>1,</v>
      </c>
    </row>
    <row r="456" spans="1:19" x14ac:dyDescent="0.15">
      <c r="A456" t="s">
        <v>203</v>
      </c>
      <c r="B456">
        <v>92203</v>
      </c>
      <c r="C456">
        <v>43</v>
      </c>
      <c r="D456">
        <v>1</v>
      </c>
      <c r="E456">
        <v>1</v>
      </c>
      <c r="F456">
        <v>1</v>
      </c>
      <c r="G456" s="5">
        <f t="shared" si="86"/>
        <v>5.0725492509142382E-3</v>
      </c>
      <c r="H456" t="str">
        <f>VLOOKUP(B456,'名称-id-价值'!B:C,2,FALSE)</f>
        <v>T2HP3</v>
      </c>
      <c r="I456" t="str">
        <f t="shared" si="81"/>
        <v>T2部件</v>
      </c>
      <c r="J456">
        <f t="shared" si="82"/>
        <v>10</v>
      </c>
      <c r="K456">
        <f t="shared" si="83"/>
        <v>5.0725492509142382E-3</v>
      </c>
      <c r="L456">
        <f>VLOOKUP(B456,'名称-id-价值'!B:M,J456+2,FALSE)</f>
        <v>52.85</v>
      </c>
      <c r="M456">
        <f t="shared" si="84"/>
        <v>0.26808422791081749</v>
      </c>
      <c r="N456">
        <f t="shared" si="87"/>
        <v>52.492939719240312</v>
      </c>
      <c r="O456" t="str">
        <f t="shared" si="77"/>
        <v>92203,</v>
      </c>
      <c r="P456" t="str">
        <f t="shared" si="78"/>
        <v>43,</v>
      </c>
      <c r="Q456" t="str">
        <f t="shared" si="85"/>
        <v>(1,1)</v>
      </c>
      <c r="R456" t="str">
        <f t="shared" si="79"/>
        <v>1,</v>
      </c>
      <c r="S456" t="str">
        <f t="shared" si="80"/>
        <v>1,</v>
      </c>
    </row>
    <row r="457" spans="1:19" x14ac:dyDescent="0.15">
      <c r="A457" t="s">
        <v>203</v>
      </c>
      <c r="B457">
        <v>92205</v>
      </c>
      <c r="C457">
        <v>43</v>
      </c>
      <c r="D457">
        <v>1</v>
      </c>
      <c r="E457">
        <v>1</v>
      </c>
      <c r="F457">
        <v>1</v>
      </c>
      <c r="G457" s="5">
        <f t="shared" si="86"/>
        <v>5.0725492509142382E-3</v>
      </c>
      <c r="H457" t="str">
        <f>VLOOKUP(B457,'名称-id-价值'!B:C,2,FALSE)</f>
        <v>T2HP5</v>
      </c>
      <c r="I457" t="str">
        <f t="shared" si="81"/>
        <v>T2部件</v>
      </c>
      <c r="J457">
        <f t="shared" si="82"/>
        <v>10</v>
      </c>
      <c r="K457">
        <f t="shared" si="83"/>
        <v>5.0725492509142382E-3</v>
      </c>
      <c r="L457">
        <f>VLOOKUP(B457,'名称-id-价值'!B:M,J457+2,FALSE)</f>
        <v>52.85</v>
      </c>
      <c r="M457">
        <f t="shared" si="84"/>
        <v>0.26808422791081749</v>
      </c>
      <c r="N457">
        <f t="shared" si="87"/>
        <v>52.492939719240312</v>
      </c>
      <c r="O457" t="str">
        <f t="shared" si="77"/>
        <v>92205,</v>
      </c>
      <c r="P457" t="str">
        <f t="shared" si="78"/>
        <v>43,</v>
      </c>
      <c r="Q457" t="str">
        <f t="shared" si="85"/>
        <v>(1,1)</v>
      </c>
      <c r="R457" t="str">
        <f t="shared" si="79"/>
        <v>1,</v>
      </c>
      <c r="S457" t="str">
        <f t="shared" si="80"/>
        <v>1,</v>
      </c>
    </row>
    <row r="458" spans="1:19" x14ac:dyDescent="0.15">
      <c r="A458" t="s">
        <v>203</v>
      </c>
      <c r="B458">
        <v>92002</v>
      </c>
      <c r="C458">
        <v>43</v>
      </c>
      <c r="D458">
        <v>1</v>
      </c>
      <c r="E458">
        <v>1</v>
      </c>
      <c r="F458">
        <v>1</v>
      </c>
      <c r="G458" s="5">
        <f t="shared" si="86"/>
        <v>5.0725492509142382E-3</v>
      </c>
      <c r="H458" t="str">
        <f>VLOOKUP(B458,'名称-id-价值'!B:C,2,FALSE)</f>
        <v>T2LP2</v>
      </c>
      <c r="I458" t="str">
        <f t="shared" si="81"/>
        <v>T2部件</v>
      </c>
      <c r="J458">
        <f t="shared" si="82"/>
        <v>10</v>
      </c>
      <c r="K458">
        <f t="shared" si="83"/>
        <v>5.0725492509142382E-3</v>
      </c>
      <c r="L458">
        <f>VLOOKUP(B458,'名称-id-价值'!B:M,J458+2,FALSE)</f>
        <v>52.85</v>
      </c>
      <c r="M458">
        <f t="shared" si="84"/>
        <v>0.26808422791081749</v>
      </c>
      <c r="N458">
        <f t="shared" si="87"/>
        <v>52.492939719240312</v>
      </c>
      <c r="O458" t="str">
        <f t="shared" si="77"/>
        <v>92002,</v>
      </c>
      <c r="P458" t="str">
        <f t="shared" si="78"/>
        <v>43,</v>
      </c>
      <c r="Q458" t="str">
        <f t="shared" si="85"/>
        <v>(1,1)</v>
      </c>
      <c r="R458" t="str">
        <f t="shared" si="79"/>
        <v>1,</v>
      </c>
      <c r="S458" t="str">
        <f t="shared" si="80"/>
        <v>1,</v>
      </c>
    </row>
    <row r="459" spans="1:19" x14ac:dyDescent="0.15">
      <c r="A459" t="s">
        <v>203</v>
      </c>
      <c r="B459">
        <v>92004</v>
      </c>
      <c r="C459">
        <v>43</v>
      </c>
      <c r="D459">
        <v>1</v>
      </c>
      <c r="E459">
        <v>1</v>
      </c>
      <c r="F459">
        <v>1</v>
      </c>
      <c r="G459" s="5">
        <f t="shared" si="86"/>
        <v>5.0725492509142382E-3</v>
      </c>
      <c r="H459" t="str">
        <f>VLOOKUP(B459,'名称-id-价值'!B:C,2,FALSE)</f>
        <v>T2LP4</v>
      </c>
      <c r="I459" t="str">
        <f t="shared" si="81"/>
        <v>T2部件</v>
      </c>
      <c r="J459">
        <f t="shared" si="82"/>
        <v>10</v>
      </c>
      <c r="K459">
        <f t="shared" si="83"/>
        <v>5.0725492509142382E-3</v>
      </c>
      <c r="L459">
        <f>VLOOKUP(B459,'名称-id-价值'!B:M,J459+2,FALSE)</f>
        <v>52.85</v>
      </c>
      <c r="M459">
        <f t="shared" si="84"/>
        <v>0.26808422791081749</v>
      </c>
      <c r="N459">
        <f t="shared" si="87"/>
        <v>52.492939719240312</v>
      </c>
      <c r="O459" t="str">
        <f t="shared" si="77"/>
        <v>92004,</v>
      </c>
      <c r="P459" t="str">
        <f t="shared" si="78"/>
        <v>43,</v>
      </c>
      <c r="Q459" t="str">
        <f t="shared" si="85"/>
        <v>(1,1)</v>
      </c>
      <c r="R459" t="str">
        <f t="shared" si="79"/>
        <v>1,</v>
      </c>
      <c r="S459" t="str">
        <f t="shared" si="80"/>
        <v>1,</v>
      </c>
    </row>
    <row r="460" spans="1:19" x14ac:dyDescent="0.15">
      <c r="A460" t="s">
        <v>203</v>
      </c>
      <c r="B460">
        <v>92006</v>
      </c>
      <c r="C460">
        <v>43</v>
      </c>
      <c r="D460">
        <v>1</v>
      </c>
      <c r="E460">
        <v>1</v>
      </c>
      <c r="F460">
        <v>1</v>
      </c>
      <c r="G460" s="5">
        <f t="shared" si="86"/>
        <v>5.0725492509142382E-3</v>
      </c>
      <c r="H460" t="str">
        <f>VLOOKUP(B460,'名称-id-价值'!B:C,2,FALSE)</f>
        <v>T2LP6</v>
      </c>
      <c r="I460" t="str">
        <f t="shared" si="81"/>
        <v>T2部件</v>
      </c>
      <c r="J460">
        <f t="shared" si="82"/>
        <v>10</v>
      </c>
      <c r="K460">
        <f t="shared" si="83"/>
        <v>5.0725492509142382E-3</v>
      </c>
      <c r="L460">
        <f>VLOOKUP(B460,'名称-id-价值'!B:M,J460+2,FALSE)</f>
        <v>52.85</v>
      </c>
      <c r="M460">
        <f t="shared" si="84"/>
        <v>0.26808422791081749</v>
      </c>
      <c r="N460">
        <f t="shared" si="87"/>
        <v>52.492939719240312</v>
      </c>
      <c r="O460" t="str">
        <f t="shared" si="77"/>
        <v>92006,</v>
      </c>
      <c r="P460" t="str">
        <f t="shared" si="78"/>
        <v>43,</v>
      </c>
      <c r="Q460" t="str">
        <f t="shared" si="85"/>
        <v>(1,1)</v>
      </c>
      <c r="R460" t="str">
        <f t="shared" si="79"/>
        <v>1,</v>
      </c>
      <c r="S460" t="str">
        <f t="shared" si="80"/>
        <v>1,</v>
      </c>
    </row>
    <row r="461" spans="1:19" x14ac:dyDescent="0.15">
      <c r="A461" t="s">
        <v>203</v>
      </c>
      <c r="B461">
        <v>92102</v>
      </c>
      <c r="C461">
        <v>43</v>
      </c>
      <c r="D461">
        <v>1</v>
      </c>
      <c r="E461">
        <v>1</v>
      </c>
      <c r="F461">
        <v>1</v>
      </c>
      <c r="G461" s="5">
        <f t="shared" si="86"/>
        <v>5.0725492509142382E-3</v>
      </c>
      <c r="H461" t="str">
        <f>VLOOKUP(B461,'名称-id-价值'!B:C,2,FALSE)</f>
        <v>T2MP2</v>
      </c>
      <c r="I461" t="str">
        <f t="shared" si="81"/>
        <v>T2部件</v>
      </c>
      <c r="J461">
        <f t="shared" si="82"/>
        <v>10</v>
      </c>
      <c r="K461">
        <f t="shared" si="83"/>
        <v>5.0725492509142382E-3</v>
      </c>
      <c r="L461">
        <f>VLOOKUP(B461,'名称-id-价值'!B:M,J461+2,FALSE)</f>
        <v>52.85</v>
      </c>
      <c r="M461">
        <f t="shared" si="84"/>
        <v>0.26808422791081749</v>
      </c>
      <c r="N461">
        <f t="shared" si="87"/>
        <v>52.492939719240312</v>
      </c>
      <c r="O461" t="str">
        <f t="shared" si="77"/>
        <v>92102,</v>
      </c>
      <c r="P461" t="str">
        <f t="shared" si="78"/>
        <v>43,</v>
      </c>
      <c r="Q461" t="str">
        <f t="shared" si="85"/>
        <v>(1,1)</v>
      </c>
      <c r="R461" t="str">
        <f t="shared" si="79"/>
        <v>1,</v>
      </c>
      <c r="S461" t="str">
        <f t="shared" si="80"/>
        <v>1,</v>
      </c>
    </row>
    <row r="462" spans="1:19" x14ac:dyDescent="0.15">
      <c r="A462" t="s">
        <v>203</v>
      </c>
      <c r="B462">
        <v>92104</v>
      </c>
      <c r="C462">
        <v>43</v>
      </c>
      <c r="D462">
        <v>1</v>
      </c>
      <c r="E462">
        <v>1</v>
      </c>
      <c r="F462">
        <v>1</v>
      </c>
      <c r="G462" s="5">
        <f t="shared" si="86"/>
        <v>5.0725492509142382E-3</v>
      </c>
      <c r="H462" t="str">
        <f>VLOOKUP(B462,'名称-id-价值'!B:C,2,FALSE)</f>
        <v>T2MP4</v>
      </c>
      <c r="I462" t="str">
        <f t="shared" si="81"/>
        <v>T2部件</v>
      </c>
      <c r="J462">
        <f t="shared" si="82"/>
        <v>10</v>
      </c>
      <c r="K462">
        <f t="shared" si="83"/>
        <v>5.0725492509142382E-3</v>
      </c>
      <c r="L462">
        <f>VLOOKUP(B462,'名称-id-价值'!B:M,J462+2,FALSE)</f>
        <v>52.85</v>
      </c>
      <c r="M462">
        <f t="shared" si="84"/>
        <v>0.26808422791081749</v>
      </c>
      <c r="N462">
        <f t="shared" si="87"/>
        <v>52.492939719240312</v>
      </c>
      <c r="O462" t="str">
        <f t="shared" si="77"/>
        <v>92104,</v>
      </c>
      <c r="P462" t="str">
        <f t="shared" si="78"/>
        <v>43,</v>
      </c>
      <c r="Q462" t="str">
        <f t="shared" si="85"/>
        <v>(1,1)</v>
      </c>
      <c r="R462" t="str">
        <f t="shared" si="79"/>
        <v>1,</v>
      </c>
      <c r="S462" t="str">
        <f t="shared" si="80"/>
        <v>1,</v>
      </c>
    </row>
    <row r="463" spans="1:19" x14ac:dyDescent="0.15">
      <c r="A463" t="s">
        <v>203</v>
      </c>
      <c r="B463">
        <v>92106</v>
      </c>
      <c r="C463">
        <v>43</v>
      </c>
      <c r="D463">
        <v>1</v>
      </c>
      <c r="E463">
        <v>1</v>
      </c>
      <c r="F463">
        <v>1</v>
      </c>
      <c r="G463" s="5">
        <f t="shared" si="86"/>
        <v>5.0725492509142382E-3</v>
      </c>
      <c r="H463" t="str">
        <f>VLOOKUP(B463,'名称-id-价值'!B:C,2,FALSE)</f>
        <v>T2MP6</v>
      </c>
      <c r="I463" t="str">
        <f t="shared" si="81"/>
        <v>T2部件</v>
      </c>
      <c r="J463">
        <f t="shared" si="82"/>
        <v>10</v>
      </c>
      <c r="K463">
        <f t="shared" si="83"/>
        <v>5.0725492509142382E-3</v>
      </c>
      <c r="L463">
        <f>VLOOKUP(B463,'名称-id-价值'!B:M,J463+2,FALSE)</f>
        <v>52.85</v>
      </c>
      <c r="M463">
        <f t="shared" si="84"/>
        <v>0.26808422791081749</v>
      </c>
      <c r="N463">
        <f t="shared" si="87"/>
        <v>52.492939719240312</v>
      </c>
      <c r="O463" t="str">
        <f t="shared" si="77"/>
        <v>92106,</v>
      </c>
      <c r="P463" t="str">
        <f t="shared" si="78"/>
        <v>43,</v>
      </c>
      <c r="Q463" t="str">
        <f t="shared" si="85"/>
        <v>(1,1)</v>
      </c>
      <c r="R463" t="str">
        <f t="shared" si="79"/>
        <v>1,</v>
      </c>
      <c r="S463" t="str">
        <f t="shared" si="80"/>
        <v>1,</v>
      </c>
    </row>
    <row r="464" spans="1:19" x14ac:dyDescent="0.15">
      <c r="A464" t="s">
        <v>203</v>
      </c>
      <c r="B464">
        <v>92202</v>
      </c>
      <c r="C464">
        <v>43</v>
      </c>
      <c r="D464">
        <v>1</v>
      </c>
      <c r="E464">
        <v>1</v>
      </c>
      <c r="F464">
        <v>1</v>
      </c>
      <c r="G464" s="5">
        <f t="shared" si="86"/>
        <v>5.0725492509142382E-3</v>
      </c>
      <c r="H464" t="str">
        <f>VLOOKUP(B464,'名称-id-价值'!B:C,2,FALSE)</f>
        <v>T2HP2</v>
      </c>
      <c r="I464" t="str">
        <f t="shared" si="81"/>
        <v>T2部件</v>
      </c>
      <c r="J464">
        <f t="shared" si="82"/>
        <v>10</v>
      </c>
      <c r="K464">
        <f t="shared" si="83"/>
        <v>5.0725492509142382E-3</v>
      </c>
      <c r="L464">
        <f>VLOOKUP(B464,'名称-id-价值'!B:M,J464+2,FALSE)</f>
        <v>52.85</v>
      </c>
      <c r="M464">
        <f t="shared" si="84"/>
        <v>0.26808422791081749</v>
      </c>
      <c r="N464">
        <f t="shared" si="87"/>
        <v>52.492939719240312</v>
      </c>
      <c r="O464" t="str">
        <f t="shared" si="77"/>
        <v>92202,</v>
      </c>
      <c r="P464" t="str">
        <f t="shared" si="78"/>
        <v>43,</v>
      </c>
      <c r="Q464" t="str">
        <f t="shared" si="85"/>
        <v>(1,1)</v>
      </c>
      <c r="R464" t="str">
        <f t="shared" si="79"/>
        <v>1,</v>
      </c>
      <c r="S464" t="str">
        <f t="shared" si="80"/>
        <v>1,</v>
      </c>
    </row>
    <row r="465" spans="1:19" x14ac:dyDescent="0.15">
      <c r="A465" t="s">
        <v>203</v>
      </c>
      <c r="B465">
        <v>92204</v>
      </c>
      <c r="C465">
        <v>43</v>
      </c>
      <c r="D465">
        <v>1</v>
      </c>
      <c r="E465">
        <v>1</v>
      </c>
      <c r="F465">
        <v>1</v>
      </c>
      <c r="G465" s="5">
        <f t="shared" si="86"/>
        <v>5.0725492509142382E-3</v>
      </c>
      <c r="H465" t="str">
        <f>VLOOKUP(B465,'名称-id-价值'!B:C,2,FALSE)</f>
        <v>T2HP4</v>
      </c>
      <c r="I465" t="str">
        <f t="shared" si="81"/>
        <v>T2部件</v>
      </c>
      <c r="J465">
        <f t="shared" si="82"/>
        <v>10</v>
      </c>
      <c r="K465">
        <f t="shared" si="83"/>
        <v>5.0725492509142382E-3</v>
      </c>
      <c r="L465">
        <f>VLOOKUP(B465,'名称-id-价值'!B:M,J465+2,FALSE)</f>
        <v>52.85</v>
      </c>
      <c r="M465">
        <f t="shared" si="84"/>
        <v>0.26808422791081749</v>
      </c>
      <c r="N465">
        <f t="shared" si="87"/>
        <v>52.492939719240312</v>
      </c>
      <c r="O465" t="str">
        <f t="shared" si="77"/>
        <v>92204,</v>
      </c>
      <c r="P465" t="str">
        <f t="shared" si="78"/>
        <v>43,</v>
      </c>
      <c r="Q465" t="str">
        <f t="shared" si="85"/>
        <v>(1,1)</v>
      </c>
      <c r="R465" t="str">
        <f t="shared" si="79"/>
        <v>1,</v>
      </c>
      <c r="S465" t="str">
        <f t="shared" si="80"/>
        <v>1,</v>
      </c>
    </row>
    <row r="466" spans="1:19" x14ac:dyDescent="0.15">
      <c r="A466" t="s">
        <v>203</v>
      </c>
      <c r="B466">
        <v>92206</v>
      </c>
      <c r="C466">
        <v>43</v>
      </c>
      <c r="D466">
        <v>1</v>
      </c>
      <c r="E466">
        <v>1</v>
      </c>
      <c r="F466">
        <v>1</v>
      </c>
      <c r="G466" s="5">
        <f t="shared" si="86"/>
        <v>5.0725492509142382E-3</v>
      </c>
      <c r="H466" t="str">
        <f>VLOOKUP(B466,'名称-id-价值'!B:C,2,FALSE)</f>
        <v>T2HP6</v>
      </c>
      <c r="I466" t="str">
        <f t="shared" si="81"/>
        <v>T2部件</v>
      </c>
      <c r="J466">
        <f t="shared" si="82"/>
        <v>10</v>
      </c>
      <c r="K466">
        <f t="shared" si="83"/>
        <v>5.0725492509142382E-3</v>
      </c>
      <c r="L466">
        <f>VLOOKUP(B466,'名称-id-价值'!B:M,J466+2,FALSE)</f>
        <v>52.85</v>
      </c>
      <c r="M466">
        <f t="shared" si="84"/>
        <v>0.26808422791081749</v>
      </c>
      <c r="N466">
        <f t="shared" si="87"/>
        <v>52.492939719240312</v>
      </c>
      <c r="O466" t="str">
        <f t="shared" si="77"/>
        <v>92206,</v>
      </c>
      <c r="P466" t="str">
        <f t="shared" si="78"/>
        <v>43,</v>
      </c>
      <c r="Q466" t="str">
        <f t="shared" si="85"/>
        <v>(1,1)</v>
      </c>
      <c r="R466" t="str">
        <f t="shared" si="79"/>
        <v>1,</v>
      </c>
      <c r="S466" t="str">
        <f t="shared" si="80"/>
        <v>1,</v>
      </c>
    </row>
    <row r="467" spans="1:19" x14ac:dyDescent="0.15">
      <c r="A467" t="s">
        <v>203</v>
      </c>
      <c r="B467">
        <v>93001</v>
      </c>
      <c r="C467">
        <v>22</v>
      </c>
      <c r="D467">
        <v>1</v>
      </c>
      <c r="E467">
        <v>1</v>
      </c>
      <c r="F467">
        <v>1</v>
      </c>
      <c r="G467" s="5">
        <f t="shared" si="86"/>
        <v>2.5952577562817036E-3</v>
      </c>
      <c r="H467" t="str">
        <f>VLOOKUP(B467,'名称-id-价值'!B:C,2,FALSE)</f>
        <v>T3LP1</v>
      </c>
      <c r="I467" t="str">
        <f t="shared" si="81"/>
        <v>T3部件</v>
      </c>
      <c r="J467">
        <f t="shared" si="82"/>
        <v>10</v>
      </c>
      <c r="K467">
        <f t="shared" si="83"/>
        <v>2.5952577562817036E-3</v>
      </c>
      <c r="L467">
        <f>VLOOKUP(B467,'名称-id-价值'!B:M,J467+2,FALSE)</f>
        <v>108</v>
      </c>
      <c r="M467">
        <f t="shared" si="84"/>
        <v>0.28028783767842397</v>
      </c>
      <c r="N467">
        <f t="shared" si="87"/>
        <v>52.492939719240312</v>
      </c>
      <c r="O467" t="str">
        <f t="shared" si="77"/>
        <v>93001,</v>
      </c>
      <c r="P467" t="str">
        <f t="shared" si="78"/>
        <v>22,</v>
      </c>
      <c r="Q467" t="str">
        <f t="shared" si="85"/>
        <v>(1,1)</v>
      </c>
      <c r="R467" t="str">
        <f t="shared" si="79"/>
        <v>1,</v>
      </c>
      <c r="S467" t="str">
        <f t="shared" si="80"/>
        <v>1,</v>
      </c>
    </row>
    <row r="468" spans="1:19" x14ac:dyDescent="0.15">
      <c r="A468" t="s">
        <v>203</v>
      </c>
      <c r="B468">
        <v>93003</v>
      </c>
      <c r="C468">
        <v>22</v>
      </c>
      <c r="D468">
        <v>1</v>
      </c>
      <c r="E468">
        <v>1</v>
      </c>
      <c r="F468">
        <v>1</v>
      </c>
      <c r="G468" s="5">
        <f t="shared" si="86"/>
        <v>2.5952577562817036E-3</v>
      </c>
      <c r="H468" t="str">
        <f>VLOOKUP(B468,'名称-id-价值'!B:C,2,FALSE)</f>
        <v>T3LP3</v>
      </c>
      <c r="I468" t="str">
        <f t="shared" si="81"/>
        <v>T3部件</v>
      </c>
      <c r="J468">
        <f t="shared" si="82"/>
        <v>10</v>
      </c>
      <c r="K468">
        <f t="shared" si="83"/>
        <v>2.5952577562817036E-3</v>
      </c>
      <c r="L468">
        <f>VLOOKUP(B468,'名称-id-价值'!B:M,J468+2,FALSE)</f>
        <v>108</v>
      </c>
      <c r="M468">
        <f t="shared" si="84"/>
        <v>0.28028783767842397</v>
      </c>
      <c r="N468">
        <f t="shared" si="87"/>
        <v>52.492939719240312</v>
      </c>
      <c r="O468" t="str">
        <f t="shared" si="77"/>
        <v>93003,</v>
      </c>
      <c r="P468" t="str">
        <f t="shared" si="78"/>
        <v>22,</v>
      </c>
      <c r="Q468" t="str">
        <f t="shared" si="85"/>
        <v>(1,1)</v>
      </c>
      <c r="R468" t="str">
        <f t="shared" si="79"/>
        <v>1,</v>
      </c>
      <c r="S468" t="str">
        <f t="shared" si="80"/>
        <v>1,</v>
      </c>
    </row>
    <row r="469" spans="1:19" x14ac:dyDescent="0.15">
      <c r="A469" t="s">
        <v>203</v>
      </c>
      <c r="B469">
        <v>93005</v>
      </c>
      <c r="C469">
        <v>22</v>
      </c>
      <c r="D469">
        <v>1</v>
      </c>
      <c r="E469">
        <v>1</v>
      </c>
      <c r="F469">
        <v>1</v>
      </c>
      <c r="G469" s="5">
        <f t="shared" si="86"/>
        <v>2.5952577562817036E-3</v>
      </c>
      <c r="H469" t="str">
        <f>VLOOKUP(B469,'名称-id-价值'!B:C,2,FALSE)</f>
        <v>T3LP5</v>
      </c>
      <c r="I469" t="str">
        <f t="shared" si="81"/>
        <v>T3部件</v>
      </c>
      <c r="J469">
        <f t="shared" si="82"/>
        <v>10</v>
      </c>
      <c r="K469">
        <f t="shared" si="83"/>
        <v>2.5952577562817036E-3</v>
      </c>
      <c r="L469">
        <f>VLOOKUP(B469,'名称-id-价值'!B:M,J469+2,FALSE)</f>
        <v>108</v>
      </c>
      <c r="M469">
        <f t="shared" si="84"/>
        <v>0.28028783767842397</v>
      </c>
      <c r="N469">
        <f t="shared" si="87"/>
        <v>52.492939719240312</v>
      </c>
      <c r="O469" t="str">
        <f t="shared" si="77"/>
        <v>93005,</v>
      </c>
      <c r="P469" t="str">
        <f t="shared" si="78"/>
        <v>22,</v>
      </c>
      <c r="Q469" t="str">
        <f t="shared" si="85"/>
        <v>(1,1)</v>
      </c>
      <c r="R469" t="str">
        <f t="shared" si="79"/>
        <v>1,</v>
      </c>
      <c r="S469" t="str">
        <f t="shared" si="80"/>
        <v>1,</v>
      </c>
    </row>
    <row r="470" spans="1:19" x14ac:dyDescent="0.15">
      <c r="A470" t="s">
        <v>203</v>
      </c>
      <c r="B470">
        <v>93101</v>
      </c>
      <c r="C470">
        <v>22</v>
      </c>
      <c r="D470">
        <v>1</v>
      </c>
      <c r="E470">
        <v>1</v>
      </c>
      <c r="F470">
        <v>1</v>
      </c>
      <c r="G470" s="5">
        <f t="shared" si="86"/>
        <v>2.5952577562817036E-3</v>
      </c>
      <c r="H470" t="str">
        <f>VLOOKUP(B470,'名称-id-价值'!B:C,2,FALSE)</f>
        <v>T3MP1</v>
      </c>
      <c r="I470" t="str">
        <f t="shared" si="81"/>
        <v>T3部件</v>
      </c>
      <c r="J470">
        <f t="shared" si="82"/>
        <v>10</v>
      </c>
      <c r="K470">
        <f t="shared" si="83"/>
        <v>2.5952577562817036E-3</v>
      </c>
      <c r="L470">
        <f>VLOOKUP(B470,'名称-id-价值'!B:M,J470+2,FALSE)</f>
        <v>108</v>
      </c>
      <c r="M470">
        <f t="shared" si="84"/>
        <v>0.28028783767842397</v>
      </c>
      <c r="N470">
        <f t="shared" si="87"/>
        <v>52.492939719240312</v>
      </c>
      <c r="O470" t="str">
        <f t="shared" si="77"/>
        <v>93101,</v>
      </c>
      <c r="P470" t="str">
        <f t="shared" si="78"/>
        <v>22,</v>
      </c>
      <c r="Q470" t="str">
        <f t="shared" si="85"/>
        <v>(1,1)</v>
      </c>
      <c r="R470" t="str">
        <f t="shared" si="79"/>
        <v>1,</v>
      </c>
      <c r="S470" t="str">
        <f t="shared" si="80"/>
        <v>1,</v>
      </c>
    </row>
    <row r="471" spans="1:19" x14ac:dyDescent="0.15">
      <c r="A471" t="s">
        <v>203</v>
      </c>
      <c r="B471">
        <v>93103</v>
      </c>
      <c r="C471">
        <v>22</v>
      </c>
      <c r="D471">
        <v>1</v>
      </c>
      <c r="E471">
        <v>1</v>
      </c>
      <c r="F471">
        <v>1</v>
      </c>
      <c r="G471" s="5">
        <f t="shared" si="86"/>
        <v>2.5952577562817036E-3</v>
      </c>
      <c r="H471" t="str">
        <f>VLOOKUP(B471,'名称-id-价值'!B:C,2,FALSE)</f>
        <v>T3MP3</v>
      </c>
      <c r="I471" t="str">
        <f t="shared" si="81"/>
        <v>T3部件</v>
      </c>
      <c r="J471">
        <f t="shared" si="82"/>
        <v>10</v>
      </c>
      <c r="K471">
        <f t="shared" si="83"/>
        <v>2.5952577562817036E-3</v>
      </c>
      <c r="L471">
        <f>VLOOKUP(B471,'名称-id-价值'!B:M,J471+2,FALSE)</f>
        <v>108</v>
      </c>
      <c r="M471">
        <f t="shared" si="84"/>
        <v>0.28028783767842397</v>
      </c>
      <c r="N471">
        <f t="shared" si="87"/>
        <v>52.492939719240312</v>
      </c>
      <c r="O471" t="str">
        <f t="shared" si="77"/>
        <v>93103,</v>
      </c>
      <c r="P471" t="str">
        <f t="shared" si="78"/>
        <v>22,</v>
      </c>
      <c r="Q471" t="str">
        <f t="shared" si="85"/>
        <v>(1,1)</v>
      </c>
      <c r="R471" t="str">
        <f t="shared" si="79"/>
        <v>1,</v>
      </c>
      <c r="S471" t="str">
        <f t="shared" si="80"/>
        <v>1,</v>
      </c>
    </row>
    <row r="472" spans="1:19" x14ac:dyDescent="0.15">
      <c r="A472" t="s">
        <v>203</v>
      </c>
      <c r="B472">
        <v>93105</v>
      </c>
      <c r="C472">
        <v>22</v>
      </c>
      <c r="D472">
        <v>1</v>
      </c>
      <c r="E472">
        <v>1</v>
      </c>
      <c r="F472">
        <v>1</v>
      </c>
      <c r="G472" s="5">
        <f t="shared" si="86"/>
        <v>2.5952577562817036E-3</v>
      </c>
      <c r="H472" t="str">
        <f>VLOOKUP(B472,'名称-id-价值'!B:C,2,FALSE)</f>
        <v>T3MP5</v>
      </c>
      <c r="I472" t="str">
        <f t="shared" si="81"/>
        <v>T3部件</v>
      </c>
      <c r="J472">
        <f t="shared" si="82"/>
        <v>10</v>
      </c>
      <c r="K472">
        <f t="shared" si="83"/>
        <v>2.5952577562817036E-3</v>
      </c>
      <c r="L472">
        <f>VLOOKUP(B472,'名称-id-价值'!B:M,J472+2,FALSE)</f>
        <v>108</v>
      </c>
      <c r="M472">
        <f t="shared" si="84"/>
        <v>0.28028783767842397</v>
      </c>
      <c r="N472">
        <f t="shared" si="87"/>
        <v>52.492939719240312</v>
      </c>
      <c r="O472" t="str">
        <f t="shared" si="77"/>
        <v>93105,</v>
      </c>
      <c r="P472" t="str">
        <f t="shared" si="78"/>
        <v>22,</v>
      </c>
      <c r="Q472" t="str">
        <f t="shared" si="85"/>
        <v>(1,1)</v>
      </c>
      <c r="R472" t="str">
        <f t="shared" si="79"/>
        <v>1,</v>
      </c>
      <c r="S472" t="str">
        <f t="shared" si="80"/>
        <v>1,</v>
      </c>
    </row>
    <row r="473" spans="1:19" x14ac:dyDescent="0.15">
      <c r="A473" t="s">
        <v>203</v>
      </c>
      <c r="B473">
        <v>93201</v>
      </c>
      <c r="C473">
        <v>22</v>
      </c>
      <c r="D473">
        <v>1</v>
      </c>
      <c r="E473">
        <v>1</v>
      </c>
      <c r="F473">
        <v>1</v>
      </c>
      <c r="G473" s="5">
        <f t="shared" si="86"/>
        <v>2.5952577562817036E-3</v>
      </c>
      <c r="H473" t="str">
        <f>VLOOKUP(B473,'名称-id-价值'!B:C,2,FALSE)</f>
        <v>T3HP1</v>
      </c>
      <c r="I473" t="str">
        <f t="shared" si="81"/>
        <v>T3部件</v>
      </c>
      <c r="J473">
        <f t="shared" si="82"/>
        <v>10</v>
      </c>
      <c r="K473">
        <f t="shared" si="83"/>
        <v>2.5952577562817036E-3</v>
      </c>
      <c r="L473">
        <f>VLOOKUP(B473,'名称-id-价值'!B:M,J473+2,FALSE)</f>
        <v>108</v>
      </c>
      <c r="M473">
        <f t="shared" si="84"/>
        <v>0.28028783767842397</v>
      </c>
      <c r="N473">
        <f t="shared" si="87"/>
        <v>52.492939719240312</v>
      </c>
      <c r="O473" t="str">
        <f t="shared" si="77"/>
        <v>93201,</v>
      </c>
      <c r="P473" t="str">
        <f t="shared" si="78"/>
        <v>22,</v>
      </c>
      <c r="Q473" t="str">
        <f t="shared" si="85"/>
        <v>(1,1)</v>
      </c>
      <c r="R473" t="str">
        <f t="shared" si="79"/>
        <v>1,</v>
      </c>
      <c r="S473" t="str">
        <f t="shared" si="80"/>
        <v>1,</v>
      </c>
    </row>
    <row r="474" spans="1:19" x14ac:dyDescent="0.15">
      <c r="A474" t="s">
        <v>203</v>
      </c>
      <c r="B474">
        <v>93203</v>
      </c>
      <c r="C474">
        <v>22</v>
      </c>
      <c r="D474">
        <v>1</v>
      </c>
      <c r="E474">
        <v>1</v>
      </c>
      <c r="F474">
        <v>1</v>
      </c>
      <c r="G474" s="5">
        <f t="shared" si="86"/>
        <v>2.5952577562817036E-3</v>
      </c>
      <c r="H474" t="str">
        <f>VLOOKUP(B474,'名称-id-价值'!B:C,2,FALSE)</f>
        <v>T3HP3</v>
      </c>
      <c r="I474" t="str">
        <f t="shared" si="81"/>
        <v>T3部件</v>
      </c>
      <c r="J474">
        <f t="shared" si="82"/>
        <v>10</v>
      </c>
      <c r="K474">
        <f t="shared" si="83"/>
        <v>2.5952577562817036E-3</v>
      </c>
      <c r="L474">
        <f>VLOOKUP(B474,'名称-id-价值'!B:M,J474+2,FALSE)</f>
        <v>108</v>
      </c>
      <c r="M474">
        <f t="shared" si="84"/>
        <v>0.28028783767842397</v>
      </c>
      <c r="N474">
        <f t="shared" si="87"/>
        <v>52.492939719240312</v>
      </c>
      <c r="O474" t="str">
        <f t="shared" si="77"/>
        <v>93203,</v>
      </c>
      <c r="P474" t="str">
        <f t="shared" si="78"/>
        <v>22,</v>
      </c>
      <c r="Q474" t="str">
        <f t="shared" si="85"/>
        <v>(1,1)</v>
      </c>
      <c r="R474" t="str">
        <f t="shared" si="79"/>
        <v>1,</v>
      </c>
      <c r="S474" t="str">
        <f t="shared" si="80"/>
        <v>1,</v>
      </c>
    </row>
    <row r="475" spans="1:19" x14ac:dyDescent="0.15">
      <c r="A475" t="s">
        <v>203</v>
      </c>
      <c r="B475">
        <v>93205</v>
      </c>
      <c r="C475">
        <v>22</v>
      </c>
      <c r="D475">
        <v>1</v>
      </c>
      <c r="E475">
        <v>1</v>
      </c>
      <c r="F475">
        <v>1</v>
      </c>
      <c r="G475" s="5">
        <f t="shared" si="86"/>
        <v>2.5952577562817036E-3</v>
      </c>
      <c r="H475" t="str">
        <f>VLOOKUP(B475,'名称-id-价值'!B:C,2,FALSE)</f>
        <v>T3HP5</v>
      </c>
      <c r="I475" t="str">
        <f t="shared" si="81"/>
        <v>T3部件</v>
      </c>
      <c r="J475">
        <f t="shared" si="82"/>
        <v>10</v>
      </c>
      <c r="K475">
        <f t="shared" si="83"/>
        <v>2.5952577562817036E-3</v>
      </c>
      <c r="L475">
        <f>VLOOKUP(B475,'名称-id-价值'!B:M,J475+2,FALSE)</f>
        <v>108</v>
      </c>
      <c r="M475">
        <f t="shared" si="84"/>
        <v>0.28028783767842397</v>
      </c>
      <c r="N475">
        <f t="shared" si="87"/>
        <v>52.492939719240312</v>
      </c>
      <c r="O475" t="str">
        <f t="shared" si="77"/>
        <v>93205,</v>
      </c>
      <c r="P475" t="str">
        <f t="shared" si="78"/>
        <v>22,</v>
      </c>
      <c r="Q475" t="str">
        <f t="shared" si="85"/>
        <v>(1,1)</v>
      </c>
      <c r="R475" t="str">
        <f t="shared" si="79"/>
        <v>1,</v>
      </c>
      <c r="S475" t="str">
        <f t="shared" si="80"/>
        <v>1,</v>
      </c>
    </row>
    <row r="476" spans="1:19" x14ac:dyDescent="0.15">
      <c r="A476" t="s">
        <v>203</v>
      </c>
      <c r="B476">
        <v>93002</v>
      </c>
      <c r="C476">
        <v>22</v>
      </c>
      <c r="D476">
        <v>1</v>
      </c>
      <c r="E476">
        <v>1</v>
      </c>
      <c r="F476">
        <v>1</v>
      </c>
      <c r="G476" s="5">
        <f t="shared" si="86"/>
        <v>2.5952577562817036E-3</v>
      </c>
      <c r="H476" t="str">
        <f>VLOOKUP(B476,'名称-id-价值'!B:C,2,FALSE)</f>
        <v>T3LP2</v>
      </c>
      <c r="I476" t="str">
        <f t="shared" si="81"/>
        <v>T3部件</v>
      </c>
      <c r="J476">
        <f t="shared" si="82"/>
        <v>10</v>
      </c>
      <c r="K476">
        <f t="shared" si="83"/>
        <v>2.5952577562817036E-3</v>
      </c>
      <c r="L476">
        <f>VLOOKUP(B476,'名称-id-价值'!B:M,J476+2,FALSE)</f>
        <v>108</v>
      </c>
      <c r="M476">
        <f t="shared" si="84"/>
        <v>0.28028783767842397</v>
      </c>
      <c r="N476">
        <f t="shared" si="87"/>
        <v>52.492939719240312</v>
      </c>
      <c r="O476" t="str">
        <f t="shared" si="77"/>
        <v>93002,</v>
      </c>
      <c r="P476" t="str">
        <f t="shared" si="78"/>
        <v>22,</v>
      </c>
      <c r="Q476" t="str">
        <f t="shared" si="85"/>
        <v>(1,1)</v>
      </c>
      <c r="R476" t="str">
        <f t="shared" si="79"/>
        <v>1,</v>
      </c>
      <c r="S476" t="str">
        <f t="shared" si="80"/>
        <v>1,</v>
      </c>
    </row>
    <row r="477" spans="1:19" x14ac:dyDescent="0.15">
      <c r="A477" t="s">
        <v>203</v>
      </c>
      <c r="B477">
        <v>93004</v>
      </c>
      <c r="C477">
        <v>22</v>
      </c>
      <c r="D477">
        <v>1</v>
      </c>
      <c r="E477">
        <v>1</v>
      </c>
      <c r="F477">
        <v>1</v>
      </c>
      <c r="G477" s="5">
        <f t="shared" si="86"/>
        <v>2.5952577562817036E-3</v>
      </c>
      <c r="H477" t="str">
        <f>VLOOKUP(B477,'名称-id-价值'!B:C,2,FALSE)</f>
        <v>T3LP4</v>
      </c>
      <c r="I477" t="str">
        <f t="shared" si="81"/>
        <v>T3部件</v>
      </c>
      <c r="J477">
        <f t="shared" si="82"/>
        <v>10</v>
      </c>
      <c r="K477">
        <f t="shared" si="83"/>
        <v>2.5952577562817036E-3</v>
      </c>
      <c r="L477">
        <f>VLOOKUP(B477,'名称-id-价值'!B:M,J477+2,FALSE)</f>
        <v>108</v>
      </c>
      <c r="M477">
        <f t="shared" si="84"/>
        <v>0.28028783767842397</v>
      </c>
      <c r="N477">
        <f t="shared" si="87"/>
        <v>52.492939719240312</v>
      </c>
      <c r="O477" t="str">
        <f t="shared" si="77"/>
        <v>93004,</v>
      </c>
      <c r="P477" t="str">
        <f t="shared" si="78"/>
        <v>22,</v>
      </c>
      <c r="Q477" t="str">
        <f t="shared" si="85"/>
        <v>(1,1)</v>
      </c>
      <c r="R477" t="str">
        <f t="shared" si="79"/>
        <v>1,</v>
      </c>
      <c r="S477" t="str">
        <f t="shared" si="80"/>
        <v>1,</v>
      </c>
    </row>
    <row r="478" spans="1:19" x14ac:dyDescent="0.15">
      <c r="A478" t="s">
        <v>203</v>
      </c>
      <c r="B478">
        <v>93006</v>
      </c>
      <c r="C478">
        <v>22</v>
      </c>
      <c r="D478">
        <v>1</v>
      </c>
      <c r="E478">
        <v>1</v>
      </c>
      <c r="F478">
        <v>1</v>
      </c>
      <c r="G478" s="5">
        <f t="shared" si="86"/>
        <v>2.5952577562817036E-3</v>
      </c>
      <c r="H478" t="str">
        <f>VLOOKUP(B478,'名称-id-价值'!B:C,2,FALSE)</f>
        <v>T3LP6</v>
      </c>
      <c r="I478" t="str">
        <f t="shared" si="81"/>
        <v>T3部件</v>
      </c>
      <c r="J478">
        <f t="shared" si="82"/>
        <v>10</v>
      </c>
      <c r="K478">
        <f t="shared" si="83"/>
        <v>2.5952577562817036E-3</v>
      </c>
      <c r="L478">
        <f>VLOOKUP(B478,'名称-id-价值'!B:M,J478+2,FALSE)</f>
        <v>108</v>
      </c>
      <c r="M478">
        <f t="shared" si="84"/>
        <v>0.28028783767842397</v>
      </c>
      <c r="N478">
        <f t="shared" si="87"/>
        <v>52.492939719240312</v>
      </c>
      <c r="O478" t="str">
        <f t="shared" si="77"/>
        <v>93006,</v>
      </c>
      <c r="P478" t="str">
        <f t="shared" si="78"/>
        <v>22,</v>
      </c>
      <c r="Q478" t="str">
        <f t="shared" si="85"/>
        <v>(1,1)</v>
      </c>
      <c r="R478" t="str">
        <f t="shared" si="79"/>
        <v>1,</v>
      </c>
      <c r="S478" t="str">
        <f t="shared" si="80"/>
        <v>1,</v>
      </c>
    </row>
    <row r="479" spans="1:19" x14ac:dyDescent="0.15">
      <c r="A479" t="s">
        <v>203</v>
      </c>
      <c r="B479">
        <v>93102</v>
      </c>
      <c r="C479">
        <v>22</v>
      </c>
      <c r="D479">
        <v>1</v>
      </c>
      <c r="E479">
        <v>1</v>
      </c>
      <c r="F479">
        <v>1</v>
      </c>
      <c r="G479" s="5">
        <f t="shared" si="86"/>
        <v>2.5952577562817036E-3</v>
      </c>
      <c r="H479" t="str">
        <f>VLOOKUP(B479,'名称-id-价值'!B:C,2,FALSE)</f>
        <v>T3MP2</v>
      </c>
      <c r="I479" t="str">
        <f t="shared" si="81"/>
        <v>T3部件</v>
      </c>
      <c r="J479">
        <f t="shared" si="82"/>
        <v>10</v>
      </c>
      <c r="K479">
        <f t="shared" si="83"/>
        <v>2.5952577562817036E-3</v>
      </c>
      <c r="L479">
        <f>VLOOKUP(B479,'名称-id-价值'!B:M,J479+2,FALSE)</f>
        <v>108</v>
      </c>
      <c r="M479">
        <f t="shared" si="84"/>
        <v>0.28028783767842397</v>
      </c>
      <c r="N479">
        <f t="shared" si="87"/>
        <v>52.492939719240312</v>
      </c>
      <c r="O479" t="str">
        <f t="shared" si="77"/>
        <v>93102,</v>
      </c>
      <c r="P479" t="str">
        <f t="shared" si="78"/>
        <v>22,</v>
      </c>
      <c r="Q479" t="str">
        <f t="shared" si="85"/>
        <v>(1,1)</v>
      </c>
      <c r="R479" t="str">
        <f t="shared" si="79"/>
        <v>1,</v>
      </c>
      <c r="S479" t="str">
        <f t="shared" si="80"/>
        <v>1,</v>
      </c>
    </row>
    <row r="480" spans="1:19" x14ac:dyDescent="0.15">
      <c r="A480" t="s">
        <v>203</v>
      </c>
      <c r="B480">
        <v>93104</v>
      </c>
      <c r="C480">
        <v>22</v>
      </c>
      <c r="D480">
        <v>1</v>
      </c>
      <c r="E480">
        <v>1</v>
      </c>
      <c r="F480">
        <v>1</v>
      </c>
      <c r="G480" s="5">
        <f t="shared" si="86"/>
        <v>2.5952577562817036E-3</v>
      </c>
      <c r="H480" t="str">
        <f>VLOOKUP(B480,'名称-id-价值'!B:C,2,FALSE)</f>
        <v>T3MP4</v>
      </c>
      <c r="I480" t="str">
        <f t="shared" si="81"/>
        <v>T3部件</v>
      </c>
      <c r="J480">
        <f t="shared" si="82"/>
        <v>10</v>
      </c>
      <c r="K480">
        <f t="shared" si="83"/>
        <v>2.5952577562817036E-3</v>
      </c>
      <c r="L480">
        <f>VLOOKUP(B480,'名称-id-价值'!B:M,J480+2,FALSE)</f>
        <v>108</v>
      </c>
      <c r="M480">
        <f t="shared" si="84"/>
        <v>0.28028783767842397</v>
      </c>
      <c r="N480">
        <f t="shared" si="87"/>
        <v>52.492939719240312</v>
      </c>
      <c r="O480" t="str">
        <f t="shared" si="77"/>
        <v>93104,</v>
      </c>
      <c r="P480" t="str">
        <f t="shared" si="78"/>
        <v>22,</v>
      </c>
      <c r="Q480" t="str">
        <f t="shared" si="85"/>
        <v>(1,1)</v>
      </c>
      <c r="R480" t="str">
        <f t="shared" si="79"/>
        <v>1,</v>
      </c>
      <c r="S480" t="str">
        <f t="shared" si="80"/>
        <v>1,</v>
      </c>
    </row>
    <row r="481" spans="1:19" x14ac:dyDescent="0.15">
      <c r="A481" t="s">
        <v>203</v>
      </c>
      <c r="B481">
        <v>93106</v>
      </c>
      <c r="C481">
        <v>22</v>
      </c>
      <c r="D481">
        <v>1</v>
      </c>
      <c r="E481">
        <v>1</v>
      </c>
      <c r="F481">
        <v>1</v>
      </c>
      <c r="G481" s="5">
        <f t="shared" si="86"/>
        <v>2.5952577562817036E-3</v>
      </c>
      <c r="H481" t="str">
        <f>VLOOKUP(B481,'名称-id-价值'!B:C,2,FALSE)</f>
        <v>T3MP6</v>
      </c>
      <c r="I481" t="str">
        <f t="shared" ref="I481:I484" si="88">IF(LEFT(B481,1)+0=5,"T"&amp;MID(B481,3,1)&amp;"碎片",IF(LEFT(B481,1)+0=1,"T"&amp;MID(B481,3,1)&amp;"坦克",IF(LEFT(B481,1)+0=9,"T"&amp;MID(B481,2,1)&amp;"部件")))</f>
        <v>T3部件</v>
      </c>
      <c r="J481">
        <f t="shared" ref="J481:J484" si="89">IF(RIGHT(A481,1)+0=0,10,RIGHT(A481,1)+0)</f>
        <v>10</v>
      </c>
      <c r="K481">
        <f t="shared" ref="K481:K484" si="90">AVERAGE(D481:E481)*G481*F481</f>
        <v>2.5952577562817036E-3</v>
      </c>
      <c r="L481">
        <f>VLOOKUP(B481,'名称-id-价值'!B:M,J481+2,FALSE)</f>
        <v>108</v>
      </c>
      <c r="M481">
        <f t="shared" ref="M481:M484" si="91">G481*L481*AVERAGE(D481:E481)</f>
        <v>0.28028783767842397</v>
      </c>
      <c r="N481">
        <f t="shared" si="87"/>
        <v>52.492939719240312</v>
      </c>
      <c r="O481" t="str">
        <f t="shared" si="77"/>
        <v>93106,</v>
      </c>
      <c r="P481" t="str">
        <f t="shared" si="78"/>
        <v>22,</v>
      </c>
      <c r="Q481" t="str">
        <f t="shared" ref="Q481:Q484" si="92">"("&amp;LEFT(R481&amp;S481,LEN(R481&amp;S481)-1)&amp;")"</f>
        <v>(1,1)</v>
      </c>
      <c r="R481" t="str">
        <f t="shared" si="79"/>
        <v>1,</v>
      </c>
      <c r="S481" t="str">
        <f t="shared" si="80"/>
        <v>1,</v>
      </c>
    </row>
    <row r="482" spans="1:19" x14ac:dyDescent="0.15">
      <c r="A482" t="s">
        <v>203</v>
      </c>
      <c r="B482">
        <v>93202</v>
      </c>
      <c r="C482">
        <v>22</v>
      </c>
      <c r="D482">
        <v>1</v>
      </c>
      <c r="E482">
        <v>1</v>
      </c>
      <c r="F482">
        <v>1</v>
      </c>
      <c r="G482" s="5">
        <f t="shared" si="86"/>
        <v>2.5952577562817036E-3</v>
      </c>
      <c r="H482" t="str">
        <f>VLOOKUP(B482,'名称-id-价值'!B:C,2,FALSE)</f>
        <v>T3HP2</v>
      </c>
      <c r="I482" t="str">
        <f t="shared" si="88"/>
        <v>T3部件</v>
      </c>
      <c r="J482">
        <f t="shared" si="89"/>
        <v>10</v>
      </c>
      <c r="K482">
        <f t="shared" si="90"/>
        <v>2.5952577562817036E-3</v>
      </c>
      <c r="L482">
        <f>VLOOKUP(B482,'名称-id-价值'!B:M,J482+2,FALSE)</f>
        <v>108</v>
      </c>
      <c r="M482">
        <f t="shared" si="91"/>
        <v>0.28028783767842397</v>
      </c>
      <c r="N482">
        <f t="shared" si="87"/>
        <v>52.492939719240312</v>
      </c>
      <c r="O482" t="str">
        <f t="shared" si="77"/>
        <v>93202,</v>
      </c>
      <c r="P482" t="str">
        <f t="shared" si="78"/>
        <v>22,</v>
      </c>
      <c r="Q482" t="str">
        <f t="shared" si="92"/>
        <v>(1,1)</v>
      </c>
      <c r="R482" t="str">
        <f t="shared" si="79"/>
        <v>1,</v>
      </c>
      <c r="S482" t="str">
        <f t="shared" si="80"/>
        <v>1,</v>
      </c>
    </row>
    <row r="483" spans="1:19" x14ac:dyDescent="0.15">
      <c r="A483" t="s">
        <v>203</v>
      </c>
      <c r="B483">
        <v>93204</v>
      </c>
      <c r="C483">
        <v>22</v>
      </c>
      <c r="D483">
        <v>1</v>
      </c>
      <c r="E483">
        <v>1</v>
      </c>
      <c r="F483">
        <v>1</v>
      </c>
      <c r="G483" s="5">
        <f t="shared" si="86"/>
        <v>2.5952577562817036E-3</v>
      </c>
      <c r="H483" t="str">
        <f>VLOOKUP(B483,'名称-id-价值'!B:C,2,FALSE)</f>
        <v>T3HP4</v>
      </c>
      <c r="I483" t="str">
        <f t="shared" si="88"/>
        <v>T3部件</v>
      </c>
      <c r="J483">
        <f t="shared" si="89"/>
        <v>10</v>
      </c>
      <c r="K483">
        <f t="shared" si="90"/>
        <v>2.5952577562817036E-3</v>
      </c>
      <c r="L483">
        <f>VLOOKUP(B483,'名称-id-价值'!B:M,J483+2,FALSE)</f>
        <v>108</v>
      </c>
      <c r="M483">
        <f t="shared" si="91"/>
        <v>0.28028783767842397</v>
      </c>
      <c r="N483">
        <f t="shared" si="87"/>
        <v>52.492939719240312</v>
      </c>
      <c r="O483" t="str">
        <f t="shared" si="77"/>
        <v>93204,</v>
      </c>
      <c r="P483" t="str">
        <f t="shared" si="78"/>
        <v>22,</v>
      </c>
      <c r="Q483" t="str">
        <f t="shared" si="92"/>
        <v>(1,1)</v>
      </c>
      <c r="R483" t="str">
        <f t="shared" si="79"/>
        <v>1,</v>
      </c>
      <c r="S483" t="str">
        <f t="shared" si="80"/>
        <v>1,</v>
      </c>
    </row>
    <row r="484" spans="1:19" x14ac:dyDescent="0.15">
      <c r="A484" t="s">
        <v>203</v>
      </c>
      <c r="B484">
        <v>93206</v>
      </c>
      <c r="C484">
        <v>27</v>
      </c>
      <c r="D484">
        <v>1</v>
      </c>
      <c r="E484">
        <v>1</v>
      </c>
      <c r="F484">
        <v>1</v>
      </c>
      <c r="G484" s="5">
        <f t="shared" si="86"/>
        <v>3.1850890645275451E-3</v>
      </c>
      <c r="H484" t="str">
        <f>VLOOKUP(B484,'名称-id-价值'!B:C,2,FALSE)</f>
        <v>T3HP6</v>
      </c>
      <c r="I484" t="str">
        <f t="shared" si="88"/>
        <v>T3部件</v>
      </c>
      <c r="J484">
        <f t="shared" si="89"/>
        <v>10</v>
      </c>
      <c r="K484">
        <f t="shared" si="90"/>
        <v>3.1850890645275451E-3</v>
      </c>
      <c r="L484">
        <f>VLOOKUP(B484,'名称-id-价值'!B:M,J484+2,FALSE)</f>
        <v>108</v>
      </c>
      <c r="M484">
        <f t="shared" si="91"/>
        <v>0.34398961896897484</v>
      </c>
      <c r="N484">
        <f t="shared" si="87"/>
        <v>52.492939719240312</v>
      </c>
      <c r="O484" t="str">
        <f t="shared" si="77"/>
        <v>93206,</v>
      </c>
      <c r="P484" t="str">
        <f t="shared" si="78"/>
        <v>27,</v>
      </c>
      <c r="Q484" t="str">
        <f t="shared" si="92"/>
        <v>(1,1)</v>
      </c>
      <c r="R484" t="str">
        <f t="shared" si="79"/>
        <v>1,</v>
      </c>
      <c r="S484" t="str">
        <f t="shared" si="80"/>
        <v>1,</v>
      </c>
    </row>
    <row r="485" spans="1:19" x14ac:dyDescent="0.15">
      <c r="G485" s="5"/>
    </row>
    <row r="486" spans="1:19" x14ac:dyDescent="0.15">
      <c r="G486" s="5"/>
    </row>
    <row r="487" spans="1:19" x14ac:dyDescent="0.15">
      <c r="G487" s="5"/>
    </row>
    <row r="488" spans="1:19" x14ac:dyDescent="0.15">
      <c r="G488" s="5"/>
    </row>
    <row r="489" spans="1:19" x14ac:dyDescent="0.15">
      <c r="G489" s="5"/>
    </row>
    <row r="490" spans="1:19" x14ac:dyDescent="0.15">
      <c r="G490" s="5"/>
    </row>
    <row r="491" spans="1:19" x14ac:dyDescent="0.15">
      <c r="G491" s="5"/>
    </row>
    <row r="492" spans="1:19" x14ac:dyDescent="0.15">
      <c r="G492" s="5"/>
    </row>
    <row r="493" spans="1:19" x14ac:dyDescent="0.15">
      <c r="G493" s="5"/>
    </row>
    <row r="494" spans="1:19" x14ac:dyDescent="0.15">
      <c r="G494" s="5"/>
    </row>
    <row r="495" spans="1:19" x14ac:dyDescent="0.15">
      <c r="G495" s="5"/>
    </row>
    <row r="496" spans="1:19" x14ac:dyDescent="0.15">
      <c r="G496" s="5"/>
    </row>
    <row r="497" spans="7:7" x14ac:dyDescent="0.15">
      <c r="G497" s="5"/>
    </row>
    <row r="498" spans="7:7" x14ac:dyDescent="0.15">
      <c r="G498" s="5"/>
    </row>
    <row r="499" spans="7:7" x14ac:dyDescent="0.15">
      <c r="G499" s="5"/>
    </row>
    <row r="500" spans="7:7" x14ac:dyDescent="0.15">
      <c r="G500" s="5"/>
    </row>
    <row r="501" spans="7:7" x14ac:dyDescent="0.15">
      <c r="G501" s="5"/>
    </row>
    <row r="502" spans="7:7" x14ac:dyDescent="0.15">
      <c r="G502" s="5"/>
    </row>
    <row r="503" spans="7:7" x14ac:dyDescent="0.15">
      <c r="G503" s="5"/>
    </row>
    <row r="504" spans="7:7" x14ac:dyDescent="0.15">
      <c r="G504" s="5"/>
    </row>
    <row r="505" spans="7:7" x14ac:dyDescent="0.15">
      <c r="G505" s="5"/>
    </row>
    <row r="506" spans="7:7" x14ac:dyDescent="0.15">
      <c r="G506" s="5"/>
    </row>
    <row r="507" spans="7:7" x14ac:dyDescent="0.15">
      <c r="G507" s="5"/>
    </row>
    <row r="508" spans="7:7" x14ac:dyDescent="0.15">
      <c r="G508" s="5"/>
    </row>
    <row r="509" spans="7:7" x14ac:dyDescent="0.15">
      <c r="G509" s="5"/>
    </row>
    <row r="510" spans="7:7" x14ac:dyDescent="0.15">
      <c r="G510" s="5"/>
    </row>
    <row r="511" spans="7:7" x14ac:dyDescent="0.15">
      <c r="G511" s="5"/>
    </row>
    <row r="512" spans="7:7" x14ac:dyDescent="0.15">
      <c r="G512" s="5"/>
    </row>
    <row r="513" spans="7:7" x14ac:dyDescent="0.15">
      <c r="G513" s="5"/>
    </row>
    <row r="514" spans="7:7" x14ac:dyDescent="0.15">
      <c r="G514" s="5"/>
    </row>
    <row r="515" spans="7:7" x14ac:dyDescent="0.15">
      <c r="G515" s="5"/>
    </row>
    <row r="516" spans="7:7" x14ac:dyDescent="0.15">
      <c r="G516" s="5"/>
    </row>
    <row r="517" spans="7:7" x14ac:dyDescent="0.15">
      <c r="G517" s="5"/>
    </row>
    <row r="518" spans="7:7" x14ac:dyDescent="0.15">
      <c r="G518" s="5"/>
    </row>
    <row r="519" spans="7:7" x14ac:dyDescent="0.15">
      <c r="G519" s="5"/>
    </row>
    <row r="520" spans="7:7" x14ac:dyDescent="0.15">
      <c r="G520" s="5"/>
    </row>
    <row r="521" spans="7:7" x14ac:dyDescent="0.15">
      <c r="G521" s="5"/>
    </row>
    <row r="522" spans="7:7" x14ac:dyDescent="0.15">
      <c r="G522" s="5"/>
    </row>
    <row r="523" spans="7:7" x14ac:dyDescent="0.15">
      <c r="G523" s="5"/>
    </row>
    <row r="524" spans="7:7" x14ac:dyDescent="0.15">
      <c r="G524" s="5"/>
    </row>
    <row r="525" spans="7:7" x14ac:dyDescent="0.15">
      <c r="G525" s="5"/>
    </row>
    <row r="526" spans="7:7" x14ac:dyDescent="0.15">
      <c r="G526" s="5"/>
    </row>
    <row r="527" spans="7:7" x14ac:dyDescent="0.15">
      <c r="G527" s="5"/>
    </row>
    <row r="528" spans="7:7" x14ac:dyDescent="0.15">
      <c r="G528" s="5"/>
    </row>
    <row r="529" spans="7:7" x14ac:dyDescent="0.15">
      <c r="G529" s="5"/>
    </row>
    <row r="530" spans="7:7" x14ac:dyDescent="0.15">
      <c r="G530" s="5"/>
    </row>
    <row r="531" spans="7:7" x14ac:dyDescent="0.15">
      <c r="G531" s="5"/>
    </row>
    <row r="532" spans="7:7" x14ac:dyDescent="0.15">
      <c r="G532" s="5"/>
    </row>
    <row r="533" spans="7:7" x14ac:dyDescent="0.15">
      <c r="G533" s="5"/>
    </row>
    <row r="534" spans="7:7" x14ac:dyDescent="0.15">
      <c r="G534" s="5"/>
    </row>
    <row r="535" spans="7:7" x14ac:dyDescent="0.15">
      <c r="G535" s="5"/>
    </row>
    <row r="536" spans="7:7" x14ac:dyDescent="0.15">
      <c r="G536" s="5"/>
    </row>
    <row r="537" spans="7:7" x14ac:dyDescent="0.15">
      <c r="G537" s="5"/>
    </row>
    <row r="538" spans="7:7" x14ac:dyDescent="0.15">
      <c r="G538" s="5"/>
    </row>
    <row r="539" spans="7:7" x14ac:dyDescent="0.15">
      <c r="G539" s="5"/>
    </row>
    <row r="540" spans="7:7" x14ac:dyDescent="0.15">
      <c r="G540" s="5"/>
    </row>
    <row r="541" spans="7:7" x14ac:dyDescent="0.15">
      <c r="G541" s="5"/>
    </row>
    <row r="542" spans="7:7" x14ac:dyDescent="0.15">
      <c r="G542" s="5"/>
    </row>
    <row r="543" spans="7:7" x14ac:dyDescent="0.15">
      <c r="G543" s="5"/>
    </row>
    <row r="544" spans="7:7" x14ac:dyDescent="0.15">
      <c r="G544" s="5"/>
    </row>
    <row r="545" spans="7:7" x14ac:dyDescent="0.15">
      <c r="G545" s="5"/>
    </row>
    <row r="546" spans="7:7" x14ac:dyDescent="0.15">
      <c r="G546" s="5"/>
    </row>
    <row r="547" spans="7:7" x14ac:dyDescent="0.15">
      <c r="G547" s="5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547"/>
  <sheetViews>
    <sheetView workbookViewId="0">
      <selection activeCell="A17" sqref="A17:XFD19"/>
    </sheetView>
  </sheetViews>
  <sheetFormatPr defaultColWidth="8.875" defaultRowHeight="13.5" x14ac:dyDescent="0.15"/>
  <cols>
    <col min="1" max="1" width="11.125" bestFit="1" customWidth="1"/>
  </cols>
  <sheetData>
    <row r="1" spans="1:19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227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19" x14ac:dyDescent="0.15">
      <c r="A2" t="s">
        <v>204</v>
      </c>
      <c r="B2">
        <v>51111</v>
      </c>
      <c r="C2">
        <v>741</v>
      </c>
      <c r="D2">
        <v>2</v>
      </c>
      <c r="E2">
        <v>3</v>
      </c>
      <c r="F2">
        <v>2</v>
      </c>
      <c r="G2" s="5">
        <f t="shared" ref="G2:G65" si="0">C2/SUMIFS(C:C,A:A,A2)</f>
        <v>0.12857886517438835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0.64289432587194173</v>
      </c>
      <c r="L2">
        <f>VLOOKUP(B2,'名称-id-价值'!B:M,J2+2,FALSE)</f>
        <v>60</v>
      </c>
      <c r="M2">
        <f>G2*L2*AVERAGE(D2:E2)</f>
        <v>19.286829776158253</v>
      </c>
      <c r="N2">
        <f t="shared" ref="N2:N65" si="1">SUMIFS(M:M,A:A,A2)*F2+VLOOKUP(J2,$AC$17:$AF$27,4,FALSE)</f>
        <v>164.86205101509637</v>
      </c>
      <c r="O2" t="str">
        <f t="shared" ref="O2:O62" si="2">B2&amp;","</f>
        <v>51111,</v>
      </c>
      <c r="P2" t="str">
        <f t="shared" ref="P2:P62" si="3">C2&amp;","</f>
        <v>741,</v>
      </c>
      <c r="Q2" t="str">
        <f>"("&amp;LEFT(R2&amp;S2,LEN(R2&amp;S2)-1)&amp;")"</f>
        <v>(2,3)</v>
      </c>
      <c r="R2" t="str">
        <f t="shared" ref="R2:R62" si="4">D2&amp;","</f>
        <v>2,</v>
      </c>
      <c r="S2" t="str">
        <f t="shared" ref="S2:S62" si="5">E2&amp;","</f>
        <v>3,</v>
      </c>
    </row>
    <row r="3" spans="1:19" x14ac:dyDescent="0.15">
      <c r="A3" t="s">
        <v>204</v>
      </c>
      <c r="B3">
        <v>52111</v>
      </c>
      <c r="C3">
        <v>741</v>
      </c>
      <c r="D3">
        <v>2</v>
      </c>
      <c r="E3">
        <v>3</v>
      </c>
      <c r="F3">
        <v>2</v>
      </c>
      <c r="G3" s="5">
        <f t="shared" si="0"/>
        <v>0.12857886517438835</v>
      </c>
      <c r="H3" t="str">
        <f>VLOOKUP(B3,'名称-id-价值'!B:C,2,FALSE)</f>
        <v>Stuart-碎片</v>
      </c>
      <c r="I3" t="str">
        <f t="shared" ref="I3:I63" si="6">IF(LEFT(B3,1)+0=5,"T"&amp;MID(B3,3,1)&amp;"碎片",IF(LEFT(B3,1)+0=1,"T"&amp;MID(B3,3,1)&amp;"坦克",IF(LEFT(B3,1)+0=9,"T"&amp;MID(B3,2,1)&amp;"部件")))</f>
        <v>T1碎片</v>
      </c>
      <c r="J3">
        <f t="shared" ref="J3:J63" si="7">IF(RIGHT(A3,1)+0=0,10,RIGHT(A3,1)+0)</f>
        <v>1</v>
      </c>
      <c r="K3">
        <f t="shared" ref="K3:K63" si="8">AVERAGE(D3:E3)*G3*F3</f>
        <v>0.64289432587194173</v>
      </c>
      <c r="L3">
        <f>VLOOKUP(B3,'名称-id-价值'!B:M,J3+2,FALSE)</f>
        <v>60</v>
      </c>
      <c r="M3">
        <f t="shared" ref="M3:M63" si="9">G3*L3*AVERAGE(D3:E3)</f>
        <v>19.286829776158253</v>
      </c>
      <c r="N3">
        <f t="shared" si="1"/>
        <v>164.86205101509637</v>
      </c>
      <c r="O3" t="str">
        <f t="shared" si="2"/>
        <v>52111,</v>
      </c>
      <c r="P3" t="str">
        <f t="shared" si="3"/>
        <v>741,</v>
      </c>
      <c r="Q3" t="str">
        <f t="shared" ref="Q3:Q63" si="10">"("&amp;LEFT(R3&amp;S3,LEN(R3&amp;S3)-1)&amp;")"</f>
        <v>(2,3)</v>
      </c>
      <c r="R3" t="str">
        <f t="shared" si="4"/>
        <v>2,</v>
      </c>
      <c r="S3" t="str">
        <f t="shared" si="5"/>
        <v>3,</v>
      </c>
    </row>
    <row r="4" spans="1:19" x14ac:dyDescent="0.15">
      <c r="A4" t="s">
        <v>204</v>
      </c>
      <c r="B4">
        <v>53111</v>
      </c>
      <c r="C4">
        <v>741</v>
      </c>
      <c r="D4">
        <v>2</v>
      </c>
      <c r="E4">
        <v>3</v>
      </c>
      <c r="F4">
        <v>2</v>
      </c>
      <c r="G4" s="5">
        <f t="shared" si="0"/>
        <v>0.12857886517438835</v>
      </c>
      <c r="H4" t="str">
        <f>VLOOKUP(B4,'名称-id-价值'!B:C,2,FALSE)</f>
        <v>B-1-碎片</v>
      </c>
      <c r="I4" t="str">
        <f t="shared" si="6"/>
        <v>T1碎片</v>
      </c>
      <c r="J4">
        <f t="shared" si="7"/>
        <v>1</v>
      </c>
      <c r="K4">
        <f t="shared" si="8"/>
        <v>0.64289432587194173</v>
      </c>
      <c r="L4">
        <f>VLOOKUP(B4,'名称-id-价值'!B:M,J4+2,FALSE)</f>
        <v>60</v>
      </c>
      <c r="M4">
        <f t="shared" si="9"/>
        <v>19.286829776158253</v>
      </c>
      <c r="N4">
        <f t="shared" si="1"/>
        <v>164.86205101509637</v>
      </c>
      <c r="O4" t="str">
        <f t="shared" si="2"/>
        <v>53111,</v>
      </c>
      <c r="P4" t="str">
        <f t="shared" si="3"/>
        <v>741,</v>
      </c>
      <c r="Q4" t="str">
        <f t="shared" si="10"/>
        <v>(2,3)</v>
      </c>
      <c r="R4" t="str">
        <f t="shared" si="4"/>
        <v>2,</v>
      </c>
      <c r="S4" t="str">
        <f t="shared" si="5"/>
        <v>3,</v>
      </c>
    </row>
    <row r="5" spans="1:19" x14ac:dyDescent="0.15">
      <c r="A5" t="s">
        <v>204</v>
      </c>
      <c r="B5">
        <v>91001</v>
      </c>
      <c r="C5">
        <v>392</v>
      </c>
      <c r="D5">
        <v>1</v>
      </c>
      <c r="E5">
        <v>1</v>
      </c>
      <c r="F5">
        <v>2</v>
      </c>
      <c r="G5" s="5">
        <f t="shared" si="0"/>
        <v>6.8020128405344438E-2</v>
      </c>
      <c r="H5" t="str">
        <f>VLOOKUP(B5,'名称-id-价值'!B:C,2,FALSE)</f>
        <v>T1LP1</v>
      </c>
      <c r="I5" t="str">
        <f t="shared" si="6"/>
        <v>T1部件</v>
      </c>
      <c r="J5">
        <f t="shared" si="7"/>
        <v>1</v>
      </c>
      <c r="K5">
        <f t="shared" si="8"/>
        <v>0.13604025681068888</v>
      </c>
      <c r="L5">
        <f>VLOOKUP(B5,'名称-id-价值'!B:M,J5+2,FALSE)</f>
        <v>40</v>
      </c>
      <c r="M5">
        <f t="shared" si="9"/>
        <v>2.7208051362137775</v>
      </c>
      <c r="N5">
        <f t="shared" si="1"/>
        <v>164.86205101509637</v>
      </c>
      <c r="O5" t="str">
        <f t="shared" si="2"/>
        <v>91001,</v>
      </c>
      <c r="P5" t="str">
        <f t="shared" si="3"/>
        <v>392,</v>
      </c>
      <c r="Q5" t="str">
        <f t="shared" si="10"/>
        <v>(1,1)</v>
      </c>
      <c r="R5" t="str">
        <f t="shared" si="4"/>
        <v>1,</v>
      </c>
      <c r="S5" t="str">
        <f t="shared" si="5"/>
        <v>1,</v>
      </c>
    </row>
    <row r="6" spans="1:19" x14ac:dyDescent="0.15">
      <c r="A6" t="s">
        <v>204</v>
      </c>
      <c r="B6">
        <v>91003</v>
      </c>
      <c r="C6">
        <v>392</v>
      </c>
      <c r="D6">
        <v>1</v>
      </c>
      <c r="E6">
        <v>1</v>
      </c>
      <c r="F6">
        <v>2</v>
      </c>
      <c r="G6" s="5">
        <f t="shared" si="0"/>
        <v>6.8020128405344438E-2</v>
      </c>
      <c r="H6" t="str">
        <f>VLOOKUP(B6,'名称-id-价值'!B:C,2,FALSE)</f>
        <v>T1LP3</v>
      </c>
      <c r="I6" t="str">
        <f t="shared" si="6"/>
        <v>T1部件</v>
      </c>
      <c r="J6">
        <f t="shared" si="7"/>
        <v>1</v>
      </c>
      <c r="K6">
        <f t="shared" si="8"/>
        <v>0.13604025681068888</v>
      </c>
      <c r="L6">
        <f>VLOOKUP(B6,'名称-id-价值'!B:M,J6+2,FALSE)</f>
        <v>40</v>
      </c>
      <c r="M6">
        <f t="shared" si="9"/>
        <v>2.7208051362137775</v>
      </c>
      <c r="N6">
        <f t="shared" si="1"/>
        <v>164.86205101509637</v>
      </c>
      <c r="O6" t="str">
        <f t="shared" si="2"/>
        <v>91003,</v>
      </c>
      <c r="P6" t="str">
        <f t="shared" si="3"/>
        <v>392,</v>
      </c>
      <c r="Q6" t="str">
        <f t="shared" si="10"/>
        <v>(1,1)</v>
      </c>
      <c r="R6" t="str">
        <f t="shared" si="4"/>
        <v>1,</v>
      </c>
      <c r="S6" t="str">
        <f t="shared" si="5"/>
        <v>1,</v>
      </c>
    </row>
    <row r="7" spans="1:19" x14ac:dyDescent="0.15">
      <c r="A7" t="s">
        <v>204</v>
      </c>
      <c r="B7">
        <v>91005</v>
      </c>
      <c r="C7">
        <v>392</v>
      </c>
      <c r="D7">
        <v>1</v>
      </c>
      <c r="E7">
        <v>1</v>
      </c>
      <c r="F7">
        <v>2</v>
      </c>
      <c r="G7" s="5">
        <f t="shared" si="0"/>
        <v>6.8020128405344438E-2</v>
      </c>
      <c r="H7" t="str">
        <f>VLOOKUP(B7,'名称-id-价值'!B:C,2,FALSE)</f>
        <v>T1LP5</v>
      </c>
      <c r="I7" t="str">
        <f t="shared" si="6"/>
        <v>T1部件</v>
      </c>
      <c r="J7">
        <f t="shared" si="7"/>
        <v>1</v>
      </c>
      <c r="K7">
        <f t="shared" si="8"/>
        <v>0.13604025681068888</v>
      </c>
      <c r="L7">
        <f>VLOOKUP(B7,'名称-id-价值'!B:M,J7+2,FALSE)</f>
        <v>40</v>
      </c>
      <c r="M7">
        <f t="shared" si="9"/>
        <v>2.7208051362137775</v>
      </c>
      <c r="N7">
        <f t="shared" si="1"/>
        <v>164.86205101509637</v>
      </c>
      <c r="O7" t="str">
        <f t="shared" si="2"/>
        <v>91005,</v>
      </c>
      <c r="P7" t="str">
        <f t="shared" si="3"/>
        <v>392,</v>
      </c>
      <c r="Q7" t="str">
        <f t="shared" si="10"/>
        <v>(1,1)</v>
      </c>
      <c r="R7" t="str">
        <f t="shared" si="4"/>
        <v>1,</v>
      </c>
      <c r="S7" t="str">
        <f t="shared" si="5"/>
        <v>1,</v>
      </c>
    </row>
    <row r="8" spans="1:19" x14ac:dyDescent="0.15">
      <c r="A8" t="s">
        <v>204</v>
      </c>
      <c r="B8">
        <v>91101</v>
      </c>
      <c r="C8">
        <v>392</v>
      </c>
      <c r="D8">
        <v>1</v>
      </c>
      <c r="E8">
        <v>1</v>
      </c>
      <c r="F8">
        <v>2</v>
      </c>
      <c r="G8" s="5">
        <f t="shared" si="0"/>
        <v>6.8020128405344438E-2</v>
      </c>
      <c r="H8" t="str">
        <f>VLOOKUP(B8,'名称-id-价值'!B:C,2,FALSE)</f>
        <v>T1MP1</v>
      </c>
      <c r="I8" t="str">
        <f t="shared" si="6"/>
        <v>T1部件</v>
      </c>
      <c r="J8">
        <f t="shared" si="7"/>
        <v>1</v>
      </c>
      <c r="K8">
        <f t="shared" si="8"/>
        <v>0.13604025681068888</v>
      </c>
      <c r="L8">
        <f>VLOOKUP(B8,'名称-id-价值'!B:M,J8+2,FALSE)</f>
        <v>40</v>
      </c>
      <c r="M8">
        <f t="shared" si="9"/>
        <v>2.7208051362137775</v>
      </c>
      <c r="N8">
        <f t="shared" si="1"/>
        <v>164.86205101509637</v>
      </c>
      <c r="O8" t="str">
        <f t="shared" si="2"/>
        <v>91101,</v>
      </c>
      <c r="P8" t="str">
        <f t="shared" si="3"/>
        <v>392,</v>
      </c>
      <c r="Q8" t="str">
        <f t="shared" si="10"/>
        <v>(1,1)</v>
      </c>
      <c r="R8" t="str">
        <f t="shared" si="4"/>
        <v>1,</v>
      </c>
      <c r="S8" t="str">
        <f t="shared" si="5"/>
        <v>1,</v>
      </c>
    </row>
    <row r="9" spans="1:19" x14ac:dyDescent="0.15">
      <c r="A9" t="s">
        <v>204</v>
      </c>
      <c r="B9">
        <v>91103</v>
      </c>
      <c r="C9">
        <v>392</v>
      </c>
      <c r="D9">
        <v>1</v>
      </c>
      <c r="E9">
        <v>1</v>
      </c>
      <c r="F9">
        <v>2</v>
      </c>
      <c r="G9" s="5">
        <f t="shared" si="0"/>
        <v>6.8020128405344438E-2</v>
      </c>
      <c r="H9" t="str">
        <f>VLOOKUP(B9,'名称-id-价值'!B:C,2,FALSE)</f>
        <v>T1MP3</v>
      </c>
      <c r="I9" t="str">
        <f t="shared" si="6"/>
        <v>T1部件</v>
      </c>
      <c r="J9">
        <f t="shared" si="7"/>
        <v>1</v>
      </c>
      <c r="K9">
        <f t="shared" si="8"/>
        <v>0.13604025681068888</v>
      </c>
      <c r="L9">
        <f>VLOOKUP(B9,'名称-id-价值'!B:M,J9+2,FALSE)</f>
        <v>40</v>
      </c>
      <c r="M9">
        <f t="shared" si="9"/>
        <v>2.7208051362137775</v>
      </c>
      <c r="N9">
        <f t="shared" si="1"/>
        <v>164.86205101509637</v>
      </c>
      <c r="O9" t="str">
        <f t="shared" si="2"/>
        <v>91103,</v>
      </c>
      <c r="P9" t="str">
        <f t="shared" si="3"/>
        <v>392,</v>
      </c>
      <c r="Q9" t="str">
        <f t="shared" si="10"/>
        <v>(1,1)</v>
      </c>
      <c r="R9" t="str">
        <f t="shared" si="4"/>
        <v>1,</v>
      </c>
      <c r="S9" t="str">
        <f t="shared" si="5"/>
        <v>1,</v>
      </c>
    </row>
    <row r="10" spans="1:19" x14ac:dyDescent="0.15">
      <c r="A10" t="s">
        <v>204</v>
      </c>
      <c r="B10">
        <v>91105</v>
      </c>
      <c r="C10">
        <v>392</v>
      </c>
      <c r="D10">
        <v>1</v>
      </c>
      <c r="E10">
        <v>1</v>
      </c>
      <c r="F10">
        <v>2</v>
      </c>
      <c r="G10" s="5">
        <f t="shared" si="0"/>
        <v>6.8020128405344438E-2</v>
      </c>
      <c r="H10" t="str">
        <f>VLOOKUP(B10,'名称-id-价值'!B:C,2,FALSE)</f>
        <v>T1MP5</v>
      </c>
      <c r="I10" t="str">
        <f t="shared" si="6"/>
        <v>T1部件</v>
      </c>
      <c r="J10">
        <f t="shared" si="7"/>
        <v>1</v>
      </c>
      <c r="K10">
        <f t="shared" si="8"/>
        <v>0.13604025681068888</v>
      </c>
      <c r="L10">
        <f>VLOOKUP(B10,'名称-id-价值'!B:M,J10+2,FALSE)</f>
        <v>40</v>
      </c>
      <c r="M10">
        <f t="shared" si="9"/>
        <v>2.7208051362137775</v>
      </c>
      <c r="N10">
        <f t="shared" si="1"/>
        <v>164.86205101509637</v>
      </c>
      <c r="O10" t="str">
        <f t="shared" si="2"/>
        <v>91105,</v>
      </c>
      <c r="P10" t="str">
        <f t="shared" si="3"/>
        <v>392,</v>
      </c>
      <c r="Q10" t="str">
        <f t="shared" si="10"/>
        <v>(1,1)</v>
      </c>
      <c r="R10" t="str">
        <f t="shared" si="4"/>
        <v>1,</v>
      </c>
      <c r="S10" t="str">
        <f t="shared" si="5"/>
        <v>1,</v>
      </c>
    </row>
    <row r="11" spans="1:19" x14ac:dyDescent="0.15">
      <c r="A11" t="s">
        <v>204</v>
      </c>
      <c r="B11">
        <v>91201</v>
      </c>
      <c r="C11">
        <v>392</v>
      </c>
      <c r="D11">
        <v>1</v>
      </c>
      <c r="E11">
        <v>1</v>
      </c>
      <c r="F11">
        <v>2</v>
      </c>
      <c r="G11" s="5">
        <f t="shared" si="0"/>
        <v>6.8020128405344438E-2</v>
      </c>
      <c r="H11" t="str">
        <f>VLOOKUP(B11,'名称-id-价值'!B:C,2,FALSE)</f>
        <v>T1HP1</v>
      </c>
      <c r="I11" t="str">
        <f t="shared" si="6"/>
        <v>T1部件</v>
      </c>
      <c r="J11">
        <f t="shared" si="7"/>
        <v>1</v>
      </c>
      <c r="K11">
        <f t="shared" si="8"/>
        <v>0.13604025681068888</v>
      </c>
      <c r="L11">
        <f>VLOOKUP(B11,'名称-id-价值'!B:M,J11+2,FALSE)</f>
        <v>40</v>
      </c>
      <c r="M11">
        <f t="shared" si="9"/>
        <v>2.7208051362137775</v>
      </c>
      <c r="N11">
        <f t="shared" si="1"/>
        <v>164.86205101509637</v>
      </c>
      <c r="O11" t="str">
        <f t="shared" si="2"/>
        <v>91201,</v>
      </c>
      <c r="P11" t="str">
        <f t="shared" si="3"/>
        <v>392,</v>
      </c>
      <c r="Q11" t="str">
        <f t="shared" si="10"/>
        <v>(1,1)</v>
      </c>
      <c r="R11" t="str">
        <f t="shared" si="4"/>
        <v>1,</v>
      </c>
      <c r="S11" t="str">
        <f t="shared" si="5"/>
        <v>1,</v>
      </c>
    </row>
    <row r="12" spans="1:19" x14ac:dyDescent="0.15">
      <c r="A12" t="s">
        <v>204</v>
      </c>
      <c r="B12">
        <v>91203</v>
      </c>
      <c r="C12">
        <v>392</v>
      </c>
      <c r="D12">
        <v>1</v>
      </c>
      <c r="E12">
        <v>1</v>
      </c>
      <c r="F12">
        <v>2</v>
      </c>
      <c r="G12" s="5">
        <f t="shared" si="0"/>
        <v>6.8020128405344438E-2</v>
      </c>
      <c r="H12" t="str">
        <f>VLOOKUP(B12,'名称-id-价值'!B:C,2,FALSE)</f>
        <v>T1HP3</v>
      </c>
      <c r="I12" t="str">
        <f t="shared" si="6"/>
        <v>T1部件</v>
      </c>
      <c r="J12">
        <f t="shared" si="7"/>
        <v>1</v>
      </c>
      <c r="K12">
        <f t="shared" si="8"/>
        <v>0.13604025681068888</v>
      </c>
      <c r="L12">
        <f>VLOOKUP(B12,'名称-id-价值'!B:M,J12+2,FALSE)</f>
        <v>40</v>
      </c>
      <c r="M12">
        <f t="shared" si="9"/>
        <v>2.7208051362137775</v>
      </c>
      <c r="N12">
        <f t="shared" si="1"/>
        <v>164.86205101509637</v>
      </c>
      <c r="O12" t="str">
        <f t="shared" si="2"/>
        <v>91203,</v>
      </c>
      <c r="P12" t="str">
        <f t="shared" si="3"/>
        <v>392,</v>
      </c>
      <c r="Q12" t="str">
        <f t="shared" si="10"/>
        <v>(1,1)</v>
      </c>
      <c r="R12" t="str">
        <f t="shared" si="4"/>
        <v>1,</v>
      </c>
      <c r="S12" t="str">
        <f t="shared" si="5"/>
        <v>1,</v>
      </c>
    </row>
    <row r="13" spans="1:19" x14ac:dyDescent="0.15">
      <c r="A13" t="s">
        <v>204</v>
      </c>
      <c r="B13">
        <v>91205</v>
      </c>
      <c r="C13">
        <v>404</v>
      </c>
      <c r="D13">
        <v>1</v>
      </c>
      <c r="E13">
        <v>1</v>
      </c>
      <c r="F13">
        <v>2</v>
      </c>
      <c r="G13" s="5">
        <f t="shared" si="0"/>
        <v>7.0102377234079472E-2</v>
      </c>
      <c r="H13" t="str">
        <f>VLOOKUP(B13,'名称-id-价值'!B:C,2,FALSE)</f>
        <v>T1HP5</v>
      </c>
      <c r="I13" t="str">
        <f t="shared" si="6"/>
        <v>T1部件</v>
      </c>
      <c r="J13">
        <f t="shared" si="7"/>
        <v>1</v>
      </c>
      <c r="K13">
        <f t="shared" si="8"/>
        <v>0.14020475446815894</v>
      </c>
      <c r="L13">
        <f>VLOOKUP(B13,'名称-id-价值'!B:M,J13+2,FALSE)</f>
        <v>40</v>
      </c>
      <c r="M13">
        <f t="shared" si="9"/>
        <v>2.8040950893631789</v>
      </c>
      <c r="N13">
        <f t="shared" si="1"/>
        <v>164.86205101509637</v>
      </c>
      <c r="O13" t="str">
        <f t="shared" si="2"/>
        <v>91205,</v>
      </c>
      <c r="P13" t="str">
        <f t="shared" si="3"/>
        <v>404,</v>
      </c>
      <c r="Q13" t="str">
        <f t="shared" si="10"/>
        <v>(1,1)</v>
      </c>
      <c r="R13" t="str">
        <f t="shared" si="4"/>
        <v>1,</v>
      </c>
      <c r="S13" t="str">
        <f t="shared" si="5"/>
        <v>1,</v>
      </c>
    </row>
    <row r="14" spans="1:19" x14ac:dyDescent="0.15">
      <c r="A14" t="s">
        <v>205</v>
      </c>
      <c r="B14">
        <v>51111</v>
      </c>
      <c r="C14">
        <v>438</v>
      </c>
      <c r="D14">
        <v>2</v>
      </c>
      <c r="E14">
        <v>4</v>
      </c>
      <c r="F14">
        <v>2</v>
      </c>
      <c r="G14" s="5">
        <f t="shared" si="0"/>
        <v>8.6991062562065541E-2</v>
      </c>
      <c r="H14" t="str">
        <f>VLOOKUP(B14,'名称-id-价值'!B:C,2,FALSE)</f>
        <v>雷诺FT-碎片</v>
      </c>
      <c r="I14" t="str">
        <f t="shared" si="6"/>
        <v>T1碎片</v>
      </c>
      <c r="J14">
        <f t="shared" si="7"/>
        <v>2</v>
      </c>
      <c r="K14">
        <f t="shared" si="8"/>
        <v>0.52194637537239319</v>
      </c>
      <c r="L14">
        <f>VLOOKUP(B14,'名称-id-价值'!B:M,J14+2,FALSE)</f>
        <v>56.4</v>
      </c>
      <c r="M14">
        <f t="shared" si="9"/>
        <v>14.718887785501488</v>
      </c>
      <c r="N14">
        <f t="shared" si="1"/>
        <v>144.47936444885795</v>
      </c>
      <c r="O14" t="str">
        <f t="shared" si="2"/>
        <v>51111,</v>
      </c>
      <c r="P14" t="str">
        <f t="shared" si="3"/>
        <v>438,</v>
      </c>
      <c r="Q14" t="str">
        <f t="shared" si="10"/>
        <v>(2,4)</v>
      </c>
      <c r="R14" t="str">
        <f t="shared" si="4"/>
        <v>2,</v>
      </c>
      <c r="S14" t="str">
        <f t="shared" si="5"/>
        <v>4,</v>
      </c>
    </row>
    <row r="15" spans="1:19" x14ac:dyDescent="0.15">
      <c r="A15" t="s">
        <v>205</v>
      </c>
      <c r="B15">
        <v>52111</v>
      </c>
      <c r="C15">
        <v>438</v>
      </c>
      <c r="D15">
        <v>2</v>
      </c>
      <c r="E15">
        <v>4</v>
      </c>
      <c r="F15">
        <v>2</v>
      </c>
      <c r="G15" s="5">
        <f t="shared" si="0"/>
        <v>8.6991062562065541E-2</v>
      </c>
      <c r="H15" t="str">
        <f>VLOOKUP(B15,'名称-id-价值'!B:C,2,FALSE)</f>
        <v>Stuart-碎片</v>
      </c>
      <c r="I15" t="str">
        <f t="shared" si="6"/>
        <v>T1碎片</v>
      </c>
      <c r="J15">
        <f t="shared" si="7"/>
        <v>2</v>
      </c>
      <c r="K15">
        <f t="shared" si="8"/>
        <v>0.52194637537239319</v>
      </c>
      <c r="L15">
        <f>VLOOKUP(B15,'名称-id-价值'!B:M,J15+2,FALSE)</f>
        <v>56.4</v>
      </c>
      <c r="M15">
        <f t="shared" si="9"/>
        <v>14.718887785501488</v>
      </c>
      <c r="N15">
        <f t="shared" si="1"/>
        <v>144.47936444885795</v>
      </c>
      <c r="O15" t="str">
        <f t="shared" si="2"/>
        <v>52111,</v>
      </c>
      <c r="P15" t="str">
        <f t="shared" si="3"/>
        <v>438,</v>
      </c>
      <c r="Q15" t="str">
        <f t="shared" si="10"/>
        <v>(2,4)</v>
      </c>
      <c r="R15" t="str">
        <f t="shared" si="4"/>
        <v>2,</v>
      </c>
      <c r="S15" t="str">
        <f t="shared" si="5"/>
        <v>4,</v>
      </c>
    </row>
    <row r="16" spans="1:19" x14ac:dyDescent="0.15">
      <c r="A16" t="s">
        <v>205</v>
      </c>
      <c r="B16">
        <v>53111</v>
      </c>
      <c r="C16">
        <v>438</v>
      </c>
      <c r="D16">
        <v>2</v>
      </c>
      <c r="E16">
        <v>4</v>
      </c>
      <c r="F16">
        <v>2</v>
      </c>
      <c r="G16" s="5">
        <f t="shared" si="0"/>
        <v>8.6991062562065541E-2</v>
      </c>
      <c r="H16" t="str">
        <f>VLOOKUP(B16,'名称-id-价值'!B:C,2,FALSE)</f>
        <v>B-1-碎片</v>
      </c>
      <c r="I16" t="str">
        <f t="shared" si="6"/>
        <v>T1碎片</v>
      </c>
      <c r="J16">
        <f t="shared" si="7"/>
        <v>2</v>
      </c>
      <c r="K16">
        <f t="shared" si="8"/>
        <v>0.52194637537239319</v>
      </c>
      <c r="L16">
        <f>VLOOKUP(B16,'名称-id-价值'!B:M,J16+2,FALSE)</f>
        <v>56.4</v>
      </c>
      <c r="M16">
        <f t="shared" si="9"/>
        <v>14.718887785501488</v>
      </c>
      <c r="N16">
        <f t="shared" si="1"/>
        <v>144.47936444885795</v>
      </c>
      <c r="O16" t="str">
        <f t="shared" si="2"/>
        <v>53111,</v>
      </c>
      <c r="P16" t="str">
        <f t="shared" si="3"/>
        <v>438,</v>
      </c>
      <c r="Q16" t="str">
        <f t="shared" si="10"/>
        <v>(2,4)</v>
      </c>
      <c r="R16" t="str">
        <f t="shared" si="4"/>
        <v>2,</v>
      </c>
      <c r="S16" t="str">
        <f t="shared" si="5"/>
        <v>4,</v>
      </c>
    </row>
    <row r="17" spans="1:32" x14ac:dyDescent="0.15">
      <c r="A17" t="s">
        <v>205</v>
      </c>
      <c r="B17">
        <v>91001</v>
      </c>
      <c r="C17">
        <v>206</v>
      </c>
      <c r="D17">
        <v>1</v>
      </c>
      <c r="E17">
        <v>1</v>
      </c>
      <c r="F17">
        <v>2</v>
      </c>
      <c r="G17" s="5">
        <f t="shared" si="0"/>
        <v>4.0913604766633568E-2</v>
      </c>
      <c r="H17" t="str">
        <f>VLOOKUP(B17,'名称-id-价值'!B:C,2,FALSE)</f>
        <v>T1LP1</v>
      </c>
      <c r="I17" t="str">
        <f t="shared" si="6"/>
        <v>T1部件</v>
      </c>
      <c r="J17">
        <f t="shared" si="7"/>
        <v>2</v>
      </c>
      <c r="K17">
        <f t="shared" si="8"/>
        <v>8.1827209533267137E-2</v>
      </c>
      <c r="L17">
        <f>VLOOKUP(B17,'名称-id-价值'!B:M,J17+2,FALSE)</f>
        <v>38</v>
      </c>
      <c r="M17">
        <f t="shared" si="9"/>
        <v>1.5547169811320756</v>
      </c>
      <c r="N17">
        <f t="shared" si="1"/>
        <v>144.47936444885795</v>
      </c>
      <c r="O17" t="str">
        <f t="shared" si="2"/>
        <v>91001,</v>
      </c>
      <c r="P17" t="str">
        <f t="shared" si="3"/>
        <v>206,</v>
      </c>
      <c r="Q17" t="str">
        <f t="shared" si="10"/>
        <v>(1,1)</v>
      </c>
      <c r="R17" t="str">
        <f t="shared" si="4"/>
        <v>1,</v>
      </c>
      <c r="S17" t="str">
        <f t="shared" si="5"/>
        <v>1,</v>
      </c>
      <c r="AC17" s="18" t="s">
        <v>188</v>
      </c>
      <c r="AD17" s="18" t="s">
        <v>189</v>
      </c>
      <c r="AE17" s="18" t="s">
        <v>190</v>
      </c>
      <c r="AF17" s="19" t="s">
        <v>193</v>
      </c>
    </row>
    <row r="18" spans="1:32" x14ac:dyDescent="0.15">
      <c r="A18" t="s">
        <v>205</v>
      </c>
      <c r="B18">
        <v>91003</v>
      </c>
      <c r="C18">
        <v>206</v>
      </c>
      <c r="D18">
        <v>1</v>
      </c>
      <c r="E18">
        <v>1</v>
      </c>
      <c r="F18">
        <v>2</v>
      </c>
      <c r="G18" s="5">
        <f t="shared" si="0"/>
        <v>4.0913604766633568E-2</v>
      </c>
      <c r="H18" t="str">
        <f>VLOOKUP(B18,'名称-id-价值'!B:C,2,FALSE)</f>
        <v>T1LP3</v>
      </c>
      <c r="I18" t="str">
        <f t="shared" si="6"/>
        <v>T1部件</v>
      </c>
      <c r="J18">
        <f t="shared" si="7"/>
        <v>2</v>
      </c>
      <c r="K18">
        <f t="shared" si="8"/>
        <v>8.1827209533267137E-2</v>
      </c>
      <c r="L18">
        <f>VLOOKUP(B18,'名称-id-价值'!B:M,J18+2,FALSE)</f>
        <v>38</v>
      </c>
      <c r="M18">
        <f t="shared" si="9"/>
        <v>1.5547169811320756</v>
      </c>
      <c r="N18">
        <f t="shared" si="1"/>
        <v>144.47936444885795</v>
      </c>
      <c r="O18" t="str">
        <f t="shared" si="2"/>
        <v>91003,</v>
      </c>
      <c r="P18" t="str">
        <f t="shared" si="3"/>
        <v>206,</v>
      </c>
      <c r="Q18" t="str">
        <f t="shared" si="10"/>
        <v>(1,1)</v>
      </c>
      <c r="R18" t="str">
        <f t="shared" si="4"/>
        <v>1,</v>
      </c>
      <c r="S18" t="str">
        <f t="shared" si="5"/>
        <v>1,</v>
      </c>
      <c r="AC18" s="15">
        <v>1</v>
      </c>
      <c r="AD18" s="15">
        <v>0</v>
      </c>
      <c r="AE18" s="15">
        <v>0</v>
      </c>
      <c r="AF18" s="15">
        <f>VLOOKUP($AD$17,'名称-id-价值'!$A:$M,4,FALSE)*AD18+AE18</f>
        <v>0</v>
      </c>
    </row>
    <row r="19" spans="1:32" x14ac:dyDescent="0.15">
      <c r="A19" t="s">
        <v>205</v>
      </c>
      <c r="B19">
        <v>91005</v>
      </c>
      <c r="C19">
        <v>206</v>
      </c>
      <c r="D19">
        <v>1</v>
      </c>
      <c r="E19">
        <v>1</v>
      </c>
      <c r="F19">
        <v>2</v>
      </c>
      <c r="G19" s="5">
        <f t="shared" si="0"/>
        <v>4.0913604766633568E-2</v>
      </c>
      <c r="H19" t="str">
        <f>VLOOKUP(B19,'名称-id-价值'!B:C,2,FALSE)</f>
        <v>T1LP5</v>
      </c>
      <c r="I19" t="str">
        <f t="shared" si="6"/>
        <v>T1部件</v>
      </c>
      <c r="J19">
        <f t="shared" si="7"/>
        <v>2</v>
      </c>
      <c r="K19">
        <f t="shared" si="8"/>
        <v>8.1827209533267137E-2</v>
      </c>
      <c r="L19">
        <f>VLOOKUP(B19,'名称-id-价值'!B:M,J19+2,FALSE)</f>
        <v>38</v>
      </c>
      <c r="M19">
        <f t="shared" si="9"/>
        <v>1.5547169811320756</v>
      </c>
      <c r="N19">
        <f t="shared" si="1"/>
        <v>144.47936444885795</v>
      </c>
      <c r="O19" t="str">
        <f t="shared" si="2"/>
        <v>91005,</v>
      </c>
      <c r="P19" t="str">
        <f t="shared" si="3"/>
        <v>206,</v>
      </c>
      <c r="Q19" t="str">
        <f t="shared" si="10"/>
        <v>(1,1)</v>
      </c>
      <c r="R19" t="str">
        <f t="shared" si="4"/>
        <v>1,</v>
      </c>
      <c r="S19" t="str">
        <f t="shared" si="5"/>
        <v>1,</v>
      </c>
      <c r="AC19" s="15">
        <v>2</v>
      </c>
      <c r="AD19" s="15">
        <v>0</v>
      </c>
      <c r="AE19" s="15">
        <v>0</v>
      </c>
      <c r="AF19" s="15">
        <f>VLOOKUP($AD$17,'名称-id-价值'!$A:$M,4,FALSE)*AD19+AE19</f>
        <v>0</v>
      </c>
    </row>
    <row r="20" spans="1:32" x14ac:dyDescent="0.15">
      <c r="A20" t="s">
        <v>205</v>
      </c>
      <c r="B20">
        <v>91101</v>
      </c>
      <c r="C20">
        <v>206</v>
      </c>
      <c r="D20">
        <v>1</v>
      </c>
      <c r="E20">
        <v>1</v>
      </c>
      <c r="F20">
        <v>2</v>
      </c>
      <c r="G20" s="5">
        <f t="shared" si="0"/>
        <v>4.0913604766633568E-2</v>
      </c>
      <c r="H20" t="str">
        <f>VLOOKUP(B20,'名称-id-价值'!B:C,2,FALSE)</f>
        <v>T1MP1</v>
      </c>
      <c r="I20" t="str">
        <f t="shared" si="6"/>
        <v>T1部件</v>
      </c>
      <c r="J20">
        <f t="shared" si="7"/>
        <v>2</v>
      </c>
      <c r="K20">
        <f t="shared" si="8"/>
        <v>8.1827209533267137E-2</v>
      </c>
      <c r="L20">
        <f>VLOOKUP(B20,'名称-id-价值'!B:M,J20+2,FALSE)</f>
        <v>38</v>
      </c>
      <c r="M20">
        <f t="shared" si="9"/>
        <v>1.5547169811320756</v>
      </c>
      <c r="N20">
        <f t="shared" si="1"/>
        <v>144.47936444885795</v>
      </c>
      <c r="O20" t="str">
        <f t="shared" si="2"/>
        <v>91101,</v>
      </c>
      <c r="P20" t="str">
        <f t="shared" si="3"/>
        <v>206,</v>
      </c>
      <c r="Q20" t="str">
        <f t="shared" si="10"/>
        <v>(1,1)</v>
      </c>
      <c r="R20" t="str">
        <f t="shared" si="4"/>
        <v>1,</v>
      </c>
      <c r="S20" t="str">
        <f t="shared" si="5"/>
        <v>1,</v>
      </c>
      <c r="AC20" s="15">
        <v>3</v>
      </c>
      <c r="AD20" s="15">
        <v>0</v>
      </c>
      <c r="AE20" s="15">
        <v>0</v>
      </c>
      <c r="AF20" s="15">
        <f>VLOOKUP($AD$17,'名称-id-价值'!$A:$M,4,FALSE)*AD20+AE20</f>
        <v>0</v>
      </c>
    </row>
    <row r="21" spans="1:32" x14ac:dyDescent="0.15">
      <c r="A21" t="s">
        <v>205</v>
      </c>
      <c r="B21">
        <v>91103</v>
      </c>
      <c r="C21">
        <v>206</v>
      </c>
      <c r="D21">
        <v>1</v>
      </c>
      <c r="E21">
        <v>1</v>
      </c>
      <c r="F21">
        <v>2</v>
      </c>
      <c r="G21" s="5">
        <f t="shared" si="0"/>
        <v>4.0913604766633568E-2</v>
      </c>
      <c r="H21" t="str">
        <f>VLOOKUP(B21,'名称-id-价值'!B:C,2,FALSE)</f>
        <v>T1MP3</v>
      </c>
      <c r="I21" t="str">
        <f t="shared" si="6"/>
        <v>T1部件</v>
      </c>
      <c r="J21">
        <f t="shared" si="7"/>
        <v>2</v>
      </c>
      <c r="K21">
        <f t="shared" si="8"/>
        <v>8.1827209533267137E-2</v>
      </c>
      <c r="L21">
        <f>VLOOKUP(B21,'名称-id-价值'!B:M,J21+2,FALSE)</f>
        <v>38</v>
      </c>
      <c r="M21">
        <f t="shared" si="9"/>
        <v>1.5547169811320756</v>
      </c>
      <c r="N21">
        <f t="shared" si="1"/>
        <v>144.47936444885795</v>
      </c>
      <c r="O21" t="str">
        <f t="shared" si="2"/>
        <v>91103,</v>
      </c>
      <c r="P21" t="str">
        <f t="shared" si="3"/>
        <v>206,</v>
      </c>
      <c r="Q21" t="str">
        <f t="shared" si="10"/>
        <v>(1,1)</v>
      </c>
      <c r="R21" t="str">
        <f t="shared" si="4"/>
        <v>1,</v>
      </c>
      <c r="S21" t="str">
        <f t="shared" si="5"/>
        <v>1,</v>
      </c>
      <c r="AC21" s="15">
        <v>4</v>
      </c>
      <c r="AD21" s="15">
        <v>0</v>
      </c>
      <c r="AE21" s="15">
        <v>0</v>
      </c>
      <c r="AF21" s="15">
        <f>VLOOKUP($AD$17,'名称-id-价值'!$A:$M,4,FALSE)*AD21+AE21</f>
        <v>0</v>
      </c>
    </row>
    <row r="22" spans="1:32" x14ac:dyDescent="0.15">
      <c r="A22" t="s">
        <v>205</v>
      </c>
      <c r="B22">
        <v>91105</v>
      </c>
      <c r="C22">
        <v>206</v>
      </c>
      <c r="D22">
        <v>1</v>
      </c>
      <c r="E22">
        <v>1</v>
      </c>
      <c r="F22">
        <v>2</v>
      </c>
      <c r="G22" s="5">
        <f t="shared" si="0"/>
        <v>4.0913604766633568E-2</v>
      </c>
      <c r="H22" t="str">
        <f>VLOOKUP(B22,'名称-id-价值'!B:C,2,FALSE)</f>
        <v>T1MP5</v>
      </c>
      <c r="I22" t="str">
        <f t="shared" si="6"/>
        <v>T1部件</v>
      </c>
      <c r="J22">
        <f t="shared" si="7"/>
        <v>2</v>
      </c>
      <c r="K22">
        <f t="shared" si="8"/>
        <v>8.1827209533267137E-2</v>
      </c>
      <c r="L22">
        <f>VLOOKUP(B22,'名称-id-价值'!B:M,J22+2,FALSE)</f>
        <v>38</v>
      </c>
      <c r="M22">
        <f t="shared" si="9"/>
        <v>1.5547169811320756</v>
      </c>
      <c r="N22">
        <f t="shared" si="1"/>
        <v>144.47936444885795</v>
      </c>
      <c r="O22" t="str">
        <f t="shared" si="2"/>
        <v>91105,</v>
      </c>
      <c r="P22" t="str">
        <f t="shared" si="3"/>
        <v>206,</v>
      </c>
      <c r="Q22" t="str">
        <f t="shared" si="10"/>
        <v>(1,1)</v>
      </c>
      <c r="R22" t="str">
        <f t="shared" si="4"/>
        <v>1,</v>
      </c>
      <c r="S22" t="str">
        <f t="shared" si="5"/>
        <v>1,</v>
      </c>
      <c r="AC22" s="15">
        <v>5</v>
      </c>
      <c r="AD22" s="15">
        <v>0</v>
      </c>
      <c r="AE22" s="15">
        <v>0</v>
      </c>
      <c r="AF22" s="15">
        <f>VLOOKUP($AD$17,'名称-id-价值'!$A:$M,4,FALSE)*AD22+AE22</f>
        <v>0</v>
      </c>
    </row>
    <row r="23" spans="1:32" x14ac:dyDescent="0.15">
      <c r="A23" t="s">
        <v>205</v>
      </c>
      <c r="B23">
        <v>91201</v>
      </c>
      <c r="C23">
        <v>206</v>
      </c>
      <c r="D23">
        <v>1</v>
      </c>
      <c r="E23">
        <v>1</v>
      </c>
      <c r="F23">
        <v>2</v>
      </c>
      <c r="G23" s="5">
        <f t="shared" si="0"/>
        <v>4.0913604766633568E-2</v>
      </c>
      <c r="H23" t="str">
        <f>VLOOKUP(B23,'名称-id-价值'!B:C,2,FALSE)</f>
        <v>T1HP1</v>
      </c>
      <c r="I23" t="str">
        <f t="shared" si="6"/>
        <v>T1部件</v>
      </c>
      <c r="J23">
        <f t="shared" si="7"/>
        <v>2</v>
      </c>
      <c r="K23">
        <f t="shared" si="8"/>
        <v>8.1827209533267137E-2</v>
      </c>
      <c r="L23">
        <f>VLOOKUP(B23,'名称-id-价值'!B:M,J23+2,FALSE)</f>
        <v>38</v>
      </c>
      <c r="M23">
        <f t="shared" si="9"/>
        <v>1.5547169811320756</v>
      </c>
      <c r="N23">
        <f t="shared" si="1"/>
        <v>144.47936444885795</v>
      </c>
      <c r="O23" t="str">
        <f t="shared" si="2"/>
        <v>91201,</v>
      </c>
      <c r="P23" t="str">
        <f t="shared" si="3"/>
        <v>206,</v>
      </c>
      <c r="Q23" t="str">
        <f t="shared" si="10"/>
        <v>(1,1)</v>
      </c>
      <c r="R23" t="str">
        <f t="shared" si="4"/>
        <v>1,</v>
      </c>
      <c r="S23" t="str">
        <f t="shared" si="5"/>
        <v>1,</v>
      </c>
      <c r="AC23" s="15">
        <v>6</v>
      </c>
      <c r="AD23" s="15">
        <v>0</v>
      </c>
      <c r="AE23" s="15">
        <v>0</v>
      </c>
      <c r="AF23" s="15">
        <f>VLOOKUP($AD$17,'名称-id-价值'!$A:$M,4,FALSE)*AD23+AE23</f>
        <v>0</v>
      </c>
    </row>
    <row r="24" spans="1:32" x14ac:dyDescent="0.15">
      <c r="A24" t="s">
        <v>205</v>
      </c>
      <c r="B24">
        <v>91203</v>
      </c>
      <c r="C24">
        <v>206</v>
      </c>
      <c r="D24">
        <v>1</v>
      </c>
      <c r="E24">
        <v>1</v>
      </c>
      <c r="F24">
        <v>2</v>
      </c>
      <c r="G24" s="5">
        <f t="shared" si="0"/>
        <v>4.0913604766633568E-2</v>
      </c>
      <c r="H24" t="str">
        <f>VLOOKUP(B24,'名称-id-价值'!B:C,2,FALSE)</f>
        <v>T1HP3</v>
      </c>
      <c r="I24" t="str">
        <f t="shared" si="6"/>
        <v>T1部件</v>
      </c>
      <c r="J24">
        <f t="shared" si="7"/>
        <v>2</v>
      </c>
      <c r="K24">
        <f t="shared" si="8"/>
        <v>8.1827209533267137E-2</v>
      </c>
      <c r="L24">
        <f>VLOOKUP(B24,'名称-id-价值'!B:M,J24+2,FALSE)</f>
        <v>38</v>
      </c>
      <c r="M24">
        <f t="shared" si="9"/>
        <v>1.5547169811320756</v>
      </c>
      <c r="N24">
        <f t="shared" si="1"/>
        <v>144.47936444885795</v>
      </c>
      <c r="O24" t="str">
        <f t="shared" si="2"/>
        <v>91203,</v>
      </c>
      <c r="P24" t="str">
        <f t="shared" si="3"/>
        <v>206,</v>
      </c>
      <c r="Q24" t="str">
        <f t="shared" si="10"/>
        <v>(1,1)</v>
      </c>
      <c r="R24" t="str">
        <f t="shared" si="4"/>
        <v>1,</v>
      </c>
      <c r="S24" t="str">
        <f t="shared" si="5"/>
        <v>1,</v>
      </c>
      <c r="AC24" s="15">
        <v>7</v>
      </c>
      <c r="AD24" s="15">
        <v>0</v>
      </c>
      <c r="AE24" s="15">
        <v>0</v>
      </c>
      <c r="AF24" s="15">
        <f>VLOOKUP($AD$17,'名称-id-价值'!$A:$M,4,FALSE)*AD24+AE24</f>
        <v>0</v>
      </c>
    </row>
    <row r="25" spans="1:32" x14ac:dyDescent="0.15">
      <c r="A25" t="s">
        <v>205</v>
      </c>
      <c r="B25">
        <v>91205</v>
      </c>
      <c r="C25">
        <v>206</v>
      </c>
      <c r="D25">
        <v>1</v>
      </c>
      <c r="E25">
        <v>1</v>
      </c>
      <c r="F25">
        <v>2</v>
      </c>
      <c r="G25" s="5">
        <f t="shared" si="0"/>
        <v>4.0913604766633568E-2</v>
      </c>
      <c r="H25" t="str">
        <f>VLOOKUP(B25,'名称-id-价值'!B:C,2,FALSE)</f>
        <v>T1HP5</v>
      </c>
      <c r="I25" t="str">
        <f t="shared" si="6"/>
        <v>T1部件</v>
      </c>
      <c r="J25">
        <f t="shared" si="7"/>
        <v>2</v>
      </c>
      <c r="K25">
        <f t="shared" si="8"/>
        <v>8.1827209533267137E-2</v>
      </c>
      <c r="L25">
        <f>VLOOKUP(B25,'名称-id-价值'!B:M,J25+2,FALSE)</f>
        <v>38</v>
      </c>
      <c r="M25">
        <f t="shared" si="9"/>
        <v>1.5547169811320756</v>
      </c>
      <c r="N25">
        <f t="shared" si="1"/>
        <v>144.47936444885795</v>
      </c>
      <c r="O25" t="str">
        <f t="shared" si="2"/>
        <v>91205,</v>
      </c>
      <c r="P25" t="str">
        <f t="shared" si="3"/>
        <v>206,</v>
      </c>
      <c r="Q25" t="str">
        <f t="shared" si="10"/>
        <v>(1,1)</v>
      </c>
      <c r="R25" t="str">
        <f t="shared" si="4"/>
        <v>1,</v>
      </c>
      <c r="S25" t="str">
        <f t="shared" si="5"/>
        <v>1,</v>
      </c>
      <c r="AC25" s="15">
        <v>8</v>
      </c>
      <c r="AD25" s="15">
        <v>0</v>
      </c>
      <c r="AE25" s="15">
        <v>0</v>
      </c>
      <c r="AF25" s="15">
        <f>VLOOKUP($AD$17,'名称-id-价值'!$A:$M,4,FALSE)*AD25+AE25</f>
        <v>0</v>
      </c>
    </row>
    <row r="26" spans="1:32" x14ac:dyDescent="0.15">
      <c r="A26" t="s">
        <v>205</v>
      </c>
      <c r="B26">
        <v>91002</v>
      </c>
      <c r="C26">
        <v>206</v>
      </c>
      <c r="D26">
        <v>1</v>
      </c>
      <c r="E26">
        <v>1</v>
      </c>
      <c r="F26">
        <v>2</v>
      </c>
      <c r="G26" s="5">
        <f t="shared" si="0"/>
        <v>4.0913604766633568E-2</v>
      </c>
      <c r="H26" t="str">
        <f>VLOOKUP(B26,'名称-id-价值'!B:C,2,FALSE)</f>
        <v>T1LP2</v>
      </c>
      <c r="I26" t="str">
        <f t="shared" si="6"/>
        <v>T1部件</v>
      </c>
      <c r="J26">
        <f t="shared" si="7"/>
        <v>2</v>
      </c>
      <c r="K26">
        <f t="shared" si="8"/>
        <v>8.1827209533267137E-2</v>
      </c>
      <c r="L26">
        <f>VLOOKUP(B26,'名称-id-价值'!B:M,J26+2,FALSE)</f>
        <v>38</v>
      </c>
      <c r="M26">
        <f t="shared" si="9"/>
        <v>1.5547169811320756</v>
      </c>
      <c r="N26">
        <f t="shared" si="1"/>
        <v>144.47936444885795</v>
      </c>
      <c r="O26" t="str">
        <f t="shared" si="2"/>
        <v>91002,</v>
      </c>
      <c r="P26" t="str">
        <f t="shared" si="3"/>
        <v>206,</v>
      </c>
      <c r="Q26" t="str">
        <f t="shared" si="10"/>
        <v>(1,1)</v>
      </c>
      <c r="R26" t="str">
        <f t="shared" si="4"/>
        <v>1,</v>
      </c>
      <c r="S26" t="str">
        <f t="shared" si="5"/>
        <v>1,</v>
      </c>
      <c r="AC26" s="15">
        <v>9</v>
      </c>
      <c r="AD26" s="15">
        <v>0</v>
      </c>
      <c r="AE26" s="15">
        <v>0</v>
      </c>
      <c r="AF26" s="15">
        <f>VLOOKUP($AD$17,'名称-id-价值'!$A:$M,4,FALSE)*AD26+AE26</f>
        <v>0</v>
      </c>
    </row>
    <row r="27" spans="1:32" x14ac:dyDescent="0.15">
      <c r="A27" t="s">
        <v>205</v>
      </c>
      <c r="B27">
        <v>91004</v>
      </c>
      <c r="C27">
        <v>206</v>
      </c>
      <c r="D27">
        <v>1</v>
      </c>
      <c r="E27">
        <v>1</v>
      </c>
      <c r="F27">
        <v>2</v>
      </c>
      <c r="G27" s="5">
        <f t="shared" si="0"/>
        <v>4.0913604766633568E-2</v>
      </c>
      <c r="H27" t="str">
        <f>VLOOKUP(B27,'名称-id-价值'!B:C,2,FALSE)</f>
        <v>T1LP4</v>
      </c>
      <c r="I27" t="str">
        <f t="shared" si="6"/>
        <v>T1部件</v>
      </c>
      <c r="J27">
        <f t="shared" si="7"/>
        <v>2</v>
      </c>
      <c r="K27">
        <f t="shared" si="8"/>
        <v>8.1827209533267137E-2</v>
      </c>
      <c r="L27">
        <f>VLOOKUP(B27,'名称-id-价值'!B:M,J27+2,FALSE)</f>
        <v>38</v>
      </c>
      <c r="M27">
        <f t="shared" si="9"/>
        <v>1.5547169811320756</v>
      </c>
      <c r="N27">
        <f t="shared" si="1"/>
        <v>144.47936444885795</v>
      </c>
      <c r="O27" t="str">
        <f t="shared" si="2"/>
        <v>91004,</v>
      </c>
      <c r="P27" t="str">
        <f t="shared" si="3"/>
        <v>206,</v>
      </c>
      <c r="Q27" t="str">
        <f t="shared" si="10"/>
        <v>(1,1)</v>
      </c>
      <c r="R27" t="str">
        <f t="shared" si="4"/>
        <v>1,</v>
      </c>
      <c r="S27" t="str">
        <f t="shared" si="5"/>
        <v>1,</v>
      </c>
      <c r="AC27" s="15">
        <v>10</v>
      </c>
      <c r="AD27" s="15">
        <v>0</v>
      </c>
      <c r="AE27" s="15">
        <v>0</v>
      </c>
      <c r="AF27" s="15">
        <f>VLOOKUP($AD$17,'名称-id-价值'!$A:$M,4,FALSE)*AD27+AE27</f>
        <v>0</v>
      </c>
    </row>
    <row r="28" spans="1:32" x14ac:dyDescent="0.15">
      <c r="A28" t="s">
        <v>205</v>
      </c>
      <c r="B28">
        <v>91006</v>
      </c>
      <c r="C28">
        <v>206</v>
      </c>
      <c r="D28">
        <v>1</v>
      </c>
      <c r="E28">
        <v>1</v>
      </c>
      <c r="F28">
        <v>2</v>
      </c>
      <c r="G28" s="5">
        <f t="shared" si="0"/>
        <v>4.0913604766633568E-2</v>
      </c>
      <c r="H28" t="str">
        <f>VLOOKUP(B28,'名称-id-价值'!B:C,2,FALSE)</f>
        <v>T1LP6</v>
      </c>
      <c r="I28" t="str">
        <f t="shared" si="6"/>
        <v>T1部件</v>
      </c>
      <c r="J28">
        <f t="shared" si="7"/>
        <v>2</v>
      </c>
      <c r="K28">
        <f t="shared" si="8"/>
        <v>8.1827209533267137E-2</v>
      </c>
      <c r="L28">
        <f>VLOOKUP(B28,'名称-id-价值'!B:M,J28+2,FALSE)</f>
        <v>38</v>
      </c>
      <c r="M28">
        <f t="shared" si="9"/>
        <v>1.5547169811320756</v>
      </c>
      <c r="N28">
        <f t="shared" si="1"/>
        <v>144.47936444885795</v>
      </c>
      <c r="O28" t="str">
        <f t="shared" si="2"/>
        <v>91006,</v>
      </c>
      <c r="P28" t="str">
        <f t="shared" si="3"/>
        <v>206,</v>
      </c>
      <c r="Q28" t="str">
        <f t="shared" si="10"/>
        <v>(1,1)</v>
      </c>
      <c r="R28" t="str">
        <f t="shared" si="4"/>
        <v>1,</v>
      </c>
      <c r="S28" t="str">
        <f t="shared" si="5"/>
        <v>1,</v>
      </c>
    </row>
    <row r="29" spans="1:32" x14ac:dyDescent="0.15">
      <c r="A29" t="s">
        <v>205</v>
      </c>
      <c r="B29">
        <v>91102</v>
      </c>
      <c r="C29">
        <v>206</v>
      </c>
      <c r="D29">
        <v>1</v>
      </c>
      <c r="E29">
        <v>1</v>
      </c>
      <c r="F29">
        <v>2</v>
      </c>
      <c r="G29" s="5">
        <f t="shared" si="0"/>
        <v>4.0913604766633568E-2</v>
      </c>
      <c r="H29" t="str">
        <f>VLOOKUP(B29,'名称-id-价值'!B:C,2,FALSE)</f>
        <v>T1MP2</v>
      </c>
      <c r="I29" t="str">
        <f t="shared" si="6"/>
        <v>T1部件</v>
      </c>
      <c r="J29">
        <f t="shared" si="7"/>
        <v>2</v>
      </c>
      <c r="K29">
        <f t="shared" si="8"/>
        <v>8.1827209533267137E-2</v>
      </c>
      <c r="L29">
        <f>VLOOKUP(B29,'名称-id-价值'!B:M,J29+2,FALSE)</f>
        <v>38</v>
      </c>
      <c r="M29">
        <f t="shared" si="9"/>
        <v>1.5547169811320756</v>
      </c>
      <c r="N29">
        <f t="shared" si="1"/>
        <v>144.47936444885795</v>
      </c>
      <c r="O29" t="str">
        <f t="shared" si="2"/>
        <v>91102,</v>
      </c>
      <c r="P29" t="str">
        <f t="shared" si="3"/>
        <v>206,</v>
      </c>
      <c r="Q29" t="str">
        <f t="shared" si="10"/>
        <v>(1,1)</v>
      </c>
      <c r="R29" t="str">
        <f t="shared" si="4"/>
        <v>1,</v>
      </c>
      <c r="S29" t="str">
        <f t="shared" si="5"/>
        <v>1,</v>
      </c>
    </row>
    <row r="30" spans="1:32" x14ac:dyDescent="0.15">
      <c r="A30" t="s">
        <v>205</v>
      </c>
      <c r="B30">
        <v>91104</v>
      </c>
      <c r="C30">
        <v>206</v>
      </c>
      <c r="D30">
        <v>1</v>
      </c>
      <c r="E30">
        <v>1</v>
      </c>
      <c r="F30">
        <v>2</v>
      </c>
      <c r="G30" s="5">
        <f t="shared" si="0"/>
        <v>4.0913604766633568E-2</v>
      </c>
      <c r="H30" t="str">
        <f>VLOOKUP(B30,'名称-id-价值'!B:C,2,FALSE)</f>
        <v>T1MP4</v>
      </c>
      <c r="I30" t="str">
        <f t="shared" si="6"/>
        <v>T1部件</v>
      </c>
      <c r="J30">
        <f t="shared" si="7"/>
        <v>2</v>
      </c>
      <c r="K30">
        <f t="shared" si="8"/>
        <v>8.1827209533267137E-2</v>
      </c>
      <c r="L30">
        <f>VLOOKUP(B30,'名称-id-价值'!B:M,J30+2,FALSE)</f>
        <v>38</v>
      </c>
      <c r="M30">
        <f t="shared" si="9"/>
        <v>1.5547169811320756</v>
      </c>
      <c r="N30">
        <f t="shared" si="1"/>
        <v>144.47936444885795</v>
      </c>
      <c r="O30" t="str">
        <f t="shared" si="2"/>
        <v>91104,</v>
      </c>
      <c r="P30" t="str">
        <f t="shared" si="3"/>
        <v>206,</v>
      </c>
      <c r="Q30" t="str">
        <f t="shared" si="10"/>
        <v>(1,1)</v>
      </c>
      <c r="R30" t="str">
        <f t="shared" si="4"/>
        <v>1,</v>
      </c>
      <c r="S30" t="str">
        <f t="shared" si="5"/>
        <v>1,</v>
      </c>
    </row>
    <row r="31" spans="1:32" x14ac:dyDescent="0.15">
      <c r="A31" t="s">
        <v>205</v>
      </c>
      <c r="B31">
        <v>91106</v>
      </c>
      <c r="C31">
        <v>206</v>
      </c>
      <c r="D31">
        <v>1</v>
      </c>
      <c r="E31">
        <v>1</v>
      </c>
      <c r="F31">
        <v>2</v>
      </c>
      <c r="G31" s="5">
        <f t="shared" si="0"/>
        <v>4.0913604766633568E-2</v>
      </c>
      <c r="H31" t="str">
        <f>VLOOKUP(B31,'名称-id-价值'!B:C,2,FALSE)</f>
        <v>T1MP6</v>
      </c>
      <c r="I31" t="str">
        <f t="shared" si="6"/>
        <v>T1部件</v>
      </c>
      <c r="J31">
        <f t="shared" si="7"/>
        <v>2</v>
      </c>
      <c r="K31">
        <f t="shared" si="8"/>
        <v>8.1827209533267137E-2</v>
      </c>
      <c r="L31">
        <f>VLOOKUP(B31,'名称-id-价值'!B:M,J31+2,FALSE)</f>
        <v>38</v>
      </c>
      <c r="M31">
        <f t="shared" si="9"/>
        <v>1.5547169811320756</v>
      </c>
      <c r="N31">
        <f t="shared" si="1"/>
        <v>144.47936444885795</v>
      </c>
      <c r="O31" t="str">
        <f t="shared" si="2"/>
        <v>91106,</v>
      </c>
      <c r="P31" t="str">
        <f t="shared" si="3"/>
        <v>206,</v>
      </c>
      <c r="Q31" t="str">
        <f t="shared" si="10"/>
        <v>(1,1)</v>
      </c>
      <c r="R31" t="str">
        <f t="shared" si="4"/>
        <v>1,</v>
      </c>
      <c r="S31" t="str">
        <f t="shared" si="5"/>
        <v>1,</v>
      </c>
    </row>
    <row r="32" spans="1:32" x14ac:dyDescent="0.15">
      <c r="A32" t="s">
        <v>205</v>
      </c>
      <c r="B32">
        <v>91202</v>
      </c>
      <c r="C32">
        <v>206</v>
      </c>
      <c r="D32">
        <v>1</v>
      </c>
      <c r="E32">
        <v>1</v>
      </c>
      <c r="F32">
        <v>2</v>
      </c>
      <c r="G32" s="5">
        <f t="shared" si="0"/>
        <v>4.0913604766633568E-2</v>
      </c>
      <c r="H32" t="str">
        <f>VLOOKUP(B32,'名称-id-价值'!B:C,2,FALSE)</f>
        <v>T1HP2</v>
      </c>
      <c r="I32" t="str">
        <f t="shared" si="6"/>
        <v>T1部件</v>
      </c>
      <c r="J32">
        <f t="shared" si="7"/>
        <v>2</v>
      </c>
      <c r="K32">
        <f t="shared" si="8"/>
        <v>8.1827209533267137E-2</v>
      </c>
      <c r="L32">
        <f>VLOOKUP(B32,'名称-id-价值'!B:M,J32+2,FALSE)</f>
        <v>38</v>
      </c>
      <c r="M32">
        <f t="shared" si="9"/>
        <v>1.5547169811320756</v>
      </c>
      <c r="N32">
        <f t="shared" si="1"/>
        <v>144.47936444885795</v>
      </c>
      <c r="O32" t="str">
        <f t="shared" si="2"/>
        <v>91202,</v>
      </c>
      <c r="P32" t="str">
        <f t="shared" si="3"/>
        <v>206,</v>
      </c>
      <c r="Q32" t="str">
        <f t="shared" si="10"/>
        <v>(1,1)</v>
      </c>
      <c r="R32" t="str">
        <f t="shared" si="4"/>
        <v>1,</v>
      </c>
      <c r="S32" t="str">
        <f t="shared" si="5"/>
        <v>1,</v>
      </c>
    </row>
    <row r="33" spans="1:19" x14ac:dyDescent="0.15">
      <c r="A33" t="s">
        <v>205</v>
      </c>
      <c r="B33">
        <v>91204</v>
      </c>
      <c r="C33">
        <v>206</v>
      </c>
      <c r="D33">
        <v>1</v>
      </c>
      <c r="E33">
        <v>1</v>
      </c>
      <c r="F33">
        <v>2</v>
      </c>
      <c r="G33" s="5">
        <f t="shared" si="0"/>
        <v>4.0913604766633568E-2</v>
      </c>
      <c r="H33" t="str">
        <f>VLOOKUP(B33,'名称-id-价值'!B:C,2,FALSE)</f>
        <v>T1HP4</v>
      </c>
      <c r="I33" t="str">
        <f t="shared" si="6"/>
        <v>T1部件</v>
      </c>
      <c r="J33">
        <f t="shared" si="7"/>
        <v>2</v>
      </c>
      <c r="K33">
        <f t="shared" si="8"/>
        <v>8.1827209533267137E-2</v>
      </c>
      <c r="L33">
        <f>VLOOKUP(B33,'名称-id-价值'!B:M,J33+2,FALSE)</f>
        <v>38</v>
      </c>
      <c r="M33">
        <f t="shared" si="9"/>
        <v>1.5547169811320756</v>
      </c>
      <c r="N33">
        <f t="shared" si="1"/>
        <v>144.47936444885795</v>
      </c>
      <c r="O33" t="str">
        <f t="shared" si="2"/>
        <v>91204,</v>
      </c>
      <c r="P33" t="str">
        <f t="shared" si="3"/>
        <v>206,</v>
      </c>
      <c r="Q33" t="str">
        <f t="shared" si="10"/>
        <v>(1,1)</v>
      </c>
      <c r="R33" t="str">
        <f t="shared" si="4"/>
        <v>1,</v>
      </c>
      <c r="S33" t="str">
        <f t="shared" si="5"/>
        <v>1,</v>
      </c>
    </row>
    <row r="34" spans="1:19" x14ac:dyDescent="0.15">
      <c r="A34" t="s">
        <v>205</v>
      </c>
      <c r="B34">
        <v>91206</v>
      </c>
      <c r="C34">
        <v>219</v>
      </c>
      <c r="D34">
        <v>1</v>
      </c>
      <c r="E34">
        <v>1</v>
      </c>
      <c r="F34">
        <v>2</v>
      </c>
      <c r="G34" s="5">
        <f t="shared" si="0"/>
        <v>4.349553128103277E-2</v>
      </c>
      <c r="H34" t="str">
        <f>VLOOKUP(B34,'名称-id-价值'!B:C,2,FALSE)</f>
        <v>T1HP6</v>
      </c>
      <c r="I34" t="str">
        <f t="shared" si="6"/>
        <v>T1部件</v>
      </c>
      <c r="J34">
        <f t="shared" si="7"/>
        <v>2</v>
      </c>
      <c r="K34">
        <f t="shared" si="8"/>
        <v>8.6991062562065541E-2</v>
      </c>
      <c r="L34">
        <f>VLOOKUP(B34,'名称-id-价值'!B:M,J34+2,FALSE)</f>
        <v>38</v>
      </c>
      <c r="M34">
        <f t="shared" si="9"/>
        <v>1.6528301886792454</v>
      </c>
      <c r="N34">
        <f t="shared" si="1"/>
        <v>144.47936444885795</v>
      </c>
      <c r="O34" t="str">
        <f t="shared" si="2"/>
        <v>91206,</v>
      </c>
      <c r="P34" t="str">
        <f t="shared" si="3"/>
        <v>219,</v>
      </c>
      <c r="Q34" t="str">
        <f t="shared" si="10"/>
        <v>(1,1)</v>
      </c>
      <c r="R34" t="str">
        <f t="shared" si="4"/>
        <v>1,</v>
      </c>
      <c r="S34" t="str">
        <f t="shared" si="5"/>
        <v>1,</v>
      </c>
    </row>
    <row r="35" spans="1:19" x14ac:dyDescent="0.15">
      <c r="A35" t="s">
        <v>206</v>
      </c>
      <c r="B35">
        <v>51111</v>
      </c>
      <c r="C35">
        <v>281</v>
      </c>
      <c r="D35">
        <v>2</v>
      </c>
      <c r="E35">
        <v>6</v>
      </c>
      <c r="F35">
        <v>2</v>
      </c>
      <c r="G35" s="5">
        <f t="shared" si="0"/>
        <v>4.3184263101275551E-2</v>
      </c>
      <c r="H35" t="str">
        <f>VLOOKUP(B35,'名称-id-价值'!B:C,2,FALSE)</f>
        <v>雷诺FT-碎片</v>
      </c>
      <c r="I35" t="str">
        <f t="shared" si="6"/>
        <v>T1碎片</v>
      </c>
      <c r="J35">
        <f t="shared" si="7"/>
        <v>3</v>
      </c>
      <c r="K35">
        <f t="shared" si="8"/>
        <v>0.34547410481020441</v>
      </c>
      <c r="L35">
        <f>VLOOKUP(B35,'名称-id-价值'!B:M,J35+2,FALSE)</f>
        <v>52.8</v>
      </c>
      <c r="M35">
        <f t="shared" si="9"/>
        <v>9.1205163669893956</v>
      </c>
      <c r="N35">
        <f t="shared" si="1"/>
        <v>156.44887044721068</v>
      </c>
      <c r="O35" t="str">
        <f t="shared" si="2"/>
        <v>51111,</v>
      </c>
      <c r="P35" t="str">
        <f t="shared" si="3"/>
        <v>281,</v>
      </c>
      <c r="Q35" t="str">
        <f t="shared" si="10"/>
        <v>(2,6)</v>
      </c>
      <c r="R35" t="str">
        <f t="shared" si="4"/>
        <v>2,</v>
      </c>
      <c r="S35" t="str">
        <f t="shared" si="5"/>
        <v>6,</v>
      </c>
    </row>
    <row r="36" spans="1:19" x14ac:dyDescent="0.15">
      <c r="A36" t="s">
        <v>206</v>
      </c>
      <c r="B36">
        <v>52111</v>
      </c>
      <c r="C36">
        <v>281</v>
      </c>
      <c r="D36">
        <v>2</v>
      </c>
      <c r="E36">
        <v>6</v>
      </c>
      <c r="F36">
        <v>2</v>
      </c>
      <c r="G36" s="5">
        <f t="shared" si="0"/>
        <v>4.3184263101275551E-2</v>
      </c>
      <c r="H36" t="str">
        <f>VLOOKUP(B36,'名称-id-价值'!B:C,2,FALSE)</f>
        <v>Stuart-碎片</v>
      </c>
      <c r="I36" t="str">
        <f t="shared" si="6"/>
        <v>T1碎片</v>
      </c>
      <c r="J36">
        <f t="shared" si="7"/>
        <v>3</v>
      </c>
      <c r="K36">
        <f t="shared" si="8"/>
        <v>0.34547410481020441</v>
      </c>
      <c r="L36">
        <f>VLOOKUP(B36,'名称-id-价值'!B:M,J36+2,FALSE)</f>
        <v>52.8</v>
      </c>
      <c r="M36">
        <f t="shared" si="9"/>
        <v>9.1205163669893956</v>
      </c>
      <c r="N36">
        <f t="shared" si="1"/>
        <v>156.44887044721068</v>
      </c>
      <c r="O36" t="str">
        <f t="shared" si="2"/>
        <v>52111,</v>
      </c>
      <c r="P36" t="str">
        <f t="shared" si="3"/>
        <v>281,</v>
      </c>
      <c r="Q36" t="str">
        <f t="shared" si="10"/>
        <v>(2,6)</v>
      </c>
      <c r="R36" t="str">
        <f t="shared" si="4"/>
        <v>2,</v>
      </c>
      <c r="S36" t="str">
        <f t="shared" si="5"/>
        <v>6,</v>
      </c>
    </row>
    <row r="37" spans="1:19" x14ac:dyDescent="0.15">
      <c r="A37" t="s">
        <v>206</v>
      </c>
      <c r="B37">
        <v>53111</v>
      </c>
      <c r="C37">
        <v>281</v>
      </c>
      <c r="D37">
        <v>2</v>
      </c>
      <c r="E37">
        <v>6</v>
      </c>
      <c r="F37">
        <v>2</v>
      </c>
      <c r="G37" s="5">
        <f t="shared" si="0"/>
        <v>4.3184263101275551E-2</v>
      </c>
      <c r="H37" t="str">
        <f>VLOOKUP(B37,'名称-id-价值'!B:C,2,FALSE)</f>
        <v>B-1-碎片</v>
      </c>
      <c r="I37" t="str">
        <f t="shared" si="6"/>
        <v>T1碎片</v>
      </c>
      <c r="J37">
        <f t="shared" si="7"/>
        <v>3</v>
      </c>
      <c r="K37">
        <f t="shared" si="8"/>
        <v>0.34547410481020441</v>
      </c>
      <c r="L37">
        <f>VLOOKUP(B37,'名称-id-价值'!B:M,J37+2,FALSE)</f>
        <v>52.8</v>
      </c>
      <c r="M37">
        <f t="shared" si="9"/>
        <v>9.1205163669893956</v>
      </c>
      <c r="N37">
        <f t="shared" si="1"/>
        <v>156.44887044721068</v>
      </c>
      <c r="O37" t="str">
        <f t="shared" si="2"/>
        <v>53111,</v>
      </c>
      <c r="P37" t="str">
        <f t="shared" si="3"/>
        <v>281,</v>
      </c>
      <c r="Q37" t="str">
        <f t="shared" si="10"/>
        <v>(2,6)</v>
      </c>
      <c r="R37" t="str">
        <f t="shared" si="4"/>
        <v>2,</v>
      </c>
      <c r="S37" t="str">
        <f t="shared" si="5"/>
        <v>6,</v>
      </c>
    </row>
    <row r="38" spans="1:19" x14ac:dyDescent="0.15">
      <c r="A38" t="s">
        <v>206</v>
      </c>
      <c r="B38">
        <v>51211</v>
      </c>
      <c r="C38">
        <v>328</v>
      </c>
      <c r="D38">
        <v>1</v>
      </c>
      <c r="E38">
        <v>3</v>
      </c>
      <c r="F38">
        <v>2</v>
      </c>
      <c r="G38" s="5">
        <f t="shared" si="0"/>
        <v>5.04072537267558E-2</v>
      </c>
      <c r="H38" t="str">
        <f>VLOOKUP(B38,'名称-id-价值'!B:C,2,FALSE)</f>
        <v>二号-碎片</v>
      </c>
      <c r="I38" t="str">
        <f t="shared" si="6"/>
        <v>T2碎片</v>
      </c>
      <c r="J38">
        <f t="shared" si="7"/>
        <v>3</v>
      </c>
      <c r="K38">
        <f t="shared" si="8"/>
        <v>0.2016290149070232</v>
      </c>
      <c r="L38">
        <f>VLOOKUP(B38,'名称-id-价值'!B:M,J38+2,FALSE)</f>
        <v>56.4</v>
      </c>
      <c r="M38">
        <f t="shared" si="9"/>
        <v>5.6859382203780537</v>
      </c>
      <c r="N38">
        <f t="shared" si="1"/>
        <v>156.44887044721068</v>
      </c>
      <c r="O38" t="str">
        <f t="shared" si="2"/>
        <v>51211,</v>
      </c>
      <c r="P38" t="str">
        <f t="shared" si="3"/>
        <v>328,</v>
      </c>
      <c r="Q38" t="str">
        <f t="shared" si="10"/>
        <v>(1,3)</v>
      </c>
      <c r="R38" t="str">
        <f t="shared" si="4"/>
        <v>1,</v>
      </c>
      <c r="S38" t="str">
        <f t="shared" si="5"/>
        <v>3,</v>
      </c>
    </row>
    <row r="39" spans="1:19" x14ac:dyDescent="0.15">
      <c r="A39" t="s">
        <v>206</v>
      </c>
      <c r="B39">
        <v>52211</v>
      </c>
      <c r="C39">
        <v>328</v>
      </c>
      <c r="D39">
        <v>1</v>
      </c>
      <c r="E39">
        <v>3</v>
      </c>
      <c r="F39">
        <v>2</v>
      </c>
      <c r="G39" s="5">
        <f t="shared" si="0"/>
        <v>5.04072537267558E-2</v>
      </c>
      <c r="H39" t="str">
        <f>VLOOKUP(B39,'名称-id-价值'!B:C,2,FALSE)</f>
        <v>T-34-碎片</v>
      </c>
      <c r="I39" t="str">
        <f t="shared" si="6"/>
        <v>T2碎片</v>
      </c>
      <c r="J39">
        <f t="shared" si="7"/>
        <v>3</v>
      </c>
      <c r="K39">
        <f t="shared" si="8"/>
        <v>0.2016290149070232</v>
      </c>
      <c r="L39">
        <f>VLOOKUP(B39,'名称-id-价值'!B:M,J39+2,FALSE)</f>
        <v>56.4</v>
      </c>
      <c r="M39">
        <f t="shared" si="9"/>
        <v>5.6859382203780537</v>
      </c>
      <c r="N39">
        <f t="shared" si="1"/>
        <v>156.44887044721068</v>
      </c>
      <c r="O39" t="str">
        <f t="shared" si="2"/>
        <v>52211,</v>
      </c>
      <c r="P39" t="str">
        <f t="shared" si="3"/>
        <v>328,</v>
      </c>
      <c r="Q39" t="str">
        <f t="shared" si="10"/>
        <v>(1,3)</v>
      </c>
      <c r="R39" t="str">
        <f t="shared" si="4"/>
        <v>1,</v>
      </c>
      <c r="S39" t="str">
        <f t="shared" si="5"/>
        <v>3,</v>
      </c>
    </row>
    <row r="40" spans="1:19" x14ac:dyDescent="0.15">
      <c r="A40" t="s">
        <v>206</v>
      </c>
      <c r="B40">
        <v>53211</v>
      </c>
      <c r="C40">
        <v>328</v>
      </c>
      <c r="D40">
        <v>1</v>
      </c>
      <c r="E40">
        <v>3</v>
      </c>
      <c r="F40">
        <v>2</v>
      </c>
      <c r="G40" s="5">
        <f t="shared" si="0"/>
        <v>5.04072537267558E-2</v>
      </c>
      <c r="H40" t="str">
        <f>VLOOKUP(B40,'名称-id-价值'!B:C,2,FALSE)</f>
        <v>KV-1-碎片</v>
      </c>
      <c r="I40" t="str">
        <f t="shared" si="6"/>
        <v>T2碎片</v>
      </c>
      <c r="J40">
        <f t="shared" si="7"/>
        <v>3</v>
      </c>
      <c r="K40">
        <f t="shared" si="8"/>
        <v>0.2016290149070232</v>
      </c>
      <c r="L40">
        <f>VLOOKUP(B40,'名称-id-价值'!B:M,J40+2,FALSE)</f>
        <v>56.4</v>
      </c>
      <c r="M40">
        <f t="shared" si="9"/>
        <v>5.6859382203780537</v>
      </c>
      <c r="N40">
        <f t="shared" si="1"/>
        <v>156.44887044721068</v>
      </c>
      <c r="O40" t="str">
        <f t="shared" si="2"/>
        <v>53211,</v>
      </c>
      <c r="P40" t="str">
        <f t="shared" si="3"/>
        <v>328,</v>
      </c>
      <c r="Q40" t="str">
        <f t="shared" si="10"/>
        <v>(1,3)</v>
      </c>
      <c r="R40" t="str">
        <f t="shared" si="4"/>
        <v>1,</v>
      </c>
      <c r="S40" t="str">
        <f t="shared" si="5"/>
        <v>3,</v>
      </c>
    </row>
    <row r="41" spans="1:19" x14ac:dyDescent="0.15">
      <c r="A41" t="s">
        <v>206</v>
      </c>
      <c r="B41">
        <v>51211</v>
      </c>
      <c r="C41">
        <v>463</v>
      </c>
      <c r="D41">
        <v>1</v>
      </c>
      <c r="E41">
        <v>1</v>
      </c>
      <c r="F41">
        <v>2</v>
      </c>
      <c r="G41" s="5">
        <f t="shared" si="0"/>
        <v>7.1154141693560782E-2</v>
      </c>
      <c r="H41" t="str">
        <f>VLOOKUP(B41,'名称-id-价值'!B:C,2,FALSE)</f>
        <v>二号-碎片</v>
      </c>
      <c r="I41" t="str">
        <f t="shared" si="6"/>
        <v>T2碎片</v>
      </c>
      <c r="J41">
        <f t="shared" si="7"/>
        <v>3</v>
      </c>
      <c r="K41">
        <f t="shared" si="8"/>
        <v>0.14230828338712156</v>
      </c>
      <c r="L41">
        <f>VLOOKUP(B41,'名称-id-价值'!B:M,J41+2,FALSE)</f>
        <v>56.4</v>
      </c>
      <c r="M41">
        <f t="shared" si="9"/>
        <v>4.013093591516828</v>
      </c>
      <c r="N41">
        <f t="shared" si="1"/>
        <v>156.44887044721068</v>
      </c>
      <c r="O41" t="str">
        <f t="shared" si="2"/>
        <v>51211,</v>
      </c>
      <c r="P41" t="str">
        <f t="shared" si="3"/>
        <v>463,</v>
      </c>
      <c r="Q41" t="str">
        <f t="shared" si="10"/>
        <v>(1,1)</v>
      </c>
      <c r="R41" t="str">
        <f t="shared" si="4"/>
        <v>1,</v>
      </c>
      <c r="S41" t="str">
        <f t="shared" si="5"/>
        <v>1,</v>
      </c>
    </row>
    <row r="42" spans="1:19" x14ac:dyDescent="0.15">
      <c r="A42" t="s">
        <v>206</v>
      </c>
      <c r="B42">
        <v>52211</v>
      </c>
      <c r="C42">
        <v>463</v>
      </c>
      <c r="D42">
        <v>1</v>
      </c>
      <c r="E42">
        <v>1</v>
      </c>
      <c r="F42">
        <v>2</v>
      </c>
      <c r="G42" s="5">
        <f t="shared" si="0"/>
        <v>7.1154141693560782E-2</v>
      </c>
      <c r="H42" t="str">
        <f>VLOOKUP(B42,'名称-id-价值'!B:C,2,FALSE)</f>
        <v>T-34-碎片</v>
      </c>
      <c r="I42" t="str">
        <f t="shared" si="6"/>
        <v>T2碎片</v>
      </c>
      <c r="J42">
        <f t="shared" si="7"/>
        <v>3</v>
      </c>
      <c r="K42">
        <f t="shared" si="8"/>
        <v>0.14230828338712156</v>
      </c>
      <c r="L42">
        <f>VLOOKUP(B42,'名称-id-价值'!B:M,J42+2,FALSE)</f>
        <v>56.4</v>
      </c>
      <c r="M42">
        <f t="shared" si="9"/>
        <v>4.013093591516828</v>
      </c>
      <c r="N42">
        <f t="shared" si="1"/>
        <v>156.44887044721068</v>
      </c>
      <c r="O42" t="str">
        <f t="shared" si="2"/>
        <v>52211,</v>
      </c>
      <c r="P42" t="str">
        <f t="shared" si="3"/>
        <v>463,</v>
      </c>
      <c r="Q42" t="str">
        <f t="shared" si="10"/>
        <v>(1,1)</v>
      </c>
      <c r="R42" t="str">
        <f t="shared" si="4"/>
        <v>1,</v>
      </c>
      <c r="S42" t="str">
        <f t="shared" si="5"/>
        <v>1,</v>
      </c>
    </row>
    <row r="43" spans="1:19" x14ac:dyDescent="0.15">
      <c r="A43" t="s">
        <v>206</v>
      </c>
      <c r="B43">
        <v>53211</v>
      </c>
      <c r="C43">
        <v>463</v>
      </c>
      <c r="D43">
        <v>1</v>
      </c>
      <c r="E43">
        <v>1</v>
      </c>
      <c r="F43">
        <v>2</v>
      </c>
      <c r="G43" s="5">
        <f t="shared" si="0"/>
        <v>7.1154141693560782E-2</v>
      </c>
      <c r="H43" t="str">
        <f>VLOOKUP(B43,'名称-id-价值'!B:C,2,FALSE)</f>
        <v>KV-1-碎片</v>
      </c>
      <c r="I43" t="str">
        <f t="shared" si="6"/>
        <v>T2碎片</v>
      </c>
      <c r="J43">
        <f t="shared" si="7"/>
        <v>3</v>
      </c>
      <c r="K43">
        <f t="shared" si="8"/>
        <v>0.14230828338712156</v>
      </c>
      <c r="L43">
        <f>VLOOKUP(B43,'名称-id-价值'!B:M,J43+2,FALSE)</f>
        <v>56.4</v>
      </c>
      <c r="M43">
        <f t="shared" si="9"/>
        <v>4.013093591516828</v>
      </c>
      <c r="N43">
        <f t="shared" si="1"/>
        <v>156.44887044721068</v>
      </c>
      <c r="O43" t="str">
        <f t="shared" si="2"/>
        <v>53211,</v>
      </c>
      <c r="P43" t="str">
        <f t="shared" si="3"/>
        <v>463,</v>
      </c>
      <c r="Q43" t="str">
        <f t="shared" si="10"/>
        <v>(1,1)</v>
      </c>
      <c r="R43" t="str">
        <f t="shared" si="4"/>
        <v>1,</v>
      </c>
      <c r="S43" t="str">
        <f t="shared" si="5"/>
        <v>1,</v>
      </c>
    </row>
    <row r="44" spans="1:19" x14ac:dyDescent="0.15">
      <c r="A44" t="s">
        <v>206</v>
      </c>
      <c r="B44">
        <v>91001</v>
      </c>
      <c r="C44">
        <v>145</v>
      </c>
      <c r="D44">
        <v>1</v>
      </c>
      <c r="E44">
        <v>1</v>
      </c>
      <c r="F44">
        <v>2</v>
      </c>
      <c r="G44" s="5">
        <f t="shared" si="0"/>
        <v>2.2283694482864606E-2</v>
      </c>
      <c r="H44" t="str">
        <f>VLOOKUP(B44,'名称-id-价值'!B:C,2,FALSE)</f>
        <v>T1LP1</v>
      </c>
      <c r="I44" t="str">
        <f t="shared" si="6"/>
        <v>T1部件</v>
      </c>
      <c r="J44">
        <f t="shared" si="7"/>
        <v>3</v>
      </c>
      <c r="K44">
        <f t="shared" si="8"/>
        <v>4.4567388965729211E-2</v>
      </c>
      <c r="L44">
        <f>VLOOKUP(B44,'名称-id-价值'!B:M,J44+2,FALSE)</f>
        <v>36</v>
      </c>
      <c r="M44">
        <f t="shared" si="9"/>
        <v>0.80221300138312579</v>
      </c>
      <c r="N44">
        <f t="shared" si="1"/>
        <v>156.44887044721068</v>
      </c>
      <c r="O44" t="str">
        <f t="shared" si="2"/>
        <v>91001,</v>
      </c>
      <c r="P44" t="str">
        <f t="shared" si="3"/>
        <v>145,</v>
      </c>
      <c r="Q44" t="str">
        <f t="shared" si="10"/>
        <v>(1,1)</v>
      </c>
      <c r="R44" t="str">
        <f t="shared" si="4"/>
        <v>1,</v>
      </c>
      <c r="S44" t="str">
        <f t="shared" si="5"/>
        <v>1,</v>
      </c>
    </row>
    <row r="45" spans="1:19" x14ac:dyDescent="0.15">
      <c r="A45" t="s">
        <v>206</v>
      </c>
      <c r="B45">
        <v>91003</v>
      </c>
      <c r="C45">
        <v>145</v>
      </c>
      <c r="D45">
        <v>1</v>
      </c>
      <c r="E45">
        <v>1</v>
      </c>
      <c r="F45">
        <v>2</v>
      </c>
      <c r="G45" s="5">
        <f t="shared" si="0"/>
        <v>2.2283694482864606E-2</v>
      </c>
      <c r="H45" t="str">
        <f>VLOOKUP(B45,'名称-id-价值'!B:C,2,FALSE)</f>
        <v>T1LP3</v>
      </c>
      <c r="I45" t="str">
        <f t="shared" si="6"/>
        <v>T1部件</v>
      </c>
      <c r="J45">
        <f t="shared" si="7"/>
        <v>3</v>
      </c>
      <c r="K45">
        <f t="shared" si="8"/>
        <v>4.4567388965729211E-2</v>
      </c>
      <c r="L45">
        <f>VLOOKUP(B45,'名称-id-价值'!B:M,J45+2,FALSE)</f>
        <v>36</v>
      </c>
      <c r="M45">
        <f t="shared" si="9"/>
        <v>0.80221300138312579</v>
      </c>
      <c r="N45">
        <f t="shared" si="1"/>
        <v>156.44887044721068</v>
      </c>
      <c r="O45" t="str">
        <f t="shared" si="2"/>
        <v>91003,</v>
      </c>
      <c r="P45" t="str">
        <f t="shared" si="3"/>
        <v>145,</v>
      </c>
      <c r="Q45" t="str">
        <f t="shared" si="10"/>
        <v>(1,1)</v>
      </c>
      <c r="R45" t="str">
        <f t="shared" si="4"/>
        <v>1,</v>
      </c>
      <c r="S45" t="str">
        <f t="shared" si="5"/>
        <v>1,</v>
      </c>
    </row>
    <row r="46" spans="1:19" x14ac:dyDescent="0.15">
      <c r="A46" t="s">
        <v>206</v>
      </c>
      <c r="B46">
        <v>91005</v>
      </c>
      <c r="C46">
        <v>145</v>
      </c>
      <c r="D46">
        <v>1</v>
      </c>
      <c r="E46">
        <v>1</v>
      </c>
      <c r="F46">
        <v>2</v>
      </c>
      <c r="G46" s="5">
        <f t="shared" si="0"/>
        <v>2.2283694482864606E-2</v>
      </c>
      <c r="H46" t="str">
        <f>VLOOKUP(B46,'名称-id-价值'!B:C,2,FALSE)</f>
        <v>T1LP5</v>
      </c>
      <c r="I46" t="str">
        <f t="shared" si="6"/>
        <v>T1部件</v>
      </c>
      <c r="J46">
        <f t="shared" si="7"/>
        <v>3</v>
      </c>
      <c r="K46">
        <f t="shared" si="8"/>
        <v>4.4567388965729211E-2</v>
      </c>
      <c r="L46">
        <f>VLOOKUP(B46,'名称-id-价值'!B:M,J46+2,FALSE)</f>
        <v>36</v>
      </c>
      <c r="M46">
        <f t="shared" si="9"/>
        <v>0.80221300138312579</v>
      </c>
      <c r="N46">
        <f t="shared" si="1"/>
        <v>156.44887044721068</v>
      </c>
      <c r="O46" t="str">
        <f t="shared" si="2"/>
        <v>91005,</v>
      </c>
      <c r="P46" t="str">
        <f t="shared" si="3"/>
        <v>145,</v>
      </c>
      <c r="Q46" t="str">
        <f t="shared" si="10"/>
        <v>(1,1)</v>
      </c>
      <c r="R46" t="str">
        <f t="shared" si="4"/>
        <v>1,</v>
      </c>
      <c r="S46" t="str">
        <f t="shared" si="5"/>
        <v>1,</v>
      </c>
    </row>
    <row r="47" spans="1:19" x14ac:dyDescent="0.15">
      <c r="A47" t="s">
        <v>206</v>
      </c>
      <c r="B47">
        <v>91101</v>
      </c>
      <c r="C47">
        <v>145</v>
      </c>
      <c r="D47">
        <v>1</v>
      </c>
      <c r="E47">
        <v>1</v>
      </c>
      <c r="F47">
        <v>2</v>
      </c>
      <c r="G47" s="5">
        <f t="shared" si="0"/>
        <v>2.2283694482864606E-2</v>
      </c>
      <c r="H47" t="str">
        <f>VLOOKUP(B47,'名称-id-价值'!B:C,2,FALSE)</f>
        <v>T1MP1</v>
      </c>
      <c r="I47" t="str">
        <f t="shared" si="6"/>
        <v>T1部件</v>
      </c>
      <c r="J47">
        <f t="shared" si="7"/>
        <v>3</v>
      </c>
      <c r="K47">
        <f t="shared" si="8"/>
        <v>4.4567388965729211E-2</v>
      </c>
      <c r="L47">
        <f>VLOOKUP(B47,'名称-id-价值'!B:M,J47+2,FALSE)</f>
        <v>36</v>
      </c>
      <c r="M47">
        <f t="shared" si="9"/>
        <v>0.80221300138312579</v>
      </c>
      <c r="N47">
        <f t="shared" si="1"/>
        <v>156.44887044721068</v>
      </c>
      <c r="O47" t="str">
        <f t="shared" si="2"/>
        <v>91101,</v>
      </c>
      <c r="P47" t="str">
        <f t="shared" si="3"/>
        <v>145,</v>
      </c>
      <c r="Q47" t="str">
        <f t="shared" si="10"/>
        <v>(1,1)</v>
      </c>
      <c r="R47" t="str">
        <f t="shared" si="4"/>
        <v>1,</v>
      </c>
      <c r="S47" t="str">
        <f t="shared" si="5"/>
        <v>1,</v>
      </c>
    </row>
    <row r="48" spans="1:19" x14ac:dyDescent="0.15">
      <c r="A48" t="s">
        <v>206</v>
      </c>
      <c r="B48">
        <v>91103</v>
      </c>
      <c r="C48">
        <v>145</v>
      </c>
      <c r="D48">
        <v>1</v>
      </c>
      <c r="E48">
        <v>1</v>
      </c>
      <c r="F48">
        <v>2</v>
      </c>
      <c r="G48" s="5">
        <f t="shared" si="0"/>
        <v>2.2283694482864606E-2</v>
      </c>
      <c r="H48" t="str">
        <f>VLOOKUP(B48,'名称-id-价值'!B:C,2,FALSE)</f>
        <v>T1MP3</v>
      </c>
      <c r="I48" t="str">
        <f t="shared" si="6"/>
        <v>T1部件</v>
      </c>
      <c r="J48">
        <f t="shared" si="7"/>
        <v>3</v>
      </c>
      <c r="K48">
        <f t="shared" si="8"/>
        <v>4.4567388965729211E-2</v>
      </c>
      <c r="L48">
        <f>VLOOKUP(B48,'名称-id-价值'!B:M,J48+2,FALSE)</f>
        <v>36</v>
      </c>
      <c r="M48">
        <f t="shared" si="9"/>
        <v>0.80221300138312579</v>
      </c>
      <c r="N48">
        <f t="shared" si="1"/>
        <v>156.44887044721068</v>
      </c>
      <c r="O48" t="str">
        <f t="shared" si="2"/>
        <v>91103,</v>
      </c>
      <c r="P48" t="str">
        <f t="shared" si="3"/>
        <v>145,</v>
      </c>
      <c r="Q48" t="str">
        <f t="shared" si="10"/>
        <v>(1,1)</v>
      </c>
      <c r="R48" t="str">
        <f t="shared" si="4"/>
        <v>1,</v>
      </c>
      <c r="S48" t="str">
        <f t="shared" si="5"/>
        <v>1,</v>
      </c>
    </row>
    <row r="49" spans="1:19" x14ac:dyDescent="0.15">
      <c r="A49" t="s">
        <v>206</v>
      </c>
      <c r="B49">
        <v>91105</v>
      </c>
      <c r="C49">
        <v>145</v>
      </c>
      <c r="D49">
        <v>1</v>
      </c>
      <c r="E49">
        <v>1</v>
      </c>
      <c r="F49">
        <v>2</v>
      </c>
      <c r="G49" s="5">
        <f t="shared" si="0"/>
        <v>2.2283694482864606E-2</v>
      </c>
      <c r="H49" t="str">
        <f>VLOOKUP(B49,'名称-id-价值'!B:C,2,FALSE)</f>
        <v>T1MP5</v>
      </c>
      <c r="I49" t="str">
        <f t="shared" si="6"/>
        <v>T1部件</v>
      </c>
      <c r="J49">
        <f t="shared" si="7"/>
        <v>3</v>
      </c>
      <c r="K49">
        <f t="shared" si="8"/>
        <v>4.4567388965729211E-2</v>
      </c>
      <c r="L49">
        <f>VLOOKUP(B49,'名称-id-价值'!B:M,J49+2,FALSE)</f>
        <v>36</v>
      </c>
      <c r="M49">
        <f t="shared" si="9"/>
        <v>0.80221300138312579</v>
      </c>
      <c r="N49">
        <f t="shared" si="1"/>
        <v>156.44887044721068</v>
      </c>
      <c r="O49" t="str">
        <f t="shared" si="2"/>
        <v>91105,</v>
      </c>
      <c r="P49" t="str">
        <f t="shared" si="3"/>
        <v>145,</v>
      </c>
      <c r="Q49" t="str">
        <f t="shared" si="10"/>
        <v>(1,1)</v>
      </c>
      <c r="R49" t="str">
        <f t="shared" si="4"/>
        <v>1,</v>
      </c>
      <c r="S49" t="str">
        <f t="shared" si="5"/>
        <v>1,</v>
      </c>
    </row>
    <row r="50" spans="1:19" x14ac:dyDescent="0.15">
      <c r="A50" t="s">
        <v>206</v>
      </c>
      <c r="B50">
        <v>91201</v>
      </c>
      <c r="C50">
        <v>145</v>
      </c>
      <c r="D50">
        <v>1</v>
      </c>
      <c r="E50">
        <v>1</v>
      </c>
      <c r="F50">
        <v>2</v>
      </c>
      <c r="G50" s="5">
        <f t="shared" si="0"/>
        <v>2.2283694482864606E-2</v>
      </c>
      <c r="H50" t="str">
        <f>VLOOKUP(B50,'名称-id-价值'!B:C,2,FALSE)</f>
        <v>T1HP1</v>
      </c>
      <c r="I50" t="str">
        <f t="shared" si="6"/>
        <v>T1部件</v>
      </c>
      <c r="J50">
        <f t="shared" si="7"/>
        <v>3</v>
      </c>
      <c r="K50">
        <f t="shared" si="8"/>
        <v>4.4567388965729211E-2</v>
      </c>
      <c r="L50">
        <f>VLOOKUP(B50,'名称-id-价值'!B:M,J50+2,FALSE)</f>
        <v>36</v>
      </c>
      <c r="M50">
        <f t="shared" si="9"/>
        <v>0.80221300138312579</v>
      </c>
      <c r="N50">
        <f t="shared" si="1"/>
        <v>156.44887044721068</v>
      </c>
      <c r="O50" t="str">
        <f t="shared" si="2"/>
        <v>91201,</v>
      </c>
      <c r="P50" t="str">
        <f t="shared" si="3"/>
        <v>145,</v>
      </c>
      <c r="Q50" t="str">
        <f t="shared" si="10"/>
        <v>(1,1)</v>
      </c>
      <c r="R50" t="str">
        <f t="shared" si="4"/>
        <v>1,</v>
      </c>
      <c r="S50" t="str">
        <f t="shared" si="5"/>
        <v>1,</v>
      </c>
    </row>
    <row r="51" spans="1:19" x14ac:dyDescent="0.15">
      <c r="A51" t="s">
        <v>206</v>
      </c>
      <c r="B51">
        <v>91203</v>
      </c>
      <c r="C51">
        <v>145</v>
      </c>
      <c r="D51">
        <v>1</v>
      </c>
      <c r="E51">
        <v>1</v>
      </c>
      <c r="F51">
        <v>2</v>
      </c>
      <c r="G51" s="5">
        <f t="shared" si="0"/>
        <v>2.2283694482864606E-2</v>
      </c>
      <c r="H51" t="str">
        <f>VLOOKUP(B51,'名称-id-价值'!B:C,2,FALSE)</f>
        <v>T1HP3</v>
      </c>
      <c r="I51" t="str">
        <f t="shared" si="6"/>
        <v>T1部件</v>
      </c>
      <c r="J51">
        <f t="shared" si="7"/>
        <v>3</v>
      </c>
      <c r="K51">
        <f t="shared" si="8"/>
        <v>4.4567388965729211E-2</v>
      </c>
      <c r="L51">
        <f>VLOOKUP(B51,'名称-id-价值'!B:M,J51+2,FALSE)</f>
        <v>36</v>
      </c>
      <c r="M51">
        <f t="shared" si="9"/>
        <v>0.80221300138312579</v>
      </c>
      <c r="N51">
        <f t="shared" si="1"/>
        <v>156.44887044721068</v>
      </c>
      <c r="O51" t="str">
        <f t="shared" si="2"/>
        <v>91203,</v>
      </c>
      <c r="P51" t="str">
        <f t="shared" si="3"/>
        <v>145,</v>
      </c>
      <c r="Q51" t="str">
        <f t="shared" si="10"/>
        <v>(1,1)</v>
      </c>
      <c r="R51" t="str">
        <f t="shared" si="4"/>
        <v>1,</v>
      </c>
      <c r="S51" t="str">
        <f t="shared" si="5"/>
        <v>1,</v>
      </c>
    </row>
    <row r="52" spans="1:19" x14ac:dyDescent="0.15">
      <c r="A52" t="s">
        <v>206</v>
      </c>
      <c r="B52">
        <v>91205</v>
      </c>
      <c r="C52">
        <v>145</v>
      </c>
      <c r="D52">
        <v>1</v>
      </c>
      <c r="E52">
        <v>1</v>
      </c>
      <c r="F52">
        <v>2</v>
      </c>
      <c r="G52" s="5">
        <f t="shared" si="0"/>
        <v>2.2283694482864606E-2</v>
      </c>
      <c r="H52" t="str">
        <f>VLOOKUP(B52,'名称-id-价值'!B:C,2,FALSE)</f>
        <v>T1HP5</v>
      </c>
      <c r="I52" t="str">
        <f t="shared" si="6"/>
        <v>T1部件</v>
      </c>
      <c r="J52">
        <f t="shared" si="7"/>
        <v>3</v>
      </c>
      <c r="K52">
        <f t="shared" si="8"/>
        <v>4.4567388965729211E-2</v>
      </c>
      <c r="L52">
        <f>VLOOKUP(B52,'名称-id-价值'!B:M,J52+2,FALSE)</f>
        <v>36</v>
      </c>
      <c r="M52">
        <f t="shared" si="9"/>
        <v>0.80221300138312579</v>
      </c>
      <c r="N52">
        <f t="shared" si="1"/>
        <v>156.44887044721068</v>
      </c>
      <c r="O52" t="str">
        <f t="shared" si="2"/>
        <v>91205,</v>
      </c>
      <c r="P52" t="str">
        <f t="shared" si="3"/>
        <v>145,</v>
      </c>
      <c r="Q52" t="str">
        <f t="shared" si="10"/>
        <v>(1,1)</v>
      </c>
      <c r="R52" t="str">
        <f t="shared" si="4"/>
        <v>1,</v>
      </c>
      <c r="S52" t="str">
        <f t="shared" si="5"/>
        <v>1,</v>
      </c>
    </row>
    <row r="53" spans="1:19" x14ac:dyDescent="0.15">
      <c r="A53" t="s">
        <v>206</v>
      </c>
      <c r="B53">
        <v>91002</v>
      </c>
      <c r="C53">
        <v>145</v>
      </c>
      <c r="D53">
        <v>1</v>
      </c>
      <c r="E53">
        <v>1</v>
      </c>
      <c r="F53">
        <v>2</v>
      </c>
      <c r="G53" s="5">
        <f t="shared" si="0"/>
        <v>2.2283694482864606E-2</v>
      </c>
      <c r="H53" t="str">
        <f>VLOOKUP(B53,'名称-id-价值'!B:C,2,FALSE)</f>
        <v>T1LP2</v>
      </c>
      <c r="I53" t="str">
        <f t="shared" si="6"/>
        <v>T1部件</v>
      </c>
      <c r="J53">
        <f t="shared" si="7"/>
        <v>3</v>
      </c>
      <c r="K53">
        <f t="shared" si="8"/>
        <v>4.4567388965729211E-2</v>
      </c>
      <c r="L53">
        <f>VLOOKUP(B53,'名称-id-价值'!B:M,J53+2,FALSE)</f>
        <v>36</v>
      </c>
      <c r="M53">
        <f t="shared" si="9"/>
        <v>0.80221300138312579</v>
      </c>
      <c r="N53">
        <f t="shared" si="1"/>
        <v>156.44887044721068</v>
      </c>
      <c r="O53" t="str">
        <f t="shared" si="2"/>
        <v>91002,</v>
      </c>
      <c r="P53" t="str">
        <f t="shared" si="3"/>
        <v>145,</v>
      </c>
      <c r="Q53" t="str">
        <f t="shared" si="10"/>
        <v>(1,1)</v>
      </c>
      <c r="R53" t="str">
        <f t="shared" si="4"/>
        <v>1,</v>
      </c>
      <c r="S53" t="str">
        <f t="shared" si="5"/>
        <v>1,</v>
      </c>
    </row>
    <row r="54" spans="1:19" x14ac:dyDescent="0.15">
      <c r="A54" t="s">
        <v>206</v>
      </c>
      <c r="B54">
        <v>91004</v>
      </c>
      <c r="C54">
        <v>145</v>
      </c>
      <c r="D54">
        <v>1</v>
      </c>
      <c r="E54">
        <v>1</v>
      </c>
      <c r="F54">
        <v>2</v>
      </c>
      <c r="G54" s="5">
        <f t="shared" si="0"/>
        <v>2.2283694482864606E-2</v>
      </c>
      <c r="H54" t="str">
        <f>VLOOKUP(B54,'名称-id-价值'!B:C,2,FALSE)</f>
        <v>T1LP4</v>
      </c>
      <c r="I54" t="str">
        <f t="shared" si="6"/>
        <v>T1部件</v>
      </c>
      <c r="J54">
        <f t="shared" si="7"/>
        <v>3</v>
      </c>
      <c r="K54">
        <f t="shared" si="8"/>
        <v>4.4567388965729211E-2</v>
      </c>
      <c r="L54">
        <f>VLOOKUP(B54,'名称-id-价值'!B:M,J54+2,FALSE)</f>
        <v>36</v>
      </c>
      <c r="M54">
        <f t="shared" si="9"/>
        <v>0.80221300138312579</v>
      </c>
      <c r="N54">
        <f t="shared" si="1"/>
        <v>156.44887044721068</v>
      </c>
      <c r="O54" t="str">
        <f t="shared" si="2"/>
        <v>91004,</v>
      </c>
      <c r="P54" t="str">
        <f t="shared" si="3"/>
        <v>145,</v>
      </c>
      <c r="Q54" t="str">
        <f t="shared" si="10"/>
        <v>(1,1)</v>
      </c>
      <c r="R54" t="str">
        <f t="shared" si="4"/>
        <v>1,</v>
      </c>
      <c r="S54" t="str">
        <f t="shared" si="5"/>
        <v>1,</v>
      </c>
    </row>
    <row r="55" spans="1:19" x14ac:dyDescent="0.15">
      <c r="A55" t="s">
        <v>206</v>
      </c>
      <c r="B55">
        <v>91006</v>
      </c>
      <c r="C55">
        <v>145</v>
      </c>
      <c r="D55">
        <v>1</v>
      </c>
      <c r="E55">
        <v>1</v>
      </c>
      <c r="F55">
        <v>2</v>
      </c>
      <c r="G55" s="5">
        <f t="shared" si="0"/>
        <v>2.2283694482864606E-2</v>
      </c>
      <c r="H55" t="str">
        <f>VLOOKUP(B55,'名称-id-价值'!B:C,2,FALSE)</f>
        <v>T1LP6</v>
      </c>
      <c r="I55" t="str">
        <f t="shared" si="6"/>
        <v>T1部件</v>
      </c>
      <c r="J55">
        <f t="shared" si="7"/>
        <v>3</v>
      </c>
      <c r="K55">
        <f t="shared" si="8"/>
        <v>4.4567388965729211E-2</v>
      </c>
      <c r="L55">
        <f>VLOOKUP(B55,'名称-id-价值'!B:M,J55+2,FALSE)</f>
        <v>36</v>
      </c>
      <c r="M55">
        <f t="shared" si="9"/>
        <v>0.80221300138312579</v>
      </c>
      <c r="N55">
        <f t="shared" si="1"/>
        <v>156.44887044721068</v>
      </c>
      <c r="O55" t="str">
        <f t="shared" si="2"/>
        <v>91006,</v>
      </c>
      <c r="P55" t="str">
        <f t="shared" si="3"/>
        <v>145,</v>
      </c>
      <c r="Q55" t="str">
        <f t="shared" si="10"/>
        <v>(1,1)</v>
      </c>
      <c r="R55" t="str">
        <f t="shared" si="4"/>
        <v>1,</v>
      </c>
      <c r="S55" t="str">
        <f t="shared" si="5"/>
        <v>1,</v>
      </c>
    </row>
    <row r="56" spans="1:19" x14ac:dyDescent="0.15">
      <c r="A56" t="s">
        <v>206</v>
      </c>
      <c r="B56">
        <v>91102</v>
      </c>
      <c r="C56">
        <v>145</v>
      </c>
      <c r="D56">
        <v>1</v>
      </c>
      <c r="E56">
        <v>1</v>
      </c>
      <c r="F56">
        <v>2</v>
      </c>
      <c r="G56" s="5">
        <f t="shared" si="0"/>
        <v>2.2283694482864606E-2</v>
      </c>
      <c r="H56" t="str">
        <f>VLOOKUP(B56,'名称-id-价值'!B:C,2,FALSE)</f>
        <v>T1MP2</v>
      </c>
      <c r="I56" t="str">
        <f t="shared" si="6"/>
        <v>T1部件</v>
      </c>
      <c r="J56">
        <f t="shared" si="7"/>
        <v>3</v>
      </c>
      <c r="K56">
        <f t="shared" si="8"/>
        <v>4.4567388965729211E-2</v>
      </c>
      <c r="L56">
        <f>VLOOKUP(B56,'名称-id-价值'!B:M,J56+2,FALSE)</f>
        <v>36</v>
      </c>
      <c r="M56">
        <f t="shared" si="9"/>
        <v>0.80221300138312579</v>
      </c>
      <c r="N56">
        <f t="shared" si="1"/>
        <v>156.44887044721068</v>
      </c>
      <c r="O56" t="str">
        <f t="shared" si="2"/>
        <v>91102,</v>
      </c>
      <c r="P56" t="str">
        <f t="shared" si="3"/>
        <v>145,</v>
      </c>
      <c r="Q56" t="str">
        <f t="shared" si="10"/>
        <v>(1,1)</v>
      </c>
      <c r="R56" t="str">
        <f t="shared" si="4"/>
        <v>1,</v>
      </c>
      <c r="S56" t="str">
        <f t="shared" si="5"/>
        <v>1,</v>
      </c>
    </row>
    <row r="57" spans="1:19" x14ac:dyDescent="0.15">
      <c r="A57" t="s">
        <v>206</v>
      </c>
      <c r="B57">
        <v>91104</v>
      </c>
      <c r="C57">
        <v>145</v>
      </c>
      <c r="D57">
        <v>1</v>
      </c>
      <c r="E57">
        <v>1</v>
      </c>
      <c r="F57">
        <v>2</v>
      </c>
      <c r="G57" s="5">
        <f t="shared" si="0"/>
        <v>2.2283694482864606E-2</v>
      </c>
      <c r="H57" t="str">
        <f>VLOOKUP(B57,'名称-id-价值'!B:C,2,FALSE)</f>
        <v>T1MP4</v>
      </c>
      <c r="I57" t="str">
        <f t="shared" si="6"/>
        <v>T1部件</v>
      </c>
      <c r="J57">
        <f t="shared" si="7"/>
        <v>3</v>
      </c>
      <c r="K57">
        <f t="shared" si="8"/>
        <v>4.4567388965729211E-2</v>
      </c>
      <c r="L57">
        <f>VLOOKUP(B57,'名称-id-价值'!B:M,J57+2,FALSE)</f>
        <v>36</v>
      </c>
      <c r="M57">
        <f t="shared" si="9"/>
        <v>0.80221300138312579</v>
      </c>
      <c r="N57">
        <f t="shared" si="1"/>
        <v>156.44887044721068</v>
      </c>
      <c r="O57" t="str">
        <f t="shared" si="2"/>
        <v>91104,</v>
      </c>
      <c r="P57" t="str">
        <f t="shared" si="3"/>
        <v>145,</v>
      </c>
      <c r="Q57" t="str">
        <f t="shared" si="10"/>
        <v>(1,1)</v>
      </c>
      <c r="R57" t="str">
        <f t="shared" si="4"/>
        <v>1,</v>
      </c>
      <c r="S57" t="str">
        <f t="shared" si="5"/>
        <v>1,</v>
      </c>
    </row>
    <row r="58" spans="1:19" x14ac:dyDescent="0.15">
      <c r="A58" t="s">
        <v>206</v>
      </c>
      <c r="B58">
        <v>91106</v>
      </c>
      <c r="C58">
        <v>145</v>
      </c>
      <c r="D58">
        <v>1</v>
      </c>
      <c r="E58">
        <v>1</v>
      </c>
      <c r="F58">
        <v>2</v>
      </c>
      <c r="G58" s="5">
        <f t="shared" si="0"/>
        <v>2.2283694482864606E-2</v>
      </c>
      <c r="H58" t="str">
        <f>VLOOKUP(B58,'名称-id-价值'!B:C,2,FALSE)</f>
        <v>T1MP6</v>
      </c>
      <c r="I58" t="str">
        <f t="shared" si="6"/>
        <v>T1部件</v>
      </c>
      <c r="J58">
        <f t="shared" si="7"/>
        <v>3</v>
      </c>
      <c r="K58">
        <f t="shared" si="8"/>
        <v>4.4567388965729211E-2</v>
      </c>
      <c r="L58">
        <f>VLOOKUP(B58,'名称-id-价值'!B:M,J58+2,FALSE)</f>
        <v>36</v>
      </c>
      <c r="M58">
        <f t="shared" si="9"/>
        <v>0.80221300138312579</v>
      </c>
      <c r="N58">
        <f t="shared" si="1"/>
        <v>156.44887044721068</v>
      </c>
      <c r="O58" t="str">
        <f t="shared" si="2"/>
        <v>91106,</v>
      </c>
      <c r="P58" t="str">
        <f t="shared" si="3"/>
        <v>145,</v>
      </c>
      <c r="Q58" t="str">
        <f t="shared" si="10"/>
        <v>(1,1)</v>
      </c>
      <c r="R58" t="str">
        <f t="shared" si="4"/>
        <v>1,</v>
      </c>
      <c r="S58" t="str">
        <f t="shared" si="5"/>
        <v>1,</v>
      </c>
    </row>
    <row r="59" spans="1:19" x14ac:dyDescent="0.15">
      <c r="A59" t="s">
        <v>206</v>
      </c>
      <c r="B59">
        <v>91202</v>
      </c>
      <c r="C59">
        <v>145</v>
      </c>
      <c r="D59">
        <v>1</v>
      </c>
      <c r="E59">
        <v>1</v>
      </c>
      <c r="F59">
        <v>2</v>
      </c>
      <c r="G59" s="5">
        <f t="shared" si="0"/>
        <v>2.2283694482864606E-2</v>
      </c>
      <c r="H59" t="str">
        <f>VLOOKUP(B59,'名称-id-价值'!B:C,2,FALSE)</f>
        <v>T1HP2</v>
      </c>
      <c r="I59" t="str">
        <f t="shared" si="6"/>
        <v>T1部件</v>
      </c>
      <c r="J59">
        <f t="shared" si="7"/>
        <v>3</v>
      </c>
      <c r="K59">
        <f t="shared" si="8"/>
        <v>4.4567388965729211E-2</v>
      </c>
      <c r="L59">
        <f>VLOOKUP(B59,'名称-id-价值'!B:M,J59+2,FALSE)</f>
        <v>36</v>
      </c>
      <c r="M59">
        <f t="shared" si="9"/>
        <v>0.80221300138312579</v>
      </c>
      <c r="N59">
        <f t="shared" si="1"/>
        <v>156.44887044721068</v>
      </c>
      <c r="O59" t="str">
        <f t="shared" si="2"/>
        <v>91202,</v>
      </c>
      <c r="P59" t="str">
        <f t="shared" si="3"/>
        <v>145,</v>
      </c>
      <c r="Q59" t="str">
        <f t="shared" si="10"/>
        <v>(1,1)</v>
      </c>
      <c r="R59" t="str">
        <f t="shared" si="4"/>
        <v>1,</v>
      </c>
      <c r="S59" t="str">
        <f t="shared" si="5"/>
        <v>1,</v>
      </c>
    </row>
    <row r="60" spans="1:19" x14ac:dyDescent="0.15">
      <c r="A60" t="s">
        <v>206</v>
      </c>
      <c r="B60">
        <v>91204</v>
      </c>
      <c r="C60">
        <v>145</v>
      </c>
      <c r="D60">
        <v>1</v>
      </c>
      <c r="E60">
        <v>1</v>
      </c>
      <c r="F60">
        <v>2</v>
      </c>
      <c r="G60" s="5">
        <f t="shared" si="0"/>
        <v>2.2283694482864606E-2</v>
      </c>
      <c r="H60" t="str">
        <f>VLOOKUP(B60,'名称-id-价值'!B:C,2,FALSE)</f>
        <v>T1HP4</v>
      </c>
      <c r="I60" t="str">
        <f t="shared" si="6"/>
        <v>T1部件</v>
      </c>
      <c r="J60">
        <f t="shared" si="7"/>
        <v>3</v>
      </c>
      <c r="K60">
        <f t="shared" si="8"/>
        <v>4.4567388965729211E-2</v>
      </c>
      <c r="L60">
        <f>VLOOKUP(B60,'名称-id-价值'!B:M,J60+2,FALSE)</f>
        <v>36</v>
      </c>
      <c r="M60">
        <f t="shared" si="9"/>
        <v>0.80221300138312579</v>
      </c>
      <c r="N60">
        <f t="shared" si="1"/>
        <v>156.44887044721068</v>
      </c>
      <c r="O60" t="str">
        <f t="shared" si="2"/>
        <v>91204,</v>
      </c>
      <c r="P60" t="str">
        <f t="shared" si="3"/>
        <v>145,</v>
      </c>
      <c r="Q60" t="str">
        <f t="shared" si="10"/>
        <v>(1,1)</v>
      </c>
      <c r="R60" t="str">
        <f t="shared" si="4"/>
        <v>1,</v>
      </c>
      <c r="S60" t="str">
        <f t="shared" si="5"/>
        <v>1,</v>
      </c>
    </row>
    <row r="61" spans="1:19" x14ac:dyDescent="0.15">
      <c r="A61" t="s">
        <v>206</v>
      </c>
      <c r="B61">
        <v>91206</v>
      </c>
      <c r="C61">
        <v>145</v>
      </c>
      <c r="D61">
        <v>1</v>
      </c>
      <c r="E61">
        <v>1</v>
      </c>
      <c r="F61">
        <v>2</v>
      </c>
      <c r="G61" s="5">
        <f t="shared" si="0"/>
        <v>2.2283694482864606E-2</v>
      </c>
      <c r="H61" t="str">
        <f>VLOOKUP(B61,'名称-id-价值'!B:C,2,FALSE)</f>
        <v>T1HP6</v>
      </c>
      <c r="I61" t="str">
        <f t="shared" si="6"/>
        <v>T1部件</v>
      </c>
      <c r="J61">
        <f t="shared" si="7"/>
        <v>3</v>
      </c>
      <c r="K61">
        <f t="shared" si="8"/>
        <v>4.4567388965729211E-2</v>
      </c>
      <c r="L61">
        <f>VLOOKUP(B61,'名称-id-价值'!B:M,J61+2,FALSE)</f>
        <v>36</v>
      </c>
      <c r="M61">
        <f t="shared" si="9"/>
        <v>0.80221300138312579</v>
      </c>
      <c r="N61">
        <f t="shared" si="1"/>
        <v>156.44887044721068</v>
      </c>
      <c r="O61" t="str">
        <f t="shared" si="2"/>
        <v>91206,</v>
      </c>
      <c r="P61" t="str">
        <f t="shared" si="3"/>
        <v>145,</v>
      </c>
      <c r="Q61" t="str">
        <f t="shared" si="10"/>
        <v>(1,1)</v>
      </c>
      <c r="R61" t="str">
        <f t="shared" si="4"/>
        <v>1,</v>
      </c>
      <c r="S61" t="str">
        <f t="shared" si="5"/>
        <v>1,</v>
      </c>
    </row>
    <row r="62" spans="1:19" x14ac:dyDescent="0.15">
      <c r="A62" t="s">
        <v>206</v>
      </c>
      <c r="B62">
        <v>92001</v>
      </c>
      <c r="C62">
        <v>75</v>
      </c>
      <c r="D62">
        <v>1</v>
      </c>
      <c r="E62">
        <v>1</v>
      </c>
      <c r="F62">
        <v>2</v>
      </c>
      <c r="G62" s="5">
        <f t="shared" si="0"/>
        <v>1.1526048870447211E-2</v>
      </c>
      <c r="H62" t="str">
        <f>VLOOKUP(B62,'名称-id-价值'!B:C,2,FALSE)</f>
        <v>T2LP1</v>
      </c>
      <c r="I62" t="str">
        <f t="shared" si="6"/>
        <v>T2部件</v>
      </c>
      <c r="J62">
        <f t="shared" si="7"/>
        <v>3</v>
      </c>
      <c r="K62">
        <f t="shared" si="8"/>
        <v>2.3052097740894423E-2</v>
      </c>
      <c r="L62">
        <f>VLOOKUP(B62,'名称-id-价值'!B:M,J62+2,FALSE)</f>
        <v>70</v>
      </c>
      <c r="M62">
        <f t="shared" si="9"/>
        <v>0.80682342093130477</v>
      </c>
      <c r="N62">
        <f t="shared" si="1"/>
        <v>156.44887044721068</v>
      </c>
      <c r="O62" t="str">
        <f t="shared" si="2"/>
        <v>92001,</v>
      </c>
      <c r="P62" t="str">
        <f t="shared" si="3"/>
        <v>75,</v>
      </c>
      <c r="Q62" t="str">
        <f t="shared" si="10"/>
        <v>(1,1)</v>
      </c>
      <c r="R62" t="str">
        <f t="shared" si="4"/>
        <v>1,</v>
      </c>
      <c r="S62" t="str">
        <f t="shared" si="5"/>
        <v>1,</v>
      </c>
    </row>
    <row r="63" spans="1:19" x14ac:dyDescent="0.15">
      <c r="A63" t="s">
        <v>206</v>
      </c>
      <c r="B63">
        <v>92003</v>
      </c>
      <c r="C63">
        <v>75</v>
      </c>
      <c r="D63">
        <v>1</v>
      </c>
      <c r="E63">
        <v>1</v>
      </c>
      <c r="F63">
        <v>2</v>
      </c>
      <c r="G63" s="5">
        <f t="shared" si="0"/>
        <v>1.1526048870447211E-2</v>
      </c>
      <c r="H63" t="str">
        <f>VLOOKUP(B63,'名称-id-价值'!B:C,2,FALSE)</f>
        <v>T2LP3</v>
      </c>
      <c r="I63" t="str">
        <f t="shared" si="6"/>
        <v>T2部件</v>
      </c>
      <c r="J63">
        <f t="shared" si="7"/>
        <v>3</v>
      </c>
      <c r="K63">
        <f t="shared" si="8"/>
        <v>2.3052097740894423E-2</v>
      </c>
      <c r="L63">
        <f>VLOOKUP(B63,'名称-id-价值'!B:M,J63+2,FALSE)</f>
        <v>70</v>
      </c>
      <c r="M63">
        <f t="shared" si="9"/>
        <v>0.80682342093130477</v>
      </c>
      <c r="N63">
        <f t="shared" si="1"/>
        <v>156.44887044721068</v>
      </c>
      <c r="O63" t="str">
        <f t="shared" ref="O63:O132" si="11">B63&amp;","</f>
        <v>92003,</v>
      </c>
      <c r="P63" t="str">
        <f t="shared" ref="P63:P132" si="12">C63&amp;","</f>
        <v>75,</v>
      </c>
      <c r="Q63" t="str">
        <f t="shared" si="10"/>
        <v>(1,1)</v>
      </c>
      <c r="R63" t="str">
        <f t="shared" ref="R63:R132" si="13">D63&amp;","</f>
        <v>1,</v>
      </c>
      <c r="S63" t="str">
        <f t="shared" ref="S63:S132" si="14">E63&amp;","</f>
        <v>1,</v>
      </c>
    </row>
    <row r="64" spans="1:19" x14ac:dyDescent="0.15">
      <c r="A64" t="s">
        <v>206</v>
      </c>
      <c r="B64">
        <v>92005</v>
      </c>
      <c r="C64">
        <v>75</v>
      </c>
      <c r="D64">
        <v>1</v>
      </c>
      <c r="E64">
        <v>1</v>
      </c>
      <c r="F64">
        <v>2</v>
      </c>
      <c r="G64" s="5">
        <f t="shared" si="0"/>
        <v>1.1526048870447211E-2</v>
      </c>
      <c r="H64" t="str">
        <f>VLOOKUP(B64,'名称-id-价值'!B:C,2,FALSE)</f>
        <v>T2LP5</v>
      </c>
      <c r="I64" t="str">
        <f t="shared" ref="I64:I133" si="15">IF(LEFT(B64,1)+0=5,"T"&amp;MID(B64,3,1)&amp;"碎片",IF(LEFT(B64,1)+0=1,"T"&amp;MID(B64,3,1)&amp;"坦克",IF(LEFT(B64,1)+0=9,"T"&amp;MID(B64,2,1)&amp;"部件")))</f>
        <v>T2部件</v>
      </c>
      <c r="J64">
        <f t="shared" ref="J64:J133" si="16">IF(RIGHT(A64,1)+0=0,10,RIGHT(A64,1)+0)</f>
        <v>3</v>
      </c>
      <c r="K64">
        <f t="shared" ref="K64:K133" si="17">AVERAGE(D64:E64)*G64*F64</f>
        <v>2.3052097740894423E-2</v>
      </c>
      <c r="L64">
        <f>VLOOKUP(B64,'名称-id-价值'!B:M,J64+2,FALSE)</f>
        <v>70</v>
      </c>
      <c r="M64">
        <f t="shared" ref="M64:M133" si="18">G64*L64*AVERAGE(D64:E64)</f>
        <v>0.80682342093130477</v>
      </c>
      <c r="N64">
        <f t="shared" si="1"/>
        <v>156.44887044721068</v>
      </c>
      <c r="O64" t="str">
        <f t="shared" si="11"/>
        <v>92005,</v>
      </c>
      <c r="P64" t="str">
        <f t="shared" si="12"/>
        <v>75,</v>
      </c>
      <c r="Q64" t="str">
        <f t="shared" ref="Q64:Q133" si="19">"("&amp;LEFT(R64&amp;S64,LEN(R64&amp;S64)-1)&amp;")"</f>
        <v>(1,1)</v>
      </c>
      <c r="R64" t="str">
        <f t="shared" si="13"/>
        <v>1,</v>
      </c>
      <c r="S64" t="str">
        <f t="shared" si="14"/>
        <v>1,</v>
      </c>
    </row>
    <row r="65" spans="1:19" x14ac:dyDescent="0.15">
      <c r="A65" t="s">
        <v>206</v>
      </c>
      <c r="B65">
        <v>92101</v>
      </c>
      <c r="C65">
        <v>75</v>
      </c>
      <c r="D65">
        <v>1</v>
      </c>
      <c r="E65">
        <v>1</v>
      </c>
      <c r="F65">
        <v>2</v>
      </c>
      <c r="G65" s="5">
        <f t="shared" si="0"/>
        <v>1.1526048870447211E-2</v>
      </c>
      <c r="H65" t="str">
        <f>VLOOKUP(B65,'名称-id-价值'!B:C,2,FALSE)</f>
        <v>T2MP1</v>
      </c>
      <c r="I65" t="str">
        <f t="shared" si="15"/>
        <v>T2部件</v>
      </c>
      <c r="J65">
        <f t="shared" si="16"/>
        <v>3</v>
      </c>
      <c r="K65">
        <f t="shared" si="17"/>
        <v>2.3052097740894423E-2</v>
      </c>
      <c r="L65">
        <f>VLOOKUP(B65,'名称-id-价值'!B:M,J65+2,FALSE)</f>
        <v>70</v>
      </c>
      <c r="M65">
        <f t="shared" si="18"/>
        <v>0.80682342093130477</v>
      </c>
      <c r="N65">
        <f t="shared" si="1"/>
        <v>156.44887044721068</v>
      </c>
      <c r="O65" t="str">
        <f t="shared" si="11"/>
        <v>92101,</v>
      </c>
      <c r="P65" t="str">
        <f t="shared" si="12"/>
        <v>75,</v>
      </c>
      <c r="Q65" t="str">
        <f t="shared" si="19"/>
        <v>(1,1)</v>
      </c>
      <c r="R65" t="str">
        <f t="shared" si="13"/>
        <v>1,</v>
      </c>
      <c r="S65" t="str">
        <f t="shared" si="14"/>
        <v>1,</v>
      </c>
    </row>
    <row r="66" spans="1:19" x14ac:dyDescent="0.15">
      <c r="A66" t="s">
        <v>206</v>
      </c>
      <c r="B66">
        <v>92103</v>
      </c>
      <c r="C66">
        <v>75</v>
      </c>
      <c r="D66">
        <v>1</v>
      </c>
      <c r="E66">
        <v>1</v>
      </c>
      <c r="F66">
        <v>2</v>
      </c>
      <c r="G66" s="5">
        <f t="shared" ref="G66:G129" si="20">C66/SUMIFS(C:C,A:A,A66)</f>
        <v>1.1526048870447211E-2</v>
      </c>
      <c r="H66" t="str">
        <f>VLOOKUP(B66,'名称-id-价值'!B:C,2,FALSE)</f>
        <v>T2MP3</v>
      </c>
      <c r="I66" t="str">
        <f t="shared" si="15"/>
        <v>T2部件</v>
      </c>
      <c r="J66">
        <f t="shared" si="16"/>
        <v>3</v>
      </c>
      <c r="K66">
        <f t="shared" si="17"/>
        <v>2.3052097740894423E-2</v>
      </c>
      <c r="L66">
        <f>VLOOKUP(B66,'名称-id-价值'!B:M,J66+2,FALSE)</f>
        <v>70</v>
      </c>
      <c r="M66">
        <f t="shared" si="18"/>
        <v>0.80682342093130477</v>
      </c>
      <c r="N66">
        <f t="shared" ref="N66:N129" si="21">SUMIFS(M:M,A:A,A66)*F66+VLOOKUP(J66,$AC$17:$AF$27,4,FALSE)</f>
        <v>156.44887044721068</v>
      </c>
      <c r="O66" t="str">
        <f t="shared" si="11"/>
        <v>92103,</v>
      </c>
      <c r="P66" t="str">
        <f t="shared" si="12"/>
        <v>75,</v>
      </c>
      <c r="Q66" t="str">
        <f t="shared" si="19"/>
        <v>(1,1)</v>
      </c>
      <c r="R66" t="str">
        <f t="shared" si="13"/>
        <v>1,</v>
      </c>
      <c r="S66" t="str">
        <f t="shared" si="14"/>
        <v>1,</v>
      </c>
    </row>
    <row r="67" spans="1:19" x14ac:dyDescent="0.15">
      <c r="A67" t="s">
        <v>206</v>
      </c>
      <c r="B67">
        <v>92105</v>
      </c>
      <c r="C67">
        <v>75</v>
      </c>
      <c r="D67">
        <v>1</v>
      </c>
      <c r="E67">
        <v>1</v>
      </c>
      <c r="F67">
        <v>2</v>
      </c>
      <c r="G67" s="5">
        <f t="shared" si="20"/>
        <v>1.1526048870447211E-2</v>
      </c>
      <c r="H67" t="str">
        <f>VLOOKUP(B67,'名称-id-价值'!B:C,2,FALSE)</f>
        <v>T2MP5</v>
      </c>
      <c r="I67" t="str">
        <f t="shared" si="15"/>
        <v>T2部件</v>
      </c>
      <c r="J67">
        <f t="shared" si="16"/>
        <v>3</v>
      </c>
      <c r="K67">
        <f t="shared" si="17"/>
        <v>2.3052097740894423E-2</v>
      </c>
      <c r="L67">
        <f>VLOOKUP(B67,'名称-id-价值'!B:M,J67+2,FALSE)</f>
        <v>70</v>
      </c>
      <c r="M67">
        <f t="shared" si="18"/>
        <v>0.80682342093130477</v>
      </c>
      <c r="N67">
        <f t="shared" si="21"/>
        <v>156.44887044721068</v>
      </c>
      <c r="O67" t="str">
        <f t="shared" si="11"/>
        <v>92105,</v>
      </c>
      <c r="P67" t="str">
        <f t="shared" si="12"/>
        <v>75,</v>
      </c>
      <c r="Q67" t="str">
        <f t="shared" si="19"/>
        <v>(1,1)</v>
      </c>
      <c r="R67" t="str">
        <f t="shared" si="13"/>
        <v>1,</v>
      </c>
      <c r="S67" t="str">
        <f t="shared" si="14"/>
        <v>1,</v>
      </c>
    </row>
    <row r="68" spans="1:19" x14ac:dyDescent="0.15">
      <c r="A68" t="s">
        <v>206</v>
      </c>
      <c r="B68">
        <v>92201</v>
      </c>
      <c r="C68">
        <v>75</v>
      </c>
      <c r="D68">
        <v>1</v>
      </c>
      <c r="E68">
        <v>1</v>
      </c>
      <c r="F68">
        <v>2</v>
      </c>
      <c r="G68" s="5">
        <f t="shared" si="20"/>
        <v>1.1526048870447211E-2</v>
      </c>
      <c r="H68" t="str">
        <f>VLOOKUP(B68,'名称-id-价值'!B:C,2,FALSE)</f>
        <v>T2HP1</v>
      </c>
      <c r="I68" t="str">
        <f t="shared" si="15"/>
        <v>T2部件</v>
      </c>
      <c r="J68">
        <f t="shared" si="16"/>
        <v>3</v>
      </c>
      <c r="K68">
        <f t="shared" si="17"/>
        <v>2.3052097740894423E-2</v>
      </c>
      <c r="L68">
        <f>VLOOKUP(B68,'名称-id-价值'!B:M,J68+2,FALSE)</f>
        <v>70</v>
      </c>
      <c r="M68">
        <f t="shared" si="18"/>
        <v>0.80682342093130477</v>
      </c>
      <c r="N68">
        <f t="shared" si="21"/>
        <v>156.44887044721068</v>
      </c>
      <c r="O68" t="str">
        <f t="shared" si="11"/>
        <v>92201,</v>
      </c>
      <c r="P68" t="str">
        <f t="shared" si="12"/>
        <v>75,</v>
      </c>
      <c r="Q68" t="str">
        <f t="shared" si="19"/>
        <v>(1,1)</v>
      </c>
      <c r="R68" t="str">
        <f t="shared" si="13"/>
        <v>1,</v>
      </c>
      <c r="S68" t="str">
        <f t="shared" si="14"/>
        <v>1,</v>
      </c>
    </row>
    <row r="69" spans="1:19" x14ac:dyDescent="0.15">
      <c r="A69" t="s">
        <v>206</v>
      </c>
      <c r="B69">
        <v>92203</v>
      </c>
      <c r="C69">
        <v>75</v>
      </c>
      <c r="D69">
        <v>1</v>
      </c>
      <c r="E69">
        <v>1</v>
      </c>
      <c r="F69">
        <v>2</v>
      </c>
      <c r="G69" s="5">
        <f t="shared" si="20"/>
        <v>1.1526048870447211E-2</v>
      </c>
      <c r="H69" t="str">
        <f>VLOOKUP(B69,'名称-id-价值'!B:C,2,FALSE)</f>
        <v>T2HP3</v>
      </c>
      <c r="I69" t="str">
        <f t="shared" si="15"/>
        <v>T2部件</v>
      </c>
      <c r="J69">
        <f t="shared" si="16"/>
        <v>3</v>
      </c>
      <c r="K69">
        <f t="shared" si="17"/>
        <v>2.3052097740894423E-2</v>
      </c>
      <c r="L69">
        <f>VLOOKUP(B69,'名称-id-价值'!B:M,J69+2,FALSE)</f>
        <v>70</v>
      </c>
      <c r="M69">
        <f t="shared" si="18"/>
        <v>0.80682342093130477</v>
      </c>
      <c r="N69">
        <f t="shared" si="21"/>
        <v>156.44887044721068</v>
      </c>
      <c r="O69" t="str">
        <f t="shared" si="11"/>
        <v>92203,</v>
      </c>
      <c r="P69" t="str">
        <f t="shared" si="12"/>
        <v>75,</v>
      </c>
      <c r="Q69" t="str">
        <f t="shared" si="19"/>
        <v>(1,1)</v>
      </c>
      <c r="R69" t="str">
        <f t="shared" si="13"/>
        <v>1,</v>
      </c>
      <c r="S69" t="str">
        <f t="shared" si="14"/>
        <v>1,</v>
      </c>
    </row>
    <row r="70" spans="1:19" x14ac:dyDescent="0.15">
      <c r="A70" t="s">
        <v>206</v>
      </c>
      <c r="B70">
        <v>92205</v>
      </c>
      <c r="C70">
        <v>81</v>
      </c>
      <c r="D70">
        <v>1</v>
      </c>
      <c r="E70">
        <v>1</v>
      </c>
      <c r="F70">
        <v>2</v>
      </c>
      <c r="G70" s="5">
        <f t="shared" si="20"/>
        <v>1.2448132780082987E-2</v>
      </c>
      <c r="H70" t="str">
        <f>VLOOKUP(B70,'名称-id-价值'!B:C,2,FALSE)</f>
        <v>T2HP5</v>
      </c>
      <c r="I70" t="str">
        <f t="shared" si="15"/>
        <v>T2部件</v>
      </c>
      <c r="J70">
        <f t="shared" si="16"/>
        <v>3</v>
      </c>
      <c r="K70">
        <f t="shared" si="17"/>
        <v>2.4896265560165973E-2</v>
      </c>
      <c r="L70">
        <f>VLOOKUP(B70,'名称-id-价值'!B:M,J70+2,FALSE)</f>
        <v>70</v>
      </c>
      <c r="M70">
        <f t="shared" si="18"/>
        <v>0.87136929460580903</v>
      </c>
      <c r="N70">
        <f t="shared" si="21"/>
        <v>156.44887044721068</v>
      </c>
      <c r="O70" t="str">
        <f t="shared" si="11"/>
        <v>92205,</v>
      </c>
      <c r="P70" t="str">
        <f t="shared" si="12"/>
        <v>81,</v>
      </c>
      <c r="Q70" t="str">
        <f t="shared" si="19"/>
        <v>(1,1)</v>
      </c>
      <c r="R70" t="str">
        <f t="shared" si="13"/>
        <v>1,</v>
      </c>
      <c r="S70" t="str">
        <f t="shared" si="14"/>
        <v>1,</v>
      </c>
    </row>
    <row r="71" spans="1:19" x14ac:dyDescent="0.15">
      <c r="A71" t="s">
        <v>207</v>
      </c>
      <c r="B71">
        <v>51111</v>
      </c>
      <c r="C71">
        <v>200</v>
      </c>
      <c r="D71">
        <v>2</v>
      </c>
      <c r="E71">
        <v>10</v>
      </c>
      <c r="F71">
        <v>2</v>
      </c>
      <c r="G71" s="5">
        <f t="shared" si="20"/>
        <v>2.8880866425992781E-2</v>
      </c>
      <c r="H71" t="str">
        <f>VLOOKUP(B71,'名称-id-价值'!B:C,2,FALSE)</f>
        <v>雷诺FT-碎片</v>
      </c>
      <c r="I71" t="str">
        <f t="shared" si="15"/>
        <v>T1碎片</v>
      </c>
      <c r="J71">
        <f t="shared" si="16"/>
        <v>4</v>
      </c>
      <c r="K71">
        <f t="shared" si="17"/>
        <v>0.3465703971119134</v>
      </c>
      <c r="L71">
        <f>VLOOKUP(B71,'名称-id-价值'!B:M,J71+2,FALSE)</f>
        <v>49.2</v>
      </c>
      <c r="M71">
        <f t="shared" si="18"/>
        <v>8.525631768953069</v>
      </c>
      <c r="N71">
        <f t="shared" si="21"/>
        <v>177.46831768953035</v>
      </c>
      <c r="O71" t="str">
        <f t="shared" si="11"/>
        <v>51111,</v>
      </c>
      <c r="P71" t="str">
        <f t="shared" si="12"/>
        <v>200,</v>
      </c>
      <c r="Q71" t="str">
        <f t="shared" si="19"/>
        <v>(2,10)</v>
      </c>
      <c r="R71" t="str">
        <f t="shared" si="13"/>
        <v>2,</v>
      </c>
      <c r="S71" t="str">
        <f t="shared" si="14"/>
        <v>10,</v>
      </c>
    </row>
    <row r="72" spans="1:19" x14ac:dyDescent="0.15">
      <c r="A72" t="s">
        <v>207</v>
      </c>
      <c r="B72">
        <v>52111</v>
      </c>
      <c r="C72">
        <v>200</v>
      </c>
      <c r="D72">
        <v>2</v>
      </c>
      <c r="E72">
        <v>10</v>
      </c>
      <c r="F72">
        <v>2</v>
      </c>
      <c r="G72" s="5">
        <f t="shared" si="20"/>
        <v>2.8880866425992781E-2</v>
      </c>
      <c r="H72" t="str">
        <f>VLOOKUP(B72,'名称-id-价值'!B:C,2,FALSE)</f>
        <v>Stuart-碎片</v>
      </c>
      <c r="I72" t="str">
        <f t="shared" si="15"/>
        <v>T1碎片</v>
      </c>
      <c r="J72">
        <f t="shared" si="16"/>
        <v>4</v>
      </c>
      <c r="K72">
        <f t="shared" si="17"/>
        <v>0.3465703971119134</v>
      </c>
      <c r="L72">
        <f>VLOOKUP(B72,'名称-id-价值'!B:M,J72+2,FALSE)</f>
        <v>49.199999999999996</v>
      </c>
      <c r="M72">
        <f t="shared" si="18"/>
        <v>8.525631768953069</v>
      </c>
      <c r="N72">
        <f t="shared" si="21"/>
        <v>177.46831768953035</v>
      </c>
      <c r="O72" t="str">
        <f t="shared" si="11"/>
        <v>52111,</v>
      </c>
      <c r="P72" t="str">
        <f t="shared" si="12"/>
        <v>200,</v>
      </c>
      <c r="Q72" t="str">
        <f t="shared" si="19"/>
        <v>(2,10)</v>
      </c>
      <c r="R72" t="str">
        <f t="shared" si="13"/>
        <v>2,</v>
      </c>
      <c r="S72" t="str">
        <f t="shared" si="14"/>
        <v>10,</v>
      </c>
    </row>
    <row r="73" spans="1:19" x14ac:dyDescent="0.15">
      <c r="A73" t="s">
        <v>207</v>
      </c>
      <c r="B73">
        <v>53111</v>
      </c>
      <c r="C73">
        <v>200</v>
      </c>
      <c r="D73">
        <v>2</v>
      </c>
      <c r="E73">
        <v>10</v>
      </c>
      <c r="F73">
        <v>2</v>
      </c>
      <c r="G73" s="5">
        <f t="shared" si="20"/>
        <v>2.8880866425992781E-2</v>
      </c>
      <c r="H73" t="str">
        <f>VLOOKUP(B73,'名称-id-价值'!B:C,2,FALSE)</f>
        <v>B-1-碎片</v>
      </c>
      <c r="I73" t="str">
        <f t="shared" si="15"/>
        <v>T1碎片</v>
      </c>
      <c r="J73">
        <f t="shared" si="16"/>
        <v>4</v>
      </c>
      <c r="K73">
        <f t="shared" si="17"/>
        <v>0.3465703971119134</v>
      </c>
      <c r="L73">
        <f>VLOOKUP(B73,'名称-id-价值'!B:M,J73+2,FALSE)</f>
        <v>49.199999999999996</v>
      </c>
      <c r="M73">
        <f t="shared" si="18"/>
        <v>8.525631768953069</v>
      </c>
      <c r="N73">
        <f t="shared" si="21"/>
        <v>177.46831768953035</v>
      </c>
      <c r="O73" t="str">
        <f t="shared" si="11"/>
        <v>53111,</v>
      </c>
      <c r="P73" t="str">
        <f t="shared" si="12"/>
        <v>200,</v>
      </c>
      <c r="Q73" t="str">
        <f t="shared" si="19"/>
        <v>(2,10)</v>
      </c>
      <c r="R73" t="str">
        <f t="shared" si="13"/>
        <v>2,</v>
      </c>
      <c r="S73" t="str">
        <f t="shared" si="14"/>
        <v>10,</v>
      </c>
    </row>
    <row r="74" spans="1:19" x14ac:dyDescent="0.15">
      <c r="A74" t="s">
        <v>207</v>
      </c>
      <c r="B74">
        <v>51211</v>
      </c>
      <c r="C74">
        <v>533</v>
      </c>
      <c r="D74">
        <v>2</v>
      </c>
      <c r="E74">
        <v>3</v>
      </c>
      <c r="F74">
        <v>2</v>
      </c>
      <c r="G74" s="5">
        <f t="shared" si="20"/>
        <v>7.6967509025270761E-2</v>
      </c>
      <c r="H74" t="str">
        <f>VLOOKUP(B74,'名称-id-价值'!B:C,2,FALSE)</f>
        <v>二号-碎片</v>
      </c>
      <c r="I74" t="str">
        <f t="shared" si="15"/>
        <v>T2碎片</v>
      </c>
      <c r="J74">
        <f t="shared" si="16"/>
        <v>4</v>
      </c>
      <c r="K74">
        <f t="shared" si="17"/>
        <v>0.38483754512635382</v>
      </c>
      <c r="L74">
        <f>VLOOKUP(B74,'名称-id-价值'!B:M,J74+2,FALSE)</f>
        <v>52.8</v>
      </c>
      <c r="M74">
        <f t="shared" si="18"/>
        <v>10.159711191335742</v>
      </c>
      <c r="N74">
        <f t="shared" si="21"/>
        <v>177.46831768953035</v>
      </c>
      <c r="O74" t="str">
        <f t="shared" si="11"/>
        <v>51211,</v>
      </c>
      <c r="P74" t="str">
        <f t="shared" si="12"/>
        <v>533,</v>
      </c>
      <c r="Q74" t="str">
        <f t="shared" si="19"/>
        <v>(2,3)</v>
      </c>
      <c r="R74" t="str">
        <f t="shared" si="13"/>
        <v>2,</v>
      </c>
      <c r="S74" t="str">
        <f t="shared" si="14"/>
        <v>3,</v>
      </c>
    </row>
    <row r="75" spans="1:19" x14ac:dyDescent="0.15">
      <c r="A75" t="s">
        <v>207</v>
      </c>
      <c r="B75">
        <v>52211</v>
      </c>
      <c r="C75">
        <v>533</v>
      </c>
      <c r="D75">
        <v>2</v>
      </c>
      <c r="E75">
        <v>3</v>
      </c>
      <c r="F75">
        <v>2</v>
      </c>
      <c r="G75" s="5">
        <f t="shared" si="20"/>
        <v>7.6967509025270761E-2</v>
      </c>
      <c r="H75" t="str">
        <f>VLOOKUP(B75,'名称-id-价值'!B:C,2,FALSE)</f>
        <v>T-34-碎片</v>
      </c>
      <c r="I75" t="str">
        <f t="shared" si="15"/>
        <v>T2碎片</v>
      </c>
      <c r="J75">
        <f t="shared" si="16"/>
        <v>4</v>
      </c>
      <c r="K75">
        <f t="shared" si="17"/>
        <v>0.38483754512635382</v>
      </c>
      <c r="L75">
        <f>VLOOKUP(B75,'名称-id-价值'!B:M,J75+2,FALSE)</f>
        <v>52.8</v>
      </c>
      <c r="M75">
        <f t="shared" si="18"/>
        <v>10.159711191335742</v>
      </c>
      <c r="N75">
        <f t="shared" si="21"/>
        <v>177.46831768953035</v>
      </c>
      <c r="O75" t="str">
        <f t="shared" si="11"/>
        <v>52211,</v>
      </c>
      <c r="P75" t="str">
        <f t="shared" si="12"/>
        <v>533,</v>
      </c>
      <c r="Q75" t="str">
        <f t="shared" si="19"/>
        <v>(2,3)</v>
      </c>
      <c r="R75" t="str">
        <f t="shared" si="13"/>
        <v>2,</v>
      </c>
      <c r="S75" t="str">
        <f t="shared" si="14"/>
        <v>3,</v>
      </c>
    </row>
    <row r="76" spans="1:19" x14ac:dyDescent="0.15">
      <c r="A76" t="s">
        <v>207</v>
      </c>
      <c r="B76">
        <v>53211</v>
      </c>
      <c r="C76">
        <v>533</v>
      </c>
      <c r="D76">
        <v>2</v>
      </c>
      <c r="E76">
        <v>3</v>
      </c>
      <c r="F76">
        <v>2</v>
      </c>
      <c r="G76" s="5">
        <f t="shared" si="20"/>
        <v>7.6967509025270761E-2</v>
      </c>
      <c r="H76" t="str">
        <f>VLOOKUP(B76,'名称-id-价值'!B:C,2,FALSE)</f>
        <v>KV-1-碎片</v>
      </c>
      <c r="I76" t="str">
        <f t="shared" si="15"/>
        <v>T2碎片</v>
      </c>
      <c r="J76">
        <f t="shared" si="16"/>
        <v>4</v>
      </c>
      <c r="K76">
        <f t="shared" si="17"/>
        <v>0.38483754512635382</v>
      </c>
      <c r="L76">
        <f>VLOOKUP(B76,'名称-id-价值'!B:M,J76+2,FALSE)</f>
        <v>52.8</v>
      </c>
      <c r="M76">
        <f t="shared" si="18"/>
        <v>10.159711191335742</v>
      </c>
      <c r="N76">
        <f t="shared" si="21"/>
        <v>177.46831768953035</v>
      </c>
      <c r="O76" t="str">
        <f t="shared" si="11"/>
        <v>53211,</v>
      </c>
      <c r="P76" t="str">
        <f t="shared" si="12"/>
        <v>533,</v>
      </c>
      <c r="Q76" t="str">
        <f t="shared" si="19"/>
        <v>(2,3)</v>
      </c>
      <c r="R76" t="str">
        <f t="shared" si="13"/>
        <v>2,</v>
      </c>
      <c r="S76" t="str">
        <f t="shared" si="14"/>
        <v>3,</v>
      </c>
    </row>
    <row r="77" spans="1:19" x14ac:dyDescent="0.15">
      <c r="A77" t="s">
        <v>207</v>
      </c>
      <c r="B77">
        <v>51211</v>
      </c>
      <c r="C77">
        <v>531</v>
      </c>
      <c r="D77">
        <v>1</v>
      </c>
      <c r="E77">
        <v>1</v>
      </c>
      <c r="F77">
        <v>2</v>
      </c>
      <c r="G77" s="5">
        <f t="shared" si="20"/>
        <v>7.6678700361010835E-2</v>
      </c>
      <c r="H77" t="str">
        <f>VLOOKUP(B77,'名称-id-价值'!B:C,2,FALSE)</f>
        <v>二号-碎片</v>
      </c>
      <c r="I77" t="str">
        <f t="shared" si="15"/>
        <v>T2碎片</v>
      </c>
      <c r="J77">
        <f t="shared" si="16"/>
        <v>4</v>
      </c>
      <c r="K77">
        <f t="shared" si="17"/>
        <v>0.15335740072202167</v>
      </c>
      <c r="L77">
        <f>VLOOKUP(B77,'名称-id-价值'!B:M,J77+2,FALSE)</f>
        <v>52.8</v>
      </c>
      <c r="M77">
        <f t="shared" si="18"/>
        <v>4.0486353790613716</v>
      </c>
      <c r="N77">
        <f t="shared" si="21"/>
        <v>177.46831768953035</v>
      </c>
      <c r="O77" t="str">
        <f t="shared" si="11"/>
        <v>51211,</v>
      </c>
      <c r="P77" t="str">
        <f t="shared" si="12"/>
        <v>531,</v>
      </c>
      <c r="Q77" t="str">
        <f t="shared" si="19"/>
        <v>(1,1)</v>
      </c>
      <c r="R77" t="str">
        <f t="shared" si="13"/>
        <v>1,</v>
      </c>
      <c r="S77" t="str">
        <f t="shared" si="14"/>
        <v>1,</v>
      </c>
    </row>
    <row r="78" spans="1:19" x14ac:dyDescent="0.15">
      <c r="A78" t="s">
        <v>207</v>
      </c>
      <c r="B78">
        <v>52211</v>
      </c>
      <c r="C78">
        <v>531</v>
      </c>
      <c r="D78">
        <v>1</v>
      </c>
      <c r="E78">
        <v>1</v>
      </c>
      <c r="F78">
        <v>2</v>
      </c>
      <c r="G78" s="5">
        <f t="shared" si="20"/>
        <v>7.6678700361010835E-2</v>
      </c>
      <c r="H78" t="str">
        <f>VLOOKUP(B78,'名称-id-价值'!B:C,2,FALSE)</f>
        <v>T-34-碎片</v>
      </c>
      <c r="I78" t="str">
        <f t="shared" si="15"/>
        <v>T2碎片</v>
      </c>
      <c r="J78">
        <f t="shared" si="16"/>
        <v>4</v>
      </c>
      <c r="K78">
        <f t="shared" si="17"/>
        <v>0.15335740072202167</v>
      </c>
      <c r="L78">
        <f>VLOOKUP(B78,'名称-id-价值'!B:M,J78+2,FALSE)</f>
        <v>52.8</v>
      </c>
      <c r="M78">
        <f t="shared" si="18"/>
        <v>4.0486353790613716</v>
      </c>
      <c r="N78">
        <f t="shared" si="21"/>
        <v>177.46831768953035</v>
      </c>
      <c r="O78" t="str">
        <f t="shared" si="11"/>
        <v>52211,</v>
      </c>
      <c r="P78" t="str">
        <f t="shared" si="12"/>
        <v>531,</v>
      </c>
      <c r="Q78" t="str">
        <f t="shared" si="19"/>
        <v>(1,1)</v>
      </c>
      <c r="R78" t="str">
        <f t="shared" si="13"/>
        <v>1,</v>
      </c>
      <c r="S78" t="str">
        <f t="shared" si="14"/>
        <v>1,</v>
      </c>
    </row>
    <row r="79" spans="1:19" x14ac:dyDescent="0.15">
      <c r="A79" t="s">
        <v>207</v>
      </c>
      <c r="B79">
        <v>53211</v>
      </c>
      <c r="C79">
        <v>531</v>
      </c>
      <c r="D79">
        <v>1</v>
      </c>
      <c r="E79">
        <v>1</v>
      </c>
      <c r="F79">
        <v>2</v>
      </c>
      <c r="G79" s="5">
        <f t="shared" si="20"/>
        <v>7.6678700361010835E-2</v>
      </c>
      <c r="H79" t="str">
        <f>VLOOKUP(B79,'名称-id-价值'!B:C,2,FALSE)</f>
        <v>KV-1-碎片</v>
      </c>
      <c r="I79" t="str">
        <f t="shared" si="15"/>
        <v>T2碎片</v>
      </c>
      <c r="J79">
        <f t="shared" si="16"/>
        <v>4</v>
      </c>
      <c r="K79">
        <f t="shared" si="17"/>
        <v>0.15335740072202167</v>
      </c>
      <c r="L79">
        <f>VLOOKUP(B79,'名称-id-价值'!B:M,J79+2,FALSE)</f>
        <v>52.8</v>
      </c>
      <c r="M79">
        <f t="shared" si="18"/>
        <v>4.0486353790613716</v>
      </c>
      <c r="N79">
        <f t="shared" si="21"/>
        <v>177.46831768953035</v>
      </c>
      <c r="O79" t="str">
        <f t="shared" si="11"/>
        <v>53211,</v>
      </c>
      <c r="P79" t="str">
        <f t="shared" si="12"/>
        <v>531,</v>
      </c>
      <c r="Q79" t="str">
        <f t="shared" si="19"/>
        <v>(1,1)</v>
      </c>
      <c r="R79" t="str">
        <f t="shared" si="13"/>
        <v>1,</v>
      </c>
      <c r="S79" t="str">
        <f t="shared" si="14"/>
        <v>1,</v>
      </c>
    </row>
    <row r="80" spans="1:19" x14ac:dyDescent="0.15">
      <c r="A80" t="s">
        <v>207</v>
      </c>
      <c r="B80">
        <v>91001</v>
      </c>
      <c r="C80">
        <v>115</v>
      </c>
      <c r="D80">
        <v>1</v>
      </c>
      <c r="E80">
        <v>1</v>
      </c>
      <c r="F80">
        <v>2</v>
      </c>
      <c r="G80" s="5">
        <f t="shared" si="20"/>
        <v>1.6606498194945848E-2</v>
      </c>
      <c r="H80" t="str">
        <f>VLOOKUP(B80,'名称-id-价值'!B:C,2,FALSE)</f>
        <v>T1LP1</v>
      </c>
      <c r="I80" t="str">
        <f t="shared" si="15"/>
        <v>T1部件</v>
      </c>
      <c r="J80">
        <f t="shared" si="16"/>
        <v>4</v>
      </c>
      <c r="K80">
        <f t="shared" si="17"/>
        <v>3.3212996389891697E-2</v>
      </c>
      <c r="L80">
        <f>VLOOKUP(B80,'名称-id-价值'!B:M,J80+2,FALSE)</f>
        <v>34</v>
      </c>
      <c r="M80">
        <f t="shared" si="18"/>
        <v>0.56462093862815887</v>
      </c>
      <c r="N80">
        <f t="shared" si="21"/>
        <v>177.46831768953035</v>
      </c>
      <c r="O80" t="str">
        <f t="shared" si="11"/>
        <v>91001,</v>
      </c>
      <c r="P80" t="str">
        <f t="shared" si="12"/>
        <v>115,</v>
      </c>
      <c r="Q80" t="str">
        <f t="shared" si="19"/>
        <v>(1,1)</v>
      </c>
      <c r="R80" t="str">
        <f t="shared" si="13"/>
        <v>1,</v>
      </c>
      <c r="S80" t="str">
        <f t="shared" si="14"/>
        <v>1,</v>
      </c>
    </row>
    <row r="81" spans="1:19" x14ac:dyDescent="0.15">
      <c r="A81" t="s">
        <v>207</v>
      </c>
      <c r="B81">
        <v>91003</v>
      </c>
      <c r="C81">
        <v>115</v>
      </c>
      <c r="D81">
        <v>1</v>
      </c>
      <c r="E81">
        <v>1</v>
      </c>
      <c r="F81">
        <v>2</v>
      </c>
      <c r="G81" s="5">
        <f t="shared" si="20"/>
        <v>1.6606498194945848E-2</v>
      </c>
      <c r="H81" t="str">
        <f>VLOOKUP(B81,'名称-id-价值'!B:C,2,FALSE)</f>
        <v>T1LP3</v>
      </c>
      <c r="I81" t="str">
        <f t="shared" si="15"/>
        <v>T1部件</v>
      </c>
      <c r="J81">
        <f t="shared" si="16"/>
        <v>4</v>
      </c>
      <c r="K81">
        <f t="shared" si="17"/>
        <v>3.3212996389891697E-2</v>
      </c>
      <c r="L81">
        <f>VLOOKUP(B81,'名称-id-价值'!B:M,J81+2,FALSE)</f>
        <v>34</v>
      </c>
      <c r="M81">
        <f t="shared" si="18"/>
        <v>0.56462093862815887</v>
      </c>
      <c r="N81">
        <f t="shared" si="21"/>
        <v>177.46831768953035</v>
      </c>
      <c r="O81" t="str">
        <f t="shared" si="11"/>
        <v>91003,</v>
      </c>
      <c r="P81" t="str">
        <f t="shared" si="12"/>
        <v>115,</v>
      </c>
      <c r="Q81" t="str">
        <f t="shared" si="19"/>
        <v>(1,1)</v>
      </c>
      <c r="R81" t="str">
        <f t="shared" si="13"/>
        <v>1,</v>
      </c>
      <c r="S81" t="str">
        <f t="shared" si="14"/>
        <v>1,</v>
      </c>
    </row>
    <row r="82" spans="1:19" x14ac:dyDescent="0.15">
      <c r="A82" t="s">
        <v>207</v>
      </c>
      <c r="B82">
        <v>91005</v>
      </c>
      <c r="C82">
        <v>115</v>
      </c>
      <c r="D82">
        <v>1</v>
      </c>
      <c r="E82">
        <v>1</v>
      </c>
      <c r="F82">
        <v>2</v>
      </c>
      <c r="G82" s="5">
        <f t="shared" si="20"/>
        <v>1.6606498194945848E-2</v>
      </c>
      <c r="H82" t="str">
        <f>VLOOKUP(B82,'名称-id-价值'!B:C,2,FALSE)</f>
        <v>T1LP5</v>
      </c>
      <c r="I82" t="str">
        <f t="shared" si="15"/>
        <v>T1部件</v>
      </c>
      <c r="J82">
        <f t="shared" si="16"/>
        <v>4</v>
      </c>
      <c r="K82">
        <f t="shared" si="17"/>
        <v>3.3212996389891697E-2</v>
      </c>
      <c r="L82">
        <f>VLOOKUP(B82,'名称-id-价值'!B:M,J82+2,FALSE)</f>
        <v>34</v>
      </c>
      <c r="M82">
        <f t="shared" si="18"/>
        <v>0.56462093862815887</v>
      </c>
      <c r="N82">
        <f t="shared" si="21"/>
        <v>177.46831768953035</v>
      </c>
      <c r="O82" t="str">
        <f t="shared" si="11"/>
        <v>91005,</v>
      </c>
      <c r="P82" t="str">
        <f t="shared" si="12"/>
        <v>115,</v>
      </c>
      <c r="Q82" t="str">
        <f t="shared" si="19"/>
        <v>(1,1)</v>
      </c>
      <c r="R82" t="str">
        <f t="shared" si="13"/>
        <v>1,</v>
      </c>
      <c r="S82" t="str">
        <f t="shared" si="14"/>
        <v>1,</v>
      </c>
    </row>
    <row r="83" spans="1:19" x14ac:dyDescent="0.15">
      <c r="A83" t="s">
        <v>207</v>
      </c>
      <c r="B83">
        <v>91101</v>
      </c>
      <c r="C83">
        <v>115</v>
      </c>
      <c r="D83">
        <v>1</v>
      </c>
      <c r="E83">
        <v>1</v>
      </c>
      <c r="F83">
        <v>2</v>
      </c>
      <c r="G83" s="5">
        <f t="shared" si="20"/>
        <v>1.6606498194945848E-2</v>
      </c>
      <c r="H83" t="str">
        <f>VLOOKUP(B83,'名称-id-价值'!B:C,2,FALSE)</f>
        <v>T1MP1</v>
      </c>
      <c r="I83" t="str">
        <f t="shared" si="15"/>
        <v>T1部件</v>
      </c>
      <c r="J83">
        <f t="shared" si="16"/>
        <v>4</v>
      </c>
      <c r="K83">
        <f t="shared" si="17"/>
        <v>3.3212996389891697E-2</v>
      </c>
      <c r="L83">
        <f>VLOOKUP(B83,'名称-id-价值'!B:M,J83+2,FALSE)</f>
        <v>34</v>
      </c>
      <c r="M83">
        <f t="shared" si="18"/>
        <v>0.56462093862815887</v>
      </c>
      <c r="N83">
        <f t="shared" si="21"/>
        <v>177.46831768953035</v>
      </c>
      <c r="O83" t="str">
        <f t="shared" si="11"/>
        <v>91101,</v>
      </c>
      <c r="P83" t="str">
        <f t="shared" si="12"/>
        <v>115,</v>
      </c>
      <c r="Q83" t="str">
        <f t="shared" si="19"/>
        <v>(1,1)</v>
      </c>
      <c r="R83" t="str">
        <f t="shared" si="13"/>
        <v>1,</v>
      </c>
      <c r="S83" t="str">
        <f t="shared" si="14"/>
        <v>1,</v>
      </c>
    </row>
    <row r="84" spans="1:19" x14ac:dyDescent="0.15">
      <c r="A84" t="s">
        <v>207</v>
      </c>
      <c r="B84">
        <v>91103</v>
      </c>
      <c r="C84">
        <v>115</v>
      </c>
      <c r="D84">
        <v>1</v>
      </c>
      <c r="E84">
        <v>1</v>
      </c>
      <c r="F84">
        <v>2</v>
      </c>
      <c r="G84" s="5">
        <f t="shared" si="20"/>
        <v>1.6606498194945848E-2</v>
      </c>
      <c r="H84" t="str">
        <f>VLOOKUP(B84,'名称-id-价值'!B:C,2,FALSE)</f>
        <v>T1MP3</v>
      </c>
      <c r="I84" t="str">
        <f t="shared" si="15"/>
        <v>T1部件</v>
      </c>
      <c r="J84">
        <f t="shared" si="16"/>
        <v>4</v>
      </c>
      <c r="K84">
        <f t="shared" si="17"/>
        <v>3.3212996389891697E-2</v>
      </c>
      <c r="L84">
        <f>VLOOKUP(B84,'名称-id-价值'!B:M,J84+2,FALSE)</f>
        <v>34</v>
      </c>
      <c r="M84">
        <f t="shared" si="18"/>
        <v>0.56462093862815887</v>
      </c>
      <c r="N84">
        <f t="shared" si="21"/>
        <v>177.46831768953035</v>
      </c>
      <c r="O84" t="str">
        <f t="shared" si="11"/>
        <v>91103,</v>
      </c>
      <c r="P84" t="str">
        <f t="shared" si="12"/>
        <v>115,</v>
      </c>
      <c r="Q84" t="str">
        <f t="shared" si="19"/>
        <v>(1,1)</v>
      </c>
      <c r="R84" t="str">
        <f t="shared" si="13"/>
        <v>1,</v>
      </c>
      <c r="S84" t="str">
        <f t="shared" si="14"/>
        <v>1,</v>
      </c>
    </row>
    <row r="85" spans="1:19" x14ac:dyDescent="0.15">
      <c r="A85" t="s">
        <v>207</v>
      </c>
      <c r="B85">
        <v>91105</v>
      </c>
      <c r="C85">
        <v>115</v>
      </c>
      <c r="D85">
        <v>1</v>
      </c>
      <c r="E85">
        <v>1</v>
      </c>
      <c r="F85">
        <v>2</v>
      </c>
      <c r="G85" s="5">
        <f t="shared" si="20"/>
        <v>1.6606498194945848E-2</v>
      </c>
      <c r="H85" t="str">
        <f>VLOOKUP(B85,'名称-id-价值'!B:C,2,FALSE)</f>
        <v>T1MP5</v>
      </c>
      <c r="I85" t="str">
        <f t="shared" si="15"/>
        <v>T1部件</v>
      </c>
      <c r="J85">
        <f t="shared" si="16"/>
        <v>4</v>
      </c>
      <c r="K85">
        <f t="shared" si="17"/>
        <v>3.3212996389891697E-2</v>
      </c>
      <c r="L85">
        <f>VLOOKUP(B85,'名称-id-价值'!B:M,J85+2,FALSE)</f>
        <v>34</v>
      </c>
      <c r="M85">
        <f t="shared" si="18"/>
        <v>0.56462093862815887</v>
      </c>
      <c r="N85">
        <f t="shared" si="21"/>
        <v>177.46831768953035</v>
      </c>
      <c r="O85" t="str">
        <f t="shared" si="11"/>
        <v>91105,</v>
      </c>
      <c r="P85" t="str">
        <f t="shared" si="12"/>
        <v>115,</v>
      </c>
      <c r="Q85" t="str">
        <f t="shared" si="19"/>
        <v>(1,1)</v>
      </c>
      <c r="R85" t="str">
        <f t="shared" si="13"/>
        <v>1,</v>
      </c>
      <c r="S85" t="str">
        <f t="shared" si="14"/>
        <v>1,</v>
      </c>
    </row>
    <row r="86" spans="1:19" x14ac:dyDescent="0.15">
      <c r="A86" t="s">
        <v>207</v>
      </c>
      <c r="B86">
        <v>91201</v>
      </c>
      <c r="C86">
        <v>115</v>
      </c>
      <c r="D86">
        <v>1</v>
      </c>
      <c r="E86">
        <v>1</v>
      </c>
      <c r="F86">
        <v>2</v>
      </c>
      <c r="G86" s="5">
        <f t="shared" si="20"/>
        <v>1.6606498194945848E-2</v>
      </c>
      <c r="H86" t="str">
        <f>VLOOKUP(B86,'名称-id-价值'!B:C,2,FALSE)</f>
        <v>T1HP1</v>
      </c>
      <c r="I86" t="str">
        <f t="shared" si="15"/>
        <v>T1部件</v>
      </c>
      <c r="J86">
        <f t="shared" si="16"/>
        <v>4</v>
      </c>
      <c r="K86">
        <f t="shared" si="17"/>
        <v>3.3212996389891697E-2</v>
      </c>
      <c r="L86">
        <f>VLOOKUP(B86,'名称-id-价值'!B:M,J86+2,FALSE)</f>
        <v>34</v>
      </c>
      <c r="M86">
        <f t="shared" si="18"/>
        <v>0.56462093862815887</v>
      </c>
      <c r="N86">
        <f t="shared" si="21"/>
        <v>177.46831768953035</v>
      </c>
      <c r="O86" t="str">
        <f t="shared" si="11"/>
        <v>91201,</v>
      </c>
      <c r="P86" t="str">
        <f t="shared" si="12"/>
        <v>115,</v>
      </c>
      <c r="Q86" t="str">
        <f t="shared" si="19"/>
        <v>(1,1)</v>
      </c>
      <c r="R86" t="str">
        <f t="shared" si="13"/>
        <v>1,</v>
      </c>
      <c r="S86" t="str">
        <f t="shared" si="14"/>
        <v>1,</v>
      </c>
    </row>
    <row r="87" spans="1:19" x14ac:dyDescent="0.15">
      <c r="A87" t="s">
        <v>207</v>
      </c>
      <c r="B87">
        <v>91203</v>
      </c>
      <c r="C87">
        <v>115</v>
      </c>
      <c r="D87">
        <v>1</v>
      </c>
      <c r="E87">
        <v>1</v>
      </c>
      <c r="F87">
        <v>2</v>
      </c>
      <c r="G87" s="5">
        <f t="shared" si="20"/>
        <v>1.6606498194945848E-2</v>
      </c>
      <c r="H87" t="str">
        <f>VLOOKUP(B87,'名称-id-价值'!B:C,2,FALSE)</f>
        <v>T1HP3</v>
      </c>
      <c r="I87" t="str">
        <f t="shared" si="15"/>
        <v>T1部件</v>
      </c>
      <c r="J87">
        <f t="shared" si="16"/>
        <v>4</v>
      </c>
      <c r="K87">
        <f t="shared" si="17"/>
        <v>3.3212996389891697E-2</v>
      </c>
      <c r="L87">
        <f>VLOOKUP(B87,'名称-id-价值'!B:M,J87+2,FALSE)</f>
        <v>34</v>
      </c>
      <c r="M87">
        <f t="shared" si="18"/>
        <v>0.56462093862815887</v>
      </c>
      <c r="N87">
        <f t="shared" si="21"/>
        <v>177.46831768953035</v>
      </c>
      <c r="O87" t="str">
        <f t="shared" si="11"/>
        <v>91203,</v>
      </c>
      <c r="P87" t="str">
        <f t="shared" si="12"/>
        <v>115,</v>
      </c>
      <c r="Q87" t="str">
        <f t="shared" si="19"/>
        <v>(1,1)</v>
      </c>
      <c r="R87" t="str">
        <f t="shared" si="13"/>
        <v>1,</v>
      </c>
      <c r="S87" t="str">
        <f t="shared" si="14"/>
        <v>1,</v>
      </c>
    </row>
    <row r="88" spans="1:19" x14ac:dyDescent="0.15">
      <c r="A88" t="s">
        <v>207</v>
      </c>
      <c r="B88">
        <v>91205</v>
      </c>
      <c r="C88">
        <v>115</v>
      </c>
      <c r="D88">
        <v>1</v>
      </c>
      <c r="E88">
        <v>1</v>
      </c>
      <c r="F88">
        <v>2</v>
      </c>
      <c r="G88" s="5">
        <f t="shared" si="20"/>
        <v>1.6606498194945848E-2</v>
      </c>
      <c r="H88" t="str">
        <f>VLOOKUP(B88,'名称-id-价值'!B:C,2,FALSE)</f>
        <v>T1HP5</v>
      </c>
      <c r="I88" t="str">
        <f t="shared" si="15"/>
        <v>T1部件</v>
      </c>
      <c r="J88">
        <f t="shared" si="16"/>
        <v>4</v>
      </c>
      <c r="K88">
        <f t="shared" si="17"/>
        <v>3.3212996389891697E-2</v>
      </c>
      <c r="L88">
        <f>VLOOKUP(B88,'名称-id-价值'!B:M,J88+2,FALSE)</f>
        <v>34</v>
      </c>
      <c r="M88">
        <f t="shared" si="18"/>
        <v>0.56462093862815887</v>
      </c>
      <c r="N88">
        <f t="shared" si="21"/>
        <v>177.46831768953035</v>
      </c>
      <c r="O88" t="str">
        <f t="shared" si="11"/>
        <v>91205,</v>
      </c>
      <c r="P88" t="str">
        <f t="shared" si="12"/>
        <v>115,</v>
      </c>
      <c r="Q88" t="str">
        <f t="shared" si="19"/>
        <v>(1,1)</v>
      </c>
      <c r="R88" t="str">
        <f t="shared" si="13"/>
        <v>1,</v>
      </c>
      <c r="S88" t="str">
        <f t="shared" si="14"/>
        <v>1,</v>
      </c>
    </row>
    <row r="89" spans="1:19" x14ac:dyDescent="0.15">
      <c r="A89" t="s">
        <v>207</v>
      </c>
      <c r="B89">
        <v>91002</v>
      </c>
      <c r="C89">
        <v>115</v>
      </c>
      <c r="D89">
        <v>1</v>
      </c>
      <c r="E89">
        <v>1</v>
      </c>
      <c r="F89">
        <v>2</v>
      </c>
      <c r="G89" s="5">
        <f t="shared" si="20"/>
        <v>1.6606498194945848E-2</v>
      </c>
      <c r="H89" t="str">
        <f>VLOOKUP(B89,'名称-id-价值'!B:C,2,FALSE)</f>
        <v>T1LP2</v>
      </c>
      <c r="I89" t="str">
        <f t="shared" si="15"/>
        <v>T1部件</v>
      </c>
      <c r="J89">
        <f t="shared" si="16"/>
        <v>4</v>
      </c>
      <c r="K89">
        <f t="shared" si="17"/>
        <v>3.3212996389891697E-2</v>
      </c>
      <c r="L89">
        <f>VLOOKUP(B89,'名称-id-价值'!B:M,J89+2,FALSE)</f>
        <v>34</v>
      </c>
      <c r="M89">
        <f t="shared" si="18"/>
        <v>0.56462093862815887</v>
      </c>
      <c r="N89">
        <f t="shared" si="21"/>
        <v>177.46831768953035</v>
      </c>
      <c r="O89" t="str">
        <f t="shared" si="11"/>
        <v>91002,</v>
      </c>
      <c r="P89" t="str">
        <f t="shared" si="12"/>
        <v>115,</v>
      </c>
      <c r="Q89" t="str">
        <f t="shared" si="19"/>
        <v>(1,1)</v>
      </c>
      <c r="R89" t="str">
        <f t="shared" si="13"/>
        <v>1,</v>
      </c>
      <c r="S89" t="str">
        <f t="shared" si="14"/>
        <v>1,</v>
      </c>
    </row>
    <row r="90" spans="1:19" x14ac:dyDescent="0.15">
      <c r="A90" t="s">
        <v>207</v>
      </c>
      <c r="B90">
        <v>91004</v>
      </c>
      <c r="C90">
        <v>115</v>
      </c>
      <c r="D90">
        <v>1</v>
      </c>
      <c r="E90">
        <v>1</v>
      </c>
      <c r="F90">
        <v>2</v>
      </c>
      <c r="G90" s="5">
        <f t="shared" si="20"/>
        <v>1.6606498194945848E-2</v>
      </c>
      <c r="H90" t="str">
        <f>VLOOKUP(B90,'名称-id-价值'!B:C,2,FALSE)</f>
        <v>T1LP4</v>
      </c>
      <c r="I90" t="str">
        <f t="shared" si="15"/>
        <v>T1部件</v>
      </c>
      <c r="J90">
        <f t="shared" si="16"/>
        <v>4</v>
      </c>
      <c r="K90">
        <f t="shared" si="17"/>
        <v>3.3212996389891697E-2</v>
      </c>
      <c r="L90">
        <f>VLOOKUP(B90,'名称-id-价值'!B:M,J90+2,FALSE)</f>
        <v>34</v>
      </c>
      <c r="M90">
        <f t="shared" si="18"/>
        <v>0.56462093862815887</v>
      </c>
      <c r="N90">
        <f t="shared" si="21"/>
        <v>177.46831768953035</v>
      </c>
      <c r="O90" t="str">
        <f t="shared" si="11"/>
        <v>91004,</v>
      </c>
      <c r="P90" t="str">
        <f t="shared" si="12"/>
        <v>115,</v>
      </c>
      <c r="Q90" t="str">
        <f t="shared" si="19"/>
        <v>(1,1)</v>
      </c>
      <c r="R90" t="str">
        <f t="shared" si="13"/>
        <v>1,</v>
      </c>
      <c r="S90" t="str">
        <f t="shared" si="14"/>
        <v>1,</v>
      </c>
    </row>
    <row r="91" spans="1:19" x14ac:dyDescent="0.15">
      <c r="A91" t="s">
        <v>207</v>
      </c>
      <c r="B91">
        <v>91006</v>
      </c>
      <c r="C91">
        <v>115</v>
      </c>
      <c r="D91">
        <v>1</v>
      </c>
      <c r="E91">
        <v>1</v>
      </c>
      <c r="F91">
        <v>2</v>
      </c>
      <c r="G91" s="5">
        <f t="shared" si="20"/>
        <v>1.6606498194945848E-2</v>
      </c>
      <c r="H91" t="str">
        <f>VLOOKUP(B91,'名称-id-价值'!B:C,2,FALSE)</f>
        <v>T1LP6</v>
      </c>
      <c r="I91" t="str">
        <f t="shared" si="15"/>
        <v>T1部件</v>
      </c>
      <c r="J91">
        <f t="shared" si="16"/>
        <v>4</v>
      </c>
      <c r="K91">
        <f t="shared" si="17"/>
        <v>3.3212996389891697E-2</v>
      </c>
      <c r="L91">
        <f>VLOOKUP(B91,'名称-id-价值'!B:M,J91+2,FALSE)</f>
        <v>34</v>
      </c>
      <c r="M91">
        <f t="shared" si="18"/>
        <v>0.56462093862815887</v>
      </c>
      <c r="N91">
        <f t="shared" si="21"/>
        <v>177.46831768953035</v>
      </c>
      <c r="O91" t="str">
        <f t="shared" si="11"/>
        <v>91006,</v>
      </c>
      <c r="P91" t="str">
        <f t="shared" si="12"/>
        <v>115,</v>
      </c>
      <c r="Q91" t="str">
        <f t="shared" si="19"/>
        <v>(1,1)</v>
      </c>
      <c r="R91" t="str">
        <f t="shared" si="13"/>
        <v>1,</v>
      </c>
      <c r="S91" t="str">
        <f t="shared" si="14"/>
        <v>1,</v>
      </c>
    </row>
    <row r="92" spans="1:19" x14ac:dyDescent="0.15">
      <c r="A92" t="s">
        <v>207</v>
      </c>
      <c r="B92">
        <v>91102</v>
      </c>
      <c r="C92">
        <v>115</v>
      </c>
      <c r="D92">
        <v>1</v>
      </c>
      <c r="E92">
        <v>1</v>
      </c>
      <c r="F92">
        <v>2</v>
      </c>
      <c r="G92" s="5">
        <f t="shared" si="20"/>
        <v>1.6606498194945848E-2</v>
      </c>
      <c r="H92" t="str">
        <f>VLOOKUP(B92,'名称-id-价值'!B:C,2,FALSE)</f>
        <v>T1MP2</v>
      </c>
      <c r="I92" t="str">
        <f t="shared" si="15"/>
        <v>T1部件</v>
      </c>
      <c r="J92">
        <f t="shared" si="16"/>
        <v>4</v>
      </c>
      <c r="K92">
        <f t="shared" si="17"/>
        <v>3.3212996389891697E-2</v>
      </c>
      <c r="L92">
        <f>VLOOKUP(B92,'名称-id-价值'!B:M,J92+2,FALSE)</f>
        <v>34</v>
      </c>
      <c r="M92">
        <f t="shared" si="18"/>
        <v>0.56462093862815887</v>
      </c>
      <c r="N92">
        <f t="shared" si="21"/>
        <v>177.46831768953035</v>
      </c>
      <c r="O92" t="str">
        <f t="shared" si="11"/>
        <v>91102,</v>
      </c>
      <c r="P92" t="str">
        <f t="shared" si="12"/>
        <v>115,</v>
      </c>
      <c r="Q92" t="str">
        <f t="shared" si="19"/>
        <v>(1,1)</v>
      </c>
      <c r="R92" t="str">
        <f t="shared" si="13"/>
        <v>1,</v>
      </c>
      <c r="S92" t="str">
        <f t="shared" si="14"/>
        <v>1,</v>
      </c>
    </row>
    <row r="93" spans="1:19" x14ac:dyDescent="0.15">
      <c r="A93" t="s">
        <v>207</v>
      </c>
      <c r="B93">
        <v>91104</v>
      </c>
      <c r="C93">
        <v>115</v>
      </c>
      <c r="D93">
        <v>1</v>
      </c>
      <c r="E93">
        <v>1</v>
      </c>
      <c r="F93">
        <v>2</v>
      </c>
      <c r="G93" s="5">
        <f t="shared" si="20"/>
        <v>1.6606498194945848E-2</v>
      </c>
      <c r="H93" t="str">
        <f>VLOOKUP(B93,'名称-id-价值'!B:C,2,FALSE)</f>
        <v>T1MP4</v>
      </c>
      <c r="I93" t="str">
        <f t="shared" si="15"/>
        <v>T1部件</v>
      </c>
      <c r="J93">
        <f t="shared" si="16"/>
        <v>4</v>
      </c>
      <c r="K93">
        <f t="shared" si="17"/>
        <v>3.3212996389891697E-2</v>
      </c>
      <c r="L93">
        <f>VLOOKUP(B93,'名称-id-价值'!B:M,J93+2,FALSE)</f>
        <v>34</v>
      </c>
      <c r="M93">
        <f t="shared" si="18"/>
        <v>0.56462093862815887</v>
      </c>
      <c r="N93">
        <f t="shared" si="21"/>
        <v>177.46831768953035</v>
      </c>
      <c r="O93" t="str">
        <f t="shared" si="11"/>
        <v>91104,</v>
      </c>
      <c r="P93" t="str">
        <f t="shared" si="12"/>
        <v>115,</v>
      </c>
      <c r="Q93" t="str">
        <f t="shared" si="19"/>
        <v>(1,1)</v>
      </c>
      <c r="R93" t="str">
        <f t="shared" si="13"/>
        <v>1,</v>
      </c>
      <c r="S93" t="str">
        <f t="shared" si="14"/>
        <v>1,</v>
      </c>
    </row>
    <row r="94" spans="1:19" x14ac:dyDescent="0.15">
      <c r="A94" t="s">
        <v>207</v>
      </c>
      <c r="B94">
        <v>91106</v>
      </c>
      <c r="C94">
        <v>115</v>
      </c>
      <c r="D94">
        <v>1</v>
      </c>
      <c r="E94">
        <v>1</v>
      </c>
      <c r="F94">
        <v>2</v>
      </c>
      <c r="G94" s="5">
        <f t="shared" si="20"/>
        <v>1.6606498194945848E-2</v>
      </c>
      <c r="H94" t="str">
        <f>VLOOKUP(B94,'名称-id-价值'!B:C,2,FALSE)</f>
        <v>T1MP6</v>
      </c>
      <c r="I94" t="str">
        <f t="shared" si="15"/>
        <v>T1部件</v>
      </c>
      <c r="J94">
        <f t="shared" si="16"/>
        <v>4</v>
      </c>
      <c r="K94">
        <f t="shared" si="17"/>
        <v>3.3212996389891697E-2</v>
      </c>
      <c r="L94">
        <f>VLOOKUP(B94,'名称-id-价值'!B:M,J94+2,FALSE)</f>
        <v>34</v>
      </c>
      <c r="M94">
        <f t="shared" si="18"/>
        <v>0.56462093862815887</v>
      </c>
      <c r="N94">
        <f t="shared" si="21"/>
        <v>177.46831768953035</v>
      </c>
      <c r="O94" t="str">
        <f t="shared" si="11"/>
        <v>91106,</v>
      </c>
      <c r="P94" t="str">
        <f t="shared" si="12"/>
        <v>115,</v>
      </c>
      <c r="Q94" t="str">
        <f t="shared" si="19"/>
        <v>(1,1)</v>
      </c>
      <c r="R94" t="str">
        <f t="shared" si="13"/>
        <v>1,</v>
      </c>
      <c r="S94" t="str">
        <f t="shared" si="14"/>
        <v>1,</v>
      </c>
    </row>
    <row r="95" spans="1:19" x14ac:dyDescent="0.15">
      <c r="A95" t="s">
        <v>207</v>
      </c>
      <c r="B95">
        <v>91202</v>
      </c>
      <c r="C95">
        <v>115</v>
      </c>
      <c r="D95">
        <v>1</v>
      </c>
      <c r="E95">
        <v>1</v>
      </c>
      <c r="F95">
        <v>2</v>
      </c>
      <c r="G95" s="5">
        <f t="shared" si="20"/>
        <v>1.6606498194945848E-2</v>
      </c>
      <c r="H95" t="str">
        <f>VLOOKUP(B95,'名称-id-价值'!B:C,2,FALSE)</f>
        <v>T1HP2</v>
      </c>
      <c r="I95" t="str">
        <f t="shared" si="15"/>
        <v>T1部件</v>
      </c>
      <c r="J95">
        <f t="shared" si="16"/>
        <v>4</v>
      </c>
      <c r="K95">
        <f t="shared" si="17"/>
        <v>3.3212996389891697E-2</v>
      </c>
      <c r="L95">
        <f>VLOOKUP(B95,'名称-id-价值'!B:M,J95+2,FALSE)</f>
        <v>34</v>
      </c>
      <c r="M95">
        <f t="shared" si="18"/>
        <v>0.56462093862815887</v>
      </c>
      <c r="N95">
        <f t="shared" si="21"/>
        <v>177.46831768953035</v>
      </c>
      <c r="O95" t="str">
        <f t="shared" si="11"/>
        <v>91202,</v>
      </c>
      <c r="P95" t="str">
        <f t="shared" si="12"/>
        <v>115,</v>
      </c>
      <c r="Q95" t="str">
        <f t="shared" si="19"/>
        <v>(1,1)</v>
      </c>
      <c r="R95" t="str">
        <f t="shared" si="13"/>
        <v>1,</v>
      </c>
      <c r="S95" t="str">
        <f t="shared" si="14"/>
        <v>1,</v>
      </c>
    </row>
    <row r="96" spans="1:19" x14ac:dyDescent="0.15">
      <c r="A96" t="s">
        <v>207</v>
      </c>
      <c r="B96">
        <v>91204</v>
      </c>
      <c r="C96">
        <v>115</v>
      </c>
      <c r="D96">
        <v>1</v>
      </c>
      <c r="E96">
        <v>1</v>
      </c>
      <c r="F96">
        <v>2</v>
      </c>
      <c r="G96" s="5">
        <f t="shared" si="20"/>
        <v>1.6606498194945848E-2</v>
      </c>
      <c r="H96" t="str">
        <f>VLOOKUP(B96,'名称-id-价值'!B:C,2,FALSE)</f>
        <v>T1HP4</v>
      </c>
      <c r="I96" t="str">
        <f t="shared" si="15"/>
        <v>T1部件</v>
      </c>
      <c r="J96">
        <f t="shared" si="16"/>
        <v>4</v>
      </c>
      <c r="K96">
        <f t="shared" si="17"/>
        <v>3.3212996389891697E-2</v>
      </c>
      <c r="L96">
        <f>VLOOKUP(B96,'名称-id-价值'!B:M,J96+2,FALSE)</f>
        <v>34</v>
      </c>
      <c r="M96">
        <f t="shared" si="18"/>
        <v>0.56462093862815887</v>
      </c>
      <c r="N96">
        <f t="shared" si="21"/>
        <v>177.46831768953035</v>
      </c>
      <c r="O96" t="str">
        <f t="shared" si="11"/>
        <v>91204,</v>
      </c>
      <c r="P96" t="str">
        <f t="shared" si="12"/>
        <v>115,</v>
      </c>
      <c r="Q96" t="str">
        <f t="shared" si="19"/>
        <v>(1,1)</v>
      </c>
      <c r="R96" t="str">
        <f t="shared" si="13"/>
        <v>1,</v>
      </c>
      <c r="S96" t="str">
        <f t="shared" si="14"/>
        <v>1,</v>
      </c>
    </row>
    <row r="97" spans="1:19" x14ac:dyDescent="0.15">
      <c r="A97" t="s">
        <v>207</v>
      </c>
      <c r="B97">
        <v>91206</v>
      </c>
      <c r="C97">
        <v>115</v>
      </c>
      <c r="D97">
        <v>1</v>
      </c>
      <c r="E97">
        <v>1</v>
      </c>
      <c r="F97">
        <v>2</v>
      </c>
      <c r="G97" s="5">
        <f t="shared" si="20"/>
        <v>1.6606498194945848E-2</v>
      </c>
      <c r="H97" t="str">
        <f>VLOOKUP(B97,'名称-id-价值'!B:C,2,FALSE)</f>
        <v>T1HP6</v>
      </c>
      <c r="I97" t="str">
        <f t="shared" si="15"/>
        <v>T1部件</v>
      </c>
      <c r="J97">
        <f t="shared" si="16"/>
        <v>4</v>
      </c>
      <c r="K97">
        <f t="shared" si="17"/>
        <v>3.3212996389891697E-2</v>
      </c>
      <c r="L97">
        <f>VLOOKUP(B97,'名称-id-价值'!B:M,J97+2,FALSE)</f>
        <v>34</v>
      </c>
      <c r="M97">
        <f t="shared" si="18"/>
        <v>0.56462093862815887</v>
      </c>
      <c r="N97">
        <f t="shared" si="21"/>
        <v>177.46831768953035</v>
      </c>
      <c r="O97" t="str">
        <f t="shared" si="11"/>
        <v>91206,</v>
      </c>
      <c r="P97" t="str">
        <f t="shared" si="12"/>
        <v>115,</v>
      </c>
      <c r="Q97" t="str">
        <f t="shared" si="19"/>
        <v>(1,1)</v>
      </c>
      <c r="R97" t="str">
        <f t="shared" si="13"/>
        <v>1,</v>
      </c>
      <c r="S97" t="str">
        <f t="shared" si="14"/>
        <v>1,</v>
      </c>
    </row>
    <row r="98" spans="1:19" x14ac:dyDescent="0.15">
      <c r="A98" t="s">
        <v>207</v>
      </c>
      <c r="B98">
        <v>92001</v>
      </c>
      <c r="C98">
        <v>58</v>
      </c>
      <c r="D98">
        <v>1</v>
      </c>
      <c r="E98">
        <v>1</v>
      </c>
      <c r="F98">
        <v>2</v>
      </c>
      <c r="G98" s="5">
        <f t="shared" si="20"/>
        <v>8.3754512635379058E-3</v>
      </c>
      <c r="H98" t="str">
        <f>VLOOKUP(B98,'名称-id-价值'!B:C,2,FALSE)</f>
        <v>T2LP1</v>
      </c>
      <c r="I98" t="str">
        <f t="shared" si="15"/>
        <v>T2部件</v>
      </c>
      <c r="J98">
        <f t="shared" si="16"/>
        <v>4</v>
      </c>
      <c r="K98">
        <f t="shared" si="17"/>
        <v>1.6750902527075812E-2</v>
      </c>
      <c r="L98">
        <f>VLOOKUP(B98,'名称-id-价值'!B:M,J98+2,FALSE)</f>
        <v>67.55</v>
      </c>
      <c r="M98">
        <f t="shared" si="18"/>
        <v>0.5657617328519855</v>
      </c>
      <c r="N98">
        <f t="shared" si="21"/>
        <v>177.46831768953035</v>
      </c>
      <c r="O98" t="str">
        <f t="shared" si="11"/>
        <v>92001,</v>
      </c>
      <c r="P98" t="str">
        <f t="shared" si="12"/>
        <v>58,</v>
      </c>
      <c r="Q98" t="str">
        <f t="shared" si="19"/>
        <v>(1,1)</v>
      </c>
      <c r="R98" t="str">
        <f t="shared" si="13"/>
        <v>1,</v>
      </c>
      <c r="S98" t="str">
        <f t="shared" si="14"/>
        <v>1,</v>
      </c>
    </row>
    <row r="99" spans="1:19" x14ac:dyDescent="0.15">
      <c r="A99" t="s">
        <v>207</v>
      </c>
      <c r="B99">
        <v>92003</v>
      </c>
      <c r="C99">
        <v>58</v>
      </c>
      <c r="D99">
        <v>1</v>
      </c>
      <c r="E99">
        <v>1</v>
      </c>
      <c r="F99">
        <v>2</v>
      </c>
      <c r="G99" s="5">
        <f t="shared" si="20"/>
        <v>8.3754512635379058E-3</v>
      </c>
      <c r="H99" t="str">
        <f>VLOOKUP(B99,'名称-id-价值'!B:C,2,FALSE)</f>
        <v>T2LP3</v>
      </c>
      <c r="I99" t="str">
        <f t="shared" si="15"/>
        <v>T2部件</v>
      </c>
      <c r="J99">
        <f t="shared" si="16"/>
        <v>4</v>
      </c>
      <c r="K99">
        <f t="shared" si="17"/>
        <v>1.6750902527075812E-2</v>
      </c>
      <c r="L99">
        <f>VLOOKUP(B99,'名称-id-价值'!B:M,J99+2,FALSE)</f>
        <v>67.55</v>
      </c>
      <c r="M99">
        <f t="shared" si="18"/>
        <v>0.5657617328519855</v>
      </c>
      <c r="N99">
        <f t="shared" si="21"/>
        <v>177.46831768953035</v>
      </c>
      <c r="O99" t="str">
        <f t="shared" si="11"/>
        <v>92003,</v>
      </c>
      <c r="P99" t="str">
        <f t="shared" si="12"/>
        <v>58,</v>
      </c>
      <c r="Q99" t="str">
        <f t="shared" si="19"/>
        <v>(1,1)</v>
      </c>
      <c r="R99" t="str">
        <f t="shared" si="13"/>
        <v>1,</v>
      </c>
      <c r="S99" t="str">
        <f t="shared" si="14"/>
        <v>1,</v>
      </c>
    </row>
    <row r="100" spans="1:19" x14ac:dyDescent="0.15">
      <c r="A100" t="s">
        <v>207</v>
      </c>
      <c r="B100">
        <v>92005</v>
      </c>
      <c r="C100">
        <v>58</v>
      </c>
      <c r="D100">
        <v>1</v>
      </c>
      <c r="E100">
        <v>1</v>
      </c>
      <c r="F100">
        <v>2</v>
      </c>
      <c r="G100" s="5">
        <f t="shared" si="20"/>
        <v>8.3754512635379058E-3</v>
      </c>
      <c r="H100" t="str">
        <f>VLOOKUP(B100,'名称-id-价值'!B:C,2,FALSE)</f>
        <v>T2LP5</v>
      </c>
      <c r="I100" t="str">
        <f t="shared" si="15"/>
        <v>T2部件</v>
      </c>
      <c r="J100">
        <f t="shared" si="16"/>
        <v>4</v>
      </c>
      <c r="K100">
        <f t="shared" si="17"/>
        <v>1.6750902527075812E-2</v>
      </c>
      <c r="L100">
        <f>VLOOKUP(B100,'名称-id-价值'!B:M,J100+2,FALSE)</f>
        <v>67.55</v>
      </c>
      <c r="M100">
        <f t="shared" si="18"/>
        <v>0.5657617328519855</v>
      </c>
      <c r="N100">
        <f t="shared" si="21"/>
        <v>177.46831768953035</v>
      </c>
      <c r="O100" t="str">
        <f t="shared" si="11"/>
        <v>92005,</v>
      </c>
      <c r="P100" t="str">
        <f t="shared" si="12"/>
        <v>58,</v>
      </c>
      <c r="Q100" t="str">
        <f t="shared" si="19"/>
        <v>(1,1)</v>
      </c>
      <c r="R100" t="str">
        <f t="shared" si="13"/>
        <v>1,</v>
      </c>
      <c r="S100" t="str">
        <f t="shared" si="14"/>
        <v>1,</v>
      </c>
    </row>
    <row r="101" spans="1:19" x14ac:dyDescent="0.15">
      <c r="A101" t="s">
        <v>207</v>
      </c>
      <c r="B101">
        <v>92101</v>
      </c>
      <c r="C101">
        <v>58</v>
      </c>
      <c r="D101">
        <v>1</v>
      </c>
      <c r="E101">
        <v>1</v>
      </c>
      <c r="F101">
        <v>2</v>
      </c>
      <c r="G101" s="5">
        <f t="shared" si="20"/>
        <v>8.3754512635379058E-3</v>
      </c>
      <c r="H101" t="str">
        <f>VLOOKUP(B101,'名称-id-价值'!B:C,2,FALSE)</f>
        <v>T2MP1</v>
      </c>
      <c r="I101" t="str">
        <f t="shared" si="15"/>
        <v>T2部件</v>
      </c>
      <c r="J101">
        <f t="shared" si="16"/>
        <v>4</v>
      </c>
      <c r="K101">
        <f t="shared" si="17"/>
        <v>1.6750902527075812E-2</v>
      </c>
      <c r="L101">
        <f>VLOOKUP(B101,'名称-id-价值'!B:M,J101+2,FALSE)</f>
        <v>67.55</v>
      </c>
      <c r="M101">
        <f t="shared" si="18"/>
        <v>0.5657617328519855</v>
      </c>
      <c r="N101">
        <f t="shared" si="21"/>
        <v>177.46831768953035</v>
      </c>
      <c r="O101" t="str">
        <f t="shared" si="11"/>
        <v>92101,</v>
      </c>
      <c r="P101" t="str">
        <f t="shared" si="12"/>
        <v>58,</v>
      </c>
      <c r="Q101" t="str">
        <f t="shared" si="19"/>
        <v>(1,1)</v>
      </c>
      <c r="R101" t="str">
        <f t="shared" si="13"/>
        <v>1,</v>
      </c>
      <c r="S101" t="str">
        <f t="shared" si="14"/>
        <v>1,</v>
      </c>
    </row>
    <row r="102" spans="1:19" x14ac:dyDescent="0.15">
      <c r="A102" t="s">
        <v>207</v>
      </c>
      <c r="B102">
        <v>92103</v>
      </c>
      <c r="C102">
        <v>58</v>
      </c>
      <c r="D102">
        <v>1</v>
      </c>
      <c r="E102">
        <v>1</v>
      </c>
      <c r="F102">
        <v>2</v>
      </c>
      <c r="G102" s="5">
        <f t="shared" si="20"/>
        <v>8.3754512635379058E-3</v>
      </c>
      <c r="H102" t="str">
        <f>VLOOKUP(B102,'名称-id-价值'!B:C,2,FALSE)</f>
        <v>T2MP3</v>
      </c>
      <c r="I102" t="str">
        <f t="shared" si="15"/>
        <v>T2部件</v>
      </c>
      <c r="J102">
        <f t="shared" si="16"/>
        <v>4</v>
      </c>
      <c r="K102">
        <f t="shared" si="17"/>
        <v>1.6750902527075812E-2</v>
      </c>
      <c r="L102">
        <f>VLOOKUP(B102,'名称-id-价值'!B:M,J102+2,FALSE)</f>
        <v>67.55</v>
      </c>
      <c r="M102">
        <f t="shared" si="18"/>
        <v>0.5657617328519855</v>
      </c>
      <c r="N102">
        <f t="shared" si="21"/>
        <v>177.46831768953035</v>
      </c>
      <c r="O102" t="str">
        <f t="shared" si="11"/>
        <v>92103,</v>
      </c>
      <c r="P102" t="str">
        <f t="shared" si="12"/>
        <v>58,</v>
      </c>
      <c r="Q102" t="str">
        <f t="shared" si="19"/>
        <v>(1,1)</v>
      </c>
      <c r="R102" t="str">
        <f t="shared" si="13"/>
        <v>1,</v>
      </c>
      <c r="S102" t="str">
        <f t="shared" si="14"/>
        <v>1,</v>
      </c>
    </row>
    <row r="103" spans="1:19" x14ac:dyDescent="0.15">
      <c r="A103" t="s">
        <v>207</v>
      </c>
      <c r="B103">
        <v>92105</v>
      </c>
      <c r="C103">
        <v>58</v>
      </c>
      <c r="D103">
        <v>1</v>
      </c>
      <c r="E103">
        <v>1</v>
      </c>
      <c r="F103">
        <v>2</v>
      </c>
      <c r="G103" s="5">
        <f t="shared" si="20"/>
        <v>8.3754512635379058E-3</v>
      </c>
      <c r="H103" t="str">
        <f>VLOOKUP(B103,'名称-id-价值'!B:C,2,FALSE)</f>
        <v>T2MP5</v>
      </c>
      <c r="I103" t="str">
        <f t="shared" si="15"/>
        <v>T2部件</v>
      </c>
      <c r="J103">
        <f t="shared" si="16"/>
        <v>4</v>
      </c>
      <c r="K103">
        <f t="shared" si="17"/>
        <v>1.6750902527075812E-2</v>
      </c>
      <c r="L103">
        <f>VLOOKUP(B103,'名称-id-价值'!B:M,J103+2,FALSE)</f>
        <v>67.55</v>
      </c>
      <c r="M103">
        <f t="shared" si="18"/>
        <v>0.5657617328519855</v>
      </c>
      <c r="N103">
        <f t="shared" si="21"/>
        <v>177.46831768953035</v>
      </c>
      <c r="O103" t="str">
        <f t="shared" si="11"/>
        <v>92105,</v>
      </c>
      <c r="P103" t="str">
        <f t="shared" si="12"/>
        <v>58,</v>
      </c>
      <c r="Q103" t="str">
        <f t="shared" si="19"/>
        <v>(1,1)</v>
      </c>
      <c r="R103" t="str">
        <f t="shared" si="13"/>
        <v>1,</v>
      </c>
      <c r="S103" t="str">
        <f t="shared" si="14"/>
        <v>1,</v>
      </c>
    </row>
    <row r="104" spans="1:19" x14ac:dyDescent="0.15">
      <c r="A104" t="s">
        <v>207</v>
      </c>
      <c r="B104">
        <v>92201</v>
      </c>
      <c r="C104">
        <v>58</v>
      </c>
      <c r="D104">
        <v>1</v>
      </c>
      <c r="E104">
        <v>1</v>
      </c>
      <c r="F104">
        <v>2</v>
      </c>
      <c r="G104" s="5">
        <f t="shared" si="20"/>
        <v>8.3754512635379058E-3</v>
      </c>
      <c r="H104" t="str">
        <f>VLOOKUP(B104,'名称-id-价值'!B:C,2,FALSE)</f>
        <v>T2HP1</v>
      </c>
      <c r="I104" t="str">
        <f t="shared" si="15"/>
        <v>T2部件</v>
      </c>
      <c r="J104">
        <f t="shared" si="16"/>
        <v>4</v>
      </c>
      <c r="K104">
        <f t="shared" si="17"/>
        <v>1.6750902527075812E-2</v>
      </c>
      <c r="L104">
        <f>VLOOKUP(B104,'名称-id-价值'!B:M,J104+2,FALSE)</f>
        <v>67.55</v>
      </c>
      <c r="M104">
        <f t="shared" si="18"/>
        <v>0.5657617328519855</v>
      </c>
      <c r="N104">
        <f t="shared" si="21"/>
        <v>177.46831768953035</v>
      </c>
      <c r="O104" t="str">
        <f t="shared" si="11"/>
        <v>92201,</v>
      </c>
      <c r="P104" t="str">
        <f t="shared" si="12"/>
        <v>58,</v>
      </c>
      <c r="Q104" t="str">
        <f t="shared" si="19"/>
        <v>(1,1)</v>
      </c>
      <c r="R104" t="str">
        <f t="shared" si="13"/>
        <v>1,</v>
      </c>
      <c r="S104" t="str">
        <f t="shared" si="14"/>
        <v>1,</v>
      </c>
    </row>
    <row r="105" spans="1:19" x14ac:dyDescent="0.15">
      <c r="A105" t="s">
        <v>207</v>
      </c>
      <c r="B105">
        <v>92203</v>
      </c>
      <c r="C105">
        <v>58</v>
      </c>
      <c r="D105">
        <v>1</v>
      </c>
      <c r="E105">
        <v>1</v>
      </c>
      <c r="F105">
        <v>2</v>
      </c>
      <c r="G105" s="5">
        <f t="shared" si="20"/>
        <v>8.3754512635379058E-3</v>
      </c>
      <c r="H105" t="str">
        <f>VLOOKUP(B105,'名称-id-价值'!B:C,2,FALSE)</f>
        <v>T2HP3</v>
      </c>
      <c r="I105" t="str">
        <f t="shared" si="15"/>
        <v>T2部件</v>
      </c>
      <c r="J105">
        <f t="shared" si="16"/>
        <v>4</v>
      </c>
      <c r="K105">
        <f t="shared" si="17"/>
        <v>1.6750902527075812E-2</v>
      </c>
      <c r="L105">
        <f>VLOOKUP(B105,'名称-id-价值'!B:M,J105+2,FALSE)</f>
        <v>67.55</v>
      </c>
      <c r="M105">
        <f t="shared" si="18"/>
        <v>0.5657617328519855</v>
      </c>
      <c r="N105">
        <f t="shared" si="21"/>
        <v>177.46831768953035</v>
      </c>
      <c r="O105" t="str">
        <f t="shared" si="11"/>
        <v>92203,</v>
      </c>
      <c r="P105" t="str">
        <f t="shared" si="12"/>
        <v>58,</v>
      </c>
      <c r="Q105" t="str">
        <f t="shared" si="19"/>
        <v>(1,1)</v>
      </c>
      <c r="R105" t="str">
        <f t="shared" si="13"/>
        <v>1,</v>
      </c>
      <c r="S105" t="str">
        <f t="shared" si="14"/>
        <v>1,</v>
      </c>
    </row>
    <row r="106" spans="1:19" x14ac:dyDescent="0.15">
      <c r="A106" t="s">
        <v>207</v>
      </c>
      <c r="B106">
        <v>92205</v>
      </c>
      <c r="C106">
        <v>58</v>
      </c>
      <c r="D106">
        <v>1</v>
      </c>
      <c r="E106">
        <v>1</v>
      </c>
      <c r="F106">
        <v>2</v>
      </c>
      <c r="G106" s="5">
        <f t="shared" si="20"/>
        <v>8.3754512635379058E-3</v>
      </c>
      <c r="H106" t="str">
        <f>VLOOKUP(B106,'名称-id-价值'!B:C,2,FALSE)</f>
        <v>T2HP5</v>
      </c>
      <c r="I106" t="str">
        <f t="shared" si="15"/>
        <v>T2部件</v>
      </c>
      <c r="J106">
        <f t="shared" si="16"/>
        <v>4</v>
      </c>
      <c r="K106">
        <f t="shared" si="17"/>
        <v>1.6750902527075812E-2</v>
      </c>
      <c r="L106">
        <f>VLOOKUP(B106,'名称-id-价值'!B:M,J106+2,FALSE)</f>
        <v>67.55</v>
      </c>
      <c r="M106">
        <f t="shared" si="18"/>
        <v>0.5657617328519855</v>
      </c>
      <c r="N106">
        <f t="shared" si="21"/>
        <v>177.46831768953035</v>
      </c>
      <c r="O106" t="str">
        <f t="shared" si="11"/>
        <v>92205,</v>
      </c>
      <c r="P106" t="str">
        <f t="shared" si="12"/>
        <v>58,</v>
      </c>
      <c r="Q106" t="str">
        <f t="shared" si="19"/>
        <v>(1,1)</v>
      </c>
      <c r="R106" t="str">
        <f t="shared" si="13"/>
        <v>1,</v>
      </c>
      <c r="S106" t="str">
        <f t="shared" si="14"/>
        <v>1,</v>
      </c>
    </row>
    <row r="107" spans="1:19" x14ac:dyDescent="0.15">
      <c r="A107" t="s">
        <v>207</v>
      </c>
      <c r="B107">
        <v>92002</v>
      </c>
      <c r="C107">
        <v>58</v>
      </c>
      <c r="D107">
        <v>1</v>
      </c>
      <c r="E107">
        <v>1</v>
      </c>
      <c r="F107">
        <v>2</v>
      </c>
      <c r="G107" s="5">
        <f t="shared" si="20"/>
        <v>8.3754512635379058E-3</v>
      </c>
      <c r="H107" t="str">
        <f>VLOOKUP(B107,'名称-id-价值'!B:C,2,FALSE)</f>
        <v>T2LP2</v>
      </c>
      <c r="I107" t="str">
        <f t="shared" si="15"/>
        <v>T2部件</v>
      </c>
      <c r="J107">
        <f t="shared" si="16"/>
        <v>4</v>
      </c>
      <c r="K107">
        <f t="shared" si="17"/>
        <v>1.6750902527075812E-2</v>
      </c>
      <c r="L107">
        <f>VLOOKUP(B107,'名称-id-价值'!B:M,J107+2,FALSE)</f>
        <v>67.55</v>
      </c>
      <c r="M107">
        <f t="shared" si="18"/>
        <v>0.5657617328519855</v>
      </c>
      <c r="N107">
        <f t="shared" si="21"/>
        <v>177.46831768953035</v>
      </c>
      <c r="O107" t="str">
        <f t="shared" si="11"/>
        <v>92002,</v>
      </c>
      <c r="P107" t="str">
        <f t="shared" si="12"/>
        <v>58,</v>
      </c>
      <c r="Q107" t="str">
        <f t="shared" si="19"/>
        <v>(1,1)</v>
      </c>
      <c r="R107" t="str">
        <f t="shared" si="13"/>
        <v>1,</v>
      </c>
      <c r="S107" t="str">
        <f t="shared" si="14"/>
        <v>1,</v>
      </c>
    </row>
    <row r="108" spans="1:19" x14ac:dyDescent="0.15">
      <c r="A108" t="s">
        <v>207</v>
      </c>
      <c r="B108">
        <v>92004</v>
      </c>
      <c r="C108">
        <v>58</v>
      </c>
      <c r="D108">
        <v>1</v>
      </c>
      <c r="E108">
        <v>1</v>
      </c>
      <c r="F108">
        <v>2</v>
      </c>
      <c r="G108" s="5">
        <f t="shared" si="20"/>
        <v>8.3754512635379058E-3</v>
      </c>
      <c r="H108" t="str">
        <f>VLOOKUP(B108,'名称-id-价值'!B:C,2,FALSE)</f>
        <v>T2LP4</v>
      </c>
      <c r="I108" t="str">
        <f t="shared" si="15"/>
        <v>T2部件</v>
      </c>
      <c r="J108">
        <f t="shared" si="16"/>
        <v>4</v>
      </c>
      <c r="K108">
        <f t="shared" si="17"/>
        <v>1.6750902527075812E-2</v>
      </c>
      <c r="L108">
        <f>VLOOKUP(B108,'名称-id-价值'!B:M,J108+2,FALSE)</f>
        <v>67.55</v>
      </c>
      <c r="M108">
        <f t="shared" si="18"/>
        <v>0.5657617328519855</v>
      </c>
      <c r="N108">
        <f t="shared" si="21"/>
        <v>177.46831768953035</v>
      </c>
      <c r="O108" t="str">
        <f t="shared" si="11"/>
        <v>92004,</v>
      </c>
      <c r="P108" t="str">
        <f t="shared" si="12"/>
        <v>58,</v>
      </c>
      <c r="Q108" t="str">
        <f t="shared" si="19"/>
        <v>(1,1)</v>
      </c>
      <c r="R108" t="str">
        <f t="shared" si="13"/>
        <v>1,</v>
      </c>
      <c r="S108" t="str">
        <f t="shared" si="14"/>
        <v>1,</v>
      </c>
    </row>
    <row r="109" spans="1:19" x14ac:dyDescent="0.15">
      <c r="A109" t="s">
        <v>207</v>
      </c>
      <c r="B109">
        <v>92006</v>
      </c>
      <c r="C109">
        <v>58</v>
      </c>
      <c r="D109">
        <v>1</v>
      </c>
      <c r="E109">
        <v>1</v>
      </c>
      <c r="F109">
        <v>2</v>
      </c>
      <c r="G109" s="5">
        <f t="shared" si="20"/>
        <v>8.3754512635379058E-3</v>
      </c>
      <c r="H109" t="str">
        <f>VLOOKUP(B109,'名称-id-价值'!B:C,2,FALSE)</f>
        <v>T2LP6</v>
      </c>
      <c r="I109" t="str">
        <f t="shared" si="15"/>
        <v>T2部件</v>
      </c>
      <c r="J109">
        <f t="shared" si="16"/>
        <v>4</v>
      </c>
      <c r="K109">
        <f t="shared" si="17"/>
        <v>1.6750902527075812E-2</v>
      </c>
      <c r="L109">
        <f>VLOOKUP(B109,'名称-id-价值'!B:M,J109+2,FALSE)</f>
        <v>67.55</v>
      </c>
      <c r="M109">
        <f t="shared" si="18"/>
        <v>0.5657617328519855</v>
      </c>
      <c r="N109">
        <f t="shared" si="21"/>
        <v>177.46831768953035</v>
      </c>
      <c r="O109" t="str">
        <f t="shared" si="11"/>
        <v>92006,</v>
      </c>
      <c r="P109" t="str">
        <f t="shared" si="12"/>
        <v>58,</v>
      </c>
      <c r="Q109" t="str">
        <f t="shared" si="19"/>
        <v>(1,1)</v>
      </c>
      <c r="R109" t="str">
        <f t="shared" si="13"/>
        <v>1,</v>
      </c>
      <c r="S109" t="str">
        <f t="shared" si="14"/>
        <v>1,</v>
      </c>
    </row>
    <row r="110" spans="1:19" x14ac:dyDescent="0.15">
      <c r="A110" t="s">
        <v>207</v>
      </c>
      <c r="B110">
        <v>92102</v>
      </c>
      <c r="C110">
        <v>58</v>
      </c>
      <c r="D110">
        <v>1</v>
      </c>
      <c r="E110">
        <v>1</v>
      </c>
      <c r="F110">
        <v>2</v>
      </c>
      <c r="G110" s="5">
        <f t="shared" si="20"/>
        <v>8.3754512635379058E-3</v>
      </c>
      <c r="H110" t="str">
        <f>VLOOKUP(B110,'名称-id-价值'!B:C,2,FALSE)</f>
        <v>T2MP2</v>
      </c>
      <c r="I110" t="str">
        <f t="shared" si="15"/>
        <v>T2部件</v>
      </c>
      <c r="J110">
        <f t="shared" si="16"/>
        <v>4</v>
      </c>
      <c r="K110">
        <f t="shared" si="17"/>
        <v>1.6750902527075812E-2</v>
      </c>
      <c r="L110">
        <f>VLOOKUP(B110,'名称-id-价值'!B:M,J110+2,FALSE)</f>
        <v>67.55</v>
      </c>
      <c r="M110">
        <f t="shared" si="18"/>
        <v>0.5657617328519855</v>
      </c>
      <c r="N110">
        <f t="shared" si="21"/>
        <v>177.46831768953035</v>
      </c>
      <c r="O110" t="str">
        <f t="shared" si="11"/>
        <v>92102,</v>
      </c>
      <c r="P110" t="str">
        <f t="shared" si="12"/>
        <v>58,</v>
      </c>
      <c r="Q110" t="str">
        <f t="shared" si="19"/>
        <v>(1,1)</v>
      </c>
      <c r="R110" t="str">
        <f t="shared" si="13"/>
        <v>1,</v>
      </c>
      <c r="S110" t="str">
        <f t="shared" si="14"/>
        <v>1,</v>
      </c>
    </row>
    <row r="111" spans="1:19" x14ac:dyDescent="0.15">
      <c r="A111" t="s">
        <v>207</v>
      </c>
      <c r="B111">
        <v>92104</v>
      </c>
      <c r="C111">
        <v>58</v>
      </c>
      <c r="D111">
        <v>1</v>
      </c>
      <c r="E111">
        <v>1</v>
      </c>
      <c r="F111">
        <v>2</v>
      </c>
      <c r="G111" s="5">
        <f t="shared" si="20"/>
        <v>8.3754512635379058E-3</v>
      </c>
      <c r="H111" t="str">
        <f>VLOOKUP(B111,'名称-id-价值'!B:C,2,FALSE)</f>
        <v>T2MP4</v>
      </c>
      <c r="I111" t="str">
        <f t="shared" si="15"/>
        <v>T2部件</v>
      </c>
      <c r="J111">
        <f t="shared" si="16"/>
        <v>4</v>
      </c>
      <c r="K111">
        <f t="shared" si="17"/>
        <v>1.6750902527075812E-2</v>
      </c>
      <c r="L111">
        <f>VLOOKUP(B111,'名称-id-价值'!B:M,J111+2,FALSE)</f>
        <v>67.55</v>
      </c>
      <c r="M111">
        <f t="shared" si="18"/>
        <v>0.5657617328519855</v>
      </c>
      <c r="N111">
        <f t="shared" si="21"/>
        <v>177.46831768953035</v>
      </c>
      <c r="O111" t="str">
        <f t="shared" si="11"/>
        <v>92104,</v>
      </c>
      <c r="P111" t="str">
        <f t="shared" si="12"/>
        <v>58,</v>
      </c>
      <c r="Q111" t="str">
        <f t="shared" si="19"/>
        <v>(1,1)</v>
      </c>
      <c r="R111" t="str">
        <f t="shared" si="13"/>
        <v>1,</v>
      </c>
      <c r="S111" t="str">
        <f t="shared" si="14"/>
        <v>1,</v>
      </c>
    </row>
    <row r="112" spans="1:19" x14ac:dyDescent="0.15">
      <c r="A112" t="s">
        <v>207</v>
      </c>
      <c r="B112">
        <v>92106</v>
      </c>
      <c r="C112">
        <v>58</v>
      </c>
      <c r="D112">
        <v>1</v>
      </c>
      <c r="E112">
        <v>1</v>
      </c>
      <c r="F112">
        <v>2</v>
      </c>
      <c r="G112" s="5">
        <f t="shared" si="20"/>
        <v>8.3754512635379058E-3</v>
      </c>
      <c r="H112" t="str">
        <f>VLOOKUP(B112,'名称-id-价值'!B:C,2,FALSE)</f>
        <v>T2MP6</v>
      </c>
      <c r="I112" t="str">
        <f t="shared" si="15"/>
        <v>T2部件</v>
      </c>
      <c r="J112">
        <f t="shared" si="16"/>
        <v>4</v>
      </c>
      <c r="K112">
        <f t="shared" si="17"/>
        <v>1.6750902527075812E-2</v>
      </c>
      <c r="L112">
        <f>VLOOKUP(B112,'名称-id-价值'!B:M,J112+2,FALSE)</f>
        <v>67.55</v>
      </c>
      <c r="M112">
        <f t="shared" si="18"/>
        <v>0.5657617328519855</v>
      </c>
      <c r="N112">
        <f t="shared" si="21"/>
        <v>177.46831768953035</v>
      </c>
      <c r="O112" t="str">
        <f t="shared" si="11"/>
        <v>92106,</v>
      </c>
      <c r="P112" t="str">
        <f t="shared" si="12"/>
        <v>58,</v>
      </c>
      <c r="Q112" t="str">
        <f t="shared" si="19"/>
        <v>(1,1)</v>
      </c>
      <c r="R112" t="str">
        <f t="shared" si="13"/>
        <v>1,</v>
      </c>
      <c r="S112" t="str">
        <f t="shared" si="14"/>
        <v>1,</v>
      </c>
    </row>
    <row r="113" spans="1:19" x14ac:dyDescent="0.15">
      <c r="A113" t="s">
        <v>207</v>
      </c>
      <c r="B113">
        <v>92202</v>
      </c>
      <c r="C113">
        <v>58</v>
      </c>
      <c r="D113">
        <v>1</v>
      </c>
      <c r="E113">
        <v>1</v>
      </c>
      <c r="F113">
        <v>2</v>
      </c>
      <c r="G113" s="5">
        <f t="shared" si="20"/>
        <v>8.3754512635379058E-3</v>
      </c>
      <c r="H113" t="str">
        <f>VLOOKUP(B113,'名称-id-价值'!B:C,2,FALSE)</f>
        <v>T2HP2</v>
      </c>
      <c r="I113" t="str">
        <f t="shared" si="15"/>
        <v>T2部件</v>
      </c>
      <c r="J113">
        <f t="shared" si="16"/>
        <v>4</v>
      </c>
      <c r="K113">
        <f t="shared" si="17"/>
        <v>1.6750902527075812E-2</v>
      </c>
      <c r="L113">
        <f>VLOOKUP(B113,'名称-id-价值'!B:M,J113+2,FALSE)</f>
        <v>67.55</v>
      </c>
      <c r="M113">
        <f t="shared" si="18"/>
        <v>0.5657617328519855</v>
      </c>
      <c r="N113">
        <f t="shared" si="21"/>
        <v>177.46831768953035</v>
      </c>
      <c r="O113" t="str">
        <f t="shared" si="11"/>
        <v>92202,</v>
      </c>
      <c r="P113" t="str">
        <f t="shared" si="12"/>
        <v>58,</v>
      </c>
      <c r="Q113" t="str">
        <f t="shared" si="19"/>
        <v>(1,1)</v>
      </c>
      <c r="R113" t="str">
        <f t="shared" si="13"/>
        <v>1,</v>
      </c>
      <c r="S113" t="str">
        <f t="shared" si="14"/>
        <v>1,</v>
      </c>
    </row>
    <row r="114" spans="1:19" x14ac:dyDescent="0.15">
      <c r="A114" t="s">
        <v>207</v>
      </c>
      <c r="B114">
        <v>92204</v>
      </c>
      <c r="C114">
        <v>58</v>
      </c>
      <c r="D114">
        <v>1</v>
      </c>
      <c r="E114">
        <v>1</v>
      </c>
      <c r="F114">
        <v>2</v>
      </c>
      <c r="G114" s="5">
        <f t="shared" si="20"/>
        <v>8.3754512635379058E-3</v>
      </c>
      <c r="H114" t="str">
        <f>VLOOKUP(B114,'名称-id-价值'!B:C,2,FALSE)</f>
        <v>T2HP4</v>
      </c>
      <c r="I114" t="str">
        <f t="shared" si="15"/>
        <v>T2部件</v>
      </c>
      <c r="J114">
        <f t="shared" si="16"/>
        <v>4</v>
      </c>
      <c r="K114">
        <f t="shared" si="17"/>
        <v>1.6750902527075812E-2</v>
      </c>
      <c r="L114">
        <f>VLOOKUP(B114,'名称-id-价值'!B:M,J114+2,FALSE)</f>
        <v>67.55</v>
      </c>
      <c r="M114">
        <f t="shared" si="18"/>
        <v>0.5657617328519855</v>
      </c>
      <c r="N114">
        <f t="shared" si="21"/>
        <v>177.46831768953035</v>
      </c>
      <c r="O114" t="str">
        <f t="shared" si="11"/>
        <v>92204,</v>
      </c>
      <c r="P114" t="str">
        <f t="shared" si="12"/>
        <v>58,</v>
      </c>
      <c r="Q114" t="str">
        <f t="shared" si="19"/>
        <v>(1,1)</v>
      </c>
      <c r="R114" t="str">
        <f t="shared" si="13"/>
        <v>1,</v>
      </c>
      <c r="S114" t="str">
        <f t="shared" si="14"/>
        <v>1,</v>
      </c>
    </row>
    <row r="115" spans="1:19" x14ac:dyDescent="0.15">
      <c r="A115" t="s">
        <v>207</v>
      </c>
      <c r="B115">
        <v>92206</v>
      </c>
      <c r="C115">
        <v>77</v>
      </c>
      <c r="D115">
        <v>1</v>
      </c>
      <c r="E115">
        <v>1</v>
      </c>
      <c r="F115">
        <v>2</v>
      </c>
      <c r="G115" s="5">
        <f t="shared" si="20"/>
        <v>1.111913357400722E-2</v>
      </c>
      <c r="H115" t="str">
        <f>VLOOKUP(B115,'名称-id-价值'!B:C,2,FALSE)</f>
        <v>T2HP6</v>
      </c>
      <c r="I115" t="str">
        <f t="shared" si="15"/>
        <v>T2部件</v>
      </c>
      <c r="J115">
        <f t="shared" si="16"/>
        <v>4</v>
      </c>
      <c r="K115">
        <f t="shared" si="17"/>
        <v>2.223826714801444E-2</v>
      </c>
      <c r="L115">
        <f>VLOOKUP(B115,'名称-id-价值'!B:M,J115+2,FALSE)</f>
        <v>67.55</v>
      </c>
      <c r="M115">
        <f t="shared" si="18"/>
        <v>0.75109747292418771</v>
      </c>
      <c r="N115">
        <f t="shared" si="21"/>
        <v>177.46831768953035</v>
      </c>
      <c r="O115" t="str">
        <f t="shared" si="11"/>
        <v>92206,</v>
      </c>
      <c r="P115" t="str">
        <f t="shared" si="12"/>
        <v>77,</v>
      </c>
      <c r="Q115" t="str">
        <f t="shared" si="19"/>
        <v>(1,1)</v>
      </c>
      <c r="R115" t="str">
        <f t="shared" si="13"/>
        <v>1,</v>
      </c>
      <c r="S115" t="str">
        <f t="shared" si="14"/>
        <v>1,</v>
      </c>
    </row>
    <row r="116" spans="1:19" x14ac:dyDescent="0.15">
      <c r="A116" t="s">
        <v>208</v>
      </c>
      <c r="B116">
        <v>51111</v>
      </c>
      <c r="C116">
        <v>200</v>
      </c>
      <c r="D116">
        <v>2</v>
      </c>
      <c r="E116">
        <v>10</v>
      </c>
      <c r="F116">
        <v>2</v>
      </c>
      <c r="G116" s="5">
        <f t="shared" si="20"/>
        <v>2.4324981756263683E-2</v>
      </c>
      <c r="H116" t="str">
        <f>VLOOKUP(B116,'名称-id-价值'!B:C,2,FALSE)</f>
        <v>雷诺FT-碎片</v>
      </c>
      <c r="I116" t="str">
        <f t="shared" ref="I116:I118" si="22">IF(LEFT(B116,1)+0=5,"T"&amp;MID(B116,3,1)&amp;"碎片",IF(LEFT(B116,1)+0=1,"T"&amp;MID(B116,3,1)&amp;"坦克",IF(LEFT(B116,1)+0=9,"T"&amp;MID(B116,2,1)&amp;"部件")))</f>
        <v>T1碎片</v>
      </c>
      <c r="J116">
        <f t="shared" ref="J116:J118" si="23">IF(RIGHT(A116,1)+0=0,10,RIGHT(A116,1)+0)</f>
        <v>5</v>
      </c>
      <c r="K116">
        <f t="shared" ref="K116:K118" si="24">AVERAGE(D116:E116)*G116*F116</f>
        <v>0.29189978107516418</v>
      </c>
      <c r="L116">
        <f>VLOOKUP(B116,'名称-id-价值'!B:M,J116+2,FALSE)</f>
        <v>45.6</v>
      </c>
      <c r="M116">
        <f t="shared" ref="M116:M118" si="25">G116*L116*AVERAGE(D116:E116)</f>
        <v>6.6553150085137442</v>
      </c>
      <c r="N116">
        <f t="shared" si="21"/>
        <v>139.22189248358072</v>
      </c>
      <c r="O116" t="str">
        <f t="shared" ref="O116:O118" si="26">B116&amp;","</f>
        <v>51111,</v>
      </c>
      <c r="P116" t="str">
        <f t="shared" ref="P116:P118" si="27">C116&amp;","</f>
        <v>200,</v>
      </c>
      <c r="Q116" t="str">
        <f t="shared" ref="Q116:Q118" si="28">"("&amp;LEFT(R116&amp;S116,LEN(R116&amp;S116)-1)&amp;")"</f>
        <v>(2,10)</v>
      </c>
      <c r="R116" t="str">
        <f t="shared" ref="R116:R118" si="29">D116&amp;","</f>
        <v>2,</v>
      </c>
      <c r="S116" t="str">
        <f t="shared" ref="S116:S118" si="30">E116&amp;","</f>
        <v>10,</v>
      </c>
    </row>
    <row r="117" spans="1:19" x14ac:dyDescent="0.15">
      <c r="A117" t="s">
        <v>208</v>
      </c>
      <c r="B117">
        <v>52111</v>
      </c>
      <c r="C117">
        <v>200</v>
      </c>
      <c r="D117">
        <v>2</v>
      </c>
      <c r="E117">
        <v>10</v>
      </c>
      <c r="F117">
        <v>2</v>
      </c>
      <c r="G117" s="5">
        <f t="shared" si="20"/>
        <v>2.4324981756263683E-2</v>
      </c>
      <c r="H117" t="str">
        <f>VLOOKUP(B117,'名称-id-价值'!B:C,2,FALSE)</f>
        <v>Stuart-碎片</v>
      </c>
      <c r="I117" t="str">
        <f t="shared" si="22"/>
        <v>T1碎片</v>
      </c>
      <c r="J117">
        <f t="shared" si="23"/>
        <v>5</v>
      </c>
      <c r="K117">
        <f t="shared" si="24"/>
        <v>0.29189978107516418</v>
      </c>
      <c r="L117">
        <f>VLOOKUP(B117,'名称-id-价值'!B:M,J117+2,FALSE)</f>
        <v>45.6</v>
      </c>
      <c r="M117">
        <f t="shared" si="25"/>
        <v>6.6553150085137442</v>
      </c>
      <c r="N117">
        <f t="shared" si="21"/>
        <v>139.22189248358072</v>
      </c>
      <c r="O117" t="str">
        <f t="shared" si="26"/>
        <v>52111,</v>
      </c>
      <c r="P117" t="str">
        <f t="shared" si="27"/>
        <v>200,</v>
      </c>
      <c r="Q117" t="str">
        <f t="shared" si="28"/>
        <v>(2,10)</v>
      </c>
      <c r="R117" t="str">
        <f t="shared" si="29"/>
        <v>2,</v>
      </c>
      <c r="S117" t="str">
        <f t="shared" si="30"/>
        <v>10,</v>
      </c>
    </row>
    <row r="118" spans="1:19" x14ac:dyDescent="0.15">
      <c r="A118" t="s">
        <v>208</v>
      </c>
      <c r="B118">
        <v>53111</v>
      </c>
      <c r="C118">
        <v>200</v>
      </c>
      <c r="D118">
        <v>2</v>
      </c>
      <c r="E118">
        <v>10</v>
      </c>
      <c r="F118">
        <v>2</v>
      </c>
      <c r="G118" s="5">
        <f t="shared" si="20"/>
        <v>2.4324981756263683E-2</v>
      </c>
      <c r="H118" t="str">
        <f>VLOOKUP(B118,'名称-id-价值'!B:C,2,FALSE)</f>
        <v>B-1-碎片</v>
      </c>
      <c r="I118" t="str">
        <f t="shared" si="22"/>
        <v>T1碎片</v>
      </c>
      <c r="J118">
        <f t="shared" si="23"/>
        <v>5</v>
      </c>
      <c r="K118">
        <f t="shared" si="24"/>
        <v>0.29189978107516418</v>
      </c>
      <c r="L118">
        <f>VLOOKUP(B118,'名称-id-价值'!B:M,J118+2,FALSE)</f>
        <v>45.6</v>
      </c>
      <c r="M118">
        <f t="shared" si="25"/>
        <v>6.6553150085137442</v>
      </c>
      <c r="N118">
        <f t="shared" si="21"/>
        <v>139.22189248358072</v>
      </c>
      <c r="O118" t="str">
        <f t="shared" si="26"/>
        <v>53111,</v>
      </c>
      <c r="P118" t="str">
        <f t="shared" si="27"/>
        <v>200,</v>
      </c>
      <c r="Q118" t="str">
        <f t="shared" si="28"/>
        <v>(2,10)</v>
      </c>
      <c r="R118" t="str">
        <f t="shared" si="29"/>
        <v>2,</v>
      </c>
      <c r="S118" t="str">
        <f t="shared" si="30"/>
        <v>10,</v>
      </c>
    </row>
    <row r="119" spans="1:19" x14ac:dyDescent="0.15">
      <c r="A119" t="s">
        <v>208</v>
      </c>
      <c r="B119">
        <v>51211</v>
      </c>
      <c r="C119">
        <v>503</v>
      </c>
      <c r="D119">
        <v>1</v>
      </c>
      <c r="E119">
        <v>2</v>
      </c>
      <c r="F119">
        <v>2</v>
      </c>
      <c r="G119" s="5">
        <f t="shared" si="20"/>
        <v>6.117732911700316E-2</v>
      </c>
      <c r="H119" t="str">
        <f>VLOOKUP(B119,'名称-id-价值'!B:C,2,FALSE)</f>
        <v>二号-碎片</v>
      </c>
      <c r="I119" t="str">
        <f t="shared" si="15"/>
        <v>T2碎片</v>
      </c>
      <c r="J119">
        <f t="shared" si="16"/>
        <v>5</v>
      </c>
      <c r="K119">
        <f t="shared" si="17"/>
        <v>0.18353198735100948</v>
      </c>
      <c r="L119">
        <f>VLOOKUP(B119,'名称-id-价值'!B:M,J119+2,FALSE)</f>
        <v>49.199999999999996</v>
      </c>
      <c r="M119">
        <f t="shared" si="18"/>
        <v>4.514886888834833</v>
      </c>
      <c r="N119">
        <f t="shared" si="21"/>
        <v>139.22189248358072</v>
      </c>
      <c r="O119" t="str">
        <f t="shared" si="11"/>
        <v>51211,</v>
      </c>
      <c r="P119" t="str">
        <f t="shared" si="12"/>
        <v>503,</v>
      </c>
      <c r="Q119" t="str">
        <f t="shared" si="19"/>
        <v>(1,2)</v>
      </c>
      <c r="R119" t="str">
        <f t="shared" si="13"/>
        <v>1,</v>
      </c>
      <c r="S119" t="str">
        <f t="shared" si="14"/>
        <v>2,</v>
      </c>
    </row>
    <row r="120" spans="1:19" x14ac:dyDescent="0.15">
      <c r="A120" t="s">
        <v>208</v>
      </c>
      <c r="B120">
        <v>52211</v>
      </c>
      <c r="C120">
        <v>503</v>
      </c>
      <c r="D120">
        <v>1</v>
      </c>
      <c r="E120">
        <v>2</v>
      </c>
      <c r="F120">
        <v>2</v>
      </c>
      <c r="G120" s="5">
        <f t="shared" si="20"/>
        <v>6.117732911700316E-2</v>
      </c>
      <c r="H120" t="str">
        <f>VLOOKUP(B120,'名称-id-价值'!B:C,2,FALSE)</f>
        <v>T-34-碎片</v>
      </c>
      <c r="I120" t="str">
        <f t="shared" si="15"/>
        <v>T2碎片</v>
      </c>
      <c r="J120">
        <f t="shared" si="16"/>
        <v>5</v>
      </c>
      <c r="K120">
        <f t="shared" si="17"/>
        <v>0.18353198735100948</v>
      </c>
      <c r="L120">
        <f>VLOOKUP(B120,'名称-id-价值'!B:M,J120+2,FALSE)</f>
        <v>49.199999999999996</v>
      </c>
      <c r="M120">
        <f t="shared" si="18"/>
        <v>4.514886888834833</v>
      </c>
      <c r="N120">
        <f t="shared" si="21"/>
        <v>139.22189248358072</v>
      </c>
      <c r="O120" t="str">
        <f t="shared" si="11"/>
        <v>52211,</v>
      </c>
      <c r="P120" t="str">
        <f t="shared" si="12"/>
        <v>503,</v>
      </c>
      <c r="Q120" t="str">
        <f t="shared" si="19"/>
        <v>(1,2)</v>
      </c>
      <c r="R120" t="str">
        <f t="shared" si="13"/>
        <v>1,</v>
      </c>
      <c r="S120" t="str">
        <f t="shared" si="14"/>
        <v>2,</v>
      </c>
    </row>
    <row r="121" spans="1:19" x14ac:dyDescent="0.15">
      <c r="A121" t="s">
        <v>208</v>
      </c>
      <c r="B121">
        <v>53211</v>
      </c>
      <c r="C121">
        <v>503</v>
      </c>
      <c r="D121">
        <v>1</v>
      </c>
      <c r="E121">
        <v>2</v>
      </c>
      <c r="F121">
        <v>2</v>
      </c>
      <c r="G121" s="5">
        <f t="shared" si="20"/>
        <v>6.117732911700316E-2</v>
      </c>
      <c r="H121" t="str">
        <f>VLOOKUP(B121,'名称-id-价值'!B:C,2,FALSE)</f>
        <v>KV-1-碎片</v>
      </c>
      <c r="I121" t="str">
        <f t="shared" si="15"/>
        <v>T2碎片</v>
      </c>
      <c r="J121">
        <f t="shared" si="16"/>
        <v>5</v>
      </c>
      <c r="K121">
        <f t="shared" si="17"/>
        <v>0.18353198735100948</v>
      </c>
      <c r="L121">
        <f>VLOOKUP(B121,'名称-id-价值'!B:M,J121+2,FALSE)</f>
        <v>49.199999999999996</v>
      </c>
      <c r="M121">
        <f t="shared" si="18"/>
        <v>4.514886888834833</v>
      </c>
      <c r="N121">
        <f t="shared" si="21"/>
        <v>139.22189248358072</v>
      </c>
      <c r="O121" t="str">
        <f t="shared" si="11"/>
        <v>53211,</v>
      </c>
      <c r="P121" t="str">
        <f t="shared" si="12"/>
        <v>503,</v>
      </c>
      <c r="Q121" t="str">
        <f t="shared" si="19"/>
        <v>(1,2)</v>
      </c>
      <c r="R121" t="str">
        <f t="shared" si="13"/>
        <v>1,</v>
      </c>
      <c r="S121" t="str">
        <f t="shared" si="14"/>
        <v>2,</v>
      </c>
    </row>
    <row r="122" spans="1:19" x14ac:dyDescent="0.15">
      <c r="A122" t="s">
        <v>208</v>
      </c>
      <c r="B122">
        <v>51311</v>
      </c>
      <c r="C122">
        <v>674</v>
      </c>
      <c r="D122">
        <v>1</v>
      </c>
      <c r="E122">
        <v>1</v>
      </c>
      <c r="F122">
        <v>2</v>
      </c>
      <c r="G122" s="5">
        <f t="shared" si="20"/>
        <v>8.1975188518608605E-2</v>
      </c>
      <c r="H122" t="str">
        <f>VLOOKUP(B122,'名称-id-价值'!B:C,2,FALSE)</f>
        <v>35(t)-碎片</v>
      </c>
      <c r="I122" t="str">
        <f t="shared" si="15"/>
        <v>T3碎片</v>
      </c>
      <c r="J122">
        <f t="shared" si="16"/>
        <v>5</v>
      </c>
      <c r="K122">
        <f t="shared" si="17"/>
        <v>0.16395037703721721</v>
      </c>
      <c r="L122">
        <f>VLOOKUP(B122,'名称-id-价值'!B:M,J122+2,FALSE)</f>
        <v>55</v>
      </c>
      <c r="M122">
        <f t="shared" si="18"/>
        <v>4.508635368523473</v>
      </c>
      <c r="N122">
        <f t="shared" si="21"/>
        <v>139.22189248358072</v>
      </c>
      <c r="O122" t="str">
        <f t="shared" si="11"/>
        <v>51311,</v>
      </c>
      <c r="P122" t="str">
        <f t="shared" si="12"/>
        <v>674,</v>
      </c>
      <c r="Q122" t="str">
        <f t="shared" si="19"/>
        <v>(1,1)</v>
      </c>
      <c r="R122" t="str">
        <f t="shared" si="13"/>
        <v>1,</v>
      </c>
      <c r="S122" t="str">
        <f t="shared" si="14"/>
        <v>1,</v>
      </c>
    </row>
    <row r="123" spans="1:19" x14ac:dyDescent="0.15">
      <c r="A123" t="s">
        <v>208</v>
      </c>
      <c r="B123">
        <v>52311</v>
      </c>
      <c r="C123">
        <v>674</v>
      </c>
      <c r="D123">
        <v>1</v>
      </c>
      <c r="E123">
        <v>1</v>
      </c>
      <c r="F123">
        <v>2</v>
      </c>
      <c r="G123" s="5">
        <f t="shared" si="20"/>
        <v>8.1975188518608605E-2</v>
      </c>
      <c r="H123" t="str">
        <f>VLOOKUP(B123,'名称-id-价值'!B:C,2,FALSE)</f>
        <v>玛蒂尔达-碎片</v>
      </c>
      <c r="I123" t="str">
        <f t="shared" si="15"/>
        <v>T3碎片</v>
      </c>
      <c r="J123">
        <f t="shared" si="16"/>
        <v>5</v>
      </c>
      <c r="K123">
        <f t="shared" si="17"/>
        <v>0.16395037703721721</v>
      </c>
      <c r="L123">
        <f>VLOOKUP(B123,'名称-id-价值'!B:M,J123+2,FALSE)</f>
        <v>55</v>
      </c>
      <c r="M123">
        <f t="shared" si="18"/>
        <v>4.508635368523473</v>
      </c>
      <c r="N123">
        <f t="shared" si="21"/>
        <v>139.22189248358072</v>
      </c>
      <c r="O123" t="str">
        <f t="shared" si="11"/>
        <v>52311,</v>
      </c>
      <c r="P123" t="str">
        <f t="shared" si="12"/>
        <v>674,</v>
      </c>
      <c r="Q123" t="str">
        <f t="shared" si="19"/>
        <v>(1,1)</v>
      </c>
      <c r="R123" t="str">
        <f t="shared" si="13"/>
        <v>1,</v>
      </c>
      <c r="S123" t="str">
        <f t="shared" si="14"/>
        <v>1,</v>
      </c>
    </row>
    <row r="124" spans="1:19" x14ac:dyDescent="0.15">
      <c r="A124" t="s">
        <v>208</v>
      </c>
      <c r="B124">
        <v>53311</v>
      </c>
      <c r="C124">
        <v>674</v>
      </c>
      <c r="D124">
        <v>1</v>
      </c>
      <c r="E124">
        <v>1</v>
      </c>
      <c r="F124">
        <v>2</v>
      </c>
      <c r="G124" s="5">
        <f t="shared" si="20"/>
        <v>8.1975188518608605E-2</v>
      </c>
      <c r="H124" t="str">
        <f>VLOOKUP(B124,'名称-id-价值'!B:C,2,FALSE)</f>
        <v>黑豹-碎片</v>
      </c>
      <c r="I124" t="str">
        <f t="shared" si="15"/>
        <v>T3碎片</v>
      </c>
      <c r="J124">
        <f t="shared" si="16"/>
        <v>5</v>
      </c>
      <c r="K124">
        <f t="shared" si="17"/>
        <v>0.16395037703721721</v>
      </c>
      <c r="L124">
        <f>VLOOKUP(B124,'名称-id-价值'!B:M,J124+2,FALSE)</f>
        <v>55</v>
      </c>
      <c r="M124">
        <f t="shared" si="18"/>
        <v>4.508635368523473</v>
      </c>
      <c r="N124">
        <f t="shared" si="21"/>
        <v>139.22189248358072</v>
      </c>
      <c r="O124" t="str">
        <f t="shared" si="11"/>
        <v>53311,</v>
      </c>
      <c r="P124" t="str">
        <f t="shared" si="12"/>
        <v>674,</v>
      </c>
      <c r="Q124" t="str">
        <f t="shared" si="19"/>
        <v>(1,1)</v>
      </c>
      <c r="R124" t="str">
        <f t="shared" si="13"/>
        <v>1,</v>
      </c>
      <c r="S124" t="str">
        <f t="shared" si="14"/>
        <v>1,</v>
      </c>
    </row>
    <row r="125" spans="1:19" x14ac:dyDescent="0.15">
      <c r="A125" t="s">
        <v>208</v>
      </c>
      <c r="B125">
        <v>51311</v>
      </c>
      <c r="C125">
        <v>265</v>
      </c>
      <c r="D125">
        <v>1</v>
      </c>
      <c r="E125">
        <v>1</v>
      </c>
      <c r="F125">
        <v>2</v>
      </c>
      <c r="G125" s="5">
        <f t="shared" si="20"/>
        <v>3.2230600827049379E-2</v>
      </c>
      <c r="H125" t="str">
        <f>VLOOKUP(B125,'名称-id-价值'!B:C,2,FALSE)</f>
        <v>35(t)-碎片</v>
      </c>
      <c r="I125" t="str">
        <f t="shared" si="15"/>
        <v>T3碎片</v>
      </c>
      <c r="J125">
        <f t="shared" si="16"/>
        <v>5</v>
      </c>
      <c r="K125">
        <f t="shared" si="17"/>
        <v>6.4461201654098757E-2</v>
      </c>
      <c r="L125">
        <f>VLOOKUP(B125,'名称-id-价值'!B:M,J125+2,FALSE)</f>
        <v>55</v>
      </c>
      <c r="M125">
        <f t="shared" si="18"/>
        <v>1.7726830454877158</v>
      </c>
      <c r="N125">
        <f t="shared" si="21"/>
        <v>139.22189248358072</v>
      </c>
      <c r="O125" t="str">
        <f t="shared" si="11"/>
        <v>51311,</v>
      </c>
      <c r="P125" t="str">
        <f t="shared" si="12"/>
        <v>265,</v>
      </c>
      <c r="Q125" t="str">
        <f t="shared" si="19"/>
        <v>(1,1)</v>
      </c>
      <c r="R125" t="str">
        <f t="shared" si="13"/>
        <v>1,</v>
      </c>
      <c r="S125" t="str">
        <f t="shared" si="14"/>
        <v>1,</v>
      </c>
    </row>
    <row r="126" spans="1:19" x14ac:dyDescent="0.15">
      <c r="A126" t="s">
        <v>208</v>
      </c>
      <c r="B126">
        <v>52311</v>
      </c>
      <c r="C126">
        <v>265</v>
      </c>
      <c r="D126">
        <v>1</v>
      </c>
      <c r="E126">
        <v>1</v>
      </c>
      <c r="F126">
        <v>2</v>
      </c>
      <c r="G126" s="5">
        <f t="shared" si="20"/>
        <v>3.2230600827049379E-2</v>
      </c>
      <c r="H126" t="str">
        <f>VLOOKUP(B126,'名称-id-价值'!B:C,2,FALSE)</f>
        <v>玛蒂尔达-碎片</v>
      </c>
      <c r="I126" t="str">
        <f t="shared" si="15"/>
        <v>T3碎片</v>
      </c>
      <c r="J126">
        <f t="shared" si="16"/>
        <v>5</v>
      </c>
      <c r="K126">
        <f t="shared" si="17"/>
        <v>6.4461201654098757E-2</v>
      </c>
      <c r="L126">
        <f>VLOOKUP(B126,'名称-id-价值'!B:M,J126+2,FALSE)</f>
        <v>55</v>
      </c>
      <c r="M126">
        <f t="shared" si="18"/>
        <v>1.7726830454877158</v>
      </c>
      <c r="N126">
        <f t="shared" si="21"/>
        <v>139.22189248358072</v>
      </c>
      <c r="O126" t="str">
        <f t="shared" si="11"/>
        <v>52311,</v>
      </c>
      <c r="P126" t="str">
        <f t="shared" si="12"/>
        <v>265,</v>
      </c>
      <c r="Q126" t="str">
        <f t="shared" si="19"/>
        <v>(1,1)</v>
      </c>
      <c r="R126" t="str">
        <f t="shared" si="13"/>
        <v>1,</v>
      </c>
      <c r="S126" t="str">
        <f t="shared" si="14"/>
        <v>1,</v>
      </c>
    </row>
    <row r="127" spans="1:19" x14ac:dyDescent="0.15">
      <c r="A127" t="s">
        <v>208</v>
      </c>
      <c r="B127">
        <v>53311</v>
      </c>
      <c r="C127">
        <v>265</v>
      </c>
      <c r="D127">
        <v>1</v>
      </c>
      <c r="E127">
        <v>1</v>
      </c>
      <c r="F127">
        <v>2</v>
      </c>
      <c r="G127" s="5">
        <f t="shared" si="20"/>
        <v>3.2230600827049379E-2</v>
      </c>
      <c r="H127" t="str">
        <f>VLOOKUP(B127,'名称-id-价值'!B:C,2,FALSE)</f>
        <v>黑豹-碎片</v>
      </c>
      <c r="I127" t="str">
        <f t="shared" si="15"/>
        <v>T3碎片</v>
      </c>
      <c r="J127">
        <f t="shared" si="16"/>
        <v>5</v>
      </c>
      <c r="K127">
        <f t="shared" si="17"/>
        <v>6.4461201654098757E-2</v>
      </c>
      <c r="L127">
        <f>VLOOKUP(B127,'名称-id-价值'!B:M,J127+2,FALSE)</f>
        <v>55</v>
      </c>
      <c r="M127">
        <f t="shared" si="18"/>
        <v>1.7726830454877158</v>
      </c>
      <c r="N127">
        <f t="shared" si="21"/>
        <v>139.22189248358072</v>
      </c>
      <c r="O127" t="str">
        <f t="shared" si="11"/>
        <v>53311,</v>
      </c>
      <c r="P127" t="str">
        <f t="shared" si="12"/>
        <v>265,</v>
      </c>
      <c r="Q127" t="str">
        <f t="shared" si="19"/>
        <v>(1,1)</v>
      </c>
      <c r="R127" t="str">
        <f t="shared" si="13"/>
        <v>1,</v>
      </c>
      <c r="S127" t="str">
        <f t="shared" si="14"/>
        <v>1,</v>
      </c>
    </row>
    <row r="128" spans="1:19" x14ac:dyDescent="0.15">
      <c r="A128" t="s">
        <v>208</v>
      </c>
      <c r="B128">
        <v>91001</v>
      </c>
      <c r="C128">
        <v>122</v>
      </c>
      <c r="D128">
        <v>1</v>
      </c>
      <c r="E128">
        <v>1</v>
      </c>
      <c r="F128">
        <v>2</v>
      </c>
      <c r="G128" s="5">
        <f t="shared" si="20"/>
        <v>1.4838238871320847E-2</v>
      </c>
      <c r="H128" t="str">
        <f>VLOOKUP(B128,'名称-id-价值'!B:C,2,FALSE)</f>
        <v>T1LP1</v>
      </c>
      <c r="I128" t="str">
        <f t="shared" si="15"/>
        <v>T1部件</v>
      </c>
      <c r="J128">
        <f t="shared" si="16"/>
        <v>5</v>
      </c>
      <c r="K128">
        <f t="shared" si="17"/>
        <v>2.9676477742641694E-2</v>
      </c>
      <c r="L128">
        <f>VLOOKUP(B128,'名称-id-价值'!B:M,J128+2,FALSE)</f>
        <v>32</v>
      </c>
      <c r="M128">
        <f t="shared" si="18"/>
        <v>0.47482364388226711</v>
      </c>
      <c r="N128">
        <f t="shared" si="21"/>
        <v>139.22189248358072</v>
      </c>
      <c r="O128" t="str">
        <f t="shared" si="11"/>
        <v>91001,</v>
      </c>
      <c r="P128" t="str">
        <f t="shared" si="12"/>
        <v>122,</v>
      </c>
      <c r="Q128" t="str">
        <f t="shared" si="19"/>
        <v>(1,1)</v>
      </c>
      <c r="R128" t="str">
        <f t="shared" si="13"/>
        <v>1,</v>
      </c>
      <c r="S128" t="str">
        <f t="shared" si="14"/>
        <v>1,</v>
      </c>
    </row>
    <row r="129" spans="1:19" x14ac:dyDescent="0.15">
      <c r="A129" t="s">
        <v>208</v>
      </c>
      <c r="B129">
        <v>91003</v>
      </c>
      <c r="C129">
        <v>122</v>
      </c>
      <c r="D129">
        <v>1</v>
      </c>
      <c r="E129">
        <v>1</v>
      </c>
      <c r="F129">
        <v>2</v>
      </c>
      <c r="G129" s="5">
        <f t="shared" si="20"/>
        <v>1.4838238871320847E-2</v>
      </c>
      <c r="H129" t="str">
        <f>VLOOKUP(B129,'名称-id-价值'!B:C,2,FALSE)</f>
        <v>T1LP3</v>
      </c>
      <c r="I129" t="str">
        <f t="shared" si="15"/>
        <v>T1部件</v>
      </c>
      <c r="J129">
        <f t="shared" si="16"/>
        <v>5</v>
      </c>
      <c r="K129">
        <f t="shared" si="17"/>
        <v>2.9676477742641694E-2</v>
      </c>
      <c r="L129">
        <f>VLOOKUP(B129,'名称-id-价值'!B:M,J129+2,FALSE)</f>
        <v>32</v>
      </c>
      <c r="M129">
        <f t="shared" si="18"/>
        <v>0.47482364388226711</v>
      </c>
      <c r="N129">
        <f t="shared" si="21"/>
        <v>139.22189248358072</v>
      </c>
      <c r="O129" t="str">
        <f t="shared" si="11"/>
        <v>91003,</v>
      </c>
      <c r="P129" t="str">
        <f t="shared" si="12"/>
        <v>122,</v>
      </c>
      <c r="Q129" t="str">
        <f t="shared" si="19"/>
        <v>(1,1)</v>
      </c>
      <c r="R129" t="str">
        <f t="shared" si="13"/>
        <v>1,</v>
      </c>
      <c r="S129" t="str">
        <f t="shared" si="14"/>
        <v>1,</v>
      </c>
    </row>
    <row r="130" spans="1:19" x14ac:dyDescent="0.15">
      <c r="A130" t="s">
        <v>208</v>
      </c>
      <c r="B130">
        <v>91005</v>
      </c>
      <c r="C130">
        <v>122</v>
      </c>
      <c r="D130">
        <v>1</v>
      </c>
      <c r="E130">
        <v>1</v>
      </c>
      <c r="F130">
        <v>2</v>
      </c>
      <c r="G130" s="5">
        <f t="shared" ref="G130:G193" si="31">C130/SUMIFS(C:C,A:A,A130)</f>
        <v>1.4838238871320847E-2</v>
      </c>
      <c r="H130" t="str">
        <f>VLOOKUP(B130,'名称-id-价值'!B:C,2,FALSE)</f>
        <v>T1LP5</v>
      </c>
      <c r="I130" t="str">
        <f t="shared" si="15"/>
        <v>T1部件</v>
      </c>
      <c r="J130">
        <f t="shared" si="16"/>
        <v>5</v>
      </c>
      <c r="K130">
        <f t="shared" si="17"/>
        <v>2.9676477742641694E-2</v>
      </c>
      <c r="L130">
        <f>VLOOKUP(B130,'名称-id-价值'!B:M,J130+2,FALSE)</f>
        <v>32</v>
      </c>
      <c r="M130">
        <f t="shared" si="18"/>
        <v>0.47482364388226711</v>
      </c>
      <c r="N130">
        <f t="shared" ref="N130:N193" si="32">SUMIFS(M:M,A:A,A130)*F130+VLOOKUP(J130,$AC$17:$AF$27,4,FALSE)</f>
        <v>139.22189248358072</v>
      </c>
      <c r="O130" t="str">
        <f t="shared" si="11"/>
        <v>91005,</v>
      </c>
      <c r="P130" t="str">
        <f t="shared" si="12"/>
        <v>122,</v>
      </c>
      <c r="Q130" t="str">
        <f t="shared" si="19"/>
        <v>(1,1)</v>
      </c>
      <c r="R130" t="str">
        <f t="shared" si="13"/>
        <v>1,</v>
      </c>
      <c r="S130" t="str">
        <f t="shared" si="14"/>
        <v>1,</v>
      </c>
    </row>
    <row r="131" spans="1:19" x14ac:dyDescent="0.15">
      <c r="A131" t="s">
        <v>208</v>
      </c>
      <c r="B131">
        <v>91101</v>
      </c>
      <c r="C131">
        <v>122</v>
      </c>
      <c r="D131">
        <v>1</v>
      </c>
      <c r="E131">
        <v>1</v>
      </c>
      <c r="F131">
        <v>2</v>
      </c>
      <c r="G131" s="5">
        <f t="shared" si="31"/>
        <v>1.4838238871320847E-2</v>
      </c>
      <c r="H131" t="str">
        <f>VLOOKUP(B131,'名称-id-价值'!B:C,2,FALSE)</f>
        <v>T1MP1</v>
      </c>
      <c r="I131" t="str">
        <f t="shared" si="15"/>
        <v>T1部件</v>
      </c>
      <c r="J131">
        <f t="shared" si="16"/>
        <v>5</v>
      </c>
      <c r="K131">
        <f t="shared" si="17"/>
        <v>2.9676477742641694E-2</v>
      </c>
      <c r="L131">
        <f>VLOOKUP(B131,'名称-id-价值'!B:M,J131+2,FALSE)</f>
        <v>32</v>
      </c>
      <c r="M131">
        <f t="shared" si="18"/>
        <v>0.47482364388226711</v>
      </c>
      <c r="N131">
        <f t="shared" si="32"/>
        <v>139.22189248358072</v>
      </c>
      <c r="O131" t="str">
        <f t="shared" si="11"/>
        <v>91101,</v>
      </c>
      <c r="P131" t="str">
        <f t="shared" si="12"/>
        <v>122,</v>
      </c>
      <c r="Q131" t="str">
        <f t="shared" si="19"/>
        <v>(1,1)</v>
      </c>
      <c r="R131" t="str">
        <f t="shared" si="13"/>
        <v>1,</v>
      </c>
      <c r="S131" t="str">
        <f t="shared" si="14"/>
        <v>1,</v>
      </c>
    </row>
    <row r="132" spans="1:19" x14ac:dyDescent="0.15">
      <c r="A132" t="s">
        <v>208</v>
      </c>
      <c r="B132">
        <v>91103</v>
      </c>
      <c r="C132">
        <v>122</v>
      </c>
      <c r="D132">
        <v>1</v>
      </c>
      <c r="E132">
        <v>1</v>
      </c>
      <c r="F132">
        <v>2</v>
      </c>
      <c r="G132" s="5">
        <f t="shared" si="31"/>
        <v>1.4838238871320847E-2</v>
      </c>
      <c r="H132" t="str">
        <f>VLOOKUP(B132,'名称-id-价值'!B:C,2,FALSE)</f>
        <v>T1MP3</v>
      </c>
      <c r="I132" t="str">
        <f t="shared" si="15"/>
        <v>T1部件</v>
      </c>
      <c r="J132">
        <f t="shared" si="16"/>
        <v>5</v>
      </c>
      <c r="K132">
        <f t="shared" si="17"/>
        <v>2.9676477742641694E-2</v>
      </c>
      <c r="L132">
        <f>VLOOKUP(B132,'名称-id-价值'!B:M,J132+2,FALSE)</f>
        <v>32</v>
      </c>
      <c r="M132">
        <f t="shared" si="18"/>
        <v>0.47482364388226711</v>
      </c>
      <c r="N132">
        <f t="shared" si="32"/>
        <v>139.22189248358072</v>
      </c>
      <c r="O132" t="str">
        <f t="shared" si="11"/>
        <v>91103,</v>
      </c>
      <c r="P132" t="str">
        <f t="shared" si="12"/>
        <v>122,</v>
      </c>
      <c r="Q132" t="str">
        <f t="shared" si="19"/>
        <v>(1,1)</v>
      </c>
      <c r="R132" t="str">
        <f t="shared" si="13"/>
        <v>1,</v>
      </c>
      <c r="S132" t="str">
        <f t="shared" si="14"/>
        <v>1,</v>
      </c>
    </row>
    <row r="133" spans="1:19" x14ac:dyDescent="0.15">
      <c r="A133" t="s">
        <v>208</v>
      </c>
      <c r="B133">
        <v>91105</v>
      </c>
      <c r="C133">
        <v>122</v>
      </c>
      <c r="D133">
        <v>1</v>
      </c>
      <c r="E133">
        <v>1</v>
      </c>
      <c r="F133">
        <v>2</v>
      </c>
      <c r="G133" s="5">
        <f t="shared" si="31"/>
        <v>1.4838238871320847E-2</v>
      </c>
      <c r="H133" t="str">
        <f>VLOOKUP(B133,'名称-id-价值'!B:C,2,FALSE)</f>
        <v>T1MP5</v>
      </c>
      <c r="I133" t="str">
        <f t="shared" si="15"/>
        <v>T1部件</v>
      </c>
      <c r="J133">
        <f t="shared" si="16"/>
        <v>5</v>
      </c>
      <c r="K133">
        <f t="shared" si="17"/>
        <v>2.9676477742641694E-2</v>
      </c>
      <c r="L133">
        <f>VLOOKUP(B133,'名称-id-价值'!B:M,J133+2,FALSE)</f>
        <v>32</v>
      </c>
      <c r="M133">
        <f t="shared" si="18"/>
        <v>0.47482364388226711</v>
      </c>
      <c r="N133">
        <f t="shared" si="32"/>
        <v>139.22189248358072</v>
      </c>
      <c r="O133" t="str">
        <f t="shared" ref="O133:O199" si="33">B133&amp;","</f>
        <v>91105,</v>
      </c>
      <c r="P133" t="str">
        <f t="shared" ref="P133:P199" si="34">C133&amp;","</f>
        <v>122,</v>
      </c>
      <c r="Q133" t="str">
        <f t="shared" si="19"/>
        <v>(1,1)</v>
      </c>
      <c r="R133" t="str">
        <f t="shared" ref="R133:R199" si="35">D133&amp;","</f>
        <v>1,</v>
      </c>
      <c r="S133" t="str">
        <f t="shared" ref="S133:S199" si="36">E133&amp;","</f>
        <v>1,</v>
      </c>
    </row>
    <row r="134" spans="1:19" x14ac:dyDescent="0.15">
      <c r="A134" t="s">
        <v>208</v>
      </c>
      <c r="B134">
        <v>91201</v>
      </c>
      <c r="C134">
        <v>122</v>
      </c>
      <c r="D134">
        <v>1</v>
      </c>
      <c r="E134">
        <v>1</v>
      </c>
      <c r="F134">
        <v>2</v>
      </c>
      <c r="G134" s="5">
        <f t="shared" si="31"/>
        <v>1.4838238871320847E-2</v>
      </c>
      <c r="H134" t="str">
        <f>VLOOKUP(B134,'名称-id-价值'!B:C,2,FALSE)</f>
        <v>T1HP1</v>
      </c>
      <c r="I134" t="str">
        <f t="shared" ref="I134:I200" si="37">IF(LEFT(B134,1)+0=5,"T"&amp;MID(B134,3,1)&amp;"碎片",IF(LEFT(B134,1)+0=1,"T"&amp;MID(B134,3,1)&amp;"坦克",IF(LEFT(B134,1)+0=9,"T"&amp;MID(B134,2,1)&amp;"部件")))</f>
        <v>T1部件</v>
      </c>
      <c r="J134">
        <f t="shared" ref="J134:J200" si="38">IF(RIGHT(A134,1)+0=0,10,RIGHT(A134,1)+0)</f>
        <v>5</v>
      </c>
      <c r="K134">
        <f t="shared" ref="K134:K200" si="39">AVERAGE(D134:E134)*G134*F134</f>
        <v>2.9676477742641694E-2</v>
      </c>
      <c r="L134">
        <f>VLOOKUP(B134,'名称-id-价值'!B:M,J134+2,FALSE)</f>
        <v>32</v>
      </c>
      <c r="M134">
        <f t="shared" ref="M134:M200" si="40">G134*L134*AVERAGE(D134:E134)</f>
        <v>0.47482364388226711</v>
      </c>
      <c r="N134">
        <f t="shared" si="32"/>
        <v>139.22189248358072</v>
      </c>
      <c r="O134" t="str">
        <f t="shared" si="33"/>
        <v>91201,</v>
      </c>
      <c r="P134" t="str">
        <f t="shared" si="34"/>
        <v>122,</v>
      </c>
      <c r="Q134" t="str">
        <f t="shared" ref="Q134:Q200" si="41">"("&amp;LEFT(R134&amp;S134,LEN(R134&amp;S134)-1)&amp;")"</f>
        <v>(1,1)</v>
      </c>
      <c r="R134" t="str">
        <f t="shared" si="35"/>
        <v>1,</v>
      </c>
      <c r="S134" t="str">
        <f t="shared" si="36"/>
        <v>1,</v>
      </c>
    </row>
    <row r="135" spans="1:19" x14ac:dyDescent="0.15">
      <c r="A135" t="s">
        <v>208</v>
      </c>
      <c r="B135">
        <v>91203</v>
      </c>
      <c r="C135">
        <v>122</v>
      </c>
      <c r="D135">
        <v>1</v>
      </c>
      <c r="E135">
        <v>1</v>
      </c>
      <c r="F135">
        <v>2</v>
      </c>
      <c r="G135" s="5">
        <f t="shared" si="31"/>
        <v>1.4838238871320847E-2</v>
      </c>
      <c r="H135" t="str">
        <f>VLOOKUP(B135,'名称-id-价值'!B:C,2,FALSE)</f>
        <v>T1HP3</v>
      </c>
      <c r="I135" t="str">
        <f t="shared" si="37"/>
        <v>T1部件</v>
      </c>
      <c r="J135">
        <f t="shared" si="38"/>
        <v>5</v>
      </c>
      <c r="K135">
        <f t="shared" si="39"/>
        <v>2.9676477742641694E-2</v>
      </c>
      <c r="L135">
        <f>VLOOKUP(B135,'名称-id-价值'!B:M,J135+2,FALSE)</f>
        <v>32</v>
      </c>
      <c r="M135">
        <f t="shared" si="40"/>
        <v>0.47482364388226711</v>
      </c>
      <c r="N135">
        <f t="shared" si="32"/>
        <v>139.22189248358072</v>
      </c>
      <c r="O135" t="str">
        <f t="shared" si="33"/>
        <v>91203,</v>
      </c>
      <c r="P135" t="str">
        <f t="shared" si="34"/>
        <v>122,</v>
      </c>
      <c r="Q135" t="str">
        <f t="shared" si="41"/>
        <v>(1,1)</v>
      </c>
      <c r="R135" t="str">
        <f t="shared" si="35"/>
        <v>1,</v>
      </c>
      <c r="S135" t="str">
        <f t="shared" si="36"/>
        <v>1,</v>
      </c>
    </row>
    <row r="136" spans="1:19" x14ac:dyDescent="0.15">
      <c r="A136" t="s">
        <v>208</v>
      </c>
      <c r="B136">
        <v>91205</v>
      </c>
      <c r="C136">
        <v>122</v>
      </c>
      <c r="D136">
        <v>1</v>
      </c>
      <c r="E136">
        <v>1</v>
      </c>
      <c r="F136">
        <v>2</v>
      </c>
      <c r="G136" s="5">
        <f t="shared" si="31"/>
        <v>1.4838238871320847E-2</v>
      </c>
      <c r="H136" t="str">
        <f>VLOOKUP(B136,'名称-id-价值'!B:C,2,FALSE)</f>
        <v>T1HP5</v>
      </c>
      <c r="I136" t="str">
        <f t="shared" si="37"/>
        <v>T1部件</v>
      </c>
      <c r="J136">
        <f t="shared" si="38"/>
        <v>5</v>
      </c>
      <c r="K136">
        <f t="shared" si="39"/>
        <v>2.9676477742641694E-2</v>
      </c>
      <c r="L136">
        <f>VLOOKUP(B136,'名称-id-价值'!B:M,J136+2,FALSE)</f>
        <v>32</v>
      </c>
      <c r="M136">
        <f t="shared" si="40"/>
        <v>0.47482364388226711</v>
      </c>
      <c r="N136">
        <f t="shared" si="32"/>
        <v>139.22189248358072</v>
      </c>
      <c r="O136" t="str">
        <f t="shared" si="33"/>
        <v>91205,</v>
      </c>
      <c r="P136" t="str">
        <f t="shared" si="34"/>
        <v>122,</v>
      </c>
      <c r="Q136" t="str">
        <f t="shared" si="41"/>
        <v>(1,1)</v>
      </c>
      <c r="R136" t="str">
        <f t="shared" si="35"/>
        <v>1,</v>
      </c>
      <c r="S136" t="str">
        <f t="shared" si="36"/>
        <v>1,</v>
      </c>
    </row>
    <row r="137" spans="1:19" x14ac:dyDescent="0.15">
      <c r="A137" t="s">
        <v>208</v>
      </c>
      <c r="B137">
        <v>91002</v>
      </c>
      <c r="C137">
        <v>122</v>
      </c>
      <c r="D137">
        <v>1</v>
      </c>
      <c r="E137">
        <v>1</v>
      </c>
      <c r="F137">
        <v>2</v>
      </c>
      <c r="G137" s="5">
        <f t="shared" si="31"/>
        <v>1.4838238871320847E-2</v>
      </c>
      <c r="H137" t="str">
        <f>VLOOKUP(B137,'名称-id-价值'!B:C,2,FALSE)</f>
        <v>T1LP2</v>
      </c>
      <c r="I137" t="str">
        <f t="shared" si="37"/>
        <v>T1部件</v>
      </c>
      <c r="J137">
        <f t="shared" si="38"/>
        <v>5</v>
      </c>
      <c r="K137">
        <f t="shared" si="39"/>
        <v>2.9676477742641694E-2</v>
      </c>
      <c r="L137">
        <f>VLOOKUP(B137,'名称-id-价值'!B:M,J137+2,FALSE)</f>
        <v>32</v>
      </c>
      <c r="M137">
        <f t="shared" si="40"/>
        <v>0.47482364388226711</v>
      </c>
      <c r="N137">
        <f t="shared" si="32"/>
        <v>139.22189248358072</v>
      </c>
      <c r="O137" t="str">
        <f t="shared" si="33"/>
        <v>91002,</v>
      </c>
      <c r="P137" t="str">
        <f t="shared" si="34"/>
        <v>122,</v>
      </c>
      <c r="Q137" t="str">
        <f t="shared" si="41"/>
        <v>(1,1)</v>
      </c>
      <c r="R137" t="str">
        <f t="shared" si="35"/>
        <v>1,</v>
      </c>
      <c r="S137" t="str">
        <f t="shared" si="36"/>
        <v>1,</v>
      </c>
    </row>
    <row r="138" spans="1:19" x14ac:dyDescent="0.15">
      <c r="A138" t="s">
        <v>208</v>
      </c>
      <c r="B138">
        <v>91004</v>
      </c>
      <c r="C138">
        <v>122</v>
      </c>
      <c r="D138">
        <v>1</v>
      </c>
      <c r="E138">
        <v>1</v>
      </c>
      <c r="F138">
        <v>2</v>
      </c>
      <c r="G138" s="5">
        <f t="shared" si="31"/>
        <v>1.4838238871320847E-2</v>
      </c>
      <c r="H138" t="str">
        <f>VLOOKUP(B138,'名称-id-价值'!B:C,2,FALSE)</f>
        <v>T1LP4</v>
      </c>
      <c r="I138" t="str">
        <f t="shared" si="37"/>
        <v>T1部件</v>
      </c>
      <c r="J138">
        <f t="shared" si="38"/>
        <v>5</v>
      </c>
      <c r="K138">
        <f t="shared" si="39"/>
        <v>2.9676477742641694E-2</v>
      </c>
      <c r="L138">
        <f>VLOOKUP(B138,'名称-id-价值'!B:M,J138+2,FALSE)</f>
        <v>32</v>
      </c>
      <c r="M138">
        <f t="shared" si="40"/>
        <v>0.47482364388226711</v>
      </c>
      <c r="N138">
        <f t="shared" si="32"/>
        <v>139.22189248358072</v>
      </c>
      <c r="O138" t="str">
        <f t="shared" si="33"/>
        <v>91004,</v>
      </c>
      <c r="P138" t="str">
        <f t="shared" si="34"/>
        <v>122,</v>
      </c>
      <c r="Q138" t="str">
        <f t="shared" si="41"/>
        <v>(1,1)</v>
      </c>
      <c r="R138" t="str">
        <f t="shared" si="35"/>
        <v>1,</v>
      </c>
      <c r="S138" t="str">
        <f t="shared" si="36"/>
        <v>1,</v>
      </c>
    </row>
    <row r="139" spans="1:19" x14ac:dyDescent="0.15">
      <c r="A139" t="s">
        <v>208</v>
      </c>
      <c r="B139">
        <v>91006</v>
      </c>
      <c r="C139">
        <v>122</v>
      </c>
      <c r="D139">
        <v>1</v>
      </c>
      <c r="E139">
        <v>1</v>
      </c>
      <c r="F139">
        <v>2</v>
      </c>
      <c r="G139" s="5">
        <f t="shared" si="31"/>
        <v>1.4838238871320847E-2</v>
      </c>
      <c r="H139" t="str">
        <f>VLOOKUP(B139,'名称-id-价值'!B:C,2,FALSE)</f>
        <v>T1LP6</v>
      </c>
      <c r="I139" t="str">
        <f t="shared" si="37"/>
        <v>T1部件</v>
      </c>
      <c r="J139">
        <f t="shared" si="38"/>
        <v>5</v>
      </c>
      <c r="K139">
        <f t="shared" si="39"/>
        <v>2.9676477742641694E-2</v>
      </c>
      <c r="L139">
        <f>VLOOKUP(B139,'名称-id-价值'!B:M,J139+2,FALSE)</f>
        <v>32</v>
      </c>
      <c r="M139">
        <f t="shared" si="40"/>
        <v>0.47482364388226711</v>
      </c>
      <c r="N139">
        <f t="shared" si="32"/>
        <v>139.22189248358072</v>
      </c>
      <c r="O139" t="str">
        <f t="shared" si="33"/>
        <v>91006,</v>
      </c>
      <c r="P139" t="str">
        <f t="shared" si="34"/>
        <v>122,</v>
      </c>
      <c r="Q139" t="str">
        <f t="shared" si="41"/>
        <v>(1,1)</v>
      </c>
      <c r="R139" t="str">
        <f t="shared" si="35"/>
        <v>1,</v>
      </c>
      <c r="S139" t="str">
        <f t="shared" si="36"/>
        <v>1,</v>
      </c>
    </row>
    <row r="140" spans="1:19" x14ac:dyDescent="0.15">
      <c r="A140" t="s">
        <v>208</v>
      </c>
      <c r="B140">
        <v>91102</v>
      </c>
      <c r="C140">
        <v>122</v>
      </c>
      <c r="D140">
        <v>1</v>
      </c>
      <c r="E140">
        <v>1</v>
      </c>
      <c r="F140">
        <v>2</v>
      </c>
      <c r="G140" s="5">
        <f t="shared" si="31"/>
        <v>1.4838238871320847E-2</v>
      </c>
      <c r="H140" t="str">
        <f>VLOOKUP(B140,'名称-id-价值'!B:C,2,FALSE)</f>
        <v>T1MP2</v>
      </c>
      <c r="I140" t="str">
        <f t="shared" si="37"/>
        <v>T1部件</v>
      </c>
      <c r="J140">
        <f t="shared" si="38"/>
        <v>5</v>
      </c>
      <c r="K140">
        <f t="shared" si="39"/>
        <v>2.9676477742641694E-2</v>
      </c>
      <c r="L140">
        <f>VLOOKUP(B140,'名称-id-价值'!B:M,J140+2,FALSE)</f>
        <v>32</v>
      </c>
      <c r="M140">
        <f t="shared" si="40"/>
        <v>0.47482364388226711</v>
      </c>
      <c r="N140">
        <f t="shared" si="32"/>
        <v>139.22189248358072</v>
      </c>
      <c r="O140" t="str">
        <f t="shared" si="33"/>
        <v>91102,</v>
      </c>
      <c r="P140" t="str">
        <f t="shared" si="34"/>
        <v>122,</v>
      </c>
      <c r="Q140" t="str">
        <f t="shared" si="41"/>
        <v>(1,1)</v>
      </c>
      <c r="R140" t="str">
        <f t="shared" si="35"/>
        <v>1,</v>
      </c>
      <c r="S140" t="str">
        <f t="shared" si="36"/>
        <v>1,</v>
      </c>
    </row>
    <row r="141" spans="1:19" x14ac:dyDescent="0.15">
      <c r="A141" t="s">
        <v>208</v>
      </c>
      <c r="B141">
        <v>91104</v>
      </c>
      <c r="C141">
        <v>122</v>
      </c>
      <c r="D141">
        <v>1</v>
      </c>
      <c r="E141">
        <v>1</v>
      </c>
      <c r="F141">
        <v>2</v>
      </c>
      <c r="G141" s="5">
        <f t="shared" si="31"/>
        <v>1.4838238871320847E-2</v>
      </c>
      <c r="H141" t="str">
        <f>VLOOKUP(B141,'名称-id-价值'!B:C,2,FALSE)</f>
        <v>T1MP4</v>
      </c>
      <c r="I141" t="str">
        <f t="shared" si="37"/>
        <v>T1部件</v>
      </c>
      <c r="J141">
        <f t="shared" si="38"/>
        <v>5</v>
      </c>
      <c r="K141">
        <f t="shared" si="39"/>
        <v>2.9676477742641694E-2</v>
      </c>
      <c r="L141">
        <f>VLOOKUP(B141,'名称-id-价值'!B:M,J141+2,FALSE)</f>
        <v>32</v>
      </c>
      <c r="M141">
        <f t="shared" si="40"/>
        <v>0.47482364388226711</v>
      </c>
      <c r="N141">
        <f t="shared" si="32"/>
        <v>139.22189248358072</v>
      </c>
      <c r="O141" t="str">
        <f t="shared" si="33"/>
        <v>91104,</v>
      </c>
      <c r="P141" t="str">
        <f t="shared" si="34"/>
        <v>122,</v>
      </c>
      <c r="Q141" t="str">
        <f t="shared" si="41"/>
        <v>(1,1)</v>
      </c>
      <c r="R141" t="str">
        <f t="shared" si="35"/>
        <v>1,</v>
      </c>
      <c r="S141" t="str">
        <f t="shared" si="36"/>
        <v>1,</v>
      </c>
    </row>
    <row r="142" spans="1:19" x14ac:dyDescent="0.15">
      <c r="A142" t="s">
        <v>208</v>
      </c>
      <c r="B142">
        <v>91106</v>
      </c>
      <c r="C142">
        <v>122</v>
      </c>
      <c r="D142">
        <v>1</v>
      </c>
      <c r="E142">
        <v>1</v>
      </c>
      <c r="F142">
        <v>2</v>
      </c>
      <c r="G142" s="5">
        <f t="shared" si="31"/>
        <v>1.4838238871320847E-2</v>
      </c>
      <c r="H142" t="str">
        <f>VLOOKUP(B142,'名称-id-价值'!B:C,2,FALSE)</f>
        <v>T1MP6</v>
      </c>
      <c r="I142" t="str">
        <f t="shared" si="37"/>
        <v>T1部件</v>
      </c>
      <c r="J142">
        <f t="shared" si="38"/>
        <v>5</v>
      </c>
      <c r="K142">
        <f t="shared" si="39"/>
        <v>2.9676477742641694E-2</v>
      </c>
      <c r="L142">
        <f>VLOOKUP(B142,'名称-id-价值'!B:M,J142+2,FALSE)</f>
        <v>32</v>
      </c>
      <c r="M142">
        <f t="shared" si="40"/>
        <v>0.47482364388226711</v>
      </c>
      <c r="N142">
        <f t="shared" si="32"/>
        <v>139.22189248358072</v>
      </c>
      <c r="O142" t="str">
        <f t="shared" si="33"/>
        <v>91106,</v>
      </c>
      <c r="P142" t="str">
        <f t="shared" si="34"/>
        <v>122,</v>
      </c>
      <c r="Q142" t="str">
        <f t="shared" si="41"/>
        <v>(1,1)</v>
      </c>
      <c r="R142" t="str">
        <f t="shared" si="35"/>
        <v>1,</v>
      </c>
      <c r="S142" t="str">
        <f t="shared" si="36"/>
        <v>1,</v>
      </c>
    </row>
    <row r="143" spans="1:19" x14ac:dyDescent="0.15">
      <c r="A143" t="s">
        <v>208</v>
      </c>
      <c r="B143">
        <v>91202</v>
      </c>
      <c r="C143">
        <v>122</v>
      </c>
      <c r="D143">
        <v>1</v>
      </c>
      <c r="E143">
        <v>1</v>
      </c>
      <c r="F143">
        <v>2</v>
      </c>
      <c r="G143" s="5">
        <f t="shared" si="31"/>
        <v>1.4838238871320847E-2</v>
      </c>
      <c r="H143" t="str">
        <f>VLOOKUP(B143,'名称-id-价值'!B:C,2,FALSE)</f>
        <v>T1HP2</v>
      </c>
      <c r="I143" t="str">
        <f t="shared" si="37"/>
        <v>T1部件</v>
      </c>
      <c r="J143">
        <f t="shared" si="38"/>
        <v>5</v>
      </c>
      <c r="K143">
        <f t="shared" si="39"/>
        <v>2.9676477742641694E-2</v>
      </c>
      <c r="L143">
        <f>VLOOKUP(B143,'名称-id-价值'!B:M,J143+2,FALSE)</f>
        <v>32</v>
      </c>
      <c r="M143">
        <f t="shared" si="40"/>
        <v>0.47482364388226711</v>
      </c>
      <c r="N143">
        <f t="shared" si="32"/>
        <v>139.22189248358072</v>
      </c>
      <c r="O143" t="str">
        <f t="shared" si="33"/>
        <v>91202,</v>
      </c>
      <c r="P143" t="str">
        <f t="shared" si="34"/>
        <v>122,</v>
      </c>
      <c r="Q143" t="str">
        <f t="shared" si="41"/>
        <v>(1,1)</v>
      </c>
      <c r="R143" t="str">
        <f t="shared" si="35"/>
        <v>1,</v>
      </c>
      <c r="S143" t="str">
        <f t="shared" si="36"/>
        <v>1,</v>
      </c>
    </row>
    <row r="144" spans="1:19" x14ac:dyDescent="0.15">
      <c r="A144" t="s">
        <v>208</v>
      </c>
      <c r="B144">
        <v>91204</v>
      </c>
      <c r="C144">
        <v>122</v>
      </c>
      <c r="D144">
        <v>1</v>
      </c>
      <c r="E144">
        <v>1</v>
      </c>
      <c r="F144">
        <v>2</v>
      </c>
      <c r="G144" s="5">
        <f t="shared" si="31"/>
        <v>1.4838238871320847E-2</v>
      </c>
      <c r="H144" t="str">
        <f>VLOOKUP(B144,'名称-id-价值'!B:C,2,FALSE)</f>
        <v>T1HP4</v>
      </c>
      <c r="I144" t="str">
        <f t="shared" si="37"/>
        <v>T1部件</v>
      </c>
      <c r="J144">
        <f t="shared" si="38"/>
        <v>5</v>
      </c>
      <c r="K144">
        <f t="shared" si="39"/>
        <v>2.9676477742641694E-2</v>
      </c>
      <c r="L144">
        <f>VLOOKUP(B144,'名称-id-价值'!B:M,J144+2,FALSE)</f>
        <v>32</v>
      </c>
      <c r="M144">
        <f t="shared" si="40"/>
        <v>0.47482364388226711</v>
      </c>
      <c r="N144">
        <f t="shared" si="32"/>
        <v>139.22189248358072</v>
      </c>
      <c r="O144" t="str">
        <f t="shared" si="33"/>
        <v>91204,</v>
      </c>
      <c r="P144" t="str">
        <f t="shared" si="34"/>
        <v>122,</v>
      </c>
      <c r="Q144" t="str">
        <f t="shared" si="41"/>
        <v>(1,1)</v>
      </c>
      <c r="R144" t="str">
        <f t="shared" si="35"/>
        <v>1,</v>
      </c>
      <c r="S144" t="str">
        <f t="shared" si="36"/>
        <v>1,</v>
      </c>
    </row>
    <row r="145" spans="1:19" x14ac:dyDescent="0.15">
      <c r="A145" t="s">
        <v>208</v>
      </c>
      <c r="B145">
        <v>91206</v>
      </c>
      <c r="C145">
        <v>122</v>
      </c>
      <c r="D145">
        <v>1</v>
      </c>
      <c r="E145">
        <v>1</v>
      </c>
      <c r="F145">
        <v>2</v>
      </c>
      <c r="G145" s="5">
        <f t="shared" si="31"/>
        <v>1.4838238871320847E-2</v>
      </c>
      <c r="H145" t="str">
        <f>VLOOKUP(B145,'名称-id-价值'!B:C,2,FALSE)</f>
        <v>T1HP6</v>
      </c>
      <c r="I145" t="str">
        <f t="shared" si="37"/>
        <v>T1部件</v>
      </c>
      <c r="J145">
        <f t="shared" si="38"/>
        <v>5</v>
      </c>
      <c r="K145">
        <f t="shared" si="39"/>
        <v>2.9676477742641694E-2</v>
      </c>
      <c r="L145">
        <f>VLOOKUP(B145,'名称-id-价值'!B:M,J145+2,FALSE)</f>
        <v>32</v>
      </c>
      <c r="M145">
        <f t="shared" si="40"/>
        <v>0.47482364388226711</v>
      </c>
      <c r="N145">
        <f t="shared" si="32"/>
        <v>139.22189248358072</v>
      </c>
      <c r="O145" t="str">
        <f t="shared" si="33"/>
        <v>91206,</v>
      </c>
      <c r="P145" t="str">
        <f t="shared" si="34"/>
        <v>122,</v>
      </c>
      <c r="Q145" t="str">
        <f t="shared" si="41"/>
        <v>(1,1)</v>
      </c>
      <c r="R145" t="str">
        <f t="shared" si="35"/>
        <v>1,</v>
      </c>
      <c r="S145" t="str">
        <f t="shared" si="36"/>
        <v>1,</v>
      </c>
    </row>
    <row r="146" spans="1:19" x14ac:dyDescent="0.15">
      <c r="A146" t="s">
        <v>208</v>
      </c>
      <c r="B146">
        <v>92001</v>
      </c>
      <c r="C146">
        <v>60</v>
      </c>
      <c r="D146">
        <v>1</v>
      </c>
      <c r="E146">
        <v>1</v>
      </c>
      <c r="F146">
        <v>2</v>
      </c>
      <c r="G146" s="5">
        <f t="shared" si="31"/>
        <v>7.2974945268791044E-3</v>
      </c>
      <c r="H146" t="str">
        <f>VLOOKUP(B146,'名称-id-价值'!B:C,2,FALSE)</f>
        <v>T2LP1</v>
      </c>
      <c r="I146" t="str">
        <f t="shared" si="37"/>
        <v>T2部件</v>
      </c>
      <c r="J146">
        <f t="shared" si="38"/>
        <v>5</v>
      </c>
      <c r="K146">
        <f t="shared" si="39"/>
        <v>1.4594989053758209E-2</v>
      </c>
      <c r="L146">
        <f>VLOOKUP(B146,'名称-id-价值'!B:M,J146+2,FALSE)</f>
        <v>65.100000000000009</v>
      </c>
      <c r="M146">
        <f t="shared" si="40"/>
        <v>0.47506689369982974</v>
      </c>
      <c r="N146">
        <f t="shared" si="32"/>
        <v>139.22189248358072</v>
      </c>
      <c r="O146" t="str">
        <f t="shared" si="33"/>
        <v>92001,</v>
      </c>
      <c r="P146" t="str">
        <f t="shared" si="34"/>
        <v>60,</v>
      </c>
      <c r="Q146" t="str">
        <f t="shared" si="41"/>
        <v>(1,1)</v>
      </c>
      <c r="R146" t="str">
        <f t="shared" si="35"/>
        <v>1,</v>
      </c>
      <c r="S146" t="str">
        <f t="shared" si="36"/>
        <v>1,</v>
      </c>
    </row>
    <row r="147" spans="1:19" x14ac:dyDescent="0.15">
      <c r="A147" t="s">
        <v>208</v>
      </c>
      <c r="B147">
        <v>92003</v>
      </c>
      <c r="C147">
        <v>60</v>
      </c>
      <c r="D147">
        <v>1</v>
      </c>
      <c r="E147">
        <v>1</v>
      </c>
      <c r="F147">
        <v>2</v>
      </c>
      <c r="G147" s="5">
        <f t="shared" si="31"/>
        <v>7.2974945268791044E-3</v>
      </c>
      <c r="H147" t="str">
        <f>VLOOKUP(B147,'名称-id-价值'!B:C,2,FALSE)</f>
        <v>T2LP3</v>
      </c>
      <c r="I147" t="str">
        <f t="shared" si="37"/>
        <v>T2部件</v>
      </c>
      <c r="J147">
        <f t="shared" si="38"/>
        <v>5</v>
      </c>
      <c r="K147">
        <f t="shared" si="39"/>
        <v>1.4594989053758209E-2</v>
      </c>
      <c r="L147">
        <f>VLOOKUP(B147,'名称-id-价值'!B:M,J147+2,FALSE)</f>
        <v>65.099999999999994</v>
      </c>
      <c r="M147">
        <f t="shared" si="40"/>
        <v>0.47506689369982968</v>
      </c>
      <c r="N147">
        <f t="shared" si="32"/>
        <v>139.22189248358072</v>
      </c>
      <c r="O147" t="str">
        <f t="shared" si="33"/>
        <v>92003,</v>
      </c>
      <c r="P147" t="str">
        <f t="shared" si="34"/>
        <v>60,</v>
      </c>
      <c r="Q147" t="str">
        <f t="shared" si="41"/>
        <v>(1,1)</v>
      </c>
      <c r="R147" t="str">
        <f t="shared" si="35"/>
        <v>1,</v>
      </c>
      <c r="S147" t="str">
        <f t="shared" si="36"/>
        <v>1,</v>
      </c>
    </row>
    <row r="148" spans="1:19" x14ac:dyDescent="0.15">
      <c r="A148" t="s">
        <v>208</v>
      </c>
      <c r="B148">
        <v>92005</v>
      </c>
      <c r="C148">
        <v>60</v>
      </c>
      <c r="D148">
        <v>1</v>
      </c>
      <c r="E148">
        <v>1</v>
      </c>
      <c r="F148">
        <v>2</v>
      </c>
      <c r="G148" s="5">
        <f t="shared" si="31"/>
        <v>7.2974945268791044E-3</v>
      </c>
      <c r="H148" t="str">
        <f>VLOOKUP(B148,'名称-id-价值'!B:C,2,FALSE)</f>
        <v>T2LP5</v>
      </c>
      <c r="I148" t="str">
        <f t="shared" si="37"/>
        <v>T2部件</v>
      </c>
      <c r="J148">
        <f t="shared" si="38"/>
        <v>5</v>
      </c>
      <c r="K148">
        <f t="shared" si="39"/>
        <v>1.4594989053758209E-2</v>
      </c>
      <c r="L148">
        <f>VLOOKUP(B148,'名称-id-价值'!B:M,J148+2,FALSE)</f>
        <v>65.099999999999994</v>
      </c>
      <c r="M148">
        <f t="shared" si="40"/>
        <v>0.47506689369982968</v>
      </c>
      <c r="N148">
        <f t="shared" si="32"/>
        <v>139.22189248358072</v>
      </c>
      <c r="O148" t="str">
        <f t="shared" si="33"/>
        <v>92005,</v>
      </c>
      <c r="P148" t="str">
        <f t="shared" si="34"/>
        <v>60,</v>
      </c>
      <c r="Q148" t="str">
        <f t="shared" si="41"/>
        <v>(1,1)</v>
      </c>
      <c r="R148" t="str">
        <f t="shared" si="35"/>
        <v>1,</v>
      </c>
      <c r="S148" t="str">
        <f t="shared" si="36"/>
        <v>1,</v>
      </c>
    </row>
    <row r="149" spans="1:19" x14ac:dyDescent="0.15">
      <c r="A149" t="s">
        <v>208</v>
      </c>
      <c r="B149">
        <v>92101</v>
      </c>
      <c r="C149">
        <v>60</v>
      </c>
      <c r="D149">
        <v>1</v>
      </c>
      <c r="E149">
        <v>1</v>
      </c>
      <c r="F149">
        <v>2</v>
      </c>
      <c r="G149" s="5">
        <f t="shared" si="31"/>
        <v>7.2974945268791044E-3</v>
      </c>
      <c r="H149" t="str">
        <f>VLOOKUP(B149,'名称-id-价值'!B:C,2,FALSE)</f>
        <v>T2MP1</v>
      </c>
      <c r="I149" t="str">
        <f t="shared" si="37"/>
        <v>T2部件</v>
      </c>
      <c r="J149">
        <f t="shared" si="38"/>
        <v>5</v>
      </c>
      <c r="K149">
        <f t="shared" si="39"/>
        <v>1.4594989053758209E-2</v>
      </c>
      <c r="L149">
        <f>VLOOKUP(B149,'名称-id-价值'!B:M,J149+2,FALSE)</f>
        <v>65.099999999999994</v>
      </c>
      <c r="M149">
        <f t="shared" si="40"/>
        <v>0.47506689369982968</v>
      </c>
      <c r="N149">
        <f t="shared" si="32"/>
        <v>139.22189248358072</v>
      </c>
      <c r="O149" t="str">
        <f t="shared" si="33"/>
        <v>92101,</v>
      </c>
      <c r="P149" t="str">
        <f t="shared" si="34"/>
        <v>60,</v>
      </c>
      <c r="Q149" t="str">
        <f t="shared" si="41"/>
        <v>(1,1)</v>
      </c>
      <c r="R149" t="str">
        <f t="shared" si="35"/>
        <v>1,</v>
      </c>
      <c r="S149" t="str">
        <f t="shared" si="36"/>
        <v>1,</v>
      </c>
    </row>
    <row r="150" spans="1:19" x14ac:dyDescent="0.15">
      <c r="A150" t="s">
        <v>208</v>
      </c>
      <c r="B150">
        <v>92103</v>
      </c>
      <c r="C150">
        <v>60</v>
      </c>
      <c r="D150">
        <v>1</v>
      </c>
      <c r="E150">
        <v>1</v>
      </c>
      <c r="F150">
        <v>2</v>
      </c>
      <c r="G150" s="5">
        <f t="shared" si="31"/>
        <v>7.2974945268791044E-3</v>
      </c>
      <c r="H150" t="str">
        <f>VLOOKUP(B150,'名称-id-价值'!B:C,2,FALSE)</f>
        <v>T2MP3</v>
      </c>
      <c r="I150" t="str">
        <f t="shared" si="37"/>
        <v>T2部件</v>
      </c>
      <c r="J150">
        <f t="shared" si="38"/>
        <v>5</v>
      </c>
      <c r="K150">
        <f t="shared" si="39"/>
        <v>1.4594989053758209E-2</v>
      </c>
      <c r="L150">
        <f>VLOOKUP(B150,'名称-id-价值'!B:M,J150+2,FALSE)</f>
        <v>65.099999999999994</v>
      </c>
      <c r="M150">
        <f t="shared" si="40"/>
        <v>0.47506689369982968</v>
      </c>
      <c r="N150">
        <f t="shared" si="32"/>
        <v>139.22189248358072</v>
      </c>
      <c r="O150" t="str">
        <f t="shared" si="33"/>
        <v>92103,</v>
      </c>
      <c r="P150" t="str">
        <f t="shared" si="34"/>
        <v>60,</v>
      </c>
      <c r="Q150" t="str">
        <f t="shared" si="41"/>
        <v>(1,1)</v>
      </c>
      <c r="R150" t="str">
        <f t="shared" si="35"/>
        <v>1,</v>
      </c>
      <c r="S150" t="str">
        <f t="shared" si="36"/>
        <v>1,</v>
      </c>
    </row>
    <row r="151" spans="1:19" x14ac:dyDescent="0.15">
      <c r="A151" t="s">
        <v>208</v>
      </c>
      <c r="B151">
        <v>92105</v>
      </c>
      <c r="C151">
        <v>60</v>
      </c>
      <c r="D151">
        <v>1</v>
      </c>
      <c r="E151">
        <v>1</v>
      </c>
      <c r="F151">
        <v>2</v>
      </c>
      <c r="G151" s="5">
        <f t="shared" si="31"/>
        <v>7.2974945268791044E-3</v>
      </c>
      <c r="H151" t="str">
        <f>VLOOKUP(B151,'名称-id-价值'!B:C,2,FALSE)</f>
        <v>T2MP5</v>
      </c>
      <c r="I151" t="str">
        <f t="shared" si="37"/>
        <v>T2部件</v>
      </c>
      <c r="J151">
        <f t="shared" si="38"/>
        <v>5</v>
      </c>
      <c r="K151">
        <f t="shared" si="39"/>
        <v>1.4594989053758209E-2</v>
      </c>
      <c r="L151">
        <f>VLOOKUP(B151,'名称-id-价值'!B:M,J151+2,FALSE)</f>
        <v>65.099999999999994</v>
      </c>
      <c r="M151">
        <f t="shared" si="40"/>
        <v>0.47506689369982968</v>
      </c>
      <c r="N151">
        <f t="shared" si="32"/>
        <v>139.22189248358072</v>
      </c>
      <c r="O151" t="str">
        <f t="shared" si="33"/>
        <v>92105,</v>
      </c>
      <c r="P151" t="str">
        <f t="shared" si="34"/>
        <v>60,</v>
      </c>
      <c r="Q151" t="str">
        <f t="shared" si="41"/>
        <v>(1,1)</v>
      </c>
      <c r="R151" t="str">
        <f t="shared" si="35"/>
        <v>1,</v>
      </c>
      <c r="S151" t="str">
        <f t="shared" si="36"/>
        <v>1,</v>
      </c>
    </row>
    <row r="152" spans="1:19" x14ac:dyDescent="0.15">
      <c r="A152" t="s">
        <v>208</v>
      </c>
      <c r="B152">
        <v>92201</v>
      </c>
      <c r="C152">
        <v>60</v>
      </c>
      <c r="D152">
        <v>1</v>
      </c>
      <c r="E152">
        <v>1</v>
      </c>
      <c r="F152">
        <v>2</v>
      </c>
      <c r="G152" s="5">
        <f t="shared" si="31"/>
        <v>7.2974945268791044E-3</v>
      </c>
      <c r="H152" t="str">
        <f>VLOOKUP(B152,'名称-id-价值'!B:C,2,FALSE)</f>
        <v>T2HP1</v>
      </c>
      <c r="I152" t="str">
        <f t="shared" si="37"/>
        <v>T2部件</v>
      </c>
      <c r="J152">
        <f t="shared" si="38"/>
        <v>5</v>
      </c>
      <c r="K152">
        <f t="shared" si="39"/>
        <v>1.4594989053758209E-2</v>
      </c>
      <c r="L152">
        <f>VLOOKUP(B152,'名称-id-价值'!B:M,J152+2,FALSE)</f>
        <v>65.099999999999994</v>
      </c>
      <c r="M152">
        <f t="shared" si="40"/>
        <v>0.47506689369982968</v>
      </c>
      <c r="N152">
        <f t="shared" si="32"/>
        <v>139.22189248358072</v>
      </c>
      <c r="O152" t="str">
        <f t="shared" si="33"/>
        <v>92201,</v>
      </c>
      <c r="P152" t="str">
        <f t="shared" si="34"/>
        <v>60,</v>
      </c>
      <c r="Q152" t="str">
        <f t="shared" si="41"/>
        <v>(1,1)</v>
      </c>
      <c r="R152" t="str">
        <f t="shared" si="35"/>
        <v>1,</v>
      </c>
      <c r="S152" t="str">
        <f t="shared" si="36"/>
        <v>1,</v>
      </c>
    </row>
    <row r="153" spans="1:19" x14ac:dyDescent="0.15">
      <c r="A153" t="s">
        <v>208</v>
      </c>
      <c r="B153">
        <v>92203</v>
      </c>
      <c r="C153">
        <v>60</v>
      </c>
      <c r="D153">
        <v>1</v>
      </c>
      <c r="E153">
        <v>1</v>
      </c>
      <c r="F153">
        <v>2</v>
      </c>
      <c r="G153" s="5">
        <f t="shared" si="31"/>
        <v>7.2974945268791044E-3</v>
      </c>
      <c r="H153" t="str">
        <f>VLOOKUP(B153,'名称-id-价值'!B:C,2,FALSE)</f>
        <v>T2HP3</v>
      </c>
      <c r="I153" t="str">
        <f t="shared" si="37"/>
        <v>T2部件</v>
      </c>
      <c r="J153">
        <f t="shared" si="38"/>
        <v>5</v>
      </c>
      <c r="K153">
        <f t="shared" si="39"/>
        <v>1.4594989053758209E-2</v>
      </c>
      <c r="L153">
        <f>VLOOKUP(B153,'名称-id-价值'!B:M,J153+2,FALSE)</f>
        <v>65.099999999999994</v>
      </c>
      <c r="M153">
        <f t="shared" si="40"/>
        <v>0.47506689369982968</v>
      </c>
      <c r="N153">
        <f t="shared" si="32"/>
        <v>139.22189248358072</v>
      </c>
      <c r="O153" t="str">
        <f t="shared" si="33"/>
        <v>92203,</v>
      </c>
      <c r="P153" t="str">
        <f t="shared" si="34"/>
        <v>60,</v>
      </c>
      <c r="Q153" t="str">
        <f t="shared" si="41"/>
        <v>(1,1)</v>
      </c>
      <c r="R153" t="str">
        <f t="shared" si="35"/>
        <v>1,</v>
      </c>
      <c r="S153" t="str">
        <f t="shared" si="36"/>
        <v>1,</v>
      </c>
    </row>
    <row r="154" spans="1:19" x14ac:dyDescent="0.15">
      <c r="A154" t="s">
        <v>208</v>
      </c>
      <c r="B154">
        <v>92205</v>
      </c>
      <c r="C154">
        <v>60</v>
      </c>
      <c r="D154">
        <v>1</v>
      </c>
      <c r="E154">
        <v>1</v>
      </c>
      <c r="F154">
        <v>2</v>
      </c>
      <c r="G154" s="5">
        <f t="shared" si="31"/>
        <v>7.2974945268791044E-3</v>
      </c>
      <c r="H154" t="str">
        <f>VLOOKUP(B154,'名称-id-价值'!B:C,2,FALSE)</f>
        <v>T2HP5</v>
      </c>
      <c r="I154" t="str">
        <f t="shared" si="37"/>
        <v>T2部件</v>
      </c>
      <c r="J154">
        <f t="shared" si="38"/>
        <v>5</v>
      </c>
      <c r="K154">
        <f t="shared" si="39"/>
        <v>1.4594989053758209E-2</v>
      </c>
      <c r="L154">
        <f>VLOOKUP(B154,'名称-id-价值'!B:M,J154+2,FALSE)</f>
        <v>65.099999999999994</v>
      </c>
      <c r="M154">
        <f t="shared" si="40"/>
        <v>0.47506689369982968</v>
      </c>
      <c r="N154">
        <f t="shared" si="32"/>
        <v>139.22189248358072</v>
      </c>
      <c r="O154" t="str">
        <f t="shared" si="33"/>
        <v>92205,</v>
      </c>
      <c r="P154" t="str">
        <f t="shared" si="34"/>
        <v>60,</v>
      </c>
      <c r="Q154" t="str">
        <f t="shared" si="41"/>
        <v>(1,1)</v>
      </c>
      <c r="R154" t="str">
        <f t="shared" si="35"/>
        <v>1,</v>
      </c>
      <c r="S154" t="str">
        <f t="shared" si="36"/>
        <v>1,</v>
      </c>
    </row>
    <row r="155" spans="1:19" x14ac:dyDescent="0.15">
      <c r="A155" t="s">
        <v>208</v>
      </c>
      <c r="B155">
        <v>92002</v>
      </c>
      <c r="C155">
        <v>60</v>
      </c>
      <c r="D155">
        <v>1</v>
      </c>
      <c r="E155">
        <v>1</v>
      </c>
      <c r="F155">
        <v>2</v>
      </c>
      <c r="G155" s="5">
        <f t="shared" si="31"/>
        <v>7.2974945268791044E-3</v>
      </c>
      <c r="H155" t="str">
        <f>VLOOKUP(B155,'名称-id-价值'!B:C,2,FALSE)</f>
        <v>T2LP2</v>
      </c>
      <c r="I155" t="str">
        <f t="shared" si="37"/>
        <v>T2部件</v>
      </c>
      <c r="J155">
        <f t="shared" si="38"/>
        <v>5</v>
      </c>
      <c r="K155">
        <f t="shared" si="39"/>
        <v>1.4594989053758209E-2</v>
      </c>
      <c r="L155">
        <f>VLOOKUP(B155,'名称-id-价值'!B:M,J155+2,FALSE)</f>
        <v>65.100000000000009</v>
      </c>
      <c r="M155">
        <f t="shared" si="40"/>
        <v>0.47506689369982974</v>
      </c>
      <c r="N155">
        <f t="shared" si="32"/>
        <v>139.22189248358072</v>
      </c>
      <c r="O155" t="str">
        <f t="shared" si="33"/>
        <v>92002,</v>
      </c>
      <c r="P155" t="str">
        <f t="shared" si="34"/>
        <v>60,</v>
      </c>
      <c r="Q155" t="str">
        <f t="shared" si="41"/>
        <v>(1,1)</v>
      </c>
      <c r="R155" t="str">
        <f t="shared" si="35"/>
        <v>1,</v>
      </c>
      <c r="S155" t="str">
        <f t="shared" si="36"/>
        <v>1,</v>
      </c>
    </row>
    <row r="156" spans="1:19" x14ac:dyDescent="0.15">
      <c r="A156" t="s">
        <v>208</v>
      </c>
      <c r="B156">
        <v>92004</v>
      </c>
      <c r="C156">
        <v>60</v>
      </c>
      <c r="D156">
        <v>1</v>
      </c>
      <c r="E156">
        <v>1</v>
      </c>
      <c r="F156">
        <v>2</v>
      </c>
      <c r="G156" s="5">
        <f t="shared" si="31"/>
        <v>7.2974945268791044E-3</v>
      </c>
      <c r="H156" t="str">
        <f>VLOOKUP(B156,'名称-id-价值'!B:C,2,FALSE)</f>
        <v>T2LP4</v>
      </c>
      <c r="I156" t="str">
        <f t="shared" si="37"/>
        <v>T2部件</v>
      </c>
      <c r="J156">
        <f t="shared" si="38"/>
        <v>5</v>
      </c>
      <c r="K156">
        <f t="shared" si="39"/>
        <v>1.4594989053758209E-2</v>
      </c>
      <c r="L156">
        <f>VLOOKUP(B156,'名称-id-价值'!B:M,J156+2,FALSE)</f>
        <v>65.099999999999994</v>
      </c>
      <c r="M156">
        <f t="shared" si="40"/>
        <v>0.47506689369982968</v>
      </c>
      <c r="N156">
        <f t="shared" si="32"/>
        <v>139.22189248358072</v>
      </c>
      <c r="O156" t="str">
        <f t="shared" si="33"/>
        <v>92004,</v>
      </c>
      <c r="P156" t="str">
        <f t="shared" si="34"/>
        <v>60,</v>
      </c>
      <c r="Q156" t="str">
        <f t="shared" si="41"/>
        <v>(1,1)</v>
      </c>
      <c r="R156" t="str">
        <f t="shared" si="35"/>
        <v>1,</v>
      </c>
      <c r="S156" t="str">
        <f t="shared" si="36"/>
        <v>1,</v>
      </c>
    </row>
    <row r="157" spans="1:19" x14ac:dyDescent="0.15">
      <c r="A157" t="s">
        <v>208</v>
      </c>
      <c r="B157">
        <v>92006</v>
      </c>
      <c r="C157">
        <v>60</v>
      </c>
      <c r="D157">
        <v>1</v>
      </c>
      <c r="E157">
        <v>1</v>
      </c>
      <c r="F157">
        <v>2</v>
      </c>
      <c r="G157" s="5">
        <f t="shared" si="31"/>
        <v>7.2974945268791044E-3</v>
      </c>
      <c r="H157" t="str">
        <f>VLOOKUP(B157,'名称-id-价值'!B:C,2,FALSE)</f>
        <v>T2LP6</v>
      </c>
      <c r="I157" t="str">
        <f t="shared" si="37"/>
        <v>T2部件</v>
      </c>
      <c r="J157">
        <f t="shared" si="38"/>
        <v>5</v>
      </c>
      <c r="K157">
        <f t="shared" si="39"/>
        <v>1.4594989053758209E-2</v>
      </c>
      <c r="L157">
        <f>VLOOKUP(B157,'名称-id-价值'!B:M,J157+2,FALSE)</f>
        <v>65.099999999999994</v>
      </c>
      <c r="M157">
        <f t="shared" si="40"/>
        <v>0.47506689369982968</v>
      </c>
      <c r="N157">
        <f t="shared" si="32"/>
        <v>139.22189248358072</v>
      </c>
      <c r="O157" t="str">
        <f t="shared" si="33"/>
        <v>92006,</v>
      </c>
      <c r="P157" t="str">
        <f t="shared" si="34"/>
        <v>60,</v>
      </c>
      <c r="Q157" t="str">
        <f t="shared" si="41"/>
        <v>(1,1)</v>
      </c>
      <c r="R157" t="str">
        <f t="shared" si="35"/>
        <v>1,</v>
      </c>
      <c r="S157" t="str">
        <f t="shared" si="36"/>
        <v>1,</v>
      </c>
    </row>
    <row r="158" spans="1:19" x14ac:dyDescent="0.15">
      <c r="A158" t="s">
        <v>208</v>
      </c>
      <c r="B158">
        <v>92102</v>
      </c>
      <c r="C158">
        <v>60</v>
      </c>
      <c r="D158">
        <v>1</v>
      </c>
      <c r="E158">
        <v>1</v>
      </c>
      <c r="F158">
        <v>2</v>
      </c>
      <c r="G158" s="5">
        <f t="shared" si="31"/>
        <v>7.2974945268791044E-3</v>
      </c>
      <c r="H158" t="str">
        <f>VLOOKUP(B158,'名称-id-价值'!B:C,2,FALSE)</f>
        <v>T2MP2</v>
      </c>
      <c r="I158" t="str">
        <f t="shared" si="37"/>
        <v>T2部件</v>
      </c>
      <c r="J158">
        <f t="shared" si="38"/>
        <v>5</v>
      </c>
      <c r="K158">
        <f t="shared" si="39"/>
        <v>1.4594989053758209E-2</v>
      </c>
      <c r="L158">
        <f>VLOOKUP(B158,'名称-id-价值'!B:M,J158+2,FALSE)</f>
        <v>65.099999999999994</v>
      </c>
      <c r="M158">
        <f t="shared" si="40"/>
        <v>0.47506689369982968</v>
      </c>
      <c r="N158">
        <f t="shared" si="32"/>
        <v>139.22189248358072</v>
      </c>
      <c r="O158" t="str">
        <f t="shared" si="33"/>
        <v>92102,</v>
      </c>
      <c r="P158" t="str">
        <f t="shared" si="34"/>
        <v>60,</v>
      </c>
      <c r="Q158" t="str">
        <f t="shared" si="41"/>
        <v>(1,1)</v>
      </c>
      <c r="R158" t="str">
        <f t="shared" si="35"/>
        <v>1,</v>
      </c>
      <c r="S158" t="str">
        <f t="shared" si="36"/>
        <v>1,</v>
      </c>
    </row>
    <row r="159" spans="1:19" x14ac:dyDescent="0.15">
      <c r="A159" t="s">
        <v>208</v>
      </c>
      <c r="B159">
        <v>92104</v>
      </c>
      <c r="C159">
        <v>60</v>
      </c>
      <c r="D159">
        <v>1</v>
      </c>
      <c r="E159">
        <v>1</v>
      </c>
      <c r="F159">
        <v>2</v>
      </c>
      <c r="G159" s="5">
        <f t="shared" si="31"/>
        <v>7.2974945268791044E-3</v>
      </c>
      <c r="H159" t="str">
        <f>VLOOKUP(B159,'名称-id-价值'!B:C,2,FALSE)</f>
        <v>T2MP4</v>
      </c>
      <c r="I159" t="str">
        <f t="shared" si="37"/>
        <v>T2部件</v>
      </c>
      <c r="J159">
        <f t="shared" si="38"/>
        <v>5</v>
      </c>
      <c r="K159">
        <f t="shared" si="39"/>
        <v>1.4594989053758209E-2</v>
      </c>
      <c r="L159">
        <f>VLOOKUP(B159,'名称-id-价值'!B:M,J159+2,FALSE)</f>
        <v>65.099999999999994</v>
      </c>
      <c r="M159">
        <f t="shared" si="40"/>
        <v>0.47506689369982968</v>
      </c>
      <c r="N159">
        <f t="shared" si="32"/>
        <v>139.22189248358072</v>
      </c>
      <c r="O159" t="str">
        <f t="shared" si="33"/>
        <v>92104,</v>
      </c>
      <c r="P159" t="str">
        <f t="shared" si="34"/>
        <v>60,</v>
      </c>
      <c r="Q159" t="str">
        <f t="shared" si="41"/>
        <v>(1,1)</v>
      </c>
      <c r="R159" t="str">
        <f t="shared" si="35"/>
        <v>1,</v>
      </c>
      <c r="S159" t="str">
        <f t="shared" si="36"/>
        <v>1,</v>
      </c>
    </row>
    <row r="160" spans="1:19" x14ac:dyDescent="0.15">
      <c r="A160" t="s">
        <v>208</v>
      </c>
      <c r="B160">
        <v>92106</v>
      </c>
      <c r="C160">
        <v>60</v>
      </c>
      <c r="D160">
        <v>1</v>
      </c>
      <c r="E160">
        <v>1</v>
      </c>
      <c r="F160">
        <v>2</v>
      </c>
      <c r="G160" s="5">
        <f t="shared" si="31"/>
        <v>7.2974945268791044E-3</v>
      </c>
      <c r="H160" t="str">
        <f>VLOOKUP(B160,'名称-id-价值'!B:C,2,FALSE)</f>
        <v>T2MP6</v>
      </c>
      <c r="I160" t="str">
        <f t="shared" si="37"/>
        <v>T2部件</v>
      </c>
      <c r="J160">
        <f t="shared" si="38"/>
        <v>5</v>
      </c>
      <c r="K160">
        <f t="shared" si="39"/>
        <v>1.4594989053758209E-2</v>
      </c>
      <c r="L160">
        <f>VLOOKUP(B160,'名称-id-价值'!B:M,J160+2,FALSE)</f>
        <v>65.099999999999994</v>
      </c>
      <c r="M160">
        <f t="shared" si="40"/>
        <v>0.47506689369982968</v>
      </c>
      <c r="N160">
        <f t="shared" si="32"/>
        <v>139.22189248358072</v>
      </c>
      <c r="O160" t="str">
        <f t="shared" si="33"/>
        <v>92106,</v>
      </c>
      <c r="P160" t="str">
        <f t="shared" si="34"/>
        <v>60,</v>
      </c>
      <c r="Q160" t="str">
        <f t="shared" si="41"/>
        <v>(1,1)</v>
      </c>
      <c r="R160" t="str">
        <f t="shared" si="35"/>
        <v>1,</v>
      </c>
      <c r="S160" t="str">
        <f t="shared" si="36"/>
        <v>1,</v>
      </c>
    </row>
    <row r="161" spans="1:19" x14ac:dyDescent="0.15">
      <c r="A161" t="s">
        <v>208</v>
      </c>
      <c r="B161">
        <v>92202</v>
      </c>
      <c r="C161">
        <v>60</v>
      </c>
      <c r="D161">
        <v>1</v>
      </c>
      <c r="E161">
        <v>1</v>
      </c>
      <c r="F161">
        <v>2</v>
      </c>
      <c r="G161" s="5">
        <f t="shared" si="31"/>
        <v>7.2974945268791044E-3</v>
      </c>
      <c r="H161" t="str">
        <f>VLOOKUP(B161,'名称-id-价值'!B:C,2,FALSE)</f>
        <v>T2HP2</v>
      </c>
      <c r="I161" t="str">
        <f t="shared" si="37"/>
        <v>T2部件</v>
      </c>
      <c r="J161">
        <f t="shared" si="38"/>
        <v>5</v>
      </c>
      <c r="K161">
        <f t="shared" si="39"/>
        <v>1.4594989053758209E-2</v>
      </c>
      <c r="L161">
        <f>VLOOKUP(B161,'名称-id-价值'!B:M,J161+2,FALSE)</f>
        <v>65.099999999999994</v>
      </c>
      <c r="M161">
        <f t="shared" si="40"/>
        <v>0.47506689369982968</v>
      </c>
      <c r="N161">
        <f t="shared" si="32"/>
        <v>139.22189248358072</v>
      </c>
      <c r="O161" t="str">
        <f t="shared" si="33"/>
        <v>92202,</v>
      </c>
      <c r="P161" t="str">
        <f t="shared" si="34"/>
        <v>60,</v>
      </c>
      <c r="Q161" t="str">
        <f t="shared" si="41"/>
        <v>(1,1)</v>
      </c>
      <c r="R161" t="str">
        <f t="shared" si="35"/>
        <v>1,</v>
      </c>
      <c r="S161" t="str">
        <f t="shared" si="36"/>
        <v>1,</v>
      </c>
    </row>
    <row r="162" spans="1:19" x14ac:dyDescent="0.15">
      <c r="A162" t="s">
        <v>208</v>
      </c>
      <c r="B162">
        <v>92204</v>
      </c>
      <c r="C162">
        <v>60</v>
      </c>
      <c r="D162">
        <v>1</v>
      </c>
      <c r="E162">
        <v>1</v>
      </c>
      <c r="F162">
        <v>2</v>
      </c>
      <c r="G162" s="5">
        <f t="shared" si="31"/>
        <v>7.2974945268791044E-3</v>
      </c>
      <c r="H162" t="str">
        <f>VLOOKUP(B162,'名称-id-价值'!B:C,2,FALSE)</f>
        <v>T2HP4</v>
      </c>
      <c r="I162" t="str">
        <f t="shared" si="37"/>
        <v>T2部件</v>
      </c>
      <c r="J162">
        <f t="shared" si="38"/>
        <v>5</v>
      </c>
      <c r="K162">
        <f t="shared" si="39"/>
        <v>1.4594989053758209E-2</v>
      </c>
      <c r="L162">
        <f>VLOOKUP(B162,'名称-id-价值'!B:M,J162+2,FALSE)</f>
        <v>65.099999999999994</v>
      </c>
      <c r="M162">
        <f t="shared" si="40"/>
        <v>0.47506689369982968</v>
      </c>
      <c r="N162">
        <f t="shared" si="32"/>
        <v>139.22189248358072</v>
      </c>
      <c r="O162" t="str">
        <f t="shared" si="33"/>
        <v>92204,</v>
      </c>
      <c r="P162" t="str">
        <f t="shared" si="34"/>
        <v>60,</v>
      </c>
      <c r="Q162" t="str">
        <f t="shared" si="41"/>
        <v>(1,1)</v>
      </c>
      <c r="R162" t="str">
        <f t="shared" si="35"/>
        <v>1,</v>
      </c>
      <c r="S162" t="str">
        <f t="shared" si="36"/>
        <v>1,</v>
      </c>
    </row>
    <row r="163" spans="1:19" x14ac:dyDescent="0.15">
      <c r="A163" t="s">
        <v>208</v>
      </c>
      <c r="B163">
        <v>92206</v>
      </c>
      <c r="C163">
        <v>80</v>
      </c>
      <c r="D163">
        <v>1</v>
      </c>
      <c r="E163">
        <v>1</v>
      </c>
      <c r="F163">
        <v>2</v>
      </c>
      <c r="G163" s="5">
        <f t="shared" si="31"/>
        <v>9.7299927025054737E-3</v>
      </c>
      <c r="H163" t="str">
        <f>VLOOKUP(B163,'名称-id-价值'!B:C,2,FALSE)</f>
        <v>T2HP6</v>
      </c>
      <c r="I163" t="str">
        <f t="shared" si="37"/>
        <v>T2部件</v>
      </c>
      <c r="J163">
        <f t="shared" si="38"/>
        <v>5</v>
      </c>
      <c r="K163">
        <f t="shared" si="39"/>
        <v>1.9459985405010947E-2</v>
      </c>
      <c r="L163">
        <f>VLOOKUP(B163,'名称-id-价值'!B:M,J163+2,FALSE)</f>
        <v>65.099999999999994</v>
      </c>
      <c r="M163">
        <f t="shared" si="40"/>
        <v>0.63342252493310625</v>
      </c>
      <c r="N163">
        <f t="shared" si="32"/>
        <v>139.22189248358072</v>
      </c>
      <c r="O163" t="str">
        <f t="shared" si="33"/>
        <v>92206,</v>
      </c>
      <c r="P163" t="str">
        <f t="shared" si="34"/>
        <v>80,</v>
      </c>
      <c r="Q163" t="str">
        <f t="shared" si="41"/>
        <v>(1,1)</v>
      </c>
      <c r="R163" t="str">
        <f t="shared" si="35"/>
        <v>1,</v>
      </c>
      <c r="S163" t="str">
        <f t="shared" si="36"/>
        <v>1,</v>
      </c>
    </row>
    <row r="164" spans="1:19" x14ac:dyDescent="0.15">
      <c r="A164" t="s">
        <v>209</v>
      </c>
      <c r="B164">
        <v>51111</v>
      </c>
      <c r="C164">
        <v>200</v>
      </c>
      <c r="D164">
        <v>2</v>
      </c>
      <c r="E164">
        <v>10</v>
      </c>
      <c r="F164">
        <v>2</v>
      </c>
      <c r="G164" s="5">
        <f t="shared" si="31"/>
        <v>2.388344877000239E-2</v>
      </c>
      <c r="H164" t="str">
        <f>VLOOKUP(B164,'名称-id-价值'!B:C,2,FALSE)</f>
        <v>雷诺FT-碎片</v>
      </c>
      <c r="I164" t="str">
        <f t="shared" si="37"/>
        <v>T1碎片</v>
      </c>
      <c r="J164">
        <f t="shared" si="38"/>
        <v>6</v>
      </c>
      <c r="K164">
        <f t="shared" si="39"/>
        <v>0.28660138524002865</v>
      </c>
      <c r="L164">
        <f>VLOOKUP(B164,'名称-id-价值'!B:M,J164+2,FALSE)</f>
        <v>42</v>
      </c>
      <c r="M164">
        <f t="shared" si="40"/>
        <v>6.0186290900406023</v>
      </c>
      <c r="N164">
        <f t="shared" si="32"/>
        <v>133.58662526868872</v>
      </c>
      <c r="O164" t="str">
        <f t="shared" si="33"/>
        <v>51111,</v>
      </c>
      <c r="P164" t="str">
        <f t="shared" si="34"/>
        <v>200,</v>
      </c>
      <c r="Q164" t="str">
        <f t="shared" si="41"/>
        <v>(2,10)</v>
      </c>
      <c r="R164" t="str">
        <f t="shared" si="35"/>
        <v>2,</v>
      </c>
      <c r="S164" t="str">
        <f t="shared" si="36"/>
        <v>10,</v>
      </c>
    </row>
    <row r="165" spans="1:19" x14ac:dyDescent="0.15">
      <c r="A165" t="s">
        <v>209</v>
      </c>
      <c r="B165">
        <v>52111</v>
      </c>
      <c r="C165">
        <v>200</v>
      </c>
      <c r="D165">
        <v>2</v>
      </c>
      <c r="E165">
        <v>10</v>
      </c>
      <c r="F165">
        <v>2</v>
      </c>
      <c r="G165" s="5">
        <f t="shared" si="31"/>
        <v>2.388344877000239E-2</v>
      </c>
      <c r="H165" t="str">
        <f>VLOOKUP(B165,'名称-id-价值'!B:C,2,FALSE)</f>
        <v>Stuart-碎片</v>
      </c>
      <c r="I165" t="str">
        <f t="shared" si="37"/>
        <v>T1碎片</v>
      </c>
      <c r="J165">
        <f t="shared" si="38"/>
        <v>6</v>
      </c>
      <c r="K165">
        <f t="shared" si="39"/>
        <v>0.28660138524002865</v>
      </c>
      <c r="L165">
        <f>VLOOKUP(B165,'名称-id-价值'!B:M,J165+2,FALSE)</f>
        <v>42</v>
      </c>
      <c r="M165">
        <f t="shared" si="40"/>
        <v>6.0186290900406023</v>
      </c>
      <c r="N165">
        <f t="shared" si="32"/>
        <v>133.58662526868872</v>
      </c>
      <c r="O165" t="str">
        <f t="shared" si="33"/>
        <v>52111,</v>
      </c>
      <c r="P165" t="str">
        <f t="shared" si="34"/>
        <v>200,</v>
      </c>
      <c r="Q165" t="str">
        <f t="shared" si="41"/>
        <v>(2,10)</v>
      </c>
      <c r="R165" t="str">
        <f t="shared" si="35"/>
        <v>2,</v>
      </c>
      <c r="S165" t="str">
        <f t="shared" si="36"/>
        <v>10,</v>
      </c>
    </row>
    <row r="166" spans="1:19" x14ac:dyDescent="0.15">
      <c r="A166" t="s">
        <v>209</v>
      </c>
      <c r="B166">
        <v>53111</v>
      </c>
      <c r="C166">
        <v>200</v>
      </c>
      <c r="D166">
        <v>2</v>
      </c>
      <c r="E166">
        <v>10</v>
      </c>
      <c r="F166">
        <v>2</v>
      </c>
      <c r="G166" s="5">
        <f t="shared" si="31"/>
        <v>2.388344877000239E-2</v>
      </c>
      <c r="H166" t="str">
        <f>VLOOKUP(B166,'名称-id-价值'!B:C,2,FALSE)</f>
        <v>B-1-碎片</v>
      </c>
      <c r="I166" t="str">
        <f t="shared" si="37"/>
        <v>T1碎片</v>
      </c>
      <c r="J166">
        <f t="shared" si="38"/>
        <v>6</v>
      </c>
      <c r="K166">
        <f t="shared" si="39"/>
        <v>0.28660138524002865</v>
      </c>
      <c r="L166">
        <f>VLOOKUP(B166,'名称-id-价值'!B:M,J166+2,FALSE)</f>
        <v>42</v>
      </c>
      <c r="M166">
        <f t="shared" si="40"/>
        <v>6.0186290900406023</v>
      </c>
      <c r="N166">
        <f t="shared" si="32"/>
        <v>133.58662526868872</v>
      </c>
      <c r="O166" t="str">
        <f t="shared" si="33"/>
        <v>53111,</v>
      </c>
      <c r="P166" t="str">
        <f t="shared" si="34"/>
        <v>200,</v>
      </c>
      <c r="Q166" t="str">
        <f t="shared" si="41"/>
        <v>(2,10)</v>
      </c>
      <c r="R166" t="str">
        <f t="shared" si="35"/>
        <v>2,</v>
      </c>
      <c r="S166" t="str">
        <f t="shared" si="36"/>
        <v>10,</v>
      </c>
    </row>
    <row r="167" spans="1:19" x14ac:dyDescent="0.15">
      <c r="A167" t="s">
        <v>209</v>
      </c>
      <c r="B167">
        <v>51211</v>
      </c>
      <c r="C167">
        <v>421</v>
      </c>
      <c r="D167">
        <v>1</v>
      </c>
      <c r="E167">
        <v>2</v>
      </c>
      <c r="F167">
        <v>2</v>
      </c>
      <c r="G167" s="5">
        <f t="shared" si="31"/>
        <v>5.027465966085503E-2</v>
      </c>
      <c r="H167" t="str">
        <f>VLOOKUP(B167,'名称-id-价值'!B:C,2,FALSE)</f>
        <v>二号-碎片</v>
      </c>
      <c r="I167" t="str">
        <f t="shared" si="37"/>
        <v>T2碎片</v>
      </c>
      <c r="J167">
        <f t="shared" si="38"/>
        <v>6</v>
      </c>
      <c r="K167">
        <f t="shared" si="39"/>
        <v>0.15082397898256508</v>
      </c>
      <c r="L167">
        <f>VLOOKUP(B167,'名称-id-价值'!B:M,J167+2,FALSE)</f>
        <v>45.6</v>
      </c>
      <c r="M167">
        <f t="shared" si="40"/>
        <v>3.4387867208024838</v>
      </c>
      <c r="N167">
        <f t="shared" si="32"/>
        <v>133.58662526868872</v>
      </c>
      <c r="O167" t="str">
        <f t="shared" si="33"/>
        <v>51211,</v>
      </c>
      <c r="P167" t="str">
        <f t="shared" si="34"/>
        <v>421,</v>
      </c>
      <c r="Q167" t="str">
        <f t="shared" si="41"/>
        <v>(1,2)</v>
      </c>
      <c r="R167" t="str">
        <f t="shared" si="35"/>
        <v>1,</v>
      </c>
      <c r="S167" t="str">
        <f t="shared" si="36"/>
        <v>2,</v>
      </c>
    </row>
    <row r="168" spans="1:19" x14ac:dyDescent="0.15">
      <c r="A168" t="s">
        <v>209</v>
      </c>
      <c r="B168">
        <v>52211</v>
      </c>
      <c r="C168">
        <v>421</v>
      </c>
      <c r="D168">
        <v>1</v>
      </c>
      <c r="E168">
        <v>2</v>
      </c>
      <c r="F168">
        <v>2</v>
      </c>
      <c r="G168" s="5">
        <f t="shared" si="31"/>
        <v>5.027465966085503E-2</v>
      </c>
      <c r="H168" t="str">
        <f>VLOOKUP(B168,'名称-id-价值'!B:C,2,FALSE)</f>
        <v>T-34-碎片</v>
      </c>
      <c r="I168" t="str">
        <f t="shared" si="37"/>
        <v>T2碎片</v>
      </c>
      <c r="J168">
        <f t="shared" si="38"/>
        <v>6</v>
      </c>
      <c r="K168">
        <f t="shared" si="39"/>
        <v>0.15082397898256508</v>
      </c>
      <c r="L168">
        <f>VLOOKUP(B168,'名称-id-价值'!B:M,J168+2,FALSE)</f>
        <v>45.6</v>
      </c>
      <c r="M168">
        <f t="shared" si="40"/>
        <v>3.4387867208024838</v>
      </c>
      <c r="N168">
        <f t="shared" si="32"/>
        <v>133.58662526868872</v>
      </c>
      <c r="O168" t="str">
        <f t="shared" si="33"/>
        <v>52211,</v>
      </c>
      <c r="P168" t="str">
        <f t="shared" si="34"/>
        <v>421,</v>
      </c>
      <c r="Q168" t="str">
        <f t="shared" si="41"/>
        <v>(1,2)</v>
      </c>
      <c r="R168" t="str">
        <f t="shared" si="35"/>
        <v>1,</v>
      </c>
      <c r="S168" t="str">
        <f t="shared" si="36"/>
        <v>2,</v>
      </c>
    </row>
    <row r="169" spans="1:19" x14ac:dyDescent="0.15">
      <c r="A169" t="s">
        <v>209</v>
      </c>
      <c r="B169">
        <v>53211</v>
      </c>
      <c r="C169">
        <v>421</v>
      </c>
      <c r="D169">
        <v>1</v>
      </c>
      <c r="E169">
        <v>2</v>
      </c>
      <c r="F169">
        <v>2</v>
      </c>
      <c r="G169" s="5">
        <f t="shared" si="31"/>
        <v>5.027465966085503E-2</v>
      </c>
      <c r="H169" t="str">
        <f>VLOOKUP(B169,'名称-id-价值'!B:C,2,FALSE)</f>
        <v>KV-1-碎片</v>
      </c>
      <c r="I169" t="str">
        <f t="shared" si="37"/>
        <v>T2碎片</v>
      </c>
      <c r="J169">
        <f t="shared" si="38"/>
        <v>6</v>
      </c>
      <c r="K169">
        <f t="shared" si="39"/>
        <v>0.15082397898256508</v>
      </c>
      <c r="L169">
        <f>VLOOKUP(B169,'名称-id-价值'!B:M,J169+2,FALSE)</f>
        <v>45.6</v>
      </c>
      <c r="M169">
        <f t="shared" si="40"/>
        <v>3.4387867208024838</v>
      </c>
      <c r="N169">
        <f t="shared" si="32"/>
        <v>133.58662526868872</v>
      </c>
      <c r="O169" t="str">
        <f t="shared" si="33"/>
        <v>53211,</v>
      </c>
      <c r="P169" t="str">
        <f t="shared" si="34"/>
        <v>421,</v>
      </c>
      <c r="Q169" t="str">
        <f t="shared" si="41"/>
        <v>(1,2)</v>
      </c>
      <c r="R169" t="str">
        <f t="shared" si="35"/>
        <v>1,</v>
      </c>
      <c r="S169" t="str">
        <f t="shared" si="36"/>
        <v>2,</v>
      </c>
    </row>
    <row r="170" spans="1:19" x14ac:dyDescent="0.15">
      <c r="A170" t="s">
        <v>209</v>
      </c>
      <c r="B170">
        <v>51311</v>
      </c>
      <c r="C170">
        <v>717</v>
      </c>
      <c r="D170">
        <v>1</v>
      </c>
      <c r="E170">
        <v>1</v>
      </c>
      <c r="F170">
        <v>2</v>
      </c>
      <c r="G170" s="5">
        <f t="shared" si="31"/>
        <v>8.5622163840458565E-2</v>
      </c>
      <c r="H170" t="str">
        <f>VLOOKUP(B170,'名称-id-价值'!B:C,2,FALSE)</f>
        <v>35(t)-碎片</v>
      </c>
      <c r="I170" t="str">
        <f t="shared" si="37"/>
        <v>T3碎片</v>
      </c>
      <c r="J170">
        <f t="shared" si="38"/>
        <v>6</v>
      </c>
      <c r="K170">
        <f t="shared" si="39"/>
        <v>0.17124432768091713</v>
      </c>
      <c r="L170">
        <f>VLOOKUP(B170,'名称-id-价值'!B:M,J170+2,FALSE)</f>
        <v>51.699999999999996</v>
      </c>
      <c r="M170">
        <f t="shared" si="40"/>
        <v>4.426665870551707</v>
      </c>
      <c r="N170">
        <f t="shared" si="32"/>
        <v>133.58662526868872</v>
      </c>
      <c r="O170" t="str">
        <f t="shared" si="33"/>
        <v>51311,</v>
      </c>
      <c r="P170" t="str">
        <f t="shared" si="34"/>
        <v>717,</v>
      </c>
      <c r="Q170" t="str">
        <f t="shared" si="41"/>
        <v>(1,1)</v>
      </c>
      <c r="R170" t="str">
        <f t="shared" si="35"/>
        <v>1,</v>
      </c>
      <c r="S170" t="str">
        <f t="shared" si="36"/>
        <v>1,</v>
      </c>
    </row>
    <row r="171" spans="1:19" x14ac:dyDescent="0.15">
      <c r="A171" t="s">
        <v>209</v>
      </c>
      <c r="B171">
        <v>52311</v>
      </c>
      <c r="C171">
        <v>717</v>
      </c>
      <c r="D171">
        <v>1</v>
      </c>
      <c r="E171">
        <v>1</v>
      </c>
      <c r="F171">
        <v>2</v>
      </c>
      <c r="G171" s="5">
        <f t="shared" si="31"/>
        <v>8.5622163840458565E-2</v>
      </c>
      <c r="H171" t="str">
        <f>VLOOKUP(B171,'名称-id-价值'!B:C,2,FALSE)</f>
        <v>玛蒂尔达-碎片</v>
      </c>
      <c r="I171" t="str">
        <f t="shared" si="37"/>
        <v>T3碎片</v>
      </c>
      <c r="J171">
        <f t="shared" si="38"/>
        <v>6</v>
      </c>
      <c r="K171">
        <f t="shared" si="39"/>
        <v>0.17124432768091713</v>
      </c>
      <c r="L171">
        <f>VLOOKUP(B171,'名称-id-价值'!B:M,J171+2,FALSE)</f>
        <v>51.699999999999996</v>
      </c>
      <c r="M171">
        <f t="shared" si="40"/>
        <v>4.426665870551707</v>
      </c>
      <c r="N171">
        <f t="shared" si="32"/>
        <v>133.58662526868872</v>
      </c>
      <c r="O171" t="str">
        <f t="shared" si="33"/>
        <v>52311,</v>
      </c>
      <c r="P171" t="str">
        <f t="shared" si="34"/>
        <v>717,</v>
      </c>
      <c r="Q171" t="str">
        <f t="shared" si="41"/>
        <v>(1,1)</v>
      </c>
      <c r="R171" t="str">
        <f t="shared" si="35"/>
        <v>1,</v>
      </c>
      <c r="S171" t="str">
        <f t="shared" si="36"/>
        <v>1,</v>
      </c>
    </row>
    <row r="172" spans="1:19" x14ac:dyDescent="0.15">
      <c r="A172" t="s">
        <v>209</v>
      </c>
      <c r="B172">
        <v>53311</v>
      </c>
      <c r="C172">
        <v>717</v>
      </c>
      <c r="D172">
        <v>1</v>
      </c>
      <c r="E172">
        <v>1</v>
      </c>
      <c r="F172">
        <v>2</v>
      </c>
      <c r="G172" s="5">
        <f t="shared" si="31"/>
        <v>8.5622163840458565E-2</v>
      </c>
      <c r="H172" t="str">
        <f>VLOOKUP(B172,'名称-id-价值'!B:C,2,FALSE)</f>
        <v>黑豹-碎片</v>
      </c>
      <c r="I172" t="str">
        <f t="shared" si="37"/>
        <v>T3碎片</v>
      </c>
      <c r="J172">
        <f t="shared" si="38"/>
        <v>6</v>
      </c>
      <c r="K172">
        <f t="shared" si="39"/>
        <v>0.17124432768091713</v>
      </c>
      <c r="L172">
        <f>VLOOKUP(B172,'名称-id-价值'!B:M,J172+2,FALSE)</f>
        <v>51.699999999999996</v>
      </c>
      <c r="M172">
        <f t="shared" si="40"/>
        <v>4.426665870551707</v>
      </c>
      <c r="N172">
        <f t="shared" si="32"/>
        <v>133.58662526868872</v>
      </c>
      <c r="O172" t="str">
        <f t="shared" si="33"/>
        <v>53311,</v>
      </c>
      <c r="P172" t="str">
        <f t="shared" si="34"/>
        <v>717,</v>
      </c>
      <c r="Q172" t="str">
        <f t="shared" si="41"/>
        <v>(1,1)</v>
      </c>
      <c r="R172" t="str">
        <f t="shared" si="35"/>
        <v>1,</v>
      </c>
      <c r="S172" t="str">
        <f t="shared" si="36"/>
        <v>1,</v>
      </c>
    </row>
    <row r="173" spans="1:19" x14ac:dyDescent="0.15">
      <c r="A173" t="s">
        <v>209</v>
      </c>
      <c r="B173">
        <v>51311</v>
      </c>
      <c r="C173">
        <v>441</v>
      </c>
      <c r="D173">
        <v>1</v>
      </c>
      <c r="E173">
        <v>1</v>
      </c>
      <c r="F173">
        <v>2</v>
      </c>
      <c r="G173" s="5">
        <f t="shared" si="31"/>
        <v>5.2663004537855267E-2</v>
      </c>
      <c r="H173" t="str">
        <f>VLOOKUP(B173,'名称-id-价值'!B:C,2,FALSE)</f>
        <v>35(t)-碎片</v>
      </c>
      <c r="I173" t="str">
        <f t="shared" si="37"/>
        <v>T3碎片</v>
      </c>
      <c r="J173">
        <f t="shared" si="38"/>
        <v>6</v>
      </c>
      <c r="K173">
        <f t="shared" si="39"/>
        <v>0.10532600907571053</v>
      </c>
      <c r="L173">
        <f>VLOOKUP(B173,'名称-id-价值'!B:M,J173+2,FALSE)</f>
        <v>51.699999999999996</v>
      </c>
      <c r="M173">
        <f t="shared" si="40"/>
        <v>2.7226773346071171</v>
      </c>
      <c r="N173">
        <f t="shared" si="32"/>
        <v>133.58662526868872</v>
      </c>
      <c r="O173" t="str">
        <f t="shared" si="33"/>
        <v>51311,</v>
      </c>
      <c r="P173" t="str">
        <f t="shared" si="34"/>
        <v>441,</v>
      </c>
      <c r="Q173" t="str">
        <f t="shared" si="41"/>
        <v>(1,1)</v>
      </c>
      <c r="R173" t="str">
        <f t="shared" si="35"/>
        <v>1,</v>
      </c>
      <c r="S173" t="str">
        <f t="shared" si="36"/>
        <v>1,</v>
      </c>
    </row>
    <row r="174" spans="1:19" x14ac:dyDescent="0.15">
      <c r="A174" t="s">
        <v>209</v>
      </c>
      <c r="B174">
        <v>52311</v>
      </c>
      <c r="C174">
        <v>441</v>
      </c>
      <c r="D174">
        <v>1</v>
      </c>
      <c r="E174">
        <v>1</v>
      </c>
      <c r="F174">
        <v>2</v>
      </c>
      <c r="G174" s="5">
        <f t="shared" si="31"/>
        <v>5.2663004537855267E-2</v>
      </c>
      <c r="H174" t="str">
        <f>VLOOKUP(B174,'名称-id-价值'!B:C,2,FALSE)</f>
        <v>玛蒂尔达-碎片</v>
      </c>
      <c r="I174" t="str">
        <f t="shared" si="37"/>
        <v>T3碎片</v>
      </c>
      <c r="J174">
        <f t="shared" si="38"/>
        <v>6</v>
      </c>
      <c r="K174">
        <f t="shared" si="39"/>
        <v>0.10532600907571053</v>
      </c>
      <c r="L174">
        <f>VLOOKUP(B174,'名称-id-价值'!B:M,J174+2,FALSE)</f>
        <v>51.699999999999996</v>
      </c>
      <c r="M174">
        <f t="shared" si="40"/>
        <v>2.7226773346071171</v>
      </c>
      <c r="N174">
        <f t="shared" si="32"/>
        <v>133.58662526868872</v>
      </c>
      <c r="O174" t="str">
        <f t="shared" si="33"/>
        <v>52311,</v>
      </c>
      <c r="P174" t="str">
        <f t="shared" si="34"/>
        <v>441,</v>
      </c>
      <c r="Q174" t="str">
        <f t="shared" si="41"/>
        <v>(1,1)</v>
      </c>
      <c r="R174" t="str">
        <f t="shared" si="35"/>
        <v>1,</v>
      </c>
      <c r="S174" t="str">
        <f t="shared" si="36"/>
        <v>1,</v>
      </c>
    </row>
    <row r="175" spans="1:19" x14ac:dyDescent="0.15">
      <c r="A175" t="s">
        <v>209</v>
      </c>
      <c r="B175">
        <v>53311</v>
      </c>
      <c r="C175">
        <v>441</v>
      </c>
      <c r="D175">
        <v>1</v>
      </c>
      <c r="E175">
        <v>1</v>
      </c>
      <c r="F175">
        <v>2</v>
      </c>
      <c r="G175" s="5">
        <f t="shared" si="31"/>
        <v>5.2663004537855267E-2</v>
      </c>
      <c r="H175" t="str">
        <f>VLOOKUP(B175,'名称-id-价值'!B:C,2,FALSE)</f>
        <v>黑豹-碎片</v>
      </c>
      <c r="I175" t="str">
        <f t="shared" si="37"/>
        <v>T3碎片</v>
      </c>
      <c r="J175">
        <f t="shared" si="38"/>
        <v>6</v>
      </c>
      <c r="K175">
        <f t="shared" si="39"/>
        <v>0.10532600907571053</v>
      </c>
      <c r="L175">
        <f>VLOOKUP(B175,'名称-id-价值'!B:M,J175+2,FALSE)</f>
        <v>51.699999999999996</v>
      </c>
      <c r="M175">
        <f t="shared" si="40"/>
        <v>2.7226773346071171</v>
      </c>
      <c r="N175">
        <f t="shared" si="32"/>
        <v>133.58662526868872</v>
      </c>
      <c r="O175" t="str">
        <f t="shared" si="33"/>
        <v>53311,</v>
      </c>
      <c r="P175" t="str">
        <f t="shared" si="34"/>
        <v>441,</v>
      </c>
      <c r="Q175" t="str">
        <f t="shared" si="41"/>
        <v>(1,1)</v>
      </c>
      <c r="R175" t="str">
        <f t="shared" si="35"/>
        <v>1,</v>
      </c>
      <c r="S175" t="str">
        <f t="shared" si="36"/>
        <v>1,</v>
      </c>
    </row>
    <row r="176" spans="1:19" x14ac:dyDescent="0.15">
      <c r="A176" t="s">
        <v>209</v>
      </c>
      <c r="B176">
        <v>91001</v>
      </c>
      <c r="C176">
        <v>105</v>
      </c>
      <c r="D176">
        <v>1</v>
      </c>
      <c r="E176">
        <v>1</v>
      </c>
      <c r="F176">
        <v>2</v>
      </c>
      <c r="G176" s="5">
        <f t="shared" si="31"/>
        <v>1.2538810604251254E-2</v>
      </c>
      <c r="H176" t="str">
        <f>VLOOKUP(B176,'名称-id-价值'!B:C,2,FALSE)</f>
        <v>T1LP1</v>
      </c>
      <c r="I176" t="str">
        <f t="shared" si="37"/>
        <v>T1部件</v>
      </c>
      <c r="J176">
        <f t="shared" si="38"/>
        <v>6</v>
      </c>
      <c r="K176">
        <f t="shared" si="39"/>
        <v>2.5077621208502508E-2</v>
      </c>
      <c r="L176">
        <f>VLOOKUP(B176,'名称-id-价值'!B:M,J176+2,FALSE)</f>
        <v>30</v>
      </c>
      <c r="M176">
        <f t="shared" si="40"/>
        <v>0.37616431812753764</v>
      </c>
      <c r="N176">
        <f t="shared" si="32"/>
        <v>133.58662526868872</v>
      </c>
      <c r="O176" t="str">
        <f t="shared" si="33"/>
        <v>91001,</v>
      </c>
      <c r="P176" t="str">
        <f t="shared" si="34"/>
        <v>105,</v>
      </c>
      <c r="Q176" t="str">
        <f t="shared" si="41"/>
        <v>(1,1)</v>
      </c>
      <c r="R176" t="str">
        <f t="shared" si="35"/>
        <v>1,</v>
      </c>
      <c r="S176" t="str">
        <f t="shared" si="36"/>
        <v>1,</v>
      </c>
    </row>
    <row r="177" spans="1:19" x14ac:dyDescent="0.15">
      <c r="A177" t="s">
        <v>209</v>
      </c>
      <c r="B177">
        <v>91003</v>
      </c>
      <c r="C177">
        <v>105</v>
      </c>
      <c r="D177">
        <v>1</v>
      </c>
      <c r="E177">
        <v>1</v>
      </c>
      <c r="F177">
        <v>2</v>
      </c>
      <c r="G177" s="5">
        <f t="shared" si="31"/>
        <v>1.2538810604251254E-2</v>
      </c>
      <c r="H177" t="str">
        <f>VLOOKUP(B177,'名称-id-价值'!B:C,2,FALSE)</f>
        <v>T1LP3</v>
      </c>
      <c r="I177" t="str">
        <f t="shared" si="37"/>
        <v>T1部件</v>
      </c>
      <c r="J177">
        <f t="shared" si="38"/>
        <v>6</v>
      </c>
      <c r="K177">
        <f t="shared" si="39"/>
        <v>2.5077621208502508E-2</v>
      </c>
      <c r="L177">
        <f>VLOOKUP(B177,'名称-id-价值'!B:M,J177+2,FALSE)</f>
        <v>30</v>
      </c>
      <c r="M177">
        <f t="shared" si="40"/>
        <v>0.37616431812753764</v>
      </c>
      <c r="N177">
        <f t="shared" si="32"/>
        <v>133.58662526868872</v>
      </c>
      <c r="O177" t="str">
        <f t="shared" si="33"/>
        <v>91003,</v>
      </c>
      <c r="P177" t="str">
        <f t="shared" si="34"/>
        <v>105,</v>
      </c>
      <c r="Q177" t="str">
        <f t="shared" si="41"/>
        <v>(1,1)</v>
      </c>
      <c r="R177" t="str">
        <f t="shared" si="35"/>
        <v>1,</v>
      </c>
      <c r="S177" t="str">
        <f t="shared" si="36"/>
        <v>1,</v>
      </c>
    </row>
    <row r="178" spans="1:19" x14ac:dyDescent="0.15">
      <c r="A178" t="s">
        <v>209</v>
      </c>
      <c r="B178">
        <v>91005</v>
      </c>
      <c r="C178">
        <v>105</v>
      </c>
      <c r="D178">
        <v>1</v>
      </c>
      <c r="E178">
        <v>1</v>
      </c>
      <c r="F178">
        <v>2</v>
      </c>
      <c r="G178" s="5">
        <f t="shared" si="31"/>
        <v>1.2538810604251254E-2</v>
      </c>
      <c r="H178" t="str">
        <f>VLOOKUP(B178,'名称-id-价值'!B:C,2,FALSE)</f>
        <v>T1LP5</v>
      </c>
      <c r="I178" t="str">
        <f t="shared" si="37"/>
        <v>T1部件</v>
      </c>
      <c r="J178">
        <f t="shared" si="38"/>
        <v>6</v>
      </c>
      <c r="K178">
        <f t="shared" si="39"/>
        <v>2.5077621208502508E-2</v>
      </c>
      <c r="L178">
        <f>VLOOKUP(B178,'名称-id-价值'!B:M,J178+2,FALSE)</f>
        <v>30</v>
      </c>
      <c r="M178">
        <f t="shared" si="40"/>
        <v>0.37616431812753764</v>
      </c>
      <c r="N178">
        <f t="shared" si="32"/>
        <v>133.58662526868872</v>
      </c>
      <c r="O178" t="str">
        <f t="shared" si="33"/>
        <v>91005,</v>
      </c>
      <c r="P178" t="str">
        <f t="shared" si="34"/>
        <v>105,</v>
      </c>
      <c r="Q178" t="str">
        <f t="shared" si="41"/>
        <v>(1,1)</v>
      </c>
      <c r="R178" t="str">
        <f t="shared" si="35"/>
        <v>1,</v>
      </c>
      <c r="S178" t="str">
        <f t="shared" si="36"/>
        <v>1,</v>
      </c>
    </row>
    <row r="179" spans="1:19" x14ac:dyDescent="0.15">
      <c r="A179" t="s">
        <v>209</v>
      </c>
      <c r="B179">
        <v>91101</v>
      </c>
      <c r="C179">
        <v>105</v>
      </c>
      <c r="D179">
        <v>1</v>
      </c>
      <c r="E179">
        <v>1</v>
      </c>
      <c r="F179">
        <v>2</v>
      </c>
      <c r="G179" s="5">
        <f t="shared" si="31"/>
        <v>1.2538810604251254E-2</v>
      </c>
      <c r="H179" t="str">
        <f>VLOOKUP(B179,'名称-id-价值'!B:C,2,FALSE)</f>
        <v>T1MP1</v>
      </c>
      <c r="I179" t="str">
        <f t="shared" si="37"/>
        <v>T1部件</v>
      </c>
      <c r="J179">
        <f t="shared" si="38"/>
        <v>6</v>
      </c>
      <c r="K179">
        <f t="shared" si="39"/>
        <v>2.5077621208502508E-2</v>
      </c>
      <c r="L179">
        <f>VLOOKUP(B179,'名称-id-价值'!B:M,J179+2,FALSE)</f>
        <v>30</v>
      </c>
      <c r="M179">
        <f t="shared" si="40"/>
        <v>0.37616431812753764</v>
      </c>
      <c r="N179">
        <f t="shared" si="32"/>
        <v>133.58662526868872</v>
      </c>
      <c r="O179" t="str">
        <f t="shared" si="33"/>
        <v>91101,</v>
      </c>
      <c r="P179" t="str">
        <f t="shared" si="34"/>
        <v>105,</v>
      </c>
      <c r="Q179" t="str">
        <f t="shared" si="41"/>
        <v>(1,1)</v>
      </c>
      <c r="R179" t="str">
        <f t="shared" si="35"/>
        <v>1,</v>
      </c>
      <c r="S179" t="str">
        <f t="shared" si="36"/>
        <v>1,</v>
      </c>
    </row>
    <row r="180" spans="1:19" x14ac:dyDescent="0.15">
      <c r="A180" t="s">
        <v>209</v>
      </c>
      <c r="B180">
        <v>91103</v>
      </c>
      <c r="C180">
        <v>105</v>
      </c>
      <c r="D180">
        <v>1</v>
      </c>
      <c r="E180">
        <v>1</v>
      </c>
      <c r="F180">
        <v>2</v>
      </c>
      <c r="G180" s="5">
        <f t="shared" si="31"/>
        <v>1.2538810604251254E-2</v>
      </c>
      <c r="H180" t="str">
        <f>VLOOKUP(B180,'名称-id-价值'!B:C,2,FALSE)</f>
        <v>T1MP3</v>
      </c>
      <c r="I180" t="str">
        <f t="shared" si="37"/>
        <v>T1部件</v>
      </c>
      <c r="J180">
        <f t="shared" si="38"/>
        <v>6</v>
      </c>
      <c r="K180">
        <f t="shared" si="39"/>
        <v>2.5077621208502508E-2</v>
      </c>
      <c r="L180">
        <f>VLOOKUP(B180,'名称-id-价值'!B:M,J180+2,FALSE)</f>
        <v>30</v>
      </c>
      <c r="M180">
        <f t="shared" si="40"/>
        <v>0.37616431812753764</v>
      </c>
      <c r="N180">
        <f t="shared" si="32"/>
        <v>133.58662526868872</v>
      </c>
      <c r="O180" t="str">
        <f t="shared" si="33"/>
        <v>91103,</v>
      </c>
      <c r="P180" t="str">
        <f t="shared" si="34"/>
        <v>105,</v>
      </c>
      <c r="Q180" t="str">
        <f t="shared" si="41"/>
        <v>(1,1)</v>
      </c>
      <c r="R180" t="str">
        <f t="shared" si="35"/>
        <v>1,</v>
      </c>
      <c r="S180" t="str">
        <f t="shared" si="36"/>
        <v>1,</v>
      </c>
    </row>
    <row r="181" spans="1:19" x14ac:dyDescent="0.15">
      <c r="A181" t="s">
        <v>209</v>
      </c>
      <c r="B181">
        <v>91105</v>
      </c>
      <c r="C181">
        <v>105</v>
      </c>
      <c r="D181">
        <v>1</v>
      </c>
      <c r="E181">
        <v>1</v>
      </c>
      <c r="F181">
        <v>2</v>
      </c>
      <c r="G181" s="5">
        <f t="shared" si="31"/>
        <v>1.2538810604251254E-2</v>
      </c>
      <c r="H181" t="str">
        <f>VLOOKUP(B181,'名称-id-价值'!B:C,2,FALSE)</f>
        <v>T1MP5</v>
      </c>
      <c r="I181" t="str">
        <f t="shared" si="37"/>
        <v>T1部件</v>
      </c>
      <c r="J181">
        <f t="shared" si="38"/>
        <v>6</v>
      </c>
      <c r="K181">
        <f t="shared" si="39"/>
        <v>2.5077621208502508E-2</v>
      </c>
      <c r="L181">
        <f>VLOOKUP(B181,'名称-id-价值'!B:M,J181+2,FALSE)</f>
        <v>30</v>
      </c>
      <c r="M181">
        <f t="shared" si="40"/>
        <v>0.37616431812753764</v>
      </c>
      <c r="N181">
        <f t="shared" si="32"/>
        <v>133.58662526868872</v>
      </c>
      <c r="O181" t="str">
        <f t="shared" si="33"/>
        <v>91105,</v>
      </c>
      <c r="P181" t="str">
        <f t="shared" si="34"/>
        <v>105,</v>
      </c>
      <c r="Q181" t="str">
        <f t="shared" si="41"/>
        <v>(1,1)</v>
      </c>
      <c r="R181" t="str">
        <f t="shared" si="35"/>
        <v>1,</v>
      </c>
      <c r="S181" t="str">
        <f t="shared" si="36"/>
        <v>1,</v>
      </c>
    </row>
    <row r="182" spans="1:19" x14ac:dyDescent="0.15">
      <c r="A182" t="s">
        <v>209</v>
      </c>
      <c r="B182">
        <v>91201</v>
      </c>
      <c r="C182">
        <v>105</v>
      </c>
      <c r="D182">
        <v>1</v>
      </c>
      <c r="E182">
        <v>1</v>
      </c>
      <c r="F182">
        <v>2</v>
      </c>
      <c r="G182" s="5">
        <f t="shared" si="31"/>
        <v>1.2538810604251254E-2</v>
      </c>
      <c r="H182" t="str">
        <f>VLOOKUP(B182,'名称-id-价值'!B:C,2,FALSE)</f>
        <v>T1HP1</v>
      </c>
      <c r="I182" t="str">
        <f t="shared" si="37"/>
        <v>T1部件</v>
      </c>
      <c r="J182">
        <f t="shared" si="38"/>
        <v>6</v>
      </c>
      <c r="K182">
        <f t="shared" si="39"/>
        <v>2.5077621208502508E-2</v>
      </c>
      <c r="L182">
        <f>VLOOKUP(B182,'名称-id-价值'!B:M,J182+2,FALSE)</f>
        <v>30</v>
      </c>
      <c r="M182">
        <f t="shared" si="40"/>
        <v>0.37616431812753764</v>
      </c>
      <c r="N182">
        <f t="shared" si="32"/>
        <v>133.58662526868872</v>
      </c>
      <c r="O182" t="str">
        <f t="shared" si="33"/>
        <v>91201,</v>
      </c>
      <c r="P182" t="str">
        <f t="shared" si="34"/>
        <v>105,</v>
      </c>
      <c r="Q182" t="str">
        <f t="shared" si="41"/>
        <v>(1,1)</v>
      </c>
      <c r="R182" t="str">
        <f t="shared" si="35"/>
        <v>1,</v>
      </c>
      <c r="S182" t="str">
        <f t="shared" si="36"/>
        <v>1,</v>
      </c>
    </row>
    <row r="183" spans="1:19" x14ac:dyDescent="0.15">
      <c r="A183" t="s">
        <v>209</v>
      </c>
      <c r="B183">
        <v>91203</v>
      </c>
      <c r="C183">
        <v>105</v>
      </c>
      <c r="D183">
        <v>1</v>
      </c>
      <c r="E183">
        <v>1</v>
      </c>
      <c r="F183">
        <v>2</v>
      </c>
      <c r="G183" s="5">
        <f t="shared" si="31"/>
        <v>1.2538810604251254E-2</v>
      </c>
      <c r="H183" t="str">
        <f>VLOOKUP(B183,'名称-id-价值'!B:C,2,FALSE)</f>
        <v>T1HP3</v>
      </c>
      <c r="I183" t="str">
        <f t="shared" si="37"/>
        <v>T1部件</v>
      </c>
      <c r="J183">
        <f t="shared" si="38"/>
        <v>6</v>
      </c>
      <c r="K183">
        <f t="shared" si="39"/>
        <v>2.5077621208502508E-2</v>
      </c>
      <c r="L183">
        <f>VLOOKUP(B183,'名称-id-价值'!B:M,J183+2,FALSE)</f>
        <v>30</v>
      </c>
      <c r="M183">
        <f t="shared" si="40"/>
        <v>0.37616431812753764</v>
      </c>
      <c r="N183">
        <f t="shared" si="32"/>
        <v>133.58662526868872</v>
      </c>
      <c r="O183" t="str">
        <f t="shared" si="33"/>
        <v>91203,</v>
      </c>
      <c r="P183" t="str">
        <f t="shared" si="34"/>
        <v>105,</v>
      </c>
      <c r="Q183" t="str">
        <f t="shared" si="41"/>
        <v>(1,1)</v>
      </c>
      <c r="R183" t="str">
        <f t="shared" si="35"/>
        <v>1,</v>
      </c>
      <c r="S183" t="str">
        <f t="shared" si="36"/>
        <v>1,</v>
      </c>
    </row>
    <row r="184" spans="1:19" x14ac:dyDescent="0.15">
      <c r="A184" t="s">
        <v>209</v>
      </c>
      <c r="B184">
        <v>91205</v>
      </c>
      <c r="C184">
        <v>105</v>
      </c>
      <c r="D184">
        <v>1</v>
      </c>
      <c r="E184">
        <v>1</v>
      </c>
      <c r="F184">
        <v>2</v>
      </c>
      <c r="G184" s="5">
        <f t="shared" si="31"/>
        <v>1.2538810604251254E-2</v>
      </c>
      <c r="H184" t="str">
        <f>VLOOKUP(B184,'名称-id-价值'!B:C,2,FALSE)</f>
        <v>T1HP5</v>
      </c>
      <c r="I184" t="str">
        <f t="shared" si="37"/>
        <v>T1部件</v>
      </c>
      <c r="J184">
        <f t="shared" si="38"/>
        <v>6</v>
      </c>
      <c r="K184">
        <f t="shared" si="39"/>
        <v>2.5077621208502508E-2</v>
      </c>
      <c r="L184">
        <f>VLOOKUP(B184,'名称-id-价值'!B:M,J184+2,FALSE)</f>
        <v>30</v>
      </c>
      <c r="M184">
        <f t="shared" si="40"/>
        <v>0.37616431812753764</v>
      </c>
      <c r="N184">
        <f t="shared" si="32"/>
        <v>133.58662526868872</v>
      </c>
      <c r="O184" t="str">
        <f t="shared" si="33"/>
        <v>91205,</v>
      </c>
      <c r="P184" t="str">
        <f t="shared" si="34"/>
        <v>105,</v>
      </c>
      <c r="Q184" t="str">
        <f t="shared" si="41"/>
        <v>(1,1)</v>
      </c>
      <c r="R184" t="str">
        <f t="shared" si="35"/>
        <v>1,</v>
      </c>
      <c r="S184" t="str">
        <f t="shared" si="36"/>
        <v>1,</v>
      </c>
    </row>
    <row r="185" spans="1:19" x14ac:dyDescent="0.15">
      <c r="A185" t="s">
        <v>209</v>
      </c>
      <c r="B185">
        <v>91002</v>
      </c>
      <c r="C185">
        <v>105</v>
      </c>
      <c r="D185">
        <v>1</v>
      </c>
      <c r="E185">
        <v>1</v>
      </c>
      <c r="F185">
        <v>2</v>
      </c>
      <c r="G185" s="5">
        <f t="shared" si="31"/>
        <v>1.2538810604251254E-2</v>
      </c>
      <c r="H185" t="str">
        <f>VLOOKUP(B185,'名称-id-价值'!B:C,2,FALSE)</f>
        <v>T1LP2</v>
      </c>
      <c r="I185" t="str">
        <f t="shared" si="37"/>
        <v>T1部件</v>
      </c>
      <c r="J185">
        <f t="shared" si="38"/>
        <v>6</v>
      </c>
      <c r="K185">
        <f t="shared" si="39"/>
        <v>2.5077621208502508E-2</v>
      </c>
      <c r="L185">
        <f>VLOOKUP(B185,'名称-id-价值'!B:M,J185+2,FALSE)</f>
        <v>30</v>
      </c>
      <c r="M185">
        <f t="shared" si="40"/>
        <v>0.37616431812753764</v>
      </c>
      <c r="N185">
        <f t="shared" si="32"/>
        <v>133.58662526868872</v>
      </c>
      <c r="O185" t="str">
        <f t="shared" si="33"/>
        <v>91002,</v>
      </c>
      <c r="P185" t="str">
        <f t="shared" si="34"/>
        <v>105,</v>
      </c>
      <c r="Q185" t="str">
        <f t="shared" si="41"/>
        <v>(1,1)</v>
      </c>
      <c r="R185" t="str">
        <f t="shared" si="35"/>
        <v>1,</v>
      </c>
      <c r="S185" t="str">
        <f t="shared" si="36"/>
        <v>1,</v>
      </c>
    </row>
    <row r="186" spans="1:19" x14ac:dyDescent="0.15">
      <c r="A186" t="s">
        <v>209</v>
      </c>
      <c r="B186">
        <v>91004</v>
      </c>
      <c r="C186">
        <v>105</v>
      </c>
      <c r="D186">
        <v>1</v>
      </c>
      <c r="E186">
        <v>1</v>
      </c>
      <c r="F186">
        <v>2</v>
      </c>
      <c r="G186" s="5">
        <f t="shared" si="31"/>
        <v>1.2538810604251254E-2</v>
      </c>
      <c r="H186" t="str">
        <f>VLOOKUP(B186,'名称-id-价值'!B:C,2,FALSE)</f>
        <v>T1LP4</v>
      </c>
      <c r="I186" t="str">
        <f t="shared" si="37"/>
        <v>T1部件</v>
      </c>
      <c r="J186">
        <f t="shared" si="38"/>
        <v>6</v>
      </c>
      <c r="K186">
        <f t="shared" si="39"/>
        <v>2.5077621208502508E-2</v>
      </c>
      <c r="L186">
        <f>VLOOKUP(B186,'名称-id-价值'!B:M,J186+2,FALSE)</f>
        <v>30</v>
      </c>
      <c r="M186">
        <f t="shared" si="40"/>
        <v>0.37616431812753764</v>
      </c>
      <c r="N186">
        <f t="shared" si="32"/>
        <v>133.58662526868872</v>
      </c>
      <c r="O186" t="str">
        <f t="shared" si="33"/>
        <v>91004,</v>
      </c>
      <c r="P186" t="str">
        <f t="shared" si="34"/>
        <v>105,</v>
      </c>
      <c r="Q186" t="str">
        <f t="shared" si="41"/>
        <v>(1,1)</v>
      </c>
      <c r="R186" t="str">
        <f t="shared" si="35"/>
        <v>1,</v>
      </c>
      <c r="S186" t="str">
        <f t="shared" si="36"/>
        <v>1,</v>
      </c>
    </row>
    <row r="187" spans="1:19" x14ac:dyDescent="0.15">
      <c r="A187" t="s">
        <v>209</v>
      </c>
      <c r="B187">
        <v>91006</v>
      </c>
      <c r="C187">
        <v>105</v>
      </c>
      <c r="D187">
        <v>1</v>
      </c>
      <c r="E187">
        <v>1</v>
      </c>
      <c r="F187">
        <v>2</v>
      </c>
      <c r="G187" s="5">
        <f t="shared" si="31"/>
        <v>1.2538810604251254E-2</v>
      </c>
      <c r="H187" t="str">
        <f>VLOOKUP(B187,'名称-id-价值'!B:C,2,FALSE)</f>
        <v>T1LP6</v>
      </c>
      <c r="I187" t="str">
        <f t="shared" si="37"/>
        <v>T1部件</v>
      </c>
      <c r="J187">
        <f t="shared" si="38"/>
        <v>6</v>
      </c>
      <c r="K187">
        <f t="shared" si="39"/>
        <v>2.5077621208502508E-2</v>
      </c>
      <c r="L187">
        <f>VLOOKUP(B187,'名称-id-价值'!B:M,J187+2,FALSE)</f>
        <v>30</v>
      </c>
      <c r="M187">
        <f t="shared" si="40"/>
        <v>0.37616431812753764</v>
      </c>
      <c r="N187">
        <f t="shared" si="32"/>
        <v>133.58662526868872</v>
      </c>
      <c r="O187" t="str">
        <f t="shared" si="33"/>
        <v>91006,</v>
      </c>
      <c r="P187" t="str">
        <f t="shared" si="34"/>
        <v>105,</v>
      </c>
      <c r="Q187" t="str">
        <f t="shared" si="41"/>
        <v>(1,1)</v>
      </c>
      <c r="R187" t="str">
        <f t="shared" si="35"/>
        <v>1,</v>
      </c>
      <c r="S187" t="str">
        <f t="shared" si="36"/>
        <v>1,</v>
      </c>
    </row>
    <row r="188" spans="1:19" x14ac:dyDescent="0.15">
      <c r="A188" t="s">
        <v>209</v>
      </c>
      <c r="B188">
        <v>91102</v>
      </c>
      <c r="C188">
        <v>105</v>
      </c>
      <c r="D188">
        <v>1</v>
      </c>
      <c r="E188">
        <v>1</v>
      </c>
      <c r="F188">
        <v>2</v>
      </c>
      <c r="G188" s="5">
        <f t="shared" si="31"/>
        <v>1.2538810604251254E-2</v>
      </c>
      <c r="H188" t="str">
        <f>VLOOKUP(B188,'名称-id-价值'!B:C,2,FALSE)</f>
        <v>T1MP2</v>
      </c>
      <c r="I188" t="str">
        <f t="shared" si="37"/>
        <v>T1部件</v>
      </c>
      <c r="J188">
        <f t="shared" si="38"/>
        <v>6</v>
      </c>
      <c r="K188">
        <f t="shared" si="39"/>
        <v>2.5077621208502508E-2</v>
      </c>
      <c r="L188">
        <f>VLOOKUP(B188,'名称-id-价值'!B:M,J188+2,FALSE)</f>
        <v>30</v>
      </c>
      <c r="M188">
        <f t="shared" si="40"/>
        <v>0.37616431812753764</v>
      </c>
      <c r="N188">
        <f t="shared" si="32"/>
        <v>133.58662526868872</v>
      </c>
      <c r="O188" t="str">
        <f t="shared" si="33"/>
        <v>91102,</v>
      </c>
      <c r="P188" t="str">
        <f t="shared" si="34"/>
        <v>105,</v>
      </c>
      <c r="Q188" t="str">
        <f t="shared" si="41"/>
        <v>(1,1)</v>
      </c>
      <c r="R188" t="str">
        <f t="shared" si="35"/>
        <v>1,</v>
      </c>
      <c r="S188" t="str">
        <f t="shared" si="36"/>
        <v>1,</v>
      </c>
    </row>
    <row r="189" spans="1:19" x14ac:dyDescent="0.15">
      <c r="A189" t="s">
        <v>209</v>
      </c>
      <c r="B189">
        <v>91104</v>
      </c>
      <c r="C189">
        <v>105</v>
      </c>
      <c r="D189">
        <v>1</v>
      </c>
      <c r="E189">
        <v>1</v>
      </c>
      <c r="F189">
        <v>2</v>
      </c>
      <c r="G189" s="5">
        <f t="shared" si="31"/>
        <v>1.2538810604251254E-2</v>
      </c>
      <c r="H189" t="str">
        <f>VLOOKUP(B189,'名称-id-价值'!B:C,2,FALSE)</f>
        <v>T1MP4</v>
      </c>
      <c r="I189" t="str">
        <f t="shared" si="37"/>
        <v>T1部件</v>
      </c>
      <c r="J189">
        <f t="shared" si="38"/>
        <v>6</v>
      </c>
      <c r="K189">
        <f t="shared" si="39"/>
        <v>2.5077621208502508E-2</v>
      </c>
      <c r="L189">
        <f>VLOOKUP(B189,'名称-id-价值'!B:M,J189+2,FALSE)</f>
        <v>30</v>
      </c>
      <c r="M189">
        <f t="shared" si="40"/>
        <v>0.37616431812753764</v>
      </c>
      <c r="N189">
        <f t="shared" si="32"/>
        <v>133.58662526868872</v>
      </c>
      <c r="O189" t="str">
        <f t="shared" si="33"/>
        <v>91104,</v>
      </c>
      <c r="P189" t="str">
        <f t="shared" si="34"/>
        <v>105,</v>
      </c>
      <c r="Q189" t="str">
        <f t="shared" si="41"/>
        <v>(1,1)</v>
      </c>
      <c r="R189" t="str">
        <f t="shared" si="35"/>
        <v>1,</v>
      </c>
      <c r="S189" t="str">
        <f t="shared" si="36"/>
        <v>1,</v>
      </c>
    </row>
    <row r="190" spans="1:19" x14ac:dyDescent="0.15">
      <c r="A190" t="s">
        <v>209</v>
      </c>
      <c r="B190">
        <v>91106</v>
      </c>
      <c r="C190">
        <v>105</v>
      </c>
      <c r="D190">
        <v>1</v>
      </c>
      <c r="E190">
        <v>1</v>
      </c>
      <c r="F190">
        <v>2</v>
      </c>
      <c r="G190" s="5">
        <f t="shared" si="31"/>
        <v>1.2538810604251254E-2</v>
      </c>
      <c r="H190" t="str">
        <f>VLOOKUP(B190,'名称-id-价值'!B:C,2,FALSE)</f>
        <v>T1MP6</v>
      </c>
      <c r="I190" t="str">
        <f t="shared" si="37"/>
        <v>T1部件</v>
      </c>
      <c r="J190">
        <f t="shared" si="38"/>
        <v>6</v>
      </c>
      <c r="K190">
        <f t="shared" si="39"/>
        <v>2.5077621208502508E-2</v>
      </c>
      <c r="L190">
        <f>VLOOKUP(B190,'名称-id-价值'!B:M,J190+2,FALSE)</f>
        <v>30</v>
      </c>
      <c r="M190">
        <f t="shared" si="40"/>
        <v>0.37616431812753764</v>
      </c>
      <c r="N190">
        <f t="shared" si="32"/>
        <v>133.58662526868872</v>
      </c>
      <c r="O190" t="str">
        <f t="shared" si="33"/>
        <v>91106,</v>
      </c>
      <c r="P190" t="str">
        <f t="shared" si="34"/>
        <v>105,</v>
      </c>
      <c r="Q190" t="str">
        <f t="shared" si="41"/>
        <v>(1,1)</v>
      </c>
      <c r="R190" t="str">
        <f t="shared" si="35"/>
        <v>1,</v>
      </c>
      <c r="S190" t="str">
        <f t="shared" si="36"/>
        <v>1,</v>
      </c>
    </row>
    <row r="191" spans="1:19" x14ac:dyDescent="0.15">
      <c r="A191" t="s">
        <v>209</v>
      </c>
      <c r="B191">
        <v>91202</v>
      </c>
      <c r="C191">
        <v>105</v>
      </c>
      <c r="D191">
        <v>1</v>
      </c>
      <c r="E191">
        <v>1</v>
      </c>
      <c r="F191">
        <v>2</v>
      </c>
      <c r="G191" s="5">
        <f t="shared" si="31"/>
        <v>1.2538810604251254E-2</v>
      </c>
      <c r="H191" t="str">
        <f>VLOOKUP(B191,'名称-id-价值'!B:C,2,FALSE)</f>
        <v>T1HP2</v>
      </c>
      <c r="I191" t="str">
        <f t="shared" si="37"/>
        <v>T1部件</v>
      </c>
      <c r="J191">
        <f t="shared" si="38"/>
        <v>6</v>
      </c>
      <c r="K191">
        <f t="shared" si="39"/>
        <v>2.5077621208502508E-2</v>
      </c>
      <c r="L191">
        <f>VLOOKUP(B191,'名称-id-价值'!B:M,J191+2,FALSE)</f>
        <v>30</v>
      </c>
      <c r="M191">
        <f t="shared" si="40"/>
        <v>0.37616431812753764</v>
      </c>
      <c r="N191">
        <f t="shared" si="32"/>
        <v>133.58662526868872</v>
      </c>
      <c r="O191" t="str">
        <f t="shared" si="33"/>
        <v>91202,</v>
      </c>
      <c r="P191" t="str">
        <f t="shared" si="34"/>
        <v>105,</v>
      </c>
      <c r="Q191" t="str">
        <f t="shared" si="41"/>
        <v>(1,1)</v>
      </c>
      <c r="R191" t="str">
        <f t="shared" si="35"/>
        <v>1,</v>
      </c>
      <c r="S191" t="str">
        <f t="shared" si="36"/>
        <v>1,</v>
      </c>
    </row>
    <row r="192" spans="1:19" x14ac:dyDescent="0.15">
      <c r="A192" t="s">
        <v>209</v>
      </c>
      <c r="B192">
        <v>91204</v>
      </c>
      <c r="C192">
        <v>105</v>
      </c>
      <c r="D192">
        <v>1</v>
      </c>
      <c r="E192">
        <v>1</v>
      </c>
      <c r="F192">
        <v>2</v>
      </c>
      <c r="G192" s="5">
        <f t="shared" si="31"/>
        <v>1.2538810604251254E-2</v>
      </c>
      <c r="H192" t="str">
        <f>VLOOKUP(B192,'名称-id-价值'!B:C,2,FALSE)</f>
        <v>T1HP4</v>
      </c>
      <c r="I192" t="str">
        <f t="shared" si="37"/>
        <v>T1部件</v>
      </c>
      <c r="J192">
        <f t="shared" si="38"/>
        <v>6</v>
      </c>
      <c r="K192">
        <f t="shared" si="39"/>
        <v>2.5077621208502508E-2</v>
      </c>
      <c r="L192">
        <f>VLOOKUP(B192,'名称-id-价值'!B:M,J192+2,FALSE)</f>
        <v>30</v>
      </c>
      <c r="M192">
        <f t="shared" si="40"/>
        <v>0.37616431812753764</v>
      </c>
      <c r="N192">
        <f t="shared" si="32"/>
        <v>133.58662526868872</v>
      </c>
      <c r="O192" t="str">
        <f t="shared" si="33"/>
        <v>91204,</v>
      </c>
      <c r="P192" t="str">
        <f t="shared" si="34"/>
        <v>105,</v>
      </c>
      <c r="Q192" t="str">
        <f t="shared" si="41"/>
        <v>(1,1)</v>
      </c>
      <c r="R192" t="str">
        <f t="shared" si="35"/>
        <v>1,</v>
      </c>
      <c r="S192" t="str">
        <f t="shared" si="36"/>
        <v>1,</v>
      </c>
    </row>
    <row r="193" spans="1:19" x14ac:dyDescent="0.15">
      <c r="A193" t="s">
        <v>209</v>
      </c>
      <c r="B193">
        <v>91206</v>
      </c>
      <c r="C193">
        <v>105</v>
      </c>
      <c r="D193">
        <v>1</v>
      </c>
      <c r="E193">
        <v>1</v>
      </c>
      <c r="F193">
        <v>2</v>
      </c>
      <c r="G193" s="5">
        <f t="shared" si="31"/>
        <v>1.2538810604251254E-2</v>
      </c>
      <c r="H193" t="str">
        <f>VLOOKUP(B193,'名称-id-价值'!B:C,2,FALSE)</f>
        <v>T1HP6</v>
      </c>
      <c r="I193" t="str">
        <f t="shared" si="37"/>
        <v>T1部件</v>
      </c>
      <c r="J193">
        <f t="shared" si="38"/>
        <v>6</v>
      </c>
      <c r="K193">
        <f t="shared" si="39"/>
        <v>2.5077621208502508E-2</v>
      </c>
      <c r="L193">
        <f>VLOOKUP(B193,'名称-id-价值'!B:M,J193+2,FALSE)</f>
        <v>30</v>
      </c>
      <c r="M193">
        <f t="shared" si="40"/>
        <v>0.37616431812753764</v>
      </c>
      <c r="N193">
        <f t="shared" si="32"/>
        <v>133.58662526868872</v>
      </c>
      <c r="O193" t="str">
        <f t="shared" si="33"/>
        <v>91206,</v>
      </c>
      <c r="P193" t="str">
        <f t="shared" si="34"/>
        <v>105,</v>
      </c>
      <c r="Q193" t="str">
        <f t="shared" si="41"/>
        <v>(1,1)</v>
      </c>
      <c r="R193" t="str">
        <f t="shared" si="35"/>
        <v>1,</v>
      </c>
      <c r="S193" t="str">
        <f t="shared" si="36"/>
        <v>1,</v>
      </c>
    </row>
    <row r="194" spans="1:19" x14ac:dyDescent="0.15">
      <c r="A194" t="s">
        <v>209</v>
      </c>
      <c r="B194">
        <v>92001</v>
      </c>
      <c r="C194">
        <v>50</v>
      </c>
      <c r="D194">
        <v>1</v>
      </c>
      <c r="E194">
        <v>1</v>
      </c>
      <c r="F194">
        <v>2</v>
      </c>
      <c r="G194" s="5">
        <f t="shared" ref="G194:G257" si="42">C194/SUMIFS(C:C,A:A,A194)</f>
        <v>5.9708621925005975E-3</v>
      </c>
      <c r="H194" t="str">
        <f>VLOOKUP(B194,'名称-id-价值'!B:C,2,FALSE)</f>
        <v>T2LP1</v>
      </c>
      <c r="I194" t="str">
        <f t="shared" si="37"/>
        <v>T2部件</v>
      </c>
      <c r="J194">
        <f t="shared" si="38"/>
        <v>6</v>
      </c>
      <c r="K194">
        <f t="shared" si="39"/>
        <v>1.1941724385001195E-2</v>
      </c>
      <c r="L194">
        <f>VLOOKUP(B194,'名称-id-价值'!B:M,J194+2,FALSE)</f>
        <v>62.65</v>
      </c>
      <c r="M194">
        <f t="shared" si="40"/>
        <v>0.37407451636016242</v>
      </c>
      <c r="N194">
        <f t="shared" ref="N194:N257" si="43">SUMIFS(M:M,A:A,A194)*F194+VLOOKUP(J194,$AC$17:$AF$27,4,FALSE)</f>
        <v>133.58662526868872</v>
      </c>
      <c r="O194" t="str">
        <f t="shared" si="33"/>
        <v>92001,</v>
      </c>
      <c r="P194" t="str">
        <f t="shared" si="34"/>
        <v>50,</v>
      </c>
      <c r="Q194" t="str">
        <f t="shared" si="41"/>
        <v>(1,1)</v>
      </c>
      <c r="R194" t="str">
        <f t="shared" si="35"/>
        <v>1,</v>
      </c>
      <c r="S194" t="str">
        <f t="shared" si="36"/>
        <v>1,</v>
      </c>
    </row>
    <row r="195" spans="1:19" x14ac:dyDescent="0.15">
      <c r="A195" t="s">
        <v>209</v>
      </c>
      <c r="B195">
        <v>92003</v>
      </c>
      <c r="C195">
        <v>50</v>
      </c>
      <c r="D195">
        <v>1</v>
      </c>
      <c r="E195">
        <v>1</v>
      </c>
      <c r="F195">
        <v>2</v>
      </c>
      <c r="G195" s="5">
        <f t="shared" si="42"/>
        <v>5.9708621925005975E-3</v>
      </c>
      <c r="H195" t="str">
        <f>VLOOKUP(B195,'名称-id-价值'!B:C,2,FALSE)</f>
        <v>T2LP3</v>
      </c>
      <c r="I195" t="str">
        <f t="shared" si="37"/>
        <v>T2部件</v>
      </c>
      <c r="J195">
        <f t="shared" si="38"/>
        <v>6</v>
      </c>
      <c r="K195">
        <f t="shared" si="39"/>
        <v>1.1941724385001195E-2</v>
      </c>
      <c r="L195">
        <f>VLOOKUP(B195,'名称-id-价值'!B:M,J195+2,FALSE)</f>
        <v>62.65</v>
      </c>
      <c r="M195">
        <f t="shared" si="40"/>
        <v>0.37407451636016242</v>
      </c>
      <c r="N195">
        <f t="shared" si="43"/>
        <v>133.58662526868872</v>
      </c>
      <c r="O195" t="str">
        <f t="shared" si="33"/>
        <v>92003,</v>
      </c>
      <c r="P195" t="str">
        <f t="shared" si="34"/>
        <v>50,</v>
      </c>
      <c r="Q195" t="str">
        <f t="shared" si="41"/>
        <v>(1,1)</v>
      </c>
      <c r="R195" t="str">
        <f t="shared" si="35"/>
        <v>1,</v>
      </c>
      <c r="S195" t="str">
        <f t="shared" si="36"/>
        <v>1,</v>
      </c>
    </row>
    <row r="196" spans="1:19" x14ac:dyDescent="0.15">
      <c r="A196" t="s">
        <v>209</v>
      </c>
      <c r="B196">
        <v>92005</v>
      </c>
      <c r="C196">
        <v>50</v>
      </c>
      <c r="D196">
        <v>1</v>
      </c>
      <c r="E196">
        <v>1</v>
      </c>
      <c r="F196">
        <v>2</v>
      </c>
      <c r="G196" s="5">
        <f t="shared" si="42"/>
        <v>5.9708621925005975E-3</v>
      </c>
      <c r="H196" t="str">
        <f>VLOOKUP(B196,'名称-id-价值'!B:C,2,FALSE)</f>
        <v>T2LP5</v>
      </c>
      <c r="I196" t="str">
        <f t="shared" si="37"/>
        <v>T2部件</v>
      </c>
      <c r="J196">
        <f t="shared" si="38"/>
        <v>6</v>
      </c>
      <c r="K196">
        <f t="shared" si="39"/>
        <v>1.1941724385001195E-2</v>
      </c>
      <c r="L196">
        <f>VLOOKUP(B196,'名称-id-价值'!B:M,J196+2,FALSE)</f>
        <v>62.65</v>
      </c>
      <c r="M196">
        <f t="shared" si="40"/>
        <v>0.37407451636016242</v>
      </c>
      <c r="N196">
        <f t="shared" si="43"/>
        <v>133.58662526868872</v>
      </c>
      <c r="O196" t="str">
        <f t="shared" si="33"/>
        <v>92005,</v>
      </c>
      <c r="P196" t="str">
        <f t="shared" si="34"/>
        <v>50,</v>
      </c>
      <c r="Q196" t="str">
        <f t="shared" si="41"/>
        <v>(1,1)</v>
      </c>
      <c r="R196" t="str">
        <f t="shared" si="35"/>
        <v>1,</v>
      </c>
      <c r="S196" t="str">
        <f t="shared" si="36"/>
        <v>1,</v>
      </c>
    </row>
    <row r="197" spans="1:19" x14ac:dyDescent="0.15">
      <c r="A197" t="s">
        <v>209</v>
      </c>
      <c r="B197">
        <v>92101</v>
      </c>
      <c r="C197">
        <v>50</v>
      </c>
      <c r="D197">
        <v>1</v>
      </c>
      <c r="E197">
        <v>1</v>
      </c>
      <c r="F197">
        <v>2</v>
      </c>
      <c r="G197" s="5">
        <f t="shared" si="42"/>
        <v>5.9708621925005975E-3</v>
      </c>
      <c r="H197" t="str">
        <f>VLOOKUP(B197,'名称-id-价值'!B:C,2,FALSE)</f>
        <v>T2MP1</v>
      </c>
      <c r="I197" t="str">
        <f t="shared" si="37"/>
        <v>T2部件</v>
      </c>
      <c r="J197">
        <f t="shared" si="38"/>
        <v>6</v>
      </c>
      <c r="K197">
        <f t="shared" si="39"/>
        <v>1.1941724385001195E-2</v>
      </c>
      <c r="L197">
        <f>VLOOKUP(B197,'名称-id-价值'!B:M,J197+2,FALSE)</f>
        <v>62.65</v>
      </c>
      <c r="M197">
        <f t="shared" si="40"/>
        <v>0.37407451636016242</v>
      </c>
      <c r="N197">
        <f t="shared" si="43"/>
        <v>133.58662526868872</v>
      </c>
      <c r="O197" t="str">
        <f t="shared" si="33"/>
        <v>92101,</v>
      </c>
      <c r="P197" t="str">
        <f t="shared" si="34"/>
        <v>50,</v>
      </c>
      <c r="Q197" t="str">
        <f t="shared" si="41"/>
        <v>(1,1)</v>
      </c>
      <c r="R197" t="str">
        <f t="shared" si="35"/>
        <v>1,</v>
      </c>
      <c r="S197" t="str">
        <f t="shared" si="36"/>
        <v>1,</v>
      </c>
    </row>
    <row r="198" spans="1:19" x14ac:dyDescent="0.15">
      <c r="A198" t="s">
        <v>209</v>
      </c>
      <c r="B198">
        <v>92103</v>
      </c>
      <c r="C198">
        <v>50</v>
      </c>
      <c r="D198">
        <v>1</v>
      </c>
      <c r="E198">
        <v>1</v>
      </c>
      <c r="F198">
        <v>2</v>
      </c>
      <c r="G198" s="5">
        <f t="shared" si="42"/>
        <v>5.9708621925005975E-3</v>
      </c>
      <c r="H198" t="str">
        <f>VLOOKUP(B198,'名称-id-价值'!B:C,2,FALSE)</f>
        <v>T2MP3</v>
      </c>
      <c r="I198" t="str">
        <f t="shared" si="37"/>
        <v>T2部件</v>
      </c>
      <c r="J198">
        <f t="shared" si="38"/>
        <v>6</v>
      </c>
      <c r="K198">
        <f t="shared" si="39"/>
        <v>1.1941724385001195E-2</v>
      </c>
      <c r="L198">
        <f>VLOOKUP(B198,'名称-id-价值'!B:M,J198+2,FALSE)</f>
        <v>62.65</v>
      </c>
      <c r="M198">
        <f t="shared" si="40"/>
        <v>0.37407451636016242</v>
      </c>
      <c r="N198">
        <f t="shared" si="43"/>
        <v>133.58662526868872</v>
      </c>
      <c r="O198" t="str">
        <f t="shared" si="33"/>
        <v>92103,</v>
      </c>
      <c r="P198" t="str">
        <f t="shared" si="34"/>
        <v>50,</v>
      </c>
      <c r="Q198" t="str">
        <f t="shared" si="41"/>
        <v>(1,1)</v>
      </c>
      <c r="R198" t="str">
        <f t="shared" si="35"/>
        <v>1,</v>
      </c>
      <c r="S198" t="str">
        <f t="shared" si="36"/>
        <v>1,</v>
      </c>
    </row>
    <row r="199" spans="1:19" x14ac:dyDescent="0.15">
      <c r="A199" t="s">
        <v>209</v>
      </c>
      <c r="B199">
        <v>92105</v>
      </c>
      <c r="C199">
        <v>50</v>
      </c>
      <c r="D199">
        <v>1</v>
      </c>
      <c r="E199">
        <v>1</v>
      </c>
      <c r="F199">
        <v>2</v>
      </c>
      <c r="G199" s="5">
        <f t="shared" si="42"/>
        <v>5.9708621925005975E-3</v>
      </c>
      <c r="H199" t="str">
        <f>VLOOKUP(B199,'名称-id-价值'!B:C,2,FALSE)</f>
        <v>T2MP5</v>
      </c>
      <c r="I199" t="str">
        <f t="shared" si="37"/>
        <v>T2部件</v>
      </c>
      <c r="J199">
        <f t="shared" si="38"/>
        <v>6</v>
      </c>
      <c r="K199">
        <f t="shared" si="39"/>
        <v>1.1941724385001195E-2</v>
      </c>
      <c r="L199">
        <f>VLOOKUP(B199,'名称-id-价值'!B:M,J199+2,FALSE)</f>
        <v>62.65</v>
      </c>
      <c r="M199">
        <f t="shared" si="40"/>
        <v>0.37407451636016242</v>
      </c>
      <c r="N199">
        <f t="shared" si="43"/>
        <v>133.58662526868872</v>
      </c>
      <c r="O199" t="str">
        <f t="shared" si="33"/>
        <v>92105,</v>
      </c>
      <c r="P199" t="str">
        <f t="shared" si="34"/>
        <v>50,</v>
      </c>
      <c r="Q199" t="str">
        <f t="shared" si="41"/>
        <v>(1,1)</v>
      </c>
      <c r="R199" t="str">
        <f t="shared" si="35"/>
        <v>1,</v>
      </c>
      <c r="S199" t="str">
        <f t="shared" si="36"/>
        <v>1,</v>
      </c>
    </row>
    <row r="200" spans="1:19" x14ac:dyDescent="0.15">
      <c r="A200" t="s">
        <v>209</v>
      </c>
      <c r="B200">
        <v>92201</v>
      </c>
      <c r="C200">
        <v>50</v>
      </c>
      <c r="D200">
        <v>1</v>
      </c>
      <c r="E200">
        <v>1</v>
      </c>
      <c r="F200">
        <v>2</v>
      </c>
      <c r="G200" s="5">
        <f t="shared" si="42"/>
        <v>5.9708621925005975E-3</v>
      </c>
      <c r="H200" t="str">
        <f>VLOOKUP(B200,'名称-id-价值'!B:C,2,FALSE)</f>
        <v>T2HP1</v>
      </c>
      <c r="I200" t="str">
        <f t="shared" si="37"/>
        <v>T2部件</v>
      </c>
      <c r="J200">
        <f t="shared" si="38"/>
        <v>6</v>
      </c>
      <c r="K200">
        <f t="shared" si="39"/>
        <v>1.1941724385001195E-2</v>
      </c>
      <c r="L200">
        <f>VLOOKUP(B200,'名称-id-价值'!B:M,J200+2,FALSE)</f>
        <v>62.65</v>
      </c>
      <c r="M200">
        <f t="shared" si="40"/>
        <v>0.37407451636016242</v>
      </c>
      <c r="N200">
        <f t="shared" si="43"/>
        <v>133.58662526868872</v>
      </c>
      <c r="O200" t="str">
        <f t="shared" ref="O200:O269" si="44">B200&amp;","</f>
        <v>92201,</v>
      </c>
      <c r="P200" t="str">
        <f t="shared" ref="P200:P269" si="45">C200&amp;","</f>
        <v>50,</v>
      </c>
      <c r="Q200" t="str">
        <f t="shared" si="41"/>
        <v>(1,1)</v>
      </c>
      <c r="R200" t="str">
        <f t="shared" ref="R200:R269" si="46">D200&amp;","</f>
        <v>1,</v>
      </c>
      <c r="S200" t="str">
        <f t="shared" ref="S200:S269" si="47">E200&amp;","</f>
        <v>1,</v>
      </c>
    </row>
    <row r="201" spans="1:19" x14ac:dyDescent="0.15">
      <c r="A201" t="s">
        <v>209</v>
      </c>
      <c r="B201">
        <v>92203</v>
      </c>
      <c r="C201">
        <v>50</v>
      </c>
      <c r="D201">
        <v>1</v>
      </c>
      <c r="E201">
        <v>1</v>
      </c>
      <c r="F201">
        <v>2</v>
      </c>
      <c r="G201" s="5">
        <f t="shared" si="42"/>
        <v>5.9708621925005975E-3</v>
      </c>
      <c r="H201" t="str">
        <f>VLOOKUP(B201,'名称-id-价值'!B:C,2,FALSE)</f>
        <v>T2HP3</v>
      </c>
      <c r="I201" t="str">
        <f t="shared" ref="I201:I270" si="48">IF(LEFT(B201,1)+0=5,"T"&amp;MID(B201,3,1)&amp;"碎片",IF(LEFT(B201,1)+0=1,"T"&amp;MID(B201,3,1)&amp;"坦克",IF(LEFT(B201,1)+0=9,"T"&amp;MID(B201,2,1)&amp;"部件")))</f>
        <v>T2部件</v>
      </c>
      <c r="J201">
        <f t="shared" ref="J201:J270" si="49">IF(RIGHT(A201,1)+0=0,10,RIGHT(A201,1)+0)</f>
        <v>6</v>
      </c>
      <c r="K201">
        <f t="shared" ref="K201:K270" si="50">AVERAGE(D201:E201)*G201*F201</f>
        <v>1.1941724385001195E-2</v>
      </c>
      <c r="L201">
        <f>VLOOKUP(B201,'名称-id-价值'!B:M,J201+2,FALSE)</f>
        <v>62.65</v>
      </c>
      <c r="M201">
        <f t="shared" ref="M201:M270" si="51">G201*L201*AVERAGE(D201:E201)</f>
        <v>0.37407451636016242</v>
      </c>
      <c r="N201">
        <f t="shared" si="43"/>
        <v>133.58662526868872</v>
      </c>
      <c r="O201" t="str">
        <f t="shared" si="44"/>
        <v>92203,</v>
      </c>
      <c r="P201" t="str">
        <f t="shared" si="45"/>
        <v>50,</v>
      </c>
      <c r="Q201" t="str">
        <f t="shared" ref="Q201:Q270" si="52">"("&amp;LEFT(R201&amp;S201,LEN(R201&amp;S201)-1)&amp;")"</f>
        <v>(1,1)</v>
      </c>
      <c r="R201" t="str">
        <f t="shared" si="46"/>
        <v>1,</v>
      </c>
      <c r="S201" t="str">
        <f t="shared" si="47"/>
        <v>1,</v>
      </c>
    </row>
    <row r="202" spans="1:19" x14ac:dyDescent="0.15">
      <c r="A202" t="s">
        <v>209</v>
      </c>
      <c r="B202">
        <v>92205</v>
      </c>
      <c r="C202">
        <v>50</v>
      </c>
      <c r="D202">
        <v>1</v>
      </c>
      <c r="E202">
        <v>1</v>
      </c>
      <c r="F202">
        <v>2</v>
      </c>
      <c r="G202" s="5">
        <f t="shared" si="42"/>
        <v>5.9708621925005975E-3</v>
      </c>
      <c r="H202" t="str">
        <f>VLOOKUP(B202,'名称-id-价值'!B:C,2,FALSE)</f>
        <v>T2HP5</v>
      </c>
      <c r="I202" t="str">
        <f t="shared" si="48"/>
        <v>T2部件</v>
      </c>
      <c r="J202">
        <f t="shared" si="49"/>
        <v>6</v>
      </c>
      <c r="K202">
        <f t="shared" si="50"/>
        <v>1.1941724385001195E-2</v>
      </c>
      <c r="L202">
        <f>VLOOKUP(B202,'名称-id-价值'!B:M,J202+2,FALSE)</f>
        <v>62.65</v>
      </c>
      <c r="M202">
        <f t="shared" si="51"/>
        <v>0.37407451636016242</v>
      </c>
      <c r="N202">
        <f t="shared" si="43"/>
        <v>133.58662526868872</v>
      </c>
      <c r="O202" t="str">
        <f t="shared" si="44"/>
        <v>92205,</v>
      </c>
      <c r="P202" t="str">
        <f t="shared" si="45"/>
        <v>50,</v>
      </c>
      <c r="Q202" t="str">
        <f t="shared" si="52"/>
        <v>(1,1)</v>
      </c>
      <c r="R202" t="str">
        <f t="shared" si="46"/>
        <v>1,</v>
      </c>
      <c r="S202" t="str">
        <f t="shared" si="47"/>
        <v>1,</v>
      </c>
    </row>
    <row r="203" spans="1:19" x14ac:dyDescent="0.15">
      <c r="A203" t="s">
        <v>209</v>
      </c>
      <c r="B203">
        <v>92002</v>
      </c>
      <c r="C203">
        <v>50</v>
      </c>
      <c r="D203">
        <v>1</v>
      </c>
      <c r="E203">
        <v>1</v>
      </c>
      <c r="F203">
        <v>2</v>
      </c>
      <c r="G203" s="5">
        <f t="shared" si="42"/>
        <v>5.9708621925005975E-3</v>
      </c>
      <c r="H203" t="str">
        <f>VLOOKUP(B203,'名称-id-价值'!B:C,2,FALSE)</f>
        <v>T2LP2</v>
      </c>
      <c r="I203" t="str">
        <f t="shared" si="48"/>
        <v>T2部件</v>
      </c>
      <c r="J203">
        <f t="shared" si="49"/>
        <v>6</v>
      </c>
      <c r="K203">
        <f t="shared" si="50"/>
        <v>1.1941724385001195E-2</v>
      </c>
      <c r="L203">
        <f>VLOOKUP(B203,'名称-id-价值'!B:M,J203+2,FALSE)</f>
        <v>62.65</v>
      </c>
      <c r="M203">
        <f t="shared" si="51"/>
        <v>0.37407451636016242</v>
      </c>
      <c r="N203">
        <f t="shared" si="43"/>
        <v>133.58662526868872</v>
      </c>
      <c r="O203" t="str">
        <f t="shared" si="44"/>
        <v>92002,</v>
      </c>
      <c r="P203" t="str">
        <f t="shared" si="45"/>
        <v>50,</v>
      </c>
      <c r="Q203" t="str">
        <f t="shared" si="52"/>
        <v>(1,1)</v>
      </c>
      <c r="R203" t="str">
        <f t="shared" si="46"/>
        <v>1,</v>
      </c>
      <c r="S203" t="str">
        <f t="shared" si="47"/>
        <v>1,</v>
      </c>
    </row>
    <row r="204" spans="1:19" x14ac:dyDescent="0.15">
      <c r="A204" t="s">
        <v>209</v>
      </c>
      <c r="B204">
        <v>92004</v>
      </c>
      <c r="C204">
        <v>50</v>
      </c>
      <c r="D204">
        <v>1</v>
      </c>
      <c r="E204">
        <v>1</v>
      </c>
      <c r="F204">
        <v>2</v>
      </c>
      <c r="G204" s="5">
        <f t="shared" si="42"/>
        <v>5.9708621925005975E-3</v>
      </c>
      <c r="H204" t="str">
        <f>VLOOKUP(B204,'名称-id-价值'!B:C,2,FALSE)</f>
        <v>T2LP4</v>
      </c>
      <c r="I204" t="str">
        <f t="shared" si="48"/>
        <v>T2部件</v>
      </c>
      <c r="J204">
        <f t="shared" si="49"/>
        <v>6</v>
      </c>
      <c r="K204">
        <f t="shared" si="50"/>
        <v>1.1941724385001195E-2</v>
      </c>
      <c r="L204">
        <f>VLOOKUP(B204,'名称-id-价值'!B:M,J204+2,FALSE)</f>
        <v>62.65</v>
      </c>
      <c r="M204">
        <f t="shared" si="51"/>
        <v>0.37407451636016242</v>
      </c>
      <c r="N204">
        <f t="shared" si="43"/>
        <v>133.58662526868872</v>
      </c>
      <c r="O204" t="str">
        <f t="shared" si="44"/>
        <v>92004,</v>
      </c>
      <c r="P204" t="str">
        <f t="shared" si="45"/>
        <v>50,</v>
      </c>
      <c r="Q204" t="str">
        <f t="shared" si="52"/>
        <v>(1,1)</v>
      </c>
      <c r="R204" t="str">
        <f t="shared" si="46"/>
        <v>1,</v>
      </c>
      <c r="S204" t="str">
        <f t="shared" si="47"/>
        <v>1,</v>
      </c>
    </row>
    <row r="205" spans="1:19" x14ac:dyDescent="0.15">
      <c r="A205" t="s">
        <v>209</v>
      </c>
      <c r="B205">
        <v>92006</v>
      </c>
      <c r="C205">
        <v>50</v>
      </c>
      <c r="D205">
        <v>1</v>
      </c>
      <c r="E205">
        <v>1</v>
      </c>
      <c r="F205">
        <v>2</v>
      </c>
      <c r="G205" s="5">
        <f t="shared" si="42"/>
        <v>5.9708621925005975E-3</v>
      </c>
      <c r="H205" t="str">
        <f>VLOOKUP(B205,'名称-id-价值'!B:C,2,FALSE)</f>
        <v>T2LP6</v>
      </c>
      <c r="I205" t="str">
        <f t="shared" si="48"/>
        <v>T2部件</v>
      </c>
      <c r="J205">
        <f t="shared" si="49"/>
        <v>6</v>
      </c>
      <c r="K205">
        <f t="shared" si="50"/>
        <v>1.1941724385001195E-2</v>
      </c>
      <c r="L205">
        <f>VLOOKUP(B205,'名称-id-价值'!B:M,J205+2,FALSE)</f>
        <v>62.65</v>
      </c>
      <c r="M205">
        <f t="shared" si="51"/>
        <v>0.37407451636016242</v>
      </c>
      <c r="N205">
        <f t="shared" si="43"/>
        <v>133.58662526868872</v>
      </c>
      <c r="O205" t="str">
        <f t="shared" si="44"/>
        <v>92006,</v>
      </c>
      <c r="P205" t="str">
        <f t="shared" si="45"/>
        <v>50,</v>
      </c>
      <c r="Q205" t="str">
        <f t="shared" si="52"/>
        <v>(1,1)</v>
      </c>
      <c r="R205" t="str">
        <f t="shared" si="46"/>
        <v>1,</v>
      </c>
      <c r="S205" t="str">
        <f t="shared" si="47"/>
        <v>1,</v>
      </c>
    </row>
    <row r="206" spans="1:19" x14ac:dyDescent="0.15">
      <c r="A206" t="s">
        <v>209</v>
      </c>
      <c r="B206">
        <v>92102</v>
      </c>
      <c r="C206">
        <v>50</v>
      </c>
      <c r="D206">
        <v>1</v>
      </c>
      <c r="E206">
        <v>1</v>
      </c>
      <c r="F206">
        <v>2</v>
      </c>
      <c r="G206" s="5">
        <f t="shared" si="42"/>
        <v>5.9708621925005975E-3</v>
      </c>
      <c r="H206" t="str">
        <f>VLOOKUP(B206,'名称-id-价值'!B:C,2,FALSE)</f>
        <v>T2MP2</v>
      </c>
      <c r="I206" t="str">
        <f t="shared" si="48"/>
        <v>T2部件</v>
      </c>
      <c r="J206">
        <f t="shared" si="49"/>
        <v>6</v>
      </c>
      <c r="K206">
        <f t="shared" si="50"/>
        <v>1.1941724385001195E-2</v>
      </c>
      <c r="L206">
        <f>VLOOKUP(B206,'名称-id-价值'!B:M,J206+2,FALSE)</f>
        <v>62.65</v>
      </c>
      <c r="M206">
        <f t="shared" si="51"/>
        <v>0.37407451636016242</v>
      </c>
      <c r="N206">
        <f t="shared" si="43"/>
        <v>133.58662526868872</v>
      </c>
      <c r="O206" t="str">
        <f t="shared" si="44"/>
        <v>92102,</v>
      </c>
      <c r="P206" t="str">
        <f t="shared" si="45"/>
        <v>50,</v>
      </c>
      <c r="Q206" t="str">
        <f t="shared" si="52"/>
        <v>(1,1)</v>
      </c>
      <c r="R206" t="str">
        <f t="shared" si="46"/>
        <v>1,</v>
      </c>
      <c r="S206" t="str">
        <f t="shared" si="47"/>
        <v>1,</v>
      </c>
    </row>
    <row r="207" spans="1:19" x14ac:dyDescent="0.15">
      <c r="A207" t="s">
        <v>209</v>
      </c>
      <c r="B207">
        <v>92104</v>
      </c>
      <c r="C207">
        <v>50</v>
      </c>
      <c r="D207">
        <v>1</v>
      </c>
      <c r="E207">
        <v>1</v>
      </c>
      <c r="F207">
        <v>2</v>
      </c>
      <c r="G207" s="5">
        <f t="shared" si="42"/>
        <v>5.9708621925005975E-3</v>
      </c>
      <c r="H207" t="str">
        <f>VLOOKUP(B207,'名称-id-价值'!B:C,2,FALSE)</f>
        <v>T2MP4</v>
      </c>
      <c r="I207" t="str">
        <f t="shared" si="48"/>
        <v>T2部件</v>
      </c>
      <c r="J207">
        <f t="shared" si="49"/>
        <v>6</v>
      </c>
      <c r="K207">
        <f t="shared" si="50"/>
        <v>1.1941724385001195E-2</v>
      </c>
      <c r="L207">
        <f>VLOOKUP(B207,'名称-id-价值'!B:M,J207+2,FALSE)</f>
        <v>62.65</v>
      </c>
      <c r="M207">
        <f t="shared" si="51"/>
        <v>0.37407451636016242</v>
      </c>
      <c r="N207">
        <f t="shared" si="43"/>
        <v>133.58662526868872</v>
      </c>
      <c r="O207" t="str">
        <f t="shared" si="44"/>
        <v>92104,</v>
      </c>
      <c r="P207" t="str">
        <f t="shared" si="45"/>
        <v>50,</v>
      </c>
      <c r="Q207" t="str">
        <f t="shared" si="52"/>
        <v>(1,1)</v>
      </c>
      <c r="R207" t="str">
        <f t="shared" si="46"/>
        <v>1,</v>
      </c>
      <c r="S207" t="str">
        <f t="shared" si="47"/>
        <v>1,</v>
      </c>
    </row>
    <row r="208" spans="1:19" x14ac:dyDescent="0.15">
      <c r="A208" t="s">
        <v>209</v>
      </c>
      <c r="B208">
        <v>92106</v>
      </c>
      <c r="C208">
        <v>50</v>
      </c>
      <c r="D208">
        <v>1</v>
      </c>
      <c r="E208">
        <v>1</v>
      </c>
      <c r="F208">
        <v>2</v>
      </c>
      <c r="G208" s="5">
        <f t="shared" si="42"/>
        <v>5.9708621925005975E-3</v>
      </c>
      <c r="H208" t="str">
        <f>VLOOKUP(B208,'名称-id-价值'!B:C,2,FALSE)</f>
        <v>T2MP6</v>
      </c>
      <c r="I208" t="str">
        <f t="shared" si="48"/>
        <v>T2部件</v>
      </c>
      <c r="J208">
        <f t="shared" si="49"/>
        <v>6</v>
      </c>
      <c r="K208">
        <f t="shared" si="50"/>
        <v>1.1941724385001195E-2</v>
      </c>
      <c r="L208">
        <f>VLOOKUP(B208,'名称-id-价值'!B:M,J208+2,FALSE)</f>
        <v>62.65</v>
      </c>
      <c r="M208">
        <f t="shared" si="51"/>
        <v>0.37407451636016242</v>
      </c>
      <c r="N208">
        <f t="shared" si="43"/>
        <v>133.58662526868872</v>
      </c>
      <c r="O208" t="str">
        <f t="shared" si="44"/>
        <v>92106,</v>
      </c>
      <c r="P208" t="str">
        <f t="shared" si="45"/>
        <v>50,</v>
      </c>
      <c r="Q208" t="str">
        <f t="shared" si="52"/>
        <v>(1,1)</v>
      </c>
      <c r="R208" t="str">
        <f t="shared" si="46"/>
        <v>1,</v>
      </c>
      <c r="S208" t="str">
        <f t="shared" si="47"/>
        <v>1,</v>
      </c>
    </row>
    <row r="209" spans="1:19" x14ac:dyDescent="0.15">
      <c r="A209" t="s">
        <v>209</v>
      </c>
      <c r="B209">
        <v>92202</v>
      </c>
      <c r="C209">
        <v>50</v>
      </c>
      <c r="D209">
        <v>1</v>
      </c>
      <c r="E209">
        <v>1</v>
      </c>
      <c r="F209">
        <v>2</v>
      </c>
      <c r="G209" s="5">
        <f t="shared" si="42"/>
        <v>5.9708621925005975E-3</v>
      </c>
      <c r="H209" t="str">
        <f>VLOOKUP(B209,'名称-id-价值'!B:C,2,FALSE)</f>
        <v>T2HP2</v>
      </c>
      <c r="I209" t="str">
        <f t="shared" si="48"/>
        <v>T2部件</v>
      </c>
      <c r="J209">
        <f t="shared" si="49"/>
        <v>6</v>
      </c>
      <c r="K209">
        <f t="shared" si="50"/>
        <v>1.1941724385001195E-2</v>
      </c>
      <c r="L209">
        <f>VLOOKUP(B209,'名称-id-价值'!B:M,J209+2,FALSE)</f>
        <v>62.65</v>
      </c>
      <c r="M209">
        <f t="shared" si="51"/>
        <v>0.37407451636016242</v>
      </c>
      <c r="N209">
        <f t="shared" si="43"/>
        <v>133.58662526868872</v>
      </c>
      <c r="O209" t="str">
        <f t="shared" si="44"/>
        <v>92202,</v>
      </c>
      <c r="P209" t="str">
        <f t="shared" si="45"/>
        <v>50,</v>
      </c>
      <c r="Q209" t="str">
        <f t="shared" si="52"/>
        <v>(1,1)</v>
      </c>
      <c r="R209" t="str">
        <f t="shared" si="46"/>
        <v>1,</v>
      </c>
      <c r="S209" t="str">
        <f t="shared" si="47"/>
        <v>1,</v>
      </c>
    </row>
    <row r="210" spans="1:19" x14ac:dyDescent="0.15">
      <c r="A210" t="s">
        <v>209</v>
      </c>
      <c r="B210">
        <v>92204</v>
      </c>
      <c r="C210">
        <v>50</v>
      </c>
      <c r="D210">
        <v>1</v>
      </c>
      <c r="E210">
        <v>1</v>
      </c>
      <c r="F210">
        <v>2</v>
      </c>
      <c r="G210" s="5">
        <f t="shared" si="42"/>
        <v>5.9708621925005975E-3</v>
      </c>
      <c r="H210" t="str">
        <f>VLOOKUP(B210,'名称-id-价值'!B:C,2,FALSE)</f>
        <v>T2HP4</v>
      </c>
      <c r="I210" t="str">
        <f t="shared" si="48"/>
        <v>T2部件</v>
      </c>
      <c r="J210">
        <f t="shared" si="49"/>
        <v>6</v>
      </c>
      <c r="K210">
        <f t="shared" si="50"/>
        <v>1.1941724385001195E-2</v>
      </c>
      <c r="L210">
        <f>VLOOKUP(B210,'名称-id-价值'!B:M,J210+2,FALSE)</f>
        <v>62.65</v>
      </c>
      <c r="M210">
        <f t="shared" si="51"/>
        <v>0.37407451636016242</v>
      </c>
      <c r="N210">
        <f t="shared" si="43"/>
        <v>133.58662526868872</v>
      </c>
      <c r="O210" t="str">
        <f t="shared" si="44"/>
        <v>92204,</v>
      </c>
      <c r="P210" t="str">
        <f t="shared" si="45"/>
        <v>50,</v>
      </c>
      <c r="Q210" t="str">
        <f t="shared" si="52"/>
        <v>(1,1)</v>
      </c>
      <c r="R210" t="str">
        <f t="shared" si="46"/>
        <v>1,</v>
      </c>
      <c r="S210" t="str">
        <f t="shared" si="47"/>
        <v>1,</v>
      </c>
    </row>
    <row r="211" spans="1:19" x14ac:dyDescent="0.15">
      <c r="A211" t="s">
        <v>209</v>
      </c>
      <c r="B211">
        <v>92206</v>
      </c>
      <c r="C211">
        <v>50</v>
      </c>
      <c r="D211">
        <v>1</v>
      </c>
      <c r="E211">
        <v>1</v>
      </c>
      <c r="F211">
        <v>2</v>
      </c>
      <c r="G211" s="5">
        <f t="shared" si="42"/>
        <v>5.9708621925005975E-3</v>
      </c>
      <c r="H211" t="str">
        <f>VLOOKUP(B211,'名称-id-价值'!B:C,2,FALSE)</f>
        <v>T2HP6</v>
      </c>
      <c r="I211" t="str">
        <f t="shared" si="48"/>
        <v>T2部件</v>
      </c>
      <c r="J211">
        <f t="shared" si="49"/>
        <v>6</v>
      </c>
      <c r="K211">
        <f t="shared" si="50"/>
        <v>1.1941724385001195E-2</v>
      </c>
      <c r="L211">
        <f>VLOOKUP(B211,'名称-id-价值'!B:M,J211+2,FALSE)</f>
        <v>62.65</v>
      </c>
      <c r="M211">
        <f t="shared" si="51"/>
        <v>0.37407451636016242</v>
      </c>
      <c r="N211">
        <f t="shared" si="43"/>
        <v>133.58662526868872</v>
      </c>
      <c r="O211" t="str">
        <f t="shared" si="44"/>
        <v>92206,</v>
      </c>
      <c r="P211" t="str">
        <f t="shared" si="45"/>
        <v>50,</v>
      </c>
      <c r="Q211" t="str">
        <f t="shared" si="52"/>
        <v>(1,1)</v>
      </c>
      <c r="R211" t="str">
        <f t="shared" si="46"/>
        <v>1,</v>
      </c>
      <c r="S211" t="str">
        <f t="shared" si="47"/>
        <v>1,</v>
      </c>
    </row>
    <row r="212" spans="1:19" x14ac:dyDescent="0.15">
      <c r="A212" t="s">
        <v>209</v>
      </c>
      <c r="B212">
        <v>93001</v>
      </c>
      <c r="C212">
        <v>27</v>
      </c>
      <c r="D212">
        <v>1</v>
      </c>
      <c r="E212">
        <v>1</v>
      </c>
      <c r="F212">
        <v>2</v>
      </c>
      <c r="G212" s="5">
        <f t="shared" si="42"/>
        <v>3.2242655839503226E-3</v>
      </c>
      <c r="H212" t="str">
        <f>VLOOKUP(B212,'名称-id-价值'!B:C,2,FALSE)</f>
        <v>T3LP1</v>
      </c>
      <c r="I212" t="str">
        <f t="shared" si="48"/>
        <v>T3部件</v>
      </c>
      <c r="J212">
        <f t="shared" si="49"/>
        <v>6</v>
      </c>
      <c r="K212">
        <f t="shared" si="50"/>
        <v>6.4485311679006452E-3</v>
      </c>
      <c r="L212">
        <f>VLOOKUP(B212,'名称-id-价值'!B:M,J212+2,FALSE)</f>
        <v>117.6</v>
      </c>
      <c r="M212">
        <f t="shared" si="51"/>
        <v>0.37917363267255794</v>
      </c>
      <c r="N212">
        <f t="shared" si="43"/>
        <v>133.58662526868872</v>
      </c>
      <c r="O212" t="str">
        <f t="shared" si="44"/>
        <v>93001,</v>
      </c>
      <c r="P212" t="str">
        <f t="shared" si="45"/>
        <v>27,</v>
      </c>
      <c r="Q212" t="str">
        <f t="shared" si="52"/>
        <v>(1,1)</v>
      </c>
      <c r="R212" t="str">
        <f t="shared" si="46"/>
        <v>1,</v>
      </c>
      <c r="S212" t="str">
        <f t="shared" si="47"/>
        <v>1,</v>
      </c>
    </row>
    <row r="213" spans="1:19" x14ac:dyDescent="0.15">
      <c r="A213" t="s">
        <v>209</v>
      </c>
      <c r="B213">
        <v>93003</v>
      </c>
      <c r="C213">
        <v>27</v>
      </c>
      <c r="D213">
        <v>1</v>
      </c>
      <c r="E213">
        <v>1</v>
      </c>
      <c r="F213">
        <v>2</v>
      </c>
      <c r="G213" s="5">
        <f t="shared" si="42"/>
        <v>3.2242655839503226E-3</v>
      </c>
      <c r="H213" t="str">
        <f>VLOOKUP(B213,'名称-id-价值'!B:C,2,FALSE)</f>
        <v>T3LP3</v>
      </c>
      <c r="I213" t="str">
        <f t="shared" si="48"/>
        <v>T3部件</v>
      </c>
      <c r="J213">
        <f t="shared" si="49"/>
        <v>6</v>
      </c>
      <c r="K213">
        <f t="shared" si="50"/>
        <v>6.4485311679006452E-3</v>
      </c>
      <c r="L213">
        <f>VLOOKUP(B213,'名称-id-价值'!B:M,J213+2,FALSE)</f>
        <v>117.6</v>
      </c>
      <c r="M213">
        <f t="shared" si="51"/>
        <v>0.37917363267255794</v>
      </c>
      <c r="N213">
        <f t="shared" si="43"/>
        <v>133.58662526868872</v>
      </c>
      <c r="O213" t="str">
        <f t="shared" si="44"/>
        <v>93003,</v>
      </c>
      <c r="P213" t="str">
        <f t="shared" si="45"/>
        <v>27,</v>
      </c>
      <c r="Q213" t="str">
        <f t="shared" si="52"/>
        <v>(1,1)</v>
      </c>
      <c r="R213" t="str">
        <f t="shared" si="46"/>
        <v>1,</v>
      </c>
      <c r="S213" t="str">
        <f t="shared" si="47"/>
        <v>1,</v>
      </c>
    </row>
    <row r="214" spans="1:19" x14ac:dyDescent="0.15">
      <c r="A214" t="s">
        <v>209</v>
      </c>
      <c r="B214">
        <v>93005</v>
      </c>
      <c r="C214">
        <v>27</v>
      </c>
      <c r="D214">
        <v>1</v>
      </c>
      <c r="E214">
        <v>1</v>
      </c>
      <c r="F214">
        <v>2</v>
      </c>
      <c r="G214" s="5">
        <f t="shared" si="42"/>
        <v>3.2242655839503226E-3</v>
      </c>
      <c r="H214" t="str">
        <f>VLOOKUP(B214,'名称-id-价值'!B:C,2,FALSE)</f>
        <v>T3LP5</v>
      </c>
      <c r="I214" t="str">
        <f t="shared" si="48"/>
        <v>T3部件</v>
      </c>
      <c r="J214">
        <f t="shared" si="49"/>
        <v>6</v>
      </c>
      <c r="K214">
        <f t="shared" si="50"/>
        <v>6.4485311679006452E-3</v>
      </c>
      <c r="L214">
        <f>VLOOKUP(B214,'名称-id-价值'!B:M,J214+2,FALSE)</f>
        <v>117.6</v>
      </c>
      <c r="M214">
        <f t="shared" si="51"/>
        <v>0.37917363267255794</v>
      </c>
      <c r="N214">
        <f t="shared" si="43"/>
        <v>133.58662526868872</v>
      </c>
      <c r="O214" t="str">
        <f t="shared" si="44"/>
        <v>93005,</v>
      </c>
      <c r="P214" t="str">
        <f t="shared" si="45"/>
        <v>27,</v>
      </c>
      <c r="Q214" t="str">
        <f t="shared" si="52"/>
        <v>(1,1)</v>
      </c>
      <c r="R214" t="str">
        <f t="shared" si="46"/>
        <v>1,</v>
      </c>
      <c r="S214" t="str">
        <f t="shared" si="47"/>
        <v>1,</v>
      </c>
    </row>
    <row r="215" spans="1:19" x14ac:dyDescent="0.15">
      <c r="A215" t="s">
        <v>209</v>
      </c>
      <c r="B215">
        <v>93101</v>
      </c>
      <c r="C215">
        <v>27</v>
      </c>
      <c r="D215">
        <v>1</v>
      </c>
      <c r="E215">
        <v>1</v>
      </c>
      <c r="F215">
        <v>2</v>
      </c>
      <c r="G215" s="5">
        <f t="shared" si="42"/>
        <v>3.2242655839503226E-3</v>
      </c>
      <c r="H215" t="str">
        <f>VLOOKUP(B215,'名称-id-价值'!B:C,2,FALSE)</f>
        <v>T3MP1</v>
      </c>
      <c r="I215" t="str">
        <f t="shared" si="48"/>
        <v>T3部件</v>
      </c>
      <c r="J215">
        <f t="shared" si="49"/>
        <v>6</v>
      </c>
      <c r="K215">
        <f t="shared" si="50"/>
        <v>6.4485311679006452E-3</v>
      </c>
      <c r="L215">
        <f>VLOOKUP(B215,'名称-id-价值'!B:M,J215+2,FALSE)</f>
        <v>117.6</v>
      </c>
      <c r="M215">
        <f t="shared" si="51"/>
        <v>0.37917363267255794</v>
      </c>
      <c r="N215">
        <f t="shared" si="43"/>
        <v>133.58662526868872</v>
      </c>
      <c r="O215" t="str">
        <f t="shared" si="44"/>
        <v>93101,</v>
      </c>
      <c r="P215" t="str">
        <f t="shared" si="45"/>
        <v>27,</v>
      </c>
      <c r="Q215" t="str">
        <f t="shared" si="52"/>
        <v>(1,1)</v>
      </c>
      <c r="R215" t="str">
        <f t="shared" si="46"/>
        <v>1,</v>
      </c>
      <c r="S215" t="str">
        <f t="shared" si="47"/>
        <v>1,</v>
      </c>
    </row>
    <row r="216" spans="1:19" x14ac:dyDescent="0.15">
      <c r="A216" t="s">
        <v>209</v>
      </c>
      <c r="B216">
        <v>93103</v>
      </c>
      <c r="C216">
        <v>27</v>
      </c>
      <c r="D216">
        <v>1</v>
      </c>
      <c r="E216">
        <v>1</v>
      </c>
      <c r="F216">
        <v>2</v>
      </c>
      <c r="G216" s="5">
        <f t="shared" si="42"/>
        <v>3.2242655839503226E-3</v>
      </c>
      <c r="H216" t="str">
        <f>VLOOKUP(B216,'名称-id-价值'!B:C,2,FALSE)</f>
        <v>T3MP3</v>
      </c>
      <c r="I216" t="str">
        <f t="shared" si="48"/>
        <v>T3部件</v>
      </c>
      <c r="J216">
        <f t="shared" si="49"/>
        <v>6</v>
      </c>
      <c r="K216">
        <f t="shared" si="50"/>
        <v>6.4485311679006452E-3</v>
      </c>
      <c r="L216">
        <f>VLOOKUP(B216,'名称-id-价值'!B:M,J216+2,FALSE)</f>
        <v>117.6</v>
      </c>
      <c r="M216">
        <f t="shared" si="51"/>
        <v>0.37917363267255794</v>
      </c>
      <c r="N216">
        <f t="shared" si="43"/>
        <v>133.58662526868872</v>
      </c>
      <c r="O216" t="str">
        <f t="shared" si="44"/>
        <v>93103,</v>
      </c>
      <c r="P216" t="str">
        <f t="shared" si="45"/>
        <v>27,</v>
      </c>
      <c r="Q216" t="str">
        <f t="shared" si="52"/>
        <v>(1,1)</v>
      </c>
      <c r="R216" t="str">
        <f t="shared" si="46"/>
        <v>1,</v>
      </c>
      <c r="S216" t="str">
        <f t="shared" si="47"/>
        <v>1,</v>
      </c>
    </row>
    <row r="217" spans="1:19" x14ac:dyDescent="0.15">
      <c r="A217" t="s">
        <v>209</v>
      </c>
      <c r="B217">
        <v>93105</v>
      </c>
      <c r="C217">
        <v>27</v>
      </c>
      <c r="D217">
        <v>1</v>
      </c>
      <c r="E217">
        <v>1</v>
      </c>
      <c r="F217">
        <v>2</v>
      </c>
      <c r="G217" s="5">
        <f t="shared" si="42"/>
        <v>3.2242655839503226E-3</v>
      </c>
      <c r="H217" t="str">
        <f>VLOOKUP(B217,'名称-id-价值'!B:C,2,FALSE)</f>
        <v>T3MP5</v>
      </c>
      <c r="I217" t="str">
        <f t="shared" si="48"/>
        <v>T3部件</v>
      </c>
      <c r="J217">
        <f t="shared" si="49"/>
        <v>6</v>
      </c>
      <c r="K217">
        <f t="shared" si="50"/>
        <v>6.4485311679006452E-3</v>
      </c>
      <c r="L217">
        <f>VLOOKUP(B217,'名称-id-价值'!B:M,J217+2,FALSE)</f>
        <v>117.6</v>
      </c>
      <c r="M217">
        <f t="shared" si="51"/>
        <v>0.37917363267255794</v>
      </c>
      <c r="N217">
        <f t="shared" si="43"/>
        <v>133.58662526868872</v>
      </c>
      <c r="O217" t="str">
        <f t="shared" si="44"/>
        <v>93105,</v>
      </c>
      <c r="P217" t="str">
        <f t="shared" si="45"/>
        <v>27,</v>
      </c>
      <c r="Q217" t="str">
        <f t="shared" si="52"/>
        <v>(1,1)</v>
      </c>
      <c r="R217" t="str">
        <f t="shared" si="46"/>
        <v>1,</v>
      </c>
      <c r="S217" t="str">
        <f t="shared" si="47"/>
        <v>1,</v>
      </c>
    </row>
    <row r="218" spans="1:19" x14ac:dyDescent="0.15">
      <c r="A218" t="s">
        <v>209</v>
      </c>
      <c r="B218">
        <v>93201</v>
      </c>
      <c r="C218">
        <v>27</v>
      </c>
      <c r="D218">
        <v>1</v>
      </c>
      <c r="E218">
        <v>1</v>
      </c>
      <c r="F218">
        <v>2</v>
      </c>
      <c r="G218" s="5">
        <f t="shared" si="42"/>
        <v>3.2242655839503226E-3</v>
      </c>
      <c r="H218" t="str">
        <f>VLOOKUP(B218,'名称-id-价值'!B:C,2,FALSE)</f>
        <v>T3HP1</v>
      </c>
      <c r="I218" t="str">
        <f t="shared" si="48"/>
        <v>T3部件</v>
      </c>
      <c r="J218">
        <f t="shared" si="49"/>
        <v>6</v>
      </c>
      <c r="K218">
        <f t="shared" si="50"/>
        <v>6.4485311679006452E-3</v>
      </c>
      <c r="L218">
        <f>VLOOKUP(B218,'名称-id-价值'!B:M,J218+2,FALSE)</f>
        <v>117.6</v>
      </c>
      <c r="M218">
        <f t="shared" si="51"/>
        <v>0.37917363267255794</v>
      </c>
      <c r="N218">
        <f t="shared" si="43"/>
        <v>133.58662526868872</v>
      </c>
      <c r="O218" t="str">
        <f t="shared" si="44"/>
        <v>93201,</v>
      </c>
      <c r="P218" t="str">
        <f t="shared" si="45"/>
        <v>27,</v>
      </c>
      <c r="Q218" t="str">
        <f t="shared" si="52"/>
        <v>(1,1)</v>
      </c>
      <c r="R218" t="str">
        <f t="shared" si="46"/>
        <v>1,</v>
      </c>
      <c r="S218" t="str">
        <f t="shared" si="47"/>
        <v>1,</v>
      </c>
    </row>
    <row r="219" spans="1:19" x14ac:dyDescent="0.15">
      <c r="A219" t="s">
        <v>209</v>
      </c>
      <c r="B219">
        <v>93203</v>
      </c>
      <c r="C219">
        <v>27</v>
      </c>
      <c r="D219">
        <v>1</v>
      </c>
      <c r="E219">
        <v>1</v>
      </c>
      <c r="F219">
        <v>2</v>
      </c>
      <c r="G219" s="5">
        <f t="shared" si="42"/>
        <v>3.2242655839503226E-3</v>
      </c>
      <c r="H219" t="str">
        <f>VLOOKUP(B219,'名称-id-价值'!B:C,2,FALSE)</f>
        <v>T3HP3</v>
      </c>
      <c r="I219" t="str">
        <f t="shared" si="48"/>
        <v>T3部件</v>
      </c>
      <c r="J219">
        <f t="shared" si="49"/>
        <v>6</v>
      </c>
      <c r="K219">
        <f t="shared" si="50"/>
        <v>6.4485311679006452E-3</v>
      </c>
      <c r="L219">
        <f>VLOOKUP(B219,'名称-id-价值'!B:M,J219+2,FALSE)</f>
        <v>117.6</v>
      </c>
      <c r="M219">
        <f t="shared" si="51"/>
        <v>0.37917363267255794</v>
      </c>
      <c r="N219">
        <f t="shared" si="43"/>
        <v>133.58662526868872</v>
      </c>
      <c r="O219" t="str">
        <f t="shared" si="44"/>
        <v>93203,</v>
      </c>
      <c r="P219" t="str">
        <f t="shared" si="45"/>
        <v>27,</v>
      </c>
      <c r="Q219" t="str">
        <f t="shared" si="52"/>
        <v>(1,1)</v>
      </c>
      <c r="R219" t="str">
        <f t="shared" si="46"/>
        <v>1,</v>
      </c>
      <c r="S219" t="str">
        <f t="shared" si="47"/>
        <v>1,</v>
      </c>
    </row>
    <row r="220" spans="1:19" x14ac:dyDescent="0.15">
      <c r="A220" t="s">
        <v>209</v>
      </c>
      <c r="B220">
        <v>93205</v>
      </c>
      <c r="C220">
        <v>31</v>
      </c>
      <c r="D220">
        <v>1</v>
      </c>
      <c r="E220">
        <v>1</v>
      </c>
      <c r="F220">
        <v>2</v>
      </c>
      <c r="G220" s="5">
        <f t="shared" si="42"/>
        <v>3.7019345593503703E-3</v>
      </c>
      <c r="H220" t="str">
        <f>VLOOKUP(B220,'名称-id-价值'!B:C,2,FALSE)</f>
        <v>T3HP5</v>
      </c>
      <c r="I220" t="str">
        <f t="shared" si="48"/>
        <v>T3部件</v>
      </c>
      <c r="J220">
        <f t="shared" si="49"/>
        <v>6</v>
      </c>
      <c r="K220">
        <f t="shared" si="50"/>
        <v>7.4038691187007406E-3</v>
      </c>
      <c r="L220">
        <f>VLOOKUP(B220,'名称-id-价值'!B:M,J220+2,FALSE)</f>
        <v>117.6</v>
      </c>
      <c r="M220">
        <f t="shared" si="51"/>
        <v>0.43534750417960355</v>
      </c>
      <c r="N220">
        <f t="shared" si="43"/>
        <v>133.58662526868872</v>
      </c>
      <c r="O220" t="str">
        <f t="shared" si="44"/>
        <v>93205,</v>
      </c>
      <c r="P220" t="str">
        <f t="shared" si="45"/>
        <v>31,</v>
      </c>
      <c r="Q220" t="str">
        <f t="shared" si="52"/>
        <v>(1,1)</v>
      </c>
      <c r="R220" t="str">
        <f t="shared" si="46"/>
        <v>1,</v>
      </c>
      <c r="S220" t="str">
        <f t="shared" si="47"/>
        <v>1,</v>
      </c>
    </row>
    <row r="221" spans="1:19" x14ac:dyDescent="0.15">
      <c r="A221" t="s">
        <v>210</v>
      </c>
      <c r="B221">
        <v>51111</v>
      </c>
      <c r="C221">
        <v>160</v>
      </c>
      <c r="D221">
        <v>2</v>
      </c>
      <c r="E221">
        <v>12</v>
      </c>
      <c r="F221">
        <v>2</v>
      </c>
      <c r="G221" s="5">
        <f t="shared" si="42"/>
        <v>1.8619806819504248E-2</v>
      </c>
      <c r="H221" t="str">
        <f>VLOOKUP(B221,'名称-id-价值'!B:C,2,FALSE)</f>
        <v>雷诺FT-碎片</v>
      </c>
      <c r="I221" t="str">
        <f t="shared" si="48"/>
        <v>T1碎片</v>
      </c>
      <c r="J221">
        <f t="shared" si="49"/>
        <v>7</v>
      </c>
      <c r="K221">
        <f t="shared" si="50"/>
        <v>0.26067729547305946</v>
      </c>
      <c r="L221">
        <f>VLOOKUP(B221,'名称-id-价值'!B:M,J221+2,FALSE)</f>
        <v>38.4</v>
      </c>
      <c r="M221">
        <f t="shared" si="51"/>
        <v>5.0050040730827412</v>
      </c>
      <c r="N221">
        <f t="shared" si="43"/>
        <v>139.0551844524613</v>
      </c>
      <c r="O221" t="str">
        <f t="shared" si="44"/>
        <v>51111,</v>
      </c>
      <c r="P221" t="str">
        <f t="shared" si="45"/>
        <v>160,</v>
      </c>
      <c r="Q221" t="str">
        <f t="shared" si="52"/>
        <v>(2,12)</v>
      </c>
      <c r="R221" t="str">
        <f t="shared" si="46"/>
        <v>2,</v>
      </c>
      <c r="S221" t="str">
        <f t="shared" si="47"/>
        <v>12,</v>
      </c>
    </row>
    <row r="222" spans="1:19" x14ac:dyDescent="0.15">
      <c r="A222" t="s">
        <v>210</v>
      </c>
      <c r="B222">
        <v>52111</v>
      </c>
      <c r="C222">
        <v>160</v>
      </c>
      <c r="D222">
        <v>2</v>
      </c>
      <c r="E222">
        <v>12</v>
      </c>
      <c r="F222">
        <v>2</v>
      </c>
      <c r="G222" s="5">
        <f t="shared" si="42"/>
        <v>1.8619806819504248E-2</v>
      </c>
      <c r="H222" t="str">
        <f>VLOOKUP(B222,'名称-id-价值'!B:C,2,FALSE)</f>
        <v>Stuart-碎片</v>
      </c>
      <c r="I222" t="str">
        <f t="shared" si="48"/>
        <v>T1碎片</v>
      </c>
      <c r="J222">
        <f t="shared" si="49"/>
        <v>7</v>
      </c>
      <c r="K222">
        <f t="shared" si="50"/>
        <v>0.26067729547305946</v>
      </c>
      <c r="L222">
        <f>VLOOKUP(B222,'名称-id-价值'!B:M,J222+2,FALSE)</f>
        <v>38.4</v>
      </c>
      <c r="M222">
        <f t="shared" si="51"/>
        <v>5.0050040730827412</v>
      </c>
      <c r="N222">
        <f t="shared" si="43"/>
        <v>139.0551844524613</v>
      </c>
      <c r="O222" t="str">
        <f t="shared" si="44"/>
        <v>52111,</v>
      </c>
      <c r="P222" t="str">
        <f t="shared" si="45"/>
        <v>160,</v>
      </c>
      <c r="Q222" t="str">
        <f t="shared" si="52"/>
        <v>(2,12)</v>
      </c>
      <c r="R222" t="str">
        <f t="shared" si="46"/>
        <v>2,</v>
      </c>
      <c r="S222" t="str">
        <f t="shared" si="47"/>
        <v>12,</v>
      </c>
    </row>
    <row r="223" spans="1:19" x14ac:dyDescent="0.15">
      <c r="A223" t="s">
        <v>210</v>
      </c>
      <c r="B223">
        <v>53111</v>
      </c>
      <c r="C223">
        <v>160</v>
      </c>
      <c r="D223">
        <v>2</v>
      </c>
      <c r="E223">
        <v>12</v>
      </c>
      <c r="F223">
        <v>2</v>
      </c>
      <c r="G223" s="5">
        <f t="shared" si="42"/>
        <v>1.8619806819504248E-2</v>
      </c>
      <c r="H223" t="str">
        <f>VLOOKUP(B223,'名称-id-价值'!B:C,2,FALSE)</f>
        <v>B-1-碎片</v>
      </c>
      <c r="I223" t="str">
        <f t="shared" si="48"/>
        <v>T1碎片</v>
      </c>
      <c r="J223">
        <f t="shared" si="49"/>
        <v>7</v>
      </c>
      <c r="K223">
        <f t="shared" si="50"/>
        <v>0.26067729547305946</v>
      </c>
      <c r="L223">
        <f>VLOOKUP(B223,'名称-id-价值'!B:M,J223+2,FALSE)</f>
        <v>38.4</v>
      </c>
      <c r="M223">
        <f t="shared" si="51"/>
        <v>5.0050040730827412</v>
      </c>
      <c r="N223">
        <f t="shared" si="43"/>
        <v>139.0551844524613</v>
      </c>
      <c r="O223" t="str">
        <f t="shared" si="44"/>
        <v>53111,</v>
      </c>
      <c r="P223" t="str">
        <f t="shared" si="45"/>
        <v>160,</v>
      </c>
      <c r="Q223" t="str">
        <f t="shared" si="52"/>
        <v>(2,12)</v>
      </c>
      <c r="R223" t="str">
        <f t="shared" si="46"/>
        <v>2,</v>
      </c>
      <c r="S223" t="str">
        <f t="shared" si="47"/>
        <v>12,</v>
      </c>
    </row>
    <row r="224" spans="1:19" x14ac:dyDescent="0.15">
      <c r="A224" t="s">
        <v>210</v>
      </c>
      <c r="B224">
        <v>51211</v>
      </c>
      <c r="C224">
        <v>140</v>
      </c>
      <c r="D224">
        <v>1</v>
      </c>
      <c r="E224">
        <v>2</v>
      </c>
      <c r="F224">
        <v>2</v>
      </c>
      <c r="G224" s="5">
        <f t="shared" si="42"/>
        <v>1.6292330967066216E-2</v>
      </c>
      <c r="H224" t="str">
        <f>VLOOKUP(B224,'名称-id-价值'!B:C,2,FALSE)</f>
        <v>二号-碎片</v>
      </c>
      <c r="I224" t="str">
        <f t="shared" si="48"/>
        <v>T2碎片</v>
      </c>
      <c r="J224">
        <f t="shared" si="49"/>
        <v>7</v>
      </c>
      <c r="K224">
        <f t="shared" si="50"/>
        <v>4.8876992901198651E-2</v>
      </c>
      <c r="L224">
        <f>VLOOKUP(B224,'名称-id-价值'!B:M,J224+2,FALSE)</f>
        <v>42</v>
      </c>
      <c r="M224">
        <f t="shared" si="51"/>
        <v>1.0264168509251717</v>
      </c>
      <c r="N224">
        <f t="shared" si="43"/>
        <v>139.0551844524613</v>
      </c>
      <c r="O224" t="str">
        <f t="shared" si="44"/>
        <v>51211,</v>
      </c>
      <c r="P224" t="str">
        <f t="shared" si="45"/>
        <v>140,</v>
      </c>
      <c r="Q224" t="str">
        <f t="shared" si="52"/>
        <v>(1,2)</v>
      </c>
      <c r="R224" t="str">
        <f t="shared" si="46"/>
        <v>1,</v>
      </c>
      <c r="S224" t="str">
        <f t="shared" si="47"/>
        <v>2,</v>
      </c>
    </row>
    <row r="225" spans="1:19" x14ac:dyDescent="0.15">
      <c r="A225" t="s">
        <v>210</v>
      </c>
      <c r="B225">
        <v>52211</v>
      </c>
      <c r="C225">
        <v>140</v>
      </c>
      <c r="D225">
        <v>1</v>
      </c>
      <c r="E225">
        <v>2</v>
      </c>
      <c r="F225">
        <v>2</v>
      </c>
      <c r="G225" s="5">
        <f t="shared" si="42"/>
        <v>1.6292330967066216E-2</v>
      </c>
      <c r="H225" t="str">
        <f>VLOOKUP(B225,'名称-id-价值'!B:C,2,FALSE)</f>
        <v>T-34-碎片</v>
      </c>
      <c r="I225" t="str">
        <f t="shared" si="48"/>
        <v>T2碎片</v>
      </c>
      <c r="J225">
        <f t="shared" si="49"/>
        <v>7</v>
      </c>
      <c r="K225">
        <f t="shared" si="50"/>
        <v>4.8876992901198651E-2</v>
      </c>
      <c r="L225">
        <f>VLOOKUP(B225,'名称-id-价值'!B:M,J225+2,FALSE)</f>
        <v>42</v>
      </c>
      <c r="M225">
        <f t="shared" si="51"/>
        <v>1.0264168509251717</v>
      </c>
      <c r="N225">
        <f t="shared" si="43"/>
        <v>139.0551844524613</v>
      </c>
      <c r="O225" t="str">
        <f t="shared" si="44"/>
        <v>52211,</v>
      </c>
      <c r="P225" t="str">
        <f t="shared" si="45"/>
        <v>140,</v>
      </c>
      <c r="Q225" t="str">
        <f t="shared" si="52"/>
        <v>(1,2)</v>
      </c>
      <c r="R225" t="str">
        <f t="shared" si="46"/>
        <v>1,</v>
      </c>
      <c r="S225" t="str">
        <f t="shared" si="47"/>
        <v>2,</v>
      </c>
    </row>
    <row r="226" spans="1:19" x14ac:dyDescent="0.15">
      <c r="A226" t="s">
        <v>210</v>
      </c>
      <c r="B226">
        <v>53211</v>
      </c>
      <c r="C226">
        <v>140</v>
      </c>
      <c r="D226">
        <v>1</v>
      </c>
      <c r="E226">
        <v>2</v>
      </c>
      <c r="F226">
        <v>2</v>
      </c>
      <c r="G226" s="5">
        <f t="shared" si="42"/>
        <v>1.6292330967066216E-2</v>
      </c>
      <c r="H226" t="str">
        <f>VLOOKUP(B226,'名称-id-价值'!B:C,2,FALSE)</f>
        <v>KV-1-碎片</v>
      </c>
      <c r="I226" t="str">
        <f t="shared" si="48"/>
        <v>T2碎片</v>
      </c>
      <c r="J226">
        <f t="shared" si="49"/>
        <v>7</v>
      </c>
      <c r="K226">
        <f t="shared" si="50"/>
        <v>4.8876992901198651E-2</v>
      </c>
      <c r="L226">
        <f>VLOOKUP(B226,'名称-id-价值'!B:M,J226+2,FALSE)</f>
        <v>42</v>
      </c>
      <c r="M226">
        <f t="shared" si="51"/>
        <v>1.0264168509251717</v>
      </c>
      <c r="N226">
        <f t="shared" si="43"/>
        <v>139.0551844524613</v>
      </c>
      <c r="O226" t="str">
        <f t="shared" si="44"/>
        <v>53211,</v>
      </c>
      <c r="P226" t="str">
        <f t="shared" si="45"/>
        <v>140,</v>
      </c>
      <c r="Q226" t="str">
        <f t="shared" si="52"/>
        <v>(1,2)</v>
      </c>
      <c r="R226" t="str">
        <f t="shared" si="46"/>
        <v>1,</v>
      </c>
      <c r="S226" t="str">
        <f t="shared" si="47"/>
        <v>2,</v>
      </c>
    </row>
    <row r="227" spans="1:19" x14ac:dyDescent="0.15">
      <c r="A227" t="s">
        <v>210</v>
      </c>
      <c r="B227">
        <v>51311</v>
      </c>
      <c r="C227">
        <v>919</v>
      </c>
      <c r="D227">
        <v>1</v>
      </c>
      <c r="E227">
        <v>2</v>
      </c>
      <c r="F227">
        <v>2</v>
      </c>
      <c r="G227" s="5">
        <f t="shared" si="42"/>
        <v>0.10694751541952752</v>
      </c>
      <c r="H227" t="str">
        <f>VLOOKUP(B227,'名称-id-价值'!B:C,2,FALSE)</f>
        <v>35(t)-碎片</v>
      </c>
      <c r="I227" t="str">
        <f t="shared" si="48"/>
        <v>T3碎片</v>
      </c>
      <c r="J227">
        <f t="shared" si="49"/>
        <v>7</v>
      </c>
      <c r="K227">
        <f t="shared" si="50"/>
        <v>0.32084254625858255</v>
      </c>
      <c r="L227">
        <f>VLOOKUP(B227,'名称-id-价值'!B:M,J227+2,FALSE)</f>
        <v>48.4</v>
      </c>
      <c r="M227">
        <f t="shared" si="51"/>
        <v>7.7643896194576971</v>
      </c>
      <c r="N227">
        <f t="shared" si="43"/>
        <v>139.0551844524613</v>
      </c>
      <c r="O227" t="str">
        <f t="shared" si="44"/>
        <v>51311,</v>
      </c>
      <c r="P227" t="str">
        <f t="shared" si="45"/>
        <v>919,</v>
      </c>
      <c r="Q227" t="str">
        <f t="shared" si="52"/>
        <v>(1,2)</v>
      </c>
      <c r="R227" t="str">
        <f t="shared" si="46"/>
        <v>1,</v>
      </c>
      <c r="S227" t="str">
        <f t="shared" si="47"/>
        <v>2,</v>
      </c>
    </row>
    <row r="228" spans="1:19" x14ac:dyDescent="0.15">
      <c r="A228" t="s">
        <v>210</v>
      </c>
      <c r="B228">
        <v>52311</v>
      </c>
      <c r="C228">
        <v>919</v>
      </c>
      <c r="D228">
        <v>1</v>
      </c>
      <c r="E228">
        <v>2</v>
      </c>
      <c r="F228">
        <v>2</v>
      </c>
      <c r="G228" s="5">
        <f t="shared" si="42"/>
        <v>0.10694751541952752</v>
      </c>
      <c r="H228" t="str">
        <f>VLOOKUP(B228,'名称-id-价值'!B:C,2,FALSE)</f>
        <v>玛蒂尔达-碎片</v>
      </c>
      <c r="I228" t="str">
        <f t="shared" si="48"/>
        <v>T3碎片</v>
      </c>
      <c r="J228">
        <f t="shared" si="49"/>
        <v>7</v>
      </c>
      <c r="K228">
        <f t="shared" si="50"/>
        <v>0.32084254625858255</v>
      </c>
      <c r="L228">
        <f>VLOOKUP(B228,'名称-id-价值'!B:M,J228+2,FALSE)</f>
        <v>48.4</v>
      </c>
      <c r="M228">
        <f t="shared" si="51"/>
        <v>7.7643896194576971</v>
      </c>
      <c r="N228">
        <f t="shared" si="43"/>
        <v>139.0551844524613</v>
      </c>
      <c r="O228" t="str">
        <f t="shared" si="44"/>
        <v>52311,</v>
      </c>
      <c r="P228" t="str">
        <f t="shared" si="45"/>
        <v>919,</v>
      </c>
      <c r="Q228" t="str">
        <f t="shared" si="52"/>
        <v>(1,2)</v>
      </c>
      <c r="R228" t="str">
        <f t="shared" si="46"/>
        <v>1,</v>
      </c>
      <c r="S228" t="str">
        <f t="shared" si="47"/>
        <v>2,</v>
      </c>
    </row>
    <row r="229" spans="1:19" x14ac:dyDescent="0.15">
      <c r="A229" t="s">
        <v>210</v>
      </c>
      <c r="B229">
        <v>53311</v>
      </c>
      <c r="C229">
        <v>919</v>
      </c>
      <c r="D229">
        <v>1</v>
      </c>
      <c r="E229">
        <v>2</v>
      </c>
      <c r="F229">
        <v>2</v>
      </c>
      <c r="G229" s="5">
        <f t="shared" si="42"/>
        <v>0.10694751541952752</v>
      </c>
      <c r="H229" t="str">
        <f>VLOOKUP(B229,'名称-id-价值'!B:C,2,FALSE)</f>
        <v>黑豹-碎片</v>
      </c>
      <c r="I229" t="str">
        <f t="shared" si="48"/>
        <v>T3碎片</v>
      </c>
      <c r="J229">
        <f t="shared" si="49"/>
        <v>7</v>
      </c>
      <c r="K229">
        <f t="shared" si="50"/>
        <v>0.32084254625858255</v>
      </c>
      <c r="L229">
        <f>VLOOKUP(B229,'名称-id-价值'!B:M,J229+2,FALSE)</f>
        <v>48.4</v>
      </c>
      <c r="M229">
        <f t="shared" si="51"/>
        <v>7.7643896194576971</v>
      </c>
      <c r="N229">
        <f t="shared" si="43"/>
        <v>139.0551844524613</v>
      </c>
      <c r="O229" t="str">
        <f t="shared" si="44"/>
        <v>53311,</v>
      </c>
      <c r="P229" t="str">
        <f t="shared" si="45"/>
        <v>919,</v>
      </c>
      <c r="Q229" t="str">
        <f t="shared" si="52"/>
        <v>(1,2)</v>
      </c>
      <c r="R229" t="str">
        <f t="shared" si="46"/>
        <v>1,</v>
      </c>
      <c r="S229" t="str">
        <f t="shared" si="47"/>
        <v>2,</v>
      </c>
    </row>
    <row r="230" spans="1:19" x14ac:dyDescent="0.15">
      <c r="A230" t="s">
        <v>210</v>
      </c>
      <c r="B230">
        <v>51311</v>
      </c>
      <c r="C230">
        <v>690</v>
      </c>
      <c r="D230">
        <v>1</v>
      </c>
      <c r="E230">
        <v>1</v>
      </c>
      <c r="F230">
        <v>2</v>
      </c>
      <c r="G230" s="5">
        <f t="shared" si="42"/>
        <v>8.0297916909112074E-2</v>
      </c>
      <c r="H230" t="str">
        <f>VLOOKUP(B230,'名称-id-价值'!B:C,2,FALSE)</f>
        <v>35(t)-碎片</v>
      </c>
      <c r="I230" t="str">
        <f t="shared" si="48"/>
        <v>T3碎片</v>
      </c>
      <c r="J230">
        <f t="shared" si="49"/>
        <v>7</v>
      </c>
      <c r="K230">
        <f t="shared" si="50"/>
        <v>0.16059583381822415</v>
      </c>
      <c r="L230">
        <f>VLOOKUP(B230,'名称-id-价值'!B:M,J230+2,FALSE)</f>
        <v>48.4</v>
      </c>
      <c r="M230">
        <f t="shared" si="51"/>
        <v>3.8864191784010242</v>
      </c>
      <c r="N230">
        <f t="shared" si="43"/>
        <v>139.0551844524613</v>
      </c>
      <c r="O230" t="str">
        <f t="shared" si="44"/>
        <v>51311,</v>
      </c>
      <c r="P230" t="str">
        <f t="shared" si="45"/>
        <v>690,</v>
      </c>
      <c r="Q230" t="str">
        <f t="shared" si="52"/>
        <v>(1,1)</v>
      </c>
      <c r="R230" t="str">
        <f t="shared" si="46"/>
        <v>1,</v>
      </c>
      <c r="S230" t="str">
        <f t="shared" si="47"/>
        <v>1,</v>
      </c>
    </row>
    <row r="231" spans="1:19" x14ac:dyDescent="0.15">
      <c r="A231" t="s">
        <v>210</v>
      </c>
      <c r="B231">
        <v>52311</v>
      </c>
      <c r="C231">
        <v>690</v>
      </c>
      <c r="D231">
        <v>1</v>
      </c>
      <c r="E231">
        <v>1</v>
      </c>
      <c r="F231">
        <v>2</v>
      </c>
      <c r="G231" s="5">
        <f t="shared" si="42"/>
        <v>8.0297916909112074E-2</v>
      </c>
      <c r="H231" t="str">
        <f>VLOOKUP(B231,'名称-id-价值'!B:C,2,FALSE)</f>
        <v>玛蒂尔达-碎片</v>
      </c>
      <c r="I231" t="str">
        <f t="shared" si="48"/>
        <v>T3碎片</v>
      </c>
      <c r="J231">
        <f t="shared" si="49"/>
        <v>7</v>
      </c>
      <c r="K231">
        <f t="shared" si="50"/>
        <v>0.16059583381822415</v>
      </c>
      <c r="L231">
        <f>VLOOKUP(B231,'名称-id-价值'!B:M,J231+2,FALSE)</f>
        <v>48.4</v>
      </c>
      <c r="M231">
        <f t="shared" si="51"/>
        <v>3.8864191784010242</v>
      </c>
      <c r="N231">
        <f t="shared" si="43"/>
        <v>139.0551844524613</v>
      </c>
      <c r="O231" t="str">
        <f t="shared" si="44"/>
        <v>52311,</v>
      </c>
      <c r="P231" t="str">
        <f t="shared" si="45"/>
        <v>690,</v>
      </c>
      <c r="Q231" t="str">
        <f t="shared" si="52"/>
        <v>(1,1)</v>
      </c>
      <c r="R231" t="str">
        <f t="shared" si="46"/>
        <v>1,</v>
      </c>
      <c r="S231" t="str">
        <f t="shared" si="47"/>
        <v>1,</v>
      </c>
    </row>
    <row r="232" spans="1:19" x14ac:dyDescent="0.15">
      <c r="A232" t="s">
        <v>210</v>
      </c>
      <c r="B232">
        <v>53311</v>
      </c>
      <c r="C232">
        <v>690</v>
      </c>
      <c r="D232">
        <v>1</v>
      </c>
      <c r="E232">
        <v>1</v>
      </c>
      <c r="F232">
        <v>2</v>
      </c>
      <c r="G232" s="5">
        <f t="shared" si="42"/>
        <v>8.0297916909112074E-2</v>
      </c>
      <c r="H232" t="str">
        <f>VLOOKUP(B232,'名称-id-价值'!B:C,2,FALSE)</f>
        <v>黑豹-碎片</v>
      </c>
      <c r="I232" t="str">
        <f t="shared" si="48"/>
        <v>T3碎片</v>
      </c>
      <c r="J232">
        <f t="shared" si="49"/>
        <v>7</v>
      </c>
      <c r="K232">
        <f t="shared" si="50"/>
        <v>0.16059583381822415</v>
      </c>
      <c r="L232">
        <f>VLOOKUP(B232,'名称-id-价值'!B:M,J232+2,FALSE)</f>
        <v>48.4</v>
      </c>
      <c r="M232">
        <f t="shared" si="51"/>
        <v>3.8864191784010242</v>
      </c>
      <c r="N232">
        <f t="shared" si="43"/>
        <v>139.0551844524613</v>
      </c>
      <c r="O232" t="str">
        <f t="shared" si="44"/>
        <v>53311,</v>
      </c>
      <c r="P232" t="str">
        <f t="shared" si="45"/>
        <v>690,</v>
      </c>
      <c r="Q232" t="str">
        <f t="shared" si="52"/>
        <v>(1,1)</v>
      </c>
      <c r="R232" t="str">
        <f t="shared" si="46"/>
        <v>1,</v>
      </c>
      <c r="S232" t="str">
        <f t="shared" si="47"/>
        <v>1,</v>
      </c>
    </row>
    <row r="233" spans="1:19" x14ac:dyDescent="0.15">
      <c r="A233" t="s">
        <v>210</v>
      </c>
      <c r="B233">
        <v>91001</v>
      </c>
      <c r="C233">
        <v>93</v>
      </c>
      <c r="D233">
        <v>1</v>
      </c>
      <c r="E233">
        <v>1</v>
      </c>
      <c r="F233">
        <v>2</v>
      </c>
      <c r="G233" s="5">
        <f t="shared" si="42"/>
        <v>1.0822762713836843E-2</v>
      </c>
      <c r="H233" t="str">
        <f>VLOOKUP(B233,'名称-id-价值'!B:C,2,FALSE)</f>
        <v>T1LP1</v>
      </c>
      <c r="I233" t="str">
        <f t="shared" si="48"/>
        <v>T1部件</v>
      </c>
      <c r="J233">
        <f t="shared" si="49"/>
        <v>7</v>
      </c>
      <c r="K233">
        <f t="shared" si="50"/>
        <v>2.1645525427673687E-2</v>
      </c>
      <c r="L233">
        <f>VLOOKUP(B233,'名称-id-价值'!B:M,J233+2,FALSE)</f>
        <v>28</v>
      </c>
      <c r="M233">
        <f t="shared" si="51"/>
        <v>0.30303735598743164</v>
      </c>
      <c r="N233">
        <f t="shared" si="43"/>
        <v>139.0551844524613</v>
      </c>
      <c r="O233" t="str">
        <f t="shared" si="44"/>
        <v>91001,</v>
      </c>
      <c r="P233" t="str">
        <f t="shared" si="45"/>
        <v>93,</v>
      </c>
      <c r="Q233" t="str">
        <f t="shared" si="52"/>
        <v>(1,1)</v>
      </c>
      <c r="R233" t="str">
        <f t="shared" si="46"/>
        <v>1,</v>
      </c>
      <c r="S233" t="str">
        <f t="shared" si="47"/>
        <v>1,</v>
      </c>
    </row>
    <row r="234" spans="1:19" x14ac:dyDescent="0.15">
      <c r="A234" t="s">
        <v>210</v>
      </c>
      <c r="B234">
        <v>91003</v>
      </c>
      <c r="C234">
        <v>93</v>
      </c>
      <c r="D234">
        <v>1</v>
      </c>
      <c r="E234">
        <v>1</v>
      </c>
      <c r="F234">
        <v>2</v>
      </c>
      <c r="G234" s="5">
        <f t="shared" si="42"/>
        <v>1.0822762713836843E-2</v>
      </c>
      <c r="H234" t="str">
        <f>VLOOKUP(B234,'名称-id-价值'!B:C,2,FALSE)</f>
        <v>T1LP3</v>
      </c>
      <c r="I234" t="str">
        <f t="shared" si="48"/>
        <v>T1部件</v>
      </c>
      <c r="J234">
        <f t="shared" si="49"/>
        <v>7</v>
      </c>
      <c r="K234">
        <f t="shared" si="50"/>
        <v>2.1645525427673687E-2</v>
      </c>
      <c r="L234">
        <f>VLOOKUP(B234,'名称-id-价值'!B:M,J234+2,FALSE)</f>
        <v>28</v>
      </c>
      <c r="M234">
        <f t="shared" si="51"/>
        <v>0.30303735598743164</v>
      </c>
      <c r="N234">
        <f t="shared" si="43"/>
        <v>139.0551844524613</v>
      </c>
      <c r="O234" t="str">
        <f t="shared" si="44"/>
        <v>91003,</v>
      </c>
      <c r="P234" t="str">
        <f t="shared" si="45"/>
        <v>93,</v>
      </c>
      <c r="Q234" t="str">
        <f t="shared" si="52"/>
        <v>(1,1)</v>
      </c>
      <c r="R234" t="str">
        <f t="shared" si="46"/>
        <v>1,</v>
      </c>
      <c r="S234" t="str">
        <f t="shared" si="47"/>
        <v>1,</v>
      </c>
    </row>
    <row r="235" spans="1:19" x14ac:dyDescent="0.15">
      <c r="A235" t="s">
        <v>210</v>
      </c>
      <c r="B235">
        <v>91005</v>
      </c>
      <c r="C235">
        <v>93</v>
      </c>
      <c r="D235">
        <v>1</v>
      </c>
      <c r="E235">
        <v>1</v>
      </c>
      <c r="F235">
        <v>2</v>
      </c>
      <c r="G235" s="5">
        <f t="shared" si="42"/>
        <v>1.0822762713836843E-2</v>
      </c>
      <c r="H235" t="str">
        <f>VLOOKUP(B235,'名称-id-价值'!B:C,2,FALSE)</f>
        <v>T1LP5</v>
      </c>
      <c r="I235" t="str">
        <f t="shared" si="48"/>
        <v>T1部件</v>
      </c>
      <c r="J235">
        <f t="shared" si="49"/>
        <v>7</v>
      </c>
      <c r="K235">
        <f t="shared" si="50"/>
        <v>2.1645525427673687E-2</v>
      </c>
      <c r="L235">
        <f>VLOOKUP(B235,'名称-id-价值'!B:M,J235+2,FALSE)</f>
        <v>28</v>
      </c>
      <c r="M235">
        <f t="shared" si="51"/>
        <v>0.30303735598743164</v>
      </c>
      <c r="N235">
        <f t="shared" si="43"/>
        <v>139.0551844524613</v>
      </c>
      <c r="O235" t="str">
        <f t="shared" si="44"/>
        <v>91005,</v>
      </c>
      <c r="P235" t="str">
        <f t="shared" si="45"/>
        <v>93,</v>
      </c>
      <c r="Q235" t="str">
        <f t="shared" si="52"/>
        <v>(1,1)</v>
      </c>
      <c r="R235" t="str">
        <f t="shared" si="46"/>
        <v>1,</v>
      </c>
      <c r="S235" t="str">
        <f t="shared" si="47"/>
        <v>1,</v>
      </c>
    </row>
    <row r="236" spans="1:19" x14ac:dyDescent="0.15">
      <c r="A236" t="s">
        <v>210</v>
      </c>
      <c r="B236">
        <v>91101</v>
      </c>
      <c r="C236">
        <v>93</v>
      </c>
      <c r="D236">
        <v>1</v>
      </c>
      <c r="E236">
        <v>1</v>
      </c>
      <c r="F236">
        <v>2</v>
      </c>
      <c r="G236" s="5">
        <f t="shared" si="42"/>
        <v>1.0822762713836843E-2</v>
      </c>
      <c r="H236" t="str">
        <f>VLOOKUP(B236,'名称-id-价值'!B:C,2,FALSE)</f>
        <v>T1MP1</v>
      </c>
      <c r="I236" t="str">
        <f t="shared" si="48"/>
        <v>T1部件</v>
      </c>
      <c r="J236">
        <f t="shared" si="49"/>
        <v>7</v>
      </c>
      <c r="K236">
        <f t="shared" si="50"/>
        <v>2.1645525427673687E-2</v>
      </c>
      <c r="L236">
        <f>VLOOKUP(B236,'名称-id-价值'!B:M,J236+2,FALSE)</f>
        <v>28</v>
      </c>
      <c r="M236">
        <f t="shared" si="51"/>
        <v>0.30303735598743164</v>
      </c>
      <c r="N236">
        <f t="shared" si="43"/>
        <v>139.0551844524613</v>
      </c>
      <c r="O236" t="str">
        <f t="shared" si="44"/>
        <v>91101,</v>
      </c>
      <c r="P236" t="str">
        <f t="shared" si="45"/>
        <v>93,</v>
      </c>
      <c r="Q236" t="str">
        <f t="shared" si="52"/>
        <v>(1,1)</v>
      </c>
      <c r="R236" t="str">
        <f t="shared" si="46"/>
        <v>1,</v>
      </c>
      <c r="S236" t="str">
        <f t="shared" si="47"/>
        <v>1,</v>
      </c>
    </row>
    <row r="237" spans="1:19" x14ac:dyDescent="0.15">
      <c r="A237" t="s">
        <v>210</v>
      </c>
      <c r="B237">
        <v>91103</v>
      </c>
      <c r="C237">
        <v>93</v>
      </c>
      <c r="D237">
        <v>1</v>
      </c>
      <c r="E237">
        <v>1</v>
      </c>
      <c r="F237">
        <v>2</v>
      </c>
      <c r="G237" s="5">
        <f t="shared" si="42"/>
        <v>1.0822762713836843E-2</v>
      </c>
      <c r="H237" t="str">
        <f>VLOOKUP(B237,'名称-id-价值'!B:C,2,FALSE)</f>
        <v>T1MP3</v>
      </c>
      <c r="I237" t="str">
        <f t="shared" si="48"/>
        <v>T1部件</v>
      </c>
      <c r="J237">
        <f t="shared" si="49"/>
        <v>7</v>
      </c>
      <c r="K237">
        <f t="shared" si="50"/>
        <v>2.1645525427673687E-2</v>
      </c>
      <c r="L237">
        <f>VLOOKUP(B237,'名称-id-价值'!B:M,J237+2,FALSE)</f>
        <v>28</v>
      </c>
      <c r="M237">
        <f t="shared" si="51"/>
        <v>0.30303735598743164</v>
      </c>
      <c r="N237">
        <f t="shared" si="43"/>
        <v>139.0551844524613</v>
      </c>
      <c r="O237" t="str">
        <f t="shared" si="44"/>
        <v>91103,</v>
      </c>
      <c r="P237" t="str">
        <f t="shared" si="45"/>
        <v>93,</v>
      </c>
      <c r="Q237" t="str">
        <f t="shared" si="52"/>
        <v>(1,1)</v>
      </c>
      <c r="R237" t="str">
        <f t="shared" si="46"/>
        <v>1,</v>
      </c>
      <c r="S237" t="str">
        <f t="shared" si="47"/>
        <v>1,</v>
      </c>
    </row>
    <row r="238" spans="1:19" x14ac:dyDescent="0.15">
      <c r="A238" t="s">
        <v>210</v>
      </c>
      <c r="B238">
        <v>91105</v>
      </c>
      <c r="C238">
        <v>93</v>
      </c>
      <c r="D238">
        <v>1</v>
      </c>
      <c r="E238">
        <v>1</v>
      </c>
      <c r="F238">
        <v>2</v>
      </c>
      <c r="G238" s="5">
        <f t="shared" si="42"/>
        <v>1.0822762713836843E-2</v>
      </c>
      <c r="H238" t="str">
        <f>VLOOKUP(B238,'名称-id-价值'!B:C,2,FALSE)</f>
        <v>T1MP5</v>
      </c>
      <c r="I238" t="str">
        <f t="shared" si="48"/>
        <v>T1部件</v>
      </c>
      <c r="J238">
        <f t="shared" si="49"/>
        <v>7</v>
      </c>
      <c r="K238">
        <f t="shared" si="50"/>
        <v>2.1645525427673687E-2</v>
      </c>
      <c r="L238">
        <f>VLOOKUP(B238,'名称-id-价值'!B:M,J238+2,FALSE)</f>
        <v>28</v>
      </c>
      <c r="M238">
        <f t="shared" si="51"/>
        <v>0.30303735598743164</v>
      </c>
      <c r="N238">
        <f t="shared" si="43"/>
        <v>139.0551844524613</v>
      </c>
      <c r="O238" t="str">
        <f t="shared" si="44"/>
        <v>91105,</v>
      </c>
      <c r="P238" t="str">
        <f t="shared" si="45"/>
        <v>93,</v>
      </c>
      <c r="Q238" t="str">
        <f t="shared" si="52"/>
        <v>(1,1)</v>
      </c>
      <c r="R238" t="str">
        <f t="shared" si="46"/>
        <v>1,</v>
      </c>
      <c r="S238" t="str">
        <f t="shared" si="47"/>
        <v>1,</v>
      </c>
    </row>
    <row r="239" spans="1:19" x14ac:dyDescent="0.15">
      <c r="A239" t="s">
        <v>210</v>
      </c>
      <c r="B239">
        <v>91201</v>
      </c>
      <c r="C239">
        <v>93</v>
      </c>
      <c r="D239">
        <v>1</v>
      </c>
      <c r="E239">
        <v>1</v>
      </c>
      <c r="F239">
        <v>2</v>
      </c>
      <c r="G239" s="5">
        <f t="shared" si="42"/>
        <v>1.0822762713836843E-2</v>
      </c>
      <c r="H239" t="str">
        <f>VLOOKUP(B239,'名称-id-价值'!B:C,2,FALSE)</f>
        <v>T1HP1</v>
      </c>
      <c r="I239" t="str">
        <f t="shared" si="48"/>
        <v>T1部件</v>
      </c>
      <c r="J239">
        <f t="shared" si="49"/>
        <v>7</v>
      </c>
      <c r="K239">
        <f t="shared" si="50"/>
        <v>2.1645525427673687E-2</v>
      </c>
      <c r="L239">
        <f>VLOOKUP(B239,'名称-id-价值'!B:M,J239+2,FALSE)</f>
        <v>28</v>
      </c>
      <c r="M239">
        <f t="shared" si="51"/>
        <v>0.30303735598743164</v>
      </c>
      <c r="N239">
        <f t="shared" si="43"/>
        <v>139.0551844524613</v>
      </c>
      <c r="O239" t="str">
        <f t="shared" si="44"/>
        <v>91201,</v>
      </c>
      <c r="P239" t="str">
        <f t="shared" si="45"/>
        <v>93,</v>
      </c>
      <c r="Q239" t="str">
        <f t="shared" si="52"/>
        <v>(1,1)</v>
      </c>
      <c r="R239" t="str">
        <f t="shared" si="46"/>
        <v>1,</v>
      </c>
      <c r="S239" t="str">
        <f t="shared" si="47"/>
        <v>1,</v>
      </c>
    </row>
    <row r="240" spans="1:19" x14ac:dyDescent="0.15">
      <c r="A240" t="s">
        <v>210</v>
      </c>
      <c r="B240">
        <v>91203</v>
      </c>
      <c r="C240">
        <v>93</v>
      </c>
      <c r="D240">
        <v>1</v>
      </c>
      <c r="E240">
        <v>1</v>
      </c>
      <c r="F240">
        <v>2</v>
      </c>
      <c r="G240" s="5">
        <f t="shared" si="42"/>
        <v>1.0822762713836843E-2</v>
      </c>
      <c r="H240" t="str">
        <f>VLOOKUP(B240,'名称-id-价值'!B:C,2,FALSE)</f>
        <v>T1HP3</v>
      </c>
      <c r="I240" t="str">
        <f t="shared" si="48"/>
        <v>T1部件</v>
      </c>
      <c r="J240">
        <f t="shared" si="49"/>
        <v>7</v>
      </c>
      <c r="K240">
        <f t="shared" si="50"/>
        <v>2.1645525427673687E-2</v>
      </c>
      <c r="L240">
        <f>VLOOKUP(B240,'名称-id-价值'!B:M,J240+2,FALSE)</f>
        <v>28</v>
      </c>
      <c r="M240">
        <f t="shared" si="51"/>
        <v>0.30303735598743164</v>
      </c>
      <c r="N240">
        <f t="shared" si="43"/>
        <v>139.0551844524613</v>
      </c>
      <c r="O240" t="str">
        <f t="shared" si="44"/>
        <v>91203,</v>
      </c>
      <c r="P240" t="str">
        <f t="shared" si="45"/>
        <v>93,</v>
      </c>
      <c r="Q240" t="str">
        <f t="shared" si="52"/>
        <v>(1,1)</v>
      </c>
      <c r="R240" t="str">
        <f t="shared" si="46"/>
        <v>1,</v>
      </c>
      <c r="S240" t="str">
        <f t="shared" si="47"/>
        <v>1,</v>
      </c>
    </row>
    <row r="241" spans="1:19" x14ac:dyDescent="0.15">
      <c r="A241" t="s">
        <v>210</v>
      </c>
      <c r="B241">
        <v>91205</v>
      </c>
      <c r="C241">
        <v>93</v>
      </c>
      <c r="D241">
        <v>1</v>
      </c>
      <c r="E241">
        <v>1</v>
      </c>
      <c r="F241">
        <v>2</v>
      </c>
      <c r="G241" s="5">
        <f t="shared" si="42"/>
        <v>1.0822762713836843E-2</v>
      </c>
      <c r="H241" t="str">
        <f>VLOOKUP(B241,'名称-id-价值'!B:C,2,FALSE)</f>
        <v>T1HP5</v>
      </c>
      <c r="I241" t="str">
        <f t="shared" si="48"/>
        <v>T1部件</v>
      </c>
      <c r="J241">
        <f t="shared" si="49"/>
        <v>7</v>
      </c>
      <c r="K241">
        <f t="shared" si="50"/>
        <v>2.1645525427673687E-2</v>
      </c>
      <c r="L241">
        <f>VLOOKUP(B241,'名称-id-价值'!B:M,J241+2,FALSE)</f>
        <v>28</v>
      </c>
      <c r="M241">
        <f t="shared" si="51"/>
        <v>0.30303735598743164</v>
      </c>
      <c r="N241">
        <f t="shared" si="43"/>
        <v>139.0551844524613</v>
      </c>
      <c r="O241" t="str">
        <f t="shared" si="44"/>
        <v>91205,</v>
      </c>
      <c r="P241" t="str">
        <f t="shared" si="45"/>
        <v>93,</v>
      </c>
      <c r="Q241" t="str">
        <f t="shared" si="52"/>
        <v>(1,1)</v>
      </c>
      <c r="R241" t="str">
        <f t="shared" si="46"/>
        <v>1,</v>
      </c>
      <c r="S241" t="str">
        <f t="shared" si="47"/>
        <v>1,</v>
      </c>
    </row>
    <row r="242" spans="1:19" x14ac:dyDescent="0.15">
      <c r="A242" t="s">
        <v>210</v>
      </c>
      <c r="B242">
        <v>91002</v>
      </c>
      <c r="C242">
        <v>93</v>
      </c>
      <c r="D242">
        <v>1</v>
      </c>
      <c r="E242">
        <v>1</v>
      </c>
      <c r="F242">
        <v>2</v>
      </c>
      <c r="G242" s="5">
        <f t="shared" si="42"/>
        <v>1.0822762713836843E-2</v>
      </c>
      <c r="H242" t="str">
        <f>VLOOKUP(B242,'名称-id-价值'!B:C,2,FALSE)</f>
        <v>T1LP2</v>
      </c>
      <c r="I242" t="str">
        <f t="shared" si="48"/>
        <v>T1部件</v>
      </c>
      <c r="J242">
        <f t="shared" si="49"/>
        <v>7</v>
      </c>
      <c r="K242">
        <f t="shared" si="50"/>
        <v>2.1645525427673687E-2</v>
      </c>
      <c r="L242">
        <f>VLOOKUP(B242,'名称-id-价值'!B:M,J242+2,FALSE)</f>
        <v>28</v>
      </c>
      <c r="M242">
        <f t="shared" si="51"/>
        <v>0.30303735598743164</v>
      </c>
      <c r="N242">
        <f t="shared" si="43"/>
        <v>139.0551844524613</v>
      </c>
      <c r="O242" t="str">
        <f t="shared" si="44"/>
        <v>91002,</v>
      </c>
      <c r="P242" t="str">
        <f t="shared" si="45"/>
        <v>93,</v>
      </c>
      <c r="Q242" t="str">
        <f t="shared" si="52"/>
        <v>(1,1)</v>
      </c>
      <c r="R242" t="str">
        <f t="shared" si="46"/>
        <v>1,</v>
      </c>
      <c r="S242" t="str">
        <f t="shared" si="47"/>
        <v>1,</v>
      </c>
    </row>
    <row r="243" spans="1:19" x14ac:dyDescent="0.15">
      <c r="A243" t="s">
        <v>210</v>
      </c>
      <c r="B243">
        <v>91004</v>
      </c>
      <c r="C243">
        <v>93</v>
      </c>
      <c r="D243">
        <v>1</v>
      </c>
      <c r="E243">
        <v>1</v>
      </c>
      <c r="F243">
        <v>2</v>
      </c>
      <c r="G243" s="5">
        <f t="shared" si="42"/>
        <v>1.0822762713836843E-2</v>
      </c>
      <c r="H243" t="str">
        <f>VLOOKUP(B243,'名称-id-价值'!B:C,2,FALSE)</f>
        <v>T1LP4</v>
      </c>
      <c r="I243" t="str">
        <f t="shared" si="48"/>
        <v>T1部件</v>
      </c>
      <c r="J243">
        <f t="shared" si="49"/>
        <v>7</v>
      </c>
      <c r="K243">
        <f t="shared" si="50"/>
        <v>2.1645525427673687E-2</v>
      </c>
      <c r="L243">
        <f>VLOOKUP(B243,'名称-id-价值'!B:M,J243+2,FALSE)</f>
        <v>28</v>
      </c>
      <c r="M243">
        <f t="shared" si="51"/>
        <v>0.30303735598743164</v>
      </c>
      <c r="N243">
        <f t="shared" si="43"/>
        <v>139.0551844524613</v>
      </c>
      <c r="O243" t="str">
        <f t="shared" si="44"/>
        <v>91004,</v>
      </c>
      <c r="P243" t="str">
        <f t="shared" si="45"/>
        <v>93,</v>
      </c>
      <c r="Q243" t="str">
        <f t="shared" si="52"/>
        <v>(1,1)</v>
      </c>
      <c r="R243" t="str">
        <f t="shared" si="46"/>
        <v>1,</v>
      </c>
      <c r="S243" t="str">
        <f t="shared" si="47"/>
        <v>1,</v>
      </c>
    </row>
    <row r="244" spans="1:19" x14ac:dyDescent="0.15">
      <c r="A244" t="s">
        <v>210</v>
      </c>
      <c r="B244">
        <v>91006</v>
      </c>
      <c r="C244">
        <v>93</v>
      </c>
      <c r="D244">
        <v>1</v>
      </c>
      <c r="E244">
        <v>1</v>
      </c>
      <c r="F244">
        <v>2</v>
      </c>
      <c r="G244" s="5">
        <f t="shared" si="42"/>
        <v>1.0822762713836843E-2</v>
      </c>
      <c r="H244" t="str">
        <f>VLOOKUP(B244,'名称-id-价值'!B:C,2,FALSE)</f>
        <v>T1LP6</v>
      </c>
      <c r="I244" t="str">
        <f t="shared" si="48"/>
        <v>T1部件</v>
      </c>
      <c r="J244">
        <f t="shared" si="49"/>
        <v>7</v>
      </c>
      <c r="K244">
        <f t="shared" si="50"/>
        <v>2.1645525427673687E-2</v>
      </c>
      <c r="L244">
        <f>VLOOKUP(B244,'名称-id-价值'!B:M,J244+2,FALSE)</f>
        <v>28</v>
      </c>
      <c r="M244">
        <f t="shared" si="51"/>
        <v>0.30303735598743164</v>
      </c>
      <c r="N244">
        <f t="shared" si="43"/>
        <v>139.0551844524613</v>
      </c>
      <c r="O244" t="str">
        <f t="shared" si="44"/>
        <v>91006,</v>
      </c>
      <c r="P244" t="str">
        <f t="shared" si="45"/>
        <v>93,</v>
      </c>
      <c r="Q244" t="str">
        <f t="shared" si="52"/>
        <v>(1,1)</v>
      </c>
      <c r="R244" t="str">
        <f t="shared" si="46"/>
        <v>1,</v>
      </c>
      <c r="S244" t="str">
        <f t="shared" si="47"/>
        <v>1,</v>
      </c>
    </row>
    <row r="245" spans="1:19" x14ac:dyDescent="0.15">
      <c r="A245" t="s">
        <v>210</v>
      </c>
      <c r="B245">
        <v>91102</v>
      </c>
      <c r="C245">
        <v>93</v>
      </c>
      <c r="D245">
        <v>1</v>
      </c>
      <c r="E245">
        <v>1</v>
      </c>
      <c r="F245">
        <v>2</v>
      </c>
      <c r="G245" s="5">
        <f t="shared" si="42"/>
        <v>1.0822762713836843E-2</v>
      </c>
      <c r="H245" t="str">
        <f>VLOOKUP(B245,'名称-id-价值'!B:C,2,FALSE)</f>
        <v>T1MP2</v>
      </c>
      <c r="I245" t="str">
        <f t="shared" si="48"/>
        <v>T1部件</v>
      </c>
      <c r="J245">
        <f t="shared" si="49"/>
        <v>7</v>
      </c>
      <c r="K245">
        <f t="shared" si="50"/>
        <v>2.1645525427673687E-2</v>
      </c>
      <c r="L245">
        <f>VLOOKUP(B245,'名称-id-价值'!B:M,J245+2,FALSE)</f>
        <v>28</v>
      </c>
      <c r="M245">
        <f t="shared" si="51"/>
        <v>0.30303735598743164</v>
      </c>
      <c r="N245">
        <f t="shared" si="43"/>
        <v>139.0551844524613</v>
      </c>
      <c r="O245" t="str">
        <f t="shared" si="44"/>
        <v>91102,</v>
      </c>
      <c r="P245" t="str">
        <f t="shared" si="45"/>
        <v>93,</v>
      </c>
      <c r="Q245" t="str">
        <f t="shared" si="52"/>
        <v>(1,1)</v>
      </c>
      <c r="R245" t="str">
        <f t="shared" si="46"/>
        <v>1,</v>
      </c>
      <c r="S245" t="str">
        <f t="shared" si="47"/>
        <v>1,</v>
      </c>
    </row>
    <row r="246" spans="1:19" x14ac:dyDescent="0.15">
      <c r="A246" t="s">
        <v>210</v>
      </c>
      <c r="B246">
        <v>91104</v>
      </c>
      <c r="C246">
        <v>93</v>
      </c>
      <c r="D246">
        <v>1</v>
      </c>
      <c r="E246">
        <v>1</v>
      </c>
      <c r="F246">
        <v>2</v>
      </c>
      <c r="G246" s="5">
        <f t="shared" si="42"/>
        <v>1.0822762713836843E-2</v>
      </c>
      <c r="H246" t="str">
        <f>VLOOKUP(B246,'名称-id-价值'!B:C,2,FALSE)</f>
        <v>T1MP4</v>
      </c>
      <c r="I246" t="str">
        <f t="shared" si="48"/>
        <v>T1部件</v>
      </c>
      <c r="J246">
        <f t="shared" si="49"/>
        <v>7</v>
      </c>
      <c r="K246">
        <f t="shared" si="50"/>
        <v>2.1645525427673687E-2</v>
      </c>
      <c r="L246">
        <f>VLOOKUP(B246,'名称-id-价值'!B:M,J246+2,FALSE)</f>
        <v>28</v>
      </c>
      <c r="M246">
        <f t="shared" si="51"/>
        <v>0.30303735598743164</v>
      </c>
      <c r="N246">
        <f t="shared" si="43"/>
        <v>139.0551844524613</v>
      </c>
      <c r="O246" t="str">
        <f t="shared" si="44"/>
        <v>91104,</v>
      </c>
      <c r="P246" t="str">
        <f t="shared" si="45"/>
        <v>93,</v>
      </c>
      <c r="Q246" t="str">
        <f t="shared" si="52"/>
        <v>(1,1)</v>
      </c>
      <c r="R246" t="str">
        <f t="shared" si="46"/>
        <v>1,</v>
      </c>
      <c r="S246" t="str">
        <f t="shared" si="47"/>
        <v>1,</v>
      </c>
    </row>
    <row r="247" spans="1:19" x14ac:dyDescent="0.15">
      <c r="A247" t="s">
        <v>210</v>
      </c>
      <c r="B247">
        <v>91106</v>
      </c>
      <c r="C247">
        <v>93</v>
      </c>
      <c r="D247">
        <v>1</v>
      </c>
      <c r="E247">
        <v>1</v>
      </c>
      <c r="F247">
        <v>2</v>
      </c>
      <c r="G247" s="5">
        <f t="shared" si="42"/>
        <v>1.0822762713836843E-2</v>
      </c>
      <c r="H247" t="str">
        <f>VLOOKUP(B247,'名称-id-价值'!B:C,2,FALSE)</f>
        <v>T1MP6</v>
      </c>
      <c r="I247" t="str">
        <f t="shared" si="48"/>
        <v>T1部件</v>
      </c>
      <c r="J247">
        <f t="shared" si="49"/>
        <v>7</v>
      </c>
      <c r="K247">
        <f t="shared" si="50"/>
        <v>2.1645525427673687E-2</v>
      </c>
      <c r="L247">
        <f>VLOOKUP(B247,'名称-id-价值'!B:M,J247+2,FALSE)</f>
        <v>28</v>
      </c>
      <c r="M247">
        <f t="shared" si="51"/>
        <v>0.30303735598743164</v>
      </c>
      <c r="N247">
        <f t="shared" si="43"/>
        <v>139.0551844524613</v>
      </c>
      <c r="O247" t="str">
        <f t="shared" si="44"/>
        <v>91106,</v>
      </c>
      <c r="P247" t="str">
        <f t="shared" si="45"/>
        <v>93,</v>
      </c>
      <c r="Q247" t="str">
        <f t="shared" si="52"/>
        <v>(1,1)</v>
      </c>
      <c r="R247" t="str">
        <f t="shared" si="46"/>
        <v>1,</v>
      </c>
      <c r="S247" t="str">
        <f t="shared" si="47"/>
        <v>1,</v>
      </c>
    </row>
    <row r="248" spans="1:19" x14ac:dyDescent="0.15">
      <c r="A248" t="s">
        <v>210</v>
      </c>
      <c r="B248">
        <v>91202</v>
      </c>
      <c r="C248">
        <v>93</v>
      </c>
      <c r="D248">
        <v>1</v>
      </c>
      <c r="E248">
        <v>1</v>
      </c>
      <c r="F248">
        <v>2</v>
      </c>
      <c r="G248" s="5">
        <f t="shared" si="42"/>
        <v>1.0822762713836843E-2</v>
      </c>
      <c r="H248" t="str">
        <f>VLOOKUP(B248,'名称-id-价值'!B:C,2,FALSE)</f>
        <v>T1HP2</v>
      </c>
      <c r="I248" t="str">
        <f t="shared" si="48"/>
        <v>T1部件</v>
      </c>
      <c r="J248">
        <f t="shared" si="49"/>
        <v>7</v>
      </c>
      <c r="K248">
        <f t="shared" si="50"/>
        <v>2.1645525427673687E-2</v>
      </c>
      <c r="L248">
        <f>VLOOKUP(B248,'名称-id-价值'!B:M,J248+2,FALSE)</f>
        <v>28</v>
      </c>
      <c r="M248">
        <f t="shared" si="51"/>
        <v>0.30303735598743164</v>
      </c>
      <c r="N248">
        <f t="shared" si="43"/>
        <v>139.0551844524613</v>
      </c>
      <c r="O248" t="str">
        <f t="shared" si="44"/>
        <v>91202,</v>
      </c>
      <c r="P248" t="str">
        <f t="shared" si="45"/>
        <v>93,</v>
      </c>
      <c r="Q248" t="str">
        <f t="shared" si="52"/>
        <v>(1,1)</v>
      </c>
      <c r="R248" t="str">
        <f t="shared" si="46"/>
        <v>1,</v>
      </c>
      <c r="S248" t="str">
        <f t="shared" si="47"/>
        <v>1,</v>
      </c>
    </row>
    <row r="249" spans="1:19" x14ac:dyDescent="0.15">
      <c r="A249" t="s">
        <v>210</v>
      </c>
      <c r="B249">
        <v>91204</v>
      </c>
      <c r="C249">
        <v>93</v>
      </c>
      <c r="D249">
        <v>1</v>
      </c>
      <c r="E249">
        <v>1</v>
      </c>
      <c r="F249">
        <v>2</v>
      </c>
      <c r="G249" s="5">
        <f t="shared" si="42"/>
        <v>1.0822762713836843E-2</v>
      </c>
      <c r="H249" t="str">
        <f>VLOOKUP(B249,'名称-id-价值'!B:C,2,FALSE)</f>
        <v>T1HP4</v>
      </c>
      <c r="I249" t="str">
        <f t="shared" si="48"/>
        <v>T1部件</v>
      </c>
      <c r="J249">
        <f t="shared" si="49"/>
        <v>7</v>
      </c>
      <c r="K249">
        <f t="shared" si="50"/>
        <v>2.1645525427673687E-2</v>
      </c>
      <c r="L249">
        <f>VLOOKUP(B249,'名称-id-价值'!B:M,J249+2,FALSE)</f>
        <v>28</v>
      </c>
      <c r="M249">
        <f t="shared" si="51"/>
        <v>0.30303735598743164</v>
      </c>
      <c r="N249">
        <f t="shared" si="43"/>
        <v>139.0551844524613</v>
      </c>
      <c r="O249" t="str">
        <f t="shared" si="44"/>
        <v>91204,</v>
      </c>
      <c r="P249" t="str">
        <f t="shared" si="45"/>
        <v>93,</v>
      </c>
      <c r="Q249" t="str">
        <f t="shared" si="52"/>
        <v>(1,1)</v>
      </c>
      <c r="R249" t="str">
        <f t="shared" si="46"/>
        <v>1,</v>
      </c>
      <c r="S249" t="str">
        <f t="shared" si="47"/>
        <v>1,</v>
      </c>
    </row>
    <row r="250" spans="1:19" x14ac:dyDescent="0.15">
      <c r="A250" t="s">
        <v>210</v>
      </c>
      <c r="B250">
        <v>91206</v>
      </c>
      <c r="C250">
        <v>93</v>
      </c>
      <c r="D250">
        <v>1</v>
      </c>
      <c r="E250">
        <v>1</v>
      </c>
      <c r="F250">
        <v>2</v>
      </c>
      <c r="G250" s="5">
        <f t="shared" si="42"/>
        <v>1.0822762713836843E-2</v>
      </c>
      <c r="H250" t="str">
        <f>VLOOKUP(B250,'名称-id-价值'!B:C,2,FALSE)</f>
        <v>T1HP6</v>
      </c>
      <c r="I250" t="str">
        <f t="shared" si="48"/>
        <v>T1部件</v>
      </c>
      <c r="J250">
        <f t="shared" si="49"/>
        <v>7</v>
      </c>
      <c r="K250">
        <f t="shared" si="50"/>
        <v>2.1645525427673687E-2</v>
      </c>
      <c r="L250">
        <f>VLOOKUP(B250,'名称-id-价值'!B:M,J250+2,FALSE)</f>
        <v>28</v>
      </c>
      <c r="M250">
        <f t="shared" si="51"/>
        <v>0.30303735598743164</v>
      </c>
      <c r="N250">
        <f t="shared" si="43"/>
        <v>139.0551844524613</v>
      </c>
      <c r="O250" t="str">
        <f t="shared" si="44"/>
        <v>91206,</v>
      </c>
      <c r="P250" t="str">
        <f t="shared" si="45"/>
        <v>93,</v>
      </c>
      <c r="Q250" t="str">
        <f t="shared" si="52"/>
        <v>(1,1)</v>
      </c>
      <c r="R250" t="str">
        <f t="shared" si="46"/>
        <v>1,</v>
      </c>
      <c r="S250" t="str">
        <f t="shared" si="47"/>
        <v>1,</v>
      </c>
    </row>
    <row r="251" spans="1:19" x14ac:dyDescent="0.15">
      <c r="A251" t="s">
        <v>210</v>
      </c>
      <c r="B251">
        <v>92001</v>
      </c>
      <c r="C251">
        <v>43</v>
      </c>
      <c r="D251">
        <v>1</v>
      </c>
      <c r="E251">
        <v>1</v>
      </c>
      <c r="F251">
        <v>2</v>
      </c>
      <c r="G251" s="5">
        <f t="shared" si="42"/>
        <v>5.0040730827417669E-3</v>
      </c>
      <c r="H251" t="str">
        <f>VLOOKUP(B251,'名称-id-价值'!B:C,2,FALSE)</f>
        <v>T2LP1</v>
      </c>
      <c r="I251" t="str">
        <f t="shared" si="48"/>
        <v>T2部件</v>
      </c>
      <c r="J251">
        <f t="shared" si="49"/>
        <v>7</v>
      </c>
      <c r="K251">
        <f t="shared" si="50"/>
        <v>1.0008146165483534E-2</v>
      </c>
      <c r="L251">
        <f>VLOOKUP(B251,'名称-id-价值'!B:M,J251+2,FALSE)</f>
        <v>60.199999999999996</v>
      </c>
      <c r="M251">
        <f t="shared" si="51"/>
        <v>0.30124519958105433</v>
      </c>
      <c r="N251">
        <f t="shared" si="43"/>
        <v>139.0551844524613</v>
      </c>
      <c r="O251" t="str">
        <f t="shared" si="44"/>
        <v>92001,</v>
      </c>
      <c r="P251" t="str">
        <f t="shared" si="45"/>
        <v>43,</v>
      </c>
      <c r="Q251" t="str">
        <f t="shared" si="52"/>
        <v>(1,1)</v>
      </c>
      <c r="R251" t="str">
        <f t="shared" si="46"/>
        <v>1,</v>
      </c>
      <c r="S251" t="str">
        <f t="shared" si="47"/>
        <v>1,</v>
      </c>
    </row>
    <row r="252" spans="1:19" x14ac:dyDescent="0.15">
      <c r="A252" t="s">
        <v>210</v>
      </c>
      <c r="B252">
        <v>92003</v>
      </c>
      <c r="C252">
        <v>43</v>
      </c>
      <c r="D252">
        <v>1</v>
      </c>
      <c r="E252">
        <v>1</v>
      </c>
      <c r="F252">
        <v>2</v>
      </c>
      <c r="G252" s="5">
        <f t="shared" si="42"/>
        <v>5.0040730827417669E-3</v>
      </c>
      <c r="H252" t="str">
        <f>VLOOKUP(B252,'名称-id-价值'!B:C,2,FALSE)</f>
        <v>T2LP3</v>
      </c>
      <c r="I252" t="str">
        <f t="shared" si="48"/>
        <v>T2部件</v>
      </c>
      <c r="J252">
        <f t="shared" si="49"/>
        <v>7</v>
      </c>
      <c r="K252">
        <f t="shared" si="50"/>
        <v>1.0008146165483534E-2</v>
      </c>
      <c r="L252">
        <f>VLOOKUP(B252,'名称-id-价值'!B:M,J252+2,FALSE)</f>
        <v>60.2</v>
      </c>
      <c r="M252">
        <f t="shared" si="51"/>
        <v>0.30124519958105439</v>
      </c>
      <c r="N252">
        <f t="shared" si="43"/>
        <v>139.0551844524613</v>
      </c>
      <c r="O252" t="str">
        <f t="shared" si="44"/>
        <v>92003,</v>
      </c>
      <c r="P252" t="str">
        <f t="shared" si="45"/>
        <v>43,</v>
      </c>
      <c r="Q252" t="str">
        <f t="shared" si="52"/>
        <v>(1,1)</v>
      </c>
      <c r="R252" t="str">
        <f t="shared" si="46"/>
        <v>1,</v>
      </c>
      <c r="S252" t="str">
        <f t="shared" si="47"/>
        <v>1,</v>
      </c>
    </row>
    <row r="253" spans="1:19" x14ac:dyDescent="0.15">
      <c r="A253" t="s">
        <v>210</v>
      </c>
      <c r="B253">
        <v>92005</v>
      </c>
      <c r="C253">
        <v>43</v>
      </c>
      <c r="D253">
        <v>1</v>
      </c>
      <c r="E253">
        <v>1</v>
      </c>
      <c r="F253">
        <v>2</v>
      </c>
      <c r="G253" s="5">
        <f t="shared" si="42"/>
        <v>5.0040730827417669E-3</v>
      </c>
      <c r="H253" t="str">
        <f>VLOOKUP(B253,'名称-id-价值'!B:C,2,FALSE)</f>
        <v>T2LP5</v>
      </c>
      <c r="I253" t="str">
        <f t="shared" si="48"/>
        <v>T2部件</v>
      </c>
      <c r="J253">
        <f t="shared" si="49"/>
        <v>7</v>
      </c>
      <c r="K253">
        <f t="shared" si="50"/>
        <v>1.0008146165483534E-2</v>
      </c>
      <c r="L253">
        <f>VLOOKUP(B253,'名称-id-价值'!B:M,J253+2,FALSE)</f>
        <v>60.2</v>
      </c>
      <c r="M253">
        <f t="shared" si="51"/>
        <v>0.30124519958105439</v>
      </c>
      <c r="N253">
        <f t="shared" si="43"/>
        <v>139.0551844524613</v>
      </c>
      <c r="O253" t="str">
        <f t="shared" si="44"/>
        <v>92005,</v>
      </c>
      <c r="P253" t="str">
        <f t="shared" si="45"/>
        <v>43,</v>
      </c>
      <c r="Q253" t="str">
        <f t="shared" si="52"/>
        <v>(1,1)</v>
      </c>
      <c r="R253" t="str">
        <f t="shared" si="46"/>
        <v>1,</v>
      </c>
      <c r="S253" t="str">
        <f t="shared" si="47"/>
        <v>1,</v>
      </c>
    </row>
    <row r="254" spans="1:19" x14ac:dyDescent="0.15">
      <c r="A254" t="s">
        <v>210</v>
      </c>
      <c r="B254">
        <v>92101</v>
      </c>
      <c r="C254">
        <v>43</v>
      </c>
      <c r="D254">
        <v>1</v>
      </c>
      <c r="E254">
        <v>1</v>
      </c>
      <c r="F254">
        <v>2</v>
      </c>
      <c r="G254" s="5">
        <f t="shared" si="42"/>
        <v>5.0040730827417669E-3</v>
      </c>
      <c r="H254" t="str">
        <f>VLOOKUP(B254,'名称-id-价值'!B:C,2,FALSE)</f>
        <v>T2MP1</v>
      </c>
      <c r="I254" t="str">
        <f t="shared" si="48"/>
        <v>T2部件</v>
      </c>
      <c r="J254">
        <f t="shared" si="49"/>
        <v>7</v>
      </c>
      <c r="K254">
        <f t="shared" si="50"/>
        <v>1.0008146165483534E-2</v>
      </c>
      <c r="L254">
        <f>VLOOKUP(B254,'名称-id-价值'!B:M,J254+2,FALSE)</f>
        <v>60.2</v>
      </c>
      <c r="M254">
        <f t="shared" si="51"/>
        <v>0.30124519958105439</v>
      </c>
      <c r="N254">
        <f t="shared" si="43"/>
        <v>139.0551844524613</v>
      </c>
      <c r="O254" t="str">
        <f t="shared" si="44"/>
        <v>92101,</v>
      </c>
      <c r="P254" t="str">
        <f t="shared" si="45"/>
        <v>43,</v>
      </c>
      <c r="Q254" t="str">
        <f t="shared" si="52"/>
        <v>(1,1)</v>
      </c>
      <c r="R254" t="str">
        <f t="shared" si="46"/>
        <v>1,</v>
      </c>
      <c r="S254" t="str">
        <f t="shared" si="47"/>
        <v>1,</v>
      </c>
    </row>
    <row r="255" spans="1:19" x14ac:dyDescent="0.15">
      <c r="A255" t="s">
        <v>210</v>
      </c>
      <c r="B255">
        <v>92103</v>
      </c>
      <c r="C255">
        <v>43</v>
      </c>
      <c r="D255">
        <v>1</v>
      </c>
      <c r="E255">
        <v>1</v>
      </c>
      <c r="F255">
        <v>2</v>
      </c>
      <c r="G255" s="5">
        <f t="shared" si="42"/>
        <v>5.0040730827417669E-3</v>
      </c>
      <c r="H255" t="str">
        <f>VLOOKUP(B255,'名称-id-价值'!B:C,2,FALSE)</f>
        <v>T2MP3</v>
      </c>
      <c r="I255" t="str">
        <f t="shared" si="48"/>
        <v>T2部件</v>
      </c>
      <c r="J255">
        <f t="shared" si="49"/>
        <v>7</v>
      </c>
      <c r="K255">
        <f t="shared" si="50"/>
        <v>1.0008146165483534E-2</v>
      </c>
      <c r="L255">
        <f>VLOOKUP(B255,'名称-id-价值'!B:M,J255+2,FALSE)</f>
        <v>60.2</v>
      </c>
      <c r="M255">
        <f t="shared" si="51"/>
        <v>0.30124519958105439</v>
      </c>
      <c r="N255">
        <f t="shared" si="43"/>
        <v>139.0551844524613</v>
      </c>
      <c r="O255" t="str">
        <f t="shared" si="44"/>
        <v>92103,</v>
      </c>
      <c r="P255" t="str">
        <f t="shared" si="45"/>
        <v>43,</v>
      </c>
      <c r="Q255" t="str">
        <f t="shared" si="52"/>
        <v>(1,1)</v>
      </c>
      <c r="R255" t="str">
        <f t="shared" si="46"/>
        <v>1,</v>
      </c>
      <c r="S255" t="str">
        <f t="shared" si="47"/>
        <v>1,</v>
      </c>
    </row>
    <row r="256" spans="1:19" x14ac:dyDescent="0.15">
      <c r="A256" t="s">
        <v>210</v>
      </c>
      <c r="B256">
        <v>92105</v>
      </c>
      <c r="C256">
        <v>43</v>
      </c>
      <c r="D256">
        <v>1</v>
      </c>
      <c r="E256">
        <v>1</v>
      </c>
      <c r="F256">
        <v>2</v>
      </c>
      <c r="G256" s="5">
        <f t="shared" si="42"/>
        <v>5.0040730827417669E-3</v>
      </c>
      <c r="H256" t="str">
        <f>VLOOKUP(B256,'名称-id-价值'!B:C,2,FALSE)</f>
        <v>T2MP5</v>
      </c>
      <c r="I256" t="str">
        <f t="shared" si="48"/>
        <v>T2部件</v>
      </c>
      <c r="J256">
        <f t="shared" si="49"/>
        <v>7</v>
      </c>
      <c r="K256">
        <f t="shared" si="50"/>
        <v>1.0008146165483534E-2</v>
      </c>
      <c r="L256">
        <f>VLOOKUP(B256,'名称-id-价值'!B:M,J256+2,FALSE)</f>
        <v>60.2</v>
      </c>
      <c r="M256">
        <f t="shared" si="51"/>
        <v>0.30124519958105439</v>
      </c>
      <c r="N256">
        <f t="shared" si="43"/>
        <v>139.0551844524613</v>
      </c>
      <c r="O256" t="str">
        <f t="shared" si="44"/>
        <v>92105,</v>
      </c>
      <c r="P256" t="str">
        <f t="shared" si="45"/>
        <v>43,</v>
      </c>
      <c r="Q256" t="str">
        <f t="shared" si="52"/>
        <v>(1,1)</v>
      </c>
      <c r="R256" t="str">
        <f t="shared" si="46"/>
        <v>1,</v>
      </c>
      <c r="S256" t="str">
        <f t="shared" si="47"/>
        <v>1,</v>
      </c>
    </row>
    <row r="257" spans="1:19" x14ac:dyDescent="0.15">
      <c r="A257" t="s">
        <v>210</v>
      </c>
      <c r="B257">
        <v>92201</v>
      </c>
      <c r="C257">
        <v>43</v>
      </c>
      <c r="D257">
        <v>1</v>
      </c>
      <c r="E257">
        <v>1</v>
      </c>
      <c r="F257">
        <v>2</v>
      </c>
      <c r="G257" s="5">
        <f t="shared" si="42"/>
        <v>5.0040730827417669E-3</v>
      </c>
      <c r="H257" t="str">
        <f>VLOOKUP(B257,'名称-id-价值'!B:C,2,FALSE)</f>
        <v>T2HP1</v>
      </c>
      <c r="I257" t="str">
        <f t="shared" si="48"/>
        <v>T2部件</v>
      </c>
      <c r="J257">
        <f t="shared" si="49"/>
        <v>7</v>
      </c>
      <c r="K257">
        <f t="shared" si="50"/>
        <v>1.0008146165483534E-2</v>
      </c>
      <c r="L257">
        <f>VLOOKUP(B257,'名称-id-价值'!B:M,J257+2,FALSE)</f>
        <v>60.2</v>
      </c>
      <c r="M257">
        <f t="shared" si="51"/>
        <v>0.30124519958105439</v>
      </c>
      <c r="N257">
        <f t="shared" si="43"/>
        <v>139.0551844524613</v>
      </c>
      <c r="O257" t="str">
        <f t="shared" si="44"/>
        <v>92201,</v>
      </c>
      <c r="P257" t="str">
        <f t="shared" si="45"/>
        <v>43,</v>
      </c>
      <c r="Q257" t="str">
        <f t="shared" si="52"/>
        <v>(1,1)</v>
      </c>
      <c r="R257" t="str">
        <f t="shared" si="46"/>
        <v>1,</v>
      </c>
      <c r="S257" t="str">
        <f t="shared" si="47"/>
        <v>1,</v>
      </c>
    </row>
    <row r="258" spans="1:19" x14ac:dyDescent="0.15">
      <c r="A258" t="s">
        <v>210</v>
      </c>
      <c r="B258">
        <v>92203</v>
      </c>
      <c r="C258">
        <v>43</v>
      </c>
      <c r="D258">
        <v>1</v>
      </c>
      <c r="E258">
        <v>1</v>
      </c>
      <c r="F258">
        <v>2</v>
      </c>
      <c r="G258" s="5">
        <f t="shared" ref="G258:G321" si="53">C258/SUMIFS(C:C,A:A,A258)</f>
        <v>5.0040730827417669E-3</v>
      </c>
      <c r="H258" t="str">
        <f>VLOOKUP(B258,'名称-id-价值'!B:C,2,FALSE)</f>
        <v>T2HP3</v>
      </c>
      <c r="I258" t="str">
        <f t="shared" si="48"/>
        <v>T2部件</v>
      </c>
      <c r="J258">
        <f t="shared" si="49"/>
        <v>7</v>
      </c>
      <c r="K258">
        <f t="shared" si="50"/>
        <v>1.0008146165483534E-2</v>
      </c>
      <c r="L258">
        <f>VLOOKUP(B258,'名称-id-价值'!B:M,J258+2,FALSE)</f>
        <v>60.2</v>
      </c>
      <c r="M258">
        <f t="shared" si="51"/>
        <v>0.30124519958105439</v>
      </c>
      <c r="N258">
        <f t="shared" ref="N258:N321" si="54">SUMIFS(M:M,A:A,A258)*F258+VLOOKUP(J258,$AC$17:$AF$27,4,FALSE)</f>
        <v>139.0551844524613</v>
      </c>
      <c r="O258" t="str">
        <f t="shared" si="44"/>
        <v>92203,</v>
      </c>
      <c r="P258" t="str">
        <f t="shared" si="45"/>
        <v>43,</v>
      </c>
      <c r="Q258" t="str">
        <f t="shared" si="52"/>
        <v>(1,1)</v>
      </c>
      <c r="R258" t="str">
        <f t="shared" si="46"/>
        <v>1,</v>
      </c>
      <c r="S258" t="str">
        <f t="shared" si="47"/>
        <v>1,</v>
      </c>
    </row>
    <row r="259" spans="1:19" x14ac:dyDescent="0.15">
      <c r="A259" t="s">
        <v>210</v>
      </c>
      <c r="B259">
        <v>92205</v>
      </c>
      <c r="C259">
        <v>43</v>
      </c>
      <c r="D259">
        <v>1</v>
      </c>
      <c r="E259">
        <v>1</v>
      </c>
      <c r="F259">
        <v>2</v>
      </c>
      <c r="G259" s="5">
        <f t="shared" si="53"/>
        <v>5.0040730827417669E-3</v>
      </c>
      <c r="H259" t="str">
        <f>VLOOKUP(B259,'名称-id-价值'!B:C,2,FALSE)</f>
        <v>T2HP5</v>
      </c>
      <c r="I259" t="str">
        <f t="shared" si="48"/>
        <v>T2部件</v>
      </c>
      <c r="J259">
        <f t="shared" si="49"/>
        <v>7</v>
      </c>
      <c r="K259">
        <f t="shared" si="50"/>
        <v>1.0008146165483534E-2</v>
      </c>
      <c r="L259">
        <f>VLOOKUP(B259,'名称-id-价值'!B:M,J259+2,FALSE)</f>
        <v>60.2</v>
      </c>
      <c r="M259">
        <f t="shared" si="51"/>
        <v>0.30124519958105439</v>
      </c>
      <c r="N259">
        <f t="shared" si="54"/>
        <v>139.0551844524613</v>
      </c>
      <c r="O259" t="str">
        <f t="shared" si="44"/>
        <v>92205,</v>
      </c>
      <c r="P259" t="str">
        <f t="shared" si="45"/>
        <v>43,</v>
      </c>
      <c r="Q259" t="str">
        <f t="shared" si="52"/>
        <v>(1,1)</v>
      </c>
      <c r="R259" t="str">
        <f t="shared" si="46"/>
        <v>1,</v>
      </c>
      <c r="S259" t="str">
        <f t="shared" si="47"/>
        <v>1,</v>
      </c>
    </row>
    <row r="260" spans="1:19" x14ac:dyDescent="0.15">
      <c r="A260" t="s">
        <v>210</v>
      </c>
      <c r="B260">
        <v>92002</v>
      </c>
      <c r="C260">
        <v>43</v>
      </c>
      <c r="D260">
        <v>1</v>
      </c>
      <c r="E260">
        <v>1</v>
      </c>
      <c r="F260">
        <v>2</v>
      </c>
      <c r="G260" s="5">
        <f t="shared" si="53"/>
        <v>5.0040730827417669E-3</v>
      </c>
      <c r="H260" t="str">
        <f>VLOOKUP(B260,'名称-id-价值'!B:C,2,FALSE)</f>
        <v>T2LP2</v>
      </c>
      <c r="I260" t="str">
        <f t="shared" si="48"/>
        <v>T2部件</v>
      </c>
      <c r="J260">
        <f t="shared" si="49"/>
        <v>7</v>
      </c>
      <c r="K260">
        <f t="shared" si="50"/>
        <v>1.0008146165483534E-2</v>
      </c>
      <c r="L260">
        <f>VLOOKUP(B260,'名称-id-价值'!B:M,J260+2,FALSE)</f>
        <v>60.199999999999996</v>
      </c>
      <c r="M260">
        <f t="shared" si="51"/>
        <v>0.30124519958105433</v>
      </c>
      <c r="N260">
        <f t="shared" si="54"/>
        <v>139.0551844524613</v>
      </c>
      <c r="O260" t="str">
        <f t="shared" si="44"/>
        <v>92002,</v>
      </c>
      <c r="P260" t="str">
        <f t="shared" si="45"/>
        <v>43,</v>
      </c>
      <c r="Q260" t="str">
        <f t="shared" si="52"/>
        <v>(1,1)</v>
      </c>
      <c r="R260" t="str">
        <f t="shared" si="46"/>
        <v>1,</v>
      </c>
      <c r="S260" t="str">
        <f t="shared" si="47"/>
        <v>1,</v>
      </c>
    </row>
    <row r="261" spans="1:19" x14ac:dyDescent="0.15">
      <c r="A261" t="s">
        <v>210</v>
      </c>
      <c r="B261">
        <v>92004</v>
      </c>
      <c r="C261">
        <v>43</v>
      </c>
      <c r="D261">
        <v>1</v>
      </c>
      <c r="E261">
        <v>1</v>
      </c>
      <c r="F261">
        <v>2</v>
      </c>
      <c r="G261" s="5">
        <f t="shared" si="53"/>
        <v>5.0040730827417669E-3</v>
      </c>
      <c r="H261" t="str">
        <f>VLOOKUP(B261,'名称-id-价值'!B:C,2,FALSE)</f>
        <v>T2LP4</v>
      </c>
      <c r="I261" t="str">
        <f t="shared" si="48"/>
        <v>T2部件</v>
      </c>
      <c r="J261">
        <f t="shared" si="49"/>
        <v>7</v>
      </c>
      <c r="K261">
        <f t="shared" si="50"/>
        <v>1.0008146165483534E-2</v>
      </c>
      <c r="L261">
        <f>VLOOKUP(B261,'名称-id-价值'!B:M,J261+2,FALSE)</f>
        <v>60.2</v>
      </c>
      <c r="M261">
        <f t="shared" si="51"/>
        <v>0.30124519958105439</v>
      </c>
      <c r="N261">
        <f t="shared" si="54"/>
        <v>139.0551844524613</v>
      </c>
      <c r="O261" t="str">
        <f t="shared" si="44"/>
        <v>92004,</v>
      </c>
      <c r="P261" t="str">
        <f t="shared" si="45"/>
        <v>43,</v>
      </c>
      <c r="Q261" t="str">
        <f t="shared" si="52"/>
        <v>(1,1)</v>
      </c>
      <c r="R261" t="str">
        <f t="shared" si="46"/>
        <v>1,</v>
      </c>
      <c r="S261" t="str">
        <f t="shared" si="47"/>
        <v>1,</v>
      </c>
    </row>
    <row r="262" spans="1:19" x14ac:dyDescent="0.15">
      <c r="A262" t="s">
        <v>210</v>
      </c>
      <c r="B262">
        <v>92006</v>
      </c>
      <c r="C262">
        <v>43</v>
      </c>
      <c r="D262">
        <v>1</v>
      </c>
      <c r="E262">
        <v>1</v>
      </c>
      <c r="F262">
        <v>2</v>
      </c>
      <c r="G262" s="5">
        <f t="shared" si="53"/>
        <v>5.0040730827417669E-3</v>
      </c>
      <c r="H262" t="str">
        <f>VLOOKUP(B262,'名称-id-价值'!B:C,2,FALSE)</f>
        <v>T2LP6</v>
      </c>
      <c r="I262" t="str">
        <f t="shared" si="48"/>
        <v>T2部件</v>
      </c>
      <c r="J262">
        <f t="shared" si="49"/>
        <v>7</v>
      </c>
      <c r="K262">
        <f t="shared" si="50"/>
        <v>1.0008146165483534E-2</v>
      </c>
      <c r="L262">
        <f>VLOOKUP(B262,'名称-id-价值'!B:M,J262+2,FALSE)</f>
        <v>60.2</v>
      </c>
      <c r="M262">
        <f t="shared" si="51"/>
        <v>0.30124519958105439</v>
      </c>
      <c r="N262">
        <f t="shared" si="54"/>
        <v>139.0551844524613</v>
      </c>
      <c r="O262" t="str">
        <f t="shared" si="44"/>
        <v>92006,</v>
      </c>
      <c r="P262" t="str">
        <f t="shared" si="45"/>
        <v>43,</v>
      </c>
      <c r="Q262" t="str">
        <f t="shared" si="52"/>
        <v>(1,1)</v>
      </c>
      <c r="R262" t="str">
        <f t="shared" si="46"/>
        <v>1,</v>
      </c>
      <c r="S262" t="str">
        <f t="shared" si="47"/>
        <v>1,</v>
      </c>
    </row>
    <row r="263" spans="1:19" x14ac:dyDescent="0.15">
      <c r="A263" t="s">
        <v>210</v>
      </c>
      <c r="B263">
        <v>92102</v>
      </c>
      <c r="C263">
        <v>43</v>
      </c>
      <c r="D263">
        <v>1</v>
      </c>
      <c r="E263">
        <v>1</v>
      </c>
      <c r="F263">
        <v>2</v>
      </c>
      <c r="G263" s="5">
        <f t="shared" si="53"/>
        <v>5.0040730827417669E-3</v>
      </c>
      <c r="H263" t="str">
        <f>VLOOKUP(B263,'名称-id-价值'!B:C,2,FALSE)</f>
        <v>T2MP2</v>
      </c>
      <c r="I263" t="str">
        <f t="shared" si="48"/>
        <v>T2部件</v>
      </c>
      <c r="J263">
        <f t="shared" si="49"/>
        <v>7</v>
      </c>
      <c r="K263">
        <f t="shared" si="50"/>
        <v>1.0008146165483534E-2</v>
      </c>
      <c r="L263">
        <f>VLOOKUP(B263,'名称-id-价值'!B:M,J263+2,FALSE)</f>
        <v>60.2</v>
      </c>
      <c r="M263">
        <f t="shared" si="51"/>
        <v>0.30124519958105439</v>
      </c>
      <c r="N263">
        <f t="shared" si="54"/>
        <v>139.0551844524613</v>
      </c>
      <c r="O263" t="str">
        <f t="shared" si="44"/>
        <v>92102,</v>
      </c>
      <c r="P263" t="str">
        <f t="shared" si="45"/>
        <v>43,</v>
      </c>
      <c r="Q263" t="str">
        <f t="shared" si="52"/>
        <v>(1,1)</v>
      </c>
      <c r="R263" t="str">
        <f t="shared" si="46"/>
        <v>1,</v>
      </c>
      <c r="S263" t="str">
        <f t="shared" si="47"/>
        <v>1,</v>
      </c>
    </row>
    <row r="264" spans="1:19" x14ac:dyDescent="0.15">
      <c r="A264" t="s">
        <v>210</v>
      </c>
      <c r="B264">
        <v>92104</v>
      </c>
      <c r="C264">
        <v>43</v>
      </c>
      <c r="D264">
        <v>1</v>
      </c>
      <c r="E264">
        <v>1</v>
      </c>
      <c r="F264">
        <v>2</v>
      </c>
      <c r="G264" s="5">
        <f t="shared" si="53"/>
        <v>5.0040730827417669E-3</v>
      </c>
      <c r="H264" t="str">
        <f>VLOOKUP(B264,'名称-id-价值'!B:C,2,FALSE)</f>
        <v>T2MP4</v>
      </c>
      <c r="I264" t="str">
        <f t="shared" si="48"/>
        <v>T2部件</v>
      </c>
      <c r="J264">
        <f t="shared" si="49"/>
        <v>7</v>
      </c>
      <c r="K264">
        <f t="shared" si="50"/>
        <v>1.0008146165483534E-2</v>
      </c>
      <c r="L264">
        <f>VLOOKUP(B264,'名称-id-价值'!B:M,J264+2,FALSE)</f>
        <v>60.2</v>
      </c>
      <c r="M264">
        <f t="shared" si="51"/>
        <v>0.30124519958105439</v>
      </c>
      <c r="N264">
        <f t="shared" si="54"/>
        <v>139.0551844524613</v>
      </c>
      <c r="O264" t="str">
        <f t="shared" si="44"/>
        <v>92104,</v>
      </c>
      <c r="P264" t="str">
        <f t="shared" si="45"/>
        <v>43,</v>
      </c>
      <c r="Q264" t="str">
        <f t="shared" si="52"/>
        <v>(1,1)</v>
      </c>
      <c r="R264" t="str">
        <f t="shared" si="46"/>
        <v>1,</v>
      </c>
      <c r="S264" t="str">
        <f t="shared" si="47"/>
        <v>1,</v>
      </c>
    </row>
    <row r="265" spans="1:19" x14ac:dyDescent="0.15">
      <c r="A265" t="s">
        <v>210</v>
      </c>
      <c r="B265">
        <v>92106</v>
      </c>
      <c r="C265">
        <v>43</v>
      </c>
      <c r="D265">
        <v>1</v>
      </c>
      <c r="E265">
        <v>1</v>
      </c>
      <c r="F265">
        <v>2</v>
      </c>
      <c r="G265" s="5">
        <f t="shared" si="53"/>
        <v>5.0040730827417669E-3</v>
      </c>
      <c r="H265" t="str">
        <f>VLOOKUP(B265,'名称-id-价值'!B:C,2,FALSE)</f>
        <v>T2MP6</v>
      </c>
      <c r="I265" t="str">
        <f t="shared" si="48"/>
        <v>T2部件</v>
      </c>
      <c r="J265">
        <f t="shared" si="49"/>
        <v>7</v>
      </c>
      <c r="K265">
        <f t="shared" si="50"/>
        <v>1.0008146165483534E-2</v>
      </c>
      <c r="L265">
        <f>VLOOKUP(B265,'名称-id-价值'!B:M,J265+2,FALSE)</f>
        <v>60.2</v>
      </c>
      <c r="M265">
        <f t="shared" si="51"/>
        <v>0.30124519958105439</v>
      </c>
      <c r="N265">
        <f t="shared" si="54"/>
        <v>139.0551844524613</v>
      </c>
      <c r="O265" t="str">
        <f t="shared" si="44"/>
        <v>92106,</v>
      </c>
      <c r="P265" t="str">
        <f t="shared" si="45"/>
        <v>43,</v>
      </c>
      <c r="Q265" t="str">
        <f t="shared" si="52"/>
        <v>(1,1)</v>
      </c>
      <c r="R265" t="str">
        <f t="shared" si="46"/>
        <v>1,</v>
      </c>
      <c r="S265" t="str">
        <f t="shared" si="47"/>
        <v>1,</v>
      </c>
    </row>
    <row r="266" spans="1:19" x14ac:dyDescent="0.15">
      <c r="A266" t="s">
        <v>210</v>
      </c>
      <c r="B266">
        <v>92202</v>
      </c>
      <c r="C266">
        <v>43</v>
      </c>
      <c r="D266">
        <v>1</v>
      </c>
      <c r="E266">
        <v>1</v>
      </c>
      <c r="F266">
        <v>2</v>
      </c>
      <c r="G266" s="5">
        <f t="shared" si="53"/>
        <v>5.0040730827417669E-3</v>
      </c>
      <c r="H266" t="str">
        <f>VLOOKUP(B266,'名称-id-价值'!B:C,2,FALSE)</f>
        <v>T2HP2</v>
      </c>
      <c r="I266" t="str">
        <f t="shared" si="48"/>
        <v>T2部件</v>
      </c>
      <c r="J266">
        <f t="shared" si="49"/>
        <v>7</v>
      </c>
      <c r="K266">
        <f t="shared" si="50"/>
        <v>1.0008146165483534E-2</v>
      </c>
      <c r="L266">
        <f>VLOOKUP(B266,'名称-id-价值'!B:M,J266+2,FALSE)</f>
        <v>60.2</v>
      </c>
      <c r="M266">
        <f t="shared" si="51"/>
        <v>0.30124519958105439</v>
      </c>
      <c r="N266">
        <f t="shared" si="54"/>
        <v>139.0551844524613</v>
      </c>
      <c r="O266" t="str">
        <f t="shared" si="44"/>
        <v>92202,</v>
      </c>
      <c r="P266" t="str">
        <f t="shared" si="45"/>
        <v>43,</v>
      </c>
      <c r="Q266" t="str">
        <f t="shared" si="52"/>
        <v>(1,1)</v>
      </c>
      <c r="R266" t="str">
        <f t="shared" si="46"/>
        <v>1,</v>
      </c>
      <c r="S266" t="str">
        <f t="shared" si="47"/>
        <v>1,</v>
      </c>
    </row>
    <row r="267" spans="1:19" x14ac:dyDescent="0.15">
      <c r="A267" t="s">
        <v>210</v>
      </c>
      <c r="B267">
        <v>92204</v>
      </c>
      <c r="C267">
        <v>43</v>
      </c>
      <c r="D267">
        <v>1</v>
      </c>
      <c r="E267">
        <v>1</v>
      </c>
      <c r="F267">
        <v>2</v>
      </c>
      <c r="G267" s="5">
        <f t="shared" si="53"/>
        <v>5.0040730827417669E-3</v>
      </c>
      <c r="H267" t="str">
        <f>VLOOKUP(B267,'名称-id-价值'!B:C,2,FALSE)</f>
        <v>T2HP4</v>
      </c>
      <c r="I267" t="str">
        <f t="shared" si="48"/>
        <v>T2部件</v>
      </c>
      <c r="J267">
        <f t="shared" si="49"/>
        <v>7</v>
      </c>
      <c r="K267">
        <f t="shared" si="50"/>
        <v>1.0008146165483534E-2</v>
      </c>
      <c r="L267">
        <f>VLOOKUP(B267,'名称-id-价值'!B:M,J267+2,FALSE)</f>
        <v>60.2</v>
      </c>
      <c r="M267">
        <f t="shared" si="51"/>
        <v>0.30124519958105439</v>
      </c>
      <c r="N267">
        <f t="shared" si="54"/>
        <v>139.0551844524613</v>
      </c>
      <c r="O267" t="str">
        <f t="shared" si="44"/>
        <v>92204,</v>
      </c>
      <c r="P267" t="str">
        <f t="shared" si="45"/>
        <v>43,</v>
      </c>
      <c r="Q267" t="str">
        <f t="shared" si="52"/>
        <v>(1,1)</v>
      </c>
      <c r="R267" t="str">
        <f t="shared" si="46"/>
        <v>1,</v>
      </c>
      <c r="S267" t="str">
        <f t="shared" si="47"/>
        <v>1,</v>
      </c>
    </row>
    <row r="268" spans="1:19" x14ac:dyDescent="0.15">
      <c r="A268" t="s">
        <v>210</v>
      </c>
      <c r="B268">
        <v>92206</v>
      </c>
      <c r="C268">
        <v>43</v>
      </c>
      <c r="D268">
        <v>1</v>
      </c>
      <c r="E268">
        <v>1</v>
      </c>
      <c r="F268">
        <v>2</v>
      </c>
      <c r="G268" s="5">
        <f t="shared" si="53"/>
        <v>5.0040730827417669E-3</v>
      </c>
      <c r="H268" t="str">
        <f>VLOOKUP(B268,'名称-id-价值'!B:C,2,FALSE)</f>
        <v>T2HP6</v>
      </c>
      <c r="I268" t="str">
        <f t="shared" si="48"/>
        <v>T2部件</v>
      </c>
      <c r="J268">
        <f t="shared" si="49"/>
        <v>7</v>
      </c>
      <c r="K268">
        <f t="shared" si="50"/>
        <v>1.0008146165483534E-2</v>
      </c>
      <c r="L268">
        <f>VLOOKUP(B268,'名称-id-价值'!B:M,J268+2,FALSE)</f>
        <v>60.2</v>
      </c>
      <c r="M268">
        <f t="shared" si="51"/>
        <v>0.30124519958105439</v>
      </c>
      <c r="N268">
        <f t="shared" si="54"/>
        <v>139.0551844524613</v>
      </c>
      <c r="O268" t="str">
        <f t="shared" si="44"/>
        <v>92206,</v>
      </c>
      <c r="P268" t="str">
        <f t="shared" si="45"/>
        <v>43,</v>
      </c>
      <c r="Q268" t="str">
        <f t="shared" si="52"/>
        <v>(1,1)</v>
      </c>
      <c r="R268" t="str">
        <f t="shared" si="46"/>
        <v>1,</v>
      </c>
      <c r="S268" t="str">
        <f t="shared" si="47"/>
        <v>1,</v>
      </c>
    </row>
    <row r="269" spans="1:19" x14ac:dyDescent="0.15">
      <c r="A269" t="s">
        <v>210</v>
      </c>
      <c r="B269">
        <v>93001</v>
      </c>
      <c r="C269">
        <v>23</v>
      </c>
      <c r="D269">
        <v>1</v>
      </c>
      <c r="E269">
        <v>1</v>
      </c>
      <c r="F269">
        <v>2</v>
      </c>
      <c r="G269" s="5">
        <f t="shared" si="53"/>
        <v>2.6765972303037355E-3</v>
      </c>
      <c r="H269" t="str">
        <f>VLOOKUP(B269,'名称-id-价值'!B:C,2,FALSE)</f>
        <v>T3LP1</v>
      </c>
      <c r="I269" t="str">
        <f t="shared" si="48"/>
        <v>T3部件</v>
      </c>
      <c r="J269">
        <f t="shared" si="49"/>
        <v>7</v>
      </c>
      <c r="K269">
        <f t="shared" si="50"/>
        <v>5.3531944606074709E-3</v>
      </c>
      <c r="L269">
        <f>VLOOKUP(B269,'名称-id-价值'!B:M,J269+2,FALSE)</f>
        <v>115.19999999999999</v>
      </c>
      <c r="M269">
        <f t="shared" si="51"/>
        <v>0.30834400093099029</v>
      </c>
      <c r="N269">
        <f t="shared" si="54"/>
        <v>139.0551844524613</v>
      </c>
      <c r="O269" t="str">
        <f t="shared" si="44"/>
        <v>93001,</v>
      </c>
      <c r="P269" t="str">
        <f t="shared" si="45"/>
        <v>23,</v>
      </c>
      <c r="Q269" t="str">
        <f t="shared" si="52"/>
        <v>(1,1)</v>
      </c>
      <c r="R269" t="str">
        <f t="shared" si="46"/>
        <v>1,</v>
      </c>
      <c r="S269" t="str">
        <f t="shared" si="47"/>
        <v>1,</v>
      </c>
    </row>
    <row r="270" spans="1:19" x14ac:dyDescent="0.15">
      <c r="A270" t="s">
        <v>210</v>
      </c>
      <c r="B270">
        <v>93003</v>
      </c>
      <c r="C270">
        <v>23</v>
      </c>
      <c r="D270">
        <v>1</v>
      </c>
      <c r="E270">
        <v>1</v>
      </c>
      <c r="F270">
        <v>2</v>
      </c>
      <c r="G270" s="5">
        <f t="shared" si="53"/>
        <v>2.6765972303037355E-3</v>
      </c>
      <c r="H270" t="str">
        <f>VLOOKUP(B270,'名称-id-价值'!B:C,2,FALSE)</f>
        <v>T3LP3</v>
      </c>
      <c r="I270" t="str">
        <f t="shared" si="48"/>
        <v>T3部件</v>
      </c>
      <c r="J270">
        <f t="shared" si="49"/>
        <v>7</v>
      </c>
      <c r="K270">
        <f t="shared" si="50"/>
        <v>5.3531944606074709E-3</v>
      </c>
      <c r="L270">
        <f>VLOOKUP(B270,'名称-id-价值'!B:M,J270+2,FALSE)</f>
        <v>115.2</v>
      </c>
      <c r="M270">
        <f t="shared" si="51"/>
        <v>0.30834400093099035</v>
      </c>
      <c r="N270">
        <f t="shared" si="54"/>
        <v>139.0551844524613</v>
      </c>
      <c r="O270" t="str">
        <f t="shared" ref="O270:O339" si="55">B270&amp;","</f>
        <v>93003,</v>
      </c>
      <c r="P270" t="str">
        <f t="shared" ref="P270:P339" si="56">C270&amp;","</f>
        <v>23,</v>
      </c>
      <c r="Q270" t="str">
        <f t="shared" si="52"/>
        <v>(1,1)</v>
      </c>
      <c r="R270" t="str">
        <f t="shared" ref="R270:R339" si="57">D270&amp;","</f>
        <v>1,</v>
      </c>
      <c r="S270" t="str">
        <f t="shared" ref="S270:S339" si="58">E270&amp;","</f>
        <v>1,</v>
      </c>
    </row>
    <row r="271" spans="1:19" x14ac:dyDescent="0.15">
      <c r="A271" t="s">
        <v>210</v>
      </c>
      <c r="B271">
        <v>93005</v>
      </c>
      <c r="C271">
        <v>23</v>
      </c>
      <c r="D271">
        <v>1</v>
      </c>
      <c r="E271">
        <v>1</v>
      </c>
      <c r="F271">
        <v>2</v>
      </c>
      <c r="G271" s="5">
        <f t="shared" si="53"/>
        <v>2.6765972303037355E-3</v>
      </c>
      <c r="H271" t="str">
        <f>VLOOKUP(B271,'名称-id-价值'!B:C,2,FALSE)</f>
        <v>T3LP5</v>
      </c>
      <c r="I271" t="str">
        <f t="shared" ref="I271:I340" si="59">IF(LEFT(B271,1)+0=5,"T"&amp;MID(B271,3,1)&amp;"碎片",IF(LEFT(B271,1)+0=1,"T"&amp;MID(B271,3,1)&amp;"坦克",IF(LEFT(B271,1)+0=9,"T"&amp;MID(B271,2,1)&amp;"部件")))</f>
        <v>T3部件</v>
      </c>
      <c r="J271">
        <f t="shared" ref="J271:J340" si="60">IF(RIGHT(A271,1)+0=0,10,RIGHT(A271,1)+0)</f>
        <v>7</v>
      </c>
      <c r="K271">
        <f t="shared" ref="K271:K340" si="61">AVERAGE(D271:E271)*G271*F271</f>
        <v>5.3531944606074709E-3</v>
      </c>
      <c r="L271">
        <f>VLOOKUP(B271,'名称-id-价值'!B:M,J271+2,FALSE)</f>
        <v>115.2</v>
      </c>
      <c r="M271">
        <f t="shared" ref="M271:M340" si="62">G271*L271*AVERAGE(D271:E271)</f>
        <v>0.30834400093099035</v>
      </c>
      <c r="N271">
        <f t="shared" si="54"/>
        <v>139.0551844524613</v>
      </c>
      <c r="O271" t="str">
        <f t="shared" si="55"/>
        <v>93005,</v>
      </c>
      <c r="P271" t="str">
        <f t="shared" si="56"/>
        <v>23,</v>
      </c>
      <c r="Q271" t="str">
        <f t="shared" ref="Q271:Q340" si="63">"("&amp;LEFT(R271&amp;S271,LEN(R271&amp;S271)-1)&amp;")"</f>
        <v>(1,1)</v>
      </c>
      <c r="R271" t="str">
        <f t="shared" si="57"/>
        <v>1,</v>
      </c>
      <c r="S271" t="str">
        <f t="shared" si="58"/>
        <v>1,</v>
      </c>
    </row>
    <row r="272" spans="1:19" x14ac:dyDescent="0.15">
      <c r="A272" t="s">
        <v>210</v>
      </c>
      <c r="B272">
        <v>93101</v>
      </c>
      <c r="C272">
        <v>23</v>
      </c>
      <c r="D272">
        <v>1</v>
      </c>
      <c r="E272">
        <v>1</v>
      </c>
      <c r="F272">
        <v>2</v>
      </c>
      <c r="G272" s="5">
        <f t="shared" si="53"/>
        <v>2.6765972303037355E-3</v>
      </c>
      <c r="H272" t="str">
        <f>VLOOKUP(B272,'名称-id-价值'!B:C,2,FALSE)</f>
        <v>T3MP1</v>
      </c>
      <c r="I272" t="str">
        <f t="shared" si="59"/>
        <v>T3部件</v>
      </c>
      <c r="J272">
        <f t="shared" si="60"/>
        <v>7</v>
      </c>
      <c r="K272">
        <f t="shared" si="61"/>
        <v>5.3531944606074709E-3</v>
      </c>
      <c r="L272">
        <f>VLOOKUP(B272,'名称-id-价值'!B:M,J272+2,FALSE)</f>
        <v>115.2</v>
      </c>
      <c r="M272">
        <f t="shared" si="62"/>
        <v>0.30834400093099035</v>
      </c>
      <c r="N272">
        <f t="shared" si="54"/>
        <v>139.0551844524613</v>
      </c>
      <c r="O272" t="str">
        <f t="shared" si="55"/>
        <v>93101,</v>
      </c>
      <c r="P272" t="str">
        <f t="shared" si="56"/>
        <v>23,</v>
      </c>
      <c r="Q272" t="str">
        <f t="shared" si="63"/>
        <v>(1,1)</v>
      </c>
      <c r="R272" t="str">
        <f t="shared" si="57"/>
        <v>1,</v>
      </c>
      <c r="S272" t="str">
        <f t="shared" si="58"/>
        <v>1,</v>
      </c>
    </row>
    <row r="273" spans="1:19" x14ac:dyDescent="0.15">
      <c r="A273" t="s">
        <v>210</v>
      </c>
      <c r="B273">
        <v>93103</v>
      </c>
      <c r="C273">
        <v>23</v>
      </c>
      <c r="D273">
        <v>1</v>
      </c>
      <c r="E273">
        <v>1</v>
      </c>
      <c r="F273">
        <v>2</v>
      </c>
      <c r="G273" s="5">
        <f t="shared" si="53"/>
        <v>2.6765972303037355E-3</v>
      </c>
      <c r="H273" t="str">
        <f>VLOOKUP(B273,'名称-id-价值'!B:C,2,FALSE)</f>
        <v>T3MP3</v>
      </c>
      <c r="I273" t="str">
        <f t="shared" si="59"/>
        <v>T3部件</v>
      </c>
      <c r="J273">
        <f t="shared" si="60"/>
        <v>7</v>
      </c>
      <c r="K273">
        <f t="shared" si="61"/>
        <v>5.3531944606074709E-3</v>
      </c>
      <c r="L273">
        <f>VLOOKUP(B273,'名称-id-价值'!B:M,J273+2,FALSE)</f>
        <v>115.2</v>
      </c>
      <c r="M273">
        <f t="shared" si="62"/>
        <v>0.30834400093099035</v>
      </c>
      <c r="N273">
        <f t="shared" si="54"/>
        <v>139.0551844524613</v>
      </c>
      <c r="O273" t="str">
        <f t="shared" si="55"/>
        <v>93103,</v>
      </c>
      <c r="P273" t="str">
        <f t="shared" si="56"/>
        <v>23,</v>
      </c>
      <c r="Q273" t="str">
        <f t="shared" si="63"/>
        <v>(1,1)</v>
      </c>
      <c r="R273" t="str">
        <f t="shared" si="57"/>
        <v>1,</v>
      </c>
      <c r="S273" t="str">
        <f t="shared" si="58"/>
        <v>1,</v>
      </c>
    </row>
    <row r="274" spans="1:19" x14ac:dyDescent="0.15">
      <c r="A274" t="s">
        <v>210</v>
      </c>
      <c r="B274">
        <v>93105</v>
      </c>
      <c r="C274">
        <v>23</v>
      </c>
      <c r="D274">
        <v>1</v>
      </c>
      <c r="E274">
        <v>1</v>
      </c>
      <c r="F274">
        <v>2</v>
      </c>
      <c r="G274" s="5">
        <f t="shared" si="53"/>
        <v>2.6765972303037355E-3</v>
      </c>
      <c r="H274" t="str">
        <f>VLOOKUP(B274,'名称-id-价值'!B:C,2,FALSE)</f>
        <v>T3MP5</v>
      </c>
      <c r="I274" t="str">
        <f t="shared" si="59"/>
        <v>T3部件</v>
      </c>
      <c r="J274">
        <f t="shared" si="60"/>
        <v>7</v>
      </c>
      <c r="K274">
        <f t="shared" si="61"/>
        <v>5.3531944606074709E-3</v>
      </c>
      <c r="L274">
        <f>VLOOKUP(B274,'名称-id-价值'!B:M,J274+2,FALSE)</f>
        <v>115.2</v>
      </c>
      <c r="M274">
        <f t="shared" si="62"/>
        <v>0.30834400093099035</v>
      </c>
      <c r="N274">
        <f t="shared" si="54"/>
        <v>139.0551844524613</v>
      </c>
      <c r="O274" t="str">
        <f t="shared" si="55"/>
        <v>93105,</v>
      </c>
      <c r="P274" t="str">
        <f t="shared" si="56"/>
        <v>23,</v>
      </c>
      <c r="Q274" t="str">
        <f t="shared" si="63"/>
        <v>(1,1)</v>
      </c>
      <c r="R274" t="str">
        <f t="shared" si="57"/>
        <v>1,</v>
      </c>
      <c r="S274" t="str">
        <f t="shared" si="58"/>
        <v>1,</v>
      </c>
    </row>
    <row r="275" spans="1:19" x14ac:dyDescent="0.15">
      <c r="A275" t="s">
        <v>210</v>
      </c>
      <c r="B275">
        <v>93201</v>
      </c>
      <c r="C275">
        <v>23</v>
      </c>
      <c r="D275">
        <v>1</v>
      </c>
      <c r="E275">
        <v>1</v>
      </c>
      <c r="F275">
        <v>2</v>
      </c>
      <c r="G275" s="5">
        <f t="shared" si="53"/>
        <v>2.6765972303037355E-3</v>
      </c>
      <c r="H275" t="str">
        <f>VLOOKUP(B275,'名称-id-价值'!B:C,2,FALSE)</f>
        <v>T3HP1</v>
      </c>
      <c r="I275" t="str">
        <f t="shared" si="59"/>
        <v>T3部件</v>
      </c>
      <c r="J275">
        <f t="shared" si="60"/>
        <v>7</v>
      </c>
      <c r="K275">
        <f t="shared" si="61"/>
        <v>5.3531944606074709E-3</v>
      </c>
      <c r="L275">
        <f>VLOOKUP(B275,'名称-id-价值'!B:M,J275+2,FALSE)</f>
        <v>115.2</v>
      </c>
      <c r="M275">
        <f t="shared" si="62"/>
        <v>0.30834400093099035</v>
      </c>
      <c r="N275">
        <f t="shared" si="54"/>
        <v>139.0551844524613</v>
      </c>
      <c r="O275" t="str">
        <f t="shared" si="55"/>
        <v>93201,</v>
      </c>
      <c r="P275" t="str">
        <f t="shared" si="56"/>
        <v>23,</v>
      </c>
      <c r="Q275" t="str">
        <f t="shared" si="63"/>
        <v>(1,1)</v>
      </c>
      <c r="R275" t="str">
        <f t="shared" si="57"/>
        <v>1,</v>
      </c>
      <c r="S275" t="str">
        <f t="shared" si="58"/>
        <v>1,</v>
      </c>
    </row>
    <row r="276" spans="1:19" x14ac:dyDescent="0.15">
      <c r="A276" t="s">
        <v>210</v>
      </c>
      <c r="B276">
        <v>93203</v>
      </c>
      <c r="C276">
        <v>23</v>
      </c>
      <c r="D276">
        <v>1</v>
      </c>
      <c r="E276">
        <v>1</v>
      </c>
      <c r="F276">
        <v>2</v>
      </c>
      <c r="G276" s="5">
        <f t="shared" si="53"/>
        <v>2.6765972303037355E-3</v>
      </c>
      <c r="H276" t="str">
        <f>VLOOKUP(B276,'名称-id-价值'!B:C,2,FALSE)</f>
        <v>T3HP3</v>
      </c>
      <c r="I276" t="str">
        <f t="shared" si="59"/>
        <v>T3部件</v>
      </c>
      <c r="J276">
        <f t="shared" si="60"/>
        <v>7</v>
      </c>
      <c r="K276">
        <f t="shared" si="61"/>
        <v>5.3531944606074709E-3</v>
      </c>
      <c r="L276">
        <f>VLOOKUP(B276,'名称-id-价值'!B:M,J276+2,FALSE)</f>
        <v>115.2</v>
      </c>
      <c r="M276">
        <f t="shared" si="62"/>
        <v>0.30834400093099035</v>
      </c>
      <c r="N276">
        <f t="shared" si="54"/>
        <v>139.0551844524613</v>
      </c>
      <c r="O276" t="str">
        <f t="shared" si="55"/>
        <v>93203,</v>
      </c>
      <c r="P276" t="str">
        <f t="shared" si="56"/>
        <v>23,</v>
      </c>
      <c r="Q276" t="str">
        <f t="shared" si="63"/>
        <v>(1,1)</v>
      </c>
      <c r="R276" t="str">
        <f t="shared" si="57"/>
        <v>1,</v>
      </c>
      <c r="S276" t="str">
        <f t="shared" si="58"/>
        <v>1,</v>
      </c>
    </row>
    <row r="277" spans="1:19" x14ac:dyDescent="0.15">
      <c r="A277" t="s">
        <v>210</v>
      </c>
      <c r="B277">
        <v>93205</v>
      </c>
      <c r="C277">
        <v>23</v>
      </c>
      <c r="D277">
        <v>1</v>
      </c>
      <c r="E277">
        <v>1</v>
      </c>
      <c r="F277">
        <v>2</v>
      </c>
      <c r="G277" s="5">
        <f t="shared" si="53"/>
        <v>2.6765972303037355E-3</v>
      </c>
      <c r="H277" t="str">
        <f>VLOOKUP(B277,'名称-id-价值'!B:C,2,FALSE)</f>
        <v>T3HP5</v>
      </c>
      <c r="I277" t="str">
        <f t="shared" si="59"/>
        <v>T3部件</v>
      </c>
      <c r="J277">
        <f t="shared" si="60"/>
        <v>7</v>
      </c>
      <c r="K277">
        <f t="shared" si="61"/>
        <v>5.3531944606074709E-3</v>
      </c>
      <c r="L277">
        <f>VLOOKUP(B277,'名称-id-价值'!B:M,J277+2,FALSE)</f>
        <v>115.2</v>
      </c>
      <c r="M277">
        <f t="shared" si="62"/>
        <v>0.30834400093099035</v>
      </c>
      <c r="N277">
        <f t="shared" si="54"/>
        <v>139.0551844524613</v>
      </c>
      <c r="O277" t="str">
        <f t="shared" si="55"/>
        <v>93205,</v>
      </c>
      <c r="P277" t="str">
        <f t="shared" si="56"/>
        <v>23,</v>
      </c>
      <c r="Q277" t="str">
        <f t="shared" si="63"/>
        <v>(1,1)</v>
      </c>
      <c r="R277" t="str">
        <f t="shared" si="57"/>
        <v>1,</v>
      </c>
      <c r="S277" t="str">
        <f t="shared" si="58"/>
        <v>1,</v>
      </c>
    </row>
    <row r="278" spans="1:19" x14ac:dyDescent="0.15">
      <c r="A278" t="s">
        <v>210</v>
      </c>
      <c r="B278">
        <v>93002</v>
      </c>
      <c r="C278">
        <v>23</v>
      </c>
      <c r="D278">
        <v>1</v>
      </c>
      <c r="E278">
        <v>1</v>
      </c>
      <c r="F278">
        <v>2</v>
      </c>
      <c r="G278" s="5">
        <f t="shared" si="53"/>
        <v>2.6765972303037355E-3</v>
      </c>
      <c r="H278" t="str">
        <f>VLOOKUP(B278,'名称-id-价值'!B:C,2,FALSE)</f>
        <v>T3LP2</v>
      </c>
      <c r="I278" t="str">
        <f t="shared" si="59"/>
        <v>T3部件</v>
      </c>
      <c r="J278">
        <f t="shared" si="60"/>
        <v>7</v>
      </c>
      <c r="K278">
        <f t="shared" si="61"/>
        <v>5.3531944606074709E-3</v>
      </c>
      <c r="L278">
        <f>VLOOKUP(B278,'名称-id-价值'!B:M,J278+2,FALSE)</f>
        <v>115.19999999999999</v>
      </c>
      <c r="M278">
        <f t="shared" si="62"/>
        <v>0.30834400093099029</v>
      </c>
      <c r="N278">
        <f t="shared" si="54"/>
        <v>139.0551844524613</v>
      </c>
      <c r="O278" t="str">
        <f t="shared" si="55"/>
        <v>93002,</v>
      </c>
      <c r="P278" t="str">
        <f t="shared" si="56"/>
        <v>23,</v>
      </c>
      <c r="Q278" t="str">
        <f t="shared" si="63"/>
        <v>(1,1)</v>
      </c>
      <c r="R278" t="str">
        <f t="shared" si="57"/>
        <v>1,</v>
      </c>
      <c r="S278" t="str">
        <f t="shared" si="58"/>
        <v>1,</v>
      </c>
    </row>
    <row r="279" spans="1:19" x14ac:dyDescent="0.15">
      <c r="A279" t="s">
        <v>210</v>
      </c>
      <c r="B279">
        <v>93004</v>
      </c>
      <c r="C279">
        <v>23</v>
      </c>
      <c r="D279">
        <v>1</v>
      </c>
      <c r="E279">
        <v>1</v>
      </c>
      <c r="F279">
        <v>2</v>
      </c>
      <c r="G279" s="5">
        <f t="shared" si="53"/>
        <v>2.6765972303037355E-3</v>
      </c>
      <c r="H279" t="str">
        <f>VLOOKUP(B279,'名称-id-价值'!B:C,2,FALSE)</f>
        <v>T3LP4</v>
      </c>
      <c r="I279" t="str">
        <f t="shared" si="59"/>
        <v>T3部件</v>
      </c>
      <c r="J279">
        <f t="shared" si="60"/>
        <v>7</v>
      </c>
      <c r="K279">
        <f t="shared" si="61"/>
        <v>5.3531944606074709E-3</v>
      </c>
      <c r="L279">
        <f>VLOOKUP(B279,'名称-id-价值'!B:M,J279+2,FALSE)</f>
        <v>115.2</v>
      </c>
      <c r="M279">
        <f t="shared" si="62"/>
        <v>0.30834400093099035</v>
      </c>
      <c r="N279">
        <f t="shared" si="54"/>
        <v>139.0551844524613</v>
      </c>
      <c r="O279" t="str">
        <f t="shared" si="55"/>
        <v>93004,</v>
      </c>
      <c r="P279" t="str">
        <f t="shared" si="56"/>
        <v>23,</v>
      </c>
      <c r="Q279" t="str">
        <f t="shared" si="63"/>
        <v>(1,1)</v>
      </c>
      <c r="R279" t="str">
        <f t="shared" si="57"/>
        <v>1,</v>
      </c>
      <c r="S279" t="str">
        <f t="shared" si="58"/>
        <v>1,</v>
      </c>
    </row>
    <row r="280" spans="1:19" x14ac:dyDescent="0.15">
      <c r="A280" t="s">
        <v>210</v>
      </c>
      <c r="B280">
        <v>93006</v>
      </c>
      <c r="C280">
        <v>23</v>
      </c>
      <c r="D280">
        <v>1</v>
      </c>
      <c r="E280">
        <v>1</v>
      </c>
      <c r="F280">
        <v>2</v>
      </c>
      <c r="G280" s="5">
        <f t="shared" si="53"/>
        <v>2.6765972303037355E-3</v>
      </c>
      <c r="H280" t="str">
        <f>VLOOKUP(B280,'名称-id-价值'!B:C,2,FALSE)</f>
        <v>T3LP6</v>
      </c>
      <c r="I280" t="str">
        <f t="shared" si="59"/>
        <v>T3部件</v>
      </c>
      <c r="J280">
        <f t="shared" si="60"/>
        <v>7</v>
      </c>
      <c r="K280">
        <f t="shared" si="61"/>
        <v>5.3531944606074709E-3</v>
      </c>
      <c r="L280">
        <f>VLOOKUP(B280,'名称-id-价值'!B:M,J280+2,FALSE)</f>
        <v>115.2</v>
      </c>
      <c r="M280">
        <f t="shared" si="62"/>
        <v>0.30834400093099035</v>
      </c>
      <c r="N280">
        <f t="shared" si="54"/>
        <v>139.0551844524613</v>
      </c>
      <c r="O280" t="str">
        <f t="shared" si="55"/>
        <v>93006,</v>
      </c>
      <c r="P280" t="str">
        <f t="shared" si="56"/>
        <v>23,</v>
      </c>
      <c r="Q280" t="str">
        <f t="shared" si="63"/>
        <v>(1,1)</v>
      </c>
      <c r="R280" t="str">
        <f t="shared" si="57"/>
        <v>1,</v>
      </c>
      <c r="S280" t="str">
        <f t="shared" si="58"/>
        <v>1,</v>
      </c>
    </row>
    <row r="281" spans="1:19" x14ac:dyDescent="0.15">
      <c r="A281" t="s">
        <v>210</v>
      </c>
      <c r="B281">
        <v>93102</v>
      </c>
      <c r="C281">
        <v>23</v>
      </c>
      <c r="D281">
        <v>1</v>
      </c>
      <c r="E281">
        <v>1</v>
      </c>
      <c r="F281">
        <v>2</v>
      </c>
      <c r="G281" s="5">
        <f t="shared" si="53"/>
        <v>2.6765972303037355E-3</v>
      </c>
      <c r="H281" t="str">
        <f>VLOOKUP(B281,'名称-id-价值'!B:C,2,FALSE)</f>
        <v>T3MP2</v>
      </c>
      <c r="I281" t="str">
        <f t="shared" si="59"/>
        <v>T3部件</v>
      </c>
      <c r="J281">
        <f t="shared" si="60"/>
        <v>7</v>
      </c>
      <c r="K281">
        <f t="shared" si="61"/>
        <v>5.3531944606074709E-3</v>
      </c>
      <c r="L281">
        <f>VLOOKUP(B281,'名称-id-价值'!B:M,J281+2,FALSE)</f>
        <v>115.2</v>
      </c>
      <c r="M281">
        <f t="shared" si="62"/>
        <v>0.30834400093099035</v>
      </c>
      <c r="N281">
        <f t="shared" si="54"/>
        <v>139.0551844524613</v>
      </c>
      <c r="O281" t="str">
        <f t="shared" si="55"/>
        <v>93102,</v>
      </c>
      <c r="P281" t="str">
        <f t="shared" si="56"/>
        <v>23,</v>
      </c>
      <c r="Q281" t="str">
        <f t="shared" si="63"/>
        <v>(1,1)</v>
      </c>
      <c r="R281" t="str">
        <f t="shared" si="57"/>
        <v>1,</v>
      </c>
      <c r="S281" t="str">
        <f t="shared" si="58"/>
        <v>1,</v>
      </c>
    </row>
    <row r="282" spans="1:19" x14ac:dyDescent="0.15">
      <c r="A282" t="s">
        <v>210</v>
      </c>
      <c r="B282">
        <v>93104</v>
      </c>
      <c r="C282">
        <v>23</v>
      </c>
      <c r="D282">
        <v>1</v>
      </c>
      <c r="E282">
        <v>1</v>
      </c>
      <c r="F282">
        <v>2</v>
      </c>
      <c r="G282" s="5">
        <f t="shared" si="53"/>
        <v>2.6765972303037355E-3</v>
      </c>
      <c r="H282" t="str">
        <f>VLOOKUP(B282,'名称-id-价值'!B:C,2,FALSE)</f>
        <v>T3MP4</v>
      </c>
      <c r="I282" t="str">
        <f t="shared" si="59"/>
        <v>T3部件</v>
      </c>
      <c r="J282">
        <f t="shared" si="60"/>
        <v>7</v>
      </c>
      <c r="K282">
        <f t="shared" si="61"/>
        <v>5.3531944606074709E-3</v>
      </c>
      <c r="L282">
        <f>VLOOKUP(B282,'名称-id-价值'!B:M,J282+2,FALSE)</f>
        <v>115.2</v>
      </c>
      <c r="M282">
        <f t="shared" si="62"/>
        <v>0.30834400093099035</v>
      </c>
      <c r="N282">
        <f t="shared" si="54"/>
        <v>139.0551844524613</v>
      </c>
      <c r="O282" t="str">
        <f t="shared" si="55"/>
        <v>93104,</v>
      </c>
      <c r="P282" t="str">
        <f t="shared" si="56"/>
        <v>23,</v>
      </c>
      <c r="Q282" t="str">
        <f t="shared" si="63"/>
        <v>(1,1)</v>
      </c>
      <c r="R282" t="str">
        <f t="shared" si="57"/>
        <v>1,</v>
      </c>
      <c r="S282" t="str">
        <f t="shared" si="58"/>
        <v>1,</v>
      </c>
    </row>
    <row r="283" spans="1:19" x14ac:dyDescent="0.15">
      <c r="A283" t="s">
        <v>210</v>
      </c>
      <c r="B283">
        <v>93106</v>
      </c>
      <c r="C283">
        <v>23</v>
      </c>
      <c r="D283">
        <v>1</v>
      </c>
      <c r="E283">
        <v>1</v>
      </c>
      <c r="F283">
        <v>2</v>
      </c>
      <c r="G283" s="5">
        <f t="shared" si="53"/>
        <v>2.6765972303037355E-3</v>
      </c>
      <c r="H283" t="str">
        <f>VLOOKUP(B283,'名称-id-价值'!B:C,2,FALSE)</f>
        <v>T3MP6</v>
      </c>
      <c r="I283" t="str">
        <f t="shared" si="59"/>
        <v>T3部件</v>
      </c>
      <c r="J283">
        <f t="shared" si="60"/>
        <v>7</v>
      </c>
      <c r="K283">
        <f t="shared" si="61"/>
        <v>5.3531944606074709E-3</v>
      </c>
      <c r="L283">
        <f>VLOOKUP(B283,'名称-id-价值'!B:M,J283+2,FALSE)</f>
        <v>115.2</v>
      </c>
      <c r="M283">
        <f t="shared" si="62"/>
        <v>0.30834400093099035</v>
      </c>
      <c r="N283">
        <f t="shared" si="54"/>
        <v>139.0551844524613</v>
      </c>
      <c r="O283" t="str">
        <f t="shared" si="55"/>
        <v>93106,</v>
      </c>
      <c r="P283" t="str">
        <f t="shared" si="56"/>
        <v>23,</v>
      </c>
      <c r="Q283" t="str">
        <f t="shared" si="63"/>
        <v>(1,1)</v>
      </c>
      <c r="R283" t="str">
        <f t="shared" si="57"/>
        <v>1,</v>
      </c>
      <c r="S283" t="str">
        <f t="shared" si="58"/>
        <v>1,</v>
      </c>
    </row>
    <row r="284" spans="1:19" x14ac:dyDescent="0.15">
      <c r="A284" t="s">
        <v>210</v>
      </c>
      <c r="B284">
        <v>93202</v>
      </c>
      <c r="C284">
        <v>23</v>
      </c>
      <c r="D284">
        <v>1</v>
      </c>
      <c r="E284">
        <v>1</v>
      </c>
      <c r="F284">
        <v>2</v>
      </c>
      <c r="G284" s="5">
        <f t="shared" si="53"/>
        <v>2.6765972303037355E-3</v>
      </c>
      <c r="H284" t="str">
        <f>VLOOKUP(B284,'名称-id-价值'!B:C,2,FALSE)</f>
        <v>T3HP2</v>
      </c>
      <c r="I284" t="str">
        <f t="shared" si="59"/>
        <v>T3部件</v>
      </c>
      <c r="J284">
        <f t="shared" si="60"/>
        <v>7</v>
      </c>
      <c r="K284">
        <f t="shared" si="61"/>
        <v>5.3531944606074709E-3</v>
      </c>
      <c r="L284">
        <f>VLOOKUP(B284,'名称-id-价值'!B:M,J284+2,FALSE)</f>
        <v>115.2</v>
      </c>
      <c r="M284">
        <f t="shared" si="62"/>
        <v>0.30834400093099035</v>
      </c>
      <c r="N284">
        <f t="shared" si="54"/>
        <v>139.0551844524613</v>
      </c>
      <c r="O284" t="str">
        <f t="shared" si="55"/>
        <v>93202,</v>
      </c>
      <c r="P284" t="str">
        <f t="shared" si="56"/>
        <v>23,</v>
      </c>
      <c r="Q284" t="str">
        <f t="shared" si="63"/>
        <v>(1,1)</v>
      </c>
      <c r="R284" t="str">
        <f t="shared" si="57"/>
        <v>1,</v>
      </c>
      <c r="S284" t="str">
        <f t="shared" si="58"/>
        <v>1,</v>
      </c>
    </row>
    <row r="285" spans="1:19" x14ac:dyDescent="0.15">
      <c r="A285" t="s">
        <v>210</v>
      </c>
      <c r="B285">
        <v>93204</v>
      </c>
      <c r="C285">
        <v>23</v>
      </c>
      <c r="D285">
        <v>1</v>
      </c>
      <c r="E285">
        <v>1</v>
      </c>
      <c r="F285">
        <v>2</v>
      </c>
      <c r="G285" s="5">
        <f t="shared" si="53"/>
        <v>2.6765972303037355E-3</v>
      </c>
      <c r="H285" t="str">
        <f>VLOOKUP(B285,'名称-id-价值'!B:C,2,FALSE)</f>
        <v>T3HP4</v>
      </c>
      <c r="I285" t="str">
        <f t="shared" si="59"/>
        <v>T3部件</v>
      </c>
      <c r="J285">
        <f t="shared" si="60"/>
        <v>7</v>
      </c>
      <c r="K285">
        <f t="shared" si="61"/>
        <v>5.3531944606074709E-3</v>
      </c>
      <c r="L285">
        <f>VLOOKUP(B285,'名称-id-价值'!B:M,J285+2,FALSE)</f>
        <v>115.2</v>
      </c>
      <c r="M285">
        <f t="shared" si="62"/>
        <v>0.30834400093099035</v>
      </c>
      <c r="N285">
        <f t="shared" si="54"/>
        <v>139.0551844524613</v>
      </c>
      <c r="O285" t="str">
        <f t="shared" si="55"/>
        <v>93204,</v>
      </c>
      <c r="P285" t="str">
        <f t="shared" si="56"/>
        <v>23,</v>
      </c>
      <c r="Q285" t="str">
        <f t="shared" si="63"/>
        <v>(1,1)</v>
      </c>
      <c r="R285" t="str">
        <f t="shared" si="57"/>
        <v>1,</v>
      </c>
      <c r="S285" t="str">
        <f t="shared" si="58"/>
        <v>1,</v>
      </c>
    </row>
    <row r="286" spans="1:19" x14ac:dyDescent="0.15">
      <c r="A286" t="s">
        <v>210</v>
      </c>
      <c r="B286">
        <v>93206</v>
      </c>
      <c r="C286">
        <v>27</v>
      </c>
      <c r="D286">
        <v>1</v>
      </c>
      <c r="E286">
        <v>1</v>
      </c>
      <c r="F286">
        <v>2</v>
      </c>
      <c r="G286" s="5">
        <f t="shared" si="53"/>
        <v>3.1420924007913419E-3</v>
      </c>
      <c r="H286" t="str">
        <f>VLOOKUP(B286,'名称-id-价值'!B:C,2,FALSE)</f>
        <v>T3HP6</v>
      </c>
      <c r="I286" t="str">
        <f t="shared" si="59"/>
        <v>T3部件</v>
      </c>
      <c r="J286">
        <f t="shared" si="60"/>
        <v>7</v>
      </c>
      <c r="K286">
        <f t="shared" si="61"/>
        <v>6.2841848015826839E-3</v>
      </c>
      <c r="L286">
        <f>VLOOKUP(B286,'名称-id-价值'!B:M,J286+2,FALSE)</f>
        <v>115.2</v>
      </c>
      <c r="M286">
        <f t="shared" si="62"/>
        <v>0.36196904457116258</v>
      </c>
      <c r="N286">
        <f t="shared" si="54"/>
        <v>139.0551844524613</v>
      </c>
      <c r="O286" t="str">
        <f t="shared" si="55"/>
        <v>93206,</v>
      </c>
      <c r="P286" t="str">
        <f t="shared" si="56"/>
        <v>27,</v>
      </c>
      <c r="Q286" t="str">
        <f t="shared" si="63"/>
        <v>(1,1)</v>
      </c>
      <c r="R286" t="str">
        <f t="shared" si="57"/>
        <v>1,</v>
      </c>
      <c r="S286" t="str">
        <f t="shared" si="58"/>
        <v>1,</v>
      </c>
    </row>
    <row r="287" spans="1:19" x14ac:dyDescent="0.15">
      <c r="A287" t="s">
        <v>211</v>
      </c>
      <c r="B287">
        <v>51111</v>
      </c>
      <c r="C287">
        <v>150</v>
      </c>
      <c r="D287">
        <v>2</v>
      </c>
      <c r="E287">
        <v>12</v>
      </c>
      <c r="F287">
        <v>2</v>
      </c>
      <c r="G287" s="5">
        <f t="shared" si="53"/>
        <v>1.751722527151699E-2</v>
      </c>
      <c r="H287" t="str">
        <f>VLOOKUP(B287,'名称-id-价值'!B:C,2,FALSE)</f>
        <v>雷诺FT-碎片</v>
      </c>
      <c r="I287" t="str">
        <f t="shared" si="59"/>
        <v>T1碎片</v>
      </c>
      <c r="J287">
        <f t="shared" si="60"/>
        <v>8</v>
      </c>
      <c r="K287">
        <f t="shared" si="61"/>
        <v>0.24524115380123787</v>
      </c>
      <c r="L287">
        <f>VLOOKUP(B287,'名称-id-价值'!B:M,J287+2,FALSE)</f>
        <v>34.799999999999997</v>
      </c>
      <c r="M287">
        <f t="shared" si="62"/>
        <v>4.2671960761415386</v>
      </c>
      <c r="N287">
        <f t="shared" si="54"/>
        <v>128.23845614854616</v>
      </c>
      <c r="O287" t="str">
        <f t="shared" si="55"/>
        <v>51111,</v>
      </c>
      <c r="P287" t="str">
        <f t="shared" si="56"/>
        <v>150,</v>
      </c>
      <c r="Q287" t="str">
        <f t="shared" si="63"/>
        <v>(2,12)</v>
      </c>
      <c r="R287" t="str">
        <f t="shared" si="57"/>
        <v>2,</v>
      </c>
      <c r="S287" t="str">
        <f t="shared" si="58"/>
        <v>12,</v>
      </c>
    </row>
    <row r="288" spans="1:19" x14ac:dyDescent="0.15">
      <c r="A288" t="s">
        <v>211</v>
      </c>
      <c r="B288">
        <v>52111</v>
      </c>
      <c r="C288">
        <v>150</v>
      </c>
      <c r="D288">
        <v>2</v>
      </c>
      <c r="E288">
        <v>12</v>
      </c>
      <c r="F288">
        <v>2</v>
      </c>
      <c r="G288" s="5">
        <f t="shared" si="53"/>
        <v>1.751722527151699E-2</v>
      </c>
      <c r="H288" t="str">
        <f>VLOOKUP(B288,'名称-id-价值'!B:C,2,FALSE)</f>
        <v>Stuart-碎片</v>
      </c>
      <c r="I288" t="str">
        <f t="shared" si="59"/>
        <v>T1碎片</v>
      </c>
      <c r="J288">
        <f t="shared" si="60"/>
        <v>8</v>
      </c>
      <c r="K288">
        <f t="shared" si="61"/>
        <v>0.24524115380123787</v>
      </c>
      <c r="L288">
        <f>VLOOKUP(B288,'名称-id-价值'!B:M,J288+2,FALSE)</f>
        <v>34.799999999999997</v>
      </c>
      <c r="M288">
        <f t="shared" si="62"/>
        <v>4.2671960761415386</v>
      </c>
      <c r="N288">
        <f t="shared" si="54"/>
        <v>128.23845614854616</v>
      </c>
      <c r="O288" t="str">
        <f t="shared" si="55"/>
        <v>52111,</v>
      </c>
      <c r="P288" t="str">
        <f t="shared" si="56"/>
        <v>150,</v>
      </c>
      <c r="Q288" t="str">
        <f t="shared" si="63"/>
        <v>(2,12)</v>
      </c>
      <c r="R288" t="str">
        <f t="shared" si="57"/>
        <v>2,</v>
      </c>
      <c r="S288" t="str">
        <f t="shared" si="58"/>
        <v>12,</v>
      </c>
    </row>
    <row r="289" spans="1:19" x14ac:dyDescent="0.15">
      <c r="A289" t="s">
        <v>211</v>
      </c>
      <c r="B289">
        <v>53111</v>
      </c>
      <c r="C289">
        <v>150</v>
      </c>
      <c r="D289">
        <v>2</v>
      </c>
      <c r="E289">
        <v>12</v>
      </c>
      <c r="F289">
        <v>2</v>
      </c>
      <c r="G289" s="5">
        <f t="shared" si="53"/>
        <v>1.751722527151699E-2</v>
      </c>
      <c r="H289" t="str">
        <f>VLOOKUP(B289,'名称-id-价值'!B:C,2,FALSE)</f>
        <v>B-1-碎片</v>
      </c>
      <c r="I289" t="str">
        <f t="shared" si="59"/>
        <v>T1碎片</v>
      </c>
      <c r="J289">
        <f t="shared" si="60"/>
        <v>8</v>
      </c>
      <c r="K289">
        <f t="shared" si="61"/>
        <v>0.24524115380123787</v>
      </c>
      <c r="L289">
        <f>VLOOKUP(B289,'名称-id-价值'!B:M,J289+2,FALSE)</f>
        <v>34.799999999999997</v>
      </c>
      <c r="M289">
        <f t="shared" si="62"/>
        <v>4.2671960761415386</v>
      </c>
      <c r="N289">
        <f t="shared" si="54"/>
        <v>128.23845614854616</v>
      </c>
      <c r="O289" t="str">
        <f t="shared" si="55"/>
        <v>53111,</v>
      </c>
      <c r="P289" t="str">
        <f t="shared" si="56"/>
        <v>150,</v>
      </c>
      <c r="Q289" t="str">
        <f t="shared" si="63"/>
        <v>(2,12)</v>
      </c>
      <c r="R289" t="str">
        <f t="shared" si="57"/>
        <v>2,</v>
      </c>
      <c r="S289" t="str">
        <f t="shared" si="58"/>
        <v>12,</v>
      </c>
    </row>
    <row r="290" spans="1:19" x14ac:dyDescent="0.15">
      <c r="A290" t="s">
        <v>211</v>
      </c>
      <c r="B290">
        <v>51211</v>
      </c>
      <c r="C290">
        <v>140</v>
      </c>
      <c r="D290">
        <v>1</v>
      </c>
      <c r="E290">
        <v>2</v>
      </c>
      <c r="F290">
        <v>2</v>
      </c>
      <c r="G290" s="5">
        <f t="shared" si="53"/>
        <v>1.6349410253415859E-2</v>
      </c>
      <c r="H290" t="str">
        <f>VLOOKUP(B290,'名称-id-价值'!B:C,2,FALSE)</f>
        <v>二号-碎片</v>
      </c>
      <c r="I290" t="str">
        <f t="shared" si="59"/>
        <v>T2碎片</v>
      </c>
      <c r="J290">
        <f t="shared" si="60"/>
        <v>8</v>
      </c>
      <c r="K290">
        <f t="shared" si="61"/>
        <v>4.9048230760247578E-2</v>
      </c>
      <c r="L290">
        <f>VLOOKUP(B290,'名称-id-价值'!B:M,J290+2,FALSE)</f>
        <v>38.4</v>
      </c>
      <c r="M290">
        <f t="shared" si="62"/>
        <v>0.94172603059675342</v>
      </c>
      <c r="N290">
        <f t="shared" si="54"/>
        <v>128.23845614854616</v>
      </c>
      <c r="O290" t="str">
        <f t="shared" si="55"/>
        <v>51211,</v>
      </c>
      <c r="P290" t="str">
        <f t="shared" si="56"/>
        <v>140,</v>
      </c>
      <c r="Q290" t="str">
        <f t="shared" si="63"/>
        <v>(1,2)</v>
      </c>
      <c r="R290" t="str">
        <f t="shared" si="57"/>
        <v>1,</v>
      </c>
      <c r="S290" t="str">
        <f t="shared" si="58"/>
        <v>2,</v>
      </c>
    </row>
    <row r="291" spans="1:19" x14ac:dyDescent="0.15">
      <c r="A291" t="s">
        <v>211</v>
      </c>
      <c r="B291">
        <v>52211</v>
      </c>
      <c r="C291">
        <v>140</v>
      </c>
      <c r="D291">
        <v>1</v>
      </c>
      <c r="E291">
        <v>2</v>
      </c>
      <c r="F291">
        <v>2</v>
      </c>
      <c r="G291" s="5">
        <f t="shared" si="53"/>
        <v>1.6349410253415859E-2</v>
      </c>
      <c r="H291" t="str">
        <f>VLOOKUP(B291,'名称-id-价值'!B:C,2,FALSE)</f>
        <v>T-34-碎片</v>
      </c>
      <c r="I291" t="str">
        <f t="shared" si="59"/>
        <v>T2碎片</v>
      </c>
      <c r="J291">
        <f t="shared" si="60"/>
        <v>8</v>
      </c>
      <c r="K291">
        <f t="shared" si="61"/>
        <v>4.9048230760247578E-2</v>
      </c>
      <c r="L291">
        <f>VLOOKUP(B291,'名称-id-价值'!B:M,J291+2,FALSE)</f>
        <v>38.4</v>
      </c>
      <c r="M291">
        <f t="shared" si="62"/>
        <v>0.94172603059675342</v>
      </c>
      <c r="N291">
        <f t="shared" si="54"/>
        <v>128.23845614854616</v>
      </c>
      <c r="O291" t="str">
        <f t="shared" si="55"/>
        <v>52211,</v>
      </c>
      <c r="P291" t="str">
        <f t="shared" si="56"/>
        <v>140,</v>
      </c>
      <c r="Q291" t="str">
        <f t="shared" si="63"/>
        <v>(1,2)</v>
      </c>
      <c r="R291" t="str">
        <f t="shared" si="57"/>
        <v>1,</v>
      </c>
      <c r="S291" t="str">
        <f t="shared" si="58"/>
        <v>2,</v>
      </c>
    </row>
    <row r="292" spans="1:19" x14ac:dyDescent="0.15">
      <c r="A292" t="s">
        <v>211</v>
      </c>
      <c r="B292">
        <v>53211</v>
      </c>
      <c r="C292">
        <v>140</v>
      </c>
      <c r="D292">
        <v>1</v>
      </c>
      <c r="E292">
        <v>2</v>
      </c>
      <c r="F292">
        <v>2</v>
      </c>
      <c r="G292" s="5">
        <f t="shared" si="53"/>
        <v>1.6349410253415859E-2</v>
      </c>
      <c r="H292" t="str">
        <f>VLOOKUP(B292,'名称-id-价值'!B:C,2,FALSE)</f>
        <v>KV-1-碎片</v>
      </c>
      <c r="I292" t="str">
        <f t="shared" si="59"/>
        <v>T2碎片</v>
      </c>
      <c r="J292">
        <f t="shared" si="60"/>
        <v>8</v>
      </c>
      <c r="K292">
        <f t="shared" si="61"/>
        <v>4.9048230760247578E-2</v>
      </c>
      <c r="L292">
        <f>VLOOKUP(B292,'名称-id-价值'!B:M,J292+2,FALSE)</f>
        <v>38.4</v>
      </c>
      <c r="M292">
        <f t="shared" si="62"/>
        <v>0.94172603059675342</v>
      </c>
      <c r="N292">
        <f t="shared" si="54"/>
        <v>128.23845614854616</v>
      </c>
      <c r="O292" t="str">
        <f t="shared" si="55"/>
        <v>53211,</v>
      </c>
      <c r="P292" t="str">
        <f t="shared" si="56"/>
        <v>140,</v>
      </c>
      <c r="Q292" t="str">
        <f t="shared" si="63"/>
        <v>(1,2)</v>
      </c>
      <c r="R292" t="str">
        <f t="shared" si="57"/>
        <v>1,</v>
      </c>
      <c r="S292" t="str">
        <f t="shared" si="58"/>
        <v>2,</v>
      </c>
    </row>
    <row r="293" spans="1:19" x14ac:dyDescent="0.15">
      <c r="A293" t="s">
        <v>211</v>
      </c>
      <c r="B293">
        <v>51311</v>
      </c>
      <c r="C293">
        <v>919</v>
      </c>
      <c r="D293">
        <v>1</v>
      </c>
      <c r="E293">
        <v>2</v>
      </c>
      <c r="F293">
        <v>2</v>
      </c>
      <c r="G293" s="5">
        <f t="shared" si="53"/>
        <v>0.1073222001634941</v>
      </c>
      <c r="H293" t="str">
        <f>VLOOKUP(B293,'名称-id-价值'!B:C,2,FALSE)</f>
        <v>35(t)-碎片</v>
      </c>
      <c r="I293" t="str">
        <f t="shared" si="59"/>
        <v>T3碎片</v>
      </c>
      <c r="J293">
        <f t="shared" si="60"/>
        <v>8</v>
      </c>
      <c r="K293">
        <f t="shared" si="61"/>
        <v>0.32196660049048231</v>
      </c>
      <c r="L293">
        <f>VLOOKUP(B293,'名称-id-价值'!B:M,J293+2,FALSE)</f>
        <v>45.099999999999994</v>
      </c>
      <c r="M293">
        <f t="shared" si="62"/>
        <v>7.2603468410603753</v>
      </c>
      <c r="N293">
        <f t="shared" si="54"/>
        <v>128.23845614854616</v>
      </c>
      <c r="O293" t="str">
        <f t="shared" si="55"/>
        <v>51311,</v>
      </c>
      <c r="P293" t="str">
        <f t="shared" si="56"/>
        <v>919,</v>
      </c>
      <c r="Q293" t="str">
        <f t="shared" si="63"/>
        <v>(1,2)</v>
      </c>
      <c r="R293" t="str">
        <f t="shared" si="57"/>
        <v>1,</v>
      </c>
      <c r="S293" t="str">
        <f t="shared" si="58"/>
        <v>2,</v>
      </c>
    </row>
    <row r="294" spans="1:19" x14ac:dyDescent="0.15">
      <c r="A294" t="s">
        <v>211</v>
      </c>
      <c r="B294">
        <v>52311</v>
      </c>
      <c r="C294">
        <v>919</v>
      </c>
      <c r="D294">
        <v>1</v>
      </c>
      <c r="E294">
        <v>2</v>
      </c>
      <c r="F294">
        <v>2</v>
      </c>
      <c r="G294" s="5">
        <f t="shared" si="53"/>
        <v>0.1073222001634941</v>
      </c>
      <c r="H294" t="str">
        <f>VLOOKUP(B294,'名称-id-价值'!B:C,2,FALSE)</f>
        <v>玛蒂尔达-碎片</v>
      </c>
      <c r="I294" t="str">
        <f t="shared" si="59"/>
        <v>T3碎片</v>
      </c>
      <c r="J294">
        <f t="shared" si="60"/>
        <v>8</v>
      </c>
      <c r="K294">
        <f t="shared" si="61"/>
        <v>0.32196660049048231</v>
      </c>
      <c r="L294">
        <f>VLOOKUP(B294,'名称-id-价值'!B:M,J294+2,FALSE)</f>
        <v>45.099999999999994</v>
      </c>
      <c r="M294">
        <f t="shared" si="62"/>
        <v>7.2603468410603753</v>
      </c>
      <c r="N294">
        <f t="shared" si="54"/>
        <v>128.23845614854616</v>
      </c>
      <c r="O294" t="str">
        <f t="shared" si="55"/>
        <v>52311,</v>
      </c>
      <c r="P294" t="str">
        <f t="shared" si="56"/>
        <v>919,</v>
      </c>
      <c r="Q294" t="str">
        <f t="shared" si="63"/>
        <v>(1,2)</v>
      </c>
      <c r="R294" t="str">
        <f t="shared" si="57"/>
        <v>1,</v>
      </c>
      <c r="S294" t="str">
        <f t="shared" si="58"/>
        <v>2,</v>
      </c>
    </row>
    <row r="295" spans="1:19" x14ac:dyDescent="0.15">
      <c r="A295" t="s">
        <v>211</v>
      </c>
      <c r="B295">
        <v>53311</v>
      </c>
      <c r="C295">
        <v>919</v>
      </c>
      <c r="D295">
        <v>1</v>
      </c>
      <c r="E295">
        <v>2</v>
      </c>
      <c r="F295">
        <v>2</v>
      </c>
      <c r="G295" s="5">
        <f t="shared" si="53"/>
        <v>0.1073222001634941</v>
      </c>
      <c r="H295" t="str">
        <f>VLOOKUP(B295,'名称-id-价值'!B:C,2,FALSE)</f>
        <v>黑豹-碎片</v>
      </c>
      <c r="I295" t="str">
        <f t="shared" si="59"/>
        <v>T3碎片</v>
      </c>
      <c r="J295">
        <f t="shared" si="60"/>
        <v>8</v>
      </c>
      <c r="K295">
        <f t="shared" si="61"/>
        <v>0.32196660049048231</v>
      </c>
      <c r="L295">
        <f>VLOOKUP(B295,'名称-id-价值'!B:M,J295+2,FALSE)</f>
        <v>45.099999999999994</v>
      </c>
      <c r="M295">
        <f t="shared" si="62"/>
        <v>7.2603468410603753</v>
      </c>
      <c r="N295">
        <f t="shared" si="54"/>
        <v>128.23845614854616</v>
      </c>
      <c r="O295" t="str">
        <f t="shared" si="55"/>
        <v>53311,</v>
      </c>
      <c r="P295" t="str">
        <f t="shared" si="56"/>
        <v>919,</v>
      </c>
      <c r="Q295" t="str">
        <f t="shared" si="63"/>
        <v>(1,2)</v>
      </c>
      <c r="R295" t="str">
        <f t="shared" si="57"/>
        <v>1,</v>
      </c>
      <c r="S295" t="str">
        <f t="shared" si="58"/>
        <v>2,</v>
      </c>
    </row>
    <row r="296" spans="1:19" x14ac:dyDescent="0.15">
      <c r="A296" t="s">
        <v>211</v>
      </c>
      <c r="B296">
        <v>51311</v>
      </c>
      <c r="C296">
        <v>690</v>
      </c>
      <c r="D296">
        <v>1</v>
      </c>
      <c r="E296">
        <v>1</v>
      </c>
      <c r="F296">
        <v>2</v>
      </c>
      <c r="G296" s="5">
        <f t="shared" si="53"/>
        <v>8.0579236248978156E-2</v>
      </c>
      <c r="H296" t="str">
        <f>VLOOKUP(B296,'名称-id-价值'!B:C,2,FALSE)</f>
        <v>35(t)-碎片</v>
      </c>
      <c r="I296" t="str">
        <f t="shared" si="59"/>
        <v>T3碎片</v>
      </c>
      <c r="J296">
        <f t="shared" si="60"/>
        <v>8</v>
      </c>
      <c r="K296">
        <f t="shared" si="61"/>
        <v>0.16115847249795631</v>
      </c>
      <c r="L296">
        <f>VLOOKUP(B296,'名称-id-价值'!B:M,J296+2,FALSE)</f>
        <v>45.099999999999994</v>
      </c>
      <c r="M296">
        <f t="shared" si="62"/>
        <v>3.6341235548289146</v>
      </c>
      <c r="N296">
        <f t="shared" si="54"/>
        <v>128.23845614854616</v>
      </c>
      <c r="O296" t="str">
        <f t="shared" si="55"/>
        <v>51311,</v>
      </c>
      <c r="P296" t="str">
        <f t="shared" si="56"/>
        <v>690,</v>
      </c>
      <c r="Q296" t="str">
        <f t="shared" si="63"/>
        <v>(1,1)</v>
      </c>
      <c r="R296" t="str">
        <f t="shared" si="57"/>
        <v>1,</v>
      </c>
      <c r="S296" t="str">
        <f t="shared" si="58"/>
        <v>1,</v>
      </c>
    </row>
    <row r="297" spans="1:19" x14ac:dyDescent="0.15">
      <c r="A297" t="s">
        <v>211</v>
      </c>
      <c r="B297">
        <v>52311</v>
      </c>
      <c r="C297">
        <v>690</v>
      </c>
      <c r="D297">
        <v>1</v>
      </c>
      <c r="E297">
        <v>1</v>
      </c>
      <c r="F297">
        <v>2</v>
      </c>
      <c r="G297" s="5">
        <f t="shared" si="53"/>
        <v>8.0579236248978156E-2</v>
      </c>
      <c r="H297" t="str">
        <f>VLOOKUP(B297,'名称-id-价值'!B:C,2,FALSE)</f>
        <v>玛蒂尔达-碎片</v>
      </c>
      <c r="I297" t="str">
        <f t="shared" si="59"/>
        <v>T3碎片</v>
      </c>
      <c r="J297">
        <f t="shared" si="60"/>
        <v>8</v>
      </c>
      <c r="K297">
        <f t="shared" si="61"/>
        <v>0.16115847249795631</v>
      </c>
      <c r="L297">
        <f>VLOOKUP(B297,'名称-id-价值'!B:M,J297+2,FALSE)</f>
        <v>45.099999999999994</v>
      </c>
      <c r="M297">
        <f t="shared" si="62"/>
        <v>3.6341235548289146</v>
      </c>
      <c r="N297">
        <f t="shared" si="54"/>
        <v>128.23845614854616</v>
      </c>
      <c r="O297" t="str">
        <f t="shared" si="55"/>
        <v>52311,</v>
      </c>
      <c r="P297" t="str">
        <f t="shared" si="56"/>
        <v>690,</v>
      </c>
      <c r="Q297" t="str">
        <f t="shared" si="63"/>
        <v>(1,1)</v>
      </c>
      <c r="R297" t="str">
        <f t="shared" si="57"/>
        <v>1,</v>
      </c>
      <c r="S297" t="str">
        <f t="shared" si="58"/>
        <v>1,</v>
      </c>
    </row>
    <row r="298" spans="1:19" x14ac:dyDescent="0.15">
      <c r="A298" t="s">
        <v>211</v>
      </c>
      <c r="B298">
        <v>53311</v>
      </c>
      <c r="C298">
        <v>690</v>
      </c>
      <c r="D298">
        <v>1</v>
      </c>
      <c r="E298">
        <v>1</v>
      </c>
      <c r="F298">
        <v>2</v>
      </c>
      <c r="G298" s="5">
        <f t="shared" si="53"/>
        <v>8.0579236248978156E-2</v>
      </c>
      <c r="H298" t="str">
        <f>VLOOKUP(B298,'名称-id-价值'!B:C,2,FALSE)</f>
        <v>黑豹-碎片</v>
      </c>
      <c r="I298" t="str">
        <f t="shared" si="59"/>
        <v>T3碎片</v>
      </c>
      <c r="J298">
        <f t="shared" si="60"/>
        <v>8</v>
      </c>
      <c r="K298">
        <f t="shared" si="61"/>
        <v>0.16115847249795631</v>
      </c>
      <c r="L298">
        <f>VLOOKUP(B298,'名称-id-价值'!B:M,J298+2,FALSE)</f>
        <v>45.099999999999994</v>
      </c>
      <c r="M298">
        <f t="shared" si="62"/>
        <v>3.6341235548289146</v>
      </c>
      <c r="N298">
        <f t="shared" si="54"/>
        <v>128.23845614854616</v>
      </c>
      <c r="O298" t="str">
        <f t="shared" si="55"/>
        <v>53311,</v>
      </c>
      <c r="P298" t="str">
        <f t="shared" si="56"/>
        <v>690,</v>
      </c>
      <c r="Q298" t="str">
        <f t="shared" si="63"/>
        <v>(1,1)</v>
      </c>
      <c r="R298" t="str">
        <f t="shared" si="57"/>
        <v>1,</v>
      </c>
      <c r="S298" t="str">
        <f t="shared" si="58"/>
        <v>1,</v>
      </c>
    </row>
    <row r="299" spans="1:19" x14ac:dyDescent="0.15">
      <c r="A299" t="s">
        <v>211</v>
      </c>
      <c r="B299">
        <v>91001</v>
      </c>
      <c r="C299">
        <v>93</v>
      </c>
      <c r="D299">
        <v>1</v>
      </c>
      <c r="E299">
        <v>1</v>
      </c>
      <c r="F299">
        <v>2</v>
      </c>
      <c r="G299" s="5">
        <f t="shared" si="53"/>
        <v>1.0860679668340536E-2</v>
      </c>
      <c r="H299" t="str">
        <f>VLOOKUP(B299,'名称-id-价值'!B:C,2,FALSE)</f>
        <v>T1LP1</v>
      </c>
      <c r="I299" t="str">
        <f t="shared" si="59"/>
        <v>T1部件</v>
      </c>
      <c r="J299">
        <f t="shared" si="60"/>
        <v>8</v>
      </c>
      <c r="K299">
        <f t="shared" si="61"/>
        <v>2.1721359336681071E-2</v>
      </c>
      <c r="L299">
        <f>VLOOKUP(B299,'名称-id-价值'!B:M,J299+2,FALSE)</f>
        <v>26</v>
      </c>
      <c r="M299">
        <f t="shared" si="62"/>
        <v>0.28237767137685393</v>
      </c>
      <c r="N299">
        <f t="shared" si="54"/>
        <v>128.23845614854616</v>
      </c>
      <c r="O299" t="str">
        <f t="shared" si="55"/>
        <v>91001,</v>
      </c>
      <c r="P299" t="str">
        <f t="shared" si="56"/>
        <v>93,</v>
      </c>
      <c r="Q299" t="str">
        <f t="shared" si="63"/>
        <v>(1,1)</v>
      </c>
      <c r="R299" t="str">
        <f t="shared" si="57"/>
        <v>1,</v>
      </c>
      <c r="S299" t="str">
        <f t="shared" si="58"/>
        <v>1,</v>
      </c>
    </row>
    <row r="300" spans="1:19" x14ac:dyDescent="0.15">
      <c r="A300" t="s">
        <v>211</v>
      </c>
      <c r="B300">
        <v>91003</v>
      </c>
      <c r="C300">
        <v>93</v>
      </c>
      <c r="D300">
        <v>1</v>
      </c>
      <c r="E300">
        <v>1</v>
      </c>
      <c r="F300">
        <v>2</v>
      </c>
      <c r="G300" s="5">
        <f t="shared" si="53"/>
        <v>1.0860679668340536E-2</v>
      </c>
      <c r="H300" t="str">
        <f>VLOOKUP(B300,'名称-id-价值'!B:C,2,FALSE)</f>
        <v>T1LP3</v>
      </c>
      <c r="I300" t="str">
        <f t="shared" si="59"/>
        <v>T1部件</v>
      </c>
      <c r="J300">
        <f t="shared" si="60"/>
        <v>8</v>
      </c>
      <c r="K300">
        <f t="shared" si="61"/>
        <v>2.1721359336681071E-2</v>
      </c>
      <c r="L300">
        <f>VLOOKUP(B300,'名称-id-价值'!B:M,J300+2,FALSE)</f>
        <v>26</v>
      </c>
      <c r="M300">
        <f t="shared" si="62"/>
        <v>0.28237767137685393</v>
      </c>
      <c r="N300">
        <f t="shared" si="54"/>
        <v>128.23845614854616</v>
      </c>
      <c r="O300" t="str">
        <f t="shared" si="55"/>
        <v>91003,</v>
      </c>
      <c r="P300" t="str">
        <f t="shared" si="56"/>
        <v>93,</v>
      </c>
      <c r="Q300" t="str">
        <f t="shared" si="63"/>
        <v>(1,1)</v>
      </c>
      <c r="R300" t="str">
        <f t="shared" si="57"/>
        <v>1,</v>
      </c>
      <c r="S300" t="str">
        <f t="shared" si="58"/>
        <v>1,</v>
      </c>
    </row>
    <row r="301" spans="1:19" x14ac:dyDescent="0.15">
      <c r="A301" t="s">
        <v>211</v>
      </c>
      <c r="B301">
        <v>91005</v>
      </c>
      <c r="C301">
        <v>93</v>
      </c>
      <c r="D301">
        <v>1</v>
      </c>
      <c r="E301">
        <v>1</v>
      </c>
      <c r="F301">
        <v>2</v>
      </c>
      <c r="G301" s="5">
        <f t="shared" si="53"/>
        <v>1.0860679668340536E-2</v>
      </c>
      <c r="H301" t="str">
        <f>VLOOKUP(B301,'名称-id-价值'!B:C,2,FALSE)</f>
        <v>T1LP5</v>
      </c>
      <c r="I301" t="str">
        <f t="shared" si="59"/>
        <v>T1部件</v>
      </c>
      <c r="J301">
        <f t="shared" si="60"/>
        <v>8</v>
      </c>
      <c r="K301">
        <f t="shared" si="61"/>
        <v>2.1721359336681071E-2</v>
      </c>
      <c r="L301">
        <f>VLOOKUP(B301,'名称-id-价值'!B:M,J301+2,FALSE)</f>
        <v>26</v>
      </c>
      <c r="M301">
        <f t="shared" si="62"/>
        <v>0.28237767137685393</v>
      </c>
      <c r="N301">
        <f t="shared" si="54"/>
        <v>128.23845614854616</v>
      </c>
      <c r="O301" t="str">
        <f t="shared" si="55"/>
        <v>91005,</v>
      </c>
      <c r="P301" t="str">
        <f t="shared" si="56"/>
        <v>93,</v>
      </c>
      <c r="Q301" t="str">
        <f t="shared" si="63"/>
        <v>(1,1)</v>
      </c>
      <c r="R301" t="str">
        <f t="shared" si="57"/>
        <v>1,</v>
      </c>
      <c r="S301" t="str">
        <f t="shared" si="58"/>
        <v>1,</v>
      </c>
    </row>
    <row r="302" spans="1:19" x14ac:dyDescent="0.15">
      <c r="A302" t="s">
        <v>211</v>
      </c>
      <c r="B302">
        <v>91101</v>
      </c>
      <c r="C302">
        <v>93</v>
      </c>
      <c r="D302">
        <v>1</v>
      </c>
      <c r="E302">
        <v>1</v>
      </c>
      <c r="F302">
        <v>2</v>
      </c>
      <c r="G302" s="5">
        <f t="shared" si="53"/>
        <v>1.0860679668340536E-2</v>
      </c>
      <c r="H302" t="str">
        <f>VLOOKUP(B302,'名称-id-价值'!B:C,2,FALSE)</f>
        <v>T1MP1</v>
      </c>
      <c r="I302" t="str">
        <f t="shared" si="59"/>
        <v>T1部件</v>
      </c>
      <c r="J302">
        <f t="shared" si="60"/>
        <v>8</v>
      </c>
      <c r="K302">
        <f t="shared" si="61"/>
        <v>2.1721359336681071E-2</v>
      </c>
      <c r="L302">
        <f>VLOOKUP(B302,'名称-id-价值'!B:M,J302+2,FALSE)</f>
        <v>26</v>
      </c>
      <c r="M302">
        <f t="shared" si="62"/>
        <v>0.28237767137685393</v>
      </c>
      <c r="N302">
        <f t="shared" si="54"/>
        <v>128.23845614854616</v>
      </c>
      <c r="O302" t="str">
        <f t="shared" si="55"/>
        <v>91101,</v>
      </c>
      <c r="P302" t="str">
        <f t="shared" si="56"/>
        <v>93,</v>
      </c>
      <c r="Q302" t="str">
        <f t="shared" si="63"/>
        <v>(1,1)</v>
      </c>
      <c r="R302" t="str">
        <f t="shared" si="57"/>
        <v>1,</v>
      </c>
      <c r="S302" t="str">
        <f t="shared" si="58"/>
        <v>1,</v>
      </c>
    </row>
    <row r="303" spans="1:19" x14ac:dyDescent="0.15">
      <c r="A303" t="s">
        <v>211</v>
      </c>
      <c r="B303">
        <v>91103</v>
      </c>
      <c r="C303">
        <v>93</v>
      </c>
      <c r="D303">
        <v>1</v>
      </c>
      <c r="E303">
        <v>1</v>
      </c>
      <c r="F303">
        <v>2</v>
      </c>
      <c r="G303" s="5">
        <f t="shared" si="53"/>
        <v>1.0860679668340536E-2</v>
      </c>
      <c r="H303" t="str">
        <f>VLOOKUP(B303,'名称-id-价值'!B:C,2,FALSE)</f>
        <v>T1MP3</v>
      </c>
      <c r="I303" t="str">
        <f t="shared" si="59"/>
        <v>T1部件</v>
      </c>
      <c r="J303">
        <f t="shared" si="60"/>
        <v>8</v>
      </c>
      <c r="K303">
        <f t="shared" si="61"/>
        <v>2.1721359336681071E-2</v>
      </c>
      <c r="L303">
        <f>VLOOKUP(B303,'名称-id-价值'!B:M,J303+2,FALSE)</f>
        <v>26</v>
      </c>
      <c r="M303">
        <f t="shared" si="62"/>
        <v>0.28237767137685393</v>
      </c>
      <c r="N303">
        <f t="shared" si="54"/>
        <v>128.23845614854616</v>
      </c>
      <c r="O303" t="str">
        <f t="shared" si="55"/>
        <v>91103,</v>
      </c>
      <c r="P303" t="str">
        <f t="shared" si="56"/>
        <v>93,</v>
      </c>
      <c r="Q303" t="str">
        <f t="shared" si="63"/>
        <v>(1,1)</v>
      </c>
      <c r="R303" t="str">
        <f t="shared" si="57"/>
        <v>1,</v>
      </c>
      <c r="S303" t="str">
        <f t="shared" si="58"/>
        <v>1,</v>
      </c>
    </row>
    <row r="304" spans="1:19" x14ac:dyDescent="0.15">
      <c r="A304" t="s">
        <v>211</v>
      </c>
      <c r="B304">
        <v>91105</v>
      </c>
      <c r="C304">
        <v>93</v>
      </c>
      <c r="D304">
        <v>1</v>
      </c>
      <c r="E304">
        <v>1</v>
      </c>
      <c r="F304">
        <v>2</v>
      </c>
      <c r="G304" s="5">
        <f t="shared" si="53"/>
        <v>1.0860679668340536E-2</v>
      </c>
      <c r="H304" t="str">
        <f>VLOOKUP(B304,'名称-id-价值'!B:C,2,FALSE)</f>
        <v>T1MP5</v>
      </c>
      <c r="I304" t="str">
        <f t="shared" si="59"/>
        <v>T1部件</v>
      </c>
      <c r="J304">
        <f t="shared" si="60"/>
        <v>8</v>
      </c>
      <c r="K304">
        <f t="shared" si="61"/>
        <v>2.1721359336681071E-2</v>
      </c>
      <c r="L304">
        <f>VLOOKUP(B304,'名称-id-价值'!B:M,J304+2,FALSE)</f>
        <v>26</v>
      </c>
      <c r="M304">
        <f t="shared" si="62"/>
        <v>0.28237767137685393</v>
      </c>
      <c r="N304">
        <f t="shared" si="54"/>
        <v>128.23845614854616</v>
      </c>
      <c r="O304" t="str">
        <f t="shared" si="55"/>
        <v>91105,</v>
      </c>
      <c r="P304" t="str">
        <f t="shared" si="56"/>
        <v>93,</v>
      </c>
      <c r="Q304" t="str">
        <f t="shared" si="63"/>
        <v>(1,1)</v>
      </c>
      <c r="R304" t="str">
        <f t="shared" si="57"/>
        <v>1,</v>
      </c>
      <c r="S304" t="str">
        <f t="shared" si="58"/>
        <v>1,</v>
      </c>
    </row>
    <row r="305" spans="1:19" x14ac:dyDescent="0.15">
      <c r="A305" t="s">
        <v>211</v>
      </c>
      <c r="B305">
        <v>91201</v>
      </c>
      <c r="C305">
        <v>93</v>
      </c>
      <c r="D305">
        <v>1</v>
      </c>
      <c r="E305">
        <v>1</v>
      </c>
      <c r="F305">
        <v>2</v>
      </c>
      <c r="G305" s="5">
        <f t="shared" si="53"/>
        <v>1.0860679668340536E-2</v>
      </c>
      <c r="H305" t="str">
        <f>VLOOKUP(B305,'名称-id-价值'!B:C,2,FALSE)</f>
        <v>T1HP1</v>
      </c>
      <c r="I305" t="str">
        <f t="shared" si="59"/>
        <v>T1部件</v>
      </c>
      <c r="J305">
        <f t="shared" si="60"/>
        <v>8</v>
      </c>
      <c r="K305">
        <f t="shared" si="61"/>
        <v>2.1721359336681071E-2</v>
      </c>
      <c r="L305">
        <f>VLOOKUP(B305,'名称-id-价值'!B:M,J305+2,FALSE)</f>
        <v>26</v>
      </c>
      <c r="M305">
        <f t="shared" si="62"/>
        <v>0.28237767137685393</v>
      </c>
      <c r="N305">
        <f t="shared" si="54"/>
        <v>128.23845614854616</v>
      </c>
      <c r="O305" t="str">
        <f t="shared" si="55"/>
        <v>91201,</v>
      </c>
      <c r="P305" t="str">
        <f t="shared" si="56"/>
        <v>93,</v>
      </c>
      <c r="Q305" t="str">
        <f t="shared" si="63"/>
        <v>(1,1)</v>
      </c>
      <c r="R305" t="str">
        <f t="shared" si="57"/>
        <v>1,</v>
      </c>
      <c r="S305" t="str">
        <f t="shared" si="58"/>
        <v>1,</v>
      </c>
    </row>
    <row r="306" spans="1:19" x14ac:dyDescent="0.15">
      <c r="A306" t="s">
        <v>211</v>
      </c>
      <c r="B306">
        <v>91203</v>
      </c>
      <c r="C306">
        <v>93</v>
      </c>
      <c r="D306">
        <v>1</v>
      </c>
      <c r="E306">
        <v>1</v>
      </c>
      <c r="F306">
        <v>2</v>
      </c>
      <c r="G306" s="5">
        <f t="shared" si="53"/>
        <v>1.0860679668340536E-2</v>
      </c>
      <c r="H306" t="str">
        <f>VLOOKUP(B306,'名称-id-价值'!B:C,2,FALSE)</f>
        <v>T1HP3</v>
      </c>
      <c r="I306" t="str">
        <f t="shared" si="59"/>
        <v>T1部件</v>
      </c>
      <c r="J306">
        <f t="shared" si="60"/>
        <v>8</v>
      </c>
      <c r="K306">
        <f t="shared" si="61"/>
        <v>2.1721359336681071E-2</v>
      </c>
      <c r="L306">
        <f>VLOOKUP(B306,'名称-id-价值'!B:M,J306+2,FALSE)</f>
        <v>26</v>
      </c>
      <c r="M306">
        <f t="shared" si="62"/>
        <v>0.28237767137685393</v>
      </c>
      <c r="N306">
        <f t="shared" si="54"/>
        <v>128.23845614854616</v>
      </c>
      <c r="O306" t="str">
        <f t="shared" si="55"/>
        <v>91203,</v>
      </c>
      <c r="P306" t="str">
        <f t="shared" si="56"/>
        <v>93,</v>
      </c>
      <c r="Q306" t="str">
        <f t="shared" si="63"/>
        <v>(1,1)</v>
      </c>
      <c r="R306" t="str">
        <f t="shared" si="57"/>
        <v>1,</v>
      </c>
      <c r="S306" t="str">
        <f t="shared" si="58"/>
        <v>1,</v>
      </c>
    </row>
    <row r="307" spans="1:19" x14ac:dyDescent="0.15">
      <c r="A307" t="s">
        <v>211</v>
      </c>
      <c r="B307">
        <v>91205</v>
      </c>
      <c r="C307">
        <v>93</v>
      </c>
      <c r="D307">
        <v>1</v>
      </c>
      <c r="E307">
        <v>1</v>
      </c>
      <c r="F307">
        <v>2</v>
      </c>
      <c r="G307" s="5">
        <f t="shared" si="53"/>
        <v>1.0860679668340536E-2</v>
      </c>
      <c r="H307" t="str">
        <f>VLOOKUP(B307,'名称-id-价值'!B:C,2,FALSE)</f>
        <v>T1HP5</v>
      </c>
      <c r="I307" t="str">
        <f t="shared" si="59"/>
        <v>T1部件</v>
      </c>
      <c r="J307">
        <f t="shared" si="60"/>
        <v>8</v>
      </c>
      <c r="K307">
        <f t="shared" si="61"/>
        <v>2.1721359336681071E-2</v>
      </c>
      <c r="L307">
        <f>VLOOKUP(B307,'名称-id-价值'!B:M,J307+2,FALSE)</f>
        <v>26</v>
      </c>
      <c r="M307">
        <f t="shared" si="62"/>
        <v>0.28237767137685393</v>
      </c>
      <c r="N307">
        <f t="shared" si="54"/>
        <v>128.23845614854616</v>
      </c>
      <c r="O307" t="str">
        <f t="shared" si="55"/>
        <v>91205,</v>
      </c>
      <c r="P307" t="str">
        <f t="shared" si="56"/>
        <v>93,</v>
      </c>
      <c r="Q307" t="str">
        <f t="shared" si="63"/>
        <v>(1,1)</v>
      </c>
      <c r="R307" t="str">
        <f t="shared" si="57"/>
        <v>1,</v>
      </c>
      <c r="S307" t="str">
        <f t="shared" si="58"/>
        <v>1,</v>
      </c>
    </row>
    <row r="308" spans="1:19" x14ac:dyDescent="0.15">
      <c r="A308" t="s">
        <v>211</v>
      </c>
      <c r="B308">
        <v>91002</v>
      </c>
      <c r="C308">
        <v>93</v>
      </c>
      <c r="D308">
        <v>1</v>
      </c>
      <c r="E308">
        <v>1</v>
      </c>
      <c r="F308">
        <v>2</v>
      </c>
      <c r="G308" s="5">
        <f t="shared" si="53"/>
        <v>1.0860679668340536E-2</v>
      </c>
      <c r="H308" t="str">
        <f>VLOOKUP(B308,'名称-id-价值'!B:C,2,FALSE)</f>
        <v>T1LP2</v>
      </c>
      <c r="I308" t="str">
        <f t="shared" si="59"/>
        <v>T1部件</v>
      </c>
      <c r="J308">
        <f t="shared" si="60"/>
        <v>8</v>
      </c>
      <c r="K308">
        <f t="shared" si="61"/>
        <v>2.1721359336681071E-2</v>
      </c>
      <c r="L308">
        <f>VLOOKUP(B308,'名称-id-价值'!B:M,J308+2,FALSE)</f>
        <v>26</v>
      </c>
      <c r="M308">
        <f t="shared" si="62"/>
        <v>0.28237767137685393</v>
      </c>
      <c r="N308">
        <f t="shared" si="54"/>
        <v>128.23845614854616</v>
      </c>
      <c r="O308" t="str">
        <f t="shared" si="55"/>
        <v>91002,</v>
      </c>
      <c r="P308" t="str">
        <f t="shared" si="56"/>
        <v>93,</v>
      </c>
      <c r="Q308" t="str">
        <f t="shared" si="63"/>
        <v>(1,1)</v>
      </c>
      <c r="R308" t="str">
        <f t="shared" si="57"/>
        <v>1,</v>
      </c>
      <c r="S308" t="str">
        <f t="shared" si="58"/>
        <v>1,</v>
      </c>
    </row>
    <row r="309" spans="1:19" x14ac:dyDescent="0.15">
      <c r="A309" t="s">
        <v>211</v>
      </c>
      <c r="B309">
        <v>91004</v>
      </c>
      <c r="C309">
        <v>93</v>
      </c>
      <c r="D309">
        <v>1</v>
      </c>
      <c r="E309">
        <v>1</v>
      </c>
      <c r="F309">
        <v>2</v>
      </c>
      <c r="G309" s="5">
        <f t="shared" si="53"/>
        <v>1.0860679668340536E-2</v>
      </c>
      <c r="H309" t="str">
        <f>VLOOKUP(B309,'名称-id-价值'!B:C,2,FALSE)</f>
        <v>T1LP4</v>
      </c>
      <c r="I309" t="str">
        <f t="shared" si="59"/>
        <v>T1部件</v>
      </c>
      <c r="J309">
        <f t="shared" si="60"/>
        <v>8</v>
      </c>
      <c r="K309">
        <f t="shared" si="61"/>
        <v>2.1721359336681071E-2</v>
      </c>
      <c r="L309">
        <f>VLOOKUP(B309,'名称-id-价值'!B:M,J309+2,FALSE)</f>
        <v>26</v>
      </c>
      <c r="M309">
        <f t="shared" si="62"/>
        <v>0.28237767137685393</v>
      </c>
      <c r="N309">
        <f t="shared" si="54"/>
        <v>128.23845614854616</v>
      </c>
      <c r="O309" t="str">
        <f t="shared" si="55"/>
        <v>91004,</v>
      </c>
      <c r="P309" t="str">
        <f t="shared" si="56"/>
        <v>93,</v>
      </c>
      <c r="Q309" t="str">
        <f t="shared" si="63"/>
        <v>(1,1)</v>
      </c>
      <c r="R309" t="str">
        <f t="shared" si="57"/>
        <v>1,</v>
      </c>
      <c r="S309" t="str">
        <f t="shared" si="58"/>
        <v>1,</v>
      </c>
    </row>
    <row r="310" spans="1:19" x14ac:dyDescent="0.15">
      <c r="A310" t="s">
        <v>211</v>
      </c>
      <c r="B310">
        <v>91006</v>
      </c>
      <c r="C310">
        <v>93</v>
      </c>
      <c r="D310">
        <v>1</v>
      </c>
      <c r="E310">
        <v>1</v>
      </c>
      <c r="F310">
        <v>2</v>
      </c>
      <c r="G310" s="5">
        <f t="shared" si="53"/>
        <v>1.0860679668340536E-2</v>
      </c>
      <c r="H310" t="str">
        <f>VLOOKUP(B310,'名称-id-价值'!B:C,2,FALSE)</f>
        <v>T1LP6</v>
      </c>
      <c r="I310" t="str">
        <f t="shared" si="59"/>
        <v>T1部件</v>
      </c>
      <c r="J310">
        <f t="shared" si="60"/>
        <v>8</v>
      </c>
      <c r="K310">
        <f t="shared" si="61"/>
        <v>2.1721359336681071E-2</v>
      </c>
      <c r="L310">
        <f>VLOOKUP(B310,'名称-id-价值'!B:M,J310+2,FALSE)</f>
        <v>26</v>
      </c>
      <c r="M310">
        <f t="shared" si="62"/>
        <v>0.28237767137685393</v>
      </c>
      <c r="N310">
        <f t="shared" si="54"/>
        <v>128.23845614854616</v>
      </c>
      <c r="O310" t="str">
        <f t="shared" si="55"/>
        <v>91006,</v>
      </c>
      <c r="P310" t="str">
        <f t="shared" si="56"/>
        <v>93,</v>
      </c>
      <c r="Q310" t="str">
        <f t="shared" si="63"/>
        <v>(1,1)</v>
      </c>
      <c r="R310" t="str">
        <f t="shared" si="57"/>
        <v>1,</v>
      </c>
      <c r="S310" t="str">
        <f t="shared" si="58"/>
        <v>1,</v>
      </c>
    </row>
    <row r="311" spans="1:19" x14ac:dyDescent="0.15">
      <c r="A311" t="s">
        <v>211</v>
      </c>
      <c r="B311">
        <v>91102</v>
      </c>
      <c r="C311">
        <v>93</v>
      </c>
      <c r="D311">
        <v>1</v>
      </c>
      <c r="E311">
        <v>1</v>
      </c>
      <c r="F311">
        <v>2</v>
      </c>
      <c r="G311" s="5">
        <f t="shared" si="53"/>
        <v>1.0860679668340536E-2</v>
      </c>
      <c r="H311" t="str">
        <f>VLOOKUP(B311,'名称-id-价值'!B:C,2,FALSE)</f>
        <v>T1MP2</v>
      </c>
      <c r="I311" t="str">
        <f t="shared" si="59"/>
        <v>T1部件</v>
      </c>
      <c r="J311">
        <f t="shared" si="60"/>
        <v>8</v>
      </c>
      <c r="K311">
        <f t="shared" si="61"/>
        <v>2.1721359336681071E-2</v>
      </c>
      <c r="L311">
        <f>VLOOKUP(B311,'名称-id-价值'!B:M,J311+2,FALSE)</f>
        <v>26</v>
      </c>
      <c r="M311">
        <f t="shared" si="62"/>
        <v>0.28237767137685393</v>
      </c>
      <c r="N311">
        <f t="shared" si="54"/>
        <v>128.23845614854616</v>
      </c>
      <c r="O311" t="str">
        <f t="shared" si="55"/>
        <v>91102,</v>
      </c>
      <c r="P311" t="str">
        <f t="shared" si="56"/>
        <v>93,</v>
      </c>
      <c r="Q311" t="str">
        <f t="shared" si="63"/>
        <v>(1,1)</v>
      </c>
      <c r="R311" t="str">
        <f t="shared" si="57"/>
        <v>1,</v>
      </c>
      <c r="S311" t="str">
        <f t="shared" si="58"/>
        <v>1,</v>
      </c>
    </row>
    <row r="312" spans="1:19" x14ac:dyDescent="0.15">
      <c r="A312" t="s">
        <v>211</v>
      </c>
      <c r="B312">
        <v>91104</v>
      </c>
      <c r="C312">
        <v>93</v>
      </c>
      <c r="D312">
        <v>1</v>
      </c>
      <c r="E312">
        <v>1</v>
      </c>
      <c r="F312">
        <v>2</v>
      </c>
      <c r="G312" s="5">
        <f t="shared" si="53"/>
        <v>1.0860679668340536E-2</v>
      </c>
      <c r="H312" t="str">
        <f>VLOOKUP(B312,'名称-id-价值'!B:C,2,FALSE)</f>
        <v>T1MP4</v>
      </c>
      <c r="I312" t="str">
        <f t="shared" si="59"/>
        <v>T1部件</v>
      </c>
      <c r="J312">
        <f t="shared" si="60"/>
        <v>8</v>
      </c>
      <c r="K312">
        <f t="shared" si="61"/>
        <v>2.1721359336681071E-2</v>
      </c>
      <c r="L312">
        <f>VLOOKUP(B312,'名称-id-价值'!B:M,J312+2,FALSE)</f>
        <v>26</v>
      </c>
      <c r="M312">
        <f t="shared" si="62"/>
        <v>0.28237767137685393</v>
      </c>
      <c r="N312">
        <f t="shared" si="54"/>
        <v>128.23845614854616</v>
      </c>
      <c r="O312" t="str">
        <f t="shared" si="55"/>
        <v>91104,</v>
      </c>
      <c r="P312" t="str">
        <f t="shared" si="56"/>
        <v>93,</v>
      </c>
      <c r="Q312" t="str">
        <f t="shared" si="63"/>
        <v>(1,1)</v>
      </c>
      <c r="R312" t="str">
        <f t="shared" si="57"/>
        <v>1,</v>
      </c>
      <c r="S312" t="str">
        <f t="shared" si="58"/>
        <v>1,</v>
      </c>
    </row>
    <row r="313" spans="1:19" x14ac:dyDescent="0.15">
      <c r="A313" t="s">
        <v>211</v>
      </c>
      <c r="B313">
        <v>91106</v>
      </c>
      <c r="C313">
        <v>93</v>
      </c>
      <c r="D313">
        <v>1</v>
      </c>
      <c r="E313">
        <v>1</v>
      </c>
      <c r="F313">
        <v>2</v>
      </c>
      <c r="G313" s="5">
        <f t="shared" si="53"/>
        <v>1.0860679668340536E-2</v>
      </c>
      <c r="H313" t="str">
        <f>VLOOKUP(B313,'名称-id-价值'!B:C,2,FALSE)</f>
        <v>T1MP6</v>
      </c>
      <c r="I313" t="str">
        <f t="shared" si="59"/>
        <v>T1部件</v>
      </c>
      <c r="J313">
        <f t="shared" si="60"/>
        <v>8</v>
      </c>
      <c r="K313">
        <f t="shared" si="61"/>
        <v>2.1721359336681071E-2</v>
      </c>
      <c r="L313">
        <f>VLOOKUP(B313,'名称-id-价值'!B:M,J313+2,FALSE)</f>
        <v>26</v>
      </c>
      <c r="M313">
        <f t="shared" si="62"/>
        <v>0.28237767137685393</v>
      </c>
      <c r="N313">
        <f t="shared" si="54"/>
        <v>128.23845614854616</v>
      </c>
      <c r="O313" t="str">
        <f t="shared" si="55"/>
        <v>91106,</v>
      </c>
      <c r="P313" t="str">
        <f t="shared" si="56"/>
        <v>93,</v>
      </c>
      <c r="Q313" t="str">
        <f t="shared" si="63"/>
        <v>(1,1)</v>
      </c>
      <c r="R313" t="str">
        <f t="shared" si="57"/>
        <v>1,</v>
      </c>
      <c r="S313" t="str">
        <f t="shared" si="58"/>
        <v>1,</v>
      </c>
    </row>
    <row r="314" spans="1:19" x14ac:dyDescent="0.15">
      <c r="A314" t="s">
        <v>211</v>
      </c>
      <c r="B314">
        <v>91202</v>
      </c>
      <c r="C314">
        <v>93</v>
      </c>
      <c r="D314">
        <v>1</v>
      </c>
      <c r="E314">
        <v>1</v>
      </c>
      <c r="F314">
        <v>2</v>
      </c>
      <c r="G314" s="5">
        <f t="shared" si="53"/>
        <v>1.0860679668340536E-2</v>
      </c>
      <c r="H314" t="str">
        <f>VLOOKUP(B314,'名称-id-价值'!B:C,2,FALSE)</f>
        <v>T1HP2</v>
      </c>
      <c r="I314" t="str">
        <f t="shared" si="59"/>
        <v>T1部件</v>
      </c>
      <c r="J314">
        <f t="shared" si="60"/>
        <v>8</v>
      </c>
      <c r="K314">
        <f t="shared" si="61"/>
        <v>2.1721359336681071E-2</v>
      </c>
      <c r="L314">
        <f>VLOOKUP(B314,'名称-id-价值'!B:M,J314+2,FALSE)</f>
        <v>26</v>
      </c>
      <c r="M314">
        <f t="shared" si="62"/>
        <v>0.28237767137685393</v>
      </c>
      <c r="N314">
        <f t="shared" si="54"/>
        <v>128.23845614854616</v>
      </c>
      <c r="O314" t="str">
        <f t="shared" si="55"/>
        <v>91202,</v>
      </c>
      <c r="P314" t="str">
        <f t="shared" si="56"/>
        <v>93,</v>
      </c>
      <c r="Q314" t="str">
        <f t="shared" si="63"/>
        <v>(1,1)</v>
      </c>
      <c r="R314" t="str">
        <f t="shared" si="57"/>
        <v>1,</v>
      </c>
      <c r="S314" t="str">
        <f t="shared" si="58"/>
        <v>1,</v>
      </c>
    </row>
    <row r="315" spans="1:19" x14ac:dyDescent="0.15">
      <c r="A315" t="s">
        <v>211</v>
      </c>
      <c r="B315">
        <v>91204</v>
      </c>
      <c r="C315">
        <v>93</v>
      </c>
      <c r="D315">
        <v>1</v>
      </c>
      <c r="E315">
        <v>1</v>
      </c>
      <c r="F315">
        <v>2</v>
      </c>
      <c r="G315" s="5">
        <f t="shared" si="53"/>
        <v>1.0860679668340536E-2</v>
      </c>
      <c r="H315" t="str">
        <f>VLOOKUP(B315,'名称-id-价值'!B:C,2,FALSE)</f>
        <v>T1HP4</v>
      </c>
      <c r="I315" t="str">
        <f t="shared" si="59"/>
        <v>T1部件</v>
      </c>
      <c r="J315">
        <f t="shared" si="60"/>
        <v>8</v>
      </c>
      <c r="K315">
        <f t="shared" si="61"/>
        <v>2.1721359336681071E-2</v>
      </c>
      <c r="L315">
        <f>VLOOKUP(B315,'名称-id-价值'!B:M,J315+2,FALSE)</f>
        <v>26</v>
      </c>
      <c r="M315">
        <f t="shared" si="62"/>
        <v>0.28237767137685393</v>
      </c>
      <c r="N315">
        <f t="shared" si="54"/>
        <v>128.23845614854616</v>
      </c>
      <c r="O315" t="str">
        <f t="shared" si="55"/>
        <v>91204,</v>
      </c>
      <c r="P315" t="str">
        <f t="shared" si="56"/>
        <v>93,</v>
      </c>
      <c r="Q315" t="str">
        <f t="shared" si="63"/>
        <v>(1,1)</v>
      </c>
      <c r="R315" t="str">
        <f t="shared" si="57"/>
        <v>1,</v>
      </c>
      <c r="S315" t="str">
        <f t="shared" si="58"/>
        <v>1,</v>
      </c>
    </row>
    <row r="316" spans="1:19" x14ac:dyDescent="0.15">
      <c r="A316" t="s">
        <v>211</v>
      </c>
      <c r="B316">
        <v>91206</v>
      </c>
      <c r="C316">
        <v>93</v>
      </c>
      <c r="D316">
        <v>1</v>
      </c>
      <c r="E316">
        <v>1</v>
      </c>
      <c r="F316">
        <v>2</v>
      </c>
      <c r="G316" s="5">
        <f t="shared" si="53"/>
        <v>1.0860679668340536E-2</v>
      </c>
      <c r="H316" t="str">
        <f>VLOOKUP(B316,'名称-id-价值'!B:C,2,FALSE)</f>
        <v>T1HP6</v>
      </c>
      <c r="I316" t="str">
        <f t="shared" si="59"/>
        <v>T1部件</v>
      </c>
      <c r="J316">
        <f t="shared" si="60"/>
        <v>8</v>
      </c>
      <c r="K316">
        <f t="shared" si="61"/>
        <v>2.1721359336681071E-2</v>
      </c>
      <c r="L316">
        <f>VLOOKUP(B316,'名称-id-价值'!B:M,J316+2,FALSE)</f>
        <v>26</v>
      </c>
      <c r="M316">
        <f t="shared" si="62"/>
        <v>0.28237767137685393</v>
      </c>
      <c r="N316">
        <f t="shared" si="54"/>
        <v>128.23845614854616</v>
      </c>
      <c r="O316" t="str">
        <f t="shared" si="55"/>
        <v>91206,</v>
      </c>
      <c r="P316" t="str">
        <f t="shared" si="56"/>
        <v>93,</v>
      </c>
      <c r="Q316" t="str">
        <f t="shared" si="63"/>
        <v>(1,1)</v>
      </c>
      <c r="R316" t="str">
        <f t="shared" si="57"/>
        <v>1,</v>
      </c>
      <c r="S316" t="str">
        <f t="shared" si="58"/>
        <v>1,</v>
      </c>
    </row>
    <row r="317" spans="1:19" x14ac:dyDescent="0.15">
      <c r="A317" t="s">
        <v>211</v>
      </c>
      <c r="B317">
        <v>92001</v>
      </c>
      <c r="C317">
        <v>43</v>
      </c>
      <c r="D317">
        <v>1</v>
      </c>
      <c r="E317">
        <v>1</v>
      </c>
      <c r="F317">
        <v>2</v>
      </c>
      <c r="G317" s="5">
        <f t="shared" si="53"/>
        <v>5.0216045778348709E-3</v>
      </c>
      <c r="H317" t="str">
        <f>VLOOKUP(B317,'名称-id-价值'!B:C,2,FALSE)</f>
        <v>T2LP1</v>
      </c>
      <c r="I317" t="str">
        <f t="shared" si="59"/>
        <v>T2部件</v>
      </c>
      <c r="J317">
        <f t="shared" si="60"/>
        <v>8</v>
      </c>
      <c r="K317">
        <f t="shared" si="61"/>
        <v>1.0043209155669742E-2</v>
      </c>
      <c r="L317">
        <f>VLOOKUP(B317,'名称-id-价值'!B:M,J317+2,FALSE)</f>
        <v>57.75</v>
      </c>
      <c r="M317">
        <f t="shared" si="62"/>
        <v>0.28999766436996377</v>
      </c>
      <c r="N317">
        <f t="shared" si="54"/>
        <v>128.23845614854616</v>
      </c>
      <c r="O317" t="str">
        <f t="shared" si="55"/>
        <v>92001,</v>
      </c>
      <c r="P317" t="str">
        <f t="shared" si="56"/>
        <v>43,</v>
      </c>
      <c r="Q317" t="str">
        <f t="shared" si="63"/>
        <v>(1,1)</v>
      </c>
      <c r="R317" t="str">
        <f t="shared" si="57"/>
        <v>1,</v>
      </c>
      <c r="S317" t="str">
        <f t="shared" si="58"/>
        <v>1,</v>
      </c>
    </row>
    <row r="318" spans="1:19" x14ac:dyDescent="0.15">
      <c r="A318" t="s">
        <v>211</v>
      </c>
      <c r="B318">
        <v>92003</v>
      </c>
      <c r="C318">
        <v>43</v>
      </c>
      <c r="D318">
        <v>1</v>
      </c>
      <c r="E318">
        <v>1</v>
      </c>
      <c r="F318">
        <v>2</v>
      </c>
      <c r="G318" s="5">
        <f t="shared" si="53"/>
        <v>5.0216045778348709E-3</v>
      </c>
      <c r="H318" t="str">
        <f>VLOOKUP(B318,'名称-id-价值'!B:C,2,FALSE)</f>
        <v>T2LP3</v>
      </c>
      <c r="I318" t="str">
        <f t="shared" si="59"/>
        <v>T2部件</v>
      </c>
      <c r="J318">
        <f t="shared" si="60"/>
        <v>8</v>
      </c>
      <c r="K318">
        <f t="shared" si="61"/>
        <v>1.0043209155669742E-2</v>
      </c>
      <c r="L318">
        <f>VLOOKUP(B318,'名称-id-价值'!B:M,J318+2,FALSE)</f>
        <v>57.75</v>
      </c>
      <c r="M318">
        <f t="shared" si="62"/>
        <v>0.28999766436996377</v>
      </c>
      <c r="N318">
        <f t="shared" si="54"/>
        <v>128.23845614854616</v>
      </c>
      <c r="O318" t="str">
        <f t="shared" si="55"/>
        <v>92003,</v>
      </c>
      <c r="P318" t="str">
        <f t="shared" si="56"/>
        <v>43,</v>
      </c>
      <c r="Q318" t="str">
        <f t="shared" si="63"/>
        <v>(1,1)</v>
      </c>
      <c r="R318" t="str">
        <f t="shared" si="57"/>
        <v>1,</v>
      </c>
      <c r="S318" t="str">
        <f t="shared" si="58"/>
        <v>1,</v>
      </c>
    </row>
    <row r="319" spans="1:19" x14ac:dyDescent="0.15">
      <c r="A319" t="s">
        <v>211</v>
      </c>
      <c r="B319">
        <v>92005</v>
      </c>
      <c r="C319">
        <v>43</v>
      </c>
      <c r="D319">
        <v>1</v>
      </c>
      <c r="E319">
        <v>1</v>
      </c>
      <c r="F319">
        <v>2</v>
      </c>
      <c r="G319" s="5">
        <f t="shared" si="53"/>
        <v>5.0216045778348709E-3</v>
      </c>
      <c r="H319" t="str">
        <f>VLOOKUP(B319,'名称-id-价值'!B:C,2,FALSE)</f>
        <v>T2LP5</v>
      </c>
      <c r="I319" t="str">
        <f t="shared" si="59"/>
        <v>T2部件</v>
      </c>
      <c r="J319">
        <f t="shared" si="60"/>
        <v>8</v>
      </c>
      <c r="K319">
        <f t="shared" si="61"/>
        <v>1.0043209155669742E-2</v>
      </c>
      <c r="L319">
        <f>VLOOKUP(B319,'名称-id-价值'!B:M,J319+2,FALSE)</f>
        <v>57.75</v>
      </c>
      <c r="M319">
        <f t="shared" si="62"/>
        <v>0.28999766436996377</v>
      </c>
      <c r="N319">
        <f t="shared" si="54"/>
        <v>128.23845614854616</v>
      </c>
      <c r="O319" t="str">
        <f t="shared" si="55"/>
        <v>92005,</v>
      </c>
      <c r="P319" t="str">
        <f t="shared" si="56"/>
        <v>43,</v>
      </c>
      <c r="Q319" t="str">
        <f t="shared" si="63"/>
        <v>(1,1)</v>
      </c>
      <c r="R319" t="str">
        <f t="shared" si="57"/>
        <v>1,</v>
      </c>
      <c r="S319" t="str">
        <f t="shared" si="58"/>
        <v>1,</v>
      </c>
    </row>
    <row r="320" spans="1:19" x14ac:dyDescent="0.15">
      <c r="A320" t="s">
        <v>211</v>
      </c>
      <c r="B320">
        <v>92101</v>
      </c>
      <c r="C320">
        <v>43</v>
      </c>
      <c r="D320">
        <v>1</v>
      </c>
      <c r="E320">
        <v>1</v>
      </c>
      <c r="F320">
        <v>2</v>
      </c>
      <c r="G320" s="5">
        <f t="shared" si="53"/>
        <v>5.0216045778348709E-3</v>
      </c>
      <c r="H320" t="str">
        <f>VLOOKUP(B320,'名称-id-价值'!B:C,2,FALSE)</f>
        <v>T2MP1</v>
      </c>
      <c r="I320" t="str">
        <f t="shared" si="59"/>
        <v>T2部件</v>
      </c>
      <c r="J320">
        <f t="shared" si="60"/>
        <v>8</v>
      </c>
      <c r="K320">
        <f t="shared" si="61"/>
        <v>1.0043209155669742E-2</v>
      </c>
      <c r="L320">
        <f>VLOOKUP(B320,'名称-id-价值'!B:M,J320+2,FALSE)</f>
        <v>57.75</v>
      </c>
      <c r="M320">
        <f t="shared" si="62"/>
        <v>0.28999766436996377</v>
      </c>
      <c r="N320">
        <f t="shared" si="54"/>
        <v>128.23845614854616</v>
      </c>
      <c r="O320" t="str">
        <f t="shared" si="55"/>
        <v>92101,</v>
      </c>
      <c r="P320" t="str">
        <f t="shared" si="56"/>
        <v>43,</v>
      </c>
      <c r="Q320" t="str">
        <f t="shared" si="63"/>
        <v>(1,1)</v>
      </c>
      <c r="R320" t="str">
        <f t="shared" si="57"/>
        <v>1,</v>
      </c>
      <c r="S320" t="str">
        <f t="shared" si="58"/>
        <v>1,</v>
      </c>
    </row>
    <row r="321" spans="1:19" x14ac:dyDescent="0.15">
      <c r="A321" t="s">
        <v>211</v>
      </c>
      <c r="B321">
        <v>92103</v>
      </c>
      <c r="C321">
        <v>43</v>
      </c>
      <c r="D321">
        <v>1</v>
      </c>
      <c r="E321">
        <v>1</v>
      </c>
      <c r="F321">
        <v>2</v>
      </c>
      <c r="G321" s="5">
        <f t="shared" si="53"/>
        <v>5.0216045778348709E-3</v>
      </c>
      <c r="H321" t="str">
        <f>VLOOKUP(B321,'名称-id-价值'!B:C,2,FALSE)</f>
        <v>T2MP3</v>
      </c>
      <c r="I321" t="str">
        <f t="shared" si="59"/>
        <v>T2部件</v>
      </c>
      <c r="J321">
        <f t="shared" si="60"/>
        <v>8</v>
      </c>
      <c r="K321">
        <f t="shared" si="61"/>
        <v>1.0043209155669742E-2</v>
      </c>
      <c r="L321">
        <f>VLOOKUP(B321,'名称-id-价值'!B:M,J321+2,FALSE)</f>
        <v>57.75</v>
      </c>
      <c r="M321">
        <f t="shared" si="62"/>
        <v>0.28999766436996377</v>
      </c>
      <c r="N321">
        <f t="shared" si="54"/>
        <v>128.23845614854616</v>
      </c>
      <c r="O321" t="str">
        <f t="shared" si="55"/>
        <v>92103,</v>
      </c>
      <c r="P321" t="str">
        <f t="shared" si="56"/>
        <v>43,</v>
      </c>
      <c r="Q321" t="str">
        <f t="shared" si="63"/>
        <v>(1,1)</v>
      </c>
      <c r="R321" t="str">
        <f t="shared" si="57"/>
        <v>1,</v>
      </c>
      <c r="S321" t="str">
        <f t="shared" si="58"/>
        <v>1,</v>
      </c>
    </row>
    <row r="322" spans="1:19" x14ac:dyDescent="0.15">
      <c r="A322" t="s">
        <v>211</v>
      </c>
      <c r="B322">
        <v>92105</v>
      </c>
      <c r="C322">
        <v>43</v>
      </c>
      <c r="D322">
        <v>1</v>
      </c>
      <c r="E322">
        <v>1</v>
      </c>
      <c r="F322">
        <v>2</v>
      </c>
      <c r="G322" s="5">
        <f t="shared" ref="G322:G385" si="64">C322/SUMIFS(C:C,A:A,A322)</f>
        <v>5.0216045778348709E-3</v>
      </c>
      <c r="H322" t="str">
        <f>VLOOKUP(B322,'名称-id-价值'!B:C,2,FALSE)</f>
        <v>T2MP5</v>
      </c>
      <c r="I322" t="str">
        <f t="shared" si="59"/>
        <v>T2部件</v>
      </c>
      <c r="J322">
        <f t="shared" si="60"/>
        <v>8</v>
      </c>
      <c r="K322">
        <f t="shared" si="61"/>
        <v>1.0043209155669742E-2</v>
      </c>
      <c r="L322">
        <f>VLOOKUP(B322,'名称-id-价值'!B:M,J322+2,FALSE)</f>
        <v>57.75</v>
      </c>
      <c r="M322">
        <f t="shared" si="62"/>
        <v>0.28999766436996377</v>
      </c>
      <c r="N322">
        <f t="shared" ref="N322:N385" si="65">SUMIFS(M:M,A:A,A322)*F322+VLOOKUP(J322,$AC$17:$AF$27,4,FALSE)</f>
        <v>128.23845614854616</v>
      </c>
      <c r="O322" t="str">
        <f t="shared" si="55"/>
        <v>92105,</v>
      </c>
      <c r="P322" t="str">
        <f t="shared" si="56"/>
        <v>43,</v>
      </c>
      <c r="Q322" t="str">
        <f t="shared" si="63"/>
        <v>(1,1)</v>
      </c>
      <c r="R322" t="str">
        <f t="shared" si="57"/>
        <v>1,</v>
      </c>
      <c r="S322" t="str">
        <f t="shared" si="58"/>
        <v>1,</v>
      </c>
    </row>
    <row r="323" spans="1:19" x14ac:dyDescent="0.15">
      <c r="A323" t="s">
        <v>211</v>
      </c>
      <c r="B323">
        <v>92201</v>
      </c>
      <c r="C323">
        <v>43</v>
      </c>
      <c r="D323">
        <v>1</v>
      </c>
      <c r="E323">
        <v>1</v>
      </c>
      <c r="F323">
        <v>2</v>
      </c>
      <c r="G323" s="5">
        <f t="shared" si="64"/>
        <v>5.0216045778348709E-3</v>
      </c>
      <c r="H323" t="str">
        <f>VLOOKUP(B323,'名称-id-价值'!B:C,2,FALSE)</f>
        <v>T2HP1</v>
      </c>
      <c r="I323" t="str">
        <f t="shared" si="59"/>
        <v>T2部件</v>
      </c>
      <c r="J323">
        <f t="shared" si="60"/>
        <v>8</v>
      </c>
      <c r="K323">
        <f t="shared" si="61"/>
        <v>1.0043209155669742E-2</v>
      </c>
      <c r="L323">
        <f>VLOOKUP(B323,'名称-id-价值'!B:M,J323+2,FALSE)</f>
        <v>57.75</v>
      </c>
      <c r="M323">
        <f t="shared" si="62"/>
        <v>0.28999766436996377</v>
      </c>
      <c r="N323">
        <f t="shared" si="65"/>
        <v>128.23845614854616</v>
      </c>
      <c r="O323" t="str">
        <f t="shared" si="55"/>
        <v>92201,</v>
      </c>
      <c r="P323" t="str">
        <f t="shared" si="56"/>
        <v>43,</v>
      </c>
      <c r="Q323" t="str">
        <f t="shared" si="63"/>
        <v>(1,1)</v>
      </c>
      <c r="R323" t="str">
        <f t="shared" si="57"/>
        <v>1,</v>
      </c>
      <c r="S323" t="str">
        <f t="shared" si="58"/>
        <v>1,</v>
      </c>
    </row>
    <row r="324" spans="1:19" x14ac:dyDescent="0.15">
      <c r="A324" t="s">
        <v>211</v>
      </c>
      <c r="B324">
        <v>92203</v>
      </c>
      <c r="C324">
        <v>43</v>
      </c>
      <c r="D324">
        <v>1</v>
      </c>
      <c r="E324">
        <v>1</v>
      </c>
      <c r="F324">
        <v>2</v>
      </c>
      <c r="G324" s="5">
        <f t="shared" si="64"/>
        <v>5.0216045778348709E-3</v>
      </c>
      <c r="H324" t="str">
        <f>VLOOKUP(B324,'名称-id-价值'!B:C,2,FALSE)</f>
        <v>T2HP3</v>
      </c>
      <c r="I324" t="str">
        <f t="shared" si="59"/>
        <v>T2部件</v>
      </c>
      <c r="J324">
        <f t="shared" si="60"/>
        <v>8</v>
      </c>
      <c r="K324">
        <f t="shared" si="61"/>
        <v>1.0043209155669742E-2</v>
      </c>
      <c r="L324">
        <f>VLOOKUP(B324,'名称-id-价值'!B:M,J324+2,FALSE)</f>
        <v>57.75</v>
      </c>
      <c r="M324">
        <f t="shared" si="62"/>
        <v>0.28999766436996377</v>
      </c>
      <c r="N324">
        <f t="shared" si="65"/>
        <v>128.23845614854616</v>
      </c>
      <c r="O324" t="str">
        <f t="shared" si="55"/>
        <v>92203,</v>
      </c>
      <c r="P324" t="str">
        <f t="shared" si="56"/>
        <v>43,</v>
      </c>
      <c r="Q324" t="str">
        <f t="shared" si="63"/>
        <v>(1,1)</v>
      </c>
      <c r="R324" t="str">
        <f t="shared" si="57"/>
        <v>1,</v>
      </c>
      <c r="S324" t="str">
        <f t="shared" si="58"/>
        <v>1,</v>
      </c>
    </row>
    <row r="325" spans="1:19" x14ac:dyDescent="0.15">
      <c r="A325" t="s">
        <v>211</v>
      </c>
      <c r="B325">
        <v>92205</v>
      </c>
      <c r="C325">
        <v>43</v>
      </c>
      <c r="D325">
        <v>1</v>
      </c>
      <c r="E325">
        <v>1</v>
      </c>
      <c r="F325">
        <v>2</v>
      </c>
      <c r="G325" s="5">
        <f t="shared" si="64"/>
        <v>5.0216045778348709E-3</v>
      </c>
      <c r="H325" t="str">
        <f>VLOOKUP(B325,'名称-id-价值'!B:C,2,FALSE)</f>
        <v>T2HP5</v>
      </c>
      <c r="I325" t="str">
        <f t="shared" si="59"/>
        <v>T2部件</v>
      </c>
      <c r="J325">
        <f t="shared" si="60"/>
        <v>8</v>
      </c>
      <c r="K325">
        <f t="shared" si="61"/>
        <v>1.0043209155669742E-2</v>
      </c>
      <c r="L325">
        <f>VLOOKUP(B325,'名称-id-价值'!B:M,J325+2,FALSE)</f>
        <v>57.75</v>
      </c>
      <c r="M325">
        <f t="shared" si="62"/>
        <v>0.28999766436996377</v>
      </c>
      <c r="N325">
        <f t="shared" si="65"/>
        <v>128.23845614854616</v>
      </c>
      <c r="O325" t="str">
        <f t="shared" si="55"/>
        <v>92205,</v>
      </c>
      <c r="P325" t="str">
        <f t="shared" si="56"/>
        <v>43,</v>
      </c>
      <c r="Q325" t="str">
        <f t="shared" si="63"/>
        <v>(1,1)</v>
      </c>
      <c r="R325" t="str">
        <f t="shared" si="57"/>
        <v>1,</v>
      </c>
      <c r="S325" t="str">
        <f t="shared" si="58"/>
        <v>1,</v>
      </c>
    </row>
    <row r="326" spans="1:19" x14ac:dyDescent="0.15">
      <c r="A326" t="s">
        <v>211</v>
      </c>
      <c r="B326">
        <v>92002</v>
      </c>
      <c r="C326">
        <v>43</v>
      </c>
      <c r="D326">
        <v>1</v>
      </c>
      <c r="E326">
        <v>1</v>
      </c>
      <c r="F326">
        <v>2</v>
      </c>
      <c r="G326" s="5">
        <f t="shared" si="64"/>
        <v>5.0216045778348709E-3</v>
      </c>
      <c r="H326" t="str">
        <f>VLOOKUP(B326,'名称-id-价值'!B:C,2,FALSE)</f>
        <v>T2LP2</v>
      </c>
      <c r="I326" t="str">
        <f t="shared" si="59"/>
        <v>T2部件</v>
      </c>
      <c r="J326">
        <f t="shared" si="60"/>
        <v>8</v>
      </c>
      <c r="K326">
        <f t="shared" si="61"/>
        <v>1.0043209155669742E-2</v>
      </c>
      <c r="L326">
        <f>VLOOKUP(B326,'名称-id-价值'!B:M,J326+2,FALSE)</f>
        <v>57.75</v>
      </c>
      <c r="M326">
        <f t="shared" si="62"/>
        <v>0.28999766436996377</v>
      </c>
      <c r="N326">
        <f t="shared" si="65"/>
        <v>128.23845614854616</v>
      </c>
      <c r="O326" t="str">
        <f t="shared" si="55"/>
        <v>92002,</v>
      </c>
      <c r="P326" t="str">
        <f t="shared" si="56"/>
        <v>43,</v>
      </c>
      <c r="Q326" t="str">
        <f t="shared" si="63"/>
        <v>(1,1)</v>
      </c>
      <c r="R326" t="str">
        <f t="shared" si="57"/>
        <v>1,</v>
      </c>
      <c r="S326" t="str">
        <f t="shared" si="58"/>
        <v>1,</v>
      </c>
    </row>
    <row r="327" spans="1:19" x14ac:dyDescent="0.15">
      <c r="A327" t="s">
        <v>211</v>
      </c>
      <c r="B327">
        <v>92004</v>
      </c>
      <c r="C327">
        <v>43</v>
      </c>
      <c r="D327">
        <v>1</v>
      </c>
      <c r="E327">
        <v>1</v>
      </c>
      <c r="F327">
        <v>2</v>
      </c>
      <c r="G327" s="5">
        <f t="shared" si="64"/>
        <v>5.0216045778348709E-3</v>
      </c>
      <c r="H327" t="str">
        <f>VLOOKUP(B327,'名称-id-价值'!B:C,2,FALSE)</f>
        <v>T2LP4</v>
      </c>
      <c r="I327" t="str">
        <f t="shared" si="59"/>
        <v>T2部件</v>
      </c>
      <c r="J327">
        <f t="shared" si="60"/>
        <v>8</v>
      </c>
      <c r="K327">
        <f t="shared" si="61"/>
        <v>1.0043209155669742E-2</v>
      </c>
      <c r="L327">
        <f>VLOOKUP(B327,'名称-id-价值'!B:M,J327+2,FALSE)</f>
        <v>57.75</v>
      </c>
      <c r="M327">
        <f t="shared" si="62"/>
        <v>0.28999766436996377</v>
      </c>
      <c r="N327">
        <f t="shared" si="65"/>
        <v>128.23845614854616</v>
      </c>
      <c r="O327" t="str">
        <f t="shared" si="55"/>
        <v>92004,</v>
      </c>
      <c r="P327" t="str">
        <f t="shared" si="56"/>
        <v>43,</v>
      </c>
      <c r="Q327" t="str">
        <f t="shared" si="63"/>
        <v>(1,1)</v>
      </c>
      <c r="R327" t="str">
        <f t="shared" si="57"/>
        <v>1,</v>
      </c>
      <c r="S327" t="str">
        <f t="shared" si="58"/>
        <v>1,</v>
      </c>
    </row>
    <row r="328" spans="1:19" x14ac:dyDescent="0.15">
      <c r="A328" t="s">
        <v>211</v>
      </c>
      <c r="B328">
        <v>92006</v>
      </c>
      <c r="C328">
        <v>43</v>
      </c>
      <c r="D328">
        <v>1</v>
      </c>
      <c r="E328">
        <v>1</v>
      </c>
      <c r="F328">
        <v>2</v>
      </c>
      <c r="G328" s="5">
        <f t="shared" si="64"/>
        <v>5.0216045778348709E-3</v>
      </c>
      <c r="H328" t="str">
        <f>VLOOKUP(B328,'名称-id-价值'!B:C,2,FALSE)</f>
        <v>T2LP6</v>
      </c>
      <c r="I328" t="str">
        <f t="shared" si="59"/>
        <v>T2部件</v>
      </c>
      <c r="J328">
        <f t="shared" si="60"/>
        <v>8</v>
      </c>
      <c r="K328">
        <f t="shared" si="61"/>
        <v>1.0043209155669742E-2</v>
      </c>
      <c r="L328">
        <f>VLOOKUP(B328,'名称-id-价值'!B:M,J328+2,FALSE)</f>
        <v>57.75</v>
      </c>
      <c r="M328">
        <f t="shared" si="62"/>
        <v>0.28999766436996377</v>
      </c>
      <c r="N328">
        <f t="shared" si="65"/>
        <v>128.23845614854616</v>
      </c>
      <c r="O328" t="str">
        <f t="shared" si="55"/>
        <v>92006,</v>
      </c>
      <c r="P328" t="str">
        <f t="shared" si="56"/>
        <v>43,</v>
      </c>
      <c r="Q328" t="str">
        <f t="shared" si="63"/>
        <v>(1,1)</v>
      </c>
      <c r="R328" t="str">
        <f t="shared" si="57"/>
        <v>1,</v>
      </c>
      <c r="S328" t="str">
        <f t="shared" si="58"/>
        <v>1,</v>
      </c>
    </row>
    <row r="329" spans="1:19" x14ac:dyDescent="0.15">
      <c r="A329" t="s">
        <v>211</v>
      </c>
      <c r="B329">
        <v>92102</v>
      </c>
      <c r="C329">
        <v>43</v>
      </c>
      <c r="D329">
        <v>1</v>
      </c>
      <c r="E329">
        <v>1</v>
      </c>
      <c r="F329">
        <v>2</v>
      </c>
      <c r="G329" s="5">
        <f t="shared" si="64"/>
        <v>5.0216045778348709E-3</v>
      </c>
      <c r="H329" t="str">
        <f>VLOOKUP(B329,'名称-id-价值'!B:C,2,FALSE)</f>
        <v>T2MP2</v>
      </c>
      <c r="I329" t="str">
        <f t="shared" si="59"/>
        <v>T2部件</v>
      </c>
      <c r="J329">
        <f t="shared" si="60"/>
        <v>8</v>
      </c>
      <c r="K329">
        <f t="shared" si="61"/>
        <v>1.0043209155669742E-2</v>
      </c>
      <c r="L329">
        <f>VLOOKUP(B329,'名称-id-价值'!B:M,J329+2,FALSE)</f>
        <v>57.75</v>
      </c>
      <c r="M329">
        <f t="shared" si="62"/>
        <v>0.28999766436996377</v>
      </c>
      <c r="N329">
        <f t="shared" si="65"/>
        <v>128.23845614854616</v>
      </c>
      <c r="O329" t="str">
        <f t="shared" si="55"/>
        <v>92102,</v>
      </c>
      <c r="P329" t="str">
        <f t="shared" si="56"/>
        <v>43,</v>
      </c>
      <c r="Q329" t="str">
        <f t="shared" si="63"/>
        <v>(1,1)</v>
      </c>
      <c r="R329" t="str">
        <f t="shared" si="57"/>
        <v>1,</v>
      </c>
      <c r="S329" t="str">
        <f t="shared" si="58"/>
        <v>1,</v>
      </c>
    </row>
    <row r="330" spans="1:19" x14ac:dyDescent="0.15">
      <c r="A330" t="s">
        <v>211</v>
      </c>
      <c r="B330">
        <v>92104</v>
      </c>
      <c r="C330">
        <v>43</v>
      </c>
      <c r="D330">
        <v>1</v>
      </c>
      <c r="E330">
        <v>1</v>
      </c>
      <c r="F330">
        <v>2</v>
      </c>
      <c r="G330" s="5">
        <f t="shared" si="64"/>
        <v>5.0216045778348709E-3</v>
      </c>
      <c r="H330" t="str">
        <f>VLOOKUP(B330,'名称-id-价值'!B:C,2,FALSE)</f>
        <v>T2MP4</v>
      </c>
      <c r="I330" t="str">
        <f t="shared" si="59"/>
        <v>T2部件</v>
      </c>
      <c r="J330">
        <f t="shared" si="60"/>
        <v>8</v>
      </c>
      <c r="K330">
        <f t="shared" si="61"/>
        <v>1.0043209155669742E-2</v>
      </c>
      <c r="L330">
        <f>VLOOKUP(B330,'名称-id-价值'!B:M,J330+2,FALSE)</f>
        <v>57.75</v>
      </c>
      <c r="M330">
        <f t="shared" si="62"/>
        <v>0.28999766436996377</v>
      </c>
      <c r="N330">
        <f t="shared" si="65"/>
        <v>128.23845614854616</v>
      </c>
      <c r="O330" t="str">
        <f t="shared" si="55"/>
        <v>92104,</v>
      </c>
      <c r="P330" t="str">
        <f t="shared" si="56"/>
        <v>43,</v>
      </c>
      <c r="Q330" t="str">
        <f t="shared" si="63"/>
        <v>(1,1)</v>
      </c>
      <c r="R330" t="str">
        <f t="shared" si="57"/>
        <v>1,</v>
      </c>
      <c r="S330" t="str">
        <f t="shared" si="58"/>
        <v>1,</v>
      </c>
    </row>
    <row r="331" spans="1:19" x14ac:dyDescent="0.15">
      <c r="A331" t="s">
        <v>211</v>
      </c>
      <c r="B331">
        <v>92106</v>
      </c>
      <c r="C331">
        <v>43</v>
      </c>
      <c r="D331">
        <v>1</v>
      </c>
      <c r="E331">
        <v>1</v>
      </c>
      <c r="F331">
        <v>2</v>
      </c>
      <c r="G331" s="5">
        <f t="shared" si="64"/>
        <v>5.0216045778348709E-3</v>
      </c>
      <c r="H331" t="str">
        <f>VLOOKUP(B331,'名称-id-价值'!B:C,2,FALSE)</f>
        <v>T2MP6</v>
      </c>
      <c r="I331" t="str">
        <f t="shared" si="59"/>
        <v>T2部件</v>
      </c>
      <c r="J331">
        <f t="shared" si="60"/>
        <v>8</v>
      </c>
      <c r="K331">
        <f t="shared" si="61"/>
        <v>1.0043209155669742E-2</v>
      </c>
      <c r="L331">
        <f>VLOOKUP(B331,'名称-id-价值'!B:M,J331+2,FALSE)</f>
        <v>57.75</v>
      </c>
      <c r="M331">
        <f t="shared" si="62"/>
        <v>0.28999766436996377</v>
      </c>
      <c r="N331">
        <f t="shared" si="65"/>
        <v>128.23845614854616</v>
      </c>
      <c r="O331" t="str">
        <f t="shared" si="55"/>
        <v>92106,</v>
      </c>
      <c r="P331" t="str">
        <f t="shared" si="56"/>
        <v>43,</v>
      </c>
      <c r="Q331" t="str">
        <f t="shared" si="63"/>
        <v>(1,1)</v>
      </c>
      <c r="R331" t="str">
        <f t="shared" si="57"/>
        <v>1,</v>
      </c>
      <c r="S331" t="str">
        <f t="shared" si="58"/>
        <v>1,</v>
      </c>
    </row>
    <row r="332" spans="1:19" x14ac:dyDescent="0.15">
      <c r="A332" t="s">
        <v>211</v>
      </c>
      <c r="B332">
        <v>92202</v>
      </c>
      <c r="C332">
        <v>43</v>
      </c>
      <c r="D332">
        <v>1</v>
      </c>
      <c r="E332">
        <v>1</v>
      </c>
      <c r="F332">
        <v>2</v>
      </c>
      <c r="G332" s="5">
        <f t="shared" si="64"/>
        <v>5.0216045778348709E-3</v>
      </c>
      <c r="H332" t="str">
        <f>VLOOKUP(B332,'名称-id-价值'!B:C,2,FALSE)</f>
        <v>T2HP2</v>
      </c>
      <c r="I332" t="str">
        <f t="shared" si="59"/>
        <v>T2部件</v>
      </c>
      <c r="J332">
        <f t="shared" si="60"/>
        <v>8</v>
      </c>
      <c r="K332">
        <f t="shared" si="61"/>
        <v>1.0043209155669742E-2</v>
      </c>
      <c r="L332">
        <f>VLOOKUP(B332,'名称-id-价值'!B:M,J332+2,FALSE)</f>
        <v>57.75</v>
      </c>
      <c r="M332">
        <f t="shared" si="62"/>
        <v>0.28999766436996377</v>
      </c>
      <c r="N332">
        <f t="shared" si="65"/>
        <v>128.23845614854616</v>
      </c>
      <c r="O332" t="str">
        <f t="shared" si="55"/>
        <v>92202,</v>
      </c>
      <c r="P332" t="str">
        <f t="shared" si="56"/>
        <v>43,</v>
      </c>
      <c r="Q332" t="str">
        <f t="shared" si="63"/>
        <v>(1,1)</v>
      </c>
      <c r="R332" t="str">
        <f t="shared" si="57"/>
        <v>1,</v>
      </c>
      <c r="S332" t="str">
        <f t="shared" si="58"/>
        <v>1,</v>
      </c>
    </row>
    <row r="333" spans="1:19" x14ac:dyDescent="0.15">
      <c r="A333" t="s">
        <v>211</v>
      </c>
      <c r="B333">
        <v>92204</v>
      </c>
      <c r="C333">
        <v>43</v>
      </c>
      <c r="D333">
        <v>1</v>
      </c>
      <c r="E333">
        <v>1</v>
      </c>
      <c r="F333">
        <v>2</v>
      </c>
      <c r="G333" s="5">
        <f t="shared" si="64"/>
        <v>5.0216045778348709E-3</v>
      </c>
      <c r="H333" t="str">
        <f>VLOOKUP(B333,'名称-id-价值'!B:C,2,FALSE)</f>
        <v>T2HP4</v>
      </c>
      <c r="I333" t="str">
        <f t="shared" si="59"/>
        <v>T2部件</v>
      </c>
      <c r="J333">
        <f t="shared" si="60"/>
        <v>8</v>
      </c>
      <c r="K333">
        <f t="shared" si="61"/>
        <v>1.0043209155669742E-2</v>
      </c>
      <c r="L333">
        <f>VLOOKUP(B333,'名称-id-价值'!B:M,J333+2,FALSE)</f>
        <v>57.75</v>
      </c>
      <c r="M333">
        <f t="shared" si="62"/>
        <v>0.28999766436996377</v>
      </c>
      <c r="N333">
        <f t="shared" si="65"/>
        <v>128.23845614854616</v>
      </c>
      <c r="O333" t="str">
        <f t="shared" si="55"/>
        <v>92204,</v>
      </c>
      <c r="P333" t="str">
        <f t="shared" si="56"/>
        <v>43,</v>
      </c>
      <c r="Q333" t="str">
        <f t="shared" si="63"/>
        <v>(1,1)</v>
      </c>
      <c r="R333" t="str">
        <f t="shared" si="57"/>
        <v>1,</v>
      </c>
      <c r="S333" t="str">
        <f t="shared" si="58"/>
        <v>1,</v>
      </c>
    </row>
    <row r="334" spans="1:19" x14ac:dyDescent="0.15">
      <c r="A334" t="s">
        <v>211</v>
      </c>
      <c r="B334">
        <v>92206</v>
      </c>
      <c r="C334">
        <v>43</v>
      </c>
      <c r="D334">
        <v>1</v>
      </c>
      <c r="E334">
        <v>1</v>
      </c>
      <c r="F334">
        <v>2</v>
      </c>
      <c r="G334" s="5">
        <f t="shared" si="64"/>
        <v>5.0216045778348709E-3</v>
      </c>
      <c r="H334" t="str">
        <f>VLOOKUP(B334,'名称-id-价值'!B:C,2,FALSE)</f>
        <v>T2HP6</v>
      </c>
      <c r="I334" t="str">
        <f t="shared" si="59"/>
        <v>T2部件</v>
      </c>
      <c r="J334">
        <f t="shared" si="60"/>
        <v>8</v>
      </c>
      <c r="K334">
        <f t="shared" si="61"/>
        <v>1.0043209155669742E-2</v>
      </c>
      <c r="L334">
        <f>VLOOKUP(B334,'名称-id-价值'!B:M,J334+2,FALSE)</f>
        <v>57.75</v>
      </c>
      <c r="M334">
        <f t="shared" si="62"/>
        <v>0.28999766436996377</v>
      </c>
      <c r="N334">
        <f t="shared" si="65"/>
        <v>128.23845614854616</v>
      </c>
      <c r="O334" t="str">
        <f t="shared" si="55"/>
        <v>92206,</v>
      </c>
      <c r="P334" t="str">
        <f t="shared" si="56"/>
        <v>43,</v>
      </c>
      <c r="Q334" t="str">
        <f t="shared" si="63"/>
        <v>(1,1)</v>
      </c>
      <c r="R334" t="str">
        <f t="shared" si="57"/>
        <v>1,</v>
      </c>
      <c r="S334" t="str">
        <f t="shared" si="58"/>
        <v>1,</v>
      </c>
    </row>
    <row r="335" spans="1:19" x14ac:dyDescent="0.15">
      <c r="A335" t="s">
        <v>211</v>
      </c>
      <c r="B335">
        <v>93001</v>
      </c>
      <c r="C335">
        <v>23</v>
      </c>
      <c r="D335">
        <v>1</v>
      </c>
      <c r="E335">
        <v>1</v>
      </c>
      <c r="F335">
        <v>2</v>
      </c>
      <c r="G335" s="5">
        <f t="shared" si="64"/>
        <v>2.6859745416326053E-3</v>
      </c>
      <c r="H335" t="str">
        <f>VLOOKUP(B335,'名称-id-价值'!B:C,2,FALSE)</f>
        <v>T3LP1</v>
      </c>
      <c r="I335" t="str">
        <f t="shared" si="59"/>
        <v>T3部件</v>
      </c>
      <c r="J335">
        <f t="shared" si="60"/>
        <v>8</v>
      </c>
      <c r="K335">
        <f t="shared" si="61"/>
        <v>5.3719490832652107E-3</v>
      </c>
      <c r="L335">
        <f>VLOOKUP(B335,'名称-id-价值'!B:M,J335+2,FALSE)</f>
        <v>112.8</v>
      </c>
      <c r="M335">
        <f t="shared" si="62"/>
        <v>0.30297792829615788</v>
      </c>
      <c r="N335">
        <f t="shared" si="65"/>
        <v>128.23845614854616</v>
      </c>
      <c r="O335" t="str">
        <f t="shared" si="55"/>
        <v>93001,</v>
      </c>
      <c r="P335" t="str">
        <f t="shared" si="56"/>
        <v>23,</v>
      </c>
      <c r="Q335" t="str">
        <f t="shared" si="63"/>
        <v>(1,1)</v>
      </c>
      <c r="R335" t="str">
        <f t="shared" si="57"/>
        <v>1,</v>
      </c>
      <c r="S335" t="str">
        <f t="shared" si="58"/>
        <v>1,</v>
      </c>
    </row>
    <row r="336" spans="1:19" x14ac:dyDescent="0.15">
      <c r="A336" t="s">
        <v>211</v>
      </c>
      <c r="B336">
        <v>93003</v>
      </c>
      <c r="C336">
        <v>23</v>
      </c>
      <c r="D336">
        <v>1</v>
      </c>
      <c r="E336">
        <v>1</v>
      </c>
      <c r="F336">
        <v>2</v>
      </c>
      <c r="G336" s="5">
        <f t="shared" si="64"/>
        <v>2.6859745416326053E-3</v>
      </c>
      <c r="H336" t="str">
        <f>VLOOKUP(B336,'名称-id-价值'!B:C,2,FALSE)</f>
        <v>T3LP3</v>
      </c>
      <c r="I336" t="str">
        <f t="shared" si="59"/>
        <v>T3部件</v>
      </c>
      <c r="J336">
        <f t="shared" si="60"/>
        <v>8</v>
      </c>
      <c r="K336">
        <f t="shared" si="61"/>
        <v>5.3719490832652107E-3</v>
      </c>
      <c r="L336">
        <f>VLOOKUP(B336,'名称-id-价值'!B:M,J336+2,FALSE)</f>
        <v>112.8</v>
      </c>
      <c r="M336">
        <f t="shared" si="62"/>
        <v>0.30297792829615788</v>
      </c>
      <c r="N336">
        <f t="shared" si="65"/>
        <v>128.23845614854616</v>
      </c>
      <c r="O336" t="str">
        <f t="shared" si="55"/>
        <v>93003,</v>
      </c>
      <c r="P336" t="str">
        <f t="shared" si="56"/>
        <v>23,</v>
      </c>
      <c r="Q336" t="str">
        <f t="shared" si="63"/>
        <v>(1,1)</v>
      </c>
      <c r="R336" t="str">
        <f t="shared" si="57"/>
        <v>1,</v>
      </c>
      <c r="S336" t="str">
        <f t="shared" si="58"/>
        <v>1,</v>
      </c>
    </row>
    <row r="337" spans="1:19" x14ac:dyDescent="0.15">
      <c r="A337" t="s">
        <v>211</v>
      </c>
      <c r="B337">
        <v>93005</v>
      </c>
      <c r="C337">
        <v>23</v>
      </c>
      <c r="D337">
        <v>1</v>
      </c>
      <c r="E337">
        <v>1</v>
      </c>
      <c r="F337">
        <v>2</v>
      </c>
      <c r="G337" s="5">
        <f t="shared" si="64"/>
        <v>2.6859745416326053E-3</v>
      </c>
      <c r="H337" t="str">
        <f>VLOOKUP(B337,'名称-id-价值'!B:C,2,FALSE)</f>
        <v>T3LP5</v>
      </c>
      <c r="I337" t="str">
        <f t="shared" si="59"/>
        <v>T3部件</v>
      </c>
      <c r="J337">
        <f t="shared" si="60"/>
        <v>8</v>
      </c>
      <c r="K337">
        <f t="shared" si="61"/>
        <v>5.3719490832652107E-3</v>
      </c>
      <c r="L337">
        <f>VLOOKUP(B337,'名称-id-价值'!B:M,J337+2,FALSE)</f>
        <v>112.8</v>
      </c>
      <c r="M337">
        <f t="shared" si="62"/>
        <v>0.30297792829615788</v>
      </c>
      <c r="N337">
        <f t="shared" si="65"/>
        <v>128.23845614854616</v>
      </c>
      <c r="O337" t="str">
        <f t="shared" si="55"/>
        <v>93005,</v>
      </c>
      <c r="P337" t="str">
        <f t="shared" si="56"/>
        <v>23,</v>
      </c>
      <c r="Q337" t="str">
        <f t="shared" si="63"/>
        <v>(1,1)</v>
      </c>
      <c r="R337" t="str">
        <f t="shared" si="57"/>
        <v>1,</v>
      </c>
      <c r="S337" t="str">
        <f t="shared" si="58"/>
        <v>1,</v>
      </c>
    </row>
    <row r="338" spans="1:19" x14ac:dyDescent="0.15">
      <c r="A338" t="s">
        <v>211</v>
      </c>
      <c r="B338">
        <v>93101</v>
      </c>
      <c r="C338">
        <v>23</v>
      </c>
      <c r="D338">
        <v>1</v>
      </c>
      <c r="E338">
        <v>1</v>
      </c>
      <c r="F338">
        <v>2</v>
      </c>
      <c r="G338" s="5">
        <f t="shared" si="64"/>
        <v>2.6859745416326053E-3</v>
      </c>
      <c r="H338" t="str">
        <f>VLOOKUP(B338,'名称-id-价值'!B:C,2,FALSE)</f>
        <v>T3MP1</v>
      </c>
      <c r="I338" t="str">
        <f t="shared" si="59"/>
        <v>T3部件</v>
      </c>
      <c r="J338">
        <f t="shared" si="60"/>
        <v>8</v>
      </c>
      <c r="K338">
        <f t="shared" si="61"/>
        <v>5.3719490832652107E-3</v>
      </c>
      <c r="L338">
        <f>VLOOKUP(B338,'名称-id-价值'!B:M,J338+2,FALSE)</f>
        <v>112.8</v>
      </c>
      <c r="M338">
        <f t="shared" si="62"/>
        <v>0.30297792829615788</v>
      </c>
      <c r="N338">
        <f t="shared" si="65"/>
        <v>128.23845614854616</v>
      </c>
      <c r="O338" t="str">
        <f t="shared" si="55"/>
        <v>93101,</v>
      </c>
      <c r="P338" t="str">
        <f t="shared" si="56"/>
        <v>23,</v>
      </c>
      <c r="Q338" t="str">
        <f t="shared" si="63"/>
        <v>(1,1)</v>
      </c>
      <c r="R338" t="str">
        <f t="shared" si="57"/>
        <v>1,</v>
      </c>
      <c r="S338" t="str">
        <f t="shared" si="58"/>
        <v>1,</v>
      </c>
    </row>
    <row r="339" spans="1:19" x14ac:dyDescent="0.15">
      <c r="A339" t="s">
        <v>211</v>
      </c>
      <c r="B339">
        <v>93103</v>
      </c>
      <c r="C339">
        <v>23</v>
      </c>
      <c r="D339">
        <v>1</v>
      </c>
      <c r="E339">
        <v>1</v>
      </c>
      <c r="F339">
        <v>2</v>
      </c>
      <c r="G339" s="5">
        <f t="shared" si="64"/>
        <v>2.6859745416326053E-3</v>
      </c>
      <c r="H339" t="str">
        <f>VLOOKUP(B339,'名称-id-价值'!B:C,2,FALSE)</f>
        <v>T3MP3</v>
      </c>
      <c r="I339" t="str">
        <f t="shared" si="59"/>
        <v>T3部件</v>
      </c>
      <c r="J339">
        <f t="shared" si="60"/>
        <v>8</v>
      </c>
      <c r="K339">
        <f t="shared" si="61"/>
        <v>5.3719490832652107E-3</v>
      </c>
      <c r="L339">
        <f>VLOOKUP(B339,'名称-id-价值'!B:M,J339+2,FALSE)</f>
        <v>112.8</v>
      </c>
      <c r="M339">
        <f t="shared" si="62"/>
        <v>0.30297792829615788</v>
      </c>
      <c r="N339">
        <f t="shared" si="65"/>
        <v>128.23845614854616</v>
      </c>
      <c r="O339" t="str">
        <f t="shared" si="55"/>
        <v>93103,</v>
      </c>
      <c r="P339" t="str">
        <f t="shared" si="56"/>
        <v>23,</v>
      </c>
      <c r="Q339" t="str">
        <f t="shared" si="63"/>
        <v>(1,1)</v>
      </c>
      <c r="R339" t="str">
        <f t="shared" si="57"/>
        <v>1,</v>
      </c>
      <c r="S339" t="str">
        <f t="shared" si="58"/>
        <v>1,</v>
      </c>
    </row>
    <row r="340" spans="1:19" x14ac:dyDescent="0.15">
      <c r="A340" t="s">
        <v>211</v>
      </c>
      <c r="B340">
        <v>93105</v>
      </c>
      <c r="C340">
        <v>23</v>
      </c>
      <c r="D340">
        <v>1</v>
      </c>
      <c r="E340">
        <v>1</v>
      </c>
      <c r="F340">
        <v>2</v>
      </c>
      <c r="G340" s="5">
        <f t="shared" si="64"/>
        <v>2.6859745416326053E-3</v>
      </c>
      <c r="H340" t="str">
        <f>VLOOKUP(B340,'名称-id-价值'!B:C,2,FALSE)</f>
        <v>T3MP5</v>
      </c>
      <c r="I340" t="str">
        <f t="shared" si="59"/>
        <v>T3部件</v>
      </c>
      <c r="J340">
        <f t="shared" si="60"/>
        <v>8</v>
      </c>
      <c r="K340">
        <f t="shared" si="61"/>
        <v>5.3719490832652107E-3</v>
      </c>
      <c r="L340">
        <f>VLOOKUP(B340,'名称-id-价值'!B:M,J340+2,FALSE)</f>
        <v>112.8</v>
      </c>
      <c r="M340">
        <f t="shared" si="62"/>
        <v>0.30297792829615788</v>
      </c>
      <c r="N340">
        <f t="shared" si="65"/>
        <v>128.23845614854616</v>
      </c>
      <c r="O340" t="str">
        <f t="shared" ref="O340:O409" si="66">B340&amp;","</f>
        <v>93105,</v>
      </c>
      <c r="P340" t="str">
        <f t="shared" ref="P340:P409" si="67">C340&amp;","</f>
        <v>23,</v>
      </c>
      <c r="Q340" t="str">
        <f t="shared" si="63"/>
        <v>(1,1)</v>
      </c>
      <c r="R340" t="str">
        <f t="shared" ref="R340:R409" si="68">D340&amp;","</f>
        <v>1,</v>
      </c>
      <c r="S340" t="str">
        <f t="shared" ref="S340:S409" si="69">E340&amp;","</f>
        <v>1,</v>
      </c>
    </row>
    <row r="341" spans="1:19" x14ac:dyDescent="0.15">
      <c r="A341" t="s">
        <v>211</v>
      </c>
      <c r="B341">
        <v>93201</v>
      </c>
      <c r="C341">
        <v>23</v>
      </c>
      <c r="D341">
        <v>1</v>
      </c>
      <c r="E341">
        <v>1</v>
      </c>
      <c r="F341">
        <v>2</v>
      </c>
      <c r="G341" s="5">
        <f t="shared" si="64"/>
        <v>2.6859745416326053E-3</v>
      </c>
      <c r="H341" t="str">
        <f>VLOOKUP(B341,'名称-id-价值'!B:C,2,FALSE)</f>
        <v>T3HP1</v>
      </c>
      <c r="I341" t="str">
        <f t="shared" ref="I341:I410" si="70">IF(LEFT(B341,1)+0=5,"T"&amp;MID(B341,3,1)&amp;"碎片",IF(LEFT(B341,1)+0=1,"T"&amp;MID(B341,3,1)&amp;"坦克",IF(LEFT(B341,1)+0=9,"T"&amp;MID(B341,2,1)&amp;"部件")))</f>
        <v>T3部件</v>
      </c>
      <c r="J341">
        <f t="shared" ref="J341:J410" si="71">IF(RIGHT(A341,1)+0=0,10,RIGHT(A341,1)+0)</f>
        <v>8</v>
      </c>
      <c r="K341">
        <f t="shared" ref="K341:K410" si="72">AVERAGE(D341:E341)*G341*F341</f>
        <v>5.3719490832652107E-3</v>
      </c>
      <c r="L341">
        <f>VLOOKUP(B341,'名称-id-价值'!B:M,J341+2,FALSE)</f>
        <v>112.8</v>
      </c>
      <c r="M341">
        <f t="shared" ref="M341:M410" si="73">G341*L341*AVERAGE(D341:E341)</f>
        <v>0.30297792829615788</v>
      </c>
      <c r="N341">
        <f t="shared" si="65"/>
        <v>128.23845614854616</v>
      </c>
      <c r="O341" t="str">
        <f t="shared" si="66"/>
        <v>93201,</v>
      </c>
      <c r="P341" t="str">
        <f t="shared" si="67"/>
        <v>23,</v>
      </c>
      <c r="Q341" t="str">
        <f t="shared" ref="Q341:Q410" si="74">"("&amp;LEFT(R341&amp;S341,LEN(R341&amp;S341)-1)&amp;")"</f>
        <v>(1,1)</v>
      </c>
      <c r="R341" t="str">
        <f t="shared" si="68"/>
        <v>1,</v>
      </c>
      <c r="S341" t="str">
        <f t="shared" si="69"/>
        <v>1,</v>
      </c>
    </row>
    <row r="342" spans="1:19" x14ac:dyDescent="0.15">
      <c r="A342" t="s">
        <v>211</v>
      </c>
      <c r="B342">
        <v>93203</v>
      </c>
      <c r="C342">
        <v>23</v>
      </c>
      <c r="D342">
        <v>1</v>
      </c>
      <c r="E342">
        <v>1</v>
      </c>
      <c r="F342">
        <v>2</v>
      </c>
      <c r="G342" s="5">
        <f t="shared" si="64"/>
        <v>2.6859745416326053E-3</v>
      </c>
      <c r="H342" t="str">
        <f>VLOOKUP(B342,'名称-id-价值'!B:C,2,FALSE)</f>
        <v>T3HP3</v>
      </c>
      <c r="I342" t="str">
        <f t="shared" si="70"/>
        <v>T3部件</v>
      </c>
      <c r="J342">
        <f t="shared" si="71"/>
        <v>8</v>
      </c>
      <c r="K342">
        <f t="shared" si="72"/>
        <v>5.3719490832652107E-3</v>
      </c>
      <c r="L342">
        <f>VLOOKUP(B342,'名称-id-价值'!B:M,J342+2,FALSE)</f>
        <v>112.8</v>
      </c>
      <c r="M342">
        <f t="shared" si="73"/>
        <v>0.30297792829615788</v>
      </c>
      <c r="N342">
        <f t="shared" si="65"/>
        <v>128.23845614854616</v>
      </c>
      <c r="O342" t="str">
        <f t="shared" si="66"/>
        <v>93203,</v>
      </c>
      <c r="P342" t="str">
        <f t="shared" si="67"/>
        <v>23,</v>
      </c>
      <c r="Q342" t="str">
        <f t="shared" si="74"/>
        <v>(1,1)</v>
      </c>
      <c r="R342" t="str">
        <f t="shared" si="68"/>
        <v>1,</v>
      </c>
      <c r="S342" t="str">
        <f t="shared" si="69"/>
        <v>1,</v>
      </c>
    </row>
    <row r="343" spans="1:19" x14ac:dyDescent="0.15">
      <c r="A343" t="s">
        <v>211</v>
      </c>
      <c r="B343">
        <v>93205</v>
      </c>
      <c r="C343">
        <v>23</v>
      </c>
      <c r="D343">
        <v>1</v>
      </c>
      <c r="E343">
        <v>1</v>
      </c>
      <c r="F343">
        <v>2</v>
      </c>
      <c r="G343" s="5">
        <f t="shared" si="64"/>
        <v>2.6859745416326053E-3</v>
      </c>
      <c r="H343" t="str">
        <f>VLOOKUP(B343,'名称-id-价值'!B:C,2,FALSE)</f>
        <v>T3HP5</v>
      </c>
      <c r="I343" t="str">
        <f t="shared" si="70"/>
        <v>T3部件</v>
      </c>
      <c r="J343">
        <f t="shared" si="71"/>
        <v>8</v>
      </c>
      <c r="K343">
        <f t="shared" si="72"/>
        <v>5.3719490832652107E-3</v>
      </c>
      <c r="L343">
        <f>VLOOKUP(B343,'名称-id-价值'!B:M,J343+2,FALSE)</f>
        <v>112.8</v>
      </c>
      <c r="M343">
        <f t="shared" si="73"/>
        <v>0.30297792829615788</v>
      </c>
      <c r="N343">
        <f t="shared" si="65"/>
        <v>128.23845614854616</v>
      </c>
      <c r="O343" t="str">
        <f t="shared" si="66"/>
        <v>93205,</v>
      </c>
      <c r="P343" t="str">
        <f t="shared" si="67"/>
        <v>23,</v>
      </c>
      <c r="Q343" t="str">
        <f t="shared" si="74"/>
        <v>(1,1)</v>
      </c>
      <c r="R343" t="str">
        <f t="shared" si="68"/>
        <v>1,</v>
      </c>
      <c r="S343" t="str">
        <f t="shared" si="69"/>
        <v>1,</v>
      </c>
    </row>
    <row r="344" spans="1:19" x14ac:dyDescent="0.15">
      <c r="A344" t="s">
        <v>211</v>
      </c>
      <c r="B344">
        <v>93002</v>
      </c>
      <c r="C344">
        <v>23</v>
      </c>
      <c r="D344">
        <v>1</v>
      </c>
      <c r="E344">
        <v>1</v>
      </c>
      <c r="F344">
        <v>2</v>
      </c>
      <c r="G344" s="5">
        <f t="shared" si="64"/>
        <v>2.6859745416326053E-3</v>
      </c>
      <c r="H344" t="str">
        <f>VLOOKUP(B344,'名称-id-价值'!B:C,2,FALSE)</f>
        <v>T3LP2</v>
      </c>
      <c r="I344" t="str">
        <f t="shared" si="70"/>
        <v>T3部件</v>
      </c>
      <c r="J344">
        <f t="shared" si="71"/>
        <v>8</v>
      </c>
      <c r="K344">
        <f t="shared" si="72"/>
        <v>5.3719490832652107E-3</v>
      </c>
      <c r="L344">
        <f>VLOOKUP(B344,'名称-id-价值'!B:M,J344+2,FALSE)</f>
        <v>112.8</v>
      </c>
      <c r="M344">
        <f t="shared" si="73"/>
        <v>0.30297792829615788</v>
      </c>
      <c r="N344">
        <f t="shared" si="65"/>
        <v>128.23845614854616</v>
      </c>
      <c r="O344" t="str">
        <f t="shared" si="66"/>
        <v>93002,</v>
      </c>
      <c r="P344" t="str">
        <f t="shared" si="67"/>
        <v>23,</v>
      </c>
      <c r="Q344" t="str">
        <f t="shared" si="74"/>
        <v>(1,1)</v>
      </c>
      <c r="R344" t="str">
        <f t="shared" si="68"/>
        <v>1,</v>
      </c>
      <c r="S344" t="str">
        <f t="shared" si="69"/>
        <v>1,</v>
      </c>
    </row>
    <row r="345" spans="1:19" x14ac:dyDescent="0.15">
      <c r="A345" t="s">
        <v>211</v>
      </c>
      <c r="B345">
        <v>93004</v>
      </c>
      <c r="C345">
        <v>23</v>
      </c>
      <c r="D345">
        <v>1</v>
      </c>
      <c r="E345">
        <v>1</v>
      </c>
      <c r="F345">
        <v>2</v>
      </c>
      <c r="G345" s="5">
        <f t="shared" si="64"/>
        <v>2.6859745416326053E-3</v>
      </c>
      <c r="H345" t="str">
        <f>VLOOKUP(B345,'名称-id-价值'!B:C,2,FALSE)</f>
        <v>T3LP4</v>
      </c>
      <c r="I345" t="str">
        <f t="shared" si="70"/>
        <v>T3部件</v>
      </c>
      <c r="J345">
        <f t="shared" si="71"/>
        <v>8</v>
      </c>
      <c r="K345">
        <f t="shared" si="72"/>
        <v>5.3719490832652107E-3</v>
      </c>
      <c r="L345">
        <f>VLOOKUP(B345,'名称-id-价值'!B:M,J345+2,FALSE)</f>
        <v>112.8</v>
      </c>
      <c r="M345">
        <f t="shared" si="73"/>
        <v>0.30297792829615788</v>
      </c>
      <c r="N345">
        <f t="shared" si="65"/>
        <v>128.23845614854616</v>
      </c>
      <c r="O345" t="str">
        <f t="shared" si="66"/>
        <v>93004,</v>
      </c>
      <c r="P345" t="str">
        <f t="shared" si="67"/>
        <v>23,</v>
      </c>
      <c r="Q345" t="str">
        <f t="shared" si="74"/>
        <v>(1,1)</v>
      </c>
      <c r="R345" t="str">
        <f t="shared" si="68"/>
        <v>1,</v>
      </c>
      <c r="S345" t="str">
        <f t="shared" si="69"/>
        <v>1,</v>
      </c>
    </row>
    <row r="346" spans="1:19" x14ac:dyDescent="0.15">
      <c r="A346" t="s">
        <v>211</v>
      </c>
      <c r="B346">
        <v>93006</v>
      </c>
      <c r="C346">
        <v>23</v>
      </c>
      <c r="D346">
        <v>1</v>
      </c>
      <c r="E346">
        <v>1</v>
      </c>
      <c r="F346">
        <v>2</v>
      </c>
      <c r="G346" s="5">
        <f t="shared" si="64"/>
        <v>2.6859745416326053E-3</v>
      </c>
      <c r="H346" t="str">
        <f>VLOOKUP(B346,'名称-id-价值'!B:C,2,FALSE)</f>
        <v>T3LP6</v>
      </c>
      <c r="I346" t="str">
        <f t="shared" si="70"/>
        <v>T3部件</v>
      </c>
      <c r="J346">
        <f t="shared" si="71"/>
        <v>8</v>
      </c>
      <c r="K346">
        <f t="shared" si="72"/>
        <v>5.3719490832652107E-3</v>
      </c>
      <c r="L346">
        <f>VLOOKUP(B346,'名称-id-价值'!B:M,J346+2,FALSE)</f>
        <v>112.8</v>
      </c>
      <c r="M346">
        <f t="shared" si="73"/>
        <v>0.30297792829615788</v>
      </c>
      <c r="N346">
        <f t="shared" si="65"/>
        <v>128.23845614854616</v>
      </c>
      <c r="O346" t="str">
        <f t="shared" si="66"/>
        <v>93006,</v>
      </c>
      <c r="P346" t="str">
        <f t="shared" si="67"/>
        <v>23,</v>
      </c>
      <c r="Q346" t="str">
        <f t="shared" si="74"/>
        <v>(1,1)</v>
      </c>
      <c r="R346" t="str">
        <f t="shared" si="68"/>
        <v>1,</v>
      </c>
      <c r="S346" t="str">
        <f t="shared" si="69"/>
        <v>1,</v>
      </c>
    </row>
    <row r="347" spans="1:19" x14ac:dyDescent="0.15">
      <c r="A347" t="s">
        <v>211</v>
      </c>
      <c r="B347">
        <v>93102</v>
      </c>
      <c r="C347">
        <v>23</v>
      </c>
      <c r="D347">
        <v>1</v>
      </c>
      <c r="E347">
        <v>1</v>
      </c>
      <c r="F347">
        <v>2</v>
      </c>
      <c r="G347" s="5">
        <f t="shared" si="64"/>
        <v>2.6859745416326053E-3</v>
      </c>
      <c r="H347" t="str">
        <f>VLOOKUP(B347,'名称-id-价值'!B:C,2,FALSE)</f>
        <v>T3MP2</v>
      </c>
      <c r="I347" t="str">
        <f t="shared" si="70"/>
        <v>T3部件</v>
      </c>
      <c r="J347">
        <f t="shared" si="71"/>
        <v>8</v>
      </c>
      <c r="K347">
        <f t="shared" si="72"/>
        <v>5.3719490832652107E-3</v>
      </c>
      <c r="L347">
        <f>VLOOKUP(B347,'名称-id-价值'!B:M,J347+2,FALSE)</f>
        <v>112.8</v>
      </c>
      <c r="M347">
        <f t="shared" si="73"/>
        <v>0.30297792829615788</v>
      </c>
      <c r="N347">
        <f t="shared" si="65"/>
        <v>128.23845614854616</v>
      </c>
      <c r="O347" t="str">
        <f t="shared" si="66"/>
        <v>93102,</v>
      </c>
      <c r="P347" t="str">
        <f t="shared" si="67"/>
        <v>23,</v>
      </c>
      <c r="Q347" t="str">
        <f t="shared" si="74"/>
        <v>(1,1)</v>
      </c>
      <c r="R347" t="str">
        <f t="shared" si="68"/>
        <v>1,</v>
      </c>
      <c r="S347" t="str">
        <f t="shared" si="69"/>
        <v>1,</v>
      </c>
    </row>
    <row r="348" spans="1:19" x14ac:dyDescent="0.15">
      <c r="A348" t="s">
        <v>211</v>
      </c>
      <c r="B348">
        <v>93104</v>
      </c>
      <c r="C348">
        <v>23</v>
      </c>
      <c r="D348">
        <v>1</v>
      </c>
      <c r="E348">
        <v>1</v>
      </c>
      <c r="F348">
        <v>2</v>
      </c>
      <c r="G348" s="5">
        <f t="shared" si="64"/>
        <v>2.6859745416326053E-3</v>
      </c>
      <c r="H348" t="str">
        <f>VLOOKUP(B348,'名称-id-价值'!B:C,2,FALSE)</f>
        <v>T3MP4</v>
      </c>
      <c r="I348" t="str">
        <f t="shared" si="70"/>
        <v>T3部件</v>
      </c>
      <c r="J348">
        <f t="shared" si="71"/>
        <v>8</v>
      </c>
      <c r="K348">
        <f t="shared" si="72"/>
        <v>5.3719490832652107E-3</v>
      </c>
      <c r="L348">
        <f>VLOOKUP(B348,'名称-id-价值'!B:M,J348+2,FALSE)</f>
        <v>112.8</v>
      </c>
      <c r="M348">
        <f t="shared" si="73"/>
        <v>0.30297792829615788</v>
      </c>
      <c r="N348">
        <f t="shared" si="65"/>
        <v>128.23845614854616</v>
      </c>
      <c r="O348" t="str">
        <f t="shared" si="66"/>
        <v>93104,</v>
      </c>
      <c r="P348" t="str">
        <f t="shared" si="67"/>
        <v>23,</v>
      </c>
      <c r="Q348" t="str">
        <f t="shared" si="74"/>
        <v>(1,1)</v>
      </c>
      <c r="R348" t="str">
        <f t="shared" si="68"/>
        <v>1,</v>
      </c>
      <c r="S348" t="str">
        <f t="shared" si="69"/>
        <v>1,</v>
      </c>
    </row>
    <row r="349" spans="1:19" x14ac:dyDescent="0.15">
      <c r="A349" t="s">
        <v>211</v>
      </c>
      <c r="B349">
        <v>93106</v>
      </c>
      <c r="C349">
        <v>23</v>
      </c>
      <c r="D349">
        <v>1</v>
      </c>
      <c r="E349">
        <v>1</v>
      </c>
      <c r="F349">
        <v>2</v>
      </c>
      <c r="G349" s="5">
        <f t="shared" si="64"/>
        <v>2.6859745416326053E-3</v>
      </c>
      <c r="H349" t="str">
        <f>VLOOKUP(B349,'名称-id-价值'!B:C,2,FALSE)</f>
        <v>T3MP6</v>
      </c>
      <c r="I349" t="str">
        <f t="shared" si="70"/>
        <v>T3部件</v>
      </c>
      <c r="J349">
        <f t="shared" si="71"/>
        <v>8</v>
      </c>
      <c r="K349">
        <f t="shared" si="72"/>
        <v>5.3719490832652107E-3</v>
      </c>
      <c r="L349">
        <f>VLOOKUP(B349,'名称-id-价值'!B:M,J349+2,FALSE)</f>
        <v>112.8</v>
      </c>
      <c r="M349">
        <f t="shared" si="73"/>
        <v>0.30297792829615788</v>
      </c>
      <c r="N349">
        <f t="shared" si="65"/>
        <v>128.23845614854616</v>
      </c>
      <c r="O349" t="str">
        <f t="shared" si="66"/>
        <v>93106,</v>
      </c>
      <c r="P349" t="str">
        <f t="shared" si="67"/>
        <v>23,</v>
      </c>
      <c r="Q349" t="str">
        <f t="shared" si="74"/>
        <v>(1,1)</v>
      </c>
      <c r="R349" t="str">
        <f t="shared" si="68"/>
        <v>1,</v>
      </c>
      <c r="S349" t="str">
        <f t="shared" si="69"/>
        <v>1,</v>
      </c>
    </row>
    <row r="350" spans="1:19" x14ac:dyDescent="0.15">
      <c r="A350" t="s">
        <v>211</v>
      </c>
      <c r="B350">
        <v>93202</v>
      </c>
      <c r="C350">
        <v>23</v>
      </c>
      <c r="D350">
        <v>1</v>
      </c>
      <c r="E350">
        <v>1</v>
      </c>
      <c r="F350">
        <v>2</v>
      </c>
      <c r="G350" s="5">
        <f t="shared" si="64"/>
        <v>2.6859745416326053E-3</v>
      </c>
      <c r="H350" t="str">
        <f>VLOOKUP(B350,'名称-id-价值'!B:C,2,FALSE)</f>
        <v>T3HP2</v>
      </c>
      <c r="I350" t="str">
        <f t="shared" si="70"/>
        <v>T3部件</v>
      </c>
      <c r="J350">
        <f t="shared" si="71"/>
        <v>8</v>
      </c>
      <c r="K350">
        <f t="shared" si="72"/>
        <v>5.3719490832652107E-3</v>
      </c>
      <c r="L350">
        <f>VLOOKUP(B350,'名称-id-价值'!B:M,J350+2,FALSE)</f>
        <v>112.8</v>
      </c>
      <c r="M350">
        <f t="shared" si="73"/>
        <v>0.30297792829615788</v>
      </c>
      <c r="N350">
        <f t="shared" si="65"/>
        <v>128.23845614854616</v>
      </c>
      <c r="O350" t="str">
        <f t="shared" si="66"/>
        <v>93202,</v>
      </c>
      <c r="P350" t="str">
        <f t="shared" si="67"/>
        <v>23,</v>
      </c>
      <c r="Q350" t="str">
        <f t="shared" si="74"/>
        <v>(1,1)</v>
      </c>
      <c r="R350" t="str">
        <f t="shared" si="68"/>
        <v>1,</v>
      </c>
      <c r="S350" t="str">
        <f t="shared" si="69"/>
        <v>1,</v>
      </c>
    </row>
    <row r="351" spans="1:19" x14ac:dyDescent="0.15">
      <c r="A351" t="s">
        <v>211</v>
      </c>
      <c r="B351">
        <v>93204</v>
      </c>
      <c r="C351">
        <v>23</v>
      </c>
      <c r="D351">
        <v>1</v>
      </c>
      <c r="E351">
        <v>1</v>
      </c>
      <c r="F351">
        <v>2</v>
      </c>
      <c r="G351" s="5">
        <f t="shared" si="64"/>
        <v>2.6859745416326053E-3</v>
      </c>
      <c r="H351" t="str">
        <f>VLOOKUP(B351,'名称-id-价值'!B:C,2,FALSE)</f>
        <v>T3HP4</v>
      </c>
      <c r="I351" t="str">
        <f t="shared" si="70"/>
        <v>T3部件</v>
      </c>
      <c r="J351">
        <f t="shared" si="71"/>
        <v>8</v>
      </c>
      <c r="K351">
        <f t="shared" si="72"/>
        <v>5.3719490832652107E-3</v>
      </c>
      <c r="L351">
        <f>VLOOKUP(B351,'名称-id-价值'!B:M,J351+2,FALSE)</f>
        <v>112.8</v>
      </c>
      <c r="M351">
        <f t="shared" si="73"/>
        <v>0.30297792829615788</v>
      </c>
      <c r="N351">
        <f t="shared" si="65"/>
        <v>128.23845614854616</v>
      </c>
      <c r="O351" t="str">
        <f t="shared" si="66"/>
        <v>93204,</v>
      </c>
      <c r="P351" t="str">
        <f t="shared" si="67"/>
        <v>23,</v>
      </c>
      <c r="Q351" t="str">
        <f t="shared" si="74"/>
        <v>(1,1)</v>
      </c>
      <c r="R351" t="str">
        <f t="shared" si="68"/>
        <v>1,</v>
      </c>
      <c r="S351" t="str">
        <f t="shared" si="69"/>
        <v>1,</v>
      </c>
    </row>
    <row r="352" spans="1:19" x14ac:dyDescent="0.15">
      <c r="A352" t="s">
        <v>211</v>
      </c>
      <c r="B352">
        <v>93206</v>
      </c>
      <c r="C352">
        <v>27</v>
      </c>
      <c r="D352">
        <v>1</v>
      </c>
      <c r="E352">
        <v>1</v>
      </c>
      <c r="F352">
        <v>2</v>
      </c>
      <c r="G352" s="5">
        <f t="shared" si="64"/>
        <v>3.1531005488730584E-3</v>
      </c>
      <c r="H352" t="str">
        <f>VLOOKUP(B352,'名称-id-价值'!B:C,2,FALSE)</f>
        <v>T3HP6</v>
      </c>
      <c r="I352" t="str">
        <f t="shared" si="70"/>
        <v>T3部件</v>
      </c>
      <c r="J352">
        <f t="shared" si="71"/>
        <v>8</v>
      </c>
      <c r="K352">
        <f t="shared" si="72"/>
        <v>6.3062010977461168E-3</v>
      </c>
      <c r="L352">
        <f>VLOOKUP(B352,'名称-id-价值'!B:M,J352+2,FALSE)</f>
        <v>112.8</v>
      </c>
      <c r="M352">
        <f t="shared" si="73"/>
        <v>0.35566974191288098</v>
      </c>
      <c r="N352">
        <f t="shared" si="65"/>
        <v>128.23845614854616</v>
      </c>
      <c r="O352" t="str">
        <f t="shared" si="66"/>
        <v>93206,</v>
      </c>
      <c r="P352" t="str">
        <f t="shared" si="67"/>
        <v>27,</v>
      </c>
      <c r="Q352" t="str">
        <f t="shared" si="74"/>
        <v>(1,1)</v>
      </c>
      <c r="R352" t="str">
        <f t="shared" si="68"/>
        <v>1,</v>
      </c>
      <c r="S352" t="str">
        <f t="shared" si="69"/>
        <v>1,</v>
      </c>
    </row>
    <row r="353" spans="1:19" x14ac:dyDescent="0.15">
      <c r="A353" t="s">
        <v>212</v>
      </c>
      <c r="B353">
        <v>51111</v>
      </c>
      <c r="C353">
        <v>150</v>
      </c>
      <c r="D353">
        <v>2</v>
      </c>
      <c r="E353">
        <v>12</v>
      </c>
      <c r="F353">
        <v>2</v>
      </c>
      <c r="G353" s="5">
        <f t="shared" si="64"/>
        <v>1.751722527151699E-2</v>
      </c>
      <c r="H353" t="str">
        <f>VLOOKUP(B353,'名称-id-价值'!B:C,2,FALSE)</f>
        <v>雷诺FT-碎片</v>
      </c>
      <c r="I353" t="str">
        <f t="shared" si="70"/>
        <v>T1碎片</v>
      </c>
      <c r="J353">
        <f t="shared" si="71"/>
        <v>9</v>
      </c>
      <c r="K353">
        <f t="shared" si="72"/>
        <v>0.24524115380123787</v>
      </c>
      <c r="L353">
        <f>VLOOKUP(B353,'名称-id-价值'!B:M,J353+2,FALSE)</f>
        <v>31.200000000000003</v>
      </c>
      <c r="M353">
        <f t="shared" si="73"/>
        <v>3.8257619992993108</v>
      </c>
      <c r="N353">
        <f t="shared" si="65"/>
        <v>118.81800770757926</v>
      </c>
      <c r="O353" t="str">
        <f t="shared" si="66"/>
        <v>51111,</v>
      </c>
      <c r="P353" t="str">
        <f t="shared" si="67"/>
        <v>150,</v>
      </c>
      <c r="Q353" t="str">
        <f t="shared" si="74"/>
        <v>(2,12)</v>
      </c>
      <c r="R353" t="str">
        <f t="shared" si="68"/>
        <v>2,</v>
      </c>
      <c r="S353" t="str">
        <f t="shared" si="69"/>
        <v>12,</v>
      </c>
    </row>
    <row r="354" spans="1:19" x14ac:dyDescent="0.15">
      <c r="A354" t="s">
        <v>212</v>
      </c>
      <c r="B354">
        <v>52111</v>
      </c>
      <c r="C354">
        <v>150</v>
      </c>
      <c r="D354">
        <v>2</v>
      </c>
      <c r="E354">
        <v>12</v>
      </c>
      <c r="F354">
        <v>2</v>
      </c>
      <c r="G354" s="5">
        <f t="shared" si="64"/>
        <v>1.751722527151699E-2</v>
      </c>
      <c r="H354" t="str">
        <f>VLOOKUP(B354,'名称-id-价值'!B:C,2,FALSE)</f>
        <v>Stuart-碎片</v>
      </c>
      <c r="I354" t="str">
        <f t="shared" si="70"/>
        <v>T1碎片</v>
      </c>
      <c r="J354">
        <f t="shared" si="71"/>
        <v>9</v>
      </c>
      <c r="K354">
        <f t="shared" si="72"/>
        <v>0.24524115380123787</v>
      </c>
      <c r="L354">
        <f>VLOOKUP(B354,'名称-id-价值'!B:M,J354+2,FALSE)</f>
        <v>31.200000000000003</v>
      </c>
      <c r="M354">
        <f t="shared" si="73"/>
        <v>3.8257619992993108</v>
      </c>
      <c r="N354">
        <f t="shared" si="65"/>
        <v>118.81800770757926</v>
      </c>
      <c r="O354" t="str">
        <f t="shared" si="66"/>
        <v>52111,</v>
      </c>
      <c r="P354" t="str">
        <f t="shared" si="67"/>
        <v>150,</v>
      </c>
      <c r="Q354" t="str">
        <f t="shared" si="74"/>
        <v>(2,12)</v>
      </c>
      <c r="R354" t="str">
        <f t="shared" si="68"/>
        <v>2,</v>
      </c>
      <c r="S354" t="str">
        <f t="shared" si="69"/>
        <v>12,</v>
      </c>
    </row>
    <row r="355" spans="1:19" x14ac:dyDescent="0.15">
      <c r="A355" t="s">
        <v>212</v>
      </c>
      <c r="B355">
        <v>53111</v>
      </c>
      <c r="C355">
        <v>150</v>
      </c>
      <c r="D355">
        <v>2</v>
      </c>
      <c r="E355">
        <v>12</v>
      </c>
      <c r="F355">
        <v>2</v>
      </c>
      <c r="G355" s="5">
        <f t="shared" si="64"/>
        <v>1.751722527151699E-2</v>
      </c>
      <c r="H355" t="str">
        <f>VLOOKUP(B355,'名称-id-价值'!B:C,2,FALSE)</f>
        <v>B-1-碎片</v>
      </c>
      <c r="I355" t="str">
        <f t="shared" si="70"/>
        <v>T1碎片</v>
      </c>
      <c r="J355">
        <f t="shared" si="71"/>
        <v>9</v>
      </c>
      <c r="K355">
        <f t="shared" si="72"/>
        <v>0.24524115380123787</v>
      </c>
      <c r="L355">
        <f>VLOOKUP(B355,'名称-id-价值'!B:M,J355+2,FALSE)</f>
        <v>31.200000000000003</v>
      </c>
      <c r="M355">
        <f t="shared" si="73"/>
        <v>3.8257619992993108</v>
      </c>
      <c r="N355">
        <f t="shared" si="65"/>
        <v>118.81800770757926</v>
      </c>
      <c r="O355" t="str">
        <f t="shared" si="66"/>
        <v>53111,</v>
      </c>
      <c r="P355" t="str">
        <f t="shared" si="67"/>
        <v>150,</v>
      </c>
      <c r="Q355" t="str">
        <f t="shared" si="74"/>
        <v>(2,12)</v>
      </c>
      <c r="R355" t="str">
        <f t="shared" si="68"/>
        <v>2,</v>
      </c>
      <c r="S355" t="str">
        <f t="shared" si="69"/>
        <v>12,</v>
      </c>
    </row>
    <row r="356" spans="1:19" x14ac:dyDescent="0.15">
      <c r="A356" t="s">
        <v>212</v>
      </c>
      <c r="B356">
        <v>51211</v>
      </c>
      <c r="C356">
        <v>140</v>
      </c>
      <c r="D356">
        <v>1</v>
      </c>
      <c r="E356">
        <v>2</v>
      </c>
      <c r="F356">
        <v>2</v>
      </c>
      <c r="G356" s="5">
        <f t="shared" si="64"/>
        <v>1.6349410253415859E-2</v>
      </c>
      <c r="H356" t="str">
        <f>VLOOKUP(B356,'名称-id-价值'!B:C,2,FALSE)</f>
        <v>二号-碎片</v>
      </c>
      <c r="I356" t="str">
        <f t="shared" si="70"/>
        <v>T2碎片</v>
      </c>
      <c r="J356">
        <f t="shared" si="71"/>
        <v>9</v>
      </c>
      <c r="K356">
        <f t="shared" si="72"/>
        <v>4.9048230760247578E-2</v>
      </c>
      <c r="L356">
        <f>VLOOKUP(B356,'名称-id-价值'!B:M,J356+2,FALSE)</f>
        <v>34.799999999999997</v>
      </c>
      <c r="M356">
        <f t="shared" si="73"/>
        <v>0.85343921522830768</v>
      </c>
      <c r="N356">
        <f t="shared" si="65"/>
        <v>118.81800770757926</v>
      </c>
      <c r="O356" t="str">
        <f t="shared" si="66"/>
        <v>51211,</v>
      </c>
      <c r="P356" t="str">
        <f t="shared" si="67"/>
        <v>140,</v>
      </c>
      <c r="Q356" t="str">
        <f t="shared" si="74"/>
        <v>(1,2)</v>
      </c>
      <c r="R356" t="str">
        <f t="shared" si="68"/>
        <v>1,</v>
      </c>
      <c r="S356" t="str">
        <f t="shared" si="69"/>
        <v>2,</v>
      </c>
    </row>
    <row r="357" spans="1:19" x14ac:dyDescent="0.15">
      <c r="A357" t="s">
        <v>212</v>
      </c>
      <c r="B357">
        <v>52211</v>
      </c>
      <c r="C357">
        <v>140</v>
      </c>
      <c r="D357">
        <v>1</v>
      </c>
      <c r="E357">
        <v>2</v>
      </c>
      <c r="F357">
        <v>2</v>
      </c>
      <c r="G357" s="5">
        <f t="shared" si="64"/>
        <v>1.6349410253415859E-2</v>
      </c>
      <c r="H357" t="str">
        <f>VLOOKUP(B357,'名称-id-价值'!B:C,2,FALSE)</f>
        <v>T-34-碎片</v>
      </c>
      <c r="I357" t="str">
        <f t="shared" si="70"/>
        <v>T2碎片</v>
      </c>
      <c r="J357">
        <f t="shared" si="71"/>
        <v>9</v>
      </c>
      <c r="K357">
        <f t="shared" si="72"/>
        <v>4.9048230760247578E-2</v>
      </c>
      <c r="L357">
        <f>VLOOKUP(B357,'名称-id-价值'!B:M,J357+2,FALSE)</f>
        <v>34.799999999999997</v>
      </c>
      <c r="M357">
        <f t="shared" si="73"/>
        <v>0.85343921522830768</v>
      </c>
      <c r="N357">
        <f t="shared" si="65"/>
        <v>118.81800770757926</v>
      </c>
      <c r="O357" t="str">
        <f t="shared" si="66"/>
        <v>52211,</v>
      </c>
      <c r="P357" t="str">
        <f t="shared" si="67"/>
        <v>140,</v>
      </c>
      <c r="Q357" t="str">
        <f t="shared" si="74"/>
        <v>(1,2)</v>
      </c>
      <c r="R357" t="str">
        <f t="shared" si="68"/>
        <v>1,</v>
      </c>
      <c r="S357" t="str">
        <f t="shared" si="69"/>
        <v>2,</v>
      </c>
    </row>
    <row r="358" spans="1:19" x14ac:dyDescent="0.15">
      <c r="A358" t="s">
        <v>212</v>
      </c>
      <c r="B358">
        <v>53211</v>
      </c>
      <c r="C358">
        <v>140</v>
      </c>
      <c r="D358">
        <v>1</v>
      </c>
      <c r="E358">
        <v>2</v>
      </c>
      <c r="F358">
        <v>2</v>
      </c>
      <c r="G358" s="5">
        <f t="shared" si="64"/>
        <v>1.6349410253415859E-2</v>
      </c>
      <c r="H358" t="str">
        <f>VLOOKUP(B358,'名称-id-价值'!B:C,2,FALSE)</f>
        <v>KV-1-碎片</v>
      </c>
      <c r="I358" t="str">
        <f t="shared" si="70"/>
        <v>T2碎片</v>
      </c>
      <c r="J358">
        <f t="shared" si="71"/>
        <v>9</v>
      </c>
      <c r="K358">
        <f t="shared" si="72"/>
        <v>4.9048230760247578E-2</v>
      </c>
      <c r="L358">
        <f>VLOOKUP(B358,'名称-id-价值'!B:M,J358+2,FALSE)</f>
        <v>34.799999999999997</v>
      </c>
      <c r="M358">
        <f t="shared" si="73"/>
        <v>0.85343921522830768</v>
      </c>
      <c r="N358">
        <f t="shared" si="65"/>
        <v>118.81800770757926</v>
      </c>
      <c r="O358" t="str">
        <f t="shared" si="66"/>
        <v>53211,</v>
      </c>
      <c r="P358" t="str">
        <f t="shared" si="67"/>
        <v>140,</v>
      </c>
      <c r="Q358" t="str">
        <f t="shared" si="74"/>
        <v>(1,2)</v>
      </c>
      <c r="R358" t="str">
        <f t="shared" si="68"/>
        <v>1,</v>
      </c>
      <c r="S358" t="str">
        <f t="shared" si="69"/>
        <v>2,</v>
      </c>
    </row>
    <row r="359" spans="1:19" x14ac:dyDescent="0.15">
      <c r="A359" t="s">
        <v>212</v>
      </c>
      <c r="B359">
        <v>51311</v>
      </c>
      <c r="C359">
        <v>919</v>
      </c>
      <c r="D359">
        <v>1</v>
      </c>
      <c r="E359">
        <v>2</v>
      </c>
      <c r="F359">
        <v>2</v>
      </c>
      <c r="G359" s="5">
        <f t="shared" si="64"/>
        <v>0.1073222001634941</v>
      </c>
      <c r="H359" t="str">
        <f>VLOOKUP(B359,'名称-id-价值'!B:C,2,FALSE)</f>
        <v>35(t)-碎片</v>
      </c>
      <c r="I359" t="str">
        <f t="shared" si="70"/>
        <v>T3碎片</v>
      </c>
      <c r="J359">
        <f t="shared" si="71"/>
        <v>9</v>
      </c>
      <c r="K359">
        <f t="shared" si="72"/>
        <v>0.32196660049048231</v>
      </c>
      <c r="L359">
        <f>VLOOKUP(B359,'名称-id-价值'!B:M,J359+2,FALSE)</f>
        <v>41.8</v>
      </c>
      <c r="M359">
        <f t="shared" si="73"/>
        <v>6.7291019502510796</v>
      </c>
      <c r="N359">
        <f t="shared" si="65"/>
        <v>118.81800770757926</v>
      </c>
      <c r="O359" t="str">
        <f t="shared" si="66"/>
        <v>51311,</v>
      </c>
      <c r="P359" t="str">
        <f t="shared" si="67"/>
        <v>919,</v>
      </c>
      <c r="Q359" t="str">
        <f t="shared" si="74"/>
        <v>(1,2)</v>
      </c>
      <c r="R359" t="str">
        <f t="shared" si="68"/>
        <v>1,</v>
      </c>
      <c r="S359" t="str">
        <f t="shared" si="69"/>
        <v>2,</v>
      </c>
    </row>
    <row r="360" spans="1:19" x14ac:dyDescent="0.15">
      <c r="A360" t="s">
        <v>212</v>
      </c>
      <c r="B360">
        <v>52311</v>
      </c>
      <c r="C360">
        <v>919</v>
      </c>
      <c r="D360">
        <v>1</v>
      </c>
      <c r="E360">
        <v>2</v>
      </c>
      <c r="F360">
        <v>2</v>
      </c>
      <c r="G360" s="5">
        <f t="shared" si="64"/>
        <v>0.1073222001634941</v>
      </c>
      <c r="H360" t="str">
        <f>VLOOKUP(B360,'名称-id-价值'!B:C,2,FALSE)</f>
        <v>玛蒂尔达-碎片</v>
      </c>
      <c r="I360" t="str">
        <f t="shared" si="70"/>
        <v>T3碎片</v>
      </c>
      <c r="J360">
        <f t="shared" si="71"/>
        <v>9</v>
      </c>
      <c r="K360">
        <f t="shared" si="72"/>
        <v>0.32196660049048231</v>
      </c>
      <c r="L360">
        <f>VLOOKUP(B360,'名称-id-价值'!B:M,J360+2,FALSE)</f>
        <v>41.8</v>
      </c>
      <c r="M360">
        <f t="shared" si="73"/>
        <v>6.7291019502510796</v>
      </c>
      <c r="N360">
        <f t="shared" si="65"/>
        <v>118.81800770757926</v>
      </c>
      <c r="O360" t="str">
        <f t="shared" si="66"/>
        <v>52311,</v>
      </c>
      <c r="P360" t="str">
        <f t="shared" si="67"/>
        <v>919,</v>
      </c>
      <c r="Q360" t="str">
        <f t="shared" si="74"/>
        <v>(1,2)</v>
      </c>
      <c r="R360" t="str">
        <f t="shared" si="68"/>
        <v>1,</v>
      </c>
      <c r="S360" t="str">
        <f t="shared" si="69"/>
        <v>2,</v>
      </c>
    </row>
    <row r="361" spans="1:19" x14ac:dyDescent="0.15">
      <c r="A361" t="s">
        <v>212</v>
      </c>
      <c r="B361">
        <v>53311</v>
      </c>
      <c r="C361">
        <v>919</v>
      </c>
      <c r="D361">
        <v>1</v>
      </c>
      <c r="E361">
        <v>2</v>
      </c>
      <c r="F361">
        <v>2</v>
      </c>
      <c r="G361" s="5">
        <f t="shared" si="64"/>
        <v>0.1073222001634941</v>
      </c>
      <c r="H361" t="str">
        <f>VLOOKUP(B361,'名称-id-价值'!B:C,2,FALSE)</f>
        <v>黑豹-碎片</v>
      </c>
      <c r="I361" t="str">
        <f t="shared" si="70"/>
        <v>T3碎片</v>
      </c>
      <c r="J361">
        <f t="shared" si="71"/>
        <v>9</v>
      </c>
      <c r="K361">
        <f t="shared" si="72"/>
        <v>0.32196660049048231</v>
      </c>
      <c r="L361">
        <f>VLOOKUP(B361,'名称-id-价值'!B:M,J361+2,FALSE)</f>
        <v>41.8</v>
      </c>
      <c r="M361">
        <f t="shared" si="73"/>
        <v>6.7291019502510796</v>
      </c>
      <c r="N361">
        <f t="shared" si="65"/>
        <v>118.81800770757926</v>
      </c>
      <c r="O361" t="str">
        <f t="shared" si="66"/>
        <v>53311,</v>
      </c>
      <c r="P361" t="str">
        <f t="shared" si="67"/>
        <v>919,</v>
      </c>
      <c r="Q361" t="str">
        <f t="shared" si="74"/>
        <v>(1,2)</v>
      </c>
      <c r="R361" t="str">
        <f t="shared" si="68"/>
        <v>1,</v>
      </c>
      <c r="S361" t="str">
        <f t="shared" si="69"/>
        <v>2,</v>
      </c>
    </row>
    <row r="362" spans="1:19" x14ac:dyDescent="0.15">
      <c r="A362" t="s">
        <v>212</v>
      </c>
      <c r="B362">
        <v>51311</v>
      </c>
      <c r="C362">
        <v>690</v>
      </c>
      <c r="D362">
        <v>1</v>
      </c>
      <c r="E362">
        <v>1</v>
      </c>
      <c r="F362">
        <v>2</v>
      </c>
      <c r="G362" s="5">
        <f t="shared" si="64"/>
        <v>8.0579236248978156E-2</v>
      </c>
      <c r="H362" t="str">
        <f>VLOOKUP(B362,'名称-id-价值'!B:C,2,FALSE)</f>
        <v>35(t)-碎片</v>
      </c>
      <c r="I362" t="str">
        <f t="shared" si="70"/>
        <v>T3碎片</v>
      </c>
      <c r="J362">
        <f t="shared" si="71"/>
        <v>9</v>
      </c>
      <c r="K362">
        <f t="shared" si="72"/>
        <v>0.16115847249795631</v>
      </c>
      <c r="L362">
        <f>VLOOKUP(B362,'名称-id-价值'!B:M,J362+2,FALSE)</f>
        <v>41.8</v>
      </c>
      <c r="M362">
        <f t="shared" si="73"/>
        <v>3.3682120752072868</v>
      </c>
      <c r="N362">
        <f t="shared" si="65"/>
        <v>118.81800770757926</v>
      </c>
      <c r="O362" t="str">
        <f t="shared" si="66"/>
        <v>51311,</v>
      </c>
      <c r="P362" t="str">
        <f t="shared" si="67"/>
        <v>690,</v>
      </c>
      <c r="Q362" t="str">
        <f t="shared" si="74"/>
        <v>(1,1)</v>
      </c>
      <c r="R362" t="str">
        <f t="shared" si="68"/>
        <v>1,</v>
      </c>
      <c r="S362" t="str">
        <f t="shared" si="69"/>
        <v>1,</v>
      </c>
    </row>
    <row r="363" spans="1:19" x14ac:dyDescent="0.15">
      <c r="A363" t="s">
        <v>212</v>
      </c>
      <c r="B363">
        <v>52311</v>
      </c>
      <c r="C363">
        <v>690</v>
      </c>
      <c r="D363">
        <v>1</v>
      </c>
      <c r="E363">
        <v>1</v>
      </c>
      <c r="F363">
        <v>2</v>
      </c>
      <c r="G363" s="5">
        <f t="shared" si="64"/>
        <v>8.0579236248978156E-2</v>
      </c>
      <c r="H363" t="str">
        <f>VLOOKUP(B363,'名称-id-价值'!B:C,2,FALSE)</f>
        <v>玛蒂尔达-碎片</v>
      </c>
      <c r="I363" t="str">
        <f t="shared" si="70"/>
        <v>T3碎片</v>
      </c>
      <c r="J363">
        <f t="shared" si="71"/>
        <v>9</v>
      </c>
      <c r="K363">
        <f t="shared" si="72"/>
        <v>0.16115847249795631</v>
      </c>
      <c r="L363">
        <f>VLOOKUP(B363,'名称-id-价值'!B:M,J363+2,FALSE)</f>
        <v>41.8</v>
      </c>
      <c r="M363">
        <f t="shared" si="73"/>
        <v>3.3682120752072868</v>
      </c>
      <c r="N363">
        <f t="shared" si="65"/>
        <v>118.81800770757926</v>
      </c>
      <c r="O363" t="str">
        <f t="shared" si="66"/>
        <v>52311,</v>
      </c>
      <c r="P363" t="str">
        <f t="shared" si="67"/>
        <v>690,</v>
      </c>
      <c r="Q363" t="str">
        <f t="shared" si="74"/>
        <v>(1,1)</v>
      </c>
      <c r="R363" t="str">
        <f t="shared" si="68"/>
        <v>1,</v>
      </c>
      <c r="S363" t="str">
        <f t="shared" si="69"/>
        <v>1,</v>
      </c>
    </row>
    <row r="364" spans="1:19" x14ac:dyDescent="0.15">
      <c r="A364" t="s">
        <v>212</v>
      </c>
      <c r="B364">
        <v>53311</v>
      </c>
      <c r="C364">
        <v>690</v>
      </c>
      <c r="D364">
        <v>1</v>
      </c>
      <c r="E364">
        <v>1</v>
      </c>
      <c r="F364">
        <v>2</v>
      </c>
      <c r="G364" s="5">
        <f t="shared" si="64"/>
        <v>8.0579236248978156E-2</v>
      </c>
      <c r="H364" t="str">
        <f>VLOOKUP(B364,'名称-id-价值'!B:C,2,FALSE)</f>
        <v>黑豹-碎片</v>
      </c>
      <c r="I364" t="str">
        <f t="shared" si="70"/>
        <v>T3碎片</v>
      </c>
      <c r="J364">
        <f t="shared" si="71"/>
        <v>9</v>
      </c>
      <c r="K364">
        <f t="shared" si="72"/>
        <v>0.16115847249795631</v>
      </c>
      <c r="L364">
        <f>VLOOKUP(B364,'名称-id-价值'!B:M,J364+2,FALSE)</f>
        <v>41.8</v>
      </c>
      <c r="M364">
        <f t="shared" si="73"/>
        <v>3.3682120752072868</v>
      </c>
      <c r="N364">
        <f t="shared" si="65"/>
        <v>118.81800770757926</v>
      </c>
      <c r="O364" t="str">
        <f t="shared" si="66"/>
        <v>53311,</v>
      </c>
      <c r="P364" t="str">
        <f t="shared" si="67"/>
        <v>690,</v>
      </c>
      <c r="Q364" t="str">
        <f t="shared" si="74"/>
        <v>(1,1)</v>
      </c>
      <c r="R364" t="str">
        <f t="shared" si="68"/>
        <v>1,</v>
      </c>
      <c r="S364" t="str">
        <f t="shared" si="69"/>
        <v>1,</v>
      </c>
    </row>
    <row r="365" spans="1:19" x14ac:dyDescent="0.15">
      <c r="A365" t="s">
        <v>212</v>
      </c>
      <c r="B365">
        <v>91001</v>
      </c>
      <c r="C365">
        <v>93</v>
      </c>
      <c r="D365">
        <v>1</v>
      </c>
      <c r="E365">
        <v>1</v>
      </c>
      <c r="F365">
        <v>2</v>
      </c>
      <c r="G365" s="5">
        <f t="shared" si="64"/>
        <v>1.0860679668340536E-2</v>
      </c>
      <c r="H365" t="str">
        <f>VLOOKUP(B365,'名称-id-价值'!B:C,2,FALSE)</f>
        <v>T1LP1</v>
      </c>
      <c r="I365" t="str">
        <f t="shared" si="70"/>
        <v>T1部件</v>
      </c>
      <c r="J365">
        <f t="shared" si="71"/>
        <v>9</v>
      </c>
      <c r="K365">
        <f t="shared" si="72"/>
        <v>2.1721359336681071E-2</v>
      </c>
      <c r="L365">
        <f>VLOOKUP(B365,'名称-id-价值'!B:M,J365+2,FALSE)</f>
        <v>24</v>
      </c>
      <c r="M365">
        <f t="shared" si="73"/>
        <v>0.26065631204017287</v>
      </c>
      <c r="N365">
        <f t="shared" si="65"/>
        <v>118.81800770757926</v>
      </c>
      <c r="O365" t="str">
        <f t="shared" si="66"/>
        <v>91001,</v>
      </c>
      <c r="P365" t="str">
        <f t="shared" si="67"/>
        <v>93,</v>
      </c>
      <c r="Q365" t="str">
        <f t="shared" si="74"/>
        <v>(1,1)</v>
      </c>
      <c r="R365" t="str">
        <f t="shared" si="68"/>
        <v>1,</v>
      </c>
      <c r="S365" t="str">
        <f t="shared" si="69"/>
        <v>1,</v>
      </c>
    </row>
    <row r="366" spans="1:19" x14ac:dyDescent="0.15">
      <c r="A366" t="s">
        <v>212</v>
      </c>
      <c r="B366">
        <v>91003</v>
      </c>
      <c r="C366">
        <v>93</v>
      </c>
      <c r="D366">
        <v>1</v>
      </c>
      <c r="E366">
        <v>1</v>
      </c>
      <c r="F366">
        <v>2</v>
      </c>
      <c r="G366" s="5">
        <f t="shared" si="64"/>
        <v>1.0860679668340536E-2</v>
      </c>
      <c r="H366" t="str">
        <f>VLOOKUP(B366,'名称-id-价值'!B:C,2,FALSE)</f>
        <v>T1LP3</v>
      </c>
      <c r="I366" t="str">
        <f t="shared" si="70"/>
        <v>T1部件</v>
      </c>
      <c r="J366">
        <f t="shared" si="71"/>
        <v>9</v>
      </c>
      <c r="K366">
        <f t="shared" si="72"/>
        <v>2.1721359336681071E-2</v>
      </c>
      <c r="L366">
        <f>VLOOKUP(B366,'名称-id-价值'!B:M,J366+2,FALSE)</f>
        <v>24</v>
      </c>
      <c r="M366">
        <f t="shared" si="73"/>
        <v>0.26065631204017287</v>
      </c>
      <c r="N366">
        <f t="shared" si="65"/>
        <v>118.81800770757926</v>
      </c>
      <c r="O366" t="str">
        <f t="shared" si="66"/>
        <v>91003,</v>
      </c>
      <c r="P366" t="str">
        <f t="shared" si="67"/>
        <v>93,</v>
      </c>
      <c r="Q366" t="str">
        <f t="shared" si="74"/>
        <v>(1,1)</v>
      </c>
      <c r="R366" t="str">
        <f t="shared" si="68"/>
        <v>1,</v>
      </c>
      <c r="S366" t="str">
        <f t="shared" si="69"/>
        <v>1,</v>
      </c>
    </row>
    <row r="367" spans="1:19" x14ac:dyDescent="0.15">
      <c r="A367" t="s">
        <v>212</v>
      </c>
      <c r="B367">
        <v>91005</v>
      </c>
      <c r="C367">
        <v>93</v>
      </c>
      <c r="D367">
        <v>1</v>
      </c>
      <c r="E367">
        <v>1</v>
      </c>
      <c r="F367">
        <v>2</v>
      </c>
      <c r="G367" s="5">
        <f t="shared" si="64"/>
        <v>1.0860679668340536E-2</v>
      </c>
      <c r="H367" t="str">
        <f>VLOOKUP(B367,'名称-id-价值'!B:C,2,FALSE)</f>
        <v>T1LP5</v>
      </c>
      <c r="I367" t="str">
        <f t="shared" si="70"/>
        <v>T1部件</v>
      </c>
      <c r="J367">
        <f t="shared" si="71"/>
        <v>9</v>
      </c>
      <c r="K367">
        <f t="shared" si="72"/>
        <v>2.1721359336681071E-2</v>
      </c>
      <c r="L367">
        <f>VLOOKUP(B367,'名称-id-价值'!B:M,J367+2,FALSE)</f>
        <v>24</v>
      </c>
      <c r="M367">
        <f t="shared" si="73"/>
        <v>0.26065631204017287</v>
      </c>
      <c r="N367">
        <f t="shared" si="65"/>
        <v>118.81800770757926</v>
      </c>
      <c r="O367" t="str">
        <f t="shared" si="66"/>
        <v>91005,</v>
      </c>
      <c r="P367" t="str">
        <f t="shared" si="67"/>
        <v>93,</v>
      </c>
      <c r="Q367" t="str">
        <f t="shared" si="74"/>
        <v>(1,1)</v>
      </c>
      <c r="R367" t="str">
        <f t="shared" si="68"/>
        <v>1,</v>
      </c>
      <c r="S367" t="str">
        <f t="shared" si="69"/>
        <v>1,</v>
      </c>
    </row>
    <row r="368" spans="1:19" x14ac:dyDescent="0.15">
      <c r="A368" t="s">
        <v>212</v>
      </c>
      <c r="B368">
        <v>91101</v>
      </c>
      <c r="C368">
        <v>93</v>
      </c>
      <c r="D368">
        <v>1</v>
      </c>
      <c r="E368">
        <v>1</v>
      </c>
      <c r="F368">
        <v>2</v>
      </c>
      <c r="G368" s="5">
        <f t="shared" si="64"/>
        <v>1.0860679668340536E-2</v>
      </c>
      <c r="H368" t="str">
        <f>VLOOKUP(B368,'名称-id-价值'!B:C,2,FALSE)</f>
        <v>T1MP1</v>
      </c>
      <c r="I368" t="str">
        <f t="shared" si="70"/>
        <v>T1部件</v>
      </c>
      <c r="J368">
        <f t="shared" si="71"/>
        <v>9</v>
      </c>
      <c r="K368">
        <f t="shared" si="72"/>
        <v>2.1721359336681071E-2</v>
      </c>
      <c r="L368">
        <f>VLOOKUP(B368,'名称-id-价值'!B:M,J368+2,FALSE)</f>
        <v>24</v>
      </c>
      <c r="M368">
        <f t="shared" si="73"/>
        <v>0.26065631204017287</v>
      </c>
      <c r="N368">
        <f t="shared" si="65"/>
        <v>118.81800770757926</v>
      </c>
      <c r="O368" t="str">
        <f t="shared" si="66"/>
        <v>91101,</v>
      </c>
      <c r="P368" t="str">
        <f t="shared" si="67"/>
        <v>93,</v>
      </c>
      <c r="Q368" t="str">
        <f t="shared" si="74"/>
        <v>(1,1)</v>
      </c>
      <c r="R368" t="str">
        <f t="shared" si="68"/>
        <v>1,</v>
      </c>
      <c r="S368" t="str">
        <f t="shared" si="69"/>
        <v>1,</v>
      </c>
    </row>
    <row r="369" spans="1:19" x14ac:dyDescent="0.15">
      <c r="A369" t="s">
        <v>212</v>
      </c>
      <c r="B369">
        <v>91103</v>
      </c>
      <c r="C369">
        <v>93</v>
      </c>
      <c r="D369">
        <v>1</v>
      </c>
      <c r="E369">
        <v>1</v>
      </c>
      <c r="F369">
        <v>2</v>
      </c>
      <c r="G369" s="5">
        <f t="shared" si="64"/>
        <v>1.0860679668340536E-2</v>
      </c>
      <c r="H369" t="str">
        <f>VLOOKUP(B369,'名称-id-价值'!B:C,2,FALSE)</f>
        <v>T1MP3</v>
      </c>
      <c r="I369" t="str">
        <f t="shared" si="70"/>
        <v>T1部件</v>
      </c>
      <c r="J369">
        <f t="shared" si="71"/>
        <v>9</v>
      </c>
      <c r="K369">
        <f t="shared" si="72"/>
        <v>2.1721359336681071E-2</v>
      </c>
      <c r="L369">
        <f>VLOOKUP(B369,'名称-id-价值'!B:M,J369+2,FALSE)</f>
        <v>24</v>
      </c>
      <c r="M369">
        <f t="shared" si="73"/>
        <v>0.26065631204017287</v>
      </c>
      <c r="N369">
        <f t="shared" si="65"/>
        <v>118.81800770757926</v>
      </c>
      <c r="O369" t="str">
        <f t="shared" si="66"/>
        <v>91103,</v>
      </c>
      <c r="P369" t="str">
        <f t="shared" si="67"/>
        <v>93,</v>
      </c>
      <c r="Q369" t="str">
        <f t="shared" si="74"/>
        <v>(1,1)</v>
      </c>
      <c r="R369" t="str">
        <f t="shared" si="68"/>
        <v>1,</v>
      </c>
      <c r="S369" t="str">
        <f t="shared" si="69"/>
        <v>1,</v>
      </c>
    </row>
    <row r="370" spans="1:19" x14ac:dyDescent="0.15">
      <c r="A370" t="s">
        <v>212</v>
      </c>
      <c r="B370">
        <v>91105</v>
      </c>
      <c r="C370">
        <v>93</v>
      </c>
      <c r="D370">
        <v>1</v>
      </c>
      <c r="E370">
        <v>1</v>
      </c>
      <c r="F370">
        <v>2</v>
      </c>
      <c r="G370" s="5">
        <f t="shared" si="64"/>
        <v>1.0860679668340536E-2</v>
      </c>
      <c r="H370" t="str">
        <f>VLOOKUP(B370,'名称-id-价值'!B:C,2,FALSE)</f>
        <v>T1MP5</v>
      </c>
      <c r="I370" t="str">
        <f t="shared" si="70"/>
        <v>T1部件</v>
      </c>
      <c r="J370">
        <f t="shared" si="71"/>
        <v>9</v>
      </c>
      <c r="K370">
        <f t="shared" si="72"/>
        <v>2.1721359336681071E-2</v>
      </c>
      <c r="L370">
        <f>VLOOKUP(B370,'名称-id-价值'!B:M,J370+2,FALSE)</f>
        <v>24</v>
      </c>
      <c r="M370">
        <f t="shared" si="73"/>
        <v>0.26065631204017287</v>
      </c>
      <c r="N370">
        <f t="shared" si="65"/>
        <v>118.81800770757926</v>
      </c>
      <c r="O370" t="str">
        <f t="shared" si="66"/>
        <v>91105,</v>
      </c>
      <c r="P370" t="str">
        <f t="shared" si="67"/>
        <v>93,</v>
      </c>
      <c r="Q370" t="str">
        <f t="shared" si="74"/>
        <v>(1,1)</v>
      </c>
      <c r="R370" t="str">
        <f t="shared" si="68"/>
        <v>1,</v>
      </c>
      <c r="S370" t="str">
        <f t="shared" si="69"/>
        <v>1,</v>
      </c>
    </row>
    <row r="371" spans="1:19" x14ac:dyDescent="0.15">
      <c r="A371" t="s">
        <v>212</v>
      </c>
      <c r="B371">
        <v>91201</v>
      </c>
      <c r="C371">
        <v>93</v>
      </c>
      <c r="D371">
        <v>1</v>
      </c>
      <c r="E371">
        <v>1</v>
      </c>
      <c r="F371">
        <v>2</v>
      </c>
      <c r="G371" s="5">
        <f t="shared" si="64"/>
        <v>1.0860679668340536E-2</v>
      </c>
      <c r="H371" t="str">
        <f>VLOOKUP(B371,'名称-id-价值'!B:C,2,FALSE)</f>
        <v>T1HP1</v>
      </c>
      <c r="I371" t="str">
        <f t="shared" si="70"/>
        <v>T1部件</v>
      </c>
      <c r="J371">
        <f t="shared" si="71"/>
        <v>9</v>
      </c>
      <c r="K371">
        <f t="shared" si="72"/>
        <v>2.1721359336681071E-2</v>
      </c>
      <c r="L371">
        <f>VLOOKUP(B371,'名称-id-价值'!B:M,J371+2,FALSE)</f>
        <v>24</v>
      </c>
      <c r="M371">
        <f t="shared" si="73"/>
        <v>0.26065631204017287</v>
      </c>
      <c r="N371">
        <f t="shared" si="65"/>
        <v>118.81800770757926</v>
      </c>
      <c r="O371" t="str">
        <f t="shared" si="66"/>
        <v>91201,</v>
      </c>
      <c r="P371" t="str">
        <f t="shared" si="67"/>
        <v>93,</v>
      </c>
      <c r="Q371" t="str">
        <f t="shared" si="74"/>
        <v>(1,1)</v>
      </c>
      <c r="R371" t="str">
        <f t="shared" si="68"/>
        <v>1,</v>
      </c>
      <c r="S371" t="str">
        <f t="shared" si="69"/>
        <v>1,</v>
      </c>
    </row>
    <row r="372" spans="1:19" x14ac:dyDescent="0.15">
      <c r="A372" t="s">
        <v>212</v>
      </c>
      <c r="B372">
        <v>91203</v>
      </c>
      <c r="C372">
        <v>93</v>
      </c>
      <c r="D372">
        <v>1</v>
      </c>
      <c r="E372">
        <v>1</v>
      </c>
      <c r="F372">
        <v>2</v>
      </c>
      <c r="G372" s="5">
        <f t="shared" si="64"/>
        <v>1.0860679668340536E-2</v>
      </c>
      <c r="H372" t="str">
        <f>VLOOKUP(B372,'名称-id-价值'!B:C,2,FALSE)</f>
        <v>T1HP3</v>
      </c>
      <c r="I372" t="str">
        <f t="shared" si="70"/>
        <v>T1部件</v>
      </c>
      <c r="J372">
        <f t="shared" si="71"/>
        <v>9</v>
      </c>
      <c r="K372">
        <f t="shared" si="72"/>
        <v>2.1721359336681071E-2</v>
      </c>
      <c r="L372">
        <f>VLOOKUP(B372,'名称-id-价值'!B:M,J372+2,FALSE)</f>
        <v>24</v>
      </c>
      <c r="M372">
        <f t="shared" si="73"/>
        <v>0.26065631204017287</v>
      </c>
      <c r="N372">
        <f t="shared" si="65"/>
        <v>118.81800770757926</v>
      </c>
      <c r="O372" t="str">
        <f t="shared" si="66"/>
        <v>91203,</v>
      </c>
      <c r="P372" t="str">
        <f t="shared" si="67"/>
        <v>93,</v>
      </c>
      <c r="Q372" t="str">
        <f t="shared" si="74"/>
        <v>(1,1)</v>
      </c>
      <c r="R372" t="str">
        <f t="shared" si="68"/>
        <v>1,</v>
      </c>
      <c r="S372" t="str">
        <f t="shared" si="69"/>
        <v>1,</v>
      </c>
    </row>
    <row r="373" spans="1:19" x14ac:dyDescent="0.15">
      <c r="A373" t="s">
        <v>212</v>
      </c>
      <c r="B373">
        <v>91205</v>
      </c>
      <c r="C373">
        <v>93</v>
      </c>
      <c r="D373">
        <v>1</v>
      </c>
      <c r="E373">
        <v>1</v>
      </c>
      <c r="F373">
        <v>2</v>
      </c>
      <c r="G373" s="5">
        <f t="shared" si="64"/>
        <v>1.0860679668340536E-2</v>
      </c>
      <c r="H373" t="str">
        <f>VLOOKUP(B373,'名称-id-价值'!B:C,2,FALSE)</f>
        <v>T1HP5</v>
      </c>
      <c r="I373" t="str">
        <f t="shared" si="70"/>
        <v>T1部件</v>
      </c>
      <c r="J373">
        <f t="shared" si="71"/>
        <v>9</v>
      </c>
      <c r="K373">
        <f t="shared" si="72"/>
        <v>2.1721359336681071E-2</v>
      </c>
      <c r="L373">
        <f>VLOOKUP(B373,'名称-id-价值'!B:M,J373+2,FALSE)</f>
        <v>24</v>
      </c>
      <c r="M373">
        <f t="shared" si="73"/>
        <v>0.26065631204017287</v>
      </c>
      <c r="N373">
        <f t="shared" si="65"/>
        <v>118.81800770757926</v>
      </c>
      <c r="O373" t="str">
        <f t="shared" si="66"/>
        <v>91205,</v>
      </c>
      <c r="P373" t="str">
        <f t="shared" si="67"/>
        <v>93,</v>
      </c>
      <c r="Q373" t="str">
        <f t="shared" si="74"/>
        <v>(1,1)</v>
      </c>
      <c r="R373" t="str">
        <f t="shared" si="68"/>
        <v>1,</v>
      </c>
      <c r="S373" t="str">
        <f t="shared" si="69"/>
        <v>1,</v>
      </c>
    </row>
    <row r="374" spans="1:19" x14ac:dyDescent="0.15">
      <c r="A374" t="s">
        <v>212</v>
      </c>
      <c r="B374">
        <v>91002</v>
      </c>
      <c r="C374">
        <v>93</v>
      </c>
      <c r="D374">
        <v>1</v>
      </c>
      <c r="E374">
        <v>1</v>
      </c>
      <c r="F374">
        <v>2</v>
      </c>
      <c r="G374" s="5">
        <f t="shared" si="64"/>
        <v>1.0860679668340536E-2</v>
      </c>
      <c r="H374" t="str">
        <f>VLOOKUP(B374,'名称-id-价值'!B:C,2,FALSE)</f>
        <v>T1LP2</v>
      </c>
      <c r="I374" t="str">
        <f t="shared" si="70"/>
        <v>T1部件</v>
      </c>
      <c r="J374">
        <f t="shared" si="71"/>
        <v>9</v>
      </c>
      <c r="K374">
        <f t="shared" si="72"/>
        <v>2.1721359336681071E-2</v>
      </c>
      <c r="L374">
        <f>VLOOKUP(B374,'名称-id-价值'!B:M,J374+2,FALSE)</f>
        <v>24</v>
      </c>
      <c r="M374">
        <f t="shared" si="73"/>
        <v>0.26065631204017287</v>
      </c>
      <c r="N374">
        <f t="shared" si="65"/>
        <v>118.81800770757926</v>
      </c>
      <c r="O374" t="str">
        <f t="shared" si="66"/>
        <v>91002,</v>
      </c>
      <c r="P374" t="str">
        <f t="shared" si="67"/>
        <v>93,</v>
      </c>
      <c r="Q374" t="str">
        <f t="shared" si="74"/>
        <v>(1,1)</v>
      </c>
      <c r="R374" t="str">
        <f t="shared" si="68"/>
        <v>1,</v>
      </c>
      <c r="S374" t="str">
        <f t="shared" si="69"/>
        <v>1,</v>
      </c>
    </row>
    <row r="375" spans="1:19" x14ac:dyDescent="0.15">
      <c r="A375" t="s">
        <v>212</v>
      </c>
      <c r="B375">
        <v>91004</v>
      </c>
      <c r="C375">
        <v>93</v>
      </c>
      <c r="D375">
        <v>1</v>
      </c>
      <c r="E375">
        <v>1</v>
      </c>
      <c r="F375">
        <v>2</v>
      </c>
      <c r="G375" s="5">
        <f t="shared" si="64"/>
        <v>1.0860679668340536E-2</v>
      </c>
      <c r="H375" t="str">
        <f>VLOOKUP(B375,'名称-id-价值'!B:C,2,FALSE)</f>
        <v>T1LP4</v>
      </c>
      <c r="I375" t="str">
        <f t="shared" si="70"/>
        <v>T1部件</v>
      </c>
      <c r="J375">
        <f t="shared" si="71"/>
        <v>9</v>
      </c>
      <c r="K375">
        <f t="shared" si="72"/>
        <v>2.1721359336681071E-2</v>
      </c>
      <c r="L375">
        <f>VLOOKUP(B375,'名称-id-价值'!B:M,J375+2,FALSE)</f>
        <v>24</v>
      </c>
      <c r="M375">
        <f t="shared" si="73"/>
        <v>0.26065631204017287</v>
      </c>
      <c r="N375">
        <f t="shared" si="65"/>
        <v>118.81800770757926</v>
      </c>
      <c r="O375" t="str">
        <f t="shared" si="66"/>
        <v>91004,</v>
      </c>
      <c r="P375" t="str">
        <f t="shared" si="67"/>
        <v>93,</v>
      </c>
      <c r="Q375" t="str">
        <f t="shared" si="74"/>
        <v>(1,1)</v>
      </c>
      <c r="R375" t="str">
        <f t="shared" si="68"/>
        <v>1,</v>
      </c>
      <c r="S375" t="str">
        <f t="shared" si="69"/>
        <v>1,</v>
      </c>
    </row>
    <row r="376" spans="1:19" x14ac:dyDescent="0.15">
      <c r="A376" t="s">
        <v>212</v>
      </c>
      <c r="B376">
        <v>91006</v>
      </c>
      <c r="C376">
        <v>93</v>
      </c>
      <c r="D376">
        <v>1</v>
      </c>
      <c r="E376">
        <v>1</v>
      </c>
      <c r="F376">
        <v>2</v>
      </c>
      <c r="G376" s="5">
        <f t="shared" si="64"/>
        <v>1.0860679668340536E-2</v>
      </c>
      <c r="H376" t="str">
        <f>VLOOKUP(B376,'名称-id-价值'!B:C,2,FALSE)</f>
        <v>T1LP6</v>
      </c>
      <c r="I376" t="str">
        <f t="shared" si="70"/>
        <v>T1部件</v>
      </c>
      <c r="J376">
        <f t="shared" si="71"/>
        <v>9</v>
      </c>
      <c r="K376">
        <f t="shared" si="72"/>
        <v>2.1721359336681071E-2</v>
      </c>
      <c r="L376">
        <f>VLOOKUP(B376,'名称-id-价值'!B:M,J376+2,FALSE)</f>
        <v>24</v>
      </c>
      <c r="M376">
        <f t="shared" si="73"/>
        <v>0.26065631204017287</v>
      </c>
      <c r="N376">
        <f t="shared" si="65"/>
        <v>118.81800770757926</v>
      </c>
      <c r="O376" t="str">
        <f t="shared" si="66"/>
        <v>91006,</v>
      </c>
      <c r="P376" t="str">
        <f t="shared" si="67"/>
        <v>93,</v>
      </c>
      <c r="Q376" t="str">
        <f t="shared" si="74"/>
        <v>(1,1)</v>
      </c>
      <c r="R376" t="str">
        <f t="shared" si="68"/>
        <v>1,</v>
      </c>
      <c r="S376" t="str">
        <f t="shared" si="69"/>
        <v>1,</v>
      </c>
    </row>
    <row r="377" spans="1:19" x14ac:dyDescent="0.15">
      <c r="A377" t="s">
        <v>212</v>
      </c>
      <c r="B377">
        <v>91102</v>
      </c>
      <c r="C377">
        <v>93</v>
      </c>
      <c r="D377">
        <v>1</v>
      </c>
      <c r="E377">
        <v>1</v>
      </c>
      <c r="F377">
        <v>2</v>
      </c>
      <c r="G377" s="5">
        <f t="shared" si="64"/>
        <v>1.0860679668340536E-2</v>
      </c>
      <c r="H377" t="str">
        <f>VLOOKUP(B377,'名称-id-价值'!B:C,2,FALSE)</f>
        <v>T1MP2</v>
      </c>
      <c r="I377" t="str">
        <f t="shared" si="70"/>
        <v>T1部件</v>
      </c>
      <c r="J377">
        <f t="shared" si="71"/>
        <v>9</v>
      </c>
      <c r="K377">
        <f t="shared" si="72"/>
        <v>2.1721359336681071E-2</v>
      </c>
      <c r="L377">
        <f>VLOOKUP(B377,'名称-id-价值'!B:M,J377+2,FALSE)</f>
        <v>24</v>
      </c>
      <c r="M377">
        <f t="shared" si="73"/>
        <v>0.26065631204017287</v>
      </c>
      <c r="N377">
        <f t="shared" si="65"/>
        <v>118.81800770757926</v>
      </c>
      <c r="O377" t="str">
        <f t="shared" si="66"/>
        <v>91102,</v>
      </c>
      <c r="P377" t="str">
        <f t="shared" si="67"/>
        <v>93,</v>
      </c>
      <c r="Q377" t="str">
        <f t="shared" si="74"/>
        <v>(1,1)</v>
      </c>
      <c r="R377" t="str">
        <f t="shared" si="68"/>
        <v>1,</v>
      </c>
      <c r="S377" t="str">
        <f t="shared" si="69"/>
        <v>1,</v>
      </c>
    </row>
    <row r="378" spans="1:19" x14ac:dyDescent="0.15">
      <c r="A378" t="s">
        <v>212</v>
      </c>
      <c r="B378">
        <v>91104</v>
      </c>
      <c r="C378">
        <v>93</v>
      </c>
      <c r="D378">
        <v>1</v>
      </c>
      <c r="E378">
        <v>1</v>
      </c>
      <c r="F378">
        <v>2</v>
      </c>
      <c r="G378" s="5">
        <f t="shared" si="64"/>
        <v>1.0860679668340536E-2</v>
      </c>
      <c r="H378" t="str">
        <f>VLOOKUP(B378,'名称-id-价值'!B:C,2,FALSE)</f>
        <v>T1MP4</v>
      </c>
      <c r="I378" t="str">
        <f t="shared" si="70"/>
        <v>T1部件</v>
      </c>
      <c r="J378">
        <f t="shared" si="71"/>
        <v>9</v>
      </c>
      <c r="K378">
        <f t="shared" si="72"/>
        <v>2.1721359336681071E-2</v>
      </c>
      <c r="L378">
        <f>VLOOKUP(B378,'名称-id-价值'!B:M,J378+2,FALSE)</f>
        <v>24</v>
      </c>
      <c r="M378">
        <f t="shared" si="73"/>
        <v>0.26065631204017287</v>
      </c>
      <c r="N378">
        <f t="shared" si="65"/>
        <v>118.81800770757926</v>
      </c>
      <c r="O378" t="str">
        <f t="shared" si="66"/>
        <v>91104,</v>
      </c>
      <c r="P378" t="str">
        <f t="shared" si="67"/>
        <v>93,</v>
      </c>
      <c r="Q378" t="str">
        <f t="shared" si="74"/>
        <v>(1,1)</v>
      </c>
      <c r="R378" t="str">
        <f t="shared" si="68"/>
        <v>1,</v>
      </c>
      <c r="S378" t="str">
        <f t="shared" si="69"/>
        <v>1,</v>
      </c>
    </row>
    <row r="379" spans="1:19" x14ac:dyDescent="0.15">
      <c r="A379" t="s">
        <v>212</v>
      </c>
      <c r="B379">
        <v>91106</v>
      </c>
      <c r="C379">
        <v>93</v>
      </c>
      <c r="D379">
        <v>1</v>
      </c>
      <c r="E379">
        <v>1</v>
      </c>
      <c r="F379">
        <v>2</v>
      </c>
      <c r="G379" s="5">
        <f t="shared" si="64"/>
        <v>1.0860679668340536E-2</v>
      </c>
      <c r="H379" t="str">
        <f>VLOOKUP(B379,'名称-id-价值'!B:C,2,FALSE)</f>
        <v>T1MP6</v>
      </c>
      <c r="I379" t="str">
        <f t="shared" si="70"/>
        <v>T1部件</v>
      </c>
      <c r="J379">
        <f t="shared" si="71"/>
        <v>9</v>
      </c>
      <c r="K379">
        <f t="shared" si="72"/>
        <v>2.1721359336681071E-2</v>
      </c>
      <c r="L379">
        <f>VLOOKUP(B379,'名称-id-价值'!B:M,J379+2,FALSE)</f>
        <v>24</v>
      </c>
      <c r="M379">
        <f t="shared" si="73"/>
        <v>0.26065631204017287</v>
      </c>
      <c r="N379">
        <f t="shared" si="65"/>
        <v>118.81800770757926</v>
      </c>
      <c r="O379" t="str">
        <f t="shared" si="66"/>
        <v>91106,</v>
      </c>
      <c r="P379" t="str">
        <f t="shared" si="67"/>
        <v>93,</v>
      </c>
      <c r="Q379" t="str">
        <f t="shared" si="74"/>
        <v>(1,1)</v>
      </c>
      <c r="R379" t="str">
        <f t="shared" si="68"/>
        <v>1,</v>
      </c>
      <c r="S379" t="str">
        <f t="shared" si="69"/>
        <v>1,</v>
      </c>
    </row>
    <row r="380" spans="1:19" x14ac:dyDescent="0.15">
      <c r="A380" t="s">
        <v>212</v>
      </c>
      <c r="B380">
        <v>91202</v>
      </c>
      <c r="C380">
        <v>93</v>
      </c>
      <c r="D380">
        <v>1</v>
      </c>
      <c r="E380">
        <v>1</v>
      </c>
      <c r="F380">
        <v>2</v>
      </c>
      <c r="G380" s="5">
        <f t="shared" si="64"/>
        <v>1.0860679668340536E-2</v>
      </c>
      <c r="H380" t="str">
        <f>VLOOKUP(B380,'名称-id-价值'!B:C,2,FALSE)</f>
        <v>T1HP2</v>
      </c>
      <c r="I380" t="str">
        <f t="shared" si="70"/>
        <v>T1部件</v>
      </c>
      <c r="J380">
        <f t="shared" si="71"/>
        <v>9</v>
      </c>
      <c r="K380">
        <f t="shared" si="72"/>
        <v>2.1721359336681071E-2</v>
      </c>
      <c r="L380">
        <f>VLOOKUP(B380,'名称-id-价值'!B:M,J380+2,FALSE)</f>
        <v>24</v>
      </c>
      <c r="M380">
        <f t="shared" si="73"/>
        <v>0.26065631204017287</v>
      </c>
      <c r="N380">
        <f t="shared" si="65"/>
        <v>118.81800770757926</v>
      </c>
      <c r="O380" t="str">
        <f t="shared" si="66"/>
        <v>91202,</v>
      </c>
      <c r="P380" t="str">
        <f t="shared" si="67"/>
        <v>93,</v>
      </c>
      <c r="Q380" t="str">
        <f t="shared" si="74"/>
        <v>(1,1)</v>
      </c>
      <c r="R380" t="str">
        <f t="shared" si="68"/>
        <v>1,</v>
      </c>
      <c r="S380" t="str">
        <f t="shared" si="69"/>
        <v>1,</v>
      </c>
    </row>
    <row r="381" spans="1:19" x14ac:dyDescent="0.15">
      <c r="A381" t="s">
        <v>212</v>
      </c>
      <c r="B381">
        <v>91204</v>
      </c>
      <c r="C381">
        <v>93</v>
      </c>
      <c r="D381">
        <v>1</v>
      </c>
      <c r="E381">
        <v>1</v>
      </c>
      <c r="F381">
        <v>2</v>
      </c>
      <c r="G381" s="5">
        <f t="shared" si="64"/>
        <v>1.0860679668340536E-2</v>
      </c>
      <c r="H381" t="str">
        <f>VLOOKUP(B381,'名称-id-价值'!B:C,2,FALSE)</f>
        <v>T1HP4</v>
      </c>
      <c r="I381" t="str">
        <f t="shared" si="70"/>
        <v>T1部件</v>
      </c>
      <c r="J381">
        <f t="shared" si="71"/>
        <v>9</v>
      </c>
      <c r="K381">
        <f t="shared" si="72"/>
        <v>2.1721359336681071E-2</v>
      </c>
      <c r="L381">
        <f>VLOOKUP(B381,'名称-id-价值'!B:M,J381+2,FALSE)</f>
        <v>24</v>
      </c>
      <c r="M381">
        <f t="shared" si="73"/>
        <v>0.26065631204017287</v>
      </c>
      <c r="N381">
        <f t="shared" si="65"/>
        <v>118.81800770757926</v>
      </c>
      <c r="O381" t="str">
        <f t="shared" si="66"/>
        <v>91204,</v>
      </c>
      <c r="P381" t="str">
        <f t="shared" si="67"/>
        <v>93,</v>
      </c>
      <c r="Q381" t="str">
        <f t="shared" si="74"/>
        <v>(1,1)</v>
      </c>
      <c r="R381" t="str">
        <f t="shared" si="68"/>
        <v>1,</v>
      </c>
      <c r="S381" t="str">
        <f t="shared" si="69"/>
        <v>1,</v>
      </c>
    </row>
    <row r="382" spans="1:19" x14ac:dyDescent="0.15">
      <c r="A382" t="s">
        <v>212</v>
      </c>
      <c r="B382">
        <v>91206</v>
      </c>
      <c r="C382">
        <v>93</v>
      </c>
      <c r="D382">
        <v>1</v>
      </c>
      <c r="E382">
        <v>1</v>
      </c>
      <c r="F382">
        <v>2</v>
      </c>
      <c r="G382" s="5">
        <f t="shared" si="64"/>
        <v>1.0860679668340536E-2</v>
      </c>
      <c r="H382" t="str">
        <f>VLOOKUP(B382,'名称-id-价值'!B:C,2,FALSE)</f>
        <v>T1HP6</v>
      </c>
      <c r="I382" t="str">
        <f t="shared" si="70"/>
        <v>T1部件</v>
      </c>
      <c r="J382">
        <f t="shared" si="71"/>
        <v>9</v>
      </c>
      <c r="K382">
        <f t="shared" si="72"/>
        <v>2.1721359336681071E-2</v>
      </c>
      <c r="L382">
        <f>VLOOKUP(B382,'名称-id-价值'!B:M,J382+2,FALSE)</f>
        <v>24</v>
      </c>
      <c r="M382">
        <f t="shared" si="73"/>
        <v>0.26065631204017287</v>
      </c>
      <c r="N382">
        <f t="shared" si="65"/>
        <v>118.81800770757926</v>
      </c>
      <c r="O382" t="str">
        <f t="shared" si="66"/>
        <v>91206,</v>
      </c>
      <c r="P382" t="str">
        <f t="shared" si="67"/>
        <v>93,</v>
      </c>
      <c r="Q382" t="str">
        <f t="shared" si="74"/>
        <v>(1,1)</v>
      </c>
      <c r="R382" t="str">
        <f t="shared" si="68"/>
        <v>1,</v>
      </c>
      <c r="S382" t="str">
        <f t="shared" si="69"/>
        <v>1,</v>
      </c>
    </row>
    <row r="383" spans="1:19" x14ac:dyDescent="0.15">
      <c r="A383" t="s">
        <v>212</v>
      </c>
      <c r="B383">
        <v>92001</v>
      </c>
      <c r="C383">
        <v>43</v>
      </c>
      <c r="D383">
        <v>1</v>
      </c>
      <c r="E383">
        <v>1</v>
      </c>
      <c r="F383">
        <v>2</v>
      </c>
      <c r="G383" s="5">
        <f t="shared" si="64"/>
        <v>5.0216045778348709E-3</v>
      </c>
      <c r="H383" t="str">
        <f>VLOOKUP(B383,'名称-id-价值'!B:C,2,FALSE)</f>
        <v>T2LP1</v>
      </c>
      <c r="I383" t="str">
        <f t="shared" si="70"/>
        <v>T2部件</v>
      </c>
      <c r="J383">
        <f t="shared" si="71"/>
        <v>9</v>
      </c>
      <c r="K383">
        <f t="shared" si="72"/>
        <v>1.0043209155669742E-2</v>
      </c>
      <c r="L383">
        <f>VLOOKUP(B383,'名称-id-价值'!B:M,J383+2,FALSE)</f>
        <v>55.300000000000004</v>
      </c>
      <c r="M383">
        <f t="shared" si="73"/>
        <v>0.2776947331542684</v>
      </c>
      <c r="N383">
        <f t="shared" si="65"/>
        <v>118.81800770757926</v>
      </c>
      <c r="O383" t="str">
        <f t="shared" si="66"/>
        <v>92001,</v>
      </c>
      <c r="P383" t="str">
        <f t="shared" si="67"/>
        <v>43,</v>
      </c>
      <c r="Q383" t="str">
        <f t="shared" si="74"/>
        <v>(1,1)</v>
      </c>
      <c r="R383" t="str">
        <f t="shared" si="68"/>
        <v>1,</v>
      </c>
      <c r="S383" t="str">
        <f t="shared" si="69"/>
        <v>1,</v>
      </c>
    </row>
    <row r="384" spans="1:19" x14ac:dyDescent="0.15">
      <c r="A384" t="s">
        <v>212</v>
      </c>
      <c r="B384">
        <v>92003</v>
      </c>
      <c r="C384">
        <v>43</v>
      </c>
      <c r="D384">
        <v>1</v>
      </c>
      <c r="E384">
        <v>1</v>
      </c>
      <c r="F384">
        <v>2</v>
      </c>
      <c r="G384" s="5">
        <f t="shared" si="64"/>
        <v>5.0216045778348709E-3</v>
      </c>
      <c r="H384" t="str">
        <f>VLOOKUP(B384,'名称-id-价值'!B:C,2,FALSE)</f>
        <v>T2LP3</v>
      </c>
      <c r="I384" t="str">
        <f t="shared" si="70"/>
        <v>T2部件</v>
      </c>
      <c r="J384">
        <f t="shared" si="71"/>
        <v>9</v>
      </c>
      <c r="K384">
        <f t="shared" si="72"/>
        <v>1.0043209155669742E-2</v>
      </c>
      <c r="L384">
        <f>VLOOKUP(B384,'名称-id-价值'!B:M,J384+2,FALSE)</f>
        <v>55.3</v>
      </c>
      <c r="M384">
        <f t="shared" si="73"/>
        <v>0.27769473315426835</v>
      </c>
      <c r="N384">
        <f t="shared" si="65"/>
        <v>118.81800770757926</v>
      </c>
      <c r="O384" t="str">
        <f t="shared" si="66"/>
        <v>92003,</v>
      </c>
      <c r="P384" t="str">
        <f t="shared" si="67"/>
        <v>43,</v>
      </c>
      <c r="Q384" t="str">
        <f t="shared" si="74"/>
        <v>(1,1)</v>
      </c>
      <c r="R384" t="str">
        <f t="shared" si="68"/>
        <v>1,</v>
      </c>
      <c r="S384" t="str">
        <f t="shared" si="69"/>
        <v>1,</v>
      </c>
    </row>
    <row r="385" spans="1:19" x14ac:dyDescent="0.15">
      <c r="A385" t="s">
        <v>212</v>
      </c>
      <c r="B385">
        <v>92005</v>
      </c>
      <c r="C385">
        <v>43</v>
      </c>
      <c r="D385">
        <v>1</v>
      </c>
      <c r="E385">
        <v>1</v>
      </c>
      <c r="F385">
        <v>2</v>
      </c>
      <c r="G385" s="5">
        <f t="shared" si="64"/>
        <v>5.0216045778348709E-3</v>
      </c>
      <c r="H385" t="str">
        <f>VLOOKUP(B385,'名称-id-价值'!B:C,2,FALSE)</f>
        <v>T2LP5</v>
      </c>
      <c r="I385" t="str">
        <f t="shared" si="70"/>
        <v>T2部件</v>
      </c>
      <c r="J385">
        <f t="shared" si="71"/>
        <v>9</v>
      </c>
      <c r="K385">
        <f t="shared" si="72"/>
        <v>1.0043209155669742E-2</v>
      </c>
      <c r="L385">
        <f>VLOOKUP(B385,'名称-id-价值'!B:M,J385+2,FALSE)</f>
        <v>55.3</v>
      </c>
      <c r="M385">
        <f t="shared" si="73"/>
        <v>0.27769473315426835</v>
      </c>
      <c r="N385">
        <f t="shared" si="65"/>
        <v>118.81800770757926</v>
      </c>
      <c r="O385" t="str">
        <f t="shared" si="66"/>
        <v>92005,</v>
      </c>
      <c r="P385" t="str">
        <f t="shared" si="67"/>
        <v>43,</v>
      </c>
      <c r="Q385" t="str">
        <f t="shared" si="74"/>
        <v>(1,1)</v>
      </c>
      <c r="R385" t="str">
        <f t="shared" si="68"/>
        <v>1,</v>
      </c>
      <c r="S385" t="str">
        <f t="shared" si="69"/>
        <v>1,</v>
      </c>
    </row>
    <row r="386" spans="1:19" x14ac:dyDescent="0.15">
      <c r="A386" t="s">
        <v>212</v>
      </c>
      <c r="B386">
        <v>92101</v>
      </c>
      <c r="C386">
        <v>43</v>
      </c>
      <c r="D386">
        <v>1</v>
      </c>
      <c r="E386">
        <v>1</v>
      </c>
      <c r="F386">
        <v>2</v>
      </c>
      <c r="G386" s="5">
        <f t="shared" ref="G386:G449" si="75">C386/SUMIFS(C:C,A:A,A386)</f>
        <v>5.0216045778348709E-3</v>
      </c>
      <c r="H386" t="str">
        <f>VLOOKUP(B386,'名称-id-价值'!B:C,2,FALSE)</f>
        <v>T2MP1</v>
      </c>
      <c r="I386" t="str">
        <f t="shared" si="70"/>
        <v>T2部件</v>
      </c>
      <c r="J386">
        <f t="shared" si="71"/>
        <v>9</v>
      </c>
      <c r="K386">
        <f t="shared" si="72"/>
        <v>1.0043209155669742E-2</v>
      </c>
      <c r="L386">
        <f>VLOOKUP(B386,'名称-id-价值'!B:M,J386+2,FALSE)</f>
        <v>55.3</v>
      </c>
      <c r="M386">
        <f t="shared" si="73"/>
        <v>0.27769473315426835</v>
      </c>
      <c r="N386">
        <f t="shared" ref="N386:N449" si="76">SUMIFS(M:M,A:A,A386)*F386+VLOOKUP(J386,$AC$17:$AF$27,4,FALSE)</f>
        <v>118.81800770757926</v>
      </c>
      <c r="O386" t="str">
        <f t="shared" si="66"/>
        <v>92101,</v>
      </c>
      <c r="P386" t="str">
        <f t="shared" si="67"/>
        <v>43,</v>
      </c>
      <c r="Q386" t="str">
        <f t="shared" si="74"/>
        <v>(1,1)</v>
      </c>
      <c r="R386" t="str">
        <f t="shared" si="68"/>
        <v>1,</v>
      </c>
      <c r="S386" t="str">
        <f t="shared" si="69"/>
        <v>1,</v>
      </c>
    </row>
    <row r="387" spans="1:19" x14ac:dyDescent="0.15">
      <c r="A387" t="s">
        <v>212</v>
      </c>
      <c r="B387">
        <v>92103</v>
      </c>
      <c r="C387">
        <v>43</v>
      </c>
      <c r="D387">
        <v>1</v>
      </c>
      <c r="E387">
        <v>1</v>
      </c>
      <c r="F387">
        <v>2</v>
      </c>
      <c r="G387" s="5">
        <f t="shared" si="75"/>
        <v>5.0216045778348709E-3</v>
      </c>
      <c r="H387" t="str">
        <f>VLOOKUP(B387,'名称-id-价值'!B:C,2,FALSE)</f>
        <v>T2MP3</v>
      </c>
      <c r="I387" t="str">
        <f t="shared" si="70"/>
        <v>T2部件</v>
      </c>
      <c r="J387">
        <f t="shared" si="71"/>
        <v>9</v>
      </c>
      <c r="K387">
        <f t="shared" si="72"/>
        <v>1.0043209155669742E-2</v>
      </c>
      <c r="L387">
        <f>VLOOKUP(B387,'名称-id-价值'!B:M,J387+2,FALSE)</f>
        <v>55.3</v>
      </c>
      <c r="M387">
        <f t="shared" si="73"/>
        <v>0.27769473315426835</v>
      </c>
      <c r="N387">
        <f t="shared" si="76"/>
        <v>118.81800770757926</v>
      </c>
      <c r="O387" t="str">
        <f t="shared" si="66"/>
        <v>92103,</v>
      </c>
      <c r="P387" t="str">
        <f t="shared" si="67"/>
        <v>43,</v>
      </c>
      <c r="Q387" t="str">
        <f t="shared" si="74"/>
        <v>(1,1)</v>
      </c>
      <c r="R387" t="str">
        <f t="shared" si="68"/>
        <v>1,</v>
      </c>
      <c r="S387" t="str">
        <f t="shared" si="69"/>
        <v>1,</v>
      </c>
    </row>
    <row r="388" spans="1:19" x14ac:dyDescent="0.15">
      <c r="A388" t="s">
        <v>212</v>
      </c>
      <c r="B388">
        <v>92105</v>
      </c>
      <c r="C388">
        <v>43</v>
      </c>
      <c r="D388">
        <v>1</v>
      </c>
      <c r="E388">
        <v>1</v>
      </c>
      <c r="F388">
        <v>2</v>
      </c>
      <c r="G388" s="5">
        <f t="shared" si="75"/>
        <v>5.0216045778348709E-3</v>
      </c>
      <c r="H388" t="str">
        <f>VLOOKUP(B388,'名称-id-价值'!B:C,2,FALSE)</f>
        <v>T2MP5</v>
      </c>
      <c r="I388" t="str">
        <f t="shared" si="70"/>
        <v>T2部件</v>
      </c>
      <c r="J388">
        <f t="shared" si="71"/>
        <v>9</v>
      </c>
      <c r="K388">
        <f t="shared" si="72"/>
        <v>1.0043209155669742E-2</v>
      </c>
      <c r="L388">
        <f>VLOOKUP(B388,'名称-id-价值'!B:M,J388+2,FALSE)</f>
        <v>55.3</v>
      </c>
      <c r="M388">
        <f t="shared" si="73"/>
        <v>0.27769473315426835</v>
      </c>
      <c r="N388">
        <f t="shared" si="76"/>
        <v>118.81800770757926</v>
      </c>
      <c r="O388" t="str">
        <f t="shared" si="66"/>
        <v>92105,</v>
      </c>
      <c r="P388" t="str">
        <f t="shared" si="67"/>
        <v>43,</v>
      </c>
      <c r="Q388" t="str">
        <f t="shared" si="74"/>
        <v>(1,1)</v>
      </c>
      <c r="R388" t="str">
        <f t="shared" si="68"/>
        <v>1,</v>
      </c>
      <c r="S388" t="str">
        <f t="shared" si="69"/>
        <v>1,</v>
      </c>
    </row>
    <row r="389" spans="1:19" x14ac:dyDescent="0.15">
      <c r="A389" t="s">
        <v>212</v>
      </c>
      <c r="B389">
        <v>92201</v>
      </c>
      <c r="C389">
        <v>43</v>
      </c>
      <c r="D389">
        <v>1</v>
      </c>
      <c r="E389">
        <v>1</v>
      </c>
      <c r="F389">
        <v>2</v>
      </c>
      <c r="G389" s="5">
        <f t="shared" si="75"/>
        <v>5.0216045778348709E-3</v>
      </c>
      <c r="H389" t="str">
        <f>VLOOKUP(B389,'名称-id-价值'!B:C,2,FALSE)</f>
        <v>T2HP1</v>
      </c>
      <c r="I389" t="str">
        <f t="shared" si="70"/>
        <v>T2部件</v>
      </c>
      <c r="J389">
        <f t="shared" si="71"/>
        <v>9</v>
      </c>
      <c r="K389">
        <f t="shared" si="72"/>
        <v>1.0043209155669742E-2</v>
      </c>
      <c r="L389">
        <f>VLOOKUP(B389,'名称-id-价值'!B:M,J389+2,FALSE)</f>
        <v>55.3</v>
      </c>
      <c r="M389">
        <f t="shared" si="73"/>
        <v>0.27769473315426835</v>
      </c>
      <c r="N389">
        <f t="shared" si="76"/>
        <v>118.81800770757926</v>
      </c>
      <c r="O389" t="str">
        <f t="shared" si="66"/>
        <v>92201,</v>
      </c>
      <c r="P389" t="str">
        <f t="shared" si="67"/>
        <v>43,</v>
      </c>
      <c r="Q389" t="str">
        <f t="shared" si="74"/>
        <v>(1,1)</v>
      </c>
      <c r="R389" t="str">
        <f t="shared" si="68"/>
        <v>1,</v>
      </c>
      <c r="S389" t="str">
        <f t="shared" si="69"/>
        <v>1,</v>
      </c>
    </row>
    <row r="390" spans="1:19" x14ac:dyDescent="0.15">
      <c r="A390" t="s">
        <v>212</v>
      </c>
      <c r="B390">
        <v>92203</v>
      </c>
      <c r="C390">
        <v>43</v>
      </c>
      <c r="D390">
        <v>1</v>
      </c>
      <c r="E390">
        <v>1</v>
      </c>
      <c r="F390">
        <v>2</v>
      </c>
      <c r="G390" s="5">
        <f t="shared" si="75"/>
        <v>5.0216045778348709E-3</v>
      </c>
      <c r="H390" t="str">
        <f>VLOOKUP(B390,'名称-id-价值'!B:C,2,FALSE)</f>
        <v>T2HP3</v>
      </c>
      <c r="I390" t="str">
        <f t="shared" si="70"/>
        <v>T2部件</v>
      </c>
      <c r="J390">
        <f t="shared" si="71"/>
        <v>9</v>
      </c>
      <c r="K390">
        <f t="shared" si="72"/>
        <v>1.0043209155669742E-2</v>
      </c>
      <c r="L390">
        <f>VLOOKUP(B390,'名称-id-价值'!B:M,J390+2,FALSE)</f>
        <v>55.3</v>
      </c>
      <c r="M390">
        <f t="shared" si="73"/>
        <v>0.27769473315426835</v>
      </c>
      <c r="N390">
        <f t="shared" si="76"/>
        <v>118.81800770757926</v>
      </c>
      <c r="O390" t="str">
        <f t="shared" si="66"/>
        <v>92203,</v>
      </c>
      <c r="P390" t="str">
        <f t="shared" si="67"/>
        <v>43,</v>
      </c>
      <c r="Q390" t="str">
        <f t="shared" si="74"/>
        <v>(1,1)</v>
      </c>
      <c r="R390" t="str">
        <f t="shared" si="68"/>
        <v>1,</v>
      </c>
      <c r="S390" t="str">
        <f t="shared" si="69"/>
        <v>1,</v>
      </c>
    </row>
    <row r="391" spans="1:19" x14ac:dyDescent="0.15">
      <c r="A391" t="s">
        <v>212</v>
      </c>
      <c r="B391">
        <v>92205</v>
      </c>
      <c r="C391">
        <v>43</v>
      </c>
      <c r="D391">
        <v>1</v>
      </c>
      <c r="E391">
        <v>1</v>
      </c>
      <c r="F391">
        <v>2</v>
      </c>
      <c r="G391" s="5">
        <f t="shared" si="75"/>
        <v>5.0216045778348709E-3</v>
      </c>
      <c r="H391" t="str">
        <f>VLOOKUP(B391,'名称-id-价值'!B:C,2,FALSE)</f>
        <v>T2HP5</v>
      </c>
      <c r="I391" t="str">
        <f t="shared" si="70"/>
        <v>T2部件</v>
      </c>
      <c r="J391">
        <f t="shared" si="71"/>
        <v>9</v>
      </c>
      <c r="K391">
        <f t="shared" si="72"/>
        <v>1.0043209155669742E-2</v>
      </c>
      <c r="L391">
        <f>VLOOKUP(B391,'名称-id-价值'!B:M,J391+2,FALSE)</f>
        <v>55.3</v>
      </c>
      <c r="M391">
        <f t="shared" si="73"/>
        <v>0.27769473315426835</v>
      </c>
      <c r="N391">
        <f t="shared" si="76"/>
        <v>118.81800770757926</v>
      </c>
      <c r="O391" t="str">
        <f t="shared" si="66"/>
        <v>92205,</v>
      </c>
      <c r="P391" t="str">
        <f t="shared" si="67"/>
        <v>43,</v>
      </c>
      <c r="Q391" t="str">
        <f t="shared" si="74"/>
        <v>(1,1)</v>
      </c>
      <c r="R391" t="str">
        <f t="shared" si="68"/>
        <v>1,</v>
      </c>
      <c r="S391" t="str">
        <f t="shared" si="69"/>
        <v>1,</v>
      </c>
    </row>
    <row r="392" spans="1:19" x14ac:dyDescent="0.15">
      <c r="A392" t="s">
        <v>212</v>
      </c>
      <c r="B392">
        <v>92002</v>
      </c>
      <c r="C392">
        <v>43</v>
      </c>
      <c r="D392">
        <v>1</v>
      </c>
      <c r="E392">
        <v>1</v>
      </c>
      <c r="F392">
        <v>2</v>
      </c>
      <c r="G392" s="5">
        <f t="shared" si="75"/>
        <v>5.0216045778348709E-3</v>
      </c>
      <c r="H392" t="str">
        <f>VLOOKUP(B392,'名称-id-价值'!B:C,2,FALSE)</f>
        <v>T2LP2</v>
      </c>
      <c r="I392" t="str">
        <f t="shared" si="70"/>
        <v>T2部件</v>
      </c>
      <c r="J392">
        <f t="shared" si="71"/>
        <v>9</v>
      </c>
      <c r="K392">
        <f t="shared" si="72"/>
        <v>1.0043209155669742E-2</v>
      </c>
      <c r="L392">
        <f>VLOOKUP(B392,'名称-id-价值'!B:M,J392+2,FALSE)</f>
        <v>55.300000000000004</v>
      </c>
      <c r="M392">
        <f t="shared" si="73"/>
        <v>0.2776947331542684</v>
      </c>
      <c r="N392">
        <f t="shared" si="76"/>
        <v>118.81800770757926</v>
      </c>
      <c r="O392" t="str">
        <f t="shared" si="66"/>
        <v>92002,</v>
      </c>
      <c r="P392" t="str">
        <f t="shared" si="67"/>
        <v>43,</v>
      </c>
      <c r="Q392" t="str">
        <f t="shared" si="74"/>
        <v>(1,1)</v>
      </c>
      <c r="R392" t="str">
        <f t="shared" si="68"/>
        <v>1,</v>
      </c>
      <c r="S392" t="str">
        <f t="shared" si="69"/>
        <v>1,</v>
      </c>
    </row>
    <row r="393" spans="1:19" x14ac:dyDescent="0.15">
      <c r="A393" t="s">
        <v>212</v>
      </c>
      <c r="B393">
        <v>92004</v>
      </c>
      <c r="C393">
        <v>43</v>
      </c>
      <c r="D393">
        <v>1</v>
      </c>
      <c r="E393">
        <v>1</v>
      </c>
      <c r="F393">
        <v>2</v>
      </c>
      <c r="G393" s="5">
        <f t="shared" si="75"/>
        <v>5.0216045778348709E-3</v>
      </c>
      <c r="H393" t="str">
        <f>VLOOKUP(B393,'名称-id-价值'!B:C,2,FALSE)</f>
        <v>T2LP4</v>
      </c>
      <c r="I393" t="str">
        <f t="shared" si="70"/>
        <v>T2部件</v>
      </c>
      <c r="J393">
        <f t="shared" si="71"/>
        <v>9</v>
      </c>
      <c r="K393">
        <f t="shared" si="72"/>
        <v>1.0043209155669742E-2</v>
      </c>
      <c r="L393">
        <f>VLOOKUP(B393,'名称-id-价值'!B:M,J393+2,FALSE)</f>
        <v>55.3</v>
      </c>
      <c r="M393">
        <f t="shared" si="73"/>
        <v>0.27769473315426835</v>
      </c>
      <c r="N393">
        <f t="shared" si="76"/>
        <v>118.81800770757926</v>
      </c>
      <c r="O393" t="str">
        <f t="shared" si="66"/>
        <v>92004,</v>
      </c>
      <c r="P393" t="str">
        <f t="shared" si="67"/>
        <v>43,</v>
      </c>
      <c r="Q393" t="str">
        <f t="shared" si="74"/>
        <v>(1,1)</v>
      </c>
      <c r="R393" t="str">
        <f t="shared" si="68"/>
        <v>1,</v>
      </c>
      <c r="S393" t="str">
        <f t="shared" si="69"/>
        <v>1,</v>
      </c>
    </row>
    <row r="394" spans="1:19" x14ac:dyDescent="0.15">
      <c r="A394" t="s">
        <v>212</v>
      </c>
      <c r="B394">
        <v>92006</v>
      </c>
      <c r="C394">
        <v>43</v>
      </c>
      <c r="D394">
        <v>1</v>
      </c>
      <c r="E394">
        <v>1</v>
      </c>
      <c r="F394">
        <v>2</v>
      </c>
      <c r="G394" s="5">
        <f t="shared" si="75"/>
        <v>5.0216045778348709E-3</v>
      </c>
      <c r="H394" t="str">
        <f>VLOOKUP(B394,'名称-id-价值'!B:C,2,FALSE)</f>
        <v>T2LP6</v>
      </c>
      <c r="I394" t="str">
        <f t="shared" si="70"/>
        <v>T2部件</v>
      </c>
      <c r="J394">
        <f t="shared" si="71"/>
        <v>9</v>
      </c>
      <c r="K394">
        <f t="shared" si="72"/>
        <v>1.0043209155669742E-2</v>
      </c>
      <c r="L394">
        <f>VLOOKUP(B394,'名称-id-价值'!B:M,J394+2,FALSE)</f>
        <v>55.3</v>
      </c>
      <c r="M394">
        <f t="shared" si="73"/>
        <v>0.27769473315426835</v>
      </c>
      <c r="N394">
        <f t="shared" si="76"/>
        <v>118.81800770757926</v>
      </c>
      <c r="O394" t="str">
        <f t="shared" si="66"/>
        <v>92006,</v>
      </c>
      <c r="P394" t="str">
        <f t="shared" si="67"/>
        <v>43,</v>
      </c>
      <c r="Q394" t="str">
        <f t="shared" si="74"/>
        <v>(1,1)</v>
      </c>
      <c r="R394" t="str">
        <f t="shared" si="68"/>
        <v>1,</v>
      </c>
      <c r="S394" t="str">
        <f t="shared" si="69"/>
        <v>1,</v>
      </c>
    </row>
    <row r="395" spans="1:19" x14ac:dyDescent="0.15">
      <c r="A395" t="s">
        <v>212</v>
      </c>
      <c r="B395">
        <v>92102</v>
      </c>
      <c r="C395">
        <v>43</v>
      </c>
      <c r="D395">
        <v>1</v>
      </c>
      <c r="E395">
        <v>1</v>
      </c>
      <c r="F395">
        <v>2</v>
      </c>
      <c r="G395" s="5">
        <f t="shared" si="75"/>
        <v>5.0216045778348709E-3</v>
      </c>
      <c r="H395" t="str">
        <f>VLOOKUP(B395,'名称-id-价值'!B:C,2,FALSE)</f>
        <v>T2MP2</v>
      </c>
      <c r="I395" t="str">
        <f t="shared" si="70"/>
        <v>T2部件</v>
      </c>
      <c r="J395">
        <f t="shared" si="71"/>
        <v>9</v>
      </c>
      <c r="K395">
        <f t="shared" si="72"/>
        <v>1.0043209155669742E-2</v>
      </c>
      <c r="L395">
        <f>VLOOKUP(B395,'名称-id-价值'!B:M,J395+2,FALSE)</f>
        <v>55.3</v>
      </c>
      <c r="M395">
        <f t="shared" si="73"/>
        <v>0.27769473315426835</v>
      </c>
      <c r="N395">
        <f t="shared" si="76"/>
        <v>118.81800770757926</v>
      </c>
      <c r="O395" t="str">
        <f t="shared" si="66"/>
        <v>92102,</v>
      </c>
      <c r="P395" t="str">
        <f t="shared" si="67"/>
        <v>43,</v>
      </c>
      <c r="Q395" t="str">
        <f t="shared" si="74"/>
        <v>(1,1)</v>
      </c>
      <c r="R395" t="str">
        <f t="shared" si="68"/>
        <v>1,</v>
      </c>
      <c r="S395" t="str">
        <f t="shared" si="69"/>
        <v>1,</v>
      </c>
    </row>
    <row r="396" spans="1:19" x14ac:dyDescent="0.15">
      <c r="A396" t="s">
        <v>212</v>
      </c>
      <c r="B396">
        <v>92104</v>
      </c>
      <c r="C396">
        <v>43</v>
      </c>
      <c r="D396">
        <v>1</v>
      </c>
      <c r="E396">
        <v>1</v>
      </c>
      <c r="F396">
        <v>2</v>
      </c>
      <c r="G396" s="5">
        <f t="shared" si="75"/>
        <v>5.0216045778348709E-3</v>
      </c>
      <c r="H396" t="str">
        <f>VLOOKUP(B396,'名称-id-价值'!B:C,2,FALSE)</f>
        <v>T2MP4</v>
      </c>
      <c r="I396" t="str">
        <f t="shared" si="70"/>
        <v>T2部件</v>
      </c>
      <c r="J396">
        <f t="shared" si="71"/>
        <v>9</v>
      </c>
      <c r="K396">
        <f t="shared" si="72"/>
        <v>1.0043209155669742E-2</v>
      </c>
      <c r="L396">
        <f>VLOOKUP(B396,'名称-id-价值'!B:M,J396+2,FALSE)</f>
        <v>55.3</v>
      </c>
      <c r="M396">
        <f t="shared" si="73"/>
        <v>0.27769473315426835</v>
      </c>
      <c r="N396">
        <f t="shared" si="76"/>
        <v>118.81800770757926</v>
      </c>
      <c r="O396" t="str">
        <f t="shared" si="66"/>
        <v>92104,</v>
      </c>
      <c r="P396" t="str">
        <f t="shared" si="67"/>
        <v>43,</v>
      </c>
      <c r="Q396" t="str">
        <f t="shared" si="74"/>
        <v>(1,1)</v>
      </c>
      <c r="R396" t="str">
        <f t="shared" si="68"/>
        <v>1,</v>
      </c>
      <c r="S396" t="str">
        <f t="shared" si="69"/>
        <v>1,</v>
      </c>
    </row>
    <row r="397" spans="1:19" x14ac:dyDescent="0.15">
      <c r="A397" t="s">
        <v>212</v>
      </c>
      <c r="B397">
        <v>92106</v>
      </c>
      <c r="C397">
        <v>43</v>
      </c>
      <c r="D397">
        <v>1</v>
      </c>
      <c r="E397">
        <v>1</v>
      </c>
      <c r="F397">
        <v>2</v>
      </c>
      <c r="G397" s="5">
        <f t="shared" si="75"/>
        <v>5.0216045778348709E-3</v>
      </c>
      <c r="H397" t="str">
        <f>VLOOKUP(B397,'名称-id-价值'!B:C,2,FALSE)</f>
        <v>T2MP6</v>
      </c>
      <c r="I397" t="str">
        <f t="shared" si="70"/>
        <v>T2部件</v>
      </c>
      <c r="J397">
        <f t="shared" si="71"/>
        <v>9</v>
      </c>
      <c r="K397">
        <f t="shared" si="72"/>
        <v>1.0043209155669742E-2</v>
      </c>
      <c r="L397">
        <f>VLOOKUP(B397,'名称-id-价值'!B:M,J397+2,FALSE)</f>
        <v>55.3</v>
      </c>
      <c r="M397">
        <f t="shared" si="73"/>
        <v>0.27769473315426835</v>
      </c>
      <c r="N397">
        <f t="shared" si="76"/>
        <v>118.81800770757926</v>
      </c>
      <c r="O397" t="str">
        <f t="shared" si="66"/>
        <v>92106,</v>
      </c>
      <c r="P397" t="str">
        <f t="shared" si="67"/>
        <v>43,</v>
      </c>
      <c r="Q397" t="str">
        <f t="shared" si="74"/>
        <v>(1,1)</v>
      </c>
      <c r="R397" t="str">
        <f t="shared" si="68"/>
        <v>1,</v>
      </c>
      <c r="S397" t="str">
        <f t="shared" si="69"/>
        <v>1,</v>
      </c>
    </row>
    <row r="398" spans="1:19" x14ac:dyDescent="0.15">
      <c r="A398" t="s">
        <v>212</v>
      </c>
      <c r="B398">
        <v>92202</v>
      </c>
      <c r="C398">
        <v>43</v>
      </c>
      <c r="D398">
        <v>1</v>
      </c>
      <c r="E398">
        <v>1</v>
      </c>
      <c r="F398">
        <v>2</v>
      </c>
      <c r="G398" s="5">
        <f t="shared" si="75"/>
        <v>5.0216045778348709E-3</v>
      </c>
      <c r="H398" t="str">
        <f>VLOOKUP(B398,'名称-id-价值'!B:C,2,FALSE)</f>
        <v>T2HP2</v>
      </c>
      <c r="I398" t="str">
        <f t="shared" si="70"/>
        <v>T2部件</v>
      </c>
      <c r="J398">
        <f t="shared" si="71"/>
        <v>9</v>
      </c>
      <c r="K398">
        <f t="shared" si="72"/>
        <v>1.0043209155669742E-2</v>
      </c>
      <c r="L398">
        <f>VLOOKUP(B398,'名称-id-价值'!B:M,J398+2,FALSE)</f>
        <v>55.3</v>
      </c>
      <c r="M398">
        <f t="shared" si="73"/>
        <v>0.27769473315426835</v>
      </c>
      <c r="N398">
        <f t="shared" si="76"/>
        <v>118.81800770757926</v>
      </c>
      <c r="O398" t="str">
        <f t="shared" si="66"/>
        <v>92202,</v>
      </c>
      <c r="P398" t="str">
        <f t="shared" si="67"/>
        <v>43,</v>
      </c>
      <c r="Q398" t="str">
        <f t="shared" si="74"/>
        <v>(1,1)</v>
      </c>
      <c r="R398" t="str">
        <f t="shared" si="68"/>
        <v>1,</v>
      </c>
      <c r="S398" t="str">
        <f t="shared" si="69"/>
        <v>1,</v>
      </c>
    </row>
    <row r="399" spans="1:19" x14ac:dyDescent="0.15">
      <c r="A399" t="s">
        <v>212</v>
      </c>
      <c r="B399">
        <v>92204</v>
      </c>
      <c r="C399">
        <v>43</v>
      </c>
      <c r="D399">
        <v>1</v>
      </c>
      <c r="E399">
        <v>1</v>
      </c>
      <c r="F399">
        <v>2</v>
      </c>
      <c r="G399" s="5">
        <f t="shared" si="75"/>
        <v>5.0216045778348709E-3</v>
      </c>
      <c r="H399" t="str">
        <f>VLOOKUP(B399,'名称-id-价值'!B:C,2,FALSE)</f>
        <v>T2HP4</v>
      </c>
      <c r="I399" t="str">
        <f t="shared" si="70"/>
        <v>T2部件</v>
      </c>
      <c r="J399">
        <f t="shared" si="71"/>
        <v>9</v>
      </c>
      <c r="K399">
        <f t="shared" si="72"/>
        <v>1.0043209155669742E-2</v>
      </c>
      <c r="L399">
        <f>VLOOKUP(B399,'名称-id-价值'!B:M,J399+2,FALSE)</f>
        <v>55.3</v>
      </c>
      <c r="M399">
        <f t="shared" si="73"/>
        <v>0.27769473315426835</v>
      </c>
      <c r="N399">
        <f t="shared" si="76"/>
        <v>118.81800770757926</v>
      </c>
      <c r="O399" t="str">
        <f t="shared" si="66"/>
        <v>92204,</v>
      </c>
      <c r="P399" t="str">
        <f t="shared" si="67"/>
        <v>43,</v>
      </c>
      <c r="Q399" t="str">
        <f t="shared" si="74"/>
        <v>(1,1)</v>
      </c>
      <c r="R399" t="str">
        <f t="shared" si="68"/>
        <v>1,</v>
      </c>
      <c r="S399" t="str">
        <f t="shared" si="69"/>
        <v>1,</v>
      </c>
    </row>
    <row r="400" spans="1:19" x14ac:dyDescent="0.15">
      <c r="A400" t="s">
        <v>212</v>
      </c>
      <c r="B400">
        <v>92206</v>
      </c>
      <c r="C400">
        <v>43</v>
      </c>
      <c r="D400">
        <v>1</v>
      </c>
      <c r="E400">
        <v>1</v>
      </c>
      <c r="F400">
        <v>2</v>
      </c>
      <c r="G400" s="5">
        <f t="shared" si="75"/>
        <v>5.0216045778348709E-3</v>
      </c>
      <c r="H400" t="str">
        <f>VLOOKUP(B400,'名称-id-价值'!B:C,2,FALSE)</f>
        <v>T2HP6</v>
      </c>
      <c r="I400" t="str">
        <f t="shared" si="70"/>
        <v>T2部件</v>
      </c>
      <c r="J400">
        <f t="shared" si="71"/>
        <v>9</v>
      </c>
      <c r="K400">
        <f t="shared" si="72"/>
        <v>1.0043209155669742E-2</v>
      </c>
      <c r="L400">
        <f>VLOOKUP(B400,'名称-id-价值'!B:M,J400+2,FALSE)</f>
        <v>55.3</v>
      </c>
      <c r="M400">
        <f t="shared" si="73"/>
        <v>0.27769473315426835</v>
      </c>
      <c r="N400">
        <f t="shared" si="76"/>
        <v>118.81800770757926</v>
      </c>
      <c r="O400" t="str">
        <f t="shared" si="66"/>
        <v>92206,</v>
      </c>
      <c r="P400" t="str">
        <f t="shared" si="67"/>
        <v>43,</v>
      </c>
      <c r="Q400" t="str">
        <f t="shared" si="74"/>
        <v>(1,1)</v>
      </c>
      <c r="R400" t="str">
        <f t="shared" si="68"/>
        <v>1,</v>
      </c>
      <c r="S400" t="str">
        <f t="shared" si="69"/>
        <v>1,</v>
      </c>
    </row>
    <row r="401" spans="1:19" x14ac:dyDescent="0.15">
      <c r="A401" t="s">
        <v>212</v>
      </c>
      <c r="B401">
        <v>93001</v>
      </c>
      <c r="C401">
        <v>23</v>
      </c>
      <c r="D401">
        <v>1</v>
      </c>
      <c r="E401">
        <v>1</v>
      </c>
      <c r="F401">
        <v>2</v>
      </c>
      <c r="G401" s="5">
        <f t="shared" si="75"/>
        <v>2.6859745416326053E-3</v>
      </c>
      <c r="H401" t="str">
        <f>VLOOKUP(B401,'名称-id-价值'!B:C,2,FALSE)</f>
        <v>T3LP1</v>
      </c>
      <c r="I401" t="str">
        <f t="shared" si="70"/>
        <v>T3部件</v>
      </c>
      <c r="J401">
        <f t="shared" si="71"/>
        <v>9</v>
      </c>
      <c r="K401">
        <f t="shared" si="72"/>
        <v>5.3719490832652107E-3</v>
      </c>
      <c r="L401">
        <f>VLOOKUP(B401,'名称-id-价值'!B:M,J401+2,FALSE)</f>
        <v>110.4</v>
      </c>
      <c r="M401">
        <f t="shared" si="73"/>
        <v>0.29653158939623964</v>
      </c>
      <c r="N401">
        <f t="shared" si="76"/>
        <v>118.81800770757926</v>
      </c>
      <c r="O401" t="str">
        <f t="shared" si="66"/>
        <v>93001,</v>
      </c>
      <c r="P401" t="str">
        <f t="shared" si="67"/>
        <v>23,</v>
      </c>
      <c r="Q401" t="str">
        <f t="shared" si="74"/>
        <v>(1,1)</v>
      </c>
      <c r="R401" t="str">
        <f t="shared" si="68"/>
        <v>1,</v>
      </c>
      <c r="S401" t="str">
        <f t="shared" si="69"/>
        <v>1,</v>
      </c>
    </row>
    <row r="402" spans="1:19" x14ac:dyDescent="0.15">
      <c r="A402" t="s">
        <v>212</v>
      </c>
      <c r="B402">
        <v>93003</v>
      </c>
      <c r="C402">
        <v>23</v>
      </c>
      <c r="D402">
        <v>1</v>
      </c>
      <c r="E402">
        <v>1</v>
      </c>
      <c r="F402">
        <v>2</v>
      </c>
      <c r="G402" s="5">
        <f t="shared" si="75"/>
        <v>2.6859745416326053E-3</v>
      </c>
      <c r="H402" t="str">
        <f>VLOOKUP(B402,'名称-id-价值'!B:C,2,FALSE)</f>
        <v>T3LP3</v>
      </c>
      <c r="I402" t="str">
        <f t="shared" si="70"/>
        <v>T3部件</v>
      </c>
      <c r="J402">
        <f t="shared" si="71"/>
        <v>9</v>
      </c>
      <c r="K402">
        <f t="shared" si="72"/>
        <v>5.3719490832652107E-3</v>
      </c>
      <c r="L402">
        <f>VLOOKUP(B402,'名称-id-价值'!B:M,J402+2,FALSE)</f>
        <v>110.4</v>
      </c>
      <c r="M402">
        <f t="shared" si="73"/>
        <v>0.29653158939623964</v>
      </c>
      <c r="N402">
        <f t="shared" si="76"/>
        <v>118.81800770757926</v>
      </c>
      <c r="O402" t="str">
        <f t="shared" si="66"/>
        <v>93003,</v>
      </c>
      <c r="P402" t="str">
        <f t="shared" si="67"/>
        <v>23,</v>
      </c>
      <c r="Q402" t="str">
        <f t="shared" si="74"/>
        <v>(1,1)</v>
      </c>
      <c r="R402" t="str">
        <f t="shared" si="68"/>
        <v>1,</v>
      </c>
      <c r="S402" t="str">
        <f t="shared" si="69"/>
        <v>1,</v>
      </c>
    </row>
    <row r="403" spans="1:19" x14ac:dyDescent="0.15">
      <c r="A403" t="s">
        <v>212</v>
      </c>
      <c r="B403">
        <v>93005</v>
      </c>
      <c r="C403">
        <v>23</v>
      </c>
      <c r="D403">
        <v>1</v>
      </c>
      <c r="E403">
        <v>1</v>
      </c>
      <c r="F403">
        <v>2</v>
      </c>
      <c r="G403" s="5">
        <f t="shared" si="75"/>
        <v>2.6859745416326053E-3</v>
      </c>
      <c r="H403" t="str">
        <f>VLOOKUP(B403,'名称-id-价值'!B:C,2,FALSE)</f>
        <v>T3LP5</v>
      </c>
      <c r="I403" t="str">
        <f t="shared" si="70"/>
        <v>T3部件</v>
      </c>
      <c r="J403">
        <f t="shared" si="71"/>
        <v>9</v>
      </c>
      <c r="K403">
        <f t="shared" si="72"/>
        <v>5.3719490832652107E-3</v>
      </c>
      <c r="L403">
        <f>VLOOKUP(B403,'名称-id-价值'!B:M,J403+2,FALSE)</f>
        <v>110.4</v>
      </c>
      <c r="M403">
        <f t="shared" si="73"/>
        <v>0.29653158939623964</v>
      </c>
      <c r="N403">
        <f t="shared" si="76"/>
        <v>118.81800770757926</v>
      </c>
      <c r="O403" t="str">
        <f t="shared" si="66"/>
        <v>93005,</v>
      </c>
      <c r="P403" t="str">
        <f t="shared" si="67"/>
        <v>23,</v>
      </c>
      <c r="Q403" t="str">
        <f t="shared" si="74"/>
        <v>(1,1)</v>
      </c>
      <c r="R403" t="str">
        <f t="shared" si="68"/>
        <v>1,</v>
      </c>
      <c r="S403" t="str">
        <f t="shared" si="69"/>
        <v>1,</v>
      </c>
    </row>
    <row r="404" spans="1:19" x14ac:dyDescent="0.15">
      <c r="A404" t="s">
        <v>212</v>
      </c>
      <c r="B404">
        <v>93101</v>
      </c>
      <c r="C404">
        <v>23</v>
      </c>
      <c r="D404">
        <v>1</v>
      </c>
      <c r="E404">
        <v>1</v>
      </c>
      <c r="F404">
        <v>2</v>
      </c>
      <c r="G404" s="5">
        <f t="shared" si="75"/>
        <v>2.6859745416326053E-3</v>
      </c>
      <c r="H404" t="str">
        <f>VLOOKUP(B404,'名称-id-价值'!B:C,2,FALSE)</f>
        <v>T3MP1</v>
      </c>
      <c r="I404" t="str">
        <f t="shared" si="70"/>
        <v>T3部件</v>
      </c>
      <c r="J404">
        <f t="shared" si="71"/>
        <v>9</v>
      </c>
      <c r="K404">
        <f t="shared" si="72"/>
        <v>5.3719490832652107E-3</v>
      </c>
      <c r="L404">
        <f>VLOOKUP(B404,'名称-id-价值'!B:M,J404+2,FALSE)</f>
        <v>110.4</v>
      </c>
      <c r="M404">
        <f t="shared" si="73"/>
        <v>0.29653158939623964</v>
      </c>
      <c r="N404">
        <f t="shared" si="76"/>
        <v>118.81800770757926</v>
      </c>
      <c r="O404" t="str">
        <f t="shared" si="66"/>
        <v>93101,</v>
      </c>
      <c r="P404" t="str">
        <f t="shared" si="67"/>
        <v>23,</v>
      </c>
      <c r="Q404" t="str">
        <f t="shared" si="74"/>
        <v>(1,1)</v>
      </c>
      <c r="R404" t="str">
        <f t="shared" si="68"/>
        <v>1,</v>
      </c>
      <c r="S404" t="str">
        <f t="shared" si="69"/>
        <v>1,</v>
      </c>
    </row>
    <row r="405" spans="1:19" x14ac:dyDescent="0.15">
      <c r="A405" t="s">
        <v>212</v>
      </c>
      <c r="B405">
        <v>93103</v>
      </c>
      <c r="C405">
        <v>23</v>
      </c>
      <c r="D405">
        <v>1</v>
      </c>
      <c r="E405">
        <v>1</v>
      </c>
      <c r="F405">
        <v>2</v>
      </c>
      <c r="G405" s="5">
        <f t="shared" si="75"/>
        <v>2.6859745416326053E-3</v>
      </c>
      <c r="H405" t="str">
        <f>VLOOKUP(B405,'名称-id-价值'!B:C,2,FALSE)</f>
        <v>T3MP3</v>
      </c>
      <c r="I405" t="str">
        <f t="shared" si="70"/>
        <v>T3部件</v>
      </c>
      <c r="J405">
        <f t="shared" si="71"/>
        <v>9</v>
      </c>
      <c r="K405">
        <f t="shared" si="72"/>
        <v>5.3719490832652107E-3</v>
      </c>
      <c r="L405">
        <f>VLOOKUP(B405,'名称-id-价值'!B:M,J405+2,FALSE)</f>
        <v>110.4</v>
      </c>
      <c r="M405">
        <f t="shared" si="73"/>
        <v>0.29653158939623964</v>
      </c>
      <c r="N405">
        <f t="shared" si="76"/>
        <v>118.81800770757926</v>
      </c>
      <c r="O405" t="str">
        <f t="shared" si="66"/>
        <v>93103,</v>
      </c>
      <c r="P405" t="str">
        <f t="shared" si="67"/>
        <v>23,</v>
      </c>
      <c r="Q405" t="str">
        <f t="shared" si="74"/>
        <v>(1,1)</v>
      </c>
      <c r="R405" t="str">
        <f t="shared" si="68"/>
        <v>1,</v>
      </c>
      <c r="S405" t="str">
        <f t="shared" si="69"/>
        <v>1,</v>
      </c>
    </row>
    <row r="406" spans="1:19" x14ac:dyDescent="0.15">
      <c r="A406" t="s">
        <v>212</v>
      </c>
      <c r="B406">
        <v>93105</v>
      </c>
      <c r="C406">
        <v>23</v>
      </c>
      <c r="D406">
        <v>1</v>
      </c>
      <c r="E406">
        <v>1</v>
      </c>
      <c r="F406">
        <v>2</v>
      </c>
      <c r="G406" s="5">
        <f t="shared" si="75"/>
        <v>2.6859745416326053E-3</v>
      </c>
      <c r="H406" t="str">
        <f>VLOOKUP(B406,'名称-id-价值'!B:C,2,FALSE)</f>
        <v>T3MP5</v>
      </c>
      <c r="I406" t="str">
        <f t="shared" si="70"/>
        <v>T3部件</v>
      </c>
      <c r="J406">
        <f t="shared" si="71"/>
        <v>9</v>
      </c>
      <c r="K406">
        <f t="shared" si="72"/>
        <v>5.3719490832652107E-3</v>
      </c>
      <c r="L406">
        <f>VLOOKUP(B406,'名称-id-价值'!B:M,J406+2,FALSE)</f>
        <v>110.4</v>
      </c>
      <c r="M406">
        <f t="shared" si="73"/>
        <v>0.29653158939623964</v>
      </c>
      <c r="N406">
        <f t="shared" si="76"/>
        <v>118.81800770757926</v>
      </c>
      <c r="O406" t="str">
        <f t="shared" si="66"/>
        <v>93105,</v>
      </c>
      <c r="P406" t="str">
        <f t="shared" si="67"/>
        <v>23,</v>
      </c>
      <c r="Q406" t="str">
        <f t="shared" si="74"/>
        <v>(1,1)</v>
      </c>
      <c r="R406" t="str">
        <f t="shared" si="68"/>
        <v>1,</v>
      </c>
      <c r="S406" t="str">
        <f t="shared" si="69"/>
        <v>1,</v>
      </c>
    </row>
    <row r="407" spans="1:19" x14ac:dyDescent="0.15">
      <c r="A407" t="s">
        <v>212</v>
      </c>
      <c r="B407">
        <v>93201</v>
      </c>
      <c r="C407">
        <v>23</v>
      </c>
      <c r="D407">
        <v>1</v>
      </c>
      <c r="E407">
        <v>1</v>
      </c>
      <c r="F407">
        <v>2</v>
      </c>
      <c r="G407" s="5">
        <f t="shared" si="75"/>
        <v>2.6859745416326053E-3</v>
      </c>
      <c r="H407" t="str">
        <f>VLOOKUP(B407,'名称-id-价值'!B:C,2,FALSE)</f>
        <v>T3HP1</v>
      </c>
      <c r="I407" t="str">
        <f t="shared" si="70"/>
        <v>T3部件</v>
      </c>
      <c r="J407">
        <f t="shared" si="71"/>
        <v>9</v>
      </c>
      <c r="K407">
        <f t="shared" si="72"/>
        <v>5.3719490832652107E-3</v>
      </c>
      <c r="L407">
        <f>VLOOKUP(B407,'名称-id-价值'!B:M,J407+2,FALSE)</f>
        <v>110.4</v>
      </c>
      <c r="M407">
        <f t="shared" si="73"/>
        <v>0.29653158939623964</v>
      </c>
      <c r="N407">
        <f t="shared" si="76"/>
        <v>118.81800770757926</v>
      </c>
      <c r="O407" t="str">
        <f t="shared" si="66"/>
        <v>93201,</v>
      </c>
      <c r="P407" t="str">
        <f t="shared" si="67"/>
        <v>23,</v>
      </c>
      <c r="Q407" t="str">
        <f t="shared" si="74"/>
        <v>(1,1)</v>
      </c>
      <c r="R407" t="str">
        <f t="shared" si="68"/>
        <v>1,</v>
      </c>
      <c r="S407" t="str">
        <f t="shared" si="69"/>
        <v>1,</v>
      </c>
    </row>
    <row r="408" spans="1:19" x14ac:dyDescent="0.15">
      <c r="A408" t="s">
        <v>212</v>
      </c>
      <c r="B408">
        <v>93203</v>
      </c>
      <c r="C408">
        <v>23</v>
      </c>
      <c r="D408">
        <v>1</v>
      </c>
      <c r="E408">
        <v>1</v>
      </c>
      <c r="F408">
        <v>2</v>
      </c>
      <c r="G408" s="5">
        <f t="shared" si="75"/>
        <v>2.6859745416326053E-3</v>
      </c>
      <c r="H408" t="str">
        <f>VLOOKUP(B408,'名称-id-价值'!B:C,2,FALSE)</f>
        <v>T3HP3</v>
      </c>
      <c r="I408" t="str">
        <f t="shared" si="70"/>
        <v>T3部件</v>
      </c>
      <c r="J408">
        <f t="shared" si="71"/>
        <v>9</v>
      </c>
      <c r="K408">
        <f t="shared" si="72"/>
        <v>5.3719490832652107E-3</v>
      </c>
      <c r="L408">
        <f>VLOOKUP(B408,'名称-id-价值'!B:M,J408+2,FALSE)</f>
        <v>110.4</v>
      </c>
      <c r="M408">
        <f t="shared" si="73"/>
        <v>0.29653158939623964</v>
      </c>
      <c r="N408">
        <f t="shared" si="76"/>
        <v>118.81800770757926</v>
      </c>
      <c r="O408" t="str">
        <f t="shared" si="66"/>
        <v>93203,</v>
      </c>
      <c r="P408" t="str">
        <f t="shared" si="67"/>
        <v>23,</v>
      </c>
      <c r="Q408" t="str">
        <f t="shared" si="74"/>
        <v>(1,1)</v>
      </c>
      <c r="R408" t="str">
        <f t="shared" si="68"/>
        <v>1,</v>
      </c>
      <c r="S408" t="str">
        <f t="shared" si="69"/>
        <v>1,</v>
      </c>
    </row>
    <row r="409" spans="1:19" x14ac:dyDescent="0.15">
      <c r="A409" t="s">
        <v>212</v>
      </c>
      <c r="B409">
        <v>93205</v>
      </c>
      <c r="C409">
        <v>23</v>
      </c>
      <c r="D409">
        <v>1</v>
      </c>
      <c r="E409">
        <v>1</v>
      </c>
      <c r="F409">
        <v>2</v>
      </c>
      <c r="G409" s="5">
        <f t="shared" si="75"/>
        <v>2.6859745416326053E-3</v>
      </c>
      <c r="H409" t="str">
        <f>VLOOKUP(B409,'名称-id-价值'!B:C,2,FALSE)</f>
        <v>T3HP5</v>
      </c>
      <c r="I409" t="str">
        <f t="shared" si="70"/>
        <v>T3部件</v>
      </c>
      <c r="J409">
        <f t="shared" si="71"/>
        <v>9</v>
      </c>
      <c r="K409">
        <f t="shared" si="72"/>
        <v>5.3719490832652107E-3</v>
      </c>
      <c r="L409">
        <f>VLOOKUP(B409,'名称-id-价值'!B:M,J409+2,FALSE)</f>
        <v>110.4</v>
      </c>
      <c r="M409">
        <f t="shared" si="73"/>
        <v>0.29653158939623964</v>
      </c>
      <c r="N409">
        <f t="shared" si="76"/>
        <v>118.81800770757926</v>
      </c>
      <c r="O409" t="str">
        <f t="shared" si="66"/>
        <v>93205,</v>
      </c>
      <c r="P409" t="str">
        <f t="shared" si="67"/>
        <v>23,</v>
      </c>
      <c r="Q409" t="str">
        <f t="shared" si="74"/>
        <v>(1,1)</v>
      </c>
      <c r="R409" t="str">
        <f t="shared" si="68"/>
        <v>1,</v>
      </c>
      <c r="S409" t="str">
        <f t="shared" si="69"/>
        <v>1,</v>
      </c>
    </row>
    <row r="410" spans="1:19" x14ac:dyDescent="0.15">
      <c r="A410" t="s">
        <v>212</v>
      </c>
      <c r="B410">
        <v>93002</v>
      </c>
      <c r="C410">
        <v>23</v>
      </c>
      <c r="D410">
        <v>1</v>
      </c>
      <c r="E410">
        <v>1</v>
      </c>
      <c r="F410">
        <v>2</v>
      </c>
      <c r="G410" s="5">
        <f t="shared" si="75"/>
        <v>2.6859745416326053E-3</v>
      </c>
      <c r="H410" t="str">
        <f>VLOOKUP(B410,'名称-id-价值'!B:C,2,FALSE)</f>
        <v>T3LP2</v>
      </c>
      <c r="I410" t="str">
        <f t="shared" si="70"/>
        <v>T3部件</v>
      </c>
      <c r="J410">
        <f t="shared" si="71"/>
        <v>9</v>
      </c>
      <c r="K410">
        <f t="shared" si="72"/>
        <v>5.3719490832652107E-3</v>
      </c>
      <c r="L410">
        <f>VLOOKUP(B410,'名称-id-价值'!B:M,J410+2,FALSE)</f>
        <v>110.4</v>
      </c>
      <c r="M410">
        <f t="shared" si="73"/>
        <v>0.29653158939623964</v>
      </c>
      <c r="N410">
        <f t="shared" si="76"/>
        <v>118.81800770757926</v>
      </c>
      <c r="O410" t="str">
        <f t="shared" ref="O410:O484" si="77">B410&amp;","</f>
        <v>93002,</v>
      </c>
      <c r="P410" t="str">
        <f t="shared" ref="P410:P484" si="78">C410&amp;","</f>
        <v>23,</v>
      </c>
      <c r="Q410" t="str">
        <f t="shared" si="74"/>
        <v>(1,1)</v>
      </c>
      <c r="R410" t="str">
        <f t="shared" ref="R410:R484" si="79">D410&amp;","</f>
        <v>1,</v>
      </c>
      <c r="S410" t="str">
        <f t="shared" ref="S410:S484" si="80">E410&amp;","</f>
        <v>1,</v>
      </c>
    </row>
    <row r="411" spans="1:19" x14ac:dyDescent="0.15">
      <c r="A411" t="s">
        <v>212</v>
      </c>
      <c r="B411">
        <v>93004</v>
      </c>
      <c r="C411">
        <v>23</v>
      </c>
      <c r="D411">
        <v>1</v>
      </c>
      <c r="E411">
        <v>1</v>
      </c>
      <c r="F411">
        <v>2</v>
      </c>
      <c r="G411" s="5">
        <f t="shared" si="75"/>
        <v>2.6859745416326053E-3</v>
      </c>
      <c r="H411" t="str">
        <f>VLOOKUP(B411,'名称-id-价值'!B:C,2,FALSE)</f>
        <v>T3LP4</v>
      </c>
      <c r="I411" t="str">
        <f t="shared" ref="I411:I480" si="81">IF(LEFT(B411,1)+0=5,"T"&amp;MID(B411,3,1)&amp;"碎片",IF(LEFT(B411,1)+0=1,"T"&amp;MID(B411,3,1)&amp;"坦克",IF(LEFT(B411,1)+0=9,"T"&amp;MID(B411,2,1)&amp;"部件")))</f>
        <v>T3部件</v>
      </c>
      <c r="J411">
        <f t="shared" ref="J411:J480" si="82">IF(RIGHT(A411,1)+0=0,10,RIGHT(A411,1)+0)</f>
        <v>9</v>
      </c>
      <c r="K411">
        <f t="shared" ref="K411:K480" si="83">AVERAGE(D411:E411)*G411*F411</f>
        <v>5.3719490832652107E-3</v>
      </c>
      <c r="L411">
        <f>VLOOKUP(B411,'名称-id-价值'!B:M,J411+2,FALSE)</f>
        <v>110.4</v>
      </c>
      <c r="M411">
        <f t="shared" ref="M411:M480" si="84">G411*L411*AVERAGE(D411:E411)</f>
        <v>0.29653158939623964</v>
      </c>
      <c r="N411">
        <f t="shared" si="76"/>
        <v>118.81800770757926</v>
      </c>
      <c r="O411" t="str">
        <f t="shared" si="77"/>
        <v>93004,</v>
      </c>
      <c r="P411" t="str">
        <f t="shared" si="78"/>
        <v>23,</v>
      </c>
      <c r="Q411" t="str">
        <f t="shared" ref="Q411:Q480" si="85">"("&amp;LEFT(R411&amp;S411,LEN(R411&amp;S411)-1)&amp;")"</f>
        <v>(1,1)</v>
      </c>
      <c r="R411" t="str">
        <f t="shared" si="79"/>
        <v>1,</v>
      </c>
      <c r="S411" t="str">
        <f t="shared" si="80"/>
        <v>1,</v>
      </c>
    </row>
    <row r="412" spans="1:19" x14ac:dyDescent="0.15">
      <c r="A412" t="s">
        <v>212</v>
      </c>
      <c r="B412">
        <v>93006</v>
      </c>
      <c r="C412">
        <v>23</v>
      </c>
      <c r="D412">
        <v>1</v>
      </c>
      <c r="E412">
        <v>1</v>
      </c>
      <c r="F412">
        <v>2</v>
      </c>
      <c r="G412" s="5">
        <f t="shared" si="75"/>
        <v>2.6859745416326053E-3</v>
      </c>
      <c r="H412" t="str">
        <f>VLOOKUP(B412,'名称-id-价值'!B:C,2,FALSE)</f>
        <v>T3LP6</v>
      </c>
      <c r="I412" t="str">
        <f t="shared" si="81"/>
        <v>T3部件</v>
      </c>
      <c r="J412">
        <f t="shared" si="82"/>
        <v>9</v>
      </c>
      <c r="K412">
        <f t="shared" si="83"/>
        <v>5.3719490832652107E-3</v>
      </c>
      <c r="L412">
        <f>VLOOKUP(B412,'名称-id-价值'!B:M,J412+2,FALSE)</f>
        <v>110.4</v>
      </c>
      <c r="M412">
        <f t="shared" si="84"/>
        <v>0.29653158939623964</v>
      </c>
      <c r="N412">
        <f t="shared" si="76"/>
        <v>118.81800770757926</v>
      </c>
      <c r="O412" t="str">
        <f t="shared" si="77"/>
        <v>93006,</v>
      </c>
      <c r="P412" t="str">
        <f t="shared" si="78"/>
        <v>23,</v>
      </c>
      <c r="Q412" t="str">
        <f t="shared" si="85"/>
        <v>(1,1)</v>
      </c>
      <c r="R412" t="str">
        <f t="shared" si="79"/>
        <v>1,</v>
      </c>
      <c r="S412" t="str">
        <f t="shared" si="80"/>
        <v>1,</v>
      </c>
    </row>
    <row r="413" spans="1:19" x14ac:dyDescent="0.15">
      <c r="A413" t="s">
        <v>212</v>
      </c>
      <c r="B413">
        <v>93102</v>
      </c>
      <c r="C413">
        <v>23</v>
      </c>
      <c r="D413">
        <v>1</v>
      </c>
      <c r="E413">
        <v>1</v>
      </c>
      <c r="F413">
        <v>2</v>
      </c>
      <c r="G413" s="5">
        <f t="shared" si="75"/>
        <v>2.6859745416326053E-3</v>
      </c>
      <c r="H413" t="str">
        <f>VLOOKUP(B413,'名称-id-价值'!B:C,2,FALSE)</f>
        <v>T3MP2</v>
      </c>
      <c r="I413" t="str">
        <f t="shared" si="81"/>
        <v>T3部件</v>
      </c>
      <c r="J413">
        <f t="shared" si="82"/>
        <v>9</v>
      </c>
      <c r="K413">
        <f t="shared" si="83"/>
        <v>5.3719490832652107E-3</v>
      </c>
      <c r="L413">
        <f>VLOOKUP(B413,'名称-id-价值'!B:M,J413+2,FALSE)</f>
        <v>110.4</v>
      </c>
      <c r="M413">
        <f t="shared" si="84"/>
        <v>0.29653158939623964</v>
      </c>
      <c r="N413">
        <f t="shared" si="76"/>
        <v>118.81800770757926</v>
      </c>
      <c r="O413" t="str">
        <f t="shared" si="77"/>
        <v>93102,</v>
      </c>
      <c r="P413" t="str">
        <f t="shared" si="78"/>
        <v>23,</v>
      </c>
      <c r="Q413" t="str">
        <f t="shared" si="85"/>
        <v>(1,1)</v>
      </c>
      <c r="R413" t="str">
        <f t="shared" si="79"/>
        <v>1,</v>
      </c>
      <c r="S413" t="str">
        <f t="shared" si="80"/>
        <v>1,</v>
      </c>
    </row>
    <row r="414" spans="1:19" x14ac:dyDescent="0.15">
      <c r="A414" t="s">
        <v>212</v>
      </c>
      <c r="B414">
        <v>93104</v>
      </c>
      <c r="C414">
        <v>23</v>
      </c>
      <c r="D414">
        <v>1</v>
      </c>
      <c r="E414">
        <v>1</v>
      </c>
      <c r="F414">
        <v>2</v>
      </c>
      <c r="G414" s="5">
        <f t="shared" si="75"/>
        <v>2.6859745416326053E-3</v>
      </c>
      <c r="H414" t="str">
        <f>VLOOKUP(B414,'名称-id-价值'!B:C,2,FALSE)</f>
        <v>T3MP4</v>
      </c>
      <c r="I414" t="str">
        <f t="shared" si="81"/>
        <v>T3部件</v>
      </c>
      <c r="J414">
        <f t="shared" si="82"/>
        <v>9</v>
      </c>
      <c r="K414">
        <f t="shared" si="83"/>
        <v>5.3719490832652107E-3</v>
      </c>
      <c r="L414">
        <f>VLOOKUP(B414,'名称-id-价值'!B:M,J414+2,FALSE)</f>
        <v>110.4</v>
      </c>
      <c r="M414">
        <f t="shared" si="84"/>
        <v>0.29653158939623964</v>
      </c>
      <c r="N414">
        <f t="shared" si="76"/>
        <v>118.81800770757926</v>
      </c>
      <c r="O414" t="str">
        <f t="shared" si="77"/>
        <v>93104,</v>
      </c>
      <c r="P414" t="str">
        <f t="shared" si="78"/>
        <v>23,</v>
      </c>
      <c r="Q414" t="str">
        <f t="shared" si="85"/>
        <v>(1,1)</v>
      </c>
      <c r="R414" t="str">
        <f t="shared" si="79"/>
        <v>1,</v>
      </c>
      <c r="S414" t="str">
        <f t="shared" si="80"/>
        <v>1,</v>
      </c>
    </row>
    <row r="415" spans="1:19" x14ac:dyDescent="0.15">
      <c r="A415" t="s">
        <v>212</v>
      </c>
      <c r="B415">
        <v>93106</v>
      </c>
      <c r="C415">
        <v>23</v>
      </c>
      <c r="D415">
        <v>1</v>
      </c>
      <c r="E415">
        <v>1</v>
      </c>
      <c r="F415">
        <v>2</v>
      </c>
      <c r="G415" s="5">
        <f t="shared" si="75"/>
        <v>2.6859745416326053E-3</v>
      </c>
      <c r="H415" t="str">
        <f>VLOOKUP(B415,'名称-id-价值'!B:C,2,FALSE)</f>
        <v>T3MP6</v>
      </c>
      <c r="I415" t="str">
        <f t="shared" si="81"/>
        <v>T3部件</v>
      </c>
      <c r="J415">
        <f t="shared" si="82"/>
        <v>9</v>
      </c>
      <c r="K415">
        <f t="shared" si="83"/>
        <v>5.3719490832652107E-3</v>
      </c>
      <c r="L415">
        <f>VLOOKUP(B415,'名称-id-价值'!B:M,J415+2,FALSE)</f>
        <v>110.4</v>
      </c>
      <c r="M415">
        <f t="shared" si="84"/>
        <v>0.29653158939623964</v>
      </c>
      <c r="N415">
        <f t="shared" si="76"/>
        <v>118.81800770757926</v>
      </c>
      <c r="O415" t="str">
        <f t="shared" si="77"/>
        <v>93106,</v>
      </c>
      <c r="P415" t="str">
        <f t="shared" si="78"/>
        <v>23,</v>
      </c>
      <c r="Q415" t="str">
        <f t="shared" si="85"/>
        <v>(1,1)</v>
      </c>
      <c r="R415" t="str">
        <f t="shared" si="79"/>
        <v>1,</v>
      </c>
      <c r="S415" t="str">
        <f t="shared" si="80"/>
        <v>1,</v>
      </c>
    </row>
    <row r="416" spans="1:19" x14ac:dyDescent="0.15">
      <c r="A416" t="s">
        <v>212</v>
      </c>
      <c r="B416">
        <v>93202</v>
      </c>
      <c r="C416">
        <v>23</v>
      </c>
      <c r="D416">
        <v>1</v>
      </c>
      <c r="E416">
        <v>1</v>
      </c>
      <c r="F416">
        <v>2</v>
      </c>
      <c r="G416" s="5">
        <f t="shared" si="75"/>
        <v>2.6859745416326053E-3</v>
      </c>
      <c r="H416" t="str">
        <f>VLOOKUP(B416,'名称-id-价值'!B:C,2,FALSE)</f>
        <v>T3HP2</v>
      </c>
      <c r="I416" t="str">
        <f t="shared" si="81"/>
        <v>T3部件</v>
      </c>
      <c r="J416">
        <f t="shared" si="82"/>
        <v>9</v>
      </c>
      <c r="K416">
        <f t="shared" si="83"/>
        <v>5.3719490832652107E-3</v>
      </c>
      <c r="L416">
        <f>VLOOKUP(B416,'名称-id-价值'!B:M,J416+2,FALSE)</f>
        <v>110.4</v>
      </c>
      <c r="M416">
        <f t="shared" si="84"/>
        <v>0.29653158939623964</v>
      </c>
      <c r="N416">
        <f t="shared" si="76"/>
        <v>118.81800770757926</v>
      </c>
      <c r="O416" t="str">
        <f t="shared" si="77"/>
        <v>93202,</v>
      </c>
      <c r="P416" t="str">
        <f t="shared" si="78"/>
        <v>23,</v>
      </c>
      <c r="Q416" t="str">
        <f t="shared" si="85"/>
        <v>(1,1)</v>
      </c>
      <c r="R416" t="str">
        <f t="shared" si="79"/>
        <v>1,</v>
      </c>
      <c r="S416" t="str">
        <f t="shared" si="80"/>
        <v>1,</v>
      </c>
    </row>
    <row r="417" spans="1:19" x14ac:dyDescent="0.15">
      <c r="A417" t="s">
        <v>212</v>
      </c>
      <c r="B417">
        <v>93204</v>
      </c>
      <c r="C417">
        <v>23</v>
      </c>
      <c r="D417">
        <v>1</v>
      </c>
      <c r="E417">
        <v>1</v>
      </c>
      <c r="F417">
        <v>2</v>
      </c>
      <c r="G417" s="5">
        <f t="shared" si="75"/>
        <v>2.6859745416326053E-3</v>
      </c>
      <c r="H417" t="str">
        <f>VLOOKUP(B417,'名称-id-价值'!B:C,2,FALSE)</f>
        <v>T3HP4</v>
      </c>
      <c r="I417" t="str">
        <f t="shared" si="81"/>
        <v>T3部件</v>
      </c>
      <c r="J417">
        <f t="shared" si="82"/>
        <v>9</v>
      </c>
      <c r="K417">
        <f t="shared" si="83"/>
        <v>5.3719490832652107E-3</v>
      </c>
      <c r="L417">
        <f>VLOOKUP(B417,'名称-id-价值'!B:M,J417+2,FALSE)</f>
        <v>110.4</v>
      </c>
      <c r="M417">
        <f t="shared" si="84"/>
        <v>0.29653158939623964</v>
      </c>
      <c r="N417">
        <f t="shared" si="76"/>
        <v>118.81800770757926</v>
      </c>
      <c r="O417" t="str">
        <f t="shared" si="77"/>
        <v>93204,</v>
      </c>
      <c r="P417" t="str">
        <f t="shared" si="78"/>
        <v>23,</v>
      </c>
      <c r="Q417" t="str">
        <f t="shared" si="85"/>
        <v>(1,1)</v>
      </c>
      <c r="R417" t="str">
        <f t="shared" si="79"/>
        <v>1,</v>
      </c>
      <c r="S417" t="str">
        <f t="shared" si="80"/>
        <v>1,</v>
      </c>
    </row>
    <row r="418" spans="1:19" x14ac:dyDescent="0.15">
      <c r="A418" t="s">
        <v>212</v>
      </c>
      <c r="B418">
        <v>93206</v>
      </c>
      <c r="C418">
        <v>27</v>
      </c>
      <c r="D418">
        <v>1</v>
      </c>
      <c r="E418">
        <v>1</v>
      </c>
      <c r="F418">
        <v>2</v>
      </c>
      <c r="G418" s="5">
        <f t="shared" si="75"/>
        <v>3.1531005488730584E-3</v>
      </c>
      <c r="H418" t="str">
        <f>VLOOKUP(B418,'名称-id-价值'!B:C,2,FALSE)</f>
        <v>T3HP6</v>
      </c>
      <c r="I418" t="str">
        <f t="shared" si="81"/>
        <v>T3部件</v>
      </c>
      <c r="J418">
        <f t="shared" si="82"/>
        <v>9</v>
      </c>
      <c r="K418">
        <f t="shared" si="83"/>
        <v>6.3062010977461168E-3</v>
      </c>
      <c r="L418">
        <f>VLOOKUP(B418,'名称-id-价值'!B:M,J418+2,FALSE)</f>
        <v>110.4</v>
      </c>
      <c r="M418">
        <f t="shared" si="84"/>
        <v>0.34810230059558567</v>
      </c>
      <c r="N418">
        <f t="shared" si="76"/>
        <v>118.81800770757926</v>
      </c>
      <c r="O418" t="str">
        <f t="shared" si="77"/>
        <v>93206,</v>
      </c>
      <c r="P418" t="str">
        <f t="shared" si="78"/>
        <v>27,</v>
      </c>
      <c r="Q418" t="str">
        <f t="shared" si="85"/>
        <v>(1,1)</v>
      </c>
      <c r="R418" t="str">
        <f t="shared" si="79"/>
        <v>1,</v>
      </c>
      <c r="S418" t="str">
        <f t="shared" si="80"/>
        <v>1,</v>
      </c>
    </row>
    <row r="419" spans="1:19" x14ac:dyDescent="0.15">
      <c r="A419" t="s">
        <v>213</v>
      </c>
      <c r="B419">
        <v>51111</v>
      </c>
      <c r="C419">
        <v>150</v>
      </c>
      <c r="D419">
        <v>2</v>
      </c>
      <c r="E419">
        <v>12</v>
      </c>
      <c r="F419">
        <v>2</v>
      </c>
      <c r="G419" s="5">
        <f t="shared" si="75"/>
        <v>1.751722527151699E-2</v>
      </c>
      <c r="H419" t="str">
        <f>VLOOKUP(B419,'名称-id-价值'!B:C,2,FALSE)</f>
        <v>雷诺FT-碎片</v>
      </c>
      <c r="I419" t="str">
        <f t="shared" si="81"/>
        <v>T1碎片</v>
      </c>
      <c r="J419">
        <f t="shared" si="82"/>
        <v>10</v>
      </c>
      <c r="K419">
        <f t="shared" si="83"/>
        <v>0.24524115380123787</v>
      </c>
      <c r="L419">
        <f>VLOOKUP(B419,'名称-id-价值'!B:M,J419+2,FALSE)</f>
        <v>27.6</v>
      </c>
      <c r="M419">
        <f t="shared" si="84"/>
        <v>3.3843279224570826</v>
      </c>
      <c r="N419">
        <f t="shared" si="76"/>
        <v>109.39755926661209</v>
      </c>
      <c r="O419" t="str">
        <f t="shared" si="77"/>
        <v>51111,</v>
      </c>
      <c r="P419" t="str">
        <f t="shared" si="78"/>
        <v>150,</v>
      </c>
      <c r="Q419" t="str">
        <f t="shared" si="85"/>
        <v>(2,12)</v>
      </c>
      <c r="R419" t="str">
        <f t="shared" si="79"/>
        <v>2,</v>
      </c>
      <c r="S419" t="str">
        <f t="shared" si="80"/>
        <v>12,</v>
      </c>
    </row>
    <row r="420" spans="1:19" x14ac:dyDescent="0.15">
      <c r="A420" t="s">
        <v>213</v>
      </c>
      <c r="B420">
        <v>52111</v>
      </c>
      <c r="C420">
        <v>150</v>
      </c>
      <c r="D420">
        <v>2</v>
      </c>
      <c r="E420">
        <v>12</v>
      </c>
      <c r="F420">
        <v>2</v>
      </c>
      <c r="G420" s="5">
        <f t="shared" si="75"/>
        <v>1.751722527151699E-2</v>
      </c>
      <c r="H420" t="str">
        <f>VLOOKUP(B420,'名称-id-价值'!B:C,2,FALSE)</f>
        <v>Stuart-碎片</v>
      </c>
      <c r="I420" t="str">
        <f t="shared" si="81"/>
        <v>T1碎片</v>
      </c>
      <c r="J420">
        <f t="shared" si="82"/>
        <v>10</v>
      </c>
      <c r="K420">
        <f t="shared" si="83"/>
        <v>0.24524115380123787</v>
      </c>
      <c r="L420">
        <f>VLOOKUP(B420,'名称-id-价值'!B:M,J420+2,FALSE)</f>
        <v>27.6</v>
      </c>
      <c r="M420">
        <f t="shared" si="84"/>
        <v>3.3843279224570826</v>
      </c>
      <c r="N420">
        <f t="shared" si="76"/>
        <v>109.39755926661209</v>
      </c>
      <c r="O420" t="str">
        <f t="shared" si="77"/>
        <v>52111,</v>
      </c>
      <c r="P420" t="str">
        <f t="shared" si="78"/>
        <v>150,</v>
      </c>
      <c r="Q420" t="str">
        <f t="shared" si="85"/>
        <v>(2,12)</v>
      </c>
      <c r="R420" t="str">
        <f t="shared" si="79"/>
        <v>2,</v>
      </c>
      <c r="S420" t="str">
        <f t="shared" si="80"/>
        <v>12,</v>
      </c>
    </row>
    <row r="421" spans="1:19" x14ac:dyDescent="0.15">
      <c r="A421" t="s">
        <v>213</v>
      </c>
      <c r="B421">
        <v>53111</v>
      </c>
      <c r="C421">
        <v>150</v>
      </c>
      <c r="D421">
        <v>2</v>
      </c>
      <c r="E421">
        <v>12</v>
      </c>
      <c r="F421">
        <v>2</v>
      </c>
      <c r="G421" s="5">
        <f t="shared" si="75"/>
        <v>1.751722527151699E-2</v>
      </c>
      <c r="H421" t="str">
        <f>VLOOKUP(B421,'名称-id-价值'!B:C,2,FALSE)</f>
        <v>B-1-碎片</v>
      </c>
      <c r="I421" t="str">
        <f t="shared" si="81"/>
        <v>T1碎片</v>
      </c>
      <c r="J421">
        <f t="shared" si="82"/>
        <v>10</v>
      </c>
      <c r="K421">
        <f t="shared" si="83"/>
        <v>0.24524115380123787</v>
      </c>
      <c r="L421">
        <f>VLOOKUP(B421,'名称-id-价值'!B:M,J421+2,FALSE)</f>
        <v>27.6</v>
      </c>
      <c r="M421">
        <f t="shared" si="84"/>
        <v>3.3843279224570826</v>
      </c>
      <c r="N421">
        <f t="shared" si="76"/>
        <v>109.39755926661209</v>
      </c>
      <c r="O421" t="str">
        <f t="shared" si="77"/>
        <v>53111,</v>
      </c>
      <c r="P421" t="str">
        <f t="shared" si="78"/>
        <v>150,</v>
      </c>
      <c r="Q421" t="str">
        <f t="shared" si="85"/>
        <v>(2,12)</v>
      </c>
      <c r="R421" t="str">
        <f t="shared" si="79"/>
        <v>2,</v>
      </c>
      <c r="S421" t="str">
        <f t="shared" si="80"/>
        <v>12,</v>
      </c>
    </row>
    <row r="422" spans="1:19" x14ac:dyDescent="0.15">
      <c r="A422" t="s">
        <v>213</v>
      </c>
      <c r="B422">
        <v>51211</v>
      </c>
      <c r="C422">
        <v>140</v>
      </c>
      <c r="D422">
        <v>1</v>
      </c>
      <c r="E422">
        <v>2</v>
      </c>
      <c r="F422">
        <v>2</v>
      </c>
      <c r="G422" s="5">
        <f t="shared" si="75"/>
        <v>1.6349410253415859E-2</v>
      </c>
      <c r="H422" t="str">
        <f>VLOOKUP(B422,'名称-id-价值'!B:C,2,FALSE)</f>
        <v>二号-碎片</v>
      </c>
      <c r="I422" t="str">
        <f t="shared" si="81"/>
        <v>T2碎片</v>
      </c>
      <c r="J422">
        <f t="shared" si="82"/>
        <v>10</v>
      </c>
      <c r="K422">
        <f t="shared" si="83"/>
        <v>4.9048230760247578E-2</v>
      </c>
      <c r="L422">
        <f>VLOOKUP(B422,'名称-id-价值'!B:M,J422+2,FALSE)</f>
        <v>31.200000000000003</v>
      </c>
      <c r="M422">
        <f t="shared" si="84"/>
        <v>0.76515239985986239</v>
      </c>
      <c r="N422">
        <f t="shared" si="76"/>
        <v>109.39755926661209</v>
      </c>
      <c r="O422" t="str">
        <f t="shared" si="77"/>
        <v>51211,</v>
      </c>
      <c r="P422" t="str">
        <f t="shared" si="78"/>
        <v>140,</v>
      </c>
      <c r="Q422" t="str">
        <f t="shared" si="85"/>
        <v>(1,2)</v>
      </c>
      <c r="R422" t="str">
        <f t="shared" si="79"/>
        <v>1,</v>
      </c>
      <c r="S422" t="str">
        <f t="shared" si="80"/>
        <v>2,</v>
      </c>
    </row>
    <row r="423" spans="1:19" x14ac:dyDescent="0.15">
      <c r="A423" t="s">
        <v>213</v>
      </c>
      <c r="B423">
        <v>52211</v>
      </c>
      <c r="C423">
        <v>140</v>
      </c>
      <c r="D423">
        <v>1</v>
      </c>
      <c r="E423">
        <v>2</v>
      </c>
      <c r="F423">
        <v>2</v>
      </c>
      <c r="G423" s="5">
        <f t="shared" si="75"/>
        <v>1.6349410253415859E-2</v>
      </c>
      <c r="H423" t="str">
        <f>VLOOKUP(B423,'名称-id-价值'!B:C,2,FALSE)</f>
        <v>T-34-碎片</v>
      </c>
      <c r="I423" t="str">
        <f t="shared" si="81"/>
        <v>T2碎片</v>
      </c>
      <c r="J423">
        <f t="shared" si="82"/>
        <v>10</v>
      </c>
      <c r="K423">
        <f t="shared" si="83"/>
        <v>4.9048230760247578E-2</v>
      </c>
      <c r="L423">
        <f>VLOOKUP(B423,'名称-id-价值'!B:M,J423+2,FALSE)</f>
        <v>31.200000000000003</v>
      </c>
      <c r="M423">
        <f t="shared" si="84"/>
        <v>0.76515239985986239</v>
      </c>
      <c r="N423">
        <f t="shared" si="76"/>
        <v>109.39755926661209</v>
      </c>
      <c r="O423" t="str">
        <f t="shared" si="77"/>
        <v>52211,</v>
      </c>
      <c r="P423" t="str">
        <f t="shared" si="78"/>
        <v>140,</v>
      </c>
      <c r="Q423" t="str">
        <f t="shared" si="85"/>
        <v>(1,2)</v>
      </c>
      <c r="R423" t="str">
        <f t="shared" si="79"/>
        <v>1,</v>
      </c>
      <c r="S423" t="str">
        <f t="shared" si="80"/>
        <v>2,</v>
      </c>
    </row>
    <row r="424" spans="1:19" x14ac:dyDescent="0.15">
      <c r="A424" t="s">
        <v>213</v>
      </c>
      <c r="B424">
        <v>53211</v>
      </c>
      <c r="C424">
        <v>140</v>
      </c>
      <c r="D424">
        <v>1</v>
      </c>
      <c r="E424">
        <v>2</v>
      </c>
      <c r="F424">
        <v>2</v>
      </c>
      <c r="G424" s="5">
        <f t="shared" si="75"/>
        <v>1.6349410253415859E-2</v>
      </c>
      <c r="H424" t="str">
        <f>VLOOKUP(B424,'名称-id-价值'!B:C,2,FALSE)</f>
        <v>KV-1-碎片</v>
      </c>
      <c r="I424" t="str">
        <f t="shared" si="81"/>
        <v>T2碎片</v>
      </c>
      <c r="J424">
        <f t="shared" si="82"/>
        <v>10</v>
      </c>
      <c r="K424">
        <f t="shared" si="83"/>
        <v>4.9048230760247578E-2</v>
      </c>
      <c r="L424">
        <f>VLOOKUP(B424,'名称-id-价值'!B:M,J424+2,FALSE)</f>
        <v>31.200000000000003</v>
      </c>
      <c r="M424">
        <f t="shared" si="84"/>
        <v>0.76515239985986239</v>
      </c>
      <c r="N424">
        <f t="shared" si="76"/>
        <v>109.39755926661209</v>
      </c>
      <c r="O424" t="str">
        <f t="shared" si="77"/>
        <v>53211,</v>
      </c>
      <c r="P424" t="str">
        <f t="shared" si="78"/>
        <v>140,</v>
      </c>
      <c r="Q424" t="str">
        <f t="shared" si="85"/>
        <v>(1,2)</v>
      </c>
      <c r="R424" t="str">
        <f t="shared" si="79"/>
        <v>1,</v>
      </c>
      <c r="S424" t="str">
        <f t="shared" si="80"/>
        <v>2,</v>
      </c>
    </row>
    <row r="425" spans="1:19" x14ac:dyDescent="0.15">
      <c r="A425" t="s">
        <v>213</v>
      </c>
      <c r="B425">
        <v>51311</v>
      </c>
      <c r="C425">
        <v>919</v>
      </c>
      <c r="D425">
        <v>1</v>
      </c>
      <c r="E425">
        <v>2</v>
      </c>
      <c r="F425">
        <v>2</v>
      </c>
      <c r="G425" s="5">
        <f t="shared" si="75"/>
        <v>0.1073222001634941</v>
      </c>
      <c r="H425" t="str">
        <f>VLOOKUP(B425,'名称-id-价值'!B:C,2,FALSE)</f>
        <v>35(t)-碎片</v>
      </c>
      <c r="I425" t="str">
        <f t="shared" si="81"/>
        <v>T3碎片</v>
      </c>
      <c r="J425">
        <f t="shared" si="82"/>
        <v>10</v>
      </c>
      <c r="K425">
        <f t="shared" si="83"/>
        <v>0.32196660049048231</v>
      </c>
      <c r="L425">
        <f>VLOOKUP(B425,'名称-id-价值'!B:M,J425+2,FALSE)</f>
        <v>38.5</v>
      </c>
      <c r="M425">
        <f t="shared" si="84"/>
        <v>6.1978570594417839</v>
      </c>
      <c r="N425">
        <f t="shared" si="76"/>
        <v>109.39755926661209</v>
      </c>
      <c r="O425" t="str">
        <f t="shared" si="77"/>
        <v>51311,</v>
      </c>
      <c r="P425" t="str">
        <f t="shared" si="78"/>
        <v>919,</v>
      </c>
      <c r="Q425" t="str">
        <f t="shared" si="85"/>
        <v>(1,2)</v>
      </c>
      <c r="R425" t="str">
        <f t="shared" si="79"/>
        <v>1,</v>
      </c>
      <c r="S425" t="str">
        <f t="shared" si="80"/>
        <v>2,</v>
      </c>
    </row>
    <row r="426" spans="1:19" x14ac:dyDescent="0.15">
      <c r="A426" t="s">
        <v>213</v>
      </c>
      <c r="B426">
        <v>52311</v>
      </c>
      <c r="C426">
        <v>919</v>
      </c>
      <c r="D426">
        <v>1</v>
      </c>
      <c r="E426">
        <v>2</v>
      </c>
      <c r="F426">
        <v>2</v>
      </c>
      <c r="G426" s="5">
        <f t="shared" si="75"/>
        <v>0.1073222001634941</v>
      </c>
      <c r="H426" t="str">
        <f>VLOOKUP(B426,'名称-id-价值'!B:C,2,FALSE)</f>
        <v>玛蒂尔达-碎片</v>
      </c>
      <c r="I426" t="str">
        <f t="shared" si="81"/>
        <v>T3碎片</v>
      </c>
      <c r="J426">
        <f t="shared" si="82"/>
        <v>10</v>
      </c>
      <c r="K426">
        <f t="shared" si="83"/>
        <v>0.32196660049048231</v>
      </c>
      <c r="L426">
        <f>VLOOKUP(B426,'名称-id-价值'!B:M,J426+2,FALSE)</f>
        <v>38.5</v>
      </c>
      <c r="M426">
        <f t="shared" si="84"/>
        <v>6.1978570594417839</v>
      </c>
      <c r="N426">
        <f t="shared" si="76"/>
        <v>109.39755926661209</v>
      </c>
      <c r="O426" t="str">
        <f t="shared" si="77"/>
        <v>52311,</v>
      </c>
      <c r="P426" t="str">
        <f t="shared" si="78"/>
        <v>919,</v>
      </c>
      <c r="Q426" t="str">
        <f t="shared" si="85"/>
        <v>(1,2)</v>
      </c>
      <c r="R426" t="str">
        <f t="shared" si="79"/>
        <v>1,</v>
      </c>
      <c r="S426" t="str">
        <f t="shared" si="80"/>
        <v>2,</v>
      </c>
    </row>
    <row r="427" spans="1:19" x14ac:dyDescent="0.15">
      <c r="A427" t="s">
        <v>213</v>
      </c>
      <c r="B427">
        <v>53311</v>
      </c>
      <c r="C427">
        <v>919</v>
      </c>
      <c r="D427">
        <v>1</v>
      </c>
      <c r="E427">
        <v>2</v>
      </c>
      <c r="F427">
        <v>2</v>
      </c>
      <c r="G427" s="5">
        <f t="shared" si="75"/>
        <v>0.1073222001634941</v>
      </c>
      <c r="H427" t="str">
        <f>VLOOKUP(B427,'名称-id-价值'!B:C,2,FALSE)</f>
        <v>黑豹-碎片</v>
      </c>
      <c r="I427" t="str">
        <f t="shared" si="81"/>
        <v>T3碎片</v>
      </c>
      <c r="J427">
        <f t="shared" si="82"/>
        <v>10</v>
      </c>
      <c r="K427">
        <f t="shared" si="83"/>
        <v>0.32196660049048231</v>
      </c>
      <c r="L427">
        <f>VLOOKUP(B427,'名称-id-价值'!B:M,J427+2,FALSE)</f>
        <v>38.5</v>
      </c>
      <c r="M427">
        <f t="shared" si="84"/>
        <v>6.1978570594417839</v>
      </c>
      <c r="N427">
        <f t="shared" si="76"/>
        <v>109.39755926661209</v>
      </c>
      <c r="O427" t="str">
        <f t="shared" si="77"/>
        <v>53311,</v>
      </c>
      <c r="P427" t="str">
        <f t="shared" si="78"/>
        <v>919,</v>
      </c>
      <c r="Q427" t="str">
        <f t="shared" si="85"/>
        <v>(1,2)</v>
      </c>
      <c r="R427" t="str">
        <f t="shared" si="79"/>
        <v>1,</v>
      </c>
      <c r="S427" t="str">
        <f t="shared" si="80"/>
        <v>2,</v>
      </c>
    </row>
    <row r="428" spans="1:19" x14ac:dyDescent="0.15">
      <c r="A428" t="s">
        <v>213</v>
      </c>
      <c r="B428">
        <v>51311</v>
      </c>
      <c r="C428">
        <v>690</v>
      </c>
      <c r="D428">
        <v>1</v>
      </c>
      <c r="E428">
        <v>1</v>
      </c>
      <c r="F428">
        <v>2</v>
      </c>
      <c r="G428" s="5">
        <f t="shared" si="75"/>
        <v>8.0579236248978156E-2</v>
      </c>
      <c r="H428" t="str">
        <f>VLOOKUP(B428,'名称-id-价值'!B:C,2,FALSE)</f>
        <v>35(t)-碎片</v>
      </c>
      <c r="I428" t="str">
        <f t="shared" si="81"/>
        <v>T3碎片</v>
      </c>
      <c r="J428">
        <f t="shared" si="82"/>
        <v>10</v>
      </c>
      <c r="K428">
        <f t="shared" si="83"/>
        <v>0.16115847249795631</v>
      </c>
      <c r="L428">
        <f>VLOOKUP(B428,'名称-id-价值'!B:M,J428+2,FALSE)</f>
        <v>38.5</v>
      </c>
      <c r="M428">
        <f t="shared" si="84"/>
        <v>3.1023005955856591</v>
      </c>
      <c r="N428">
        <f t="shared" si="76"/>
        <v>109.39755926661209</v>
      </c>
      <c r="O428" t="str">
        <f t="shared" si="77"/>
        <v>51311,</v>
      </c>
      <c r="P428" t="str">
        <f t="shared" si="78"/>
        <v>690,</v>
      </c>
      <c r="Q428" t="str">
        <f t="shared" si="85"/>
        <v>(1,1)</v>
      </c>
      <c r="R428" t="str">
        <f t="shared" si="79"/>
        <v>1,</v>
      </c>
      <c r="S428" t="str">
        <f t="shared" si="80"/>
        <v>1,</v>
      </c>
    </row>
    <row r="429" spans="1:19" x14ac:dyDescent="0.15">
      <c r="A429" t="s">
        <v>213</v>
      </c>
      <c r="B429">
        <v>52311</v>
      </c>
      <c r="C429">
        <v>690</v>
      </c>
      <c r="D429">
        <v>1</v>
      </c>
      <c r="E429">
        <v>1</v>
      </c>
      <c r="F429">
        <v>2</v>
      </c>
      <c r="G429" s="5">
        <f t="shared" si="75"/>
        <v>8.0579236248978156E-2</v>
      </c>
      <c r="H429" t="str">
        <f>VLOOKUP(B429,'名称-id-价值'!B:C,2,FALSE)</f>
        <v>玛蒂尔达-碎片</v>
      </c>
      <c r="I429" t="str">
        <f t="shared" si="81"/>
        <v>T3碎片</v>
      </c>
      <c r="J429">
        <f t="shared" si="82"/>
        <v>10</v>
      </c>
      <c r="K429">
        <f t="shared" si="83"/>
        <v>0.16115847249795631</v>
      </c>
      <c r="L429">
        <f>VLOOKUP(B429,'名称-id-价值'!B:M,J429+2,FALSE)</f>
        <v>38.5</v>
      </c>
      <c r="M429">
        <f t="shared" si="84"/>
        <v>3.1023005955856591</v>
      </c>
      <c r="N429">
        <f t="shared" si="76"/>
        <v>109.39755926661209</v>
      </c>
      <c r="O429" t="str">
        <f t="shared" si="77"/>
        <v>52311,</v>
      </c>
      <c r="P429" t="str">
        <f t="shared" si="78"/>
        <v>690,</v>
      </c>
      <c r="Q429" t="str">
        <f t="shared" si="85"/>
        <v>(1,1)</v>
      </c>
      <c r="R429" t="str">
        <f t="shared" si="79"/>
        <v>1,</v>
      </c>
      <c r="S429" t="str">
        <f t="shared" si="80"/>
        <v>1,</v>
      </c>
    </row>
    <row r="430" spans="1:19" x14ac:dyDescent="0.15">
      <c r="A430" t="s">
        <v>213</v>
      </c>
      <c r="B430">
        <v>53311</v>
      </c>
      <c r="C430">
        <v>690</v>
      </c>
      <c r="D430">
        <v>1</v>
      </c>
      <c r="E430">
        <v>1</v>
      </c>
      <c r="F430">
        <v>2</v>
      </c>
      <c r="G430" s="5">
        <f t="shared" si="75"/>
        <v>8.0579236248978156E-2</v>
      </c>
      <c r="H430" t="str">
        <f>VLOOKUP(B430,'名称-id-价值'!B:C,2,FALSE)</f>
        <v>黑豹-碎片</v>
      </c>
      <c r="I430" t="str">
        <f t="shared" si="81"/>
        <v>T3碎片</v>
      </c>
      <c r="J430">
        <f t="shared" si="82"/>
        <v>10</v>
      </c>
      <c r="K430">
        <f t="shared" si="83"/>
        <v>0.16115847249795631</v>
      </c>
      <c r="L430">
        <f>VLOOKUP(B430,'名称-id-价值'!B:M,J430+2,FALSE)</f>
        <v>38.5</v>
      </c>
      <c r="M430">
        <f t="shared" si="84"/>
        <v>3.1023005955856591</v>
      </c>
      <c r="N430">
        <f t="shared" si="76"/>
        <v>109.39755926661209</v>
      </c>
      <c r="O430" t="str">
        <f t="shared" si="77"/>
        <v>53311,</v>
      </c>
      <c r="P430" t="str">
        <f t="shared" si="78"/>
        <v>690,</v>
      </c>
      <c r="Q430" t="str">
        <f t="shared" si="85"/>
        <v>(1,1)</v>
      </c>
      <c r="R430" t="str">
        <f t="shared" si="79"/>
        <v>1,</v>
      </c>
      <c r="S430" t="str">
        <f t="shared" si="80"/>
        <v>1,</v>
      </c>
    </row>
    <row r="431" spans="1:19" x14ac:dyDescent="0.15">
      <c r="A431" t="s">
        <v>213</v>
      </c>
      <c r="B431">
        <v>91001</v>
      </c>
      <c r="C431">
        <v>93</v>
      </c>
      <c r="D431">
        <v>1</v>
      </c>
      <c r="E431">
        <v>1</v>
      </c>
      <c r="F431">
        <v>2</v>
      </c>
      <c r="G431" s="5">
        <f t="shared" si="75"/>
        <v>1.0860679668340536E-2</v>
      </c>
      <c r="H431" t="str">
        <f>VLOOKUP(B431,'名称-id-价值'!B:C,2,FALSE)</f>
        <v>T1LP1</v>
      </c>
      <c r="I431" t="str">
        <f t="shared" si="81"/>
        <v>T1部件</v>
      </c>
      <c r="J431">
        <f t="shared" si="82"/>
        <v>10</v>
      </c>
      <c r="K431">
        <f t="shared" si="83"/>
        <v>2.1721359336681071E-2</v>
      </c>
      <c r="L431">
        <f>VLOOKUP(B431,'名称-id-价值'!B:M,J431+2,FALSE)</f>
        <v>22</v>
      </c>
      <c r="M431">
        <f t="shared" si="84"/>
        <v>0.23893495270349177</v>
      </c>
      <c r="N431">
        <f t="shared" si="76"/>
        <v>109.39755926661209</v>
      </c>
      <c r="O431" t="str">
        <f t="shared" si="77"/>
        <v>91001,</v>
      </c>
      <c r="P431" t="str">
        <f t="shared" si="78"/>
        <v>93,</v>
      </c>
      <c r="Q431" t="str">
        <f t="shared" si="85"/>
        <v>(1,1)</v>
      </c>
      <c r="R431" t="str">
        <f t="shared" si="79"/>
        <v>1,</v>
      </c>
      <c r="S431" t="str">
        <f t="shared" si="80"/>
        <v>1,</v>
      </c>
    </row>
    <row r="432" spans="1:19" x14ac:dyDescent="0.15">
      <c r="A432" t="s">
        <v>213</v>
      </c>
      <c r="B432">
        <v>91003</v>
      </c>
      <c r="C432">
        <v>93</v>
      </c>
      <c r="D432">
        <v>1</v>
      </c>
      <c r="E432">
        <v>1</v>
      </c>
      <c r="F432">
        <v>2</v>
      </c>
      <c r="G432" s="5">
        <f t="shared" si="75"/>
        <v>1.0860679668340536E-2</v>
      </c>
      <c r="H432" t="str">
        <f>VLOOKUP(B432,'名称-id-价值'!B:C,2,FALSE)</f>
        <v>T1LP3</v>
      </c>
      <c r="I432" t="str">
        <f t="shared" si="81"/>
        <v>T1部件</v>
      </c>
      <c r="J432">
        <f t="shared" si="82"/>
        <v>10</v>
      </c>
      <c r="K432">
        <f t="shared" si="83"/>
        <v>2.1721359336681071E-2</v>
      </c>
      <c r="L432">
        <f>VLOOKUP(B432,'名称-id-价值'!B:M,J432+2,FALSE)</f>
        <v>22</v>
      </c>
      <c r="M432">
        <f t="shared" si="84"/>
        <v>0.23893495270349177</v>
      </c>
      <c r="N432">
        <f t="shared" si="76"/>
        <v>109.39755926661209</v>
      </c>
      <c r="O432" t="str">
        <f t="shared" si="77"/>
        <v>91003,</v>
      </c>
      <c r="P432" t="str">
        <f t="shared" si="78"/>
        <v>93,</v>
      </c>
      <c r="Q432" t="str">
        <f t="shared" si="85"/>
        <v>(1,1)</v>
      </c>
      <c r="R432" t="str">
        <f t="shared" si="79"/>
        <v>1,</v>
      </c>
      <c r="S432" t="str">
        <f t="shared" si="80"/>
        <v>1,</v>
      </c>
    </row>
    <row r="433" spans="1:19" x14ac:dyDescent="0.15">
      <c r="A433" t="s">
        <v>213</v>
      </c>
      <c r="B433">
        <v>91005</v>
      </c>
      <c r="C433">
        <v>93</v>
      </c>
      <c r="D433">
        <v>1</v>
      </c>
      <c r="E433">
        <v>1</v>
      </c>
      <c r="F433">
        <v>2</v>
      </c>
      <c r="G433" s="5">
        <f t="shared" si="75"/>
        <v>1.0860679668340536E-2</v>
      </c>
      <c r="H433" t="str">
        <f>VLOOKUP(B433,'名称-id-价值'!B:C,2,FALSE)</f>
        <v>T1LP5</v>
      </c>
      <c r="I433" t="str">
        <f t="shared" si="81"/>
        <v>T1部件</v>
      </c>
      <c r="J433">
        <f t="shared" si="82"/>
        <v>10</v>
      </c>
      <c r="K433">
        <f t="shared" si="83"/>
        <v>2.1721359336681071E-2</v>
      </c>
      <c r="L433">
        <f>VLOOKUP(B433,'名称-id-价值'!B:M,J433+2,FALSE)</f>
        <v>22</v>
      </c>
      <c r="M433">
        <f t="shared" si="84"/>
        <v>0.23893495270349177</v>
      </c>
      <c r="N433">
        <f t="shared" si="76"/>
        <v>109.39755926661209</v>
      </c>
      <c r="O433" t="str">
        <f t="shared" si="77"/>
        <v>91005,</v>
      </c>
      <c r="P433" t="str">
        <f t="shared" si="78"/>
        <v>93,</v>
      </c>
      <c r="Q433" t="str">
        <f t="shared" si="85"/>
        <v>(1,1)</v>
      </c>
      <c r="R433" t="str">
        <f t="shared" si="79"/>
        <v>1,</v>
      </c>
      <c r="S433" t="str">
        <f t="shared" si="80"/>
        <v>1,</v>
      </c>
    </row>
    <row r="434" spans="1:19" x14ac:dyDescent="0.15">
      <c r="A434" t="s">
        <v>213</v>
      </c>
      <c r="B434">
        <v>91101</v>
      </c>
      <c r="C434">
        <v>93</v>
      </c>
      <c r="D434">
        <v>1</v>
      </c>
      <c r="E434">
        <v>1</v>
      </c>
      <c r="F434">
        <v>2</v>
      </c>
      <c r="G434" s="5">
        <f t="shared" si="75"/>
        <v>1.0860679668340536E-2</v>
      </c>
      <c r="H434" t="str">
        <f>VLOOKUP(B434,'名称-id-价值'!B:C,2,FALSE)</f>
        <v>T1MP1</v>
      </c>
      <c r="I434" t="str">
        <f t="shared" si="81"/>
        <v>T1部件</v>
      </c>
      <c r="J434">
        <f t="shared" si="82"/>
        <v>10</v>
      </c>
      <c r="K434">
        <f t="shared" si="83"/>
        <v>2.1721359336681071E-2</v>
      </c>
      <c r="L434">
        <f>VLOOKUP(B434,'名称-id-价值'!B:M,J434+2,FALSE)</f>
        <v>22</v>
      </c>
      <c r="M434">
        <f t="shared" si="84"/>
        <v>0.23893495270349177</v>
      </c>
      <c r="N434">
        <f t="shared" si="76"/>
        <v>109.39755926661209</v>
      </c>
      <c r="O434" t="str">
        <f t="shared" si="77"/>
        <v>91101,</v>
      </c>
      <c r="P434" t="str">
        <f t="shared" si="78"/>
        <v>93,</v>
      </c>
      <c r="Q434" t="str">
        <f t="shared" si="85"/>
        <v>(1,1)</v>
      </c>
      <c r="R434" t="str">
        <f t="shared" si="79"/>
        <v>1,</v>
      </c>
      <c r="S434" t="str">
        <f t="shared" si="80"/>
        <v>1,</v>
      </c>
    </row>
    <row r="435" spans="1:19" x14ac:dyDescent="0.15">
      <c r="A435" t="s">
        <v>213</v>
      </c>
      <c r="B435">
        <v>91103</v>
      </c>
      <c r="C435">
        <v>93</v>
      </c>
      <c r="D435">
        <v>1</v>
      </c>
      <c r="E435">
        <v>1</v>
      </c>
      <c r="F435">
        <v>2</v>
      </c>
      <c r="G435" s="5">
        <f t="shared" si="75"/>
        <v>1.0860679668340536E-2</v>
      </c>
      <c r="H435" t="str">
        <f>VLOOKUP(B435,'名称-id-价值'!B:C,2,FALSE)</f>
        <v>T1MP3</v>
      </c>
      <c r="I435" t="str">
        <f t="shared" si="81"/>
        <v>T1部件</v>
      </c>
      <c r="J435">
        <f t="shared" si="82"/>
        <v>10</v>
      </c>
      <c r="K435">
        <f t="shared" si="83"/>
        <v>2.1721359336681071E-2</v>
      </c>
      <c r="L435">
        <f>VLOOKUP(B435,'名称-id-价值'!B:M,J435+2,FALSE)</f>
        <v>22</v>
      </c>
      <c r="M435">
        <f t="shared" si="84"/>
        <v>0.23893495270349177</v>
      </c>
      <c r="N435">
        <f t="shared" si="76"/>
        <v>109.39755926661209</v>
      </c>
      <c r="O435" t="str">
        <f t="shared" si="77"/>
        <v>91103,</v>
      </c>
      <c r="P435" t="str">
        <f t="shared" si="78"/>
        <v>93,</v>
      </c>
      <c r="Q435" t="str">
        <f t="shared" si="85"/>
        <v>(1,1)</v>
      </c>
      <c r="R435" t="str">
        <f t="shared" si="79"/>
        <v>1,</v>
      </c>
      <c r="S435" t="str">
        <f t="shared" si="80"/>
        <v>1,</v>
      </c>
    </row>
    <row r="436" spans="1:19" x14ac:dyDescent="0.15">
      <c r="A436" t="s">
        <v>213</v>
      </c>
      <c r="B436">
        <v>91105</v>
      </c>
      <c r="C436">
        <v>93</v>
      </c>
      <c r="D436">
        <v>1</v>
      </c>
      <c r="E436">
        <v>1</v>
      </c>
      <c r="F436">
        <v>2</v>
      </c>
      <c r="G436" s="5">
        <f t="shared" si="75"/>
        <v>1.0860679668340536E-2</v>
      </c>
      <c r="H436" t="str">
        <f>VLOOKUP(B436,'名称-id-价值'!B:C,2,FALSE)</f>
        <v>T1MP5</v>
      </c>
      <c r="I436" t="str">
        <f t="shared" si="81"/>
        <v>T1部件</v>
      </c>
      <c r="J436">
        <f t="shared" si="82"/>
        <v>10</v>
      </c>
      <c r="K436">
        <f t="shared" si="83"/>
        <v>2.1721359336681071E-2</v>
      </c>
      <c r="L436">
        <f>VLOOKUP(B436,'名称-id-价值'!B:M,J436+2,FALSE)</f>
        <v>22</v>
      </c>
      <c r="M436">
        <f t="shared" si="84"/>
        <v>0.23893495270349177</v>
      </c>
      <c r="N436">
        <f t="shared" si="76"/>
        <v>109.39755926661209</v>
      </c>
      <c r="O436" t="str">
        <f t="shared" si="77"/>
        <v>91105,</v>
      </c>
      <c r="P436" t="str">
        <f t="shared" si="78"/>
        <v>93,</v>
      </c>
      <c r="Q436" t="str">
        <f t="shared" si="85"/>
        <v>(1,1)</v>
      </c>
      <c r="R436" t="str">
        <f t="shared" si="79"/>
        <v>1,</v>
      </c>
      <c r="S436" t="str">
        <f t="shared" si="80"/>
        <v>1,</v>
      </c>
    </row>
    <row r="437" spans="1:19" x14ac:dyDescent="0.15">
      <c r="A437" t="s">
        <v>213</v>
      </c>
      <c r="B437">
        <v>91201</v>
      </c>
      <c r="C437">
        <v>93</v>
      </c>
      <c r="D437">
        <v>1</v>
      </c>
      <c r="E437">
        <v>1</v>
      </c>
      <c r="F437">
        <v>2</v>
      </c>
      <c r="G437" s="5">
        <f t="shared" si="75"/>
        <v>1.0860679668340536E-2</v>
      </c>
      <c r="H437" t="str">
        <f>VLOOKUP(B437,'名称-id-价值'!B:C,2,FALSE)</f>
        <v>T1HP1</v>
      </c>
      <c r="I437" t="str">
        <f t="shared" si="81"/>
        <v>T1部件</v>
      </c>
      <c r="J437">
        <f t="shared" si="82"/>
        <v>10</v>
      </c>
      <c r="K437">
        <f t="shared" si="83"/>
        <v>2.1721359336681071E-2</v>
      </c>
      <c r="L437">
        <f>VLOOKUP(B437,'名称-id-价值'!B:M,J437+2,FALSE)</f>
        <v>22</v>
      </c>
      <c r="M437">
        <f t="shared" si="84"/>
        <v>0.23893495270349177</v>
      </c>
      <c r="N437">
        <f t="shared" si="76"/>
        <v>109.39755926661209</v>
      </c>
      <c r="O437" t="str">
        <f t="shared" si="77"/>
        <v>91201,</v>
      </c>
      <c r="P437" t="str">
        <f t="shared" si="78"/>
        <v>93,</v>
      </c>
      <c r="Q437" t="str">
        <f t="shared" si="85"/>
        <v>(1,1)</v>
      </c>
      <c r="R437" t="str">
        <f t="shared" si="79"/>
        <v>1,</v>
      </c>
      <c r="S437" t="str">
        <f t="shared" si="80"/>
        <v>1,</v>
      </c>
    </row>
    <row r="438" spans="1:19" x14ac:dyDescent="0.15">
      <c r="A438" t="s">
        <v>213</v>
      </c>
      <c r="B438">
        <v>91203</v>
      </c>
      <c r="C438">
        <v>93</v>
      </c>
      <c r="D438">
        <v>1</v>
      </c>
      <c r="E438">
        <v>1</v>
      </c>
      <c r="F438">
        <v>2</v>
      </c>
      <c r="G438" s="5">
        <f t="shared" si="75"/>
        <v>1.0860679668340536E-2</v>
      </c>
      <c r="H438" t="str">
        <f>VLOOKUP(B438,'名称-id-价值'!B:C,2,FALSE)</f>
        <v>T1HP3</v>
      </c>
      <c r="I438" t="str">
        <f t="shared" si="81"/>
        <v>T1部件</v>
      </c>
      <c r="J438">
        <f t="shared" si="82"/>
        <v>10</v>
      </c>
      <c r="K438">
        <f t="shared" si="83"/>
        <v>2.1721359336681071E-2</v>
      </c>
      <c r="L438">
        <f>VLOOKUP(B438,'名称-id-价值'!B:M,J438+2,FALSE)</f>
        <v>22</v>
      </c>
      <c r="M438">
        <f t="shared" si="84"/>
        <v>0.23893495270349177</v>
      </c>
      <c r="N438">
        <f t="shared" si="76"/>
        <v>109.39755926661209</v>
      </c>
      <c r="O438" t="str">
        <f t="shared" si="77"/>
        <v>91203,</v>
      </c>
      <c r="P438" t="str">
        <f t="shared" si="78"/>
        <v>93,</v>
      </c>
      <c r="Q438" t="str">
        <f t="shared" si="85"/>
        <v>(1,1)</v>
      </c>
      <c r="R438" t="str">
        <f t="shared" si="79"/>
        <v>1,</v>
      </c>
      <c r="S438" t="str">
        <f t="shared" si="80"/>
        <v>1,</v>
      </c>
    </row>
    <row r="439" spans="1:19" x14ac:dyDescent="0.15">
      <c r="A439" t="s">
        <v>213</v>
      </c>
      <c r="B439">
        <v>91205</v>
      </c>
      <c r="C439">
        <v>93</v>
      </c>
      <c r="D439">
        <v>1</v>
      </c>
      <c r="E439">
        <v>1</v>
      </c>
      <c r="F439">
        <v>2</v>
      </c>
      <c r="G439" s="5">
        <f t="shared" si="75"/>
        <v>1.0860679668340536E-2</v>
      </c>
      <c r="H439" t="str">
        <f>VLOOKUP(B439,'名称-id-价值'!B:C,2,FALSE)</f>
        <v>T1HP5</v>
      </c>
      <c r="I439" t="str">
        <f t="shared" si="81"/>
        <v>T1部件</v>
      </c>
      <c r="J439">
        <f t="shared" si="82"/>
        <v>10</v>
      </c>
      <c r="K439">
        <f t="shared" si="83"/>
        <v>2.1721359336681071E-2</v>
      </c>
      <c r="L439">
        <f>VLOOKUP(B439,'名称-id-价值'!B:M,J439+2,FALSE)</f>
        <v>22</v>
      </c>
      <c r="M439">
        <f t="shared" si="84"/>
        <v>0.23893495270349177</v>
      </c>
      <c r="N439">
        <f t="shared" si="76"/>
        <v>109.39755926661209</v>
      </c>
      <c r="O439" t="str">
        <f t="shared" si="77"/>
        <v>91205,</v>
      </c>
      <c r="P439" t="str">
        <f t="shared" si="78"/>
        <v>93,</v>
      </c>
      <c r="Q439" t="str">
        <f t="shared" si="85"/>
        <v>(1,1)</v>
      </c>
      <c r="R439" t="str">
        <f t="shared" si="79"/>
        <v>1,</v>
      </c>
      <c r="S439" t="str">
        <f t="shared" si="80"/>
        <v>1,</v>
      </c>
    </row>
    <row r="440" spans="1:19" x14ac:dyDescent="0.15">
      <c r="A440" t="s">
        <v>213</v>
      </c>
      <c r="B440">
        <v>91002</v>
      </c>
      <c r="C440">
        <v>93</v>
      </c>
      <c r="D440">
        <v>1</v>
      </c>
      <c r="E440">
        <v>1</v>
      </c>
      <c r="F440">
        <v>2</v>
      </c>
      <c r="G440" s="5">
        <f t="shared" si="75"/>
        <v>1.0860679668340536E-2</v>
      </c>
      <c r="H440" t="str">
        <f>VLOOKUP(B440,'名称-id-价值'!B:C,2,FALSE)</f>
        <v>T1LP2</v>
      </c>
      <c r="I440" t="str">
        <f t="shared" si="81"/>
        <v>T1部件</v>
      </c>
      <c r="J440">
        <f t="shared" si="82"/>
        <v>10</v>
      </c>
      <c r="K440">
        <f t="shared" si="83"/>
        <v>2.1721359336681071E-2</v>
      </c>
      <c r="L440">
        <f>VLOOKUP(B440,'名称-id-价值'!B:M,J440+2,FALSE)</f>
        <v>22</v>
      </c>
      <c r="M440">
        <f t="shared" si="84"/>
        <v>0.23893495270349177</v>
      </c>
      <c r="N440">
        <f t="shared" si="76"/>
        <v>109.39755926661209</v>
      </c>
      <c r="O440" t="str">
        <f t="shared" si="77"/>
        <v>91002,</v>
      </c>
      <c r="P440" t="str">
        <f t="shared" si="78"/>
        <v>93,</v>
      </c>
      <c r="Q440" t="str">
        <f t="shared" si="85"/>
        <v>(1,1)</v>
      </c>
      <c r="R440" t="str">
        <f t="shared" si="79"/>
        <v>1,</v>
      </c>
      <c r="S440" t="str">
        <f t="shared" si="80"/>
        <v>1,</v>
      </c>
    </row>
    <row r="441" spans="1:19" x14ac:dyDescent="0.15">
      <c r="A441" t="s">
        <v>213</v>
      </c>
      <c r="B441">
        <v>91004</v>
      </c>
      <c r="C441">
        <v>93</v>
      </c>
      <c r="D441">
        <v>1</v>
      </c>
      <c r="E441">
        <v>1</v>
      </c>
      <c r="F441">
        <v>2</v>
      </c>
      <c r="G441" s="5">
        <f t="shared" si="75"/>
        <v>1.0860679668340536E-2</v>
      </c>
      <c r="H441" t="str">
        <f>VLOOKUP(B441,'名称-id-价值'!B:C,2,FALSE)</f>
        <v>T1LP4</v>
      </c>
      <c r="I441" t="str">
        <f t="shared" si="81"/>
        <v>T1部件</v>
      </c>
      <c r="J441">
        <f t="shared" si="82"/>
        <v>10</v>
      </c>
      <c r="K441">
        <f t="shared" si="83"/>
        <v>2.1721359336681071E-2</v>
      </c>
      <c r="L441">
        <f>VLOOKUP(B441,'名称-id-价值'!B:M,J441+2,FALSE)</f>
        <v>22</v>
      </c>
      <c r="M441">
        <f t="shared" si="84"/>
        <v>0.23893495270349177</v>
      </c>
      <c r="N441">
        <f t="shared" si="76"/>
        <v>109.39755926661209</v>
      </c>
      <c r="O441" t="str">
        <f t="shared" si="77"/>
        <v>91004,</v>
      </c>
      <c r="P441" t="str">
        <f t="shared" si="78"/>
        <v>93,</v>
      </c>
      <c r="Q441" t="str">
        <f t="shared" si="85"/>
        <v>(1,1)</v>
      </c>
      <c r="R441" t="str">
        <f t="shared" si="79"/>
        <v>1,</v>
      </c>
      <c r="S441" t="str">
        <f t="shared" si="80"/>
        <v>1,</v>
      </c>
    </row>
    <row r="442" spans="1:19" x14ac:dyDescent="0.15">
      <c r="A442" t="s">
        <v>213</v>
      </c>
      <c r="B442">
        <v>91006</v>
      </c>
      <c r="C442">
        <v>93</v>
      </c>
      <c r="D442">
        <v>1</v>
      </c>
      <c r="E442">
        <v>1</v>
      </c>
      <c r="F442">
        <v>2</v>
      </c>
      <c r="G442" s="5">
        <f t="shared" si="75"/>
        <v>1.0860679668340536E-2</v>
      </c>
      <c r="H442" t="str">
        <f>VLOOKUP(B442,'名称-id-价值'!B:C,2,FALSE)</f>
        <v>T1LP6</v>
      </c>
      <c r="I442" t="str">
        <f t="shared" si="81"/>
        <v>T1部件</v>
      </c>
      <c r="J442">
        <f t="shared" si="82"/>
        <v>10</v>
      </c>
      <c r="K442">
        <f t="shared" si="83"/>
        <v>2.1721359336681071E-2</v>
      </c>
      <c r="L442">
        <f>VLOOKUP(B442,'名称-id-价值'!B:M,J442+2,FALSE)</f>
        <v>22</v>
      </c>
      <c r="M442">
        <f t="shared" si="84"/>
        <v>0.23893495270349177</v>
      </c>
      <c r="N442">
        <f t="shared" si="76"/>
        <v>109.39755926661209</v>
      </c>
      <c r="O442" t="str">
        <f t="shared" si="77"/>
        <v>91006,</v>
      </c>
      <c r="P442" t="str">
        <f t="shared" si="78"/>
        <v>93,</v>
      </c>
      <c r="Q442" t="str">
        <f t="shared" si="85"/>
        <v>(1,1)</v>
      </c>
      <c r="R442" t="str">
        <f t="shared" si="79"/>
        <v>1,</v>
      </c>
      <c r="S442" t="str">
        <f t="shared" si="80"/>
        <v>1,</v>
      </c>
    </row>
    <row r="443" spans="1:19" x14ac:dyDescent="0.15">
      <c r="A443" t="s">
        <v>213</v>
      </c>
      <c r="B443">
        <v>91102</v>
      </c>
      <c r="C443">
        <v>93</v>
      </c>
      <c r="D443">
        <v>1</v>
      </c>
      <c r="E443">
        <v>1</v>
      </c>
      <c r="F443">
        <v>2</v>
      </c>
      <c r="G443" s="5">
        <f t="shared" si="75"/>
        <v>1.0860679668340536E-2</v>
      </c>
      <c r="H443" t="str">
        <f>VLOOKUP(B443,'名称-id-价值'!B:C,2,FALSE)</f>
        <v>T1MP2</v>
      </c>
      <c r="I443" t="str">
        <f t="shared" si="81"/>
        <v>T1部件</v>
      </c>
      <c r="J443">
        <f t="shared" si="82"/>
        <v>10</v>
      </c>
      <c r="K443">
        <f t="shared" si="83"/>
        <v>2.1721359336681071E-2</v>
      </c>
      <c r="L443">
        <f>VLOOKUP(B443,'名称-id-价值'!B:M,J443+2,FALSE)</f>
        <v>22</v>
      </c>
      <c r="M443">
        <f t="shared" si="84"/>
        <v>0.23893495270349177</v>
      </c>
      <c r="N443">
        <f t="shared" si="76"/>
        <v>109.39755926661209</v>
      </c>
      <c r="O443" t="str">
        <f t="shared" si="77"/>
        <v>91102,</v>
      </c>
      <c r="P443" t="str">
        <f t="shared" si="78"/>
        <v>93,</v>
      </c>
      <c r="Q443" t="str">
        <f t="shared" si="85"/>
        <v>(1,1)</v>
      </c>
      <c r="R443" t="str">
        <f t="shared" si="79"/>
        <v>1,</v>
      </c>
      <c r="S443" t="str">
        <f t="shared" si="80"/>
        <v>1,</v>
      </c>
    </row>
    <row r="444" spans="1:19" x14ac:dyDescent="0.15">
      <c r="A444" t="s">
        <v>213</v>
      </c>
      <c r="B444">
        <v>91104</v>
      </c>
      <c r="C444">
        <v>93</v>
      </c>
      <c r="D444">
        <v>1</v>
      </c>
      <c r="E444">
        <v>1</v>
      </c>
      <c r="F444">
        <v>2</v>
      </c>
      <c r="G444" s="5">
        <f t="shared" si="75"/>
        <v>1.0860679668340536E-2</v>
      </c>
      <c r="H444" t="str">
        <f>VLOOKUP(B444,'名称-id-价值'!B:C,2,FALSE)</f>
        <v>T1MP4</v>
      </c>
      <c r="I444" t="str">
        <f t="shared" si="81"/>
        <v>T1部件</v>
      </c>
      <c r="J444">
        <f t="shared" si="82"/>
        <v>10</v>
      </c>
      <c r="K444">
        <f t="shared" si="83"/>
        <v>2.1721359336681071E-2</v>
      </c>
      <c r="L444">
        <f>VLOOKUP(B444,'名称-id-价值'!B:M,J444+2,FALSE)</f>
        <v>22</v>
      </c>
      <c r="M444">
        <f t="shared" si="84"/>
        <v>0.23893495270349177</v>
      </c>
      <c r="N444">
        <f t="shared" si="76"/>
        <v>109.39755926661209</v>
      </c>
      <c r="O444" t="str">
        <f t="shared" si="77"/>
        <v>91104,</v>
      </c>
      <c r="P444" t="str">
        <f t="shared" si="78"/>
        <v>93,</v>
      </c>
      <c r="Q444" t="str">
        <f t="shared" si="85"/>
        <v>(1,1)</v>
      </c>
      <c r="R444" t="str">
        <f t="shared" si="79"/>
        <v>1,</v>
      </c>
      <c r="S444" t="str">
        <f t="shared" si="80"/>
        <v>1,</v>
      </c>
    </row>
    <row r="445" spans="1:19" x14ac:dyDescent="0.15">
      <c r="A445" t="s">
        <v>213</v>
      </c>
      <c r="B445">
        <v>91106</v>
      </c>
      <c r="C445">
        <v>93</v>
      </c>
      <c r="D445">
        <v>1</v>
      </c>
      <c r="E445">
        <v>1</v>
      </c>
      <c r="F445">
        <v>2</v>
      </c>
      <c r="G445" s="5">
        <f t="shared" si="75"/>
        <v>1.0860679668340536E-2</v>
      </c>
      <c r="H445" t="str">
        <f>VLOOKUP(B445,'名称-id-价值'!B:C,2,FALSE)</f>
        <v>T1MP6</v>
      </c>
      <c r="I445" t="str">
        <f t="shared" si="81"/>
        <v>T1部件</v>
      </c>
      <c r="J445">
        <f t="shared" si="82"/>
        <v>10</v>
      </c>
      <c r="K445">
        <f t="shared" si="83"/>
        <v>2.1721359336681071E-2</v>
      </c>
      <c r="L445">
        <f>VLOOKUP(B445,'名称-id-价值'!B:M,J445+2,FALSE)</f>
        <v>22</v>
      </c>
      <c r="M445">
        <f t="shared" si="84"/>
        <v>0.23893495270349177</v>
      </c>
      <c r="N445">
        <f t="shared" si="76"/>
        <v>109.39755926661209</v>
      </c>
      <c r="O445" t="str">
        <f t="shared" si="77"/>
        <v>91106,</v>
      </c>
      <c r="P445" t="str">
        <f t="shared" si="78"/>
        <v>93,</v>
      </c>
      <c r="Q445" t="str">
        <f t="shared" si="85"/>
        <v>(1,1)</v>
      </c>
      <c r="R445" t="str">
        <f t="shared" si="79"/>
        <v>1,</v>
      </c>
      <c r="S445" t="str">
        <f t="shared" si="80"/>
        <v>1,</v>
      </c>
    </row>
    <row r="446" spans="1:19" x14ac:dyDescent="0.15">
      <c r="A446" t="s">
        <v>213</v>
      </c>
      <c r="B446">
        <v>91202</v>
      </c>
      <c r="C446">
        <v>93</v>
      </c>
      <c r="D446">
        <v>1</v>
      </c>
      <c r="E446">
        <v>1</v>
      </c>
      <c r="F446">
        <v>2</v>
      </c>
      <c r="G446" s="5">
        <f t="shared" si="75"/>
        <v>1.0860679668340536E-2</v>
      </c>
      <c r="H446" t="str">
        <f>VLOOKUP(B446,'名称-id-价值'!B:C,2,FALSE)</f>
        <v>T1HP2</v>
      </c>
      <c r="I446" t="str">
        <f t="shared" si="81"/>
        <v>T1部件</v>
      </c>
      <c r="J446">
        <f t="shared" si="82"/>
        <v>10</v>
      </c>
      <c r="K446">
        <f t="shared" si="83"/>
        <v>2.1721359336681071E-2</v>
      </c>
      <c r="L446">
        <f>VLOOKUP(B446,'名称-id-价值'!B:M,J446+2,FALSE)</f>
        <v>22</v>
      </c>
      <c r="M446">
        <f t="shared" si="84"/>
        <v>0.23893495270349177</v>
      </c>
      <c r="N446">
        <f t="shared" si="76"/>
        <v>109.39755926661209</v>
      </c>
      <c r="O446" t="str">
        <f t="shared" si="77"/>
        <v>91202,</v>
      </c>
      <c r="P446" t="str">
        <f t="shared" si="78"/>
        <v>93,</v>
      </c>
      <c r="Q446" t="str">
        <f t="shared" si="85"/>
        <v>(1,1)</v>
      </c>
      <c r="R446" t="str">
        <f t="shared" si="79"/>
        <v>1,</v>
      </c>
      <c r="S446" t="str">
        <f t="shared" si="80"/>
        <v>1,</v>
      </c>
    </row>
    <row r="447" spans="1:19" x14ac:dyDescent="0.15">
      <c r="A447" t="s">
        <v>213</v>
      </c>
      <c r="B447">
        <v>91204</v>
      </c>
      <c r="C447">
        <v>93</v>
      </c>
      <c r="D447">
        <v>1</v>
      </c>
      <c r="E447">
        <v>1</v>
      </c>
      <c r="F447">
        <v>2</v>
      </c>
      <c r="G447" s="5">
        <f t="shared" si="75"/>
        <v>1.0860679668340536E-2</v>
      </c>
      <c r="H447" t="str">
        <f>VLOOKUP(B447,'名称-id-价值'!B:C,2,FALSE)</f>
        <v>T1HP4</v>
      </c>
      <c r="I447" t="str">
        <f t="shared" si="81"/>
        <v>T1部件</v>
      </c>
      <c r="J447">
        <f t="shared" si="82"/>
        <v>10</v>
      </c>
      <c r="K447">
        <f t="shared" si="83"/>
        <v>2.1721359336681071E-2</v>
      </c>
      <c r="L447">
        <f>VLOOKUP(B447,'名称-id-价值'!B:M,J447+2,FALSE)</f>
        <v>22</v>
      </c>
      <c r="M447">
        <f t="shared" si="84"/>
        <v>0.23893495270349177</v>
      </c>
      <c r="N447">
        <f t="shared" si="76"/>
        <v>109.39755926661209</v>
      </c>
      <c r="O447" t="str">
        <f t="shared" si="77"/>
        <v>91204,</v>
      </c>
      <c r="P447" t="str">
        <f t="shared" si="78"/>
        <v>93,</v>
      </c>
      <c r="Q447" t="str">
        <f t="shared" si="85"/>
        <v>(1,1)</v>
      </c>
      <c r="R447" t="str">
        <f t="shared" si="79"/>
        <v>1,</v>
      </c>
      <c r="S447" t="str">
        <f t="shared" si="80"/>
        <v>1,</v>
      </c>
    </row>
    <row r="448" spans="1:19" x14ac:dyDescent="0.15">
      <c r="A448" t="s">
        <v>213</v>
      </c>
      <c r="B448">
        <v>91206</v>
      </c>
      <c r="C448">
        <v>93</v>
      </c>
      <c r="D448">
        <v>1</v>
      </c>
      <c r="E448">
        <v>1</v>
      </c>
      <c r="F448">
        <v>2</v>
      </c>
      <c r="G448" s="5">
        <f t="shared" si="75"/>
        <v>1.0860679668340536E-2</v>
      </c>
      <c r="H448" t="str">
        <f>VLOOKUP(B448,'名称-id-价值'!B:C,2,FALSE)</f>
        <v>T1HP6</v>
      </c>
      <c r="I448" t="str">
        <f t="shared" si="81"/>
        <v>T1部件</v>
      </c>
      <c r="J448">
        <f t="shared" si="82"/>
        <v>10</v>
      </c>
      <c r="K448">
        <f t="shared" si="83"/>
        <v>2.1721359336681071E-2</v>
      </c>
      <c r="L448">
        <f>VLOOKUP(B448,'名称-id-价值'!B:M,J448+2,FALSE)</f>
        <v>22</v>
      </c>
      <c r="M448">
        <f t="shared" si="84"/>
        <v>0.23893495270349177</v>
      </c>
      <c r="N448">
        <f t="shared" si="76"/>
        <v>109.39755926661209</v>
      </c>
      <c r="O448" t="str">
        <f t="shared" si="77"/>
        <v>91206,</v>
      </c>
      <c r="P448" t="str">
        <f t="shared" si="78"/>
        <v>93,</v>
      </c>
      <c r="Q448" t="str">
        <f t="shared" si="85"/>
        <v>(1,1)</v>
      </c>
      <c r="R448" t="str">
        <f t="shared" si="79"/>
        <v>1,</v>
      </c>
      <c r="S448" t="str">
        <f t="shared" si="80"/>
        <v>1,</v>
      </c>
    </row>
    <row r="449" spans="1:19" x14ac:dyDescent="0.15">
      <c r="A449" t="s">
        <v>213</v>
      </c>
      <c r="B449">
        <v>92001</v>
      </c>
      <c r="C449">
        <v>43</v>
      </c>
      <c r="D449">
        <v>1</v>
      </c>
      <c r="E449">
        <v>1</v>
      </c>
      <c r="F449">
        <v>2</v>
      </c>
      <c r="G449" s="5">
        <f t="shared" si="75"/>
        <v>5.0216045778348709E-3</v>
      </c>
      <c r="H449" t="str">
        <f>VLOOKUP(B449,'名称-id-价值'!B:C,2,FALSE)</f>
        <v>T2LP1</v>
      </c>
      <c r="I449" t="str">
        <f t="shared" si="81"/>
        <v>T2部件</v>
      </c>
      <c r="J449">
        <f t="shared" si="82"/>
        <v>10</v>
      </c>
      <c r="K449">
        <f t="shared" si="83"/>
        <v>1.0043209155669742E-2</v>
      </c>
      <c r="L449">
        <f>VLOOKUP(B449,'名称-id-价值'!B:M,J449+2,FALSE)</f>
        <v>52.85</v>
      </c>
      <c r="M449">
        <f t="shared" si="84"/>
        <v>0.26539180193857292</v>
      </c>
      <c r="N449">
        <f t="shared" si="76"/>
        <v>109.39755926661209</v>
      </c>
      <c r="O449" t="str">
        <f t="shared" si="77"/>
        <v>92001,</v>
      </c>
      <c r="P449" t="str">
        <f t="shared" si="78"/>
        <v>43,</v>
      </c>
      <c r="Q449" t="str">
        <f t="shared" si="85"/>
        <v>(1,1)</v>
      </c>
      <c r="R449" t="str">
        <f t="shared" si="79"/>
        <v>1,</v>
      </c>
      <c r="S449" t="str">
        <f t="shared" si="80"/>
        <v>1,</v>
      </c>
    </row>
    <row r="450" spans="1:19" x14ac:dyDescent="0.15">
      <c r="A450" t="s">
        <v>213</v>
      </c>
      <c r="B450">
        <v>92003</v>
      </c>
      <c r="C450">
        <v>43</v>
      </c>
      <c r="D450">
        <v>1</v>
      </c>
      <c r="E450">
        <v>1</v>
      </c>
      <c r="F450">
        <v>2</v>
      </c>
      <c r="G450" s="5">
        <f t="shared" ref="G450:G484" si="86">C450/SUMIFS(C:C,A:A,A450)</f>
        <v>5.0216045778348709E-3</v>
      </c>
      <c r="H450" t="str">
        <f>VLOOKUP(B450,'名称-id-价值'!B:C,2,FALSE)</f>
        <v>T2LP3</v>
      </c>
      <c r="I450" t="str">
        <f t="shared" si="81"/>
        <v>T2部件</v>
      </c>
      <c r="J450">
        <f t="shared" si="82"/>
        <v>10</v>
      </c>
      <c r="K450">
        <f t="shared" si="83"/>
        <v>1.0043209155669742E-2</v>
      </c>
      <c r="L450">
        <f>VLOOKUP(B450,'名称-id-价值'!B:M,J450+2,FALSE)</f>
        <v>52.85</v>
      </c>
      <c r="M450">
        <f t="shared" si="84"/>
        <v>0.26539180193857292</v>
      </c>
      <c r="N450">
        <f t="shared" ref="N450:N484" si="87">SUMIFS(M:M,A:A,A450)*F450+VLOOKUP(J450,$AC$17:$AF$27,4,FALSE)</f>
        <v>109.39755926661209</v>
      </c>
      <c r="O450" t="str">
        <f t="shared" si="77"/>
        <v>92003,</v>
      </c>
      <c r="P450" t="str">
        <f t="shared" si="78"/>
        <v>43,</v>
      </c>
      <c r="Q450" t="str">
        <f t="shared" si="85"/>
        <v>(1,1)</v>
      </c>
      <c r="R450" t="str">
        <f t="shared" si="79"/>
        <v>1,</v>
      </c>
      <c r="S450" t="str">
        <f t="shared" si="80"/>
        <v>1,</v>
      </c>
    </row>
    <row r="451" spans="1:19" x14ac:dyDescent="0.15">
      <c r="A451" t="s">
        <v>213</v>
      </c>
      <c r="B451">
        <v>92005</v>
      </c>
      <c r="C451">
        <v>43</v>
      </c>
      <c r="D451">
        <v>1</v>
      </c>
      <c r="E451">
        <v>1</v>
      </c>
      <c r="F451">
        <v>2</v>
      </c>
      <c r="G451" s="5">
        <f t="shared" si="86"/>
        <v>5.0216045778348709E-3</v>
      </c>
      <c r="H451" t="str">
        <f>VLOOKUP(B451,'名称-id-价值'!B:C,2,FALSE)</f>
        <v>T2LP5</v>
      </c>
      <c r="I451" t="str">
        <f t="shared" si="81"/>
        <v>T2部件</v>
      </c>
      <c r="J451">
        <f t="shared" si="82"/>
        <v>10</v>
      </c>
      <c r="K451">
        <f t="shared" si="83"/>
        <v>1.0043209155669742E-2</v>
      </c>
      <c r="L451">
        <f>VLOOKUP(B451,'名称-id-价值'!B:M,J451+2,FALSE)</f>
        <v>52.85</v>
      </c>
      <c r="M451">
        <f t="shared" si="84"/>
        <v>0.26539180193857292</v>
      </c>
      <c r="N451">
        <f t="shared" si="87"/>
        <v>109.39755926661209</v>
      </c>
      <c r="O451" t="str">
        <f t="shared" si="77"/>
        <v>92005,</v>
      </c>
      <c r="P451" t="str">
        <f t="shared" si="78"/>
        <v>43,</v>
      </c>
      <c r="Q451" t="str">
        <f t="shared" si="85"/>
        <v>(1,1)</v>
      </c>
      <c r="R451" t="str">
        <f t="shared" si="79"/>
        <v>1,</v>
      </c>
      <c r="S451" t="str">
        <f t="shared" si="80"/>
        <v>1,</v>
      </c>
    </row>
    <row r="452" spans="1:19" x14ac:dyDescent="0.15">
      <c r="A452" t="s">
        <v>213</v>
      </c>
      <c r="B452">
        <v>92101</v>
      </c>
      <c r="C452">
        <v>43</v>
      </c>
      <c r="D452">
        <v>1</v>
      </c>
      <c r="E452">
        <v>1</v>
      </c>
      <c r="F452">
        <v>2</v>
      </c>
      <c r="G452" s="5">
        <f t="shared" si="86"/>
        <v>5.0216045778348709E-3</v>
      </c>
      <c r="H452" t="str">
        <f>VLOOKUP(B452,'名称-id-价值'!B:C,2,FALSE)</f>
        <v>T2MP1</v>
      </c>
      <c r="I452" t="str">
        <f t="shared" si="81"/>
        <v>T2部件</v>
      </c>
      <c r="J452">
        <f t="shared" si="82"/>
        <v>10</v>
      </c>
      <c r="K452">
        <f t="shared" si="83"/>
        <v>1.0043209155669742E-2</v>
      </c>
      <c r="L452">
        <f>VLOOKUP(B452,'名称-id-价值'!B:M,J452+2,FALSE)</f>
        <v>52.85</v>
      </c>
      <c r="M452">
        <f t="shared" si="84"/>
        <v>0.26539180193857292</v>
      </c>
      <c r="N452">
        <f t="shared" si="87"/>
        <v>109.39755926661209</v>
      </c>
      <c r="O452" t="str">
        <f t="shared" si="77"/>
        <v>92101,</v>
      </c>
      <c r="P452" t="str">
        <f t="shared" si="78"/>
        <v>43,</v>
      </c>
      <c r="Q452" t="str">
        <f t="shared" si="85"/>
        <v>(1,1)</v>
      </c>
      <c r="R452" t="str">
        <f t="shared" si="79"/>
        <v>1,</v>
      </c>
      <c r="S452" t="str">
        <f t="shared" si="80"/>
        <v>1,</v>
      </c>
    </row>
    <row r="453" spans="1:19" x14ac:dyDescent="0.15">
      <c r="A453" t="s">
        <v>213</v>
      </c>
      <c r="B453">
        <v>92103</v>
      </c>
      <c r="C453">
        <v>43</v>
      </c>
      <c r="D453">
        <v>1</v>
      </c>
      <c r="E453">
        <v>1</v>
      </c>
      <c r="F453">
        <v>2</v>
      </c>
      <c r="G453" s="5">
        <f t="shared" si="86"/>
        <v>5.0216045778348709E-3</v>
      </c>
      <c r="H453" t="str">
        <f>VLOOKUP(B453,'名称-id-价值'!B:C,2,FALSE)</f>
        <v>T2MP3</v>
      </c>
      <c r="I453" t="str">
        <f t="shared" si="81"/>
        <v>T2部件</v>
      </c>
      <c r="J453">
        <f t="shared" si="82"/>
        <v>10</v>
      </c>
      <c r="K453">
        <f t="shared" si="83"/>
        <v>1.0043209155669742E-2</v>
      </c>
      <c r="L453">
        <f>VLOOKUP(B453,'名称-id-价值'!B:M,J453+2,FALSE)</f>
        <v>52.85</v>
      </c>
      <c r="M453">
        <f t="shared" si="84"/>
        <v>0.26539180193857292</v>
      </c>
      <c r="N453">
        <f t="shared" si="87"/>
        <v>109.39755926661209</v>
      </c>
      <c r="O453" t="str">
        <f t="shared" si="77"/>
        <v>92103,</v>
      </c>
      <c r="P453" t="str">
        <f t="shared" si="78"/>
        <v>43,</v>
      </c>
      <c r="Q453" t="str">
        <f t="shared" si="85"/>
        <v>(1,1)</v>
      </c>
      <c r="R453" t="str">
        <f t="shared" si="79"/>
        <v>1,</v>
      </c>
      <c r="S453" t="str">
        <f t="shared" si="80"/>
        <v>1,</v>
      </c>
    </row>
    <row r="454" spans="1:19" x14ac:dyDescent="0.15">
      <c r="A454" t="s">
        <v>213</v>
      </c>
      <c r="B454">
        <v>92105</v>
      </c>
      <c r="C454">
        <v>43</v>
      </c>
      <c r="D454">
        <v>1</v>
      </c>
      <c r="E454">
        <v>1</v>
      </c>
      <c r="F454">
        <v>2</v>
      </c>
      <c r="G454" s="5">
        <f t="shared" si="86"/>
        <v>5.0216045778348709E-3</v>
      </c>
      <c r="H454" t="str">
        <f>VLOOKUP(B454,'名称-id-价值'!B:C,2,FALSE)</f>
        <v>T2MP5</v>
      </c>
      <c r="I454" t="str">
        <f t="shared" si="81"/>
        <v>T2部件</v>
      </c>
      <c r="J454">
        <f t="shared" si="82"/>
        <v>10</v>
      </c>
      <c r="K454">
        <f t="shared" si="83"/>
        <v>1.0043209155669742E-2</v>
      </c>
      <c r="L454">
        <f>VLOOKUP(B454,'名称-id-价值'!B:M,J454+2,FALSE)</f>
        <v>52.85</v>
      </c>
      <c r="M454">
        <f t="shared" si="84"/>
        <v>0.26539180193857292</v>
      </c>
      <c r="N454">
        <f t="shared" si="87"/>
        <v>109.39755926661209</v>
      </c>
      <c r="O454" t="str">
        <f t="shared" si="77"/>
        <v>92105,</v>
      </c>
      <c r="P454" t="str">
        <f t="shared" si="78"/>
        <v>43,</v>
      </c>
      <c r="Q454" t="str">
        <f t="shared" si="85"/>
        <v>(1,1)</v>
      </c>
      <c r="R454" t="str">
        <f t="shared" si="79"/>
        <v>1,</v>
      </c>
      <c r="S454" t="str">
        <f t="shared" si="80"/>
        <v>1,</v>
      </c>
    </row>
    <row r="455" spans="1:19" x14ac:dyDescent="0.15">
      <c r="A455" t="s">
        <v>213</v>
      </c>
      <c r="B455">
        <v>92201</v>
      </c>
      <c r="C455">
        <v>43</v>
      </c>
      <c r="D455">
        <v>1</v>
      </c>
      <c r="E455">
        <v>1</v>
      </c>
      <c r="F455">
        <v>2</v>
      </c>
      <c r="G455" s="5">
        <f t="shared" si="86"/>
        <v>5.0216045778348709E-3</v>
      </c>
      <c r="H455" t="str">
        <f>VLOOKUP(B455,'名称-id-价值'!B:C,2,FALSE)</f>
        <v>T2HP1</v>
      </c>
      <c r="I455" t="str">
        <f t="shared" si="81"/>
        <v>T2部件</v>
      </c>
      <c r="J455">
        <f t="shared" si="82"/>
        <v>10</v>
      </c>
      <c r="K455">
        <f t="shared" si="83"/>
        <v>1.0043209155669742E-2</v>
      </c>
      <c r="L455">
        <f>VLOOKUP(B455,'名称-id-价值'!B:M,J455+2,FALSE)</f>
        <v>52.85</v>
      </c>
      <c r="M455">
        <f t="shared" si="84"/>
        <v>0.26539180193857292</v>
      </c>
      <c r="N455">
        <f t="shared" si="87"/>
        <v>109.39755926661209</v>
      </c>
      <c r="O455" t="str">
        <f t="shared" si="77"/>
        <v>92201,</v>
      </c>
      <c r="P455" t="str">
        <f t="shared" si="78"/>
        <v>43,</v>
      </c>
      <c r="Q455" t="str">
        <f t="shared" si="85"/>
        <v>(1,1)</v>
      </c>
      <c r="R455" t="str">
        <f t="shared" si="79"/>
        <v>1,</v>
      </c>
      <c r="S455" t="str">
        <f t="shared" si="80"/>
        <v>1,</v>
      </c>
    </row>
    <row r="456" spans="1:19" x14ac:dyDescent="0.15">
      <c r="A456" t="s">
        <v>213</v>
      </c>
      <c r="B456">
        <v>92203</v>
      </c>
      <c r="C456">
        <v>43</v>
      </c>
      <c r="D456">
        <v>1</v>
      </c>
      <c r="E456">
        <v>1</v>
      </c>
      <c r="F456">
        <v>2</v>
      </c>
      <c r="G456" s="5">
        <f t="shared" si="86"/>
        <v>5.0216045778348709E-3</v>
      </c>
      <c r="H456" t="str">
        <f>VLOOKUP(B456,'名称-id-价值'!B:C,2,FALSE)</f>
        <v>T2HP3</v>
      </c>
      <c r="I456" t="str">
        <f t="shared" si="81"/>
        <v>T2部件</v>
      </c>
      <c r="J456">
        <f t="shared" si="82"/>
        <v>10</v>
      </c>
      <c r="K456">
        <f t="shared" si="83"/>
        <v>1.0043209155669742E-2</v>
      </c>
      <c r="L456">
        <f>VLOOKUP(B456,'名称-id-价值'!B:M,J456+2,FALSE)</f>
        <v>52.85</v>
      </c>
      <c r="M456">
        <f t="shared" si="84"/>
        <v>0.26539180193857292</v>
      </c>
      <c r="N456">
        <f t="shared" si="87"/>
        <v>109.39755926661209</v>
      </c>
      <c r="O456" t="str">
        <f t="shared" si="77"/>
        <v>92203,</v>
      </c>
      <c r="P456" t="str">
        <f t="shared" si="78"/>
        <v>43,</v>
      </c>
      <c r="Q456" t="str">
        <f t="shared" si="85"/>
        <v>(1,1)</v>
      </c>
      <c r="R456" t="str">
        <f t="shared" si="79"/>
        <v>1,</v>
      </c>
      <c r="S456" t="str">
        <f t="shared" si="80"/>
        <v>1,</v>
      </c>
    </row>
    <row r="457" spans="1:19" x14ac:dyDescent="0.15">
      <c r="A457" t="s">
        <v>213</v>
      </c>
      <c r="B457">
        <v>92205</v>
      </c>
      <c r="C457">
        <v>43</v>
      </c>
      <c r="D457">
        <v>1</v>
      </c>
      <c r="E457">
        <v>1</v>
      </c>
      <c r="F457">
        <v>2</v>
      </c>
      <c r="G457" s="5">
        <f t="shared" si="86"/>
        <v>5.0216045778348709E-3</v>
      </c>
      <c r="H457" t="str">
        <f>VLOOKUP(B457,'名称-id-价值'!B:C,2,FALSE)</f>
        <v>T2HP5</v>
      </c>
      <c r="I457" t="str">
        <f t="shared" si="81"/>
        <v>T2部件</v>
      </c>
      <c r="J457">
        <f t="shared" si="82"/>
        <v>10</v>
      </c>
      <c r="K457">
        <f t="shared" si="83"/>
        <v>1.0043209155669742E-2</v>
      </c>
      <c r="L457">
        <f>VLOOKUP(B457,'名称-id-价值'!B:M,J457+2,FALSE)</f>
        <v>52.85</v>
      </c>
      <c r="M457">
        <f t="shared" si="84"/>
        <v>0.26539180193857292</v>
      </c>
      <c r="N457">
        <f t="shared" si="87"/>
        <v>109.39755926661209</v>
      </c>
      <c r="O457" t="str">
        <f t="shared" si="77"/>
        <v>92205,</v>
      </c>
      <c r="P457" t="str">
        <f t="shared" si="78"/>
        <v>43,</v>
      </c>
      <c r="Q457" t="str">
        <f t="shared" si="85"/>
        <v>(1,1)</v>
      </c>
      <c r="R457" t="str">
        <f t="shared" si="79"/>
        <v>1,</v>
      </c>
      <c r="S457" t="str">
        <f t="shared" si="80"/>
        <v>1,</v>
      </c>
    </row>
    <row r="458" spans="1:19" x14ac:dyDescent="0.15">
      <c r="A458" t="s">
        <v>213</v>
      </c>
      <c r="B458">
        <v>92002</v>
      </c>
      <c r="C458">
        <v>43</v>
      </c>
      <c r="D458">
        <v>1</v>
      </c>
      <c r="E458">
        <v>1</v>
      </c>
      <c r="F458">
        <v>2</v>
      </c>
      <c r="G458" s="5">
        <f t="shared" si="86"/>
        <v>5.0216045778348709E-3</v>
      </c>
      <c r="H458" t="str">
        <f>VLOOKUP(B458,'名称-id-价值'!B:C,2,FALSE)</f>
        <v>T2LP2</v>
      </c>
      <c r="I458" t="str">
        <f t="shared" si="81"/>
        <v>T2部件</v>
      </c>
      <c r="J458">
        <f t="shared" si="82"/>
        <v>10</v>
      </c>
      <c r="K458">
        <f t="shared" si="83"/>
        <v>1.0043209155669742E-2</v>
      </c>
      <c r="L458">
        <f>VLOOKUP(B458,'名称-id-价值'!B:M,J458+2,FALSE)</f>
        <v>52.85</v>
      </c>
      <c r="M458">
        <f t="shared" si="84"/>
        <v>0.26539180193857292</v>
      </c>
      <c r="N458">
        <f t="shared" si="87"/>
        <v>109.39755926661209</v>
      </c>
      <c r="O458" t="str">
        <f t="shared" si="77"/>
        <v>92002,</v>
      </c>
      <c r="P458" t="str">
        <f t="shared" si="78"/>
        <v>43,</v>
      </c>
      <c r="Q458" t="str">
        <f t="shared" si="85"/>
        <v>(1,1)</v>
      </c>
      <c r="R458" t="str">
        <f t="shared" si="79"/>
        <v>1,</v>
      </c>
      <c r="S458" t="str">
        <f t="shared" si="80"/>
        <v>1,</v>
      </c>
    </row>
    <row r="459" spans="1:19" x14ac:dyDescent="0.15">
      <c r="A459" t="s">
        <v>213</v>
      </c>
      <c r="B459">
        <v>92004</v>
      </c>
      <c r="C459">
        <v>43</v>
      </c>
      <c r="D459">
        <v>1</v>
      </c>
      <c r="E459">
        <v>1</v>
      </c>
      <c r="F459">
        <v>2</v>
      </c>
      <c r="G459" s="5">
        <f t="shared" si="86"/>
        <v>5.0216045778348709E-3</v>
      </c>
      <c r="H459" t="str">
        <f>VLOOKUP(B459,'名称-id-价值'!B:C,2,FALSE)</f>
        <v>T2LP4</v>
      </c>
      <c r="I459" t="str">
        <f t="shared" si="81"/>
        <v>T2部件</v>
      </c>
      <c r="J459">
        <f t="shared" si="82"/>
        <v>10</v>
      </c>
      <c r="K459">
        <f t="shared" si="83"/>
        <v>1.0043209155669742E-2</v>
      </c>
      <c r="L459">
        <f>VLOOKUP(B459,'名称-id-价值'!B:M,J459+2,FALSE)</f>
        <v>52.85</v>
      </c>
      <c r="M459">
        <f t="shared" si="84"/>
        <v>0.26539180193857292</v>
      </c>
      <c r="N459">
        <f t="shared" si="87"/>
        <v>109.39755926661209</v>
      </c>
      <c r="O459" t="str">
        <f t="shared" si="77"/>
        <v>92004,</v>
      </c>
      <c r="P459" t="str">
        <f t="shared" si="78"/>
        <v>43,</v>
      </c>
      <c r="Q459" t="str">
        <f t="shared" si="85"/>
        <v>(1,1)</v>
      </c>
      <c r="R459" t="str">
        <f t="shared" si="79"/>
        <v>1,</v>
      </c>
      <c r="S459" t="str">
        <f t="shared" si="80"/>
        <v>1,</v>
      </c>
    </row>
    <row r="460" spans="1:19" x14ac:dyDescent="0.15">
      <c r="A460" t="s">
        <v>213</v>
      </c>
      <c r="B460">
        <v>92006</v>
      </c>
      <c r="C460">
        <v>43</v>
      </c>
      <c r="D460">
        <v>1</v>
      </c>
      <c r="E460">
        <v>1</v>
      </c>
      <c r="F460">
        <v>2</v>
      </c>
      <c r="G460" s="5">
        <f t="shared" si="86"/>
        <v>5.0216045778348709E-3</v>
      </c>
      <c r="H460" t="str">
        <f>VLOOKUP(B460,'名称-id-价值'!B:C,2,FALSE)</f>
        <v>T2LP6</v>
      </c>
      <c r="I460" t="str">
        <f t="shared" si="81"/>
        <v>T2部件</v>
      </c>
      <c r="J460">
        <f t="shared" si="82"/>
        <v>10</v>
      </c>
      <c r="K460">
        <f t="shared" si="83"/>
        <v>1.0043209155669742E-2</v>
      </c>
      <c r="L460">
        <f>VLOOKUP(B460,'名称-id-价值'!B:M,J460+2,FALSE)</f>
        <v>52.85</v>
      </c>
      <c r="M460">
        <f t="shared" si="84"/>
        <v>0.26539180193857292</v>
      </c>
      <c r="N460">
        <f t="shared" si="87"/>
        <v>109.39755926661209</v>
      </c>
      <c r="O460" t="str">
        <f t="shared" si="77"/>
        <v>92006,</v>
      </c>
      <c r="P460" t="str">
        <f t="shared" si="78"/>
        <v>43,</v>
      </c>
      <c r="Q460" t="str">
        <f t="shared" si="85"/>
        <v>(1,1)</v>
      </c>
      <c r="R460" t="str">
        <f t="shared" si="79"/>
        <v>1,</v>
      </c>
      <c r="S460" t="str">
        <f t="shared" si="80"/>
        <v>1,</v>
      </c>
    </row>
    <row r="461" spans="1:19" x14ac:dyDescent="0.15">
      <c r="A461" t="s">
        <v>213</v>
      </c>
      <c r="B461">
        <v>92102</v>
      </c>
      <c r="C461">
        <v>43</v>
      </c>
      <c r="D461">
        <v>1</v>
      </c>
      <c r="E461">
        <v>1</v>
      </c>
      <c r="F461">
        <v>2</v>
      </c>
      <c r="G461" s="5">
        <f t="shared" si="86"/>
        <v>5.0216045778348709E-3</v>
      </c>
      <c r="H461" t="str">
        <f>VLOOKUP(B461,'名称-id-价值'!B:C,2,FALSE)</f>
        <v>T2MP2</v>
      </c>
      <c r="I461" t="str">
        <f t="shared" si="81"/>
        <v>T2部件</v>
      </c>
      <c r="J461">
        <f t="shared" si="82"/>
        <v>10</v>
      </c>
      <c r="K461">
        <f t="shared" si="83"/>
        <v>1.0043209155669742E-2</v>
      </c>
      <c r="L461">
        <f>VLOOKUP(B461,'名称-id-价值'!B:M,J461+2,FALSE)</f>
        <v>52.85</v>
      </c>
      <c r="M461">
        <f t="shared" si="84"/>
        <v>0.26539180193857292</v>
      </c>
      <c r="N461">
        <f t="shared" si="87"/>
        <v>109.39755926661209</v>
      </c>
      <c r="O461" t="str">
        <f t="shared" si="77"/>
        <v>92102,</v>
      </c>
      <c r="P461" t="str">
        <f t="shared" si="78"/>
        <v>43,</v>
      </c>
      <c r="Q461" t="str">
        <f t="shared" si="85"/>
        <v>(1,1)</v>
      </c>
      <c r="R461" t="str">
        <f t="shared" si="79"/>
        <v>1,</v>
      </c>
      <c r="S461" t="str">
        <f t="shared" si="80"/>
        <v>1,</v>
      </c>
    </row>
    <row r="462" spans="1:19" x14ac:dyDescent="0.15">
      <c r="A462" t="s">
        <v>213</v>
      </c>
      <c r="B462">
        <v>92104</v>
      </c>
      <c r="C462">
        <v>43</v>
      </c>
      <c r="D462">
        <v>1</v>
      </c>
      <c r="E462">
        <v>1</v>
      </c>
      <c r="F462">
        <v>2</v>
      </c>
      <c r="G462" s="5">
        <f t="shared" si="86"/>
        <v>5.0216045778348709E-3</v>
      </c>
      <c r="H462" t="str">
        <f>VLOOKUP(B462,'名称-id-价值'!B:C,2,FALSE)</f>
        <v>T2MP4</v>
      </c>
      <c r="I462" t="str">
        <f t="shared" si="81"/>
        <v>T2部件</v>
      </c>
      <c r="J462">
        <f t="shared" si="82"/>
        <v>10</v>
      </c>
      <c r="K462">
        <f t="shared" si="83"/>
        <v>1.0043209155669742E-2</v>
      </c>
      <c r="L462">
        <f>VLOOKUP(B462,'名称-id-价值'!B:M,J462+2,FALSE)</f>
        <v>52.85</v>
      </c>
      <c r="M462">
        <f t="shared" si="84"/>
        <v>0.26539180193857292</v>
      </c>
      <c r="N462">
        <f t="shared" si="87"/>
        <v>109.39755926661209</v>
      </c>
      <c r="O462" t="str">
        <f t="shared" si="77"/>
        <v>92104,</v>
      </c>
      <c r="P462" t="str">
        <f t="shared" si="78"/>
        <v>43,</v>
      </c>
      <c r="Q462" t="str">
        <f t="shared" si="85"/>
        <v>(1,1)</v>
      </c>
      <c r="R462" t="str">
        <f t="shared" si="79"/>
        <v>1,</v>
      </c>
      <c r="S462" t="str">
        <f t="shared" si="80"/>
        <v>1,</v>
      </c>
    </row>
    <row r="463" spans="1:19" x14ac:dyDescent="0.15">
      <c r="A463" t="s">
        <v>213</v>
      </c>
      <c r="B463">
        <v>92106</v>
      </c>
      <c r="C463">
        <v>43</v>
      </c>
      <c r="D463">
        <v>1</v>
      </c>
      <c r="E463">
        <v>1</v>
      </c>
      <c r="F463">
        <v>2</v>
      </c>
      <c r="G463" s="5">
        <f t="shared" si="86"/>
        <v>5.0216045778348709E-3</v>
      </c>
      <c r="H463" t="str">
        <f>VLOOKUP(B463,'名称-id-价值'!B:C,2,FALSE)</f>
        <v>T2MP6</v>
      </c>
      <c r="I463" t="str">
        <f t="shared" si="81"/>
        <v>T2部件</v>
      </c>
      <c r="J463">
        <f t="shared" si="82"/>
        <v>10</v>
      </c>
      <c r="K463">
        <f t="shared" si="83"/>
        <v>1.0043209155669742E-2</v>
      </c>
      <c r="L463">
        <f>VLOOKUP(B463,'名称-id-价值'!B:M,J463+2,FALSE)</f>
        <v>52.85</v>
      </c>
      <c r="M463">
        <f t="shared" si="84"/>
        <v>0.26539180193857292</v>
      </c>
      <c r="N463">
        <f t="shared" si="87"/>
        <v>109.39755926661209</v>
      </c>
      <c r="O463" t="str">
        <f t="shared" si="77"/>
        <v>92106,</v>
      </c>
      <c r="P463" t="str">
        <f t="shared" si="78"/>
        <v>43,</v>
      </c>
      <c r="Q463" t="str">
        <f t="shared" si="85"/>
        <v>(1,1)</v>
      </c>
      <c r="R463" t="str">
        <f t="shared" si="79"/>
        <v>1,</v>
      </c>
      <c r="S463" t="str">
        <f t="shared" si="80"/>
        <v>1,</v>
      </c>
    </row>
    <row r="464" spans="1:19" x14ac:dyDescent="0.15">
      <c r="A464" t="s">
        <v>213</v>
      </c>
      <c r="B464">
        <v>92202</v>
      </c>
      <c r="C464">
        <v>43</v>
      </c>
      <c r="D464">
        <v>1</v>
      </c>
      <c r="E464">
        <v>1</v>
      </c>
      <c r="F464">
        <v>2</v>
      </c>
      <c r="G464" s="5">
        <f t="shared" si="86"/>
        <v>5.0216045778348709E-3</v>
      </c>
      <c r="H464" t="str">
        <f>VLOOKUP(B464,'名称-id-价值'!B:C,2,FALSE)</f>
        <v>T2HP2</v>
      </c>
      <c r="I464" t="str">
        <f t="shared" si="81"/>
        <v>T2部件</v>
      </c>
      <c r="J464">
        <f t="shared" si="82"/>
        <v>10</v>
      </c>
      <c r="K464">
        <f t="shared" si="83"/>
        <v>1.0043209155669742E-2</v>
      </c>
      <c r="L464">
        <f>VLOOKUP(B464,'名称-id-价值'!B:M,J464+2,FALSE)</f>
        <v>52.85</v>
      </c>
      <c r="M464">
        <f t="shared" si="84"/>
        <v>0.26539180193857292</v>
      </c>
      <c r="N464">
        <f t="shared" si="87"/>
        <v>109.39755926661209</v>
      </c>
      <c r="O464" t="str">
        <f t="shared" si="77"/>
        <v>92202,</v>
      </c>
      <c r="P464" t="str">
        <f t="shared" si="78"/>
        <v>43,</v>
      </c>
      <c r="Q464" t="str">
        <f t="shared" si="85"/>
        <v>(1,1)</v>
      </c>
      <c r="R464" t="str">
        <f t="shared" si="79"/>
        <v>1,</v>
      </c>
      <c r="S464" t="str">
        <f t="shared" si="80"/>
        <v>1,</v>
      </c>
    </row>
    <row r="465" spans="1:19" x14ac:dyDescent="0.15">
      <c r="A465" t="s">
        <v>213</v>
      </c>
      <c r="B465">
        <v>92204</v>
      </c>
      <c r="C465">
        <v>43</v>
      </c>
      <c r="D465">
        <v>1</v>
      </c>
      <c r="E465">
        <v>1</v>
      </c>
      <c r="F465">
        <v>2</v>
      </c>
      <c r="G465" s="5">
        <f t="shared" si="86"/>
        <v>5.0216045778348709E-3</v>
      </c>
      <c r="H465" t="str">
        <f>VLOOKUP(B465,'名称-id-价值'!B:C,2,FALSE)</f>
        <v>T2HP4</v>
      </c>
      <c r="I465" t="str">
        <f t="shared" si="81"/>
        <v>T2部件</v>
      </c>
      <c r="J465">
        <f t="shared" si="82"/>
        <v>10</v>
      </c>
      <c r="K465">
        <f t="shared" si="83"/>
        <v>1.0043209155669742E-2</v>
      </c>
      <c r="L465">
        <f>VLOOKUP(B465,'名称-id-价值'!B:M,J465+2,FALSE)</f>
        <v>52.85</v>
      </c>
      <c r="M465">
        <f t="shared" si="84"/>
        <v>0.26539180193857292</v>
      </c>
      <c r="N465">
        <f t="shared" si="87"/>
        <v>109.39755926661209</v>
      </c>
      <c r="O465" t="str">
        <f t="shared" si="77"/>
        <v>92204,</v>
      </c>
      <c r="P465" t="str">
        <f t="shared" si="78"/>
        <v>43,</v>
      </c>
      <c r="Q465" t="str">
        <f t="shared" si="85"/>
        <v>(1,1)</v>
      </c>
      <c r="R465" t="str">
        <f t="shared" si="79"/>
        <v>1,</v>
      </c>
      <c r="S465" t="str">
        <f t="shared" si="80"/>
        <v>1,</v>
      </c>
    </row>
    <row r="466" spans="1:19" x14ac:dyDescent="0.15">
      <c r="A466" t="s">
        <v>213</v>
      </c>
      <c r="B466">
        <v>92206</v>
      </c>
      <c r="C466">
        <v>43</v>
      </c>
      <c r="D466">
        <v>1</v>
      </c>
      <c r="E466">
        <v>1</v>
      </c>
      <c r="F466">
        <v>2</v>
      </c>
      <c r="G466" s="5">
        <f t="shared" si="86"/>
        <v>5.0216045778348709E-3</v>
      </c>
      <c r="H466" t="str">
        <f>VLOOKUP(B466,'名称-id-价值'!B:C,2,FALSE)</f>
        <v>T2HP6</v>
      </c>
      <c r="I466" t="str">
        <f t="shared" si="81"/>
        <v>T2部件</v>
      </c>
      <c r="J466">
        <f t="shared" si="82"/>
        <v>10</v>
      </c>
      <c r="K466">
        <f t="shared" si="83"/>
        <v>1.0043209155669742E-2</v>
      </c>
      <c r="L466">
        <f>VLOOKUP(B466,'名称-id-价值'!B:M,J466+2,FALSE)</f>
        <v>52.85</v>
      </c>
      <c r="M466">
        <f t="shared" si="84"/>
        <v>0.26539180193857292</v>
      </c>
      <c r="N466">
        <f t="shared" si="87"/>
        <v>109.39755926661209</v>
      </c>
      <c r="O466" t="str">
        <f t="shared" si="77"/>
        <v>92206,</v>
      </c>
      <c r="P466" t="str">
        <f t="shared" si="78"/>
        <v>43,</v>
      </c>
      <c r="Q466" t="str">
        <f t="shared" si="85"/>
        <v>(1,1)</v>
      </c>
      <c r="R466" t="str">
        <f t="shared" si="79"/>
        <v>1,</v>
      </c>
      <c r="S466" t="str">
        <f t="shared" si="80"/>
        <v>1,</v>
      </c>
    </row>
    <row r="467" spans="1:19" x14ac:dyDescent="0.15">
      <c r="A467" t="s">
        <v>213</v>
      </c>
      <c r="B467">
        <v>93001</v>
      </c>
      <c r="C467">
        <v>23</v>
      </c>
      <c r="D467">
        <v>1</v>
      </c>
      <c r="E467">
        <v>1</v>
      </c>
      <c r="F467">
        <v>2</v>
      </c>
      <c r="G467" s="5">
        <f t="shared" si="86"/>
        <v>2.6859745416326053E-3</v>
      </c>
      <c r="H467" t="str">
        <f>VLOOKUP(B467,'名称-id-价值'!B:C,2,FALSE)</f>
        <v>T3LP1</v>
      </c>
      <c r="I467" t="str">
        <f t="shared" si="81"/>
        <v>T3部件</v>
      </c>
      <c r="J467">
        <f t="shared" si="82"/>
        <v>10</v>
      </c>
      <c r="K467">
        <f t="shared" si="83"/>
        <v>5.3719490832652107E-3</v>
      </c>
      <c r="L467">
        <f>VLOOKUP(B467,'名称-id-价值'!B:M,J467+2,FALSE)</f>
        <v>108</v>
      </c>
      <c r="M467">
        <f t="shared" si="84"/>
        <v>0.29008525049632139</v>
      </c>
      <c r="N467">
        <f t="shared" si="87"/>
        <v>109.39755926661209</v>
      </c>
      <c r="O467" t="str">
        <f t="shared" si="77"/>
        <v>93001,</v>
      </c>
      <c r="P467" t="str">
        <f t="shared" si="78"/>
        <v>23,</v>
      </c>
      <c r="Q467" t="str">
        <f t="shared" si="85"/>
        <v>(1,1)</v>
      </c>
      <c r="R467" t="str">
        <f t="shared" si="79"/>
        <v>1,</v>
      </c>
      <c r="S467" t="str">
        <f t="shared" si="80"/>
        <v>1,</v>
      </c>
    </row>
    <row r="468" spans="1:19" x14ac:dyDescent="0.15">
      <c r="A468" t="s">
        <v>213</v>
      </c>
      <c r="B468">
        <v>93003</v>
      </c>
      <c r="C468">
        <v>23</v>
      </c>
      <c r="D468">
        <v>1</v>
      </c>
      <c r="E468">
        <v>1</v>
      </c>
      <c r="F468">
        <v>2</v>
      </c>
      <c r="G468" s="5">
        <f t="shared" si="86"/>
        <v>2.6859745416326053E-3</v>
      </c>
      <c r="H468" t="str">
        <f>VLOOKUP(B468,'名称-id-价值'!B:C,2,FALSE)</f>
        <v>T3LP3</v>
      </c>
      <c r="I468" t="str">
        <f t="shared" si="81"/>
        <v>T3部件</v>
      </c>
      <c r="J468">
        <f t="shared" si="82"/>
        <v>10</v>
      </c>
      <c r="K468">
        <f t="shared" si="83"/>
        <v>5.3719490832652107E-3</v>
      </c>
      <c r="L468">
        <f>VLOOKUP(B468,'名称-id-价值'!B:M,J468+2,FALSE)</f>
        <v>108</v>
      </c>
      <c r="M468">
        <f t="shared" si="84"/>
        <v>0.29008525049632139</v>
      </c>
      <c r="N468">
        <f t="shared" si="87"/>
        <v>109.39755926661209</v>
      </c>
      <c r="O468" t="str">
        <f t="shared" si="77"/>
        <v>93003,</v>
      </c>
      <c r="P468" t="str">
        <f t="shared" si="78"/>
        <v>23,</v>
      </c>
      <c r="Q468" t="str">
        <f t="shared" si="85"/>
        <v>(1,1)</v>
      </c>
      <c r="R468" t="str">
        <f t="shared" si="79"/>
        <v>1,</v>
      </c>
      <c r="S468" t="str">
        <f t="shared" si="80"/>
        <v>1,</v>
      </c>
    </row>
    <row r="469" spans="1:19" x14ac:dyDescent="0.15">
      <c r="A469" t="s">
        <v>213</v>
      </c>
      <c r="B469">
        <v>93005</v>
      </c>
      <c r="C469">
        <v>23</v>
      </c>
      <c r="D469">
        <v>1</v>
      </c>
      <c r="E469">
        <v>1</v>
      </c>
      <c r="F469">
        <v>2</v>
      </c>
      <c r="G469" s="5">
        <f t="shared" si="86"/>
        <v>2.6859745416326053E-3</v>
      </c>
      <c r="H469" t="str">
        <f>VLOOKUP(B469,'名称-id-价值'!B:C,2,FALSE)</f>
        <v>T3LP5</v>
      </c>
      <c r="I469" t="str">
        <f t="shared" si="81"/>
        <v>T3部件</v>
      </c>
      <c r="J469">
        <f t="shared" si="82"/>
        <v>10</v>
      </c>
      <c r="K469">
        <f t="shared" si="83"/>
        <v>5.3719490832652107E-3</v>
      </c>
      <c r="L469">
        <f>VLOOKUP(B469,'名称-id-价值'!B:M,J469+2,FALSE)</f>
        <v>108</v>
      </c>
      <c r="M469">
        <f t="shared" si="84"/>
        <v>0.29008525049632139</v>
      </c>
      <c r="N469">
        <f t="shared" si="87"/>
        <v>109.39755926661209</v>
      </c>
      <c r="O469" t="str">
        <f t="shared" si="77"/>
        <v>93005,</v>
      </c>
      <c r="P469" t="str">
        <f t="shared" si="78"/>
        <v>23,</v>
      </c>
      <c r="Q469" t="str">
        <f t="shared" si="85"/>
        <v>(1,1)</v>
      </c>
      <c r="R469" t="str">
        <f t="shared" si="79"/>
        <v>1,</v>
      </c>
      <c r="S469" t="str">
        <f t="shared" si="80"/>
        <v>1,</v>
      </c>
    </row>
    <row r="470" spans="1:19" x14ac:dyDescent="0.15">
      <c r="A470" t="s">
        <v>213</v>
      </c>
      <c r="B470">
        <v>93101</v>
      </c>
      <c r="C470">
        <v>23</v>
      </c>
      <c r="D470">
        <v>1</v>
      </c>
      <c r="E470">
        <v>1</v>
      </c>
      <c r="F470">
        <v>2</v>
      </c>
      <c r="G470" s="5">
        <f t="shared" si="86"/>
        <v>2.6859745416326053E-3</v>
      </c>
      <c r="H470" t="str">
        <f>VLOOKUP(B470,'名称-id-价值'!B:C,2,FALSE)</f>
        <v>T3MP1</v>
      </c>
      <c r="I470" t="str">
        <f t="shared" si="81"/>
        <v>T3部件</v>
      </c>
      <c r="J470">
        <f t="shared" si="82"/>
        <v>10</v>
      </c>
      <c r="K470">
        <f t="shared" si="83"/>
        <v>5.3719490832652107E-3</v>
      </c>
      <c r="L470">
        <f>VLOOKUP(B470,'名称-id-价值'!B:M,J470+2,FALSE)</f>
        <v>108</v>
      </c>
      <c r="M470">
        <f t="shared" si="84"/>
        <v>0.29008525049632139</v>
      </c>
      <c r="N470">
        <f t="shared" si="87"/>
        <v>109.39755926661209</v>
      </c>
      <c r="O470" t="str">
        <f t="shared" si="77"/>
        <v>93101,</v>
      </c>
      <c r="P470" t="str">
        <f t="shared" si="78"/>
        <v>23,</v>
      </c>
      <c r="Q470" t="str">
        <f t="shared" si="85"/>
        <v>(1,1)</v>
      </c>
      <c r="R470" t="str">
        <f t="shared" si="79"/>
        <v>1,</v>
      </c>
      <c r="S470" t="str">
        <f t="shared" si="80"/>
        <v>1,</v>
      </c>
    </row>
    <row r="471" spans="1:19" x14ac:dyDescent="0.15">
      <c r="A471" t="s">
        <v>213</v>
      </c>
      <c r="B471">
        <v>93103</v>
      </c>
      <c r="C471">
        <v>23</v>
      </c>
      <c r="D471">
        <v>1</v>
      </c>
      <c r="E471">
        <v>1</v>
      </c>
      <c r="F471">
        <v>2</v>
      </c>
      <c r="G471" s="5">
        <f t="shared" si="86"/>
        <v>2.6859745416326053E-3</v>
      </c>
      <c r="H471" t="str">
        <f>VLOOKUP(B471,'名称-id-价值'!B:C,2,FALSE)</f>
        <v>T3MP3</v>
      </c>
      <c r="I471" t="str">
        <f t="shared" si="81"/>
        <v>T3部件</v>
      </c>
      <c r="J471">
        <f t="shared" si="82"/>
        <v>10</v>
      </c>
      <c r="K471">
        <f t="shared" si="83"/>
        <v>5.3719490832652107E-3</v>
      </c>
      <c r="L471">
        <f>VLOOKUP(B471,'名称-id-价值'!B:M,J471+2,FALSE)</f>
        <v>108</v>
      </c>
      <c r="M471">
        <f t="shared" si="84"/>
        <v>0.29008525049632139</v>
      </c>
      <c r="N471">
        <f t="shared" si="87"/>
        <v>109.39755926661209</v>
      </c>
      <c r="O471" t="str">
        <f t="shared" si="77"/>
        <v>93103,</v>
      </c>
      <c r="P471" t="str">
        <f t="shared" si="78"/>
        <v>23,</v>
      </c>
      <c r="Q471" t="str">
        <f t="shared" si="85"/>
        <v>(1,1)</v>
      </c>
      <c r="R471" t="str">
        <f t="shared" si="79"/>
        <v>1,</v>
      </c>
      <c r="S471" t="str">
        <f t="shared" si="80"/>
        <v>1,</v>
      </c>
    </row>
    <row r="472" spans="1:19" x14ac:dyDescent="0.15">
      <c r="A472" t="s">
        <v>213</v>
      </c>
      <c r="B472">
        <v>93105</v>
      </c>
      <c r="C472">
        <v>23</v>
      </c>
      <c r="D472">
        <v>1</v>
      </c>
      <c r="E472">
        <v>1</v>
      </c>
      <c r="F472">
        <v>2</v>
      </c>
      <c r="G472" s="5">
        <f t="shared" si="86"/>
        <v>2.6859745416326053E-3</v>
      </c>
      <c r="H472" t="str">
        <f>VLOOKUP(B472,'名称-id-价值'!B:C,2,FALSE)</f>
        <v>T3MP5</v>
      </c>
      <c r="I472" t="str">
        <f t="shared" si="81"/>
        <v>T3部件</v>
      </c>
      <c r="J472">
        <f t="shared" si="82"/>
        <v>10</v>
      </c>
      <c r="K472">
        <f t="shared" si="83"/>
        <v>5.3719490832652107E-3</v>
      </c>
      <c r="L472">
        <f>VLOOKUP(B472,'名称-id-价值'!B:M,J472+2,FALSE)</f>
        <v>108</v>
      </c>
      <c r="M472">
        <f t="shared" si="84"/>
        <v>0.29008525049632139</v>
      </c>
      <c r="N472">
        <f t="shared" si="87"/>
        <v>109.39755926661209</v>
      </c>
      <c r="O472" t="str">
        <f t="shared" si="77"/>
        <v>93105,</v>
      </c>
      <c r="P472" t="str">
        <f t="shared" si="78"/>
        <v>23,</v>
      </c>
      <c r="Q472" t="str">
        <f t="shared" si="85"/>
        <v>(1,1)</v>
      </c>
      <c r="R472" t="str">
        <f t="shared" si="79"/>
        <v>1,</v>
      </c>
      <c r="S472" t="str">
        <f t="shared" si="80"/>
        <v>1,</v>
      </c>
    </row>
    <row r="473" spans="1:19" x14ac:dyDescent="0.15">
      <c r="A473" t="s">
        <v>213</v>
      </c>
      <c r="B473">
        <v>93201</v>
      </c>
      <c r="C473">
        <v>23</v>
      </c>
      <c r="D473">
        <v>1</v>
      </c>
      <c r="E473">
        <v>1</v>
      </c>
      <c r="F473">
        <v>2</v>
      </c>
      <c r="G473" s="5">
        <f t="shared" si="86"/>
        <v>2.6859745416326053E-3</v>
      </c>
      <c r="H473" t="str">
        <f>VLOOKUP(B473,'名称-id-价值'!B:C,2,FALSE)</f>
        <v>T3HP1</v>
      </c>
      <c r="I473" t="str">
        <f t="shared" si="81"/>
        <v>T3部件</v>
      </c>
      <c r="J473">
        <f t="shared" si="82"/>
        <v>10</v>
      </c>
      <c r="K473">
        <f t="shared" si="83"/>
        <v>5.3719490832652107E-3</v>
      </c>
      <c r="L473">
        <f>VLOOKUP(B473,'名称-id-价值'!B:M,J473+2,FALSE)</f>
        <v>108</v>
      </c>
      <c r="M473">
        <f t="shared" si="84"/>
        <v>0.29008525049632139</v>
      </c>
      <c r="N473">
        <f t="shared" si="87"/>
        <v>109.39755926661209</v>
      </c>
      <c r="O473" t="str">
        <f t="shared" si="77"/>
        <v>93201,</v>
      </c>
      <c r="P473" t="str">
        <f t="shared" si="78"/>
        <v>23,</v>
      </c>
      <c r="Q473" t="str">
        <f t="shared" si="85"/>
        <v>(1,1)</v>
      </c>
      <c r="R473" t="str">
        <f t="shared" si="79"/>
        <v>1,</v>
      </c>
      <c r="S473" t="str">
        <f t="shared" si="80"/>
        <v>1,</v>
      </c>
    </row>
    <row r="474" spans="1:19" x14ac:dyDescent="0.15">
      <c r="A474" t="s">
        <v>213</v>
      </c>
      <c r="B474">
        <v>93203</v>
      </c>
      <c r="C474">
        <v>23</v>
      </c>
      <c r="D474">
        <v>1</v>
      </c>
      <c r="E474">
        <v>1</v>
      </c>
      <c r="F474">
        <v>2</v>
      </c>
      <c r="G474" s="5">
        <f t="shared" si="86"/>
        <v>2.6859745416326053E-3</v>
      </c>
      <c r="H474" t="str">
        <f>VLOOKUP(B474,'名称-id-价值'!B:C,2,FALSE)</f>
        <v>T3HP3</v>
      </c>
      <c r="I474" t="str">
        <f t="shared" si="81"/>
        <v>T3部件</v>
      </c>
      <c r="J474">
        <f t="shared" si="82"/>
        <v>10</v>
      </c>
      <c r="K474">
        <f t="shared" si="83"/>
        <v>5.3719490832652107E-3</v>
      </c>
      <c r="L474">
        <f>VLOOKUP(B474,'名称-id-价值'!B:M,J474+2,FALSE)</f>
        <v>108</v>
      </c>
      <c r="M474">
        <f t="shared" si="84"/>
        <v>0.29008525049632139</v>
      </c>
      <c r="N474">
        <f t="shared" si="87"/>
        <v>109.39755926661209</v>
      </c>
      <c r="O474" t="str">
        <f t="shared" si="77"/>
        <v>93203,</v>
      </c>
      <c r="P474" t="str">
        <f t="shared" si="78"/>
        <v>23,</v>
      </c>
      <c r="Q474" t="str">
        <f t="shared" si="85"/>
        <v>(1,1)</v>
      </c>
      <c r="R474" t="str">
        <f t="shared" si="79"/>
        <v>1,</v>
      </c>
      <c r="S474" t="str">
        <f t="shared" si="80"/>
        <v>1,</v>
      </c>
    </row>
    <row r="475" spans="1:19" x14ac:dyDescent="0.15">
      <c r="A475" t="s">
        <v>213</v>
      </c>
      <c r="B475">
        <v>93205</v>
      </c>
      <c r="C475">
        <v>23</v>
      </c>
      <c r="D475">
        <v>1</v>
      </c>
      <c r="E475">
        <v>1</v>
      </c>
      <c r="F475">
        <v>2</v>
      </c>
      <c r="G475" s="5">
        <f t="shared" si="86"/>
        <v>2.6859745416326053E-3</v>
      </c>
      <c r="H475" t="str">
        <f>VLOOKUP(B475,'名称-id-价值'!B:C,2,FALSE)</f>
        <v>T3HP5</v>
      </c>
      <c r="I475" t="str">
        <f t="shared" si="81"/>
        <v>T3部件</v>
      </c>
      <c r="J475">
        <f t="shared" si="82"/>
        <v>10</v>
      </c>
      <c r="K475">
        <f t="shared" si="83"/>
        <v>5.3719490832652107E-3</v>
      </c>
      <c r="L475">
        <f>VLOOKUP(B475,'名称-id-价值'!B:M,J475+2,FALSE)</f>
        <v>108</v>
      </c>
      <c r="M475">
        <f t="shared" si="84"/>
        <v>0.29008525049632139</v>
      </c>
      <c r="N475">
        <f t="shared" si="87"/>
        <v>109.39755926661209</v>
      </c>
      <c r="O475" t="str">
        <f t="shared" si="77"/>
        <v>93205,</v>
      </c>
      <c r="P475" t="str">
        <f t="shared" si="78"/>
        <v>23,</v>
      </c>
      <c r="Q475" t="str">
        <f t="shared" si="85"/>
        <v>(1,1)</v>
      </c>
      <c r="R475" t="str">
        <f t="shared" si="79"/>
        <v>1,</v>
      </c>
      <c r="S475" t="str">
        <f t="shared" si="80"/>
        <v>1,</v>
      </c>
    </row>
    <row r="476" spans="1:19" x14ac:dyDescent="0.15">
      <c r="A476" t="s">
        <v>213</v>
      </c>
      <c r="B476">
        <v>93002</v>
      </c>
      <c r="C476">
        <v>23</v>
      </c>
      <c r="D476">
        <v>1</v>
      </c>
      <c r="E476">
        <v>1</v>
      </c>
      <c r="F476">
        <v>2</v>
      </c>
      <c r="G476" s="5">
        <f t="shared" si="86"/>
        <v>2.6859745416326053E-3</v>
      </c>
      <c r="H476" t="str">
        <f>VLOOKUP(B476,'名称-id-价值'!B:C,2,FALSE)</f>
        <v>T3LP2</v>
      </c>
      <c r="I476" t="str">
        <f t="shared" si="81"/>
        <v>T3部件</v>
      </c>
      <c r="J476">
        <f t="shared" si="82"/>
        <v>10</v>
      </c>
      <c r="K476">
        <f t="shared" si="83"/>
        <v>5.3719490832652107E-3</v>
      </c>
      <c r="L476">
        <f>VLOOKUP(B476,'名称-id-价值'!B:M,J476+2,FALSE)</f>
        <v>108</v>
      </c>
      <c r="M476">
        <f t="shared" si="84"/>
        <v>0.29008525049632139</v>
      </c>
      <c r="N476">
        <f t="shared" si="87"/>
        <v>109.39755926661209</v>
      </c>
      <c r="O476" t="str">
        <f t="shared" si="77"/>
        <v>93002,</v>
      </c>
      <c r="P476" t="str">
        <f t="shared" si="78"/>
        <v>23,</v>
      </c>
      <c r="Q476" t="str">
        <f t="shared" si="85"/>
        <v>(1,1)</v>
      </c>
      <c r="R476" t="str">
        <f t="shared" si="79"/>
        <v>1,</v>
      </c>
      <c r="S476" t="str">
        <f t="shared" si="80"/>
        <v>1,</v>
      </c>
    </row>
    <row r="477" spans="1:19" x14ac:dyDescent="0.15">
      <c r="A477" t="s">
        <v>213</v>
      </c>
      <c r="B477">
        <v>93004</v>
      </c>
      <c r="C477">
        <v>23</v>
      </c>
      <c r="D477">
        <v>1</v>
      </c>
      <c r="E477">
        <v>1</v>
      </c>
      <c r="F477">
        <v>2</v>
      </c>
      <c r="G477" s="5">
        <f t="shared" si="86"/>
        <v>2.6859745416326053E-3</v>
      </c>
      <c r="H477" t="str">
        <f>VLOOKUP(B477,'名称-id-价值'!B:C,2,FALSE)</f>
        <v>T3LP4</v>
      </c>
      <c r="I477" t="str">
        <f t="shared" si="81"/>
        <v>T3部件</v>
      </c>
      <c r="J477">
        <f t="shared" si="82"/>
        <v>10</v>
      </c>
      <c r="K477">
        <f t="shared" si="83"/>
        <v>5.3719490832652107E-3</v>
      </c>
      <c r="L477">
        <f>VLOOKUP(B477,'名称-id-价值'!B:M,J477+2,FALSE)</f>
        <v>108</v>
      </c>
      <c r="M477">
        <f t="shared" si="84"/>
        <v>0.29008525049632139</v>
      </c>
      <c r="N477">
        <f t="shared" si="87"/>
        <v>109.39755926661209</v>
      </c>
      <c r="O477" t="str">
        <f t="shared" si="77"/>
        <v>93004,</v>
      </c>
      <c r="P477" t="str">
        <f t="shared" si="78"/>
        <v>23,</v>
      </c>
      <c r="Q477" t="str">
        <f t="shared" si="85"/>
        <v>(1,1)</v>
      </c>
      <c r="R477" t="str">
        <f t="shared" si="79"/>
        <v>1,</v>
      </c>
      <c r="S477" t="str">
        <f t="shared" si="80"/>
        <v>1,</v>
      </c>
    </row>
    <row r="478" spans="1:19" x14ac:dyDescent="0.15">
      <c r="A478" t="s">
        <v>213</v>
      </c>
      <c r="B478">
        <v>93006</v>
      </c>
      <c r="C478">
        <v>23</v>
      </c>
      <c r="D478">
        <v>1</v>
      </c>
      <c r="E478">
        <v>1</v>
      </c>
      <c r="F478">
        <v>2</v>
      </c>
      <c r="G478" s="5">
        <f t="shared" si="86"/>
        <v>2.6859745416326053E-3</v>
      </c>
      <c r="H478" t="str">
        <f>VLOOKUP(B478,'名称-id-价值'!B:C,2,FALSE)</f>
        <v>T3LP6</v>
      </c>
      <c r="I478" t="str">
        <f t="shared" si="81"/>
        <v>T3部件</v>
      </c>
      <c r="J478">
        <f t="shared" si="82"/>
        <v>10</v>
      </c>
      <c r="K478">
        <f t="shared" si="83"/>
        <v>5.3719490832652107E-3</v>
      </c>
      <c r="L478">
        <f>VLOOKUP(B478,'名称-id-价值'!B:M,J478+2,FALSE)</f>
        <v>108</v>
      </c>
      <c r="M478">
        <f t="shared" si="84"/>
        <v>0.29008525049632139</v>
      </c>
      <c r="N478">
        <f t="shared" si="87"/>
        <v>109.39755926661209</v>
      </c>
      <c r="O478" t="str">
        <f t="shared" si="77"/>
        <v>93006,</v>
      </c>
      <c r="P478" t="str">
        <f t="shared" si="78"/>
        <v>23,</v>
      </c>
      <c r="Q478" t="str">
        <f t="shared" si="85"/>
        <v>(1,1)</v>
      </c>
      <c r="R478" t="str">
        <f t="shared" si="79"/>
        <v>1,</v>
      </c>
      <c r="S478" t="str">
        <f t="shared" si="80"/>
        <v>1,</v>
      </c>
    </row>
    <row r="479" spans="1:19" x14ac:dyDescent="0.15">
      <c r="A479" t="s">
        <v>213</v>
      </c>
      <c r="B479">
        <v>93102</v>
      </c>
      <c r="C479">
        <v>23</v>
      </c>
      <c r="D479">
        <v>1</v>
      </c>
      <c r="E479">
        <v>1</v>
      </c>
      <c r="F479">
        <v>2</v>
      </c>
      <c r="G479" s="5">
        <f t="shared" si="86"/>
        <v>2.6859745416326053E-3</v>
      </c>
      <c r="H479" t="str">
        <f>VLOOKUP(B479,'名称-id-价值'!B:C,2,FALSE)</f>
        <v>T3MP2</v>
      </c>
      <c r="I479" t="str">
        <f t="shared" si="81"/>
        <v>T3部件</v>
      </c>
      <c r="J479">
        <f t="shared" si="82"/>
        <v>10</v>
      </c>
      <c r="K479">
        <f t="shared" si="83"/>
        <v>5.3719490832652107E-3</v>
      </c>
      <c r="L479">
        <f>VLOOKUP(B479,'名称-id-价值'!B:M,J479+2,FALSE)</f>
        <v>108</v>
      </c>
      <c r="M479">
        <f t="shared" si="84"/>
        <v>0.29008525049632139</v>
      </c>
      <c r="N479">
        <f t="shared" si="87"/>
        <v>109.39755926661209</v>
      </c>
      <c r="O479" t="str">
        <f t="shared" si="77"/>
        <v>93102,</v>
      </c>
      <c r="P479" t="str">
        <f t="shared" si="78"/>
        <v>23,</v>
      </c>
      <c r="Q479" t="str">
        <f t="shared" si="85"/>
        <v>(1,1)</v>
      </c>
      <c r="R479" t="str">
        <f t="shared" si="79"/>
        <v>1,</v>
      </c>
      <c r="S479" t="str">
        <f t="shared" si="80"/>
        <v>1,</v>
      </c>
    </row>
    <row r="480" spans="1:19" x14ac:dyDescent="0.15">
      <c r="A480" t="s">
        <v>213</v>
      </c>
      <c r="B480">
        <v>93104</v>
      </c>
      <c r="C480">
        <v>23</v>
      </c>
      <c r="D480">
        <v>1</v>
      </c>
      <c r="E480">
        <v>1</v>
      </c>
      <c r="F480">
        <v>2</v>
      </c>
      <c r="G480" s="5">
        <f t="shared" si="86"/>
        <v>2.6859745416326053E-3</v>
      </c>
      <c r="H480" t="str">
        <f>VLOOKUP(B480,'名称-id-价值'!B:C,2,FALSE)</f>
        <v>T3MP4</v>
      </c>
      <c r="I480" t="str">
        <f t="shared" si="81"/>
        <v>T3部件</v>
      </c>
      <c r="J480">
        <f t="shared" si="82"/>
        <v>10</v>
      </c>
      <c r="K480">
        <f t="shared" si="83"/>
        <v>5.3719490832652107E-3</v>
      </c>
      <c r="L480">
        <f>VLOOKUP(B480,'名称-id-价值'!B:M,J480+2,FALSE)</f>
        <v>108</v>
      </c>
      <c r="M480">
        <f t="shared" si="84"/>
        <v>0.29008525049632139</v>
      </c>
      <c r="N480">
        <f t="shared" si="87"/>
        <v>109.39755926661209</v>
      </c>
      <c r="O480" t="str">
        <f t="shared" si="77"/>
        <v>93104,</v>
      </c>
      <c r="P480" t="str">
        <f t="shared" si="78"/>
        <v>23,</v>
      </c>
      <c r="Q480" t="str">
        <f t="shared" si="85"/>
        <v>(1,1)</v>
      </c>
      <c r="R480" t="str">
        <f t="shared" si="79"/>
        <v>1,</v>
      </c>
      <c r="S480" t="str">
        <f t="shared" si="80"/>
        <v>1,</v>
      </c>
    </row>
    <row r="481" spans="1:19" x14ac:dyDescent="0.15">
      <c r="A481" t="s">
        <v>213</v>
      </c>
      <c r="B481">
        <v>93106</v>
      </c>
      <c r="C481">
        <v>23</v>
      </c>
      <c r="D481">
        <v>1</v>
      </c>
      <c r="E481">
        <v>1</v>
      </c>
      <c r="F481">
        <v>2</v>
      </c>
      <c r="G481" s="5">
        <f t="shared" si="86"/>
        <v>2.6859745416326053E-3</v>
      </c>
      <c r="H481" t="str">
        <f>VLOOKUP(B481,'名称-id-价值'!B:C,2,FALSE)</f>
        <v>T3MP6</v>
      </c>
      <c r="I481" t="str">
        <f t="shared" ref="I481:I484" si="88">IF(LEFT(B481,1)+0=5,"T"&amp;MID(B481,3,1)&amp;"碎片",IF(LEFT(B481,1)+0=1,"T"&amp;MID(B481,3,1)&amp;"坦克",IF(LEFT(B481,1)+0=9,"T"&amp;MID(B481,2,1)&amp;"部件")))</f>
        <v>T3部件</v>
      </c>
      <c r="J481">
        <f t="shared" ref="J481:J484" si="89">IF(RIGHT(A481,1)+0=0,10,RIGHT(A481,1)+0)</f>
        <v>10</v>
      </c>
      <c r="K481">
        <f t="shared" ref="K481:K484" si="90">AVERAGE(D481:E481)*G481*F481</f>
        <v>5.3719490832652107E-3</v>
      </c>
      <c r="L481">
        <f>VLOOKUP(B481,'名称-id-价值'!B:M,J481+2,FALSE)</f>
        <v>108</v>
      </c>
      <c r="M481">
        <f t="shared" ref="M481:M484" si="91">G481*L481*AVERAGE(D481:E481)</f>
        <v>0.29008525049632139</v>
      </c>
      <c r="N481">
        <f t="shared" si="87"/>
        <v>109.39755926661209</v>
      </c>
      <c r="O481" t="str">
        <f t="shared" si="77"/>
        <v>93106,</v>
      </c>
      <c r="P481" t="str">
        <f t="shared" si="78"/>
        <v>23,</v>
      </c>
      <c r="Q481" t="str">
        <f t="shared" ref="Q481:Q484" si="92">"("&amp;LEFT(R481&amp;S481,LEN(R481&amp;S481)-1)&amp;")"</f>
        <v>(1,1)</v>
      </c>
      <c r="R481" t="str">
        <f t="shared" si="79"/>
        <v>1,</v>
      </c>
      <c r="S481" t="str">
        <f t="shared" si="80"/>
        <v>1,</v>
      </c>
    </row>
    <row r="482" spans="1:19" x14ac:dyDescent="0.15">
      <c r="A482" t="s">
        <v>213</v>
      </c>
      <c r="B482">
        <v>93202</v>
      </c>
      <c r="C482">
        <v>23</v>
      </c>
      <c r="D482">
        <v>1</v>
      </c>
      <c r="E482">
        <v>1</v>
      </c>
      <c r="F482">
        <v>2</v>
      </c>
      <c r="G482" s="5">
        <f t="shared" si="86"/>
        <v>2.6859745416326053E-3</v>
      </c>
      <c r="H482" t="str">
        <f>VLOOKUP(B482,'名称-id-价值'!B:C,2,FALSE)</f>
        <v>T3HP2</v>
      </c>
      <c r="I482" t="str">
        <f t="shared" si="88"/>
        <v>T3部件</v>
      </c>
      <c r="J482">
        <f t="shared" si="89"/>
        <v>10</v>
      </c>
      <c r="K482">
        <f t="shared" si="90"/>
        <v>5.3719490832652107E-3</v>
      </c>
      <c r="L482">
        <f>VLOOKUP(B482,'名称-id-价值'!B:M,J482+2,FALSE)</f>
        <v>108</v>
      </c>
      <c r="M482">
        <f t="shared" si="91"/>
        <v>0.29008525049632139</v>
      </c>
      <c r="N482">
        <f t="shared" si="87"/>
        <v>109.39755926661209</v>
      </c>
      <c r="O482" t="str">
        <f t="shared" si="77"/>
        <v>93202,</v>
      </c>
      <c r="P482" t="str">
        <f t="shared" si="78"/>
        <v>23,</v>
      </c>
      <c r="Q482" t="str">
        <f t="shared" si="92"/>
        <v>(1,1)</v>
      </c>
      <c r="R482" t="str">
        <f t="shared" si="79"/>
        <v>1,</v>
      </c>
      <c r="S482" t="str">
        <f t="shared" si="80"/>
        <v>1,</v>
      </c>
    </row>
    <row r="483" spans="1:19" x14ac:dyDescent="0.15">
      <c r="A483" t="s">
        <v>213</v>
      </c>
      <c r="B483">
        <v>93204</v>
      </c>
      <c r="C483">
        <v>23</v>
      </c>
      <c r="D483">
        <v>1</v>
      </c>
      <c r="E483">
        <v>1</v>
      </c>
      <c r="F483">
        <v>2</v>
      </c>
      <c r="G483" s="5">
        <f t="shared" si="86"/>
        <v>2.6859745416326053E-3</v>
      </c>
      <c r="H483" t="str">
        <f>VLOOKUP(B483,'名称-id-价值'!B:C,2,FALSE)</f>
        <v>T3HP4</v>
      </c>
      <c r="I483" t="str">
        <f t="shared" si="88"/>
        <v>T3部件</v>
      </c>
      <c r="J483">
        <f t="shared" si="89"/>
        <v>10</v>
      </c>
      <c r="K483">
        <f t="shared" si="90"/>
        <v>5.3719490832652107E-3</v>
      </c>
      <c r="L483">
        <f>VLOOKUP(B483,'名称-id-价值'!B:M,J483+2,FALSE)</f>
        <v>108</v>
      </c>
      <c r="M483">
        <f t="shared" si="91"/>
        <v>0.29008525049632139</v>
      </c>
      <c r="N483">
        <f t="shared" si="87"/>
        <v>109.39755926661209</v>
      </c>
      <c r="O483" t="str">
        <f t="shared" si="77"/>
        <v>93204,</v>
      </c>
      <c r="P483" t="str">
        <f t="shared" si="78"/>
        <v>23,</v>
      </c>
      <c r="Q483" t="str">
        <f t="shared" si="92"/>
        <v>(1,1)</v>
      </c>
      <c r="R483" t="str">
        <f t="shared" si="79"/>
        <v>1,</v>
      </c>
      <c r="S483" t="str">
        <f t="shared" si="80"/>
        <v>1,</v>
      </c>
    </row>
    <row r="484" spans="1:19" x14ac:dyDescent="0.15">
      <c r="A484" t="s">
        <v>213</v>
      </c>
      <c r="B484">
        <v>93206</v>
      </c>
      <c r="C484">
        <v>27</v>
      </c>
      <c r="D484">
        <v>1</v>
      </c>
      <c r="E484">
        <v>1</v>
      </c>
      <c r="F484">
        <v>2</v>
      </c>
      <c r="G484" s="5">
        <f t="shared" si="86"/>
        <v>3.1531005488730584E-3</v>
      </c>
      <c r="H484" t="str">
        <f>VLOOKUP(B484,'名称-id-价值'!B:C,2,FALSE)</f>
        <v>T3HP6</v>
      </c>
      <c r="I484" t="str">
        <f t="shared" si="88"/>
        <v>T3部件</v>
      </c>
      <c r="J484">
        <f t="shared" si="89"/>
        <v>10</v>
      </c>
      <c r="K484">
        <f t="shared" si="90"/>
        <v>6.3062010977461168E-3</v>
      </c>
      <c r="L484">
        <f>VLOOKUP(B484,'名称-id-价值'!B:M,J484+2,FALSE)</f>
        <v>108</v>
      </c>
      <c r="M484">
        <f t="shared" si="91"/>
        <v>0.3405348592782903</v>
      </c>
      <c r="N484">
        <f t="shared" si="87"/>
        <v>109.39755926661209</v>
      </c>
      <c r="O484" t="str">
        <f t="shared" si="77"/>
        <v>93206,</v>
      </c>
      <c r="P484" t="str">
        <f t="shared" si="78"/>
        <v>27,</v>
      </c>
      <c r="Q484" t="str">
        <f t="shared" si="92"/>
        <v>(1,1)</v>
      </c>
      <c r="R484" t="str">
        <f t="shared" si="79"/>
        <v>1,</v>
      </c>
      <c r="S484" t="str">
        <f t="shared" si="80"/>
        <v>1,</v>
      </c>
    </row>
    <row r="485" spans="1:19" x14ac:dyDescent="0.15">
      <c r="G485" s="5"/>
    </row>
    <row r="486" spans="1:19" x14ac:dyDescent="0.15">
      <c r="G486" s="5"/>
    </row>
    <row r="487" spans="1:19" x14ac:dyDescent="0.15">
      <c r="G487" s="5"/>
    </row>
    <row r="488" spans="1:19" x14ac:dyDescent="0.15">
      <c r="G488" s="5"/>
    </row>
    <row r="489" spans="1:19" x14ac:dyDescent="0.15">
      <c r="G489" s="5"/>
    </row>
    <row r="490" spans="1:19" x14ac:dyDescent="0.15">
      <c r="G490" s="5"/>
    </row>
    <row r="491" spans="1:19" x14ac:dyDescent="0.15">
      <c r="G491" s="5"/>
    </row>
    <row r="492" spans="1:19" x14ac:dyDescent="0.15">
      <c r="G492" s="5"/>
    </row>
    <row r="493" spans="1:19" x14ac:dyDescent="0.15">
      <c r="G493" s="5"/>
    </row>
    <row r="494" spans="1:19" x14ac:dyDescent="0.15">
      <c r="G494" s="5"/>
    </row>
    <row r="495" spans="1:19" x14ac:dyDescent="0.15">
      <c r="G495" s="5"/>
    </row>
    <row r="496" spans="1:19" x14ac:dyDescent="0.15">
      <c r="G496" s="5"/>
    </row>
    <row r="497" spans="7:7" x14ac:dyDescent="0.15">
      <c r="G497" s="5"/>
    </row>
    <row r="498" spans="7:7" x14ac:dyDescent="0.15">
      <c r="G498" s="5"/>
    </row>
    <row r="499" spans="7:7" x14ac:dyDescent="0.15">
      <c r="G499" s="5"/>
    </row>
    <row r="500" spans="7:7" x14ac:dyDescent="0.15">
      <c r="G500" s="5"/>
    </row>
    <row r="501" spans="7:7" x14ac:dyDescent="0.15">
      <c r="G501" s="5"/>
    </row>
    <row r="502" spans="7:7" x14ac:dyDescent="0.15">
      <c r="G502" s="5"/>
    </row>
    <row r="503" spans="7:7" x14ac:dyDescent="0.15">
      <c r="G503" s="5"/>
    </row>
    <row r="504" spans="7:7" x14ac:dyDescent="0.15">
      <c r="G504" s="5"/>
    </row>
    <row r="505" spans="7:7" x14ac:dyDescent="0.15">
      <c r="G505" s="5"/>
    </row>
    <row r="506" spans="7:7" x14ac:dyDescent="0.15">
      <c r="G506" s="5"/>
    </row>
    <row r="507" spans="7:7" x14ac:dyDescent="0.15">
      <c r="G507" s="5"/>
    </row>
    <row r="508" spans="7:7" x14ac:dyDescent="0.15">
      <c r="G508" s="5"/>
    </row>
    <row r="509" spans="7:7" x14ac:dyDescent="0.15">
      <c r="G509" s="5"/>
    </row>
    <row r="510" spans="7:7" x14ac:dyDescent="0.15">
      <c r="G510" s="5"/>
    </row>
    <row r="511" spans="7:7" x14ac:dyDescent="0.15">
      <c r="G511" s="5"/>
    </row>
    <row r="512" spans="7:7" x14ac:dyDescent="0.15">
      <c r="G512" s="5"/>
    </row>
    <row r="513" spans="7:7" x14ac:dyDescent="0.15">
      <c r="G513" s="5"/>
    </row>
    <row r="514" spans="7:7" x14ac:dyDescent="0.15">
      <c r="G514" s="5"/>
    </row>
    <row r="515" spans="7:7" x14ac:dyDescent="0.15">
      <c r="G515" s="5"/>
    </row>
    <row r="516" spans="7:7" x14ac:dyDescent="0.15">
      <c r="G516" s="5"/>
    </row>
    <row r="517" spans="7:7" x14ac:dyDescent="0.15">
      <c r="G517" s="5"/>
    </row>
    <row r="518" spans="7:7" x14ac:dyDescent="0.15">
      <c r="G518" s="5"/>
    </row>
    <row r="519" spans="7:7" x14ac:dyDescent="0.15">
      <c r="G519" s="5"/>
    </row>
    <row r="520" spans="7:7" x14ac:dyDescent="0.15">
      <c r="G520" s="5"/>
    </row>
    <row r="521" spans="7:7" x14ac:dyDescent="0.15">
      <c r="G521" s="5"/>
    </row>
    <row r="522" spans="7:7" x14ac:dyDescent="0.15">
      <c r="G522" s="5"/>
    </row>
    <row r="523" spans="7:7" x14ac:dyDescent="0.15">
      <c r="G523" s="5"/>
    </row>
    <row r="524" spans="7:7" x14ac:dyDescent="0.15">
      <c r="G524" s="5"/>
    </row>
    <row r="525" spans="7:7" x14ac:dyDescent="0.15">
      <c r="G525" s="5"/>
    </row>
    <row r="526" spans="7:7" x14ac:dyDescent="0.15">
      <c r="G526" s="5"/>
    </row>
    <row r="527" spans="7:7" x14ac:dyDescent="0.15">
      <c r="G527" s="5"/>
    </row>
    <row r="528" spans="7:7" x14ac:dyDescent="0.15">
      <c r="G528" s="5"/>
    </row>
    <row r="529" spans="7:7" x14ac:dyDescent="0.15">
      <c r="G529" s="5"/>
    </row>
    <row r="530" spans="7:7" x14ac:dyDescent="0.15">
      <c r="G530" s="5"/>
    </row>
    <row r="531" spans="7:7" x14ac:dyDescent="0.15">
      <c r="G531" s="5"/>
    </row>
    <row r="532" spans="7:7" x14ac:dyDescent="0.15">
      <c r="G532" s="5"/>
    </row>
    <row r="533" spans="7:7" x14ac:dyDescent="0.15">
      <c r="G533" s="5"/>
    </row>
    <row r="534" spans="7:7" x14ac:dyDescent="0.15">
      <c r="G534" s="5"/>
    </row>
    <row r="535" spans="7:7" x14ac:dyDescent="0.15">
      <c r="G535" s="5"/>
    </row>
    <row r="536" spans="7:7" x14ac:dyDescent="0.15">
      <c r="G536" s="5"/>
    </row>
    <row r="537" spans="7:7" x14ac:dyDescent="0.15">
      <c r="G537" s="5"/>
    </row>
    <row r="538" spans="7:7" x14ac:dyDescent="0.15">
      <c r="G538" s="5"/>
    </row>
    <row r="539" spans="7:7" x14ac:dyDescent="0.15">
      <c r="G539" s="5"/>
    </row>
    <row r="540" spans="7:7" x14ac:dyDescent="0.15">
      <c r="G540" s="5"/>
    </row>
    <row r="541" spans="7:7" x14ac:dyDescent="0.15">
      <c r="G541" s="5"/>
    </row>
    <row r="542" spans="7:7" x14ac:dyDescent="0.15">
      <c r="G542" s="5"/>
    </row>
    <row r="543" spans="7:7" x14ac:dyDescent="0.15">
      <c r="G543" s="5"/>
    </row>
    <row r="544" spans="7:7" x14ac:dyDescent="0.15">
      <c r="G544" s="5"/>
    </row>
    <row r="545" spans="7:7" x14ac:dyDescent="0.15">
      <c r="G545" s="5"/>
    </row>
    <row r="546" spans="7:7" x14ac:dyDescent="0.15">
      <c r="G546" s="5"/>
    </row>
    <row r="547" spans="7:7" x14ac:dyDescent="0.15">
      <c r="G547" s="5"/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565"/>
  <sheetViews>
    <sheetView workbookViewId="0">
      <selection activeCell="S23" sqref="S23"/>
    </sheetView>
  </sheetViews>
  <sheetFormatPr defaultColWidth="8.875" defaultRowHeight="13.5" x14ac:dyDescent="0.15"/>
  <cols>
    <col min="1" max="1" width="11.125" bestFit="1" customWidth="1"/>
    <col min="8" max="8" width="14.125" bestFit="1" customWidth="1"/>
  </cols>
  <sheetData>
    <row r="1" spans="1:19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169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19" x14ac:dyDescent="0.15">
      <c r="A2" t="s">
        <v>214</v>
      </c>
      <c r="B2">
        <v>51111</v>
      </c>
      <c r="C2">
        <v>998</v>
      </c>
      <c r="D2">
        <v>2</v>
      </c>
      <c r="E2">
        <v>3</v>
      </c>
      <c r="F2">
        <v>3</v>
      </c>
      <c r="G2" s="5">
        <f t="shared" ref="G2:G65" si="0">C2/SUMIFS(C:C,A:A,A2)</f>
        <v>0.1285751095078588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0.96431332130894098</v>
      </c>
      <c r="L2">
        <f>VLOOKUP(B2,'名称-id-价值'!B:M,J2+2,FALSE)</f>
        <v>60</v>
      </c>
      <c r="M2">
        <f>G2*L2*AVERAGE(D2:E2)</f>
        <v>19.28626642617882</v>
      </c>
      <c r="N2">
        <f t="shared" ref="N2:N65" si="1">SUMIFS(M:M,A:A,A2)*F2+VLOOKUP(J2,$AC$17:$AF$27,4,FALSE)</f>
        <v>247.28935841278027</v>
      </c>
      <c r="O2" t="str">
        <f t="shared" ref="O2:O62" si="2">B2&amp;","</f>
        <v>51111,</v>
      </c>
      <c r="P2" t="str">
        <f t="shared" ref="P2:P62" si="3">C2&amp;","</f>
        <v>998,</v>
      </c>
      <c r="Q2" t="str">
        <f>"("&amp;LEFT(R2&amp;S2,LEN(R2&amp;S2)-1)&amp;")"</f>
        <v>(2,3)</v>
      </c>
      <c r="R2" t="str">
        <f t="shared" ref="R2:R62" si="4">D2&amp;","</f>
        <v>2,</v>
      </c>
      <c r="S2" t="str">
        <f t="shared" ref="S2:S62" si="5">E2&amp;","</f>
        <v>3,</v>
      </c>
    </row>
    <row r="3" spans="1:19" x14ac:dyDescent="0.15">
      <c r="A3" t="s">
        <v>214</v>
      </c>
      <c r="B3">
        <v>52111</v>
      </c>
      <c r="C3">
        <v>998</v>
      </c>
      <c r="D3">
        <v>2</v>
      </c>
      <c r="E3">
        <v>3</v>
      </c>
      <c r="F3">
        <v>3</v>
      </c>
      <c r="G3" s="5">
        <f t="shared" si="0"/>
        <v>0.1285751095078588</v>
      </c>
      <c r="H3" t="str">
        <f>VLOOKUP(B3,'名称-id-价值'!B:C,2,FALSE)</f>
        <v>Stuart-碎片</v>
      </c>
      <c r="I3" t="str">
        <f t="shared" ref="I3:I63" si="6">IF(LEFT(B3,1)+0=5,"T"&amp;MID(B3,3,1)&amp;"碎片",IF(LEFT(B3,1)+0=1,"T"&amp;MID(B3,3,1)&amp;"坦克",IF(LEFT(B3,1)+0=9,"T"&amp;MID(B3,2,1)&amp;"部件")))</f>
        <v>T1碎片</v>
      </c>
      <c r="J3">
        <f t="shared" ref="J3:J63" si="7">IF(RIGHT(A3,1)+0=0,10,RIGHT(A3,1)+0)</f>
        <v>1</v>
      </c>
      <c r="K3">
        <f t="shared" ref="K3:K63" si="8">AVERAGE(D3:E3)*G3*F3</f>
        <v>0.96431332130894098</v>
      </c>
      <c r="L3">
        <f>VLOOKUP(B3,'名称-id-价值'!B:M,J3+2,FALSE)</f>
        <v>60</v>
      </c>
      <c r="M3">
        <f t="shared" ref="M3:M63" si="9">G3*L3*AVERAGE(D3:E3)</f>
        <v>19.28626642617882</v>
      </c>
      <c r="N3">
        <f t="shared" si="1"/>
        <v>247.28935841278027</v>
      </c>
      <c r="O3" t="str">
        <f t="shared" si="2"/>
        <v>52111,</v>
      </c>
      <c r="P3" t="str">
        <f t="shared" si="3"/>
        <v>998,</v>
      </c>
      <c r="Q3" t="str">
        <f t="shared" ref="Q3:Q63" si="10">"("&amp;LEFT(R3&amp;S3,LEN(R3&amp;S3)-1)&amp;")"</f>
        <v>(2,3)</v>
      </c>
      <c r="R3" t="str">
        <f t="shared" si="4"/>
        <v>2,</v>
      </c>
      <c r="S3" t="str">
        <f t="shared" si="5"/>
        <v>3,</v>
      </c>
    </row>
    <row r="4" spans="1:19" x14ac:dyDescent="0.15">
      <c r="A4" t="s">
        <v>214</v>
      </c>
      <c r="B4">
        <v>53111</v>
      </c>
      <c r="C4">
        <v>998</v>
      </c>
      <c r="D4">
        <v>2</v>
      </c>
      <c r="E4">
        <v>3</v>
      </c>
      <c r="F4">
        <v>3</v>
      </c>
      <c r="G4" s="5">
        <f t="shared" si="0"/>
        <v>0.1285751095078588</v>
      </c>
      <c r="H4" t="str">
        <f>VLOOKUP(B4,'名称-id-价值'!B:C,2,FALSE)</f>
        <v>B-1-碎片</v>
      </c>
      <c r="I4" t="str">
        <f t="shared" si="6"/>
        <v>T1碎片</v>
      </c>
      <c r="J4">
        <f t="shared" si="7"/>
        <v>1</v>
      </c>
      <c r="K4">
        <f t="shared" si="8"/>
        <v>0.96431332130894098</v>
      </c>
      <c r="L4">
        <f>VLOOKUP(B4,'名称-id-价值'!B:M,J4+2,FALSE)</f>
        <v>60</v>
      </c>
      <c r="M4">
        <f t="shared" si="9"/>
        <v>19.28626642617882</v>
      </c>
      <c r="N4">
        <f t="shared" si="1"/>
        <v>247.28935841278027</v>
      </c>
      <c r="O4" t="str">
        <f t="shared" si="2"/>
        <v>53111,</v>
      </c>
      <c r="P4" t="str">
        <f t="shared" si="3"/>
        <v>998,</v>
      </c>
      <c r="Q4" t="str">
        <f t="shared" si="10"/>
        <v>(2,3)</v>
      </c>
      <c r="R4" t="str">
        <f t="shared" si="4"/>
        <v>2,</v>
      </c>
      <c r="S4" t="str">
        <f t="shared" si="5"/>
        <v>3,</v>
      </c>
    </row>
    <row r="5" spans="1:19" x14ac:dyDescent="0.15">
      <c r="A5" t="s">
        <v>214</v>
      </c>
      <c r="B5">
        <v>91001</v>
      </c>
      <c r="C5">
        <v>528</v>
      </c>
      <c r="D5">
        <v>1</v>
      </c>
      <c r="E5">
        <v>1</v>
      </c>
      <c r="F5">
        <v>3</v>
      </c>
      <c r="G5" s="5">
        <f t="shared" si="0"/>
        <v>6.8023705230610673E-2</v>
      </c>
      <c r="H5" t="str">
        <f>VLOOKUP(B5,'名称-id-价值'!B:C,2,FALSE)</f>
        <v>T1LP1</v>
      </c>
      <c r="I5" t="str">
        <f t="shared" si="6"/>
        <v>T1部件</v>
      </c>
      <c r="J5">
        <f t="shared" si="7"/>
        <v>1</v>
      </c>
      <c r="K5">
        <f t="shared" si="8"/>
        <v>0.20407111569183201</v>
      </c>
      <c r="L5">
        <f>VLOOKUP(B5,'名称-id-价值'!B:M,J5+2,FALSE)</f>
        <v>40</v>
      </c>
      <c r="M5">
        <f t="shared" si="9"/>
        <v>2.720948209224427</v>
      </c>
      <c r="N5">
        <f t="shared" si="1"/>
        <v>247.28935841278027</v>
      </c>
      <c r="O5" t="str">
        <f t="shared" si="2"/>
        <v>91001,</v>
      </c>
      <c r="P5" t="str">
        <f t="shared" si="3"/>
        <v>528,</v>
      </c>
      <c r="Q5" t="str">
        <f t="shared" si="10"/>
        <v>(1,1)</v>
      </c>
      <c r="R5" t="str">
        <f t="shared" si="4"/>
        <v>1,</v>
      </c>
      <c r="S5" t="str">
        <f t="shared" si="5"/>
        <v>1,</v>
      </c>
    </row>
    <row r="6" spans="1:19" x14ac:dyDescent="0.15">
      <c r="A6" t="s">
        <v>214</v>
      </c>
      <c r="B6">
        <v>91003</v>
      </c>
      <c r="C6">
        <v>528</v>
      </c>
      <c r="D6">
        <v>1</v>
      </c>
      <c r="E6">
        <v>1</v>
      </c>
      <c r="F6">
        <v>3</v>
      </c>
      <c r="G6" s="5">
        <f t="shared" si="0"/>
        <v>6.8023705230610673E-2</v>
      </c>
      <c r="H6" t="str">
        <f>VLOOKUP(B6,'名称-id-价值'!B:C,2,FALSE)</f>
        <v>T1LP3</v>
      </c>
      <c r="I6" t="str">
        <f t="shared" si="6"/>
        <v>T1部件</v>
      </c>
      <c r="J6">
        <f t="shared" si="7"/>
        <v>1</v>
      </c>
      <c r="K6">
        <f t="shared" si="8"/>
        <v>0.20407111569183201</v>
      </c>
      <c r="L6">
        <f>VLOOKUP(B6,'名称-id-价值'!B:M,J6+2,FALSE)</f>
        <v>40</v>
      </c>
      <c r="M6">
        <f t="shared" si="9"/>
        <v>2.720948209224427</v>
      </c>
      <c r="N6">
        <f t="shared" si="1"/>
        <v>247.28935841278027</v>
      </c>
      <c r="O6" t="str">
        <f t="shared" si="2"/>
        <v>91003,</v>
      </c>
      <c r="P6" t="str">
        <f t="shared" si="3"/>
        <v>528,</v>
      </c>
      <c r="Q6" t="str">
        <f t="shared" si="10"/>
        <v>(1,1)</v>
      </c>
      <c r="R6" t="str">
        <f t="shared" si="4"/>
        <v>1,</v>
      </c>
      <c r="S6" t="str">
        <f t="shared" si="5"/>
        <v>1,</v>
      </c>
    </row>
    <row r="7" spans="1:19" x14ac:dyDescent="0.15">
      <c r="A7" t="s">
        <v>214</v>
      </c>
      <c r="B7">
        <v>91005</v>
      </c>
      <c r="C7">
        <v>528</v>
      </c>
      <c r="D7">
        <v>1</v>
      </c>
      <c r="E7">
        <v>1</v>
      </c>
      <c r="F7">
        <v>3</v>
      </c>
      <c r="G7" s="5">
        <f t="shared" si="0"/>
        <v>6.8023705230610673E-2</v>
      </c>
      <c r="H7" t="str">
        <f>VLOOKUP(B7,'名称-id-价值'!B:C,2,FALSE)</f>
        <v>T1LP5</v>
      </c>
      <c r="I7" t="str">
        <f t="shared" si="6"/>
        <v>T1部件</v>
      </c>
      <c r="J7">
        <f t="shared" si="7"/>
        <v>1</v>
      </c>
      <c r="K7">
        <f t="shared" si="8"/>
        <v>0.20407111569183201</v>
      </c>
      <c r="L7">
        <f>VLOOKUP(B7,'名称-id-价值'!B:M,J7+2,FALSE)</f>
        <v>40</v>
      </c>
      <c r="M7">
        <f t="shared" si="9"/>
        <v>2.720948209224427</v>
      </c>
      <c r="N7">
        <f t="shared" si="1"/>
        <v>247.28935841278027</v>
      </c>
      <c r="O7" t="str">
        <f t="shared" si="2"/>
        <v>91005,</v>
      </c>
      <c r="P7" t="str">
        <f t="shared" si="3"/>
        <v>528,</v>
      </c>
      <c r="Q7" t="str">
        <f t="shared" si="10"/>
        <v>(1,1)</v>
      </c>
      <c r="R7" t="str">
        <f t="shared" si="4"/>
        <v>1,</v>
      </c>
      <c r="S7" t="str">
        <f t="shared" si="5"/>
        <v>1,</v>
      </c>
    </row>
    <row r="8" spans="1:19" x14ac:dyDescent="0.15">
      <c r="A8" t="s">
        <v>214</v>
      </c>
      <c r="B8">
        <v>91101</v>
      </c>
      <c r="C8">
        <v>528</v>
      </c>
      <c r="D8">
        <v>1</v>
      </c>
      <c r="E8">
        <v>1</v>
      </c>
      <c r="F8">
        <v>3</v>
      </c>
      <c r="G8" s="5">
        <f t="shared" si="0"/>
        <v>6.8023705230610673E-2</v>
      </c>
      <c r="H8" t="str">
        <f>VLOOKUP(B8,'名称-id-价值'!B:C,2,FALSE)</f>
        <v>T1MP1</v>
      </c>
      <c r="I8" t="str">
        <f t="shared" si="6"/>
        <v>T1部件</v>
      </c>
      <c r="J8">
        <f t="shared" si="7"/>
        <v>1</v>
      </c>
      <c r="K8">
        <f t="shared" si="8"/>
        <v>0.20407111569183201</v>
      </c>
      <c r="L8">
        <f>VLOOKUP(B8,'名称-id-价值'!B:M,J8+2,FALSE)</f>
        <v>40</v>
      </c>
      <c r="M8">
        <f t="shared" si="9"/>
        <v>2.720948209224427</v>
      </c>
      <c r="N8">
        <f t="shared" si="1"/>
        <v>247.28935841278027</v>
      </c>
      <c r="O8" t="str">
        <f t="shared" si="2"/>
        <v>91101,</v>
      </c>
      <c r="P8" t="str">
        <f t="shared" si="3"/>
        <v>528,</v>
      </c>
      <c r="Q8" t="str">
        <f t="shared" si="10"/>
        <v>(1,1)</v>
      </c>
      <c r="R8" t="str">
        <f t="shared" si="4"/>
        <v>1,</v>
      </c>
      <c r="S8" t="str">
        <f t="shared" si="5"/>
        <v>1,</v>
      </c>
    </row>
    <row r="9" spans="1:19" x14ac:dyDescent="0.15">
      <c r="A9" t="s">
        <v>214</v>
      </c>
      <c r="B9">
        <v>91103</v>
      </c>
      <c r="C9">
        <v>528</v>
      </c>
      <c r="D9">
        <v>1</v>
      </c>
      <c r="E9">
        <v>1</v>
      </c>
      <c r="F9">
        <v>3</v>
      </c>
      <c r="G9" s="5">
        <f t="shared" si="0"/>
        <v>6.8023705230610673E-2</v>
      </c>
      <c r="H9" t="str">
        <f>VLOOKUP(B9,'名称-id-价值'!B:C,2,FALSE)</f>
        <v>T1MP3</v>
      </c>
      <c r="I9" t="str">
        <f t="shared" si="6"/>
        <v>T1部件</v>
      </c>
      <c r="J9">
        <f t="shared" si="7"/>
        <v>1</v>
      </c>
      <c r="K9">
        <f t="shared" si="8"/>
        <v>0.20407111569183201</v>
      </c>
      <c r="L9">
        <f>VLOOKUP(B9,'名称-id-价值'!B:M,J9+2,FALSE)</f>
        <v>40</v>
      </c>
      <c r="M9">
        <f t="shared" si="9"/>
        <v>2.720948209224427</v>
      </c>
      <c r="N9">
        <f t="shared" si="1"/>
        <v>247.28935841278027</v>
      </c>
      <c r="O9" t="str">
        <f t="shared" si="2"/>
        <v>91103,</v>
      </c>
      <c r="P9" t="str">
        <f t="shared" si="3"/>
        <v>528,</v>
      </c>
      <c r="Q9" t="str">
        <f t="shared" si="10"/>
        <v>(1,1)</v>
      </c>
      <c r="R9" t="str">
        <f t="shared" si="4"/>
        <v>1,</v>
      </c>
      <c r="S9" t="str">
        <f t="shared" si="5"/>
        <v>1,</v>
      </c>
    </row>
    <row r="10" spans="1:19" x14ac:dyDescent="0.15">
      <c r="A10" t="s">
        <v>214</v>
      </c>
      <c r="B10">
        <v>91105</v>
      </c>
      <c r="C10">
        <v>528</v>
      </c>
      <c r="D10">
        <v>1</v>
      </c>
      <c r="E10">
        <v>1</v>
      </c>
      <c r="F10">
        <v>3</v>
      </c>
      <c r="G10" s="5">
        <f t="shared" si="0"/>
        <v>6.8023705230610673E-2</v>
      </c>
      <c r="H10" t="str">
        <f>VLOOKUP(B10,'名称-id-价值'!B:C,2,FALSE)</f>
        <v>T1MP5</v>
      </c>
      <c r="I10" t="str">
        <f t="shared" si="6"/>
        <v>T1部件</v>
      </c>
      <c r="J10">
        <f t="shared" si="7"/>
        <v>1</v>
      </c>
      <c r="K10">
        <f t="shared" si="8"/>
        <v>0.20407111569183201</v>
      </c>
      <c r="L10">
        <f>VLOOKUP(B10,'名称-id-价值'!B:M,J10+2,FALSE)</f>
        <v>40</v>
      </c>
      <c r="M10">
        <f t="shared" si="9"/>
        <v>2.720948209224427</v>
      </c>
      <c r="N10">
        <f t="shared" si="1"/>
        <v>247.28935841278027</v>
      </c>
      <c r="O10" t="str">
        <f t="shared" si="2"/>
        <v>91105,</v>
      </c>
      <c r="P10" t="str">
        <f t="shared" si="3"/>
        <v>528,</v>
      </c>
      <c r="Q10" t="str">
        <f t="shared" si="10"/>
        <v>(1,1)</v>
      </c>
      <c r="R10" t="str">
        <f t="shared" si="4"/>
        <v>1,</v>
      </c>
      <c r="S10" t="str">
        <f t="shared" si="5"/>
        <v>1,</v>
      </c>
    </row>
    <row r="11" spans="1:19" x14ac:dyDescent="0.15">
      <c r="A11" t="s">
        <v>214</v>
      </c>
      <c r="B11">
        <v>91201</v>
      </c>
      <c r="C11">
        <v>528</v>
      </c>
      <c r="D11">
        <v>1</v>
      </c>
      <c r="E11">
        <v>1</v>
      </c>
      <c r="F11">
        <v>3</v>
      </c>
      <c r="G11" s="5">
        <f t="shared" si="0"/>
        <v>6.8023705230610673E-2</v>
      </c>
      <c r="H11" t="str">
        <f>VLOOKUP(B11,'名称-id-价值'!B:C,2,FALSE)</f>
        <v>T1HP1</v>
      </c>
      <c r="I11" t="str">
        <f t="shared" si="6"/>
        <v>T1部件</v>
      </c>
      <c r="J11">
        <f t="shared" si="7"/>
        <v>1</v>
      </c>
      <c r="K11">
        <f t="shared" si="8"/>
        <v>0.20407111569183201</v>
      </c>
      <c r="L11">
        <f>VLOOKUP(B11,'名称-id-价值'!B:M,J11+2,FALSE)</f>
        <v>40</v>
      </c>
      <c r="M11">
        <f t="shared" si="9"/>
        <v>2.720948209224427</v>
      </c>
      <c r="N11">
        <f t="shared" si="1"/>
        <v>247.28935841278027</v>
      </c>
      <c r="O11" t="str">
        <f t="shared" si="2"/>
        <v>91201,</v>
      </c>
      <c r="P11" t="str">
        <f t="shared" si="3"/>
        <v>528,</v>
      </c>
      <c r="Q11" t="str">
        <f t="shared" si="10"/>
        <v>(1,1)</v>
      </c>
      <c r="R11" t="str">
        <f t="shared" si="4"/>
        <v>1,</v>
      </c>
      <c r="S11" t="str">
        <f t="shared" si="5"/>
        <v>1,</v>
      </c>
    </row>
    <row r="12" spans="1:19" x14ac:dyDescent="0.15">
      <c r="A12" t="s">
        <v>214</v>
      </c>
      <c r="B12">
        <v>91203</v>
      </c>
      <c r="C12">
        <v>528</v>
      </c>
      <c r="D12">
        <v>1</v>
      </c>
      <c r="E12">
        <v>1</v>
      </c>
      <c r="F12">
        <v>3</v>
      </c>
      <c r="G12" s="5">
        <f t="shared" si="0"/>
        <v>6.8023705230610673E-2</v>
      </c>
      <c r="H12" t="str">
        <f>VLOOKUP(B12,'名称-id-价值'!B:C,2,FALSE)</f>
        <v>T1HP3</v>
      </c>
      <c r="I12" t="str">
        <f t="shared" si="6"/>
        <v>T1部件</v>
      </c>
      <c r="J12">
        <f t="shared" si="7"/>
        <v>1</v>
      </c>
      <c r="K12">
        <f t="shared" si="8"/>
        <v>0.20407111569183201</v>
      </c>
      <c r="L12">
        <f>VLOOKUP(B12,'名称-id-价值'!B:M,J12+2,FALSE)</f>
        <v>40</v>
      </c>
      <c r="M12">
        <f t="shared" si="9"/>
        <v>2.720948209224427</v>
      </c>
      <c r="N12">
        <f t="shared" si="1"/>
        <v>247.28935841278027</v>
      </c>
      <c r="O12" t="str">
        <f t="shared" si="2"/>
        <v>91203,</v>
      </c>
      <c r="P12" t="str">
        <f t="shared" si="3"/>
        <v>528,</v>
      </c>
      <c r="Q12" t="str">
        <f t="shared" si="10"/>
        <v>(1,1)</v>
      </c>
      <c r="R12" t="str">
        <f t="shared" si="4"/>
        <v>1,</v>
      </c>
      <c r="S12" t="str">
        <f t="shared" si="5"/>
        <v>1,</v>
      </c>
    </row>
    <row r="13" spans="1:19" x14ac:dyDescent="0.15">
      <c r="A13" t="s">
        <v>214</v>
      </c>
      <c r="B13">
        <v>91205</v>
      </c>
      <c r="C13">
        <v>544</v>
      </c>
      <c r="D13">
        <v>1</v>
      </c>
      <c r="E13">
        <v>1</v>
      </c>
      <c r="F13">
        <v>3</v>
      </c>
      <c r="G13" s="5">
        <f t="shared" si="0"/>
        <v>7.0085029631538259E-2</v>
      </c>
      <c r="H13" t="str">
        <f>VLOOKUP(B13,'名称-id-价值'!B:C,2,FALSE)</f>
        <v>T1HP5</v>
      </c>
      <c r="I13" t="str">
        <f t="shared" si="6"/>
        <v>T1部件</v>
      </c>
      <c r="J13">
        <f t="shared" si="7"/>
        <v>1</v>
      </c>
      <c r="K13">
        <f t="shared" si="8"/>
        <v>0.21025508889461478</v>
      </c>
      <c r="L13">
        <f>VLOOKUP(B13,'名称-id-价值'!B:M,J13+2,FALSE)</f>
        <v>40</v>
      </c>
      <c r="M13">
        <f t="shared" si="9"/>
        <v>2.8034011852615306</v>
      </c>
      <c r="N13">
        <f t="shared" si="1"/>
        <v>247.28935841278027</v>
      </c>
      <c r="O13" t="str">
        <f t="shared" si="2"/>
        <v>91205,</v>
      </c>
      <c r="P13" t="str">
        <f t="shared" si="3"/>
        <v>544,</v>
      </c>
      <c r="Q13" t="str">
        <f t="shared" si="10"/>
        <v>(1,1)</v>
      </c>
      <c r="R13" t="str">
        <f t="shared" si="4"/>
        <v>1,</v>
      </c>
      <c r="S13" t="str">
        <f t="shared" si="5"/>
        <v>1,</v>
      </c>
    </row>
    <row r="14" spans="1:19" x14ac:dyDescent="0.15">
      <c r="A14" t="s">
        <v>215</v>
      </c>
      <c r="B14">
        <v>51111</v>
      </c>
      <c r="C14">
        <v>354</v>
      </c>
      <c r="D14">
        <v>3</v>
      </c>
      <c r="E14">
        <v>7</v>
      </c>
      <c r="F14">
        <v>3</v>
      </c>
      <c r="G14" s="5">
        <f t="shared" si="0"/>
        <v>7.8684152033785287E-2</v>
      </c>
      <c r="H14" t="str">
        <f>VLOOKUP(B14,'名称-id-价值'!B:C,2,FALSE)</f>
        <v>雷诺FT-碎片</v>
      </c>
      <c r="I14" t="str">
        <f t="shared" si="6"/>
        <v>T1碎片</v>
      </c>
      <c r="J14">
        <f t="shared" si="7"/>
        <v>2</v>
      </c>
      <c r="K14">
        <f t="shared" si="8"/>
        <v>1.1802622805067795</v>
      </c>
      <c r="L14">
        <f>VLOOKUP(B14,'名称-id-价值'!B:M,J14+2,FALSE)</f>
        <v>56.4</v>
      </c>
      <c r="M14">
        <f t="shared" si="9"/>
        <v>22.18893087352745</v>
      </c>
      <c r="N14">
        <f t="shared" si="1"/>
        <v>326.66325850188912</v>
      </c>
      <c r="O14" t="str">
        <f t="shared" si="2"/>
        <v>51111,</v>
      </c>
      <c r="P14" t="str">
        <f t="shared" si="3"/>
        <v>354,</v>
      </c>
      <c r="Q14" t="str">
        <f t="shared" si="10"/>
        <v>(3,7)</v>
      </c>
      <c r="R14" t="str">
        <f t="shared" si="4"/>
        <v>3,</v>
      </c>
      <c r="S14" t="str">
        <f t="shared" si="5"/>
        <v>7,</v>
      </c>
    </row>
    <row r="15" spans="1:19" x14ac:dyDescent="0.15">
      <c r="A15" t="s">
        <v>215</v>
      </c>
      <c r="B15">
        <v>52111</v>
      </c>
      <c r="C15">
        <v>354</v>
      </c>
      <c r="D15">
        <v>3</v>
      </c>
      <c r="E15">
        <v>7</v>
      </c>
      <c r="F15">
        <v>3</v>
      </c>
      <c r="G15" s="5">
        <f t="shared" si="0"/>
        <v>7.8684152033785287E-2</v>
      </c>
      <c r="H15" t="str">
        <f>VLOOKUP(B15,'名称-id-价值'!B:C,2,FALSE)</f>
        <v>Stuart-碎片</v>
      </c>
      <c r="I15" t="str">
        <f t="shared" si="6"/>
        <v>T1碎片</v>
      </c>
      <c r="J15">
        <f t="shared" si="7"/>
        <v>2</v>
      </c>
      <c r="K15">
        <f t="shared" si="8"/>
        <v>1.1802622805067795</v>
      </c>
      <c r="L15">
        <f>VLOOKUP(B15,'名称-id-价值'!B:M,J15+2,FALSE)</f>
        <v>56.4</v>
      </c>
      <c r="M15">
        <f t="shared" si="9"/>
        <v>22.18893087352745</v>
      </c>
      <c r="N15">
        <f t="shared" si="1"/>
        <v>326.66325850188912</v>
      </c>
      <c r="O15" t="str">
        <f t="shared" si="2"/>
        <v>52111,</v>
      </c>
      <c r="P15" t="str">
        <f t="shared" si="3"/>
        <v>354,</v>
      </c>
      <c r="Q15" t="str">
        <f t="shared" si="10"/>
        <v>(3,7)</v>
      </c>
      <c r="R15" t="str">
        <f t="shared" si="4"/>
        <v>3,</v>
      </c>
      <c r="S15" t="str">
        <f t="shared" si="5"/>
        <v>7,</v>
      </c>
    </row>
    <row r="16" spans="1:19" x14ac:dyDescent="0.15">
      <c r="A16" t="s">
        <v>215</v>
      </c>
      <c r="B16">
        <v>53111</v>
      </c>
      <c r="C16">
        <v>354</v>
      </c>
      <c r="D16">
        <v>3</v>
      </c>
      <c r="E16">
        <v>7</v>
      </c>
      <c r="F16">
        <v>3</v>
      </c>
      <c r="G16" s="5">
        <f t="shared" si="0"/>
        <v>7.8684152033785287E-2</v>
      </c>
      <c r="H16" t="str">
        <f>VLOOKUP(B16,'名称-id-价值'!B:C,2,FALSE)</f>
        <v>B-1-碎片</v>
      </c>
      <c r="I16" t="str">
        <f t="shared" si="6"/>
        <v>T1碎片</v>
      </c>
      <c r="J16">
        <f t="shared" si="7"/>
        <v>2</v>
      </c>
      <c r="K16">
        <f t="shared" si="8"/>
        <v>1.1802622805067795</v>
      </c>
      <c r="L16">
        <f>VLOOKUP(B16,'名称-id-价值'!B:M,J16+2,FALSE)</f>
        <v>56.4</v>
      </c>
      <c r="M16">
        <f t="shared" si="9"/>
        <v>22.18893087352745</v>
      </c>
      <c r="N16">
        <f t="shared" si="1"/>
        <v>326.66325850188912</v>
      </c>
      <c r="O16" t="str">
        <f t="shared" si="2"/>
        <v>53111,</v>
      </c>
      <c r="P16" t="str">
        <f t="shared" si="3"/>
        <v>354,</v>
      </c>
      <c r="Q16" t="str">
        <f t="shared" si="10"/>
        <v>(3,7)</v>
      </c>
      <c r="R16" t="str">
        <f t="shared" si="4"/>
        <v>3,</v>
      </c>
      <c r="S16" t="str">
        <f t="shared" si="5"/>
        <v>7,</v>
      </c>
    </row>
    <row r="17" spans="1:32" x14ac:dyDescent="0.15">
      <c r="A17" t="s">
        <v>215</v>
      </c>
      <c r="B17">
        <v>91001</v>
      </c>
      <c r="C17">
        <v>167</v>
      </c>
      <c r="D17">
        <v>1</v>
      </c>
      <c r="E17">
        <v>2</v>
      </c>
      <c r="F17">
        <v>3</v>
      </c>
      <c r="G17" s="5">
        <f t="shared" si="0"/>
        <v>3.7119359857746163E-2</v>
      </c>
      <c r="H17" t="str">
        <f>VLOOKUP(B17,'名称-id-价值'!B:C,2,FALSE)</f>
        <v>T1LP1</v>
      </c>
      <c r="I17" t="str">
        <f t="shared" si="6"/>
        <v>T1部件</v>
      </c>
      <c r="J17">
        <f t="shared" si="7"/>
        <v>2</v>
      </c>
      <c r="K17">
        <f t="shared" si="8"/>
        <v>0.16703711935985771</v>
      </c>
      <c r="L17">
        <f>VLOOKUP(B17,'名称-id-价值'!B:M,J17+2,FALSE)</f>
        <v>38</v>
      </c>
      <c r="M17">
        <f t="shared" si="9"/>
        <v>2.1158035118915315</v>
      </c>
      <c r="N17">
        <f t="shared" si="1"/>
        <v>326.66325850188912</v>
      </c>
      <c r="O17" t="str">
        <f t="shared" si="2"/>
        <v>91001,</v>
      </c>
      <c r="P17" t="str">
        <f t="shared" si="3"/>
        <v>167,</v>
      </c>
      <c r="Q17" t="str">
        <f t="shared" si="10"/>
        <v>(1,2)</v>
      </c>
      <c r="R17" t="str">
        <f t="shared" si="4"/>
        <v>1,</v>
      </c>
      <c r="S17" t="str">
        <f t="shared" si="5"/>
        <v>2,</v>
      </c>
      <c r="AC17" s="18" t="s">
        <v>188</v>
      </c>
      <c r="AD17" s="18" t="s">
        <v>189</v>
      </c>
      <c r="AE17" s="18" t="s">
        <v>190</v>
      </c>
      <c r="AF17" s="19" t="s">
        <v>193</v>
      </c>
    </row>
    <row r="18" spans="1:32" x14ac:dyDescent="0.15">
      <c r="A18" t="s">
        <v>215</v>
      </c>
      <c r="B18">
        <v>91003</v>
      </c>
      <c r="C18">
        <v>167</v>
      </c>
      <c r="D18">
        <v>1</v>
      </c>
      <c r="E18">
        <v>2</v>
      </c>
      <c r="F18">
        <v>3</v>
      </c>
      <c r="G18" s="5">
        <f t="shared" si="0"/>
        <v>3.7119359857746163E-2</v>
      </c>
      <c r="H18" t="str">
        <f>VLOOKUP(B18,'名称-id-价值'!B:C,2,FALSE)</f>
        <v>T1LP3</v>
      </c>
      <c r="I18" t="str">
        <f t="shared" si="6"/>
        <v>T1部件</v>
      </c>
      <c r="J18">
        <f t="shared" si="7"/>
        <v>2</v>
      </c>
      <c r="K18">
        <f t="shared" si="8"/>
        <v>0.16703711935985771</v>
      </c>
      <c r="L18">
        <f>VLOOKUP(B18,'名称-id-价值'!B:M,J18+2,FALSE)</f>
        <v>38</v>
      </c>
      <c r="M18">
        <f t="shared" si="9"/>
        <v>2.1158035118915315</v>
      </c>
      <c r="N18">
        <f t="shared" si="1"/>
        <v>326.66325850188912</v>
      </c>
      <c r="O18" t="str">
        <f t="shared" si="2"/>
        <v>91003,</v>
      </c>
      <c r="P18" t="str">
        <f t="shared" si="3"/>
        <v>167,</v>
      </c>
      <c r="Q18" t="str">
        <f t="shared" si="10"/>
        <v>(1,2)</v>
      </c>
      <c r="R18" t="str">
        <f t="shared" si="4"/>
        <v>1,</v>
      </c>
      <c r="S18" t="str">
        <f t="shared" si="5"/>
        <v>2,</v>
      </c>
      <c r="AC18" s="15">
        <v>1</v>
      </c>
      <c r="AD18" s="15">
        <v>0</v>
      </c>
      <c r="AE18" s="15">
        <v>0</v>
      </c>
      <c r="AF18" s="15">
        <f>VLOOKUP($AD$17,'名称-id-价值'!$A:$M,4,FALSE)*AD18+AE18</f>
        <v>0</v>
      </c>
    </row>
    <row r="19" spans="1:32" x14ac:dyDescent="0.15">
      <c r="A19" t="s">
        <v>215</v>
      </c>
      <c r="B19">
        <v>91005</v>
      </c>
      <c r="C19">
        <v>167</v>
      </c>
      <c r="D19">
        <v>1</v>
      </c>
      <c r="E19">
        <v>2</v>
      </c>
      <c r="F19">
        <v>3</v>
      </c>
      <c r="G19" s="5">
        <f t="shared" si="0"/>
        <v>3.7119359857746163E-2</v>
      </c>
      <c r="H19" t="str">
        <f>VLOOKUP(B19,'名称-id-价值'!B:C,2,FALSE)</f>
        <v>T1LP5</v>
      </c>
      <c r="I19" t="str">
        <f t="shared" si="6"/>
        <v>T1部件</v>
      </c>
      <c r="J19">
        <f t="shared" si="7"/>
        <v>2</v>
      </c>
      <c r="K19">
        <f t="shared" si="8"/>
        <v>0.16703711935985771</v>
      </c>
      <c r="L19">
        <f>VLOOKUP(B19,'名称-id-价值'!B:M,J19+2,FALSE)</f>
        <v>38</v>
      </c>
      <c r="M19">
        <f t="shared" si="9"/>
        <v>2.1158035118915315</v>
      </c>
      <c r="N19">
        <f t="shared" si="1"/>
        <v>326.66325850188912</v>
      </c>
      <c r="O19" t="str">
        <f t="shared" si="2"/>
        <v>91005,</v>
      </c>
      <c r="P19" t="str">
        <f t="shared" si="3"/>
        <v>167,</v>
      </c>
      <c r="Q19" t="str">
        <f t="shared" si="10"/>
        <v>(1,2)</v>
      </c>
      <c r="R19" t="str">
        <f t="shared" si="4"/>
        <v>1,</v>
      </c>
      <c r="S19" t="str">
        <f t="shared" si="5"/>
        <v>2,</v>
      </c>
      <c r="AC19" s="15">
        <v>2</v>
      </c>
      <c r="AD19" s="15">
        <v>0</v>
      </c>
      <c r="AE19" s="15">
        <v>0</v>
      </c>
      <c r="AF19" s="15">
        <f>VLOOKUP($AD$17,'名称-id-价值'!$A:$M,4,FALSE)*AD19+AE19</f>
        <v>0</v>
      </c>
    </row>
    <row r="20" spans="1:32" x14ac:dyDescent="0.15">
      <c r="A20" t="s">
        <v>215</v>
      </c>
      <c r="B20">
        <v>91101</v>
      </c>
      <c r="C20">
        <v>167</v>
      </c>
      <c r="D20">
        <v>1</v>
      </c>
      <c r="E20">
        <v>2</v>
      </c>
      <c r="F20">
        <v>3</v>
      </c>
      <c r="G20" s="5">
        <f t="shared" si="0"/>
        <v>3.7119359857746163E-2</v>
      </c>
      <c r="H20" t="str">
        <f>VLOOKUP(B20,'名称-id-价值'!B:C,2,FALSE)</f>
        <v>T1MP1</v>
      </c>
      <c r="I20" t="str">
        <f t="shared" si="6"/>
        <v>T1部件</v>
      </c>
      <c r="J20">
        <f t="shared" si="7"/>
        <v>2</v>
      </c>
      <c r="K20">
        <f t="shared" si="8"/>
        <v>0.16703711935985771</v>
      </c>
      <c r="L20">
        <f>VLOOKUP(B20,'名称-id-价值'!B:M,J20+2,FALSE)</f>
        <v>38</v>
      </c>
      <c r="M20">
        <f t="shared" si="9"/>
        <v>2.1158035118915315</v>
      </c>
      <c r="N20">
        <f t="shared" si="1"/>
        <v>326.66325850188912</v>
      </c>
      <c r="O20" t="str">
        <f t="shared" si="2"/>
        <v>91101,</v>
      </c>
      <c r="P20" t="str">
        <f t="shared" si="3"/>
        <v>167,</v>
      </c>
      <c r="Q20" t="str">
        <f t="shared" si="10"/>
        <v>(1,2)</v>
      </c>
      <c r="R20" t="str">
        <f t="shared" si="4"/>
        <v>1,</v>
      </c>
      <c r="S20" t="str">
        <f t="shared" si="5"/>
        <v>2,</v>
      </c>
      <c r="AC20" s="15">
        <v>3</v>
      </c>
      <c r="AD20" s="15">
        <v>0</v>
      </c>
      <c r="AE20" s="15">
        <v>0</v>
      </c>
      <c r="AF20" s="15">
        <f>VLOOKUP($AD$17,'名称-id-价值'!$A:$M,4,FALSE)*AD20+AE20</f>
        <v>0</v>
      </c>
    </row>
    <row r="21" spans="1:32" x14ac:dyDescent="0.15">
      <c r="A21" t="s">
        <v>215</v>
      </c>
      <c r="B21">
        <v>91103</v>
      </c>
      <c r="C21">
        <v>167</v>
      </c>
      <c r="D21">
        <v>1</v>
      </c>
      <c r="E21">
        <v>2</v>
      </c>
      <c r="F21">
        <v>3</v>
      </c>
      <c r="G21" s="5">
        <f t="shared" si="0"/>
        <v>3.7119359857746163E-2</v>
      </c>
      <c r="H21" t="str">
        <f>VLOOKUP(B21,'名称-id-价值'!B:C,2,FALSE)</f>
        <v>T1MP3</v>
      </c>
      <c r="I21" t="str">
        <f t="shared" si="6"/>
        <v>T1部件</v>
      </c>
      <c r="J21">
        <f t="shared" si="7"/>
        <v>2</v>
      </c>
      <c r="K21">
        <f t="shared" si="8"/>
        <v>0.16703711935985771</v>
      </c>
      <c r="L21">
        <f>VLOOKUP(B21,'名称-id-价值'!B:M,J21+2,FALSE)</f>
        <v>38</v>
      </c>
      <c r="M21">
        <f t="shared" si="9"/>
        <v>2.1158035118915315</v>
      </c>
      <c r="N21">
        <f t="shared" si="1"/>
        <v>326.66325850188912</v>
      </c>
      <c r="O21" t="str">
        <f t="shared" si="2"/>
        <v>91103,</v>
      </c>
      <c r="P21" t="str">
        <f t="shared" si="3"/>
        <v>167,</v>
      </c>
      <c r="Q21" t="str">
        <f t="shared" si="10"/>
        <v>(1,2)</v>
      </c>
      <c r="R21" t="str">
        <f t="shared" si="4"/>
        <v>1,</v>
      </c>
      <c r="S21" t="str">
        <f t="shared" si="5"/>
        <v>2,</v>
      </c>
      <c r="AC21" s="15">
        <v>4</v>
      </c>
      <c r="AD21" s="15">
        <v>0</v>
      </c>
      <c r="AE21" s="15">
        <v>0</v>
      </c>
      <c r="AF21" s="15">
        <f>VLOOKUP($AD$17,'名称-id-价值'!$A:$M,4,FALSE)*AD21+AE21</f>
        <v>0</v>
      </c>
    </row>
    <row r="22" spans="1:32" x14ac:dyDescent="0.15">
      <c r="A22" t="s">
        <v>215</v>
      </c>
      <c r="B22">
        <v>91105</v>
      </c>
      <c r="C22">
        <v>167</v>
      </c>
      <c r="D22">
        <v>1</v>
      </c>
      <c r="E22">
        <v>2</v>
      </c>
      <c r="F22">
        <v>3</v>
      </c>
      <c r="G22" s="5">
        <f t="shared" si="0"/>
        <v>3.7119359857746163E-2</v>
      </c>
      <c r="H22" t="str">
        <f>VLOOKUP(B22,'名称-id-价值'!B:C,2,FALSE)</f>
        <v>T1MP5</v>
      </c>
      <c r="I22" t="str">
        <f t="shared" si="6"/>
        <v>T1部件</v>
      </c>
      <c r="J22">
        <f t="shared" si="7"/>
        <v>2</v>
      </c>
      <c r="K22">
        <f t="shared" si="8"/>
        <v>0.16703711935985771</v>
      </c>
      <c r="L22">
        <f>VLOOKUP(B22,'名称-id-价值'!B:M,J22+2,FALSE)</f>
        <v>38</v>
      </c>
      <c r="M22">
        <f t="shared" si="9"/>
        <v>2.1158035118915315</v>
      </c>
      <c r="N22">
        <f t="shared" si="1"/>
        <v>326.66325850188912</v>
      </c>
      <c r="O22" t="str">
        <f t="shared" si="2"/>
        <v>91105,</v>
      </c>
      <c r="P22" t="str">
        <f t="shared" si="3"/>
        <v>167,</v>
      </c>
      <c r="Q22" t="str">
        <f t="shared" si="10"/>
        <v>(1,2)</v>
      </c>
      <c r="R22" t="str">
        <f t="shared" si="4"/>
        <v>1,</v>
      </c>
      <c r="S22" t="str">
        <f t="shared" si="5"/>
        <v>2,</v>
      </c>
      <c r="AC22" s="15">
        <v>5</v>
      </c>
      <c r="AD22" s="15">
        <v>0</v>
      </c>
      <c r="AE22" s="15">
        <v>0</v>
      </c>
      <c r="AF22" s="15">
        <f>VLOOKUP($AD$17,'名称-id-价值'!$A:$M,4,FALSE)*AD22+AE22</f>
        <v>0</v>
      </c>
    </row>
    <row r="23" spans="1:32" x14ac:dyDescent="0.15">
      <c r="A23" t="s">
        <v>215</v>
      </c>
      <c r="B23">
        <v>91201</v>
      </c>
      <c r="C23">
        <v>167</v>
      </c>
      <c r="D23">
        <v>1</v>
      </c>
      <c r="E23">
        <v>2</v>
      </c>
      <c r="F23">
        <v>3</v>
      </c>
      <c r="G23" s="5">
        <f t="shared" si="0"/>
        <v>3.7119359857746163E-2</v>
      </c>
      <c r="H23" t="str">
        <f>VLOOKUP(B23,'名称-id-价值'!B:C,2,FALSE)</f>
        <v>T1HP1</v>
      </c>
      <c r="I23" t="str">
        <f t="shared" si="6"/>
        <v>T1部件</v>
      </c>
      <c r="J23">
        <f t="shared" si="7"/>
        <v>2</v>
      </c>
      <c r="K23">
        <f t="shared" si="8"/>
        <v>0.16703711935985771</v>
      </c>
      <c r="L23">
        <f>VLOOKUP(B23,'名称-id-价值'!B:M,J23+2,FALSE)</f>
        <v>38</v>
      </c>
      <c r="M23">
        <f t="shared" si="9"/>
        <v>2.1158035118915315</v>
      </c>
      <c r="N23">
        <f t="shared" si="1"/>
        <v>326.66325850188912</v>
      </c>
      <c r="O23" t="str">
        <f t="shared" si="2"/>
        <v>91201,</v>
      </c>
      <c r="P23" t="str">
        <f t="shared" si="3"/>
        <v>167,</v>
      </c>
      <c r="Q23" t="str">
        <f t="shared" si="10"/>
        <v>(1,2)</v>
      </c>
      <c r="R23" t="str">
        <f t="shared" si="4"/>
        <v>1,</v>
      </c>
      <c r="S23" t="str">
        <f t="shared" si="5"/>
        <v>2,</v>
      </c>
      <c r="AC23" s="15">
        <v>6</v>
      </c>
      <c r="AD23" s="15">
        <v>0</v>
      </c>
      <c r="AE23" s="15">
        <v>0</v>
      </c>
      <c r="AF23" s="15">
        <f>VLOOKUP($AD$17,'名称-id-价值'!$A:$M,4,FALSE)*AD23+AE23</f>
        <v>0</v>
      </c>
    </row>
    <row r="24" spans="1:32" x14ac:dyDescent="0.15">
      <c r="A24" t="s">
        <v>215</v>
      </c>
      <c r="B24">
        <v>91203</v>
      </c>
      <c r="C24">
        <v>167</v>
      </c>
      <c r="D24">
        <v>1</v>
      </c>
      <c r="E24">
        <v>2</v>
      </c>
      <c r="F24">
        <v>3</v>
      </c>
      <c r="G24" s="5">
        <f t="shared" si="0"/>
        <v>3.7119359857746163E-2</v>
      </c>
      <c r="H24" t="str">
        <f>VLOOKUP(B24,'名称-id-价值'!B:C,2,FALSE)</f>
        <v>T1HP3</v>
      </c>
      <c r="I24" t="str">
        <f t="shared" si="6"/>
        <v>T1部件</v>
      </c>
      <c r="J24">
        <f t="shared" si="7"/>
        <v>2</v>
      </c>
      <c r="K24">
        <f t="shared" si="8"/>
        <v>0.16703711935985771</v>
      </c>
      <c r="L24">
        <f>VLOOKUP(B24,'名称-id-价值'!B:M,J24+2,FALSE)</f>
        <v>38</v>
      </c>
      <c r="M24">
        <f t="shared" si="9"/>
        <v>2.1158035118915315</v>
      </c>
      <c r="N24">
        <f t="shared" si="1"/>
        <v>326.66325850188912</v>
      </c>
      <c r="O24" t="str">
        <f t="shared" si="2"/>
        <v>91203,</v>
      </c>
      <c r="P24" t="str">
        <f t="shared" si="3"/>
        <v>167,</v>
      </c>
      <c r="Q24" t="str">
        <f t="shared" si="10"/>
        <v>(1,2)</v>
      </c>
      <c r="R24" t="str">
        <f t="shared" si="4"/>
        <v>1,</v>
      </c>
      <c r="S24" t="str">
        <f t="shared" si="5"/>
        <v>2,</v>
      </c>
      <c r="AC24" s="15">
        <v>7</v>
      </c>
      <c r="AD24" s="15">
        <v>0</v>
      </c>
      <c r="AE24" s="15">
        <v>0</v>
      </c>
      <c r="AF24" s="15">
        <f>VLOOKUP($AD$17,'名称-id-价值'!$A:$M,4,FALSE)*AD24+AE24</f>
        <v>0</v>
      </c>
    </row>
    <row r="25" spans="1:32" x14ac:dyDescent="0.15">
      <c r="A25" t="s">
        <v>215</v>
      </c>
      <c r="B25">
        <v>91205</v>
      </c>
      <c r="C25">
        <v>167</v>
      </c>
      <c r="D25">
        <v>1</v>
      </c>
      <c r="E25">
        <v>2</v>
      </c>
      <c r="F25">
        <v>3</v>
      </c>
      <c r="G25" s="5">
        <f t="shared" si="0"/>
        <v>3.7119359857746163E-2</v>
      </c>
      <c r="H25" t="str">
        <f>VLOOKUP(B25,'名称-id-价值'!B:C,2,FALSE)</f>
        <v>T1HP5</v>
      </c>
      <c r="I25" t="str">
        <f t="shared" si="6"/>
        <v>T1部件</v>
      </c>
      <c r="J25">
        <f t="shared" si="7"/>
        <v>2</v>
      </c>
      <c r="K25">
        <f t="shared" si="8"/>
        <v>0.16703711935985771</v>
      </c>
      <c r="L25">
        <f>VLOOKUP(B25,'名称-id-价值'!B:M,J25+2,FALSE)</f>
        <v>38</v>
      </c>
      <c r="M25">
        <f t="shared" si="9"/>
        <v>2.1158035118915315</v>
      </c>
      <c r="N25">
        <f t="shared" si="1"/>
        <v>326.66325850188912</v>
      </c>
      <c r="O25" t="str">
        <f t="shared" si="2"/>
        <v>91205,</v>
      </c>
      <c r="P25" t="str">
        <f t="shared" si="3"/>
        <v>167,</v>
      </c>
      <c r="Q25" t="str">
        <f t="shared" si="10"/>
        <v>(1,2)</v>
      </c>
      <c r="R25" t="str">
        <f t="shared" si="4"/>
        <v>1,</v>
      </c>
      <c r="S25" t="str">
        <f t="shared" si="5"/>
        <v>2,</v>
      </c>
      <c r="AC25" s="15">
        <v>8</v>
      </c>
      <c r="AD25" s="15">
        <v>0</v>
      </c>
      <c r="AE25" s="15">
        <v>0</v>
      </c>
      <c r="AF25" s="15">
        <f>VLOOKUP($AD$17,'名称-id-价值'!$A:$M,4,FALSE)*AD25+AE25</f>
        <v>0</v>
      </c>
    </row>
    <row r="26" spans="1:32" x14ac:dyDescent="0.15">
      <c r="A26" t="s">
        <v>215</v>
      </c>
      <c r="B26">
        <v>91002</v>
      </c>
      <c r="C26">
        <v>167</v>
      </c>
      <c r="D26">
        <v>1</v>
      </c>
      <c r="E26">
        <v>2</v>
      </c>
      <c r="F26">
        <v>3</v>
      </c>
      <c r="G26" s="5">
        <f t="shared" si="0"/>
        <v>3.7119359857746163E-2</v>
      </c>
      <c r="H26" t="str">
        <f>VLOOKUP(B26,'名称-id-价值'!B:C,2,FALSE)</f>
        <v>T1LP2</v>
      </c>
      <c r="I26" t="str">
        <f t="shared" si="6"/>
        <v>T1部件</v>
      </c>
      <c r="J26">
        <f t="shared" si="7"/>
        <v>2</v>
      </c>
      <c r="K26">
        <f t="shared" si="8"/>
        <v>0.16703711935985771</v>
      </c>
      <c r="L26">
        <f>VLOOKUP(B26,'名称-id-价值'!B:M,J26+2,FALSE)</f>
        <v>38</v>
      </c>
      <c r="M26">
        <f t="shared" si="9"/>
        <v>2.1158035118915315</v>
      </c>
      <c r="N26">
        <f t="shared" si="1"/>
        <v>326.66325850188912</v>
      </c>
      <c r="O26" t="str">
        <f t="shared" si="2"/>
        <v>91002,</v>
      </c>
      <c r="P26" t="str">
        <f t="shared" si="3"/>
        <v>167,</v>
      </c>
      <c r="Q26" t="str">
        <f t="shared" si="10"/>
        <v>(1,2)</v>
      </c>
      <c r="R26" t="str">
        <f t="shared" si="4"/>
        <v>1,</v>
      </c>
      <c r="S26" t="str">
        <f t="shared" si="5"/>
        <v>2,</v>
      </c>
      <c r="AC26" s="15">
        <v>9</v>
      </c>
      <c r="AD26" s="15">
        <v>0</v>
      </c>
      <c r="AE26" s="15">
        <v>0</v>
      </c>
      <c r="AF26" s="15">
        <f>VLOOKUP($AD$17,'名称-id-价值'!$A:$M,4,FALSE)*AD26+AE26</f>
        <v>0</v>
      </c>
    </row>
    <row r="27" spans="1:32" x14ac:dyDescent="0.15">
      <c r="A27" t="s">
        <v>215</v>
      </c>
      <c r="B27">
        <v>91004</v>
      </c>
      <c r="C27">
        <v>167</v>
      </c>
      <c r="D27">
        <v>1</v>
      </c>
      <c r="E27">
        <v>2</v>
      </c>
      <c r="F27">
        <v>3</v>
      </c>
      <c r="G27" s="5">
        <f t="shared" si="0"/>
        <v>3.7119359857746163E-2</v>
      </c>
      <c r="H27" t="str">
        <f>VLOOKUP(B27,'名称-id-价值'!B:C,2,FALSE)</f>
        <v>T1LP4</v>
      </c>
      <c r="I27" t="str">
        <f t="shared" si="6"/>
        <v>T1部件</v>
      </c>
      <c r="J27">
        <f t="shared" si="7"/>
        <v>2</v>
      </c>
      <c r="K27">
        <f t="shared" si="8"/>
        <v>0.16703711935985771</v>
      </c>
      <c r="L27">
        <f>VLOOKUP(B27,'名称-id-价值'!B:M,J27+2,FALSE)</f>
        <v>38</v>
      </c>
      <c r="M27">
        <f t="shared" si="9"/>
        <v>2.1158035118915315</v>
      </c>
      <c r="N27">
        <f t="shared" si="1"/>
        <v>326.66325850188912</v>
      </c>
      <c r="O27" t="str">
        <f t="shared" si="2"/>
        <v>91004,</v>
      </c>
      <c r="P27" t="str">
        <f t="shared" si="3"/>
        <v>167,</v>
      </c>
      <c r="Q27" t="str">
        <f t="shared" si="10"/>
        <v>(1,2)</v>
      </c>
      <c r="R27" t="str">
        <f t="shared" si="4"/>
        <v>1,</v>
      </c>
      <c r="S27" t="str">
        <f t="shared" si="5"/>
        <v>2,</v>
      </c>
      <c r="AC27" s="15">
        <v>10</v>
      </c>
      <c r="AD27" s="15">
        <v>0</v>
      </c>
      <c r="AE27" s="15">
        <v>0</v>
      </c>
      <c r="AF27" s="15">
        <f>VLOOKUP($AD$17,'名称-id-价值'!$A:$M,4,FALSE)*AD27+AE27</f>
        <v>0</v>
      </c>
    </row>
    <row r="28" spans="1:32" x14ac:dyDescent="0.15">
      <c r="A28" t="s">
        <v>215</v>
      </c>
      <c r="B28">
        <v>91006</v>
      </c>
      <c r="C28">
        <v>167</v>
      </c>
      <c r="D28">
        <v>1</v>
      </c>
      <c r="E28">
        <v>2</v>
      </c>
      <c r="F28">
        <v>3</v>
      </c>
      <c r="G28" s="5">
        <f t="shared" si="0"/>
        <v>3.7119359857746163E-2</v>
      </c>
      <c r="H28" t="str">
        <f>VLOOKUP(B28,'名称-id-价值'!B:C,2,FALSE)</f>
        <v>T1LP6</v>
      </c>
      <c r="I28" t="str">
        <f t="shared" si="6"/>
        <v>T1部件</v>
      </c>
      <c r="J28">
        <f t="shared" si="7"/>
        <v>2</v>
      </c>
      <c r="K28">
        <f t="shared" si="8"/>
        <v>0.16703711935985771</v>
      </c>
      <c r="L28">
        <f>VLOOKUP(B28,'名称-id-价值'!B:M,J28+2,FALSE)</f>
        <v>38</v>
      </c>
      <c r="M28">
        <f t="shared" si="9"/>
        <v>2.1158035118915315</v>
      </c>
      <c r="N28">
        <f t="shared" si="1"/>
        <v>326.66325850188912</v>
      </c>
      <c r="O28" t="str">
        <f t="shared" si="2"/>
        <v>91006,</v>
      </c>
      <c r="P28" t="str">
        <f t="shared" si="3"/>
        <v>167,</v>
      </c>
      <c r="Q28" t="str">
        <f t="shared" si="10"/>
        <v>(1,2)</v>
      </c>
      <c r="R28" t="str">
        <f t="shared" si="4"/>
        <v>1,</v>
      </c>
      <c r="S28" t="str">
        <f t="shared" si="5"/>
        <v>2,</v>
      </c>
    </row>
    <row r="29" spans="1:32" x14ac:dyDescent="0.15">
      <c r="A29" t="s">
        <v>215</v>
      </c>
      <c r="B29">
        <v>91102</v>
      </c>
      <c r="C29">
        <v>167</v>
      </c>
      <c r="D29">
        <v>1</v>
      </c>
      <c r="E29">
        <v>2</v>
      </c>
      <c r="F29">
        <v>3</v>
      </c>
      <c r="G29" s="5">
        <f t="shared" si="0"/>
        <v>3.7119359857746163E-2</v>
      </c>
      <c r="H29" t="str">
        <f>VLOOKUP(B29,'名称-id-价值'!B:C,2,FALSE)</f>
        <v>T1MP2</v>
      </c>
      <c r="I29" t="str">
        <f t="shared" si="6"/>
        <v>T1部件</v>
      </c>
      <c r="J29">
        <f t="shared" si="7"/>
        <v>2</v>
      </c>
      <c r="K29">
        <f t="shared" si="8"/>
        <v>0.16703711935985771</v>
      </c>
      <c r="L29">
        <f>VLOOKUP(B29,'名称-id-价值'!B:M,J29+2,FALSE)</f>
        <v>38</v>
      </c>
      <c r="M29">
        <f t="shared" si="9"/>
        <v>2.1158035118915315</v>
      </c>
      <c r="N29">
        <f t="shared" si="1"/>
        <v>326.66325850188912</v>
      </c>
      <c r="O29" t="str">
        <f t="shared" si="2"/>
        <v>91102,</v>
      </c>
      <c r="P29" t="str">
        <f t="shared" si="3"/>
        <v>167,</v>
      </c>
      <c r="Q29" t="str">
        <f t="shared" si="10"/>
        <v>(1,2)</v>
      </c>
      <c r="R29" t="str">
        <f t="shared" si="4"/>
        <v>1,</v>
      </c>
      <c r="S29" t="str">
        <f t="shared" si="5"/>
        <v>2,</v>
      </c>
    </row>
    <row r="30" spans="1:32" x14ac:dyDescent="0.15">
      <c r="A30" t="s">
        <v>215</v>
      </c>
      <c r="B30">
        <v>91104</v>
      </c>
      <c r="C30">
        <v>167</v>
      </c>
      <c r="D30">
        <v>1</v>
      </c>
      <c r="E30">
        <v>2</v>
      </c>
      <c r="F30">
        <v>3</v>
      </c>
      <c r="G30" s="5">
        <f t="shared" si="0"/>
        <v>3.7119359857746163E-2</v>
      </c>
      <c r="H30" t="str">
        <f>VLOOKUP(B30,'名称-id-价值'!B:C,2,FALSE)</f>
        <v>T1MP4</v>
      </c>
      <c r="I30" t="str">
        <f t="shared" si="6"/>
        <v>T1部件</v>
      </c>
      <c r="J30">
        <f t="shared" si="7"/>
        <v>2</v>
      </c>
      <c r="K30">
        <f t="shared" si="8"/>
        <v>0.16703711935985771</v>
      </c>
      <c r="L30">
        <f>VLOOKUP(B30,'名称-id-价值'!B:M,J30+2,FALSE)</f>
        <v>38</v>
      </c>
      <c r="M30">
        <f t="shared" si="9"/>
        <v>2.1158035118915315</v>
      </c>
      <c r="N30">
        <f t="shared" si="1"/>
        <v>326.66325850188912</v>
      </c>
      <c r="O30" t="str">
        <f t="shared" si="2"/>
        <v>91104,</v>
      </c>
      <c r="P30" t="str">
        <f t="shared" si="3"/>
        <v>167,</v>
      </c>
      <c r="Q30" t="str">
        <f t="shared" si="10"/>
        <v>(1,2)</v>
      </c>
      <c r="R30" t="str">
        <f t="shared" si="4"/>
        <v>1,</v>
      </c>
      <c r="S30" t="str">
        <f t="shared" si="5"/>
        <v>2,</v>
      </c>
    </row>
    <row r="31" spans="1:32" x14ac:dyDescent="0.15">
      <c r="A31" t="s">
        <v>215</v>
      </c>
      <c r="B31">
        <v>91106</v>
      </c>
      <c r="C31">
        <v>167</v>
      </c>
      <c r="D31">
        <v>1</v>
      </c>
      <c r="E31">
        <v>2</v>
      </c>
      <c r="F31">
        <v>3</v>
      </c>
      <c r="G31" s="5">
        <f t="shared" si="0"/>
        <v>3.7119359857746163E-2</v>
      </c>
      <c r="H31" t="str">
        <f>VLOOKUP(B31,'名称-id-价值'!B:C,2,FALSE)</f>
        <v>T1MP6</v>
      </c>
      <c r="I31" t="str">
        <f t="shared" si="6"/>
        <v>T1部件</v>
      </c>
      <c r="J31">
        <f t="shared" si="7"/>
        <v>2</v>
      </c>
      <c r="K31">
        <f t="shared" si="8"/>
        <v>0.16703711935985771</v>
      </c>
      <c r="L31">
        <f>VLOOKUP(B31,'名称-id-价值'!B:M,J31+2,FALSE)</f>
        <v>38</v>
      </c>
      <c r="M31">
        <f t="shared" si="9"/>
        <v>2.1158035118915315</v>
      </c>
      <c r="N31">
        <f t="shared" si="1"/>
        <v>326.66325850188912</v>
      </c>
      <c r="O31" t="str">
        <f t="shared" si="2"/>
        <v>91106,</v>
      </c>
      <c r="P31" t="str">
        <f t="shared" si="3"/>
        <v>167,</v>
      </c>
      <c r="Q31" t="str">
        <f t="shared" si="10"/>
        <v>(1,2)</v>
      </c>
      <c r="R31" t="str">
        <f t="shared" si="4"/>
        <v>1,</v>
      </c>
      <c r="S31" t="str">
        <f t="shared" si="5"/>
        <v>2,</v>
      </c>
    </row>
    <row r="32" spans="1:32" x14ac:dyDescent="0.15">
      <c r="A32" t="s">
        <v>215</v>
      </c>
      <c r="B32">
        <v>91202</v>
      </c>
      <c r="C32">
        <v>167</v>
      </c>
      <c r="D32">
        <v>1</v>
      </c>
      <c r="E32">
        <v>2</v>
      </c>
      <c r="F32">
        <v>3</v>
      </c>
      <c r="G32" s="5">
        <f t="shared" si="0"/>
        <v>3.7119359857746163E-2</v>
      </c>
      <c r="H32" t="str">
        <f>VLOOKUP(B32,'名称-id-价值'!B:C,2,FALSE)</f>
        <v>T1HP2</v>
      </c>
      <c r="I32" t="str">
        <f t="shared" si="6"/>
        <v>T1部件</v>
      </c>
      <c r="J32">
        <f t="shared" si="7"/>
        <v>2</v>
      </c>
      <c r="K32">
        <f t="shared" si="8"/>
        <v>0.16703711935985771</v>
      </c>
      <c r="L32">
        <f>VLOOKUP(B32,'名称-id-价值'!B:M,J32+2,FALSE)</f>
        <v>38</v>
      </c>
      <c r="M32">
        <f t="shared" si="9"/>
        <v>2.1158035118915315</v>
      </c>
      <c r="N32">
        <f t="shared" si="1"/>
        <v>326.66325850188912</v>
      </c>
      <c r="O32" t="str">
        <f t="shared" si="2"/>
        <v>91202,</v>
      </c>
      <c r="P32" t="str">
        <f t="shared" si="3"/>
        <v>167,</v>
      </c>
      <c r="Q32" t="str">
        <f t="shared" si="10"/>
        <v>(1,2)</v>
      </c>
      <c r="R32" t="str">
        <f t="shared" si="4"/>
        <v>1,</v>
      </c>
      <c r="S32" t="str">
        <f t="shared" si="5"/>
        <v>2,</v>
      </c>
    </row>
    <row r="33" spans="1:19" x14ac:dyDescent="0.15">
      <c r="A33" t="s">
        <v>215</v>
      </c>
      <c r="B33">
        <v>91204</v>
      </c>
      <c r="C33">
        <v>167</v>
      </c>
      <c r="D33">
        <v>1</v>
      </c>
      <c r="E33">
        <v>2</v>
      </c>
      <c r="F33">
        <v>3</v>
      </c>
      <c r="G33" s="5">
        <f t="shared" si="0"/>
        <v>3.7119359857746163E-2</v>
      </c>
      <c r="H33" t="str">
        <f>VLOOKUP(B33,'名称-id-价值'!B:C,2,FALSE)</f>
        <v>T1HP4</v>
      </c>
      <c r="I33" t="str">
        <f t="shared" si="6"/>
        <v>T1部件</v>
      </c>
      <c r="J33">
        <f t="shared" si="7"/>
        <v>2</v>
      </c>
      <c r="K33">
        <f t="shared" si="8"/>
        <v>0.16703711935985771</v>
      </c>
      <c r="L33">
        <f>VLOOKUP(B33,'名称-id-价值'!B:M,J33+2,FALSE)</f>
        <v>38</v>
      </c>
      <c r="M33">
        <f t="shared" si="9"/>
        <v>2.1158035118915315</v>
      </c>
      <c r="N33">
        <f t="shared" si="1"/>
        <v>326.66325850188912</v>
      </c>
      <c r="O33" t="str">
        <f t="shared" si="2"/>
        <v>91204,</v>
      </c>
      <c r="P33" t="str">
        <f t="shared" si="3"/>
        <v>167,</v>
      </c>
      <c r="Q33" t="str">
        <f t="shared" si="10"/>
        <v>(1,2)</v>
      </c>
      <c r="R33" t="str">
        <f t="shared" si="4"/>
        <v>1,</v>
      </c>
      <c r="S33" t="str">
        <f t="shared" si="5"/>
        <v>2,</v>
      </c>
    </row>
    <row r="34" spans="1:19" x14ac:dyDescent="0.15">
      <c r="A34" t="s">
        <v>215</v>
      </c>
      <c r="B34">
        <v>91206</v>
      </c>
      <c r="C34">
        <v>167</v>
      </c>
      <c r="D34">
        <v>1</v>
      </c>
      <c r="E34">
        <v>2</v>
      </c>
      <c r="F34">
        <v>3</v>
      </c>
      <c r="G34" s="5">
        <f t="shared" si="0"/>
        <v>3.7119359857746163E-2</v>
      </c>
      <c r="H34" t="str">
        <f>VLOOKUP(B34,'名称-id-价值'!B:C,2,FALSE)</f>
        <v>T1HP6</v>
      </c>
      <c r="I34" t="str">
        <f t="shared" si="6"/>
        <v>T1部件</v>
      </c>
      <c r="J34">
        <f t="shared" si="7"/>
        <v>2</v>
      </c>
      <c r="K34">
        <f t="shared" si="8"/>
        <v>0.16703711935985771</v>
      </c>
      <c r="L34">
        <f>VLOOKUP(B34,'名称-id-价值'!B:M,J34+2,FALSE)</f>
        <v>38</v>
      </c>
      <c r="M34">
        <f t="shared" si="9"/>
        <v>2.1158035118915315</v>
      </c>
      <c r="N34">
        <f t="shared" si="1"/>
        <v>326.66325850188912</v>
      </c>
      <c r="O34" t="str">
        <f t="shared" si="2"/>
        <v>91206,</v>
      </c>
      <c r="P34" t="str">
        <f t="shared" si="3"/>
        <v>167,</v>
      </c>
      <c r="Q34" t="str">
        <f t="shared" si="10"/>
        <v>(1,2)</v>
      </c>
      <c r="R34" t="str">
        <f t="shared" si="4"/>
        <v>1,</v>
      </c>
      <c r="S34" t="str">
        <f t="shared" si="5"/>
        <v>2,</v>
      </c>
    </row>
    <row r="35" spans="1:19" x14ac:dyDescent="0.15">
      <c r="A35" t="s">
        <v>215</v>
      </c>
      <c r="B35">
        <v>100301</v>
      </c>
      <c r="C35">
        <v>272</v>
      </c>
      <c r="D35">
        <v>1</v>
      </c>
      <c r="E35">
        <v>1</v>
      </c>
      <c r="F35">
        <v>3</v>
      </c>
      <c r="G35" s="5">
        <f t="shared" si="0"/>
        <v>6.0457879528784175E-2</v>
      </c>
      <c r="H35" t="str">
        <f>VLOOKUP(B35,'名称-id-价值'!B:C,2,FALSE)</f>
        <v>3倍加速1</v>
      </c>
      <c r="I35" t="str">
        <f t="shared" si="6"/>
        <v>T0坦克</v>
      </c>
      <c r="J35">
        <f t="shared" si="7"/>
        <v>2</v>
      </c>
      <c r="K35">
        <f t="shared" si="8"/>
        <v>0.18137363858635253</v>
      </c>
      <c r="L35">
        <f>VLOOKUP(B35,'名称-id-价值'!B:M,J35+2,FALSE)</f>
        <v>35</v>
      </c>
      <c r="M35">
        <f t="shared" si="9"/>
        <v>2.1160257835074461</v>
      </c>
      <c r="N35">
        <f t="shared" si="1"/>
        <v>326.66325850188912</v>
      </c>
      <c r="O35" t="str">
        <f t="shared" si="2"/>
        <v>100301,</v>
      </c>
      <c r="P35" t="str">
        <f t="shared" si="3"/>
        <v>272,</v>
      </c>
      <c r="Q35" t="str">
        <f t="shared" si="10"/>
        <v>(1,1)</v>
      </c>
      <c r="R35" t="str">
        <f t="shared" si="4"/>
        <v>1,</v>
      </c>
      <c r="S35" t="str">
        <f t="shared" si="5"/>
        <v>1,</v>
      </c>
    </row>
    <row r="36" spans="1:19" x14ac:dyDescent="0.15">
      <c r="A36" t="s">
        <v>215</v>
      </c>
      <c r="B36">
        <v>100302</v>
      </c>
      <c r="C36">
        <v>159</v>
      </c>
      <c r="D36">
        <v>1</v>
      </c>
      <c r="E36">
        <v>1</v>
      </c>
      <c r="F36">
        <v>3</v>
      </c>
      <c r="G36" s="5">
        <f t="shared" si="0"/>
        <v>3.5341186930428987E-2</v>
      </c>
      <c r="H36" t="str">
        <f>VLOOKUP(B36,'名称-id-价值'!B:C,2,FALSE)</f>
        <v>3倍加速2</v>
      </c>
      <c r="I36" t="str">
        <f t="shared" si="6"/>
        <v>T0坦克</v>
      </c>
      <c r="J36">
        <f t="shared" si="7"/>
        <v>2</v>
      </c>
      <c r="K36">
        <f t="shared" si="8"/>
        <v>0.10602356079128697</v>
      </c>
      <c r="L36">
        <f>VLOOKUP(B36,'名称-id-价值'!B:M,J36+2,FALSE)</f>
        <v>60</v>
      </c>
      <c r="M36">
        <f t="shared" si="9"/>
        <v>2.1204712158257393</v>
      </c>
      <c r="N36">
        <f t="shared" si="1"/>
        <v>326.66325850188912</v>
      </c>
      <c r="O36" t="str">
        <f t="shared" si="2"/>
        <v>100302,</v>
      </c>
      <c r="P36" t="str">
        <f t="shared" si="3"/>
        <v>159,</v>
      </c>
      <c r="Q36" t="str">
        <f t="shared" si="10"/>
        <v>(1,1)</v>
      </c>
      <c r="R36" t="str">
        <f t="shared" si="4"/>
        <v>1,</v>
      </c>
      <c r="S36" t="str">
        <f t="shared" si="5"/>
        <v>1,</v>
      </c>
    </row>
    <row r="37" spans="1:19" x14ac:dyDescent="0.15">
      <c r="A37" t="s">
        <v>216</v>
      </c>
      <c r="B37">
        <v>51111</v>
      </c>
      <c r="C37">
        <v>236</v>
      </c>
      <c r="D37">
        <v>2</v>
      </c>
      <c r="E37">
        <v>10</v>
      </c>
      <c r="F37">
        <v>3</v>
      </c>
      <c r="G37" s="5">
        <f t="shared" si="0"/>
        <v>3.1733225763076509E-2</v>
      </c>
      <c r="H37" t="str">
        <f>VLOOKUP(B37,'名称-id-价值'!B:C,2,FALSE)</f>
        <v>雷诺FT-碎片</v>
      </c>
      <c r="I37" t="str">
        <f t="shared" si="6"/>
        <v>T1碎片</v>
      </c>
      <c r="J37">
        <f t="shared" si="7"/>
        <v>3</v>
      </c>
      <c r="K37">
        <f t="shared" si="8"/>
        <v>0.57119806373537718</v>
      </c>
      <c r="L37">
        <f>VLOOKUP(B37,'名称-id-价值'!B:M,J37+2,FALSE)</f>
        <v>52.8</v>
      </c>
      <c r="M37">
        <f t="shared" si="9"/>
        <v>10.053085921742637</v>
      </c>
      <c r="N37">
        <f t="shared" si="1"/>
        <v>270.60274304154859</v>
      </c>
      <c r="O37" t="str">
        <f t="shared" si="2"/>
        <v>51111,</v>
      </c>
      <c r="P37" t="str">
        <f t="shared" si="3"/>
        <v>236,</v>
      </c>
      <c r="Q37" t="str">
        <f t="shared" si="10"/>
        <v>(2,10)</v>
      </c>
      <c r="R37" t="str">
        <f t="shared" si="4"/>
        <v>2,</v>
      </c>
      <c r="S37" t="str">
        <f t="shared" si="5"/>
        <v>10,</v>
      </c>
    </row>
    <row r="38" spans="1:19" x14ac:dyDescent="0.15">
      <c r="A38" t="s">
        <v>216</v>
      </c>
      <c r="B38">
        <v>52111</v>
      </c>
      <c r="C38">
        <v>236</v>
      </c>
      <c r="D38">
        <v>2</v>
      </c>
      <c r="E38">
        <v>10</v>
      </c>
      <c r="F38">
        <v>3</v>
      </c>
      <c r="G38" s="5">
        <f t="shared" si="0"/>
        <v>3.1733225763076509E-2</v>
      </c>
      <c r="H38" t="str">
        <f>VLOOKUP(B38,'名称-id-价值'!B:C,2,FALSE)</f>
        <v>Stuart-碎片</v>
      </c>
      <c r="I38" t="str">
        <f t="shared" si="6"/>
        <v>T1碎片</v>
      </c>
      <c r="J38">
        <f t="shared" si="7"/>
        <v>3</v>
      </c>
      <c r="K38">
        <f t="shared" si="8"/>
        <v>0.57119806373537718</v>
      </c>
      <c r="L38">
        <f>VLOOKUP(B38,'名称-id-价值'!B:M,J38+2,FALSE)</f>
        <v>52.8</v>
      </c>
      <c r="M38">
        <f t="shared" si="9"/>
        <v>10.053085921742637</v>
      </c>
      <c r="N38">
        <f t="shared" si="1"/>
        <v>270.60274304154859</v>
      </c>
      <c r="O38" t="str">
        <f t="shared" si="2"/>
        <v>52111,</v>
      </c>
      <c r="P38" t="str">
        <f t="shared" si="3"/>
        <v>236,</v>
      </c>
      <c r="Q38" t="str">
        <f t="shared" si="10"/>
        <v>(2,10)</v>
      </c>
      <c r="R38" t="str">
        <f t="shared" si="4"/>
        <v>2,</v>
      </c>
      <c r="S38" t="str">
        <f t="shared" si="5"/>
        <v>10,</v>
      </c>
    </row>
    <row r="39" spans="1:19" x14ac:dyDescent="0.15">
      <c r="A39" t="s">
        <v>216</v>
      </c>
      <c r="B39">
        <v>53111</v>
      </c>
      <c r="C39">
        <v>236</v>
      </c>
      <c r="D39">
        <v>2</v>
      </c>
      <c r="E39">
        <v>10</v>
      </c>
      <c r="F39">
        <v>3</v>
      </c>
      <c r="G39" s="5">
        <f t="shared" si="0"/>
        <v>3.1733225763076509E-2</v>
      </c>
      <c r="H39" t="str">
        <f>VLOOKUP(B39,'名称-id-价值'!B:C,2,FALSE)</f>
        <v>B-1-碎片</v>
      </c>
      <c r="I39" t="str">
        <f t="shared" si="6"/>
        <v>T1碎片</v>
      </c>
      <c r="J39">
        <f t="shared" si="7"/>
        <v>3</v>
      </c>
      <c r="K39">
        <f t="shared" si="8"/>
        <v>0.57119806373537718</v>
      </c>
      <c r="L39">
        <f>VLOOKUP(B39,'名称-id-价值'!B:M,J39+2,FALSE)</f>
        <v>52.8</v>
      </c>
      <c r="M39">
        <f t="shared" si="9"/>
        <v>10.053085921742637</v>
      </c>
      <c r="N39">
        <f t="shared" si="1"/>
        <v>270.60274304154859</v>
      </c>
      <c r="O39" t="str">
        <f t="shared" si="2"/>
        <v>53111,</v>
      </c>
      <c r="P39" t="str">
        <f t="shared" si="3"/>
        <v>236,</v>
      </c>
      <c r="Q39" t="str">
        <f t="shared" si="10"/>
        <v>(2,10)</v>
      </c>
      <c r="R39" t="str">
        <f t="shared" si="4"/>
        <v>2,</v>
      </c>
      <c r="S39" t="str">
        <f t="shared" si="5"/>
        <v>10,</v>
      </c>
    </row>
    <row r="40" spans="1:19" x14ac:dyDescent="0.15">
      <c r="A40" t="s">
        <v>216</v>
      </c>
      <c r="B40">
        <v>51211</v>
      </c>
      <c r="C40">
        <v>354</v>
      </c>
      <c r="D40">
        <v>2</v>
      </c>
      <c r="E40">
        <v>3</v>
      </c>
      <c r="F40">
        <v>3</v>
      </c>
      <c r="G40" s="5">
        <f t="shared" si="0"/>
        <v>4.7599838644614763E-2</v>
      </c>
      <c r="H40" t="str">
        <f>VLOOKUP(B40,'名称-id-价值'!B:C,2,FALSE)</f>
        <v>二号-碎片</v>
      </c>
      <c r="I40" t="str">
        <f t="shared" si="6"/>
        <v>T2碎片</v>
      </c>
      <c r="J40">
        <f t="shared" si="7"/>
        <v>3</v>
      </c>
      <c r="K40">
        <f t="shared" si="8"/>
        <v>0.3569987898346107</v>
      </c>
      <c r="L40">
        <f>VLOOKUP(B40,'名称-id-价值'!B:M,J40+2,FALSE)</f>
        <v>56.4</v>
      </c>
      <c r="M40">
        <f t="shared" si="9"/>
        <v>6.7115772488906806</v>
      </c>
      <c r="N40">
        <f t="shared" si="1"/>
        <v>270.60274304154859</v>
      </c>
      <c r="O40" t="str">
        <f t="shared" si="2"/>
        <v>51211,</v>
      </c>
      <c r="P40" t="str">
        <f t="shared" si="3"/>
        <v>354,</v>
      </c>
      <c r="Q40" t="str">
        <f t="shared" si="10"/>
        <v>(2,3)</v>
      </c>
      <c r="R40" t="str">
        <f t="shared" si="4"/>
        <v>2,</v>
      </c>
      <c r="S40" t="str">
        <f t="shared" si="5"/>
        <v>3,</v>
      </c>
    </row>
    <row r="41" spans="1:19" x14ac:dyDescent="0.15">
      <c r="A41" t="s">
        <v>216</v>
      </c>
      <c r="B41">
        <v>52211</v>
      </c>
      <c r="C41">
        <v>354</v>
      </c>
      <c r="D41">
        <v>2</v>
      </c>
      <c r="E41">
        <v>3</v>
      </c>
      <c r="F41">
        <v>3</v>
      </c>
      <c r="G41" s="5">
        <f t="shared" si="0"/>
        <v>4.7599838644614763E-2</v>
      </c>
      <c r="H41" t="str">
        <f>VLOOKUP(B41,'名称-id-价值'!B:C,2,FALSE)</f>
        <v>T-34-碎片</v>
      </c>
      <c r="I41" t="str">
        <f t="shared" si="6"/>
        <v>T2碎片</v>
      </c>
      <c r="J41">
        <f t="shared" si="7"/>
        <v>3</v>
      </c>
      <c r="K41">
        <f t="shared" si="8"/>
        <v>0.3569987898346107</v>
      </c>
      <c r="L41">
        <f>VLOOKUP(B41,'名称-id-价值'!B:M,J41+2,FALSE)</f>
        <v>56.4</v>
      </c>
      <c r="M41">
        <f t="shared" si="9"/>
        <v>6.7115772488906806</v>
      </c>
      <c r="N41">
        <f t="shared" si="1"/>
        <v>270.60274304154859</v>
      </c>
      <c r="O41" t="str">
        <f t="shared" si="2"/>
        <v>52211,</v>
      </c>
      <c r="P41" t="str">
        <f t="shared" si="3"/>
        <v>354,</v>
      </c>
      <c r="Q41" t="str">
        <f t="shared" si="10"/>
        <v>(2,3)</v>
      </c>
      <c r="R41" t="str">
        <f t="shared" si="4"/>
        <v>2,</v>
      </c>
      <c r="S41" t="str">
        <f t="shared" si="5"/>
        <v>3,</v>
      </c>
    </row>
    <row r="42" spans="1:19" x14ac:dyDescent="0.15">
      <c r="A42" t="s">
        <v>216</v>
      </c>
      <c r="B42">
        <v>53211</v>
      </c>
      <c r="C42">
        <v>354</v>
      </c>
      <c r="D42">
        <v>2</v>
      </c>
      <c r="E42">
        <v>3</v>
      </c>
      <c r="F42">
        <v>3</v>
      </c>
      <c r="G42" s="5">
        <f t="shared" si="0"/>
        <v>4.7599838644614763E-2</v>
      </c>
      <c r="H42" t="str">
        <f>VLOOKUP(B42,'名称-id-价值'!B:C,2,FALSE)</f>
        <v>KV-1-碎片</v>
      </c>
      <c r="I42" t="str">
        <f t="shared" si="6"/>
        <v>T2碎片</v>
      </c>
      <c r="J42">
        <f t="shared" si="7"/>
        <v>3</v>
      </c>
      <c r="K42">
        <f t="shared" si="8"/>
        <v>0.3569987898346107</v>
      </c>
      <c r="L42">
        <f>VLOOKUP(B42,'名称-id-价值'!B:M,J42+2,FALSE)</f>
        <v>56.4</v>
      </c>
      <c r="M42">
        <f t="shared" si="9"/>
        <v>6.7115772488906806</v>
      </c>
      <c r="N42">
        <f t="shared" si="1"/>
        <v>270.60274304154859</v>
      </c>
      <c r="O42" t="str">
        <f t="shared" si="2"/>
        <v>53211,</v>
      </c>
      <c r="P42" t="str">
        <f t="shared" si="3"/>
        <v>354,</v>
      </c>
      <c r="Q42" t="str">
        <f t="shared" si="10"/>
        <v>(2,3)</v>
      </c>
      <c r="R42" t="str">
        <f t="shared" si="4"/>
        <v>2,</v>
      </c>
      <c r="S42" t="str">
        <f t="shared" si="5"/>
        <v>3,</v>
      </c>
    </row>
    <row r="43" spans="1:19" x14ac:dyDescent="0.15">
      <c r="A43" t="s">
        <v>216</v>
      </c>
      <c r="B43">
        <v>51211</v>
      </c>
      <c r="C43">
        <v>416</v>
      </c>
      <c r="D43">
        <v>1</v>
      </c>
      <c r="E43">
        <v>2</v>
      </c>
      <c r="F43">
        <v>3</v>
      </c>
      <c r="G43" s="5">
        <f t="shared" si="0"/>
        <v>5.5936533548473846E-2</v>
      </c>
      <c r="H43" t="str">
        <f>VLOOKUP(B43,'名称-id-价值'!B:C,2,FALSE)</f>
        <v>二号-碎片</v>
      </c>
      <c r="I43" t="str">
        <f t="shared" si="6"/>
        <v>T2碎片</v>
      </c>
      <c r="J43">
        <f t="shared" si="7"/>
        <v>3</v>
      </c>
      <c r="K43">
        <f t="shared" si="8"/>
        <v>0.25171440096813236</v>
      </c>
      <c r="L43">
        <f>VLOOKUP(B43,'名称-id-价值'!B:M,J43+2,FALSE)</f>
        <v>56.4</v>
      </c>
      <c r="M43">
        <f t="shared" si="9"/>
        <v>4.7322307382008866</v>
      </c>
      <c r="N43">
        <f t="shared" si="1"/>
        <v>270.60274304154859</v>
      </c>
      <c r="O43" t="str">
        <f t="shared" si="2"/>
        <v>51211,</v>
      </c>
      <c r="P43" t="str">
        <f t="shared" si="3"/>
        <v>416,</v>
      </c>
      <c r="Q43" t="str">
        <f t="shared" si="10"/>
        <v>(1,2)</v>
      </c>
      <c r="R43" t="str">
        <f t="shared" si="4"/>
        <v>1,</v>
      </c>
      <c r="S43" t="str">
        <f t="shared" si="5"/>
        <v>2,</v>
      </c>
    </row>
    <row r="44" spans="1:19" x14ac:dyDescent="0.15">
      <c r="A44" t="s">
        <v>216</v>
      </c>
      <c r="B44">
        <v>52211</v>
      </c>
      <c r="C44">
        <v>416</v>
      </c>
      <c r="D44">
        <v>1</v>
      </c>
      <c r="E44">
        <v>2</v>
      </c>
      <c r="F44">
        <v>3</v>
      </c>
      <c r="G44" s="5">
        <f t="shared" si="0"/>
        <v>5.5936533548473846E-2</v>
      </c>
      <c r="H44" t="str">
        <f>VLOOKUP(B44,'名称-id-价值'!B:C,2,FALSE)</f>
        <v>T-34-碎片</v>
      </c>
      <c r="I44" t="str">
        <f t="shared" si="6"/>
        <v>T2碎片</v>
      </c>
      <c r="J44">
        <f t="shared" si="7"/>
        <v>3</v>
      </c>
      <c r="K44">
        <f t="shared" si="8"/>
        <v>0.25171440096813236</v>
      </c>
      <c r="L44">
        <f>VLOOKUP(B44,'名称-id-价值'!B:M,J44+2,FALSE)</f>
        <v>56.4</v>
      </c>
      <c r="M44">
        <f t="shared" si="9"/>
        <v>4.7322307382008866</v>
      </c>
      <c r="N44">
        <f t="shared" si="1"/>
        <v>270.60274304154859</v>
      </c>
      <c r="O44" t="str">
        <f t="shared" si="2"/>
        <v>52211,</v>
      </c>
      <c r="P44" t="str">
        <f t="shared" si="3"/>
        <v>416,</v>
      </c>
      <c r="Q44" t="str">
        <f t="shared" si="10"/>
        <v>(1,2)</v>
      </c>
      <c r="R44" t="str">
        <f t="shared" si="4"/>
        <v>1,</v>
      </c>
      <c r="S44" t="str">
        <f t="shared" si="5"/>
        <v>2,</v>
      </c>
    </row>
    <row r="45" spans="1:19" x14ac:dyDescent="0.15">
      <c r="A45" t="s">
        <v>216</v>
      </c>
      <c r="B45">
        <v>53211</v>
      </c>
      <c r="C45">
        <v>416</v>
      </c>
      <c r="D45">
        <v>1</v>
      </c>
      <c r="E45">
        <v>2</v>
      </c>
      <c r="F45">
        <v>3</v>
      </c>
      <c r="G45" s="5">
        <f t="shared" si="0"/>
        <v>5.5936533548473846E-2</v>
      </c>
      <c r="H45" t="str">
        <f>VLOOKUP(B45,'名称-id-价值'!B:C,2,FALSE)</f>
        <v>KV-1-碎片</v>
      </c>
      <c r="I45" t="str">
        <f t="shared" si="6"/>
        <v>T2碎片</v>
      </c>
      <c r="J45">
        <f t="shared" si="7"/>
        <v>3</v>
      </c>
      <c r="K45">
        <f t="shared" si="8"/>
        <v>0.25171440096813236</v>
      </c>
      <c r="L45">
        <f>VLOOKUP(B45,'名称-id-价值'!B:M,J45+2,FALSE)</f>
        <v>56.4</v>
      </c>
      <c r="M45">
        <f t="shared" si="9"/>
        <v>4.7322307382008866</v>
      </c>
      <c r="N45">
        <f t="shared" si="1"/>
        <v>270.60274304154859</v>
      </c>
      <c r="O45" t="str">
        <f t="shared" si="2"/>
        <v>53211,</v>
      </c>
      <c r="P45" t="str">
        <f t="shared" si="3"/>
        <v>416,</v>
      </c>
      <c r="Q45" t="str">
        <f t="shared" si="10"/>
        <v>(1,2)</v>
      </c>
      <c r="R45" t="str">
        <f t="shared" si="4"/>
        <v>1,</v>
      </c>
      <c r="S45" t="str">
        <f t="shared" si="5"/>
        <v>2,</v>
      </c>
    </row>
    <row r="46" spans="1:19" x14ac:dyDescent="0.15">
      <c r="A46" t="s">
        <v>216</v>
      </c>
      <c r="B46">
        <v>91001</v>
      </c>
      <c r="C46">
        <v>178</v>
      </c>
      <c r="D46">
        <v>1</v>
      </c>
      <c r="E46">
        <v>1</v>
      </c>
      <c r="F46">
        <v>3</v>
      </c>
      <c r="G46" s="5">
        <f t="shared" si="0"/>
        <v>2.3934382143337367E-2</v>
      </c>
      <c r="H46" t="str">
        <f>VLOOKUP(B46,'名称-id-价值'!B:C,2,FALSE)</f>
        <v>T1LP1</v>
      </c>
      <c r="I46" t="str">
        <f t="shared" si="6"/>
        <v>T1部件</v>
      </c>
      <c r="J46">
        <f t="shared" si="7"/>
        <v>3</v>
      </c>
      <c r="K46">
        <f t="shared" si="8"/>
        <v>7.1803146430012094E-2</v>
      </c>
      <c r="L46">
        <f>VLOOKUP(B46,'名称-id-价值'!B:M,J46+2,FALSE)</f>
        <v>36</v>
      </c>
      <c r="M46">
        <f t="shared" si="9"/>
        <v>0.86163775716014523</v>
      </c>
      <c r="N46">
        <f t="shared" si="1"/>
        <v>270.60274304154859</v>
      </c>
      <c r="O46" t="str">
        <f t="shared" si="2"/>
        <v>91001,</v>
      </c>
      <c r="P46" t="str">
        <f t="shared" si="3"/>
        <v>178,</v>
      </c>
      <c r="Q46" t="str">
        <f t="shared" si="10"/>
        <v>(1,1)</v>
      </c>
      <c r="R46" t="str">
        <f t="shared" si="4"/>
        <v>1,</v>
      </c>
      <c r="S46" t="str">
        <f t="shared" si="5"/>
        <v>1,</v>
      </c>
    </row>
    <row r="47" spans="1:19" x14ac:dyDescent="0.15">
      <c r="A47" t="s">
        <v>216</v>
      </c>
      <c r="B47">
        <v>91003</v>
      </c>
      <c r="C47">
        <v>178</v>
      </c>
      <c r="D47">
        <v>1</v>
      </c>
      <c r="E47">
        <v>1</v>
      </c>
      <c r="F47">
        <v>3</v>
      </c>
      <c r="G47" s="5">
        <f t="shared" si="0"/>
        <v>2.3934382143337367E-2</v>
      </c>
      <c r="H47" t="str">
        <f>VLOOKUP(B47,'名称-id-价值'!B:C,2,FALSE)</f>
        <v>T1LP3</v>
      </c>
      <c r="I47" t="str">
        <f t="shared" si="6"/>
        <v>T1部件</v>
      </c>
      <c r="J47">
        <f t="shared" si="7"/>
        <v>3</v>
      </c>
      <c r="K47">
        <f t="shared" si="8"/>
        <v>7.1803146430012094E-2</v>
      </c>
      <c r="L47">
        <f>VLOOKUP(B47,'名称-id-价值'!B:M,J47+2,FALSE)</f>
        <v>36</v>
      </c>
      <c r="M47">
        <f t="shared" si="9"/>
        <v>0.86163775716014523</v>
      </c>
      <c r="N47">
        <f t="shared" si="1"/>
        <v>270.60274304154859</v>
      </c>
      <c r="O47" t="str">
        <f t="shared" si="2"/>
        <v>91003,</v>
      </c>
      <c r="P47" t="str">
        <f t="shared" si="3"/>
        <v>178,</v>
      </c>
      <c r="Q47" t="str">
        <f t="shared" si="10"/>
        <v>(1,1)</v>
      </c>
      <c r="R47" t="str">
        <f t="shared" si="4"/>
        <v>1,</v>
      </c>
      <c r="S47" t="str">
        <f t="shared" si="5"/>
        <v>1,</v>
      </c>
    </row>
    <row r="48" spans="1:19" x14ac:dyDescent="0.15">
      <c r="A48" t="s">
        <v>216</v>
      </c>
      <c r="B48">
        <v>91005</v>
      </c>
      <c r="C48">
        <v>178</v>
      </c>
      <c r="D48">
        <v>1</v>
      </c>
      <c r="E48">
        <v>1</v>
      </c>
      <c r="F48">
        <v>3</v>
      </c>
      <c r="G48" s="5">
        <f t="shared" si="0"/>
        <v>2.3934382143337367E-2</v>
      </c>
      <c r="H48" t="str">
        <f>VLOOKUP(B48,'名称-id-价值'!B:C,2,FALSE)</f>
        <v>T1LP5</v>
      </c>
      <c r="I48" t="str">
        <f t="shared" si="6"/>
        <v>T1部件</v>
      </c>
      <c r="J48">
        <f t="shared" si="7"/>
        <v>3</v>
      </c>
      <c r="K48">
        <f t="shared" si="8"/>
        <v>7.1803146430012094E-2</v>
      </c>
      <c r="L48">
        <f>VLOOKUP(B48,'名称-id-价值'!B:M,J48+2,FALSE)</f>
        <v>36</v>
      </c>
      <c r="M48">
        <f t="shared" si="9"/>
        <v>0.86163775716014523</v>
      </c>
      <c r="N48">
        <f t="shared" si="1"/>
        <v>270.60274304154859</v>
      </c>
      <c r="O48" t="str">
        <f t="shared" si="2"/>
        <v>91005,</v>
      </c>
      <c r="P48" t="str">
        <f t="shared" si="3"/>
        <v>178,</v>
      </c>
      <c r="Q48" t="str">
        <f t="shared" si="10"/>
        <v>(1,1)</v>
      </c>
      <c r="R48" t="str">
        <f t="shared" si="4"/>
        <v>1,</v>
      </c>
      <c r="S48" t="str">
        <f t="shared" si="5"/>
        <v>1,</v>
      </c>
    </row>
    <row r="49" spans="1:19" x14ac:dyDescent="0.15">
      <c r="A49" t="s">
        <v>216</v>
      </c>
      <c r="B49">
        <v>91101</v>
      </c>
      <c r="C49">
        <v>178</v>
      </c>
      <c r="D49">
        <v>1</v>
      </c>
      <c r="E49">
        <v>1</v>
      </c>
      <c r="F49">
        <v>3</v>
      </c>
      <c r="G49" s="5">
        <f t="shared" si="0"/>
        <v>2.3934382143337367E-2</v>
      </c>
      <c r="H49" t="str">
        <f>VLOOKUP(B49,'名称-id-价值'!B:C,2,FALSE)</f>
        <v>T1MP1</v>
      </c>
      <c r="I49" t="str">
        <f t="shared" si="6"/>
        <v>T1部件</v>
      </c>
      <c r="J49">
        <f t="shared" si="7"/>
        <v>3</v>
      </c>
      <c r="K49">
        <f t="shared" si="8"/>
        <v>7.1803146430012094E-2</v>
      </c>
      <c r="L49">
        <f>VLOOKUP(B49,'名称-id-价值'!B:M,J49+2,FALSE)</f>
        <v>36</v>
      </c>
      <c r="M49">
        <f t="shared" si="9"/>
        <v>0.86163775716014523</v>
      </c>
      <c r="N49">
        <f t="shared" si="1"/>
        <v>270.60274304154859</v>
      </c>
      <c r="O49" t="str">
        <f t="shared" si="2"/>
        <v>91101,</v>
      </c>
      <c r="P49" t="str">
        <f t="shared" si="3"/>
        <v>178,</v>
      </c>
      <c r="Q49" t="str">
        <f t="shared" si="10"/>
        <v>(1,1)</v>
      </c>
      <c r="R49" t="str">
        <f t="shared" si="4"/>
        <v>1,</v>
      </c>
      <c r="S49" t="str">
        <f t="shared" si="5"/>
        <v>1,</v>
      </c>
    </row>
    <row r="50" spans="1:19" x14ac:dyDescent="0.15">
      <c r="A50" t="s">
        <v>216</v>
      </c>
      <c r="B50">
        <v>91103</v>
      </c>
      <c r="C50">
        <v>178</v>
      </c>
      <c r="D50">
        <v>1</v>
      </c>
      <c r="E50">
        <v>1</v>
      </c>
      <c r="F50">
        <v>3</v>
      </c>
      <c r="G50" s="5">
        <f t="shared" si="0"/>
        <v>2.3934382143337367E-2</v>
      </c>
      <c r="H50" t="str">
        <f>VLOOKUP(B50,'名称-id-价值'!B:C,2,FALSE)</f>
        <v>T1MP3</v>
      </c>
      <c r="I50" t="str">
        <f t="shared" si="6"/>
        <v>T1部件</v>
      </c>
      <c r="J50">
        <f t="shared" si="7"/>
        <v>3</v>
      </c>
      <c r="K50">
        <f t="shared" si="8"/>
        <v>7.1803146430012094E-2</v>
      </c>
      <c r="L50">
        <f>VLOOKUP(B50,'名称-id-价值'!B:M,J50+2,FALSE)</f>
        <v>36</v>
      </c>
      <c r="M50">
        <f t="shared" si="9"/>
        <v>0.86163775716014523</v>
      </c>
      <c r="N50">
        <f t="shared" si="1"/>
        <v>270.60274304154859</v>
      </c>
      <c r="O50" t="str">
        <f t="shared" si="2"/>
        <v>91103,</v>
      </c>
      <c r="P50" t="str">
        <f t="shared" si="3"/>
        <v>178,</v>
      </c>
      <c r="Q50" t="str">
        <f t="shared" si="10"/>
        <v>(1,1)</v>
      </c>
      <c r="R50" t="str">
        <f t="shared" si="4"/>
        <v>1,</v>
      </c>
      <c r="S50" t="str">
        <f t="shared" si="5"/>
        <v>1,</v>
      </c>
    </row>
    <row r="51" spans="1:19" x14ac:dyDescent="0.15">
      <c r="A51" t="s">
        <v>216</v>
      </c>
      <c r="B51">
        <v>91105</v>
      </c>
      <c r="C51">
        <v>178</v>
      </c>
      <c r="D51">
        <v>1</v>
      </c>
      <c r="E51">
        <v>1</v>
      </c>
      <c r="F51">
        <v>3</v>
      </c>
      <c r="G51" s="5">
        <f t="shared" si="0"/>
        <v>2.3934382143337367E-2</v>
      </c>
      <c r="H51" t="str">
        <f>VLOOKUP(B51,'名称-id-价值'!B:C,2,FALSE)</f>
        <v>T1MP5</v>
      </c>
      <c r="I51" t="str">
        <f t="shared" si="6"/>
        <v>T1部件</v>
      </c>
      <c r="J51">
        <f t="shared" si="7"/>
        <v>3</v>
      </c>
      <c r="K51">
        <f t="shared" si="8"/>
        <v>7.1803146430012094E-2</v>
      </c>
      <c r="L51">
        <f>VLOOKUP(B51,'名称-id-价值'!B:M,J51+2,FALSE)</f>
        <v>36</v>
      </c>
      <c r="M51">
        <f t="shared" si="9"/>
        <v>0.86163775716014523</v>
      </c>
      <c r="N51">
        <f t="shared" si="1"/>
        <v>270.60274304154859</v>
      </c>
      <c r="O51" t="str">
        <f t="shared" si="2"/>
        <v>91105,</v>
      </c>
      <c r="P51" t="str">
        <f t="shared" si="3"/>
        <v>178,</v>
      </c>
      <c r="Q51" t="str">
        <f t="shared" si="10"/>
        <v>(1,1)</v>
      </c>
      <c r="R51" t="str">
        <f t="shared" si="4"/>
        <v>1,</v>
      </c>
      <c r="S51" t="str">
        <f t="shared" si="5"/>
        <v>1,</v>
      </c>
    </row>
    <row r="52" spans="1:19" x14ac:dyDescent="0.15">
      <c r="A52" t="s">
        <v>216</v>
      </c>
      <c r="B52">
        <v>91201</v>
      </c>
      <c r="C52">
        <v>178</v>
      </c>
      <c r="D52">
        <v>1</v>
      </c>
      <c r="E52">
        <v>1</v>
      </c>
      <c r="F52">
        <v>3</v>
      </c>
      <c r="G52" s="5">
        <f t="shared" si="0"/>
        <v>2.3934382143337367E-2</v>
      </c>
      <c r="H52" t="str">
        <f>VLOOKUP(B52,'名称-id-价值'!B:C,2,FALSE)</f>
        <v>T1HP1</v>
      </c>
      <c r="I52" t="str">
        <f t="shared" si="6"/>
        <v>T1部件</v>
      </c>
      <c r="J52">
        <f t="shared" si="7"/>
        <v>3</v>
      </c>
      <c r="K52">
        <f t="shared" si="8"/>
        <v>7.1803146430012094E-2</v>
      </c>
      <c r="L52">
        <f>VLOOKUP(B52,'名称-id-价值'!B:M,J52+2,FALSE)</f>
        <v>36</v>
      </c>
      <c r="M52">
        <f t="shared" si="9"/>
        <v>0.86163775716014523</v>
      </c>
      <c r="N52">
        <f t="shared" si="1"/>
        <v>270.60274304154859</v>
      </c>
      <c r="O52" t="str">
        <f t="shared" si="2"/>
        <v>91201,</v>
      </c>
      <c r="P52" t="str">
        <f t="shared" si="3"/>
        <v>178,</v>
      </c>
      <c r="Q52" t="str">
        <f t="shared" si="10"/>
        <v>(1,1)</v>
      </c>
      <c r="R52" t="str">
        <f t="shared" si="4"/>
        <v>1,</v>
      </c>
      <c r="S52" t="str">
        <f t="shared" si="5"/>
        <v>1,</v>
      </c>
    </row>
    <row r="53" spans="1:19" x14ac:dyDescent="0.15">
      <c r="A53" t="s">
        <v>216</v>
      </c>
      <c r="B53">
        <v>91203</v>
      </c>
      <c r="C53">
        <v>196</v>
      </c>
      <c r="D53">
        <v>1</v>
      </c>
      <c r="E53">
        <v>1</v>
      </c>
      <c r="F53">
        <v>3</v>
      </c>
      <c r="G53" s="5">
        <f t="shared" si="0"/>
        <v>2.6354712921877101E-2</v>
      </c>
      <c r="H53" t="str">
        <f>VLOOKUP(B53,'名称-id-价值'!B:C,2,FALSE)</f>
        <v>T1HP3</v>
      </c>
      <c r="I53" t="str">
        <f t="shared" si="6"/>
        <v>T1部件</v>
      </c>
      <c r="J53">
        <f t="shared" si="7"/>
        <v>3</v>
      </c>
      <c r="K53">
        <f t="shared" si="8"/>
        <v>7.90641387656313E-2</v>
      </c>
      <c r="L53">
        <f>VLOOKUP(B53,'名称-id-价值'!B:M,J53+2,FALSE)</f>
        <v>36</v>
      </c>
      <c r="M53">
        <f t="shared" si="9"/>
        <v>0.94876966518757566</v>
      </c>
      <c r="N53">
        <f t="shared" si="1"/>
        <v>270.60274304154859</v>
      </c>
      <c r="O53" t="str">
        <f t="shared" si="2"/>
        <v>91203,</v>
      </c>
      <c r="P53" t="str">
        <f t="shared" si="3"/>
        <v>196,</v>
      </c>
      <c r="Q53" t="str">
        <f t="shared" si="10"/>
        <v>(1,1)</v>
      </c>
      <c r="R53" t="str">
        <f t="shared" si="4"/>
        <v>1,</v>
      </c>
      <c r="S53" t="str">
        <f t="shared" si="5"/>
        <v>1,</v>
      </c>
    </row>
    <row r="54" spans="1:19" x14ac:dyDescent="0.15">
      <c r="A54" t="s">
        <v>216</v>
      </c>
      <c r="B54">
        <v>91205</v>
      </c>
      <c r="C54">
        <v>196</v>
      </c>
      <c r="D54">
        <v>1</v>
      </c>
      <c r="E54">
        <v>1</v>
      </c>
      <c r="F54">
        <v>3</v>
      </c>
      <c r="G54" s="5">
        <f t="shared" si="0"/>
        <v>2.6354712921877101E-2</v>
      </c>
      <c r="H54" t="str">
        <f>VLOOKUP(B54,'名称-id-价值'!B:C,2,FALSE)</f>
        <v>T1HP5</v>
      </c>
      <c r="I54" t="str">
        <f t="shared" si="6"/>
        <v>T1部件</v>
      </c>
      <c r="J54">
        <f t="shared" si="7"/>
        <v>3</v>
      </c>
      <c r="K54">
        <f t="shared" si="8"/>
        <v>7.90641387656313E-2</v>
      </c>
      <c r="L54">
        <f>VLOOKUP(B54,'名称-id-价值'!B:M,J54+2,FALSE)</f>
        <v>36</v>
      </c>
      <c r="M54">
        <f t="shared" si="9"/>
        <v>0.94876966518757566</v>
      </c>
      <c r="N54">
        <f t="shared" si="1"/>
        <v>270.60274304154859</v>
      </c>
      <c r="O54" t="str">
        <f t="shared" si="2"/>
        <v>91205,</v>
      </c>
      <c r="P54" t="str">
        <f t="shared" si="3"/>
        <v>196,</v>
      </c>
      <c r="Q54" t="str">
        <f t="shared" si="10"/>
        <v>(1,1)</v>
      </c>
      <c r="R54" t="str">
        <f t="shared" si="4"/>
        <v>1,</v>
      </c>
      <c r="S54" t="str">
        <f t="shared" si="5"/>
        <v>1,</v>
      </c>
    </row>
    <row r="55" spans="1:19" x14ac:dyDescent="0.15">
      <c r="A55" t="s">
        <v>216</v>
      </c>
      <c r="B55">
        <v>91002</v>
      </c>
      <c r="C55">
        <v>196</v>
      </c>
      <c r="D55">
        <v>1</v>
      </c>
      <c r="E55">
        <v>1</v>
      </c>
      <c r="F55">
        <v>3</v>
      </c>
      <c r="G55" s="5">
        <f t="shared" si="0"/>
        <v>2.6354712921877101E-2</v>
      </c>
      <c r="H55" t="str">
        <f>VLOOKUP(B55,'名称-id-价值'!B:C,2,FALSE)</f>
        <v>T1LP2</v>
      </c>
      <c r="I55" t="str">
        <f t="shared" si="6"/>
        <v>T1部件</v>
      </c>
      <c r="J55">
        <f t="shared" si="7"/>
        <v>3</v>
      </c>
      <c r="K55">
        <f t="shared" si="8"/>
        <v>7.90641387656313E-2</v>
      </c>
      <c r="L55">
        <f>VLOOKUP(B55,'名称-id-价值'!B:M,J55+2,FALSE)</f>
        <v>36</v>
      </c>
      <c r="M55">
        <f t="shared" si="9"/>
        <v>0.94876966518757566</v>
      </c>
      <c r="N55">
        <f t="shared" si="1"/>
        <v>270.60274304154859</v>
      </c>
      <c r="O55" t="str">
        <f t="shared" si="2"/>
        <v>91002,</v>
      </c>
      <c r="P55" t="str">
        <f t="shared" si="3"/>
        <v>196,</v>
      </c>
      <c r="Q55" t="str">
        <f t="shared" si="10"/>
        <v>(1,1)</v>
      </c>
      <c r="R55" t="str">
        <f t="shared" si="4"/>
        <v>1,</v>
      </c>
      <c r="S55" t="str">
        <f t="shared" si="5"/>
        <v>1,</v>
      </c>
    </row>
    <row r="56" spans="1:19" x14ac:dyDescent="0.15">
      <c r="A56" t="s">
        <v>216</v>
      </c>
      <c r="B56">
        <v>91004</v>
      </c>
      <c r="C56">
        <v>196</v>
      </c>
      <c r="D56">
        <v>1</v>
      </c>
      <c r="E56">
        <v>1</v>
      </c>
      <c r="F56">
        <v>3</v>
      </c>
      <c r="G56" s="5">
        <f t="shared" si="0"/>
        <v>2.6354712921877101E-2</v>
      </c>
      <c r="H56" t="str">
        <f>VLOOKUP(B56,'名称-id-价值'!B:C,2,FALSE)</f>
        <v>T1LP4</v>
      </c>
      <c r="I56" t="str">
        <f t="shared" si="6"/>
        <v>T1部件</v>
      </c>
      <c r="J56">
        <f t="shared" si="7"/>
        <v>3</v>
      </c>
      <c r="K56">
        <f t="shared" si="8"/>
        <v>7.90641387656313E-2</v>
      </c>
      <c r="L56">
        <f>VLOOKUP(B56,'名称-id-价值'!B:M,J56+2,FALSE)</f>
        <v>36</v>
      </c>
      <c r="M56">
        <f t="shared" si="9"/>
        <v>0.94876966518757566</v>
      </c>
      <c r="N56">
        <f t="shared" si="1"/>
        <v>270.60274304154859</v>
      </c>
      <c r="O56" t="str">
        <f t="shared" si="2"/>
        <v>91004,</v>
      </c>
      <c r="P56" t="str">
        <f t="shared" si="3"/>
        <v>196,</v>
      </c>
      <c r="Q56" t="str">
        <f t="shared" si="10"/>
        <v>(1,1)</v>
      </c>
      <c r="R56" t="str">
        <f t="shared" si="4"/>
        <v>1,</v>
      </c>
      <c r="S56" t="str">
        <f t="shared" si="5"/>
        <v>1,</v>
      </c>
    </row>
    <row r="57" spans="1:19" x14ac:dyDescent="0.15">
      <c r="A57" t="s">
        <v>216</v>
      </c>
      <c r="B57">
        <v>91006</v>
      </c>
      <c r="C57">
        <v>196</v>
      </c>
      <c r="D57">
        <v>1</v>
      </c>
      <c r="E57">
        <v>1</v>
      </c>
      <c r="F57">
        <v>3</v>
      </c>
      <c r="G57" s="5">
        <f t="shared" si="0"/>
        <v>2.6354712921877101E-2</v>
      </c>
      <c r="H57" t="str">
        <f>VLOOKUP(B57,'名称-id-价值'!B:C,2,FALSE)</f>
        <v>T1LP6</v>
      </c>
      <c r="I57" t="str">
        <f t="shared" si="6"/>
        <v>T1部件</v>
      </c>
      <c r="J57">
        <f t="shared" si="7"/>
        <v>3</v>
      </c>
      <c r="K57">
        <f t="shared" si="8"/>
        <v>7.90641387656313E-2</v>
      </c>
      <c r="L57">
        <f>VLOOKUP(B57,'名称-id-价值'!B:M,J57+2,FALSE)</f>
        <v>36</v>
      </c>
      <c r="M57">
        <f t="shared" si="9"/>
        <v>0.94876966518757566</v>
      </c>
      <c r="N57">
        <f t="shared" si="1"/>
        <v>270.60274304154859</v>
      </c>
      <c r="O57" t="str">
        <f t="shared" si="2"/>
        <v>91006,</v>
      </c>
      <c r="P57" t="str">
        <f t="shared" si="3"/>
        <v>196,</v>
      </c>
      <c r="Q57" t="str">
        <f t="shared" si="10"/>
        <v>(1,1)</v>
      </c>
      <c r="R57" t="str">
        <f t="shared" si="4"/>
        <v>1,</v>
      </c>
      <c r="S57" t="str">
        <f t="shared" si="5"/>
        <v>1,</v>
      </c>
    </row>
    <row r="58" spans="1:19" x14ac:dyDescent="0.15">
      <c r="A58" t="s">
        <v>216</v>
      </c>
      <c r="B58">
        <v>91102</v>
      </c>
      <c r="C58">
        <v>196</v>
      </c>
      <c r="D58">
        <v>1</v>
      </c>
      <c r="E58">
        <v>1</v>
      </c>
      <c r="F58">
        <v>3</v>
      </c>
      <c r="G58" s="5">
        <f t="shared" si="0"/>
        <v>2.6354712921877101E-2</v>
      </c>
      <c r="H58" t="str">
        <f>VLOOKUP(B58,'名称-id-价值'!B:C,2,FALSE)</f>
        <v>T1MP2</v>
      </c>
      <c r="I58" t="str">
        <f t="shared" si="6"/>
        <v>T1部件</v>
      </c>
      <c r="J58">
        <f t="shared" si="7"/>
        <v>3</v>
      </c>
      <c r="K58">
        <f t="shared" si="8"/>
        <v>7.90641387656313E-2</v>
      </c>
      <c r="L58">
        <f>VLOOKUP(B58,'名称-id-价值'!B:M,J58+2,FALSE)</f>
        <v>36</v>
      </c>
      <c r="M58">
        <f t="shared" si="9"/>
        <v>0.94876966518757566</v>
      </c>
      <c r="N58">
        <f t="shared" si="1"/>
        <v>270.60274304154859</v>
      </c>
      <c r="O58" t="str">
        <f t="shared" si="2"/>
        <v>91102,</v>
      </c>
      <c r="P58" t="str">
        <f t="shared" si="3"/>
        <v>196,</v>
      </c>
      <c r="Q58" t="str">
        <f t="shared" si="10"/>
        <v>(1,1)</v>
      </c>
      <c r="R58" t="str">
        <f t="shared" si="4"/>
        <v>1,</v>
      </c>
      <c r="S58" t="str">
        <f t="shared" si="5"/>
        <v>1,</v>
      </c>
    </row>
    <row r="59" spans="1:19" x14ac:dyDescent="0.15">
      <c r="A59" t="s">
        <v>216</v>
      </c>
      <c r="B59">
        <v>91104</v>
      </c>
      <c r="C59">
        <v>196</v>
      </c>
      <c r="D59">
        <v>1</v>
      </c>
      <c r="E59">
        <v>1</v>
      </c>
      <c r="F59">
        <v>3</v>
      </c>
      <c r="G59" s="5">
        <f t="shared" si="0"/>
        <v>2.6354712921877101E-2</v>
      </c>
      <c r="H59" t="str">
        <f>VLOOKUP(B59,'名称-id-价值'!B:C,2,FALSE)</f>
        <v>T1MP4</v>
      </c>
      <c r="I59" t="str">
        <f t="shared" si="6"/>
        <v>T1部件</v>
      </c>
      <c r="J59">
        <f t="shared" si="7"/>
        <v>3</v>
      </c>
      <c r="K59">
        <f t="shared" si="8"/>
        <v>7.90641387656313E-2</v>
      </c>
      <c r="L59">
        <f>VLOOKUP(B59,'名称-id-价值'!B:M,J59+2,FALSE)</f>
        <v>36</v>
      </c>
      <c r="M59">
        <f t="shared" si="9"/>
        <v>0.94876966518757566</v>
      </c>
      <c r="N59">
        <f t="shared" si="1"/>
        <v>270.60274304154859</v>
      </c>
      <c r="O59" t="str">
        <f t="shared" si="2"/>
        <v>91104,</v>
      </c>
      <c r="P59" t="str">
        <f t="shared" si="3"/>
        <v>196,</v>
      </c>
      <c r="Q59" t="str">
        <f t="shared" si="10"/>
        <v>(1,1)</v>
      </c>
      <c r="R59" t="str">
        <f t="shared" si="4"/>
        <v>1,</v>
      </c>
      <c r="S59" t="str">
        <f t="shared" si="5"/>
        <v>1,</v>
      </c>
    </row>
    <row r="60" spans="1:19" x14ac:dyDescent="0.15">
      <c r="A60" t="s">
        <v>216</v>
      </c>
      <c r="B60">
        <v>91106</v>
      </c>
      <c r="C60">
        <v>196</v>
      </c>
      <c r="D60">
        <v>1</v>
      </c>
      <c r="E60">
        <v>1</v>
      </c>
      <c r="F60">
        <v>3</v>
      </c>
      <c r="G60" s="5">
        <f t="shared" si="0"/>
        <v>2.6354712921877101E-2</v>
      </c>
      <c r="H60" t="str">
        <f>VLOOKUP(B60,'名称-id-价值'!B:C,2,FALSE)</f>
        <v>T1MP6</v>
      </c>
      <c r="I60" t="str">
        <f t="shared" si="6"/>
        <v>T1部件</v>
      </c>
      <c r="J60">
        <f t="shared" si="7"/>
        <v>3</v>
      </c>
      <c r="K60">
        <f t="shared" si="8"/>
        <v>7.90641387656313E-2</v>
      </c>
      <c r="L60">
        <f>VLOOKUP(B60,'名称-id-价值'!B:M,J60+2,FALSE)</f>
        <v>36</v>
      </c>
      <c r="M60">
        <f t="shared" si="9"/>
        <v>0.94876966518757566</v>
      </c>
      <c r="N60">
        <f t="shared" si="1"/>
        <v>270.60274304154859</v>
      </c>
      <c r="O60" t="str">
        <f t="shared" si="2"/>
        <v>91106,</v>
      </c>
      <c r="P60" t="str">
        <f t="shared" si="3"/>
        <v>196,</v>
      </c>
      <c r="Q60" t="str">
        <f t="shared" si="10"/>
        <v>(1,1)</v>
      </c>
      <c r="R60" t="str">
        <f t="shared" si="4"/>
        <v>1,</v>
      </c>
      <c r="S60" t="str">
        <f t="shared" si="5"/>
        <v>1,</v>
      </c>
    </row>
    <row r="61" spans="1:19" x14ac:dyDescent="0.15">
      <c r="A61" t="s">
        <v>216</v>
      </c>
      <c r="B61">
        <v>91202</v>
      </c>
      <c r="C61">
        <v>196</v>
      </c>
      <c r="D61">
        <v>1</v>
      </c>
      <c r="E61">
        <v>1</v>
      </c>
      <c r="F61">
        <v>3</v>
      </c>
      <c r="G61" s="5">
        <f t="shared" si="0"/>
        <v>2.6354712921877101E-2</v>
      </c>
      <c r="H61" t="str">
        <f>VLOOKUP(B61,'名称-id-价值'!B:C,2,FALSE)</f>
        <v>T1HP2</v>
      </c>
      <c r="I61" t="str">
        <f t="shared" si="6"/>
        <v>T1部件</v>
      </c>
      <c r="J61">
        <f t="shared" si="7"/>
        <v>3</v>
      </c>
      <c r="K61">
        <f t="shared" si="8"/>
        <v>7.90641387656313E-2</v>
      </c>
      <c r="L61">
        <f>VLOOKUP(B61,'名称-id-价值'!B:M,J61+2,FALSE)</f>
        <v>36</v>
      </c>
      <c r="M61">
        <f t="shared" si="9"/>
        <v>0.94876966518757566</v>
      </c>
      <c r="N61">
        <f t="shared" si="1"/>
        <v>270.60274304154859</v>
      </c>
      <c r="O61" t="str">
        <f t="shared" si="2"/>
        <v>91202,</v>
      </c>
      <c r="P61" t="str">
        <f t="shared" si="3"/>
        <v>196,</v>
      </c>
      <c r="Q61" t="str">
        <f t="shared" si="10"/>
        <v>(1,1)</v>
      </c>
      <c r="R61" t="str">
        <f t="shared" si="4"/>
        <v>1,</v>
      </c>
      <c r="S61" t="str">
        <f t="shared" si="5"/>
        <v>1,</v>
      </c>
    </row>
    <row r="62" spans="1:19" x14ac:dyDescent="0.15">
      <c r="A62" t="s">
        <v>216</v>
      </c>
      <c r="B62">
        <v>91204</v>
      </c>
      <c r="C62">
        <v>196</v>
      </c>
      <c r="D62">
        <v>1</v>
      </c>
      <c r="E62">
        <v>1</v>
      </c>
      <c r="F62">
        <v>3</v>
      </c>
      <c r="G62" s="5">
        <f t="shared" si="0"/>
        <v>2.6354712921877101E-2</v>
      </c>
      <c r="H62" t="str">
        <f>VLOOKUP(B62,'名称-id-价值'!B:C,2,FALSE)</f>
        <v>T1HP4</v>
      </c>
      <c r="I62" t="str">
        <f t="shared" si="6"/>
        <v>T1部件</v>
      </c>
      <c r="J62">
        <f t="shared" si="7"/>
        <v>3</v>
      </c>
      <c r="K62">
        <f t="shared" si="8"/>
        <v>7.90641387656313E-2</v>
      </c>
      <c r="L62">
        <f>VLOOKUP(B62,'名称-id-价值'!B:M,J62+2,FALSE)</f>
        <v>36</v>
      </c>
      <c r="M62">
        <f t="shared" si="9"/>
        <v>0.94876966518757566</v>
      </c>
      <c r="N62">
        <f t="shared" si="1"/>
        <v>270.60274304154859</v>
      </c>
      <c r="O62" t="str">
        <f t="shared" si="2"/>
        <v>91204,</v>
      </c>
      <c r="P62" t="str">
        <f t="shared" si="3"/>
        <v>196,</v>
      </c>
      <c r="Q62" t="str">
        <f t="shared" si="10"/>
        <v>(1,1)</v>
      </c>
      <c r="R62" t="str">
        <f t="shared" si="4"/>
        <v>1,</v>
      </c>
      <c r="S62" t="str">
        <f t="shared" si="5"/>
        <v>1,</v>
      </c>
    </row>
    <row r="63" spans="1:19" x14ac:dyDescent="0.15">
      <c r="A63" t="s">
        <v>216</v>
      </c>
      <c r="B63">
        <v>91206</v>
      </c>
      <c r="C63">
        <v>196</v>
      </c>
      <c r="D63">
        <v>1</v>
      </c>
      <c r="E63">
        <v>1</v>
      </c>
      <c r="F63">
        <v>3</v>
      </c>
      <c r="G63" s="5">
        <f t="shared" si="0"/>
        <v>2.6354712921877101E-2</v>
      </c>
      <c r="H63" t="str">
        <f>VLOOKUP(B63,'名称-id-价值'!B:C,2,FALSE)</f>
        <v>T1HP6</v>
      </c>
      <c r="I63" t="str">
        <f t="shared" si="6"/>
        <v>T1部件</v>
      </c>
      <c r="J63">
        <f t="shared" si="7"/>
        <v>3</v>
      </c>
      <c r="K63">
        <f t="shared" si="8"/>
        <v>7.90641387656313E-2</v>
      </c>
      <c r="L63">
        <f>VLOOKUP(B63,'名称-id-价值'!B:M,J63+2,FALSE)</f>
        <v>36</v>
      </c>
      <c r="M63">
        <f t="shared" si="9"/>
        <v>0.94876966518757566</v>
      </c>
      <c r="N63">
        <f t="shared" si="1"/>
        <v>270.60274304154859</v>
      </c>
      <c r="O63" t="str">
        <f t="shared" ref="O63:O132" si="11">B63&amp;","</f>
        <v>91206,</v>
      </c>
      <c r="P63" t="str">
        <f t="shared" ref="P63:P132" si="12">C63&amp;","</f>
        <v>196,</v>
      </c>
      <c r="Q63" t="str">
        <f t="shared" si="10"/>
        <v>(1,1)</v>
      </c>
      <c r="R63" t="str">
        <f t="shared" ref="R63:R132" si="13">D63&amp;","</f>
        <v>1,</v>
      </c>
      <c r="S63" t="str">
        <f t="shared" ref="S63:S132" si="14">E63&amp;","</f>
        <v>1,</v>
      </c>
    </row>
    <row r="64" spans="1:19" x14ac:dyDescent="0.15">
      <c r="A64" t="s">
        <v>216</v>
      </c>
      <c r="B64">
        <v>92001</v>
      </c>
      <c r="C64">
        <v>101</v>
      </c>
      <c r="D64">
        <v>1</v>
      </c>
      <c r="E64">
        <v>1</v>
      </c>
      <c r="F64">
        <v>3</v>
      </c>
      <c r="G64" s="5">
        <f t="shared" si="0"/>
        <v>1.3580744924028507E-2</v>
      </c>
      <c r="H64" t="str">
        <f>VLOOKUP(B64,'名称-id-价值'!B:C,2,FALSE)</f>
        <v>T2LP1</v>
      </c>
      <c r="I64" t="str">
        <f t="shared" ref="I64:I133" si="15">IF(LEFT(B64,1)+0=5,"T"&amp;MID(B64,3,1)&amp;"碎片",IF(LEFT(B64,1)+0=1,"T"&amp;MID(B64,3,1)&amp;"坦克",IF(LEFT(B64,1)+0=9,"T"&amp;MID(B64,2,1)&amp;"部件")))</f>
        <v>T2部件</v>
      </c>
      <c r="J64">
        <f t="shared" ref="J64:J133" si="16">IF(RIGHT(A64,1)+0=0,10,RIGHT(A64,1)+0)</f>
        <v>3</v>
      </c>
      <c r="K64">
        <f t="shared" ref="K64:K133" si="17">AVERAGE(D64:E64)*G64*F64</f>
        <v>4.0742234772085523E-2</v>
      </c>
      <c r="L64">
        <f>VLOOKUP(B64,'名称-id-价值'!B:M,J64+2,FALSE)</f>
        <v>70</v>
      </c>
      <c r="M64">
        <f t="shared" ref="M64:M133" si="18">G64*L64*AVERAGE(D64:E64)</f>
        <v>0.95065214468199544</v>
      </c>
      <c r="N64">
        <f t="shared" si="1"/>
        <v>270.60274304154859</v>
      </c>
      <c r="O64" t="str">
        <f t="shared" si="11"/>
        <v>92001,</v>
      </c>
      <c r="P64" t="str">
        <f t="shared" si="12"/>
        <v>101,</v>
      </c>
      <c r="Q64" t="str">
        <f t="shared" ref="Q64:Q133" si="19">"("&amp;LEFT(R64&amp;S64,LEN(R64&amp;S64)-1)&amp;")"</f>
        <v>(1,1)</v>
      </c>
      <c r="R64" t="str">
        <f t="shared" si="13"/>
        <v>1,</v>
      </c>
      <c r="S64" t="str">
        <f t="shared" si="14"/>
        <v>1,</v>
      </c>
    </row>
    <row r="65" spans="1:19" x14ac:dyDescent="0.15">
      <c r="A65" t="s">
        <v>216</v>
      </c>
      <c r="B65">
        <v>92003</v>
      </c>
      <c r="C65">
        <v>101</v>
      </c>
      <c r="D65">
        <v>1</v>
      </c>
      <c r="E65">
        <v>1</v>
      </c>
      <c r="F65">
        <v>3</v>
      </c>
      <c r="G65" s="5">
        <f t="shared" si="0"/>
        <v>1.3580744924028507E-2</v>
      </c>
      <c r="H65" t="str">
        <f>VLOOKUP(B65,'名称-id-价值'!B:C,2,FALSE)</f>
        <v>T2LP3</v>
      </c>
      <c r="I65" t="str">
        <f t="shared" si="15"/>
        <v>T2部件</v>
      </c>
      <c r="J65">
        <f t="shared" si="16"/>
        <v>3</v>
      </c>
      <c r="K65">
        <f t="shared" si="17"/>
        <v>4.0742234772085523E-2</v>
      </c>
      <c r="L65">
        <f>VLOOKUP(B65,'名称-id-价值'!B:M,J65+2,FALSE)</f>
        <v>70</v>
      </c>
      <c r="M65">
        <f t="shared" si="18"/>
        <v>0.95065214468199544</v>
      </c>
      <c r="N65">
        <f t="shared" si="1"/>
        <v>270.60274304154859</v>
      </c>
      <c r="O65" t="str">
        <f t="shared" si="11"/>
        <v>92003,</v>
      </c>
      <c r="P65" t="str">
        <f t="shared" si="12"/>
        <v>101,</v>
      </c>
      <c r="Q65" t="str">
        <f t="shared" si="19"/>
        <v>(1,1)</v>
      </c>
      <c r="R65" t="str">
        <f t="shared" si="13"/>
        <v>1,</v>
      </c>
      <c r="S65" t="str">
        <f t="shared" si="14"/>
        <v>1,</v>
      </c>
    </row>
    <row r="66" spans="1:19" x14ac:dyDescent="0.15">
      <c r="A66" t="s">
        <v>216</v>
      </c>
      <c r="B66">
        <v>92005</v>
      </c>
      <c r="C66">
        <v>101</v>
      </c>
      <c r="D66">
        <v>1</v>
      </c>
      <c r="E66">
        <v>1</v>
      </c>
      <c r="F66">
        <v>3</v>
      </c>
      <c r="G66" s="5">
        <f t="shared" ref="G66:G129" si="20">C66/SUMIFS(C:C,A:A,A66)</f>
        <v>1.3580744924028507E-2</v>
      </c>
      <c r="H66" t="str">
        <f>VLOOKUP(B66,'名称-id-价值'!B:C,2,FALSE)</f>
        <v>T2LP5</v>
      </c>
      <c r="I66" t="str">
        <f t="shared" si="15"/>
        <v>T2部件</v>
      </c>
      <c r="J66">
        <f t="shared" si="16"/>
        <v>3</v>
      </c>
      <c r="K66">
        <f t="shared" si="17"/>
        <v>4.0742234772085523E-2</v>
      </c>
      <c r="L66">
        <f>VLOOKUP(B66,'名称-id-价值'!B:M,J66+2,FALSE)</f>
        <v>70</v>
      </c>
      <c r="M66">
        <f t="shared" si="18"/>
        <v>0.95065214468199544</v>
      </c>
      <c r="N66">
        <f t="shared" ref="N66:N129" si="21">SUMIFS(M:M,A:A,A66)*F66+VLOOKUP(J66,$AC$17:$AF$27,4,FALSE)</f>
        <v>270.60274304154859</v>
      </c>
      <c r="O66" t="str">
        <f t="shared" si="11"/>
        <v>92005,</v>
      </c>
      <c r="P66" t="str">
        <f t="shared" si="12"/>
        <v>101,</v>
      </c>
      <c r="Q66" t="str">
        <f t="shared" si="19"/>
        <v>(1,1)</v>
      </c>
      <c r="R66" t="str">
        <f t="shared" si="13"/>
        <v>1,</v>
      </c>
      <c r="S66" t="str">
        <f t="shared" si="14"/>
        <v>1,</v>
      </c>
    </row>
    <row r="67" spans="1:19" x14ac:dyDescent="0.15">
      <c r="A67" t="s">
        <v>216</v>
      </c>
      <c r="B67">
        <v>92101</v>
      </c>
      <c r="C67">
        <v>101</v>
      </c>
      <c r="D67">
        <v>1</v>
      </c>
      <c r="E67">
        <v>1</v>
      </c>
      <c r="F67">
        <v>3</v>
      </c>
      <c r="G67" s="5">
        <f t="shared" si="20"/>
        <v>1.3580744924028507E-2</v>
      </c>
      <c r="H67" t="str">
        <f>VLOOKUP(B67,'名称-id-价值'!B:C,2,FALSE)</f>
        <v>T2MP1</v>
      </c>
      <c r="I67" t="str">
        <f t="shared" si="15"/>
        <v>T2部件</v>
      </c>
      <c r="J67">
        <f t="shared" si="16"/>
        <v>3</v>
      </c>
      <c r="K67">
        <f t="shared" si="17"/>
        <v>4.0742234772085523E-2</v>
      </c>
      <c r="L67">
        <f>VLOOKUP(B67,'名称-id-价值'!B:M,J67+2,FALSE)</f>
        <v>70</v>
      </c>
      <c r="M67">
        <f t="shared" si="18"/>
        <v>0.95065214468199544</v>
      </c>
      <c r="N67">
        <f t="shared" si="21"/>
        <v>270.60274304154859</v>
      </c>
      <c r="O67" t="str">
        <f t="shared" si="11"/>
        <v>92101,</v>
      </c>
      <c r="P67" t="str">
        <f t="shared" si="12"/>
        <v>101,</v>
      </c>
      <c r="Q67" t="str">
        <f t="shared" si="19"/>
        <v>(1,1)</v>
      </c>
      <c r="R67" t="str">
        <f t="shared" si="13"/>
        <v>1,</v>
      </c>
      <c r="S67" t="str">
        <f t="shared" si="14"/>
        <v>1,</v>
      </c>
    </row>
    <row r="68" spans="1:19" x14ac:dyDescent="0.15">
      <c r="A68" t="s">
        <v>216</v>
      </c>
      <c r="B68">
        <v>92103</v>
      </c>
      <c r="C68">
        <v>101</v>
      </c>
      <c r="D68">
        <v>1</v>
      </c>
      <c r="E68">
        <v>1</v>
      </c>
      <c r="F68">
        <v>3</v>
      </c>
      <c r="G68" s="5">
        <f t="shared" si="20"/>
        <v>1.3580744924028507E-2</v>
      </c>
      <c r="H68" t="str">
        <f>VLOOKUP(B68,'名称-id-价值'!B:C,2,FALSE)</f>
        <v>T2MP3</v>
      </c>
      <c r="I68" t="str">
        <f t="shared" si="15"/>
        <v>T2部件</v>
      </c>
      <c r="J68">
        <f t="shared" si="16"/>
        <v>3</v>
      </c>
      <c r="K68">
        <f t="shared" si="17"/>
        <v>4.0742234772085523E-2</v>
      </c>
      <c r="L68">
        <f>VLOOKUP(B68,'名称-id-价值'!B:M,J68+2,FALSE)</f>
        <v>70</v>
      </c>
      <c r="M68">
        <f t="shared" si="18"/>
        <v>0.95065214468199544</v>
      </c>
      <c r="N68">
        <f t="shared" si="21"/>
        <v>270.60274304154859</v>
      </c>
      <c r="O68" t="str">
        <f t="shared" si="11"/>
        <v>92103,</v>
      </c>
      <c r="P68" t="str">
        <f t="shared" si="12"/>
        <v>101,</v>
      </c>
      <c r="Q68" t="str">
        <f t="shared" si="19"/>
        <v>(1,1)</v>
      </c>
      <c r="R68" t="str">
        <f t="shared" si="13"/>
        <v>1,</v>
      </c>
      <c r="S68" t="str">
        <f t="shared" si="14"/>
        <v>1,</v>
      </c>
    </row>
    <row r="69" spans="1:19" x14ac:dyDescent="0.15">
      <c r="A69" t="s">
        <v>216</v>
      </c>
      <c r="B69">
        <v>92105</v>
      </c>
      <c r="C69">
        <v>101</v>
      </c>
      <c r="D69">
        <v>1</v>
      </c>
      <c r="E69">
        <v>1</v>
      </c>
      <c r="F69">
        <v>3</v>
      </c>
      <c r="G69" s="5">
        <f t="shared" si="20"/>
        <v>1.3580744924028507E-2</v>
      </c>
      <c r="H69" t="str">
        <f>VLOOKUP(B69,'名称-id-价值'!B:C,2,FALSE)</f>
        <v>T2MP5</v>
      </c>
      <c r="I69" t="str">
        <f t="shared" si="15"/>
        <v>T2部件</v>
      </c>
      <c r="J69">
        <f t="shared" si="16"/>
        <v>3</v>
      </c>
      <c r="K69">
        <f t="shared" si="17"/>
        <v>4.0742234772085523E-2</v>
      </c>
      <c r="L69">
        <f>VLOOKUP(B69,'名称-id-价值'!B:M,J69+2,FALSE)</f>
        <v>70</v>
      </c>
      <c r="M69">
        <f t="shared" si="18"/>
        <v>0.95065214468199544</v>
      </c>
      <c r="N69">
        <f t="shared" si="21"/>
        <v>270.60274304154859</v>
      </c>
      <c r="O69" t="str">
        <f t="shared" si="11"/>
        <v>92105,</v>
      </c>
      <c r="P69" t="str">
        <f t="shared" si="12"/>
        <v>101,</v>
      </c>
      <c r="Q69" t="str">
        <f t="shared" si="19"/>
        <v>(1,1)</v>
      </c>
      <c r="R69" t="str">
        <f t="shared" si="13"/>
        <v>1,</v>
      </c>
      <c r="S69" t="str">
        <f t="shared" si="14"/>
        <v>1,</v>
      </c>
    </row>
    <row r="70" spans="1:19" x14ac:dyDescent="0.15">
      <c r="A70" t="s">
        <v>216</v>
      </c>
      <c r="B70">
        <v>92201</v>
      </c>
      <c r="C70">
        <v>101</v>
      </c>
      <c r="D70">
        <v>1</v>
      </c>
      <c r="E70">
        <v>1</v>
      </c>
      <c r="F70">
        <v>3</v>
      </c>
      <c r="G70" s="5">
        <f t="shared" si="20"/>
        <v>1.3580744924028507E-2</v>
      </c>
      <c r="H70" t="str">
        <f>VLOOKUP(B70,'名称-id-价值'!B:C,2,FALSE)</f>
        <v>T2HP1</v>
      </c>
      <c r="I70" t="str">
        <f t="shared" si="15"/>
        <v>T2部件</v>
      </c>
      <c r="J70">
        <f t="shared" si="16"/>
        <v>3</v>
      </c>
      <c r="K70">
        <f t="shared" si="17"/>
        <v>4.0742234772085523E-2</v>
      </c>
      <c r="L70">
        <f>VLOOKUP(B70,'名称-id-价值'!B:M,J70+2,FALSE)</f>
        <v>70</v>
      </c>
      <c r="M70">
        <f t="shared" si="18"/>
        <v>0.95065214468199544</v>
      </c>
      <c r="N70">
        <f t="shared" si="21"/>
        <v>270.60274304154859</v>
      </c>
      <c r="O70" t="str">
        <f t="shared" si="11"/>
        <v>92201,</v>
      </c>
      <c r="P70" t="str">
        <f t="shared" si="12"/>
        <v>101,</v>
      </c>
      <c r="Q70" t="str">
        <f t="shared" si="19"/>
        <v>(1,1)</v>
      </c>
      <c r="R70" t="str">
        <f t="shared" si="13"/>
        <v>1,</v>
      </c>
      <c r="S70" t="str">
        <f t="shared" si="14"/>
        <v>1,</v>
      </c>
    </row>
    <row r="71" spans="1:19" x14ac:dyDescent="0.15">
      <c r="A71" t="s">
        <v>216</v>
      </c>
      <c r="B71">
        <v>92203</v>
      </c>
      <c r="C71">
        <v>101</v>
      </c>
      <c r="D71">
        <v>1</v>
      </c>
      <c r="E71">
        <v>1</v>
      </c>
      <c r="F71">
        <v>3</v>
      </c>
      <c r="G71" s="5">
        <f t="shared" si="20"/>
        <v>1.3580744924028507E-2</v>
      </c>
      <c r="H71" t="str">
        <f>VLOOKUP(B71,'名称-id-价值'!B:C,2,FALSE)</f>
        <v>T2HP3</v>
      </c>
      <c r="I71" t="str">
        <f t="shared" si="15"/>
        <v>T2部件</v>
      </c>
      <c r="J71">
        <f t="shared" si="16"/>
        <v>3</v>
      </c>
      <c r="K71">
        <f t="shared" si="17"/>
        <v>4.0742234772085523E-2</v>
      </c>
      <c r="L71">
        <f>VLOOKUP(B71,'名称-id-价值'!B:M,J71+2,FALSE)</f>
        <v>70</v>
      </c>
      <c r="M71">
        <f t="shared" si="18"/>
        <v>0.95065214468199544</v>
      </c>
      <c r="N71">
        <f t="shared" si="21"/>
        <v>270.60274304154859</v>
      </c>
      <c r="O71" t="str">
        <f t="shared" si="11"/>
        <v>92203,</v>
      </c>
      <c r="P71" t="str">
        <f t="shared" si="12"/>
        <v>101,</v>
      </c>
      <c r="Q71" t="str">
        <f t="shared" si="19"/>
        <v>(1,1)</v>
      </c>
      <c r="R71" t="str">
        <f t="shared" si="13"/>
        <v>1,</v>
      </c>
      <c r="S71" t="str">
        <f t="shared" si="14"/>
        <v>1,</v>
      </c>
    </row>
    <row r="72" spans="1:19" x14ac:dyDescent="0.15">
      <c r="A72" t="s">
        <v>216</v>
      </c>
      <c r="B72">
        <v>92205</v>
      </c>
      <c r="C72">
        <v>101</v>
      </c>
      <c r="D72">
        <v>1</v>
      </c>
      <c r="E72">
        <v>1</v>
      </c>
      <c r="F72">
        <v>3</v>
      </c>
      <c r="G72" s="5">
        <f t="shared" si="20"/>
        <v>1.3580744924028507E-2</v>
      </c>
      <c r="H72" t="str">
        <f>VLOOKUP(B72,'名称-id-价值'!B:C,2,FALSE)</f>
        <v>T2HP5</v>
      </c>
      <c r="I72" t="str">
        <f t="shared" si="15"/>
        <v>T2部件</v>
      </c>
      <c r="J72">
        <f t="shared" si="16"/>
        <v>3</v>
      </c>
      <c r="K72">
        <f t="shared" si="17"/>
        <v>4.0742234772085523E-2</v>
      </c>
      <c r="L72">
        <f>VLOOKUP(B72,'名称-id-价值'!B:M,J72+2,FALSE)</f>
        <v>70</v>
      </c>
      <c r="M72">
        <f t="shared" si="18"/>
        <v>0.95065214468199544</v>
      </c>
      <c r="N72">
        <f t="shared" si="21"/>
        <v>270.60274304154859</v>
      </c>
      <c r="O72" t="str">
        <f t="shared" si="11"/>
        <v>92205,</v>
      </c>
      <c r="P72" t="str">
        <f t="shared" si="12"/>
        <v>101,</v>
      </c>
      <c r="Q72" t="str">
        <f t="shared" si="19"/>
        <v>(1,1)</v>
      </c>
      <c r="R72" t="str">
        <f t="shared" si="13"/>
        <v>1,</v>
      </c>
      <c r="S72" t="str">
        <f t="shared" si="14"/>
        <v>1,</v>
      </c>
    </row>
    <row r="73" spans="1:19" x14ac:dyDescent="0.15">
      <c r="A73" t="s">
        <v>216</v>
      </c>
      <c r="B73">
        <v>100301</v>
      </c>
      <c r="C73">
        <v>55</v>
      </c>
      <c r="D73">
        <v>1</v>
      </c>
      <c r="E73">
        <v>1</v>
      </c>
      <c r="F73">
        <v>3</v>
      </c>
      <c r="G73" s="5">
        <f t="shared" si="20"/>
        <v>7.3954551566491862E-3</v>
      </c>
      <c r="H73" t="str">
        <f>VLOOKUP(B73,'名称-id-价值'!B:C,2,FALSE)</f>
        <v>3倍加速1</v>
      </c>
      <c r="I73" t="str">
        <f t="shared" si="15"/>
        <v>T0坦克</v>
      </c>
      <c r="J73">
        <f t="shared" si="16"/>
        <v>3</v>
      </c>
      <c r="K73">
        <f t="shared" si="17"/>
        <v>2.218636546994756E-2</v>
      </c>
      <c r="L73">
        <f>VLOOKUP(B73,'名称-id-价值'!B:M,J73+2,FALSE)</f>
        <v>35</v>
      </c>
      <c r="M73">
        <f t="shared" si="18"/>
        <v>0.2588409304827215</v>
      </c>
      <c r="N73">
        <f t="shared" si="21"/>
        <v>270.60274304154859</v>
      </c>
      <c r="O73" t="str">
        <f t="shared" si="11"/>
        <v>100301,</v>
      </c>
      <c r="P73" t="str">
        <f t="shared" si="12"/>
        <v>55,</v>
      </c>
      <c r="Q73" t="str">
        <f t="shared" si="19"/>
        <v>(1,1)</v>
      </c>
      <c r="R73" t="str">
        <f t="shared" si="13"/>
        <v>1,</v>
      </c>
      <c r="S73" t="str">
        <f t="shared" si="14"/>
        <v>1,</v>
      </c>
    </row>
    <row r="74" spans="1:19" x14ac:dyDescent="0.15">
      <c r="A74" t="s">
        <v>216</v>
      </c>
      <c r="B74">
        <v>100302</v>
      </c>
      <c r="C74">
        <v>53</v>
      </c>
      <c r="D74">
        <v>1</v>
      </c>
      <c r="E74">
        <v>1</v>
      </c>
      <c r="F74">
        <v>3</v>
      </c>
      <c r="G74" s="5">
        <f t="shared" si="20"/>
        <v>7.1265295145892162E-3</v>
      </c>
      <c r="H74" t="str">
        <f>VLOOKUP(B74,'名称-id-价值'!B:C,2,FALSE)</f>
        <v>3倍加速2</v>
      </c>
      <c r="I74" t="str">
        <f t="shared" si="15"/>
        <v>T0坦克</v>
      </c>
      <c r="J74">
        <f t="shared" si="16"/>
        <v>3</v>
      </c>
      <c r="K74">
        <f t="shared" si="17"/>
        <v>2.1379588543767647E-2</v>
      </c>
      <c r="L74">
        <f>VLOOKUP(B74,'名称-id-价值'!B:M,J74+2,FALSE)</f>
        <v>60</v>
      </c>
      <c r="M74">
        <f t="shared" si="18"/>
        <v>0.42759177087535299</v>
      </c>
      <c r="N74">
        <f t="shared" si="21"/>
        <v>270.60274304154859</v>
      </c>
      <c r="O74" t="str">
        <f t="shared" si="11"/>
        <v>100302,</v>
      </c>
      <c r="P74" t="str">
        <f t="shared" si="12"/>
        <v>53,</v>
      </c>
      <c r="Q74" t="str">
        <f t="shared" si="19"/>
        <v>(1,1)</v>
      </c>
      <c r="R74" t="str">
        <f t="shared" si="13"/>
        <v>1,</v>
      </c>
      <c r="S74" t="str">
        <f t="shared" si="14"/>
        <v>1,</v>
      </c>
    </row>
    <row r="75" spans="1:19" x14ac:dyDescent="0.15">
      <c r="A75" t="s">
        <v>217</v>
      </c>
      <c r="B75">
        <v>51111</v>
      </c>
      <c r="C75">
        <v>200</v>
      </c>
      <c r="D75">
        <v>2</v>
      </c>
      <c r="E75">
        <v>10</v>
      </c>
      <c r="F75">
        <v>3</v>
      </c>
      <c r="G75" s="5">
        <f t="shared" si="20"/>
        <v>2.6336581511719779E-2</v>
      </c>
      <c r="H75" t="str">
        <f>VLOOKUP(B75,'名称-id-价值'!B:C,2,FALSE)</f>
        <v>雷诺FT-碎片</v>
      </c>
      <c r="I75" t="str">
        <f t="shared" si="15"/>
        <v>T1碎片</v>
      </c>
      <c r="J75">
        <f t="shared" si="16"/>
        <v>4</v>
      </c>
      <c r="K75">
        <f t="shared" si="17"/>
        <v>0.47405846721095601</v>
      </c>
      <c r="L75">
        <f>VLOOKUP(B75,'名称-id-价值'!B:M,J75+2,FALSE)</f>
        <v>49.2</v>
      </c>
      <c r="M75">
        <f t="shared" si="18"/>
        <v>7.7745588622596795</v>
      </c>
      <c r="N75">
        <f t="shared" si="21"/>
        <v>302.68119568080067</v>
      </c>
      <c r="O75" t="str">
        <f t="shared" si="11"/>
        <v>51111,</v>
      </c>
      <c r="P75" t="str">
        <f t="shared" si="12"/>
        <v>200,</v>
      </c>
      <c r="Q75" t="str">
        <f t="shared" si="19"/>
        <v>(2,10)</v>
      </c>
      <c r="R75" t="str">
        <f t="shared" si="13"/>
        <v>2,</v>
      </c>
      <c r="S75" t="str">
        <f t="shared" si="14"/>
        <v>10,</v>
      </c>
    </row>
    <row r="76" spans="1:19" x14ac:dyDescent="0.15">
      <c r="A76" t="s">
        <v>217</v>
      </c>
      <c r="B76">
        <v>52111</v>
      </c>
      <c r="C76">
        <v>200</v>
      </c>
      <c r="D76">
        <v>2</v>
      </c>
      <c r="E76">
        <v>10</v>
      </c>
      <c r="F76">
        <v>3</v>
      </c>
      <c r="G76" s="5">
        <f t="shared" si="20"/>
        <v>2.6336581511719779E-2</v>
      </c>
      <c r="H76" t="str">
        <f>VLOOKUP(B76,'名称-id-价值'!B:C,2,FALSE)</f>
        <v>Stuart-碎片</v>
      </c>
      <c r="I76" t="str">
        <f t="shared" si="15"/>
        <v>T1碎片</v>
      </c>
      <c r="J76">
        <f t="shared" si="16"/>
        <v>4</v>
      </c>
      <c r="K76">
        <f t="shared" si="17"/>
        <v>0.47405846721095601</v>
      </c>
      <c r="L76">
        <f>VLOOKUP(B76,'名称-id-价值'!B:M,J76+2,FALSE)</f>
        <v>49.199999999999996</v>
      </c>
      <c r="M76">
        <f t="shared" si="18"/>
        <v>7.7745588622596777</v>
      </c>
      <c r="N76">
        <f t="shared" si="21"/>
        <v>302.68119568080067</v>
      </c>
      <c r="O76" t="str">
        <f t="shared" si="11"/>
        <v>52111,</v>
      </c>
      <c r="P76" t="str">
        <f t="shared" si="12"/>
        <v>200,</v>
      </c>
      <c r="Q76" t="str">
        <f t="shared" si="19"/>
        <v>(2,10)</v>
      </c>
      <c r="R76" t="str">
        <f t="shared" si="13"/>
        <v>2,</v>
      </c>
      <c r="S76" t="str">
        <f t="shared" si="14"/>
        <v>10,</v>
      </c>
    </row>
    <row r="77" spans="1:19" x14ac:dyDescent="0.15">
      <c r="A77" t="s">
        <v>217</v>
      </c>
      <c r="B77">
        <v>53111</v>
      </c>
      <c r="C77">
        <v>200</v>
      </c>
      <c r="D77">
        <v>2</v>
      </c>
      <c r="E77">
        <v>10</v>
      </c>
      <c r="F77">
        <v>3</v>
      </c>
      <c r="G77" s="5">
        <f t="shared" si="20"/>
        <v>2.6336581511719779E-2</v>
      </c>
      <c r="H77" t="str">
        <f>VLOOKUP(B77,'名称-id-价值'!B:C,2,FALSE)</f>
        <v>B-1-碎片</v>
      </c>
      <c r="I77" t="str">
        <f t="shared" si="15"/>
        <v>T1碎片</v>
      </c>
      <c r="J77">
        <f t="shared" si="16"/>
        <v>4</v>
      </c>
      <c r="K77">
        <f t="shared" si="17"/>
        <v>0.47405846721095601</v>
      </c>
      <c r="L77">
        <f>VLOOKUP(B77,'名称-id-价值'!B:M,J77+2,FALSE)</f>
        <v>49.199999999999996</v>
      </c>
      <c r="M77">
        <f t="shared" si="18"/>
        <v>7.7745588622596777</v>
      </c>
      <c r="N77">
        <f t="shared" si="21"/>
        <v>302.68119568080067</v>
      </c>
      <c r="O77" t="str">
        <f t="shared" si="11"/>
        <v>53111,</v>
      </c>
      <c r="P77" t="str">
        <f t="shared" si="12"/>
        <v>200,</v>
      </c>
      <c r="Q77" t="str">
        <f t="shared" si="19"/>
        <v>(2,10)</v>
      </c>
      <c r="R77" t="str">
        <f t="shared" si="13"/>
        <v>2,</v>
      </c>
      <c r="S77" t="str">
        <f t="shared" si="14"/>
        <v>10,</v>
      </c>
    </row>
    <row r="78" spans="1:19" x14ac:dyDescent="0.15">
      <c r="A78" t="s">
        <v>217</v>
      </c>
      <c r="B78">
        <v>51211</v>
      </c>
      <c r="C78">
        <v>449</v>
      </c>
      <c r="D78">
        <v>2</v>
      </c>
      <c r="E78">
        <v>6</v>
      </c>
      <c r="F78">
        <v>3</v>
      </c>
      <c r="G78" s="5">
        <f t="shared" si="20"/>
        <v>5.9125625493810903E-2</v>
      </c>
      <c r="H78" t="str">
        <f>VLOOKUP(B78,'名称-id-价值'!B:C,2,FALSE)</f>
        <v>二号-碎片</v>
      </c>
      <c r="I78" t="str">
        <f t="shared" si="15"/>
        <v>T2碎片</v>
      </c>
      <c r="J78">
        <f t="shared" si="16"/>
        <v>4</v>
      </c>
      <c r="K78">
        <f t="shared" si="17"/>
        <v>0.70950750592573086</v>
      </c>
      <c r="L78">
        <f>VLOOKUP(B78,'名称-id-价值'!B:M,J78+2,FALSE)</f>
        <v>52.8</v>
      </c>
      <c r="M78">
        <f t="shared" si="18"/>
        <v>12.487332104292863</v>
      </c>
      <c r="N78">
        <f t="shared" si="21"/>
        <v>302.68119568080067</v>
      </c>
      <c r="O78" t="str">
        <f t="shared" si="11"/>
        <v>51211,</v>
      </c>
      <c r="P78" t="str">
        <f t="shared" si="12"/>
        <v>449,</v>
      </c>
      <c r="Q78" t="str">
        <f t="shared" si="19"/>
        <v>(2,6)</v>
      </c>
      <c r="R78" t="str">
        <f t="shared" si="13"/>
        <v>2,</v>
      </c>
      <c r="S78" t="str">
        <f t="shared" si="14"/>
        <v>6,</v>
      </c>
    </row>
    <row r="79" spans="1:19" x14ac:dyDescent="0.15">
      <c r="A79" t="s">
        <v>217</v>
      </c>
      <c r="B79">
        <v>52211</v>
      </c>
      <c r="C79">
        <v>449</v>
      </c>
      <c r="D79">
        <v>2</v>
      </c>
      <c r="E79">
        <v>6</v>
      </c>
      <c r="F79">
        <v>3</v>
      </c>
      <c r="G79" s="5">
        <f t="shared" si="20"/>
        <v>5.9125625493810903E-2</v>
      </c>
      <c r="H79" t="str">
        <f>VLOOKUP(B79,'名称-id-价值'!B:C,2,FALSE)</f>
        <v>T-34-碎片</v>
      </c>
      <c r="I79" t="str">
        <f t="shared" si="15"/>
        <v>T2碎片</v>
      </c>
      <c r="J79">
        <f t="shared" si="16"/>
        <v>4</v>
      </c>
      <c r="K79">
        <f t="shared" si="17"/>
        <v>0.70950750592573086</v>
      </c>
      <c r="L79">
        <f>VLOOKUP(B79,'名称-id-价值'!B:M,J79+2,FALSE)</f>
        <v>52.8</v>
      </c>
      <c r="M79">
        <f t="shared" si="18"/>
        <v>12.487332104292863</v>
      </c>
      <c r="N79">
        <f t="shared" si="21"/>
        <v>302.68119568080067</v>
      </c>
      <c r="O79" t="str">
        <f t="shared" si="11"/>
        <v>52211,</v>
      </c>
      <c r="P79" t="str">
        <f t="shared" si="12"/>
        <v>449,</v>
      </c>
      <c r="Q79" t="str">
        <f t="shared" si="19"/>
        <v>(2,6)</v>
      </c>
      <c r="R79" t="str">
        <f t="shared" si="13"/>
        <v>2,</v>
      </c>
      <c r="S79" t="str">
        <f t="shared" si="14"/>
        <v>6,</v>
      </c>
    </row>
    <row r="80" spans="1:19" x14ac:dyDescent="0.15">
      <c r="A80" t="s">
        <v>217</v>
      </c>
      <c r="B80">
        <v>53211</v>
      </c>
      <c r="C80">
        <v>449</v>
      </c>
      <c r="D80">
        <v>2</v>
      </c>
      <c r="E80">
        <v>6</v>
      </c>
      <c r="F80">
        <v>3</v>
      </c>
      <c r="G80" s="5">
        <f t="shared" si="20"/>
        <v>5.9125625493810903E-2</v>
      </c>
      <c r="H80" t="str">
        <f>VLOOKUP(B80,'名称-id-价值'!B:C,2,FALSE)</f>
        <v>KV-1-碎片</v>
      </c>
      <c r="I80" t="str">
        <f t="shared" si="15"/>
        <v>T2碎片</v>
      </c>
      <c r="J80">
        <f t="shared" si="16"/>
        <v>4</v>
      </c>
      <c r="K80">
        <f t="shared" si="17"/>
        <v>0.70950750592573086</v>
      </c>
      <c r="L80">
        <f>VLOOKUP(B80,'名称-id-价值'!B:M,J80+2,FALSE)</f>
        <v>52.8</v>
      </c>
      <c r="M80">
        <f t="shared" si="18"/>
        <v>12.487332104292863</v>
      </c>
      <c r="N80">
        <f t="shared" si="21"/>
        <v>302.68119568080067</v>
      </c>
      <c r="O80" t="str">
        <f t="shared" si="11"/>
        <v>53211,</v>
      </c>
      <c r="P80" t="str">
        <f t="shared" si="12"/>
        <v>449,</v>
      </c>
      <c r="Q80" t="str">
        <f t="shared" si="19"/>
        <v>(2,6)</v>
      </c>
      <c r="R80" t="str">
        <f t="shared" si="13"/>
        <v>2,</v>
      </c>
      <c r="S80" t="str">
        <f t="shared" si="14"/>
        <v>6,</v>
      </c>
    </row>
    <row r="81" spans="1:19" x14ac:dyDescent="0.15">
      <c r="A81" t="s">
        <v>217</v>
      </c>
      <c r="B81">
        <v>51211</v>
      </c>
      <c r="C81">
        <v>477</v>
      </c>
      <c r="D81">
        <v>1</v>
      </c>
      <c r="E81">
        <v>2</v>
      </c>
      <c r="F81">
        <v>3</v>
      </c>
      <c r="G81" s="5">
        <f t="shared" si="20"/>
        <v>6.2812746905451675E-2</v>
      </c>
      <c r="H81" t="str">
        <f>VLOOKUP(B81,'名称-id-价值'!B:C,2,FALSE)</f>
        <v>二号-碎片</v>
      </c>
      <c r="I81" t="str">
        <f t="shared" si="15"/>
        <v>T2碎片</v>
      </c>
      <c r="J81">
        <f t="shared" si="16"/>
        <v>4</v>
      </c>
      <c r="K81">
        <f t="shared" si="17"/>
        <v>0.28265736107453254</v>
      </c>
      <c r="L81">
        <f>VLOOKUP(B81,'名称-id-价值'!B:M,J81+2,FALSE)</f>
        <v>52.8</v>
      </c>
      <c r="M81">
        <f t="shared" si="18"/>
        <v>4.9747695549117728</v>
      </c>
      <c r="N81">
        <f t="shared" si="21"/>
        <v>302.68119568080067</v>
      </c>
      <c r="O81" t="str">
        <f t="shared" si="11"/>
        <v>51211,</v>
      </c>
      <c r="P81" t="str">
        <f t="shared" si="12"/>
        <v>477,</v>
      </c>
      <c r="Q81" t="str">
        <f t="shared" si="19"/>
        <v>(1,2)</v>
      </c>
      <c r="R81" t="str">
        <f t="shared" si="13"/>
        <v>1,</v>
      </c>
      <c r="S81" t="str">
        <f t="shared" si="14"/>
        <v>2,</v>
      </c>
    </row>
    <row r="82" spans="1:19" x14ac:dyDescent="0.15">
      <c r="A82" t="s">
        <v>217</v>
      </c>
      <c r="B82">
        <v>52211</v>
      </c>
      <c r="C82">
        <v>477</v>
      </c>
      <c r="D82">
        <v>1</v>
      </c>
      <c r="E82">
        <v>2</v>
      </c>
      <c r="F82">
        <v>3</v>
      </c>
      <c r="G82" s="5">
        <f t="shared" si="20"/>
        <v>6.2812746905451675E-2</v>
      </c>
      <c r="H82" t="str">
        <f>VLOOKUP(B82,'名称-id-价值'!B:C,2,FALSE)</f>
        <v>T-34-碎片</v>
      </c>
      <c r="I82" t="str">
        <f t="shared" si="15"/>
        <v>T2碎片</v>
      </c>
      <c r="J82">
        <f t="shared" si="16"/>
        <v>4</v>
      </c>
      <c r="K82">
        <f t="shared" si="17"/>
        <v>0.28265736107453254</v>
      </c>
      <c r="L82">
        <f>VLOOKUP(B82,'名称-id-价值'!B:M,J82+2,FALSE)</f>
        <v>52.8</v>
      </c>
      <c r="M82">
        <f t="shared" si="18"/>
        <v>4.9747695549117728</v>
      </c>
      <c r="N82">
        <f t="shared" si="21"/>
        <v>302.68119568080067</v>
      </c>
      <c r="O82" t="str">
        <f t="shared" si="11"/>
        <v>52211,</v>
      </c>
      <c r="P82" t="str">
        <f t="shared" si="12"/>
        <v>477,</v>
      </c>
      <c r="Q82" t="str">
        <f t="shared" si="19"/>
        <v>(1,2)</v>
      </c>
      <c r="R82" t="str">
        <f t="shared" si="13"/>
        <v>1,</v>
      </c>
      <c r="S82" t="str">
        <f t="shared" si="14"/>
        <v>2,</v>
      </c>
    </row>
    <row r="83" spans="1:19" x14ac:dyDescent="0.15">
      <c r="A83" t="s">
        <v>217</v>
      </c>
      <c r="B83">
        <v>53211</v>
      </c>
      <c r="C83">
        <v>477</v>
      </c>
      <c r="D83">
        <v>1</v>
      </c>
      <c r="E83">
        <v>2</v>
      </c>
      <c r="F83">
        <v>3</v>
      </c>
      <c r="G83" s="5">
        <f t="shared" si="20"/>
        <v>6.2812746905451675E-2</v>
      </c>
      <c r="H83" t="str">
        <f>VLOOKUP(B83,'名称-id-价值'!B:C,2,FALSE)</f>
        <v>KV-1-碎片</v>
      </c>
      <c r="I83" t="str">
        <f t="shared" si="15"/>
        <v>T2碎片</v>
      </c>
      <c r="J83">
        <f t="shared" si="16"/>
        <v>4</v>
      </c>
      <c r="K83">
        <f t="shared" si="17"/>
        <v>0.28265736107453254</v>
      </c>
      <c r="L83">
        <f>VLOOKUP(B83,'名称-id-价值'!B:M,J83+2,FALSE)</f>
        <v>52.8</v>
      </c>
      <c r="M83">
        <f t="shared" si="18"/>
        <v>4.9747695549117728</v>
      </c>
      <c r="N83">
        <f t="shared" si="21"/>
        <v>302.68119568080067</v>
      </c>
      <c r="O83" t="str">
        <f t="shared" si="11"/>
        <v>53211,</v>
      </c>
      <c r="P83" t="str">
        <f t="shared" si="12"/>
        <v>477,</v>
      </c>
      <c r="Q83" t="str">
        <f t="shared" si="19"/>
        <v>(1,2)</v>
      </c>
      <c r="R83" t="str">
        <f t="shared" si="13"/>
        <v>1,</v>
      </c>
      <c r="S83" t="str">
        <f t="shared" si="14"/>
        <v>2,</v>
      </c>
    </row>
    <row r="84" spans="1:19" x14ac:dyDescent="0.15">
      <c r="A84" t="s">
        <v>217</v>
      </c>
      <c r="B84">
        <v>91001</v>
      </c>
      <c r="C84">
        <v>151</v>
      </c>
      <c r="D84">
        <v>1</v>
      </c>
      <c r="E84">
        <v>1</v>
      </c>
      <c r="F84">
        <v>3</v>
      </c>
      <c r="G84" s="5">
        <f t="shared" si="20"/>
        <v>1.9884119041348434E-2</v>
      </c>
      <c r="H84" t="str">
        <f>VLOOKUP(B84,'名称-id-价值'!B:C,2,FALSE)</f>
        <v>T1LP1</v>
      </c>
      <c r="I84" t="str">
        <f t="shared" si="15"/>
        <v>T1部件</v>
      </c>
      <c r="J84">
        <f t="shared" si="16"/>
        <v>4</v>
      </c>
      <c r="K84">
        <f t="shared" si="17"/>
        <v>5.9652357124045305E-2</v>
      </c>
      <c r="L84">
        <f>VLOOKUP(B84,'名称-id-价值'!B:M,J84+2,FALSE)</f>
        <v>34</v>
      </c>
      <c r="M84">
        <f t="shared" si="18"/>
        <v>0.6760600474058468</v>
      </c>
      <c r="N84">
        <f t="shared" si="21"/>
        <v>302.68119568080067</v>
      </c>
      <c r="O84" t="str">
        <f t="shared" si="11"/>
        <v>91001,</v>
      </c>
      <c r="P84" t="str">
        <f t="shared" si="12"/>
        <v>151,</v>
      </c>
      <c r="Q84" t="str">
        <f t="shared" si="19"/>
        <v>(1,1)</v>
      </c>
      <c r="R84" t="str">
        <f t="shared" si="13"/>
        <v>1,</v>
      </c>
      <c r="S84" t="str">
        <f t="shared" si="14"/>
        <v>1,</v>
      </c>
    </row>
    <row r="85" spans="1:19" x14ac:dyDescent="0.15">
      <c r="A85" t="s">
        <v>217</v>
      </c>
      <c r="B85">
        <v>91003</v>
      </c>
      <c r="C85">
        <v>151</v>
      </c>
      <c r="D85">
        <v>1</v>
      </c>
      <c r="E85">
        <v>1</v>
      </c>
      <c r="F85">
        <v>3</v>
      </c>
      <c r="G85" s="5">
        <f t="shared" si="20"/>
        <v>1.9884119041348434E-2</v>
      </c>
      <c r="H85" t="str">
        <f>VLOOKUP(B85,'名称-id-价值'!B:C,2,FALSE)</f>
        <v>T1LP3</v>
      </c>
      <c r="I85" t="str">
        <f t="shared" si="15"/>
        <v>T1部件</v>
      </c>
      <c r="J85">
        <f t="shared" si="16"/>
        <v>4</v>
      </c>
      <c r="K85">
        <f t="shared" si="17"/>
        <v>5.9652357124045305E-2</v>
      </c>
      <c r="L85">
        <f>VLOOKUP(B85,'名称-id-价值'!B:M,J85+2,FALSE)</f>
        <v>34</v>
      </c>
      <c r="M85">
        <f t="shared" si="18"/>
        <v>0.6760600474058468</v>
      </c>
      <c r="N85">
        <f t="shared" si="21"/>
        <v>302.68119568080067</v>
      </c>
      <c r="O85" t="str">
        <f t="shared" si="11"/>
        <v>91003,</v>
      </c>
      <c r="P85" t="str">
        <f t="shared" si="12"/>
        <v>151,</v>
      </c>
      <c r="Q85" t="str">
        <f t="shared" si="19"/>
        <v>(1,1)</v>
      </c>
      <c r="R85" t="str">
        <f t="shared" si="13"/>
        <v>1,</v>
      </c>
      <c r="S85" t="str">
        <f t="shared" si="14"/>
        <v>1,</v>
      </c>
    </row>
    <row r="86" spans="1:19" x14ac:dyDescent="0.15">
      <c r="A86" t="s">
        <v>217</v>
      </c>
      <c r="B86">
        <v>91005</v>
      </c>
      <c r="C86">
        <v>151</v>
      </c>
      <c r="D86">
        <v>1</v>
      </c>
      <c r="E86">
        <v>1</v>
      </c>
      <c r="F86">
        <v>3</v>
      </c>
      <c r="G86" s="5">
        <f t="shared" si="20"/>
        <v>1.9884119041348434E-2</v>
      </c>
      <c r="H86" t="str">
        <f>VLOOKUP(B86,'名称-id-价值'!B:C,2,FALSE)</f>
        <v>T1LP5</v>
      </c>
      <c r="I86" t="str">
        <f t="shared" si="15"/>
        <v>T1部件</v>
      </c>
      <c r="J86">
        <f t="shared" si="16"/>
        <v>4</v>
      </c>
      <c r="K86">
        <f t="shared" si="17"/>
        <v>5.9652357124045305E-2</v>
      </c>
      <c r="L86">
        <f>VLOOKUP(B86,'名称-id-价值'!B:M,J86+2,FALSE)</f>
        <v>34</v>
      </c>
      <c r="M86">
        <f t="shared" si="18"/>
        <v>0.6760600474058468</v>
      </c>
      <c r="N86">
        <f t="shared" si="21"/>
        <v>302.68119568080067</v>
      </c>
      <c r="O86" t="str">
        <f t="shared" si="11"/>
        <v>91005,</v>
      </c>
      <c r="P86" t="str">
        <f t="shared" si="12"/>
        <v>151,</v>
      </c>
      <c r="Q86" t="str">
        <f t="shared" si="19"/>
        <v>(1,1)</v>
      </c>
      <c r="R86" t="str">
        <f t="shared" si="13"/>
        <v>1,</v>
      </c>
      <c r="S86" t="str">
        <f t="shared" si="14"/>
        <v>1,</v>
      </c>
    </row>
    <row r="87" spans="1:19" x14ac:dyDescent="0.15">
      <c r="A87" t="s">
        <v>217</v>
      </c>
      <c r="B87">
        <v>91101</v>
      </c>
      <c r="C87">
        <v>151</v>
      </c>
      <c r="D87">
        <v>1</v>
      </c>
      <c r="E87">
        <v>1</v>
      </c>
      <c r="F87">
        <v>3</v>
      </c>
      <c r="G87" s="5">
        <f t="shared" si="20"/>
        <v>1.9884119041348434E-2</v>
      </c>
      <c r="H87" t="str">
        <f>VLOOKUP(B87,'名称-id-价值'!B:C,2,FALSE)</f>
        <v>T1MP1</v>
      </c>
      <c r="I87" t="str">
        <f t="shared" si="15"/>
        <v>T1部件</v>
      </c>
      <c r="J87">
        <f t="shared" si="16"/>
        <v>4</v>
      </c>
      <c r="K87">
        <f t="shared" si="17"/>
        <v>5.9652357124045305E-2</v>
      </c>
      <c r="L87">
        <f>VLOOKUP(B87,'名称-id-价值'!B:M,J87+2,FALSE)</f>
        <v>34</v>
      </c>
      <c r="M87">
        <f t="shared" si="18"/>
        <v>0.6760600474058468</v>
      </c>
      <c r="N87">
        <f t="shared" si="21"/>
        <v>302.68119568080067</v>
      </c>
      <c r="O87" t="str">
        <f t="shared" si="11"/>
        <v>91101,</v>
      </c>
      <c r="P87" t="str">
        <f t="shared" si="12"/>
        <v>151,</v>
      </c>
      <c r="Q87" t="str">
        <f t="shared" si="19"/>
        <v>(1,1)</v>
      </c>
      <c r="R87" t="str">
        <f t="shared" si="13"/>
        <v>1,</v>
      </c>
      <c r="S87" t="str">
        <f t="shared" si="14"/>
        <v>1,</v>
      </c>
    </row>
    <row r="88" spans="1:19" x14ac:dyDescent="0.15">
      <c r="A88" t="s">
        <v>217</v>
      </c>
      <c r="B88">
        <v>91103</v>
      </c>
      <c r="C88">
        <v>151</v>
      </c>
      <c r="D88">
        <v>1</v>
      </c>
      <c r="E88">
        <v>1</v>
      </c>
      <c r="F88">
        <v>3</v>
      </c>
      <c r="G88" s="5">
        <f t="shared" si="20"/>
        <v>1.9884119041348434E-2</v>
      </c>
      <c r="H88" t="str">
        <f>VLOOKUP(B88,'名称-id-价值'!B:C,2,FALSE)</f>
        <v>T1MP3</v>
      </c>
      <c r="I88" t="str">
        <f t="shared" si="15"/>
        <v>T1部件</v>
      </c>
      <c r="J88">
        <f t="shared" si="16"/>
        <v>4</v>
      </c>
      <c r="K88">
        <f t="shared" si="17"/>
        <v>5.9652357124045305E-2</v>
      </c>
      <c r="L88">
        <f>VLOOKUP(B88,'名称-id-价值'!B:M,J88+2,FALSE)</f>
        <v>34</v>
      </c>
      <c r="M88">
        <f t="shared" si="18"/>
        <v>0.6760600474058468</v>
      </c>
      <c r="N88">
        <f t="shared" si="21"/>
        <v>302.68119568080067</v>
      </c>
      <c r="O88" t="str">
        <f t="shared" si="11"/>
        <v>91103,</v>
      </c>
      <c r="P88" t="str">
        <f t="shared" si="12"/>
        <v>151,</v>
      </c>
      <c r="Q88" t="str">
        <f t="shared" si="19"/>
        <v>(1,1)</v>
      </c>
      <c r="R88" t="str">
        <f t="shared" si="13"/>
        <v>1,</v>
      </c>
      <c r="S88" t="str">
        <f t="shared" si="14"/>
        <v>1,</v>
      </c>
    </row>
    <row r="89" spans="1:19" x14ac:dyDescent="0.15">
      <c r="A89" t="s">
        <v>217</v>
      </c>
      <c r="B89">
        <v>91105</v>
      </c>
      <c r="C89">
        <v>151</v>
      </c>
      <c r="D89">
        <v>1</v>
      </c>
      <c r="E89">
        <v>1</v>
      </c>
      <c r="F89">
        <v>3</v>
      </c>
      <c r="G89" s="5">
        <f t="shared" si="20"/>
        <v>1.9884119041348434E-2</v>
      </c>
      <c r="H89" t="str">
        <f>VLOOKUP(B89,'名称-id-价值'!B:C,2,FALSE)</f>
        <v>T1MP5</v>
      </c>
      <c r="I89" t="str">
        <f t="shared" si="15"/>
        <v>T1部件</v>
      </c>
      <c r="J89">
        <f t="shared" si="16"/>
        <v>4</v>
      </c>
      <c r="K89">
        <f t="shared" si="17"/>
        <v>5.9652357124045305E-2</v>
      </c>
      <c r="L89">
        <f>VLOOKUP(B89,'名称-id-价值'!B:M,J89+2,FALSE)</f>
        <v>34</v>
      </c>
      <c r="M89">
        <f t="shared" si="18"/>
        <v>0.6760600474058468</v>
      </c>
      <c r="N89">
        <f t="shared" si="21"/>
        <v>302.68119568080067</v>
      </c>
      <c r="O89" t="str">
        <f t="shared" si="11"/>
        <v>91105,</v>
      </c>
      <c r="P89" t="str">
        <f t="shared" si="12"/>
        <v>151,</v>
      </c>
      <c r="Q89" t="str">
        <f t="shared" si="19"/>
        <v>(1,1)</v>
      </c>
      <c r="R89" t="str">
        <f t="shared" si="13"/>
        <v>1,</v>
      </c>
      <c r="S89" t="str">
        <f t="shared" si="14"/>
        <v>1,</v>
      </c>
    </row>
    <row r="90" spans="1:19" x14ac:dyDescent="0.15">
      <c r="A90" t="s">
        <v>217</v>
      </c>
      <c r="B90">
        <v>91201</v>
      </c>
      <c r="C90">
        <v>151</v>
      </c>
      <c r="D90">
        <v>1</v>
      </c>
      <c r="E90">
        <v>1</v>
      </c>
      <c r="F90">
        <v>3</v>
      </c>
      <c r="G90" s="5">
        <f t="shared" si="20"/>
        <v>1.9884119041348434E-2</v>
      </c>
      <c r="H90" t="str">
        <f>VLOOKUP(B90,'名称-id-价值'!B:C,2,FALSE)</f>
        <v>T1HP1</v>
      </c>
      <c r="I90" t="str">
        <f t="shared" si="15"/>
        <v>T1部件</v>
      </c>
      <c r="J90">
        <f t="shared" si="16"/>
        <v>4</v>
      </c>
      <c r="K90">
        <f t="shared" si="17"/>
        <v>5.9652357124045305E-2</v>
      </c>
      <c r="L90">
        <f>VLOOKUP(B90,'名称-id-价值'!B:M,J90+2,FALSE)</f>
        <v>34</v>
      </c>
      <c r="M90">
        <f t="shared" si="18"/>
        <v>0.6760600474058468</v>
      </c>
      <c r="N90">
        <f t="shared" si="21"/>
        <v>302.68119568080067</v>
      </c>
      <c r="O90" t="str">
        <f t="shared" si="11"/>
        <v>91201,</v>
      </c>
      <c r="P90" t="str">
        <f t="shared" si="12"/>
        <v>151,</v>
      </c>
      <c r="Q90" t="str">
        <f t="shared" si="19"/>
        <v>(1,1)</v>
      </c>
      <c r="R90" t="str">
        <f t="shared" si="13"/>
        <v>1,</v>
      </c>
      <c r="S90" t="str">
        <f t="shared" si="14"/>
        <v>1,</v>
      </c>
    </row>
    <row r="91" spans="1:19" x14ac:dyDescent="0.15">
      <c r="A91" t="s">
        <v>217</v>
      </c>
      <c r="B91">
        <v>91203</v>
      </c>
      <c r="C91">
        <v>151</v>
      </c>
      <c r="D91">
        <v>1</v>
      </c>
      <c r="E91">
        <v>1</v>
      </c>
      <c r="F91">
        <v>3</v>
      </c>
      <c r="G91" s="5">
        <f t="shared" si="20"/>
        <v>1.9884119041348434E-2</v>
      </c>
      <c r="H91" t="str">
        <f>VLOOKUP(B91,'名称-id-价值'!B:C,2,FALSE)</f>
        <v>T1HP3</v>
      </c>
      <c r="I91" t="str">
        <f t="shared" si="15"/>
        <v>T1部件</v>
      </c>
      <c r="J91">
        <f t="shared" si="16"/>
        <v>4</v>
      </c>
      <c r="K91">
        <f t="shared" si="17"/>
        <v>5.9652357124045305E-2</v>
      </c>
      <c r="L91">
        <f>VLOOKUP(B91,'名称-id-价值'!B:M,J91+2,FALSE)</f>
        <v>34</v>
      </c>
      <c r="M91">
        <f t="shared" si="18"/>
        <v>0.6760600474058468</v>
      </c>
      <c r="N91">
        <f t="shared" si="21"/>
        <v>302.68119568080067</v>
      </c>
      <c r="O91" t="str">
        <f t="shared" si="11"/>
        <v>91203,</v>
      </c>
      <c r="P91" t="str">
        <f t="shared" si="12"/>
        <v>151,</v>
      </c>
      <c r="Q91" t="str">
        <f t="shared" si="19"/>
        <v>(1,1)</v>
      </c>
      <c r="R91" t="str">
        <f t="shared" si="13"/>
        <v>1,</v>
      </c>
      <c r="S91" t="str">
        <f t="shared" si="14"/>
        <v>1,</v>
      </c>
    </row>
    <row r="92" spans="1:19" x14ac:dyDescent="0.15">
      <c r="A92" t="s">
        <v>217</v>
      </c>
      <c r="B92">
        <v>91205</v>
      </c>
      <c r="C92">
        <v>151</v>
      </c>
      <c r="D92">
        <v>1</v>
      </c>
      <c r="E92">
        <v>1</v>
      </c>
      <c r="F92">
        <v>3</v>
      </c>
      <c r="G92" s="5">
        <f t="shared" si="20"/>
        <v>1.9884119041348434E-2</v>
      </c>
      <c r="H92" t="str">
        <f>VLOOKUP(B92,'名称-id-价值'!B:C,2,FALSE)</f>
        <v>T1HP5</v>
      </c>
      <c r="I92" t="str">
        <f t="shared" si="15"/>
        <v>T1部件</v>
      </c>
      <c r="J92">
        <f t="shared" si="16"/>
        <v>4</v>
      </c>
      <c r="K92">
        <f t="shared" si="17"/>
        <v>5.9652357124045305E-2</v>
      </c>
      <c r="L92">
        <f>VLOOKUP(B92,'名称-id-价值'!B:M,J92+2,FALSE)</f>
        <v>34</v>
      </c>
      <c r="M92">
        <f t="shared" si="18"/>
        <v>0.6760600474058468</v>
      </c>
      <c r="N92">
        <f t="shared" si="21"/>
        <v>302.68119568080067</v>
      </c>
      <c r="O92" t="str">
        <f t="shared" si="11"/>
        <v>91205,</v>
      </c>
      <c r="P92" t="str">
        <f t="shared" si="12"/>
        <v>151,</v>
      </c>
      <c r="Q92" t="str">
        <f t="shared" si="19"/>
        <v>(1,1)</v>
      </c>
      <c r="R92" t="str">
        <f t="shared" si="13"/>
        <v>1,</v>
      </c>
      <c r="S92" t="str">
        <f t="shared" si="14"/>
        <v>1,</v>
      </c>
    </row>
    <row r="93" spans="1:19" x14ac:dyDescent="0.15">
      <c r="A93" t="s">
        <v>217</v>
      </c>
      <c r="B93">
        <v>91002</v>
      </c>
      <c r="C93">
        <v>151</v>
      </c>
      <c r="D93">
        <v>1</v>
      </c>
      <c r="E93">
        <v>1</v>
      </c>
      <c r="F93">
        <v>3</v>
      </c>
      <c r="G93" s="5">
        <f t="shared" si="20"/>
        <v>1.9884119041348434E-2</v>
      </c>
      <c r="H93" t="str">
        <f>VLOOKUP(B93,'名称-id-价值'!B:C,2,FALSE)</f>
        <v>T1LP2</v>
      </c>
      <c r="I93" t="str">
        <f t="shared" si="15"/>
        <v>T1部件</v>
      </c>
      <c r="J93">
        <f t="shared" si="16"/>
        <v>4</v>
      </c>
      <c r="K93">
        <f t="shared" si="17"/>
        <v>5.9652357124045305E-2</v>
      </c>
      <c r="L93">
        <f>VLOOKUP(B93,'名称-id-价值'!B:M,J93+2,FALSE)</f>
        <v>34</v>
      </c>
      <c r="M93">
        <f t="shared" si="18"/>
        <v>0.6760600474058468</v>
      </c>
      <c r="N93">
        <f t="shared" si="21"/>
        <v>302.68119568080067</v>
      </c>
      <c r="O93" t="str">
        <f t="shared" si="11"/>
        <v>91002,</v>
      </c>
      <c r="P93" t="str">
        <f t="shared" si="12"/>
        <v>151,</v>
      </c>
      <c r="Q93" t="str">
        <f t="shared" si="19"/>
        <v>(1,1)</v>
      </c>
      <c r="R93" t="str">
        <f t="shared" si="13"/>
        <v>1,</v>
      </c>
      <c r="S93" t="str">
        <f t="shared" si="14"/>
        <v>1,</v>
      </c>
    </row>
    <row r="94" spans="1:19" x14ac:dyDescent="0.15">
      <c r="A94" t="s">
        <v>217</v>
      </c>
      <c r="B94">
        <v>91004</v>
      </c>
      <c r="C94">
        <v>151</v>
      </c>
      <c r="D94">
        <v>1</v>
      </c>
      <c r="E94">
        <v>1</v>
      </c>
      <c r="F94">
        <v>3</v>
      </c>
      <c r="G94" s="5">
        <f t="shared" si="20"/>
        <v>1.9884119041348434E-2</v>
      </c>
      <c r="H94" t="str">
        <f>VLOOKUP(B94,'名称-id-价值'!B:C,2,FALSE)</f>
        <v>T1LP4</v>
      </c>
      <c r="I94" t="str">
        <f t="shared" si="15"/>
        <v>T1部件</v>
      </c>
      <c r="J94">
        <f t="shared" si="16"/>
        <v>4</v>
      </c>
      <c r="K94">
        <f t="shared" si="17"/>
        <v>5.9652357124045305E-2</v>
      </c>
      <c r="L94">
        <f>VLOOKUP(B94,'名称-id-价值'!B:M,J94+2,FALSE)</f>
        <v>34</v>
      </c>
      <c r="M94">
        <f t="shared" si="18"/>
        <v>0.6760600474058468</v>
      </c>
      <c r="N94">
        <f t="shared" si="21"/>
        <v>302.68119568080067</v>
      </c>
      <c r="O94" t="str">
        <f t="shared" si="11"/>
        <v>91004,</v>
      </c>
      <c r="P94" t="str">
        <f t="shared" si="12"/>
        <v>151,</v>
      </c>
      <c r="Q94" t="str">
        <f t="shared" si="19"/>
        <v>(1,1)</v>
      </c>
      <c r="R94" t="str">
        <f t="shared" si="13"/>
        <v>1,</v>
      </c>
      <c r="S94" t="str">
        <f t="shared" si="14"/>
        <v>1,</v>
      </c>
    </row>
    <row r="95" spans="1:19" x14ac:dyDescent="0.15">
      <c r="A95" t="s">
        <v>217</v>
      </c>
      <c r="B95">
        <v>91006</v>
      </c>
      <c r="C95">
        <v>151</v>
      </c>
      <c r="D95">
        <v>1</v>
      </c>
      <c r="E95">
        <v>1</v>
      </c>
      <c r="F95">
        <v>3</v>
      </c>
      <c r="G95" s="5">
        <f t="shared" si="20"/>
        <v>1.9884119041348434E-2</v>
      </c>
      <c r="H95" t="str">
        <f>VLOOKUP(B95,'名称-id-价值'!B:C,2,FALSE)</f>
        <v>T1LP6</v>
      </c>
      <c r="I95" t="str">
        <f t="shared" si="15"/>
        <v>T1部件</v>
      </c>
      <c r="J95">
        <f t="shared" si="16"/>
        <v>4</v>
      </c>
      <c r="K95">
        <f t="shared" si="17"/>
        <v>5.9652357124045305E-2</v>
      </c>
      <c r="L95">
        <f>VLOOKUP(B95,'名称-id-价值'!B:M,J95+2,FALSE)</f>
        <v>34</v>
      </c>
      <c r="M95">
        <f t="shared" si="18"/>
        <v>0.6760600474058468</v>
      </c>
      <c r="N95">
        <f t="shared" si="21"/>
        <v>302.68119568080067</v>
      </c>
      <c r="O95" t="str">
        <f t="shared" si="11"/>
        <v>91006,</v>
      </c>
      <c r="P95" t="str">
        <f t="shared" si="12"/>
        <v>151,</v>
      </c>
      <c r="Q95" t="str">
        <f t="shared" si="19"/>
        <v>(1,1)</v>
      </c>
      <c r="R95" t="str">
        <f t="shared" si="13"/>
        <v>1,</v>
      </c>
      <c r="S95" t="str">
        <f t="shared" si="14"/>
        <v>1,</v>
      </c>
    </row>
    <row r="96" spans="1:19" x14ac:dyDescent="0.15">
      <c r="A96" t="s">
        <v>217</v>
      </c>
      <c r="B96">
        <v>91102</v>
      </c>
      <c r="C96">
        <v>151</v>
      </c>
      <c r="D96">
        <v>1</v>
      </c>
      <c r="E96">
        <v>1</v>
      </c>
      <c r="F96">
        <v>3</v>
      </c>
      <c r="G96" s="5">
        <f t="shared" si="20"/>
        <v>1.9884119041348434E-2</v>
      </c>
      <c r="H96" t="str">
        <f>VLOOKUP(B96,'名称-id-价值'!B:C,2,FALSE)</f>
        <v>T1MP2</v>
      </c>
      <c r="I96" t="str">
        <f t="shared" si="15"/>
        <v>T1部件</v>
      </c>
      <c r="J96">
        <f t="shared" si="16"/>
        <v>4</v>
      </c>
      <c r="K96">
        <f t="shared" si="17"/>
        <v>5.9652357124045305E-2</v>
      </c>
      <c r="L96">
        <f>VLOOKUP(B96,'名称-id-价值'!B:M,J96+2,FALSE)</f>
        <v>34</v>
      </c>
      <c r="M96">
        <f t="shared" si="18"/>
        <v>0.6760600474058468</v>
      </c>
      <c r="N96">
        <f t="shared" si="21"/>
        <v>302.68119568080067</v>
      </c>
      <c r="O96" t="str">
        <f t="shared" si="11"/>
        <v>91102,</v>
      </c>
      <c r="P96" t="str">
        <f t="shared" si="12"/>
        <v>151,</v>
      </c>
      <c r="Q96" t="str">
        <f t="shared" si="19"/>
        <v>(1,1)</v>
      </c>
      <c r="R96" t="str">
        <f t="shared" si="13"/>
        <v>1,</v>
      </c>
      <c r="S96" t="str">
        <f t="shared" si="14"/>
        <v>1,</v>
      </c>
    </row>
    <row r="97" spans="1:19" x14ac:dyDescent="0.15">
      <c r="A97" t="s">
        <v>217</v>
      </c>
      <c r="B97">
        <v>91104</v>
      </c>
      <c r="C97">
        <v>151</v>
      </c>
      <c r="D97">
        <v>1</v>
      </c>
      <c r="E97">
        <v>1</v>
      </c>
      <c r="F97">
        <v>3</v>
      </c>
      <c r="G97" s="5">
        <f t="shared" si="20"/>
        <v>1.9884119041348434E-2</v>
      </c>
      <c r="H97" t="str">
        <f>VLOOKUP(B97,'名称-id-价值'!B:C,2,FALSE)</f>
        <v>T1MP4</v>
      </c>
      <c r="I97" t="str">
        <f t="shared" si="15"/>
        <v>T1部件</v>
      </c>
      <c r="J97">
        <f t="shared" si="16"/>
        <v>4</v>
      </c>
      <c r="K97">
        <f t="shared" si="17"/>
        <v>5.9652357124045305E-2</v>
      </c>
      <c r="L97">
        <f>VLOOKUP(B97,'名称-id-价值'!B:M,J97+2,FALSE)</f>
        <v>34</v>
      </c>
      <c r="M97">
        <f t="shared" si="18"/>
        <v>0.6760600474058468</v>
      </c>
      <c r="N97">
        <f t="shared" si="21"/>
        <v>302.68119568080067</v>
      </c>
      <c r="O97" t="str">
        <f t="shared" si="11"/>
        <v>91104,</v>
      </c>
      <c r="P97" t="str">
        <f t="shared" si="12"/>
        <v>151,</v>
      </c>
      <c r="Q97" t="str">
        <f t="shared" si="19"/>
        <v>(1,1)</v>
      </c>
      <c r="R97" t="str">
        <f t="shared" si="13"/>
        <v>1,</v>
      </c>
      <c r="S97" t="str">
        <f t="shared" si="14"/>
        <v>1,</v>
      </c>
    </row>
    <row r="98" spans="1:19" x14ac:dyDescent="0.15">
      <c r="A98" t="s">
        <v>217</v>
      </c>
      <c r="B98">
        <v>91106</v>
      </c>
      <c r="C98">
        <v>151</v>
      </c>
      <c r="D98">
        <v>1</v>
      </c>
      <c r="E98">
        <v>1</v>
      </c>
      <c r="F98">
        <v>3</v>
      </c>
      <c r="G98" s="5">
        <f t="shared" si="20"/>
        <v>1.9884119041348434E-2</v>
      </c>
      <c r="H98" t="str">
        <f>VLOOKUP(B98,'名称-id-价值'!B:C,2,FALSE)</f>
        <v>T1MP6</v>
      </c>
      <c r="I98" t="str">
        <f t="shared" si="15"/>
        <v>T1部件</v>
      </c>
      <c r="J98">
        <f t="shared" si="16"/>
        <v>4</v>
      </c>
      <c r="K98">
        <f t="shared" si="17"/>
        <v>5.9652357124045305E-2</v>
      </c>
      <c r="L98">
        <f>VLOOKUP(B98,'名称-id-价值'!B:M,J98+2,FALSE)</f>
        <v>34</v>
      </c>
      <c r="M98">
        <f t="shared" si="18"/>
        <v>0.6760600474058468</v>
      </c>
      <c r="N98">
        <f t="shared" si="21"/>
        <v>302.68119568080067</v>
      </c>
      <c r="O98" t="str">
        <f t="shared" si="11"/>
        <v>91106,</v>
      </c>
      <c r="P98" t="str">
        <f t="shared" si="12"/>
        <v>151,</v>
      </c>
      <c r="Q98" t="str">
        <f t="shared" si="19"/>
        <v>(1,1)</v>
      </c>
      <c r="R98" t="str">
        <f t="shared" si="13"/>
        <v>1,</v>
      </c>
      <c r="S98" t="str">
        <f t="shared" si="14"/>
        <v>1,</v>
      </c>
    </row>
    <row r="99" spans="1:19" x14ac:dyDescent="0.15">
      <c r="A99" t="s">
        <v>217</v>
      </c>
      <c r="B99">
        <v>91202</v>
      </c>
      <c r="C99">
        <v>151</v>
      </c>
      <c r="D99">
        <v>1</v>
      </c>
      <c r="E99">
        <v>1</v>
      </c>
      <c r="F99">
        <v>3</v>
      </c>
      <c r="G99" s="5">
        <f t="shared" si="20"/>
        <v>1.9884119041348434E-2</v>
      </c>
      <c r="H99" t="str">
        <f>VLOOKUP(B99,'名称-id-价值'!B:C,2,FALSE)</f>
        <v>T1HP2</v>
      </c>
      <c r="I99" t="str">
        <f t="shared" si="15"/>
        <v>T1部件</v>
      </c>
      <c r="J99">
        <f t="shared" si="16"/>
        <v>4</v>
      </c>
      <c r="K99">
        <f t="shared" si="17"/>
        <v>5.9652357124045305E-2</v>
      </c>
      <c r="L99">
        <f>VLOOKUP(B99,'名称-id-价值'!B:M,J99+2,FALSE)</f>
        <v>34</v>
      </c>
      <c r="M99">
        <f t="shared" si="18"/>
        <v>0.6760600474058468</v>
      </c>
      <c r="N99">
        <f t="shared" si="21"/>
        <v>302.68119568080067</v>
      </c>
      <c r="O99" t="str">
        <f t="shared" si="11"/>
        <v>91202,</v>
      </c>
      <c r="P99" t="str">
        <f t="shared" si="12"/>
        <v>151,</v>
      </c>
      <c r="Q99" t="str">
        <f t="shared" si="19"/>
        <v>(1,1)</v>
      </c>
      <c r="R99" t="str">
        <f t="shared" si="13"/>
        <v>1,</v>
      </c>
      <c r="S99" t="str">
        <f t="shared" si="14"/>
        <v>1,</v>
      </c>
    </row>
    <row r="100" spans="1:19" x14ac:dyDescent="0.15">
      <c r="A100" t="s">
        <v>217</v>
      </c>
      <c r="B100">
        <v>91204</v>
      </c>
      <c r="C100">
        <v>151</v>
      </c>
      <c r="D100">
        <v>1</v>
      </c>
      <c r="E100">
        <v>1</v>
      </c>
      <c r="F100">
        <v>3</v>
      </c>
      <c r="G100" s="5">
        <f t="shared" si="20"/>
        <v>1.9884119041348434E-2</v>
      </c>
      <c r="H100" t="str">
        <f>VLOOKUP(B100,'名称-id-价值'!B:C,2,FALSE)</f>
        <v>T1HP4</v>
      </c>
      <c r="I100" t="str">
        <f t="shared" si="15"/>
        <v>T1部件</v>
      </c>
      <c r="J100">
        <f t="shared" si="16"/>
        <v>4</v>
      </c>
      <c r="K100">
        <f t="shared" si="17"/>
        <v>5.9652357124045305E-2</v>
      </c>
      <c r="L100">
        <f>VLOOKUP(B100,'名称-id-价值'!B:M,J100+2,FALSE)</f>
        <v>34</v>
      </c>
      <c r="M100">
        <f t="shared" si="18"/>
        <v>0.6760600474058468</v>
      </c>
      <c r="N100">
        <f t="shared" si="21"/>
        <v>302.68119568080067</v>
      </c>
      <c r="O100" t="str">
        <f t="shared" si="11"/>
        <v>91204,</v>
      </c>
      <c r="P100" t="str">
        <f t="shared" si="12"/>
        <v>151,</v>
      </c>
      <c r="Q100" t="str">
        <f t="shared" si="19"/>
        <v>(1,1)</v>
      </c>
      <c r="R100" t="str">
        <f t="shared" si="13"/>
        <v>1,</v>
      </c>
      <c r="S100" t="str">
        <f t="shared" si="14"/>
        <v>1,</v>
      </c>
    </row>
    <row r="101" spans="1:19" x14ac:dyDescent="0.15">
      <c r="A101" t="s">
        <v>217</v>
      </c>
      <c r="B101">
        <v>91206</v>
      </c>
      <c r="C101">
        <v>151</v>
      </c>
      <c r="D101">
        <v>1</v>
      </c>
      <c r="E101">
        <v>1</v>
      </c>
      <c r="F101">
        <v>3</v>
      </c>
      <c r="G101" s="5">
        <f t="shared" si="20"/>
        <v>1.9884119041348434E-2</v>
      </c>
      <c r="H101" t="str">
        <f>VLOOKUP(B101,'名称-id-价值'!B:C,2,FALSE)</f>
        <v>T1HP6</v>
      </c>
      <c r="I101" t="str">
        <f t="shared" si="15"/>
        <v>T1部件</v>
      </c>
      <c r="J101">
        <f t="shared" si="16"/>
        <v>4</v>
      </c>
      <c r="K101">
        <f t="shared" si="17"/>
        <v>5.9652357124045305E-2</v>
      </c>
      <c r="L101">
        <f>VLOOKUP(B101,'名称-id-价值'!B:M,J101+2,FALSE)</f>
        <v>34</v>
      </c>
      <c r="M101">
        <f t="shared" si="18"/>
        <v>0.6760600474058468</v>
      </c>
      <c r="N101">
        <f t="shared" si="21"/>
        <v>302.68119568080067</v>
      </c>
      <c r="O101" t="str">
        <f t="shared" si="11"/>
        <v>91206,</v>
      </c>
      <c r="P101" t="str">
        <f t="shared" si="12"/>
        <v>151,</v>
      </c>
      <c r="Q101" t="str">
        <f t="shared" si="19"/>
        <v>(1,1)</v>
      </c>
      <c r="R101" t="str">
        <f t="shared" si="13"/>
        <v>1,</v>
      </c>
      <c r="S101" t="str">
        <f t="shared" si="14"/>
        <v>1,</v>
      </c>
    </row>
    <row r="102" spans="1:19" x14ac:dyDescent="0.15">
      <c r="A102" t="s">
        <v>217</v>
      </c>
      <c r="B102">
        <v>92001</v>
      </c>
      <c r="C102">
        <v>76</v>
      </c>
      <c r="D102">
        <v>1</v>
      </c>
      <c r="E102">
        <v>1</v>
      </c>
      <c r="F102">
        <v>3</v>
      </c>
      <c r="G102" s="5">
        <f t="shared" si="20"/>
        <v>1.0007900974453516E-2</v>
      </c>
      <c r="H102" t="str">
        <f>VLOOKUP(B102,'名称-id-价值'!B:C,2,FALSE)</f>
        <v>T2LP1</v>
      </c>
      <c r="I102" t="str">
        <f t="shared" si="15"/>
        <v>T2部件</v>
      </c>
      <c r="J102">
        <f t="shared" si="16"/>
        <v>4</v>
      </c>
      <c r="K102">
        <f t="shared" si="17"/>
        <v>3.0023702923360547E-2</v>
      </c>
      <c r="L102">
        <f>VLOOKUP(B102,'名称-id-价值'!B:M,J102+2,FALSE)</f>
        <v>67.55</v>
      </c>
      <c r="M102">
        <f t="shared" si="18"/>
        <v>0.67603371082433494</v>
      </c>
      <c r="N102">
        <f t="shared" si="21"/>
        <v>302.68119568080067</v>
      </c>
      <c r="O102" t="str">
        <f t="shared" si="11"/>
        <v>92001,</v>
      </c>
      <c r="P102" t="str">
        <f t="shared" si="12"/>
        <v>76,</v>
      </c>
      <c r="Q102" t="str">
        <f t="shared" si="19"/>
        <v>(1,1)</v>
      </c>
      <c r="R102" t="str">
        <f t="shared" si="13"/>
        <v>1,</v>
      </c>
      <c r="S102" t="str">
        <f t="shared" si="14"/>
        <v>1,</v>
      </c>
    </row>
    <row r="103" spans="1:19" x14ac:dyDescent="0.15">
      <c r="A103" t="s">
        <v>217</v>
      </c>
      <c r="B103">
        <v>92003</v>
      </c>
      <c r="C103">
        <v>76</v>
      </c>
      <c r="D103">
        <v>1</v>
      </c>
      <c r="E103">
        <v>1</v>
      </c>
      <c r="F103">
        <v>3</v>
      </c>
      <c r="G103" s="5">
        <f t="shared" si="20"/>
        <v>1.0007900974453516E-2</v>
      </c>
      <c r="H103" t="str">
        <f>VLOOKUP(B103,'名称-id-价值'!B:C,2,FALSE)</f>
        <v>T2LP3</v>
      </c>
      <c r="I103" t="str">
        <f t="shared" si="15"/>
        <v>T2部件</v>
      </c>
      <c r="J103">
        <f t="shared" si="16"/>
        <v>4</v>
      </c>
      <c r="K103">
        <f t="shared" si="17"/>
        <v>3.0023702923360547E-2</v>
      </c>
      <c r="L103">
        <f>VLOOKUP(B103,'名称-id-价值'!B:M,J103+2,FALSE)</f>
        <v>67.55</v>
      </c>
      <c r="M103">
        <f t="shared" si="18"/>
        <v>0.67603371082433494</v>
      </c>
      <c r="N103">
        <f t="shared" si="21"/>
        <v>302.68119568080067</v>
      </c>
      <c r="O103" t="str">
        <f t="shared" si="11"/>
        <v>92003,</v>
      </c>
      <c r="P103" t="str">
        <f t="shared" si="12"/>
        <v>76,</v>
      </c>
      <c r="Q103" t="str">
        <f t="shared" si="19"/>
        <v>(1,1)</v>
      </c>
      <c r="R103" t="str">
        <f t="shared" si="13"/>
        <v>1,</v>
      </c>
      <c r="S103" t="str">
        <f t="shared" si="14"/>
        <v>1,</v>
      </c>
    </row>
    <row r="104" spans="1:19" x14ac:dyDescent="0.15">
      <c r="A104" t="s">
        <v>217</v>
      </c>
      <c r="B104">
        <v>92005</v>
      </c>
      <c r="C104">
        <v>76</v>
      </c>
      <c r="D104">
        <v>1</v>
      </c>
      <c r="E104">
        <v>1</v>
      </c>
      <c r="F104">
        <v>3</v>
      </c>
      <c r="G104" s="5">
        <f t="shared" si="20"/>
        <v>1.0007900974453516E-2</v>
      </c>
      <c r="H104" t="str">
        <f>VLOOKUP(B104,'名称-id-价值'!B:C,2,FALSE)</f>
        <v>T2LP5</v>
      </c>
      <c r="I104" t="str">
        <f t="shared" si="15"/>
        <v>T2部件</v>
      </c>
      <c r="J104">
        <f t="shared" si="16"/>
        <v>4</v>
      </c>
      <c r="K104">
        <f t="shared" si="17"/>
        <v>3.0023702923360547E-2</v>
      </c>
      <c r="L104">
        <f>VLOOKUP(B104,'名称-id-价值'!B:M,J104+2,FALSE)</f>
        <v>67.55</v>
      </c>
      <c r="M104">
        <f t="shared" si="18"/>
        <v>0.67603371082433494</v>
      </c>
      <c r="N104">
        <f t="shared" si="21"/>
        <v>302.68119568080067</v>
      </c>
      <c r="O104" t="str">
        <f t="shared" si="11"/>
        <v>92005,</v>
      </c>
      <c r="P104" t="str">
        <f t="shared" si="12"/>
        <v>76,</v>
      </c>
      <c r="Q104" t="str">
        <f t="shared" si="19"/>
        <v>(1,1)</v>
      </c>
      <c r="R104" t="str">
        <f t="shared" si="13"/>
        <v>1,</v>
      </c>
      <c r="S104" t="str">
        <f t="shared" si="14"/>
        <v>1,</v>
      </c>
    </row>
    <row r="105" spans="1:19" x14ac:dyDescent="0.15">
      <c r="A105" t="s">
        <v>217</v>
      </c>
      <c r="B105">
        <v>92101</v>
      </c>
      <c r="C105">
        <v>76</v>
      </c>
      <c r="D105">
        <v>1</v>
      </c>
      <c r="E105">
        <v>1</v>
      </c>
      <c r="F105">
        <v>3</v>
      </c>
      <c r="G105" s="5">
        <f t="shared" si="20"/>
        <v>1.0007900974453516E-2</v>
      </c>
      <c r="H105" t="str">
        <f>VLOOKUP(B105,'名称-id-价值'!B:C,2,FALSE)</f>
        <v>T2MP1</v>
      </c>
      <c r="I105" t="str">
        <f t="shared" si="15"/>
        <v>T2部件</v>
      </c>
      <c r="J105">
        <f t="shared" si="16"/>
        <v>4</v>
      </c>
      <c r="K105">
        <f t="shared" si="17"/>
        <v>3.0023702923360547E-2</v>
      </c>
      <c r="L105">
        <f>VLOOKUP(B105,'名称-id-价值'!B:M,J105+2,FALSE)</f>
        <v>67.55</v>
      </c>
      <c r="M105">
        <f t="shared" si="18"/>
        <v>0.67603371082433494</v>
      </c>
      <c r="N105">
        <f t="shared" si="21"/>
        <v>302.68119568080067</v>
      </c>
      <c r="O105" t="str">
        <f t="shared" si="11"/>
        <v>92101,</v>
      </c>
      <c r="P105" t="str">
        <f t="shared" si="12"/>
        <v>76,</v>
      </c>
      <c r="Q105" t="str">
        <f t="shared" si="19"/>
        <v>(1,1)</v>
      </c>
      <c r="R105" t="str">
        <f t="shared" si="13"/>
        <v>1,</v>
      </c>
      <c r="S105" t="str">
        <f t="shared" si="14"/>
        <v>1,</v>
      </c>
    </row>
    <row r="106" spans="1:19" x14ac:dyDescent="0.15">
      <c r="A106" t="s">
        <v>217</v>
      </c>
      <c r="B106">
        <v>92103</v>
      </c>
      <c r="C106">
        <v>76</v>
      </c>
      <c r="D106">
        <v>1</v>
      </c>
      <c r="E106">
        <v>1</v>
      </c>
      <c r="F106">
        <v>3</v>
      </c>
      <c r="G106" s="5">
        <f t="shared" si="20"/>
        <v>1.0007900974453516E-2</v>
      </c>
      <c r="H106" t="str">
        <f>VLOOKUP(B106,'名称-id-价值'!B:C,2,FALSE)</f>
        <v>T2MP3</v>
      </c>
      <c r="I106" t="str">
        <f t="shared" si="15"/>
        <v>T2部件</v>
      </c>
      <c r="J106">
        <f t="shared" si="16"/>
        <v>4</v>
      </c>
      <c r="K106">
        <f t="shared" si="17"/>
        <v>3.0023702923360547E-2</v>
      </c>
      <c r="L106">
        <f>VLOOKUP(B106,'名称-id-价值'!B:M,J106+2,FALSE)</f>
        <v>67.55</v>
      </c>
      <c r="M106">
        <f t="shared" si="18"/>
        <v>0.67603371082433494</v>
      </c>
      <c r="N106">
        <f t="shared" si="21"/>
        <v>302.68119568080067</v>
      </c>
      <c r="O106" t="str">
        <f t="shared" si="11"/>
        <v>92103,</v>
      </c>
      <c r="P106" t="str">
        <f t="shared" si="12"/>
        <v>76,</v>
      </c>
      <c r="Q106" t="str">
        <f t="shared" si="19"/>
        <v>(1,1)</v>
      </c>
      <c r="R106" t="str">
        <f t="shared" si="13"/>
        <v>1,</v>
      </c>
      <c r="S106" t="str">
        <f t="shared" si="14"/>
        <v>1,</v>
      </c>
    </row>
    <row r="107" spans="1:19" x14ac:dyDescent="0.15">
      <c r="A107" t="s">
        <v>217</v>
      </c>
      <c r="B107">
        <v>92105</v>
      </c>
      <c r="C107">
        <v>76</v>
      </c>
      <c r="D107">
        <v>1</v>
      </c>
      <c r="E107">
        <v>1</v>
      </c>
      <c r="F107">
        <v>3</v>
      </c>
      <c r="G107" s="5">
        <f t="shared" si="20"/>
        <v>1.0007900974453516E-2</v>
      </c>
      <c r="H107" t="str">
        <f>VLOOKUP(B107,'名称-id-价值'!B:C,2,FALSE)</f>
        <v>T2MP5</v>
      </c>
      <c r="I107" t="str">
        <f t="shared" si="15"/>
        <v>T2部件</v>
      </c>
      <c r="J107">
        <f t="shared" si="16"/>
        <v>4</v>
      </c>
      <c r="K107">
        <f t="shared" si="17"/>
        <v>3.0023702923360547E-2</v>
      </c>
      <c r="L107">
        <f>VLOOKUP(B107,'名称-id-价值'!B:M,J107+2,FALSE)</f>
        <v>67.55</v>
      </c>
      <c r="M107">
        <f t="shared" si="18"/>
        <v>0.67603371082433494</v>
      </c>
      <c r="N107">
        <f t="shared" si="21"/>
        <v>302.68119568080067</v>
      </c>
      <c r="O107" t="str">
        <f t="shared" si="11"/>
        <v>92105,</v>
      </c>
      <c r="P107" t="str">
        <f t="shared" si="12"/>
        <v>76,</v>
      </c>
      <c r="Q107" t="str">
        <f t="shared" si="19"/>
        <v>(1,1)</v>
      </c>
      <c r="R107" t="str">
        <f t="shared" si="13"/>
        <v>1,</v>
      </c>
      <c r="S107" t="str">
        <f t="shared" si="14"/>
        <v>1,</v>
      </c>
    </row>
    <row r="108" spans="1:19" x14ac:dyDescent="0.15">
      <c r="A108" t="s">
        <v>217</v>
      </c>
      <c r="B108">
        <v>92201</v>
      </c>
      <c r="C108">
        <v>76</v>
      </c>
      <c r="D108">
        <v>1</v>
      </c>
      <c r="E108">
        <v>1</v>
      </c>
      <c r="F108">
        <v>3</v>
      </c>
      <c r="G108" s="5">
        <f t="shared" si="20"/>
        <v>1.0007900974453516E-2</v>
      </c>
      <c r="H108" t="str">
        <f>VLOOKUP(B108,'名称-id-价值'!B:C,2,FALSE)</f>
        <v>T2HP1</v>
      </c>
      <c r="I108" t="str">
        <f t="shared" si="15"/>
        <v>T2部件</v>
      </c>
      <c r="J108">
        <f t="shared" si="16"/>
        <v>4</v>
      </c>
      <c r="K108">
        <f t="shared" si="17"/>
        <v>3.0023702923360547E-2</v>
      </c>
      <c r="L108">
        <f>VLOOKUP(B108,'名称-id-价值'!B:M,J108+2,FALSE)</f>
        <v>67.55</v>
      </c>
      <c r="M108">
        <f t="shared" si="18"/>
        <v>0.67603371082433494</v>
      </c>
      <c r="N108">
        <f t="shared" si="21"/>
        <v>302.68119568080067</v>
      </c>
      <c r="O108" t="str">
        <f t="shared" si="11"/>
        <v>92201,</v>
      </c>
      <c r="P108" t="str">
        <f t="shared" si="12"/>
        <v>76,</v>
      </c>
      <c r="Q108" t="str">
        <f t="shared" si="19"/>
        <v>(1,1)</v>
      </c>
      <c r="R108" t="str">
        <f t="shared" si="13"/>
        <v>1,</v>
      </c>
      <c r="S108" t="str">
        <f t="shared" si="14"/>
        <v>1,</v>
      </c>
    </row>
    <row r="109" spans="1:19" x14ac:dyDescent="0.15">
      <c r="A109" t="s">
        <v>217</v>
      </c>
      <c r="B109">
        <v>92203</v>
      </c>
      <c r="C109">
        <v>76</v>
      </c>
      <c r="D109">
        <v>1</v>
      </c>
      <c r="E109">
        <v>1</v>
      </c>
      <c r="F109">
        <v>3</v>
      </c>
      <c r="G109" s="5">
        <f t="shared" si="20"/>
        <v>1.0007900974453516E-2</v>
      </c>
      <c r="H109" t="str">
        <f>VLOOKUP(B109,'名称-id-价值'!B:C,2,FALSE)</f>
        <v>T2HP3</v>
      </c>
      <c r="I109" t="str">
        <f t="shared" si="15"/>
        <v>T2部件</v>
      </c>
      <c r="J109">
        <f t="shared" si="16"/>
        <v>4</v>
      </c>
      <c r="K109">
        <f t="shared" si="17"/>
        <v>3.0023702923360547E-2</v>
      </c>
      <c r="L109">
        <f>VLOOKUP(B109,'名称-id-价值'!B:M,J109+2,FALSE)</f>
        <v>67.55</v>
      </c>
      <c r="M109">
        <f t="shared" si="18"/>
        <v>0.67603371082433494</v>
      </c>
      <c r="N109">
        <f t="shared" si="21"/>
        <v>302.68119568080067</v>
      </c>
      <c r="O109" t="str">
        <f t="shared" si="11"/>
        <v>92203,</v>
      </c>
      <c r="P109" t="str">
        <f t="shared" si="12"/>
        <v>76,</v>
      </c>
      <c r="Q109" t="str">
        <f t="shared" si="19"/>
        <v>(1,1)</v>
      </c>
      <c r="R109" t="str">
        <f t="shared" si="13"/>
        <v>1,</v>
      </c>
      <c r="S109" t="str">
        <f t="shared" si="14"/>
        <v>1,</v>
      </c>
    </row>
    <row r="110" spans="1:19" x14ac:dyDescent="0.15">
      <c r="A110" t="s">
        <v>217</v>
      </c>
      <c r="B110">
        <v>92205</v>
      </c>
      <c r="C110">
        <v>76</v>
      </c>
      <c r="D110">
        <v>1</v>
      </c>
      <c r="E110">
        <v>1</v>
      </c>
      <c r="F110">
        <v>3</v>
      </c>
      <c r="G110" s="5">
        <f t="shared" si="20"/>
        <v>1.0007900974453516E-2</v>
      </c>
      <c r="H110" t="str">
        <f>VLOOKUP(B110,'名称-id-价值'!B:C,2,FALSE)</f>
        <v>T2HP5</v>
      </c>
      <c r="I110" t="str">
        <f t="shared" si="15"/>
        <v>T2部件</v>
      </c>
      <c r="J110">
        <f t="shared" si="16"/>
        <v>4</v>
      </c>
      <c r="K110">
        <f t="shared" si="17"/>
        <v>3.0023702923360547E-2</v>
      </c>
      <c r="L110">
        <f>VLOOKUP(B110,'名称-id-价值'!B:M,J110+2,FALSE)</f>
        <v>67.55</v>
      </c>
      <c r="M110">
        <f t="shared" si="18"/>
        <v>0.67603371082433494</v>
      </c>
      <c r="N110">
        <f t="shared" si="21"/>
        <v>302.68119568080067</v>
      </c>
      <c r="O110" t="str">
        <f t="shared" si="11"/>
        <v>92205,</v>
      </c>
      <c r="P110" t="str">
        <f t="shared" si="12"/>
        <v>76,</v>
      </c>
      <c r="Q110" t="str">
        <f t="shared" si="19"/>
        <v>(1,1)</v>
      </c>
      <c r="R110" t="str">
        <f t="shared" si="13"/>
        <v>1,</v>
      </c>
      <c r="S110" t="str">
        <f t="shared" si="14"/>
        <v>1,</v>
      </c>
    </row>
    <row r="111" spans="1:19" x14ac:dyDescent="0.15">
      <c r="A111" t="s">
        <v>217</v>
      </c>
      <c r="B111">
        <v>92002</v>
      </c>
      <c r="C111">
        <v>76</v>
      </c>
      <c r="D111">
        <v>1</v>
      </c>
      <c r="E111">
        <v>1</v>
      </c>
      <c r="F111">
        <v>3</v>
      </c>
      <c r="G111" s="5">
        <f t="shared" si="20"/>
        <v>1.0007900974453516E-2</v>
      </c>
      <c r="H111" t="str">
        <f>VLOOKUP(B111,'名称-id-价值'!B:C,2,FALSE)</f>
        <v>T2LP2</v>
      </c>
      <c r="I111" t="str">
        <f t="shared" si="15"/>
        <v>T2部件</v>
      </c>
      <c r="J111">
        <f t="shared" si="16"/>
        <v>4</v>
      </c>
      <c r="K111">
        <f t="shared" si="17"/>
        <v>3.0023702923360547E-2</v>
      </c>
      <c r="L111">
        <f>VLOOKUP(B111,'名称-id-价值'!B:M,J111+2,FALSE)</f>
        <v>67.55</v>
      </c>
      <c r="M111">
        <f t="shared" si="18"/>
        <v>0.67603371082433494</v>
      </c>
      <c r="N111">
        <f t="shared" si="21"/>
        <v>302.68119568080067</v>
      </c>
      <c r="O111" t="str">
        <f t="shared" si="11"/>
        <v>92002,</v>
      </c>
      <c r="P111" t="str">
        <f t="shared" si="12"/>
        <v>76,</v>
      </c>
      <c r="Q111" t="str">
        <f t="shared" si="19"/>
        <v>(1,1)</v>
      </c>
      <c r="R111" t="str">
        <f t="shared" si="13"/>
        <v>1,</v>
      </c>
      <c r="S111" t="str">
        <f t="shared" si="14"/>
        <v>1,</v>
      </c>
    </row>
    <row r="112" spans="1:19" x14ac:dyDescent="0.15">
      <c r="A112" t="s">
        <v>217</v>
      </c>
      <c r="B112">
        <v>92004</v>
      </c>
      <c r="C112">
        <v>76</v>
      </c>
      <c r="D112">
        <v>1</v>
      </c>
      <c r="E112">
        <v>1</v>
      </c>
      <c r="F112">
        <v>3</v>
      </c>
      <c r="G112" s="5">
        <f t="shared" si="20"/>
        <v>1.0007900974453516E-2</v>
      </c>
      <c r="H112" t="str">
        <f>VLOOKUP(B112,'名称-id-价值'!B:C,2,FALSE)</f>
        <v>T2LP4</v>
      </c>
      <c r="I112" t="str">
        <f t="shared" si="15"/>
        <v>T2部件</v>
      </c>
      <c r="J112">
        <f t="shared" si="16"/>
        <v>4</v>
      </c>
      <c r="K112">
        <f t="shared" si="17"/>
        <v>3.0023702923360547E-2</v>
      </c>
      <c r="L112">
        <f>VLOOKUP(B112,'名称-id-价值'!B:M,J112+2,FALSE)</f>
        <v>67.55</v>
      </c>
      <c r="M112">
        <f t="shared" si="18"/>
        <v>0.67603371082433494</v>
      </c>
      <c r="N112">
        <f t="shared" si="21"/>
        <v>302.68119568080067</v>
      </c>
      <c r="O112" t="str">
        <f t="shared" si="11"/>
        <v>92004,</v>
      </c>
      <c r="P112" t="str">
        <f t="shared" si="12"/>
        <v>76,</v>
      </c>
      <c r="Q112" t="str">
        <f t="shared" si="19"/>
        <v>(1,1)</v>
      </c>
      <c r="R112" t="str">
        <f t="shared" si="13"/>
        <v>1,</v>
      </c>
      <c r="S112" t="str">
        <f t="shared" si="14"/>
        <v>1,</v>
      </c>
    </row>
    <row r="113" spans="1:19" x14ac:dyDescent="0.15">
      <c r="A113" t="s">
        <v>217</v>
      </c>
      <c r="B113">
        <v>92006</v>
      </c>
      <c r="C113">
        <v>76</v>
      </c>
      <c r="D113">
        <v>1</v>
      </c>
      <c r="E113">
        <v>1</v>
      </c>
      <c r="F113">
        <v>3</v>
      </c>
      <c r="G113" s="5">
        <f t="shared" si="20"/>
        <v>1.0007900974453516E-2</v>
      </c>
      <c r="H113" t="str">
        <f>VLOOKUP(B113,'名称-id-价值'!B:C,2,FALSE)</f>
        <v>T2LP6</v>
      </c>
      <c r="I113" t="str">
        <f t="shared" si="15"/>
        <v>T2部件</v>
      </c>
      <c r="J113">
        <f t="shared" si="16"/>
        <v>4</v>
      </c>
      <c r="K113">
        <f t="shared" si="17"/>
        <v>3.0023702923360547E-2</v>
      </c>
      <c r="L113">
        <f>VLOOKUP(B113,'名称-id-价值'!B:M,J113+2,FALSE)</f>
        <v>67.55</v>
      </c>
      <c r="M113">
        <f t="shared" si="18"/>
        <v>0.67603371082433494</v>
      </c>
      <c r="N113">
        <f t="shared" si="21"/>
        <v>302.68119568080067</v>
      </c>
      <c r="O113" t="str">
        <f t="shared" si="11"/>
        <v>92006,</v>
      </c>
      <c r="P113" t="str">
        <f t="shared" si="12"/>
        <v>76,</v>
      </c>
      <c r="Q113" t="str">
        <f t="shared" si="19"/>
        <v>(1,1)</v>
      </c>
      <c r="R113" t="str">
        <f t="shared" si="13"/>
        <v>1,</v>
      </c>
      <c r="S113" t="str">
        <f t="shared" si="14"/>
        <v>1,</v>
      </c>
    </row>
    <row r="114" spans="1:19" x14ac:dyDescent="0.15">
      <c r="A114" t="s">
        <v>217</v>
      </c>
      <c r="B114">
        <v>92102</v>
      </c>
      <c r="C114">
        <v>76</v>
      </c>
      <c r="D114">
        <v>1</v>
      </c>
      <c r="E114">
        <v>1</v>
      </c>
      <c r="F114">
        <v>3</v>
      </c>
      <c r="G114" s="5">
        <f t="shared" si="20"/>
        <v>1.0007900974453516E-2</v>
      </c>
      <c r="H114" t="str">
        <f>VLOOKUP(B114,'名称-id-价值'!B:C,2,FALSE)</f>
        <v>T2MP2</v>
      </c>
      <c r="I114" t="str">
        <f t="shared" si="15"/>
        <v>T2部件</v>
      </c>
      <c r="J114">
        <f t="shared" si="16"/>
        <v>4</v>
      </c>
      <c r="K114">
        <f t="shared" si="17"/>
        <v>3.0023702923360547E-2</v>
      </c>
      <c r="L114">
        <f>VLOOKUP(B114,'名称-id-价值'!B:M,J114+2,FALSE)</f>
        <v>67.55</v>
      </c>
      <c r="M114">
        <f t="shared" si="18"/>
        <v>0.67603371082433494</v>
      </c>
      <c r="N114">
        <f t="shared" si="21"/>
        <v>302.68119568080067</v>
      </c>
      <c r="O114" t="str">
        <f t="shared" si="11"/>
        <v>92102,</v>
      </c>
      <c r="P114" t="str">
        <f t="shared" si="12"/>
        <v>76,</v>
      </c>
      <c r="Q114" t="str">
        <f t="shared" si="19"/>
        <v>(1,1)</v>
      </c>
      <c r="R114" t="str">
        <f t="shared" si="13"/>
        <v>1,</v>
      </c>
      <c r="S114" t="str">
        <f t="shared" si="14"/>
        <v>1,</v>
      </c>
    </row>
    <row r="115" spans="1:19" x14ac:dyDescent="0.15">
      <c r="A115" t="s">
        <v>217</v>
      </c>
      <c r="B115">
        <v>92104</v>
      </c>
      <c r="C115">
        <v>76</v>
      </c>
      <c r="D115">
        <v>1</v>
      </c>
      <c r="E115">
        <v>1</v>
      </c>
      <c r="F115">
        <v>3</v>
      </c>
      <c r="G115" s="5">
        <f t="shared" si="20"/>
        <v>1.0007900974453516E-2</v>
      </c>
      <c r="H115" t="str">
        <f>VLOOKUP(B115,'名称-id-价值'!B:C,2,FALSE)</f>
        <v>T2MP4</v>
      </c>
      <c r="I115" t="str">
        <f t="shared" si="15"/>
        <v>T2部件</v>
      </c>
      <c r="J115">
        <f t="shared" si="16"/>
        <v>4</v>
      </c>
      <c r="K115">
        <f t="shared" si="17"/>
        <v>3.0023702923360547E-2</v>
      </c>
      <c r="L115">
        <f>VLOOKUP(B115,'名称-id-价值'!B:M,J115+2,FALSE)</f>
        <v>67.55</v>
      </c>
      <c r="M115">
        <f t="shared" si="18"/>
        <v>0.67603371082433494</v>
      </c>
      <c r="N115">
        <f t="shared" si="21"/>
        <v>302.68119568080067</v>
      </c>
      <c r="O115" t="str">
        <f t="shared" si="11"/>
        <v>92104,</v>
      </c>
      <c r="P115" t="str">
        <f t="shared" si="12"/>
        <v>76,</v>
      </c>
      <c r="Q115" t="str">
        <f t="shared" si="19"/>
        <v>(1,1)</v>
      </c>
      <c r="R115" t="str">
        <f t="shared" si="13"/>
        <v>1,</v>
      </c>
      <c r="S115" t="str">
        <f t="shared" si="14"/>
        <v>1,</v>
      </c>
    </row>
    <row r="116" spans="1:19" x14ac:dyDescent="0.15">
      <c r="A116" t="s">
        <v>217</v>
      </c>
      <c r="B116">
        <v>92106</v>
      </c>
      <c r="C116">
        <v>76</v>
      </c>
      <c r="D116">
        <v>1</v>
      </c>
      <c r="E116">
        <v>1</v>
      </c>
      <c r="F116">
        <v>3</v>
      </c>
      <c r="G116" s="5">
        <f t="shared" si="20"/>
        <v>1.0007900974453516E-2</v>
      </c>
      <c r="H116" t="str">
        <f>VLOOKUP(B116,'名称-id-价值'!B:C,2,FALSE)</f>
        <v>T2MP6</v>
      </c>
      <c r="I116" t="str">
        <f t="shared" si="15"/>
        <v>T2部件</v>
      </c>
      <c r="J116">
        <f t="shared" si="16"/>
        <v>4</v>
      </c>
      <c r="K116">
        <f t="shared" si="17"/>
        <v>3.0023702923360547E-2</v>
      </c>
      <c r="L116">
        <f>VLOOKUP(B116,'名称-id-价值'!B:M,J116+2,FALSE)</f>
        <v>67.55</v>
      </c>
      <c r="M116">
        <f t="shared" si="18"/>
        <v>0.67603371082433494</v>
      </c>
      <c r="N116">
        <f t="shared" si="21"/>
        <v>302.68119568080067</v>
      </c>
      <c r="O116" t="str">
        <f t="shared" si="11"/>
        <v>92106,</v>
      </c>
      <c r="P116" t="str">
        <f t="shared" si="12"/>
        <v>76,</v>
      </c>
      <c r="Q116" t="str">
        <f t="shared" si="19"/>
        <v>(1,1)</v>
      </c>
      <c r="R116" t="str">
        <f t="shared" si="13"/>
        <v>1,</v>
      </c>
      <c r="S116" t="str">
        <f t="shared" si="14"/>
        <v>1,</v>
      </c>
    </row>
    <row r="117" spans="1:19" x14ac:dyDescent="0.15">
      <c r="A117" t="s">
        <v>217</v>
      </c>
      <c r="B117">
        <v>92202</v>
      </c>
      <c r="C117">
        <v>76</v>
      </c>
      <c r="D117">
        <v>1</v>
      </c>
      <c r="E117">
        <v>1</v>
      </c>
      <c r="F117">
        <v>3</v>
      </c>
      <c r="G117" s="5">
        <f t="shared" si="20"/>
        <v>1.0007900974453516E-2</v>
      </c>
      <c r="H117" t="str">
        <f>VLOOKUP(B117,'名称-id-价值'!B:C,2,FALSE)</f>
        <v>T2HP2</v>
      </c>
      <c r="I117" t="str">
        <f t="shared" si="15"/>
        <v>T2部件</v>
      </c>
      <c r="J117">
        <f t="shared" si="16"/>
        <v>4</v>
      </c>
      <c r="K117">
        <f t="shared" si="17"/>
        <v>3.0023702923360547E-2</v>
      </c>
      <c r="L117">
        <f>VLOOKUP(B117,'名称-id-价值'!B:M,J117+2,FALSE)</f>
        <v>67.55</v>
      </c>
      <c r="M117">
        <f t="shared" si="18"/>
        <v>0.67603371082433494</v>
      </c>
      <c r="N117">
        <f t="shared" si="21"/>
        <v>302.68119568080067</v>
      </c>
      <c r="O117" t="str">
        <f t="shared" si="11"/>
        <v>92202,</v>
      </c>
      <c r="P117" t="str">
        <f t="shared" si="12"/>
        <v>76,</v>
      </c>
      <c r="Q117" t="str">
        <f t="shared" si="19"/>
        <v>(1,1)</v>
      </c>
      <c r="R117" t="str">
        <f t="shared" si="13"/>
        <v>1,</v>
      </c>
      <c r="S117" t="str">
        <f t="shared" si="14"/>
        <v>1,</v>
      </c>
    </row>
    <row r="118" spans="1:19" x14ac:dyDescent="0.15">
      <c r="A118" t="s">
        <v>217</v>
      </c>
      <c r="B118">
        <v>92204</v>
      </c>
      <c r="C118">
        <v>76</v>
      </c>
      <c r="D118">
        <v>1</v>
      </c>
      <c r="E118">
        <v>1</v>
      </c>
      <c r="F118">
        <v>3</v>
      </c>
      <c r="G118" s="5">
        <f t="shared" si="20"/>
        <v>1.0007900974453516E-2</v>
      </c>
      <c r="H118" t="str">
        <f>VLOOKUP(B118,'名称-id-价值'!B:C,2,FALSE)</f>
        <v>T2HP4</v>
      </c>
      <c r="I118" t="str">
        <f t="shared" si="15"/>
        <v>T2部件</v>
      </c>
      <c r="J118">
        <f t="shared" si="16"/>
        <v>4</v>
      </c>
      <c r="K118">
        <f t="shared" si="17"/>
        <v>3.0023702923360547E-2</v>
      </c>
      <c r="L118">
        <f>VLOOKUP(B118,'名称-id-价值'!B:M,J118+2,FALSE)</f>
        <v>67.55</v>
      </c>
      <c r="M118">
        <f t="shared" si="18"/>
        <v>0.67603371082433494</v>
      </c>
      <c r="N118">
        <f t="shared" si="21"/>
        <v>302.68119568080067</v>
      </c>
      <c r="O118" t="str">
        <f t="shared" si="11"/>
        <v>92204,</v>
      </c>
      <c r="P118" t="str">
        <f t="shared" si="12"/>
        <v>76,</v>
      </c>
      <c r="Q118" t="str">
        <f t="shared" si="19"/>
        <v>(1,1)</v>
      </c>
      <c r="R118" t="str">
        <f t="shared" si="13"/>
        <v>1,</v>
      </c>
      <c r="S118" t="str">
        <f t="shared" si="14"/>
        <v>1,</v>
      </c>
    </row>
    <row r="119" spans="1:19" x14ac:dyDescent="0.15">
      <c r="A119" t="s">
        <v>217</v>
      </c>
      <c r="B119">
        <v>92206</v>
      </c>
      <c r="C119">
        <v>76</v>
      </c>
      <c r="D119">
        <v>1</v>
      </c>
      <c r="E119">
        <v>1</v>
      </c>
      <c r="F119">
        <v>3</v>
      </c>
      <c r="G119" s="5">
        <f t="shared" si="20"/>
        <v>1.0007900974453516E-2</v>
      </c>
      <c r="H119" t="str">
        <f>VLOOKUP(B119,'名称-id-价值'!B:C,2,FALSE)</f>
        <v>T2HP6</v>
      </c>
      <c r="I119" t="str">
        <f t="shared" si="15"/>
        <v>T2部件</v>
      </c>
      <c r="J119">
        <f t="shared" si="16"/>
        <v>4</v>
      </c>
      <c r="K119">
        <f t="shared" si="17"/>
        <v>3.0023702923360547E-2</v>
      </c>
      <c r="L119">
        <f>VLOOKUP(B119,'名称-id-价值'!B:M,J119+2,FALSE)</f>
        <v>67.55</v>
      </c>
      <c r="M119">
        <f t="shared" si="18"/>
        <v>0.67603371082433494</v>
      </c>
      <c r="N119">
        <f t="shared" si="21"/>
        <v>302.68119568080067</v>
      </c>
      <c r="O119" t="str">
        <f t="shared" si="11"/>
        <v>92206,</v>
      </c>
      <c r="P119" t="str">
        <f t="shared" si="12"/>
        <v>76,</v>
      </c>
      <c r="Q119" t="str">
        <f t="shared" si="19"/>
        <v>(1,1)</v>
      </c>
      <c r="R119" t="str">
        <f t="shared" si="13"/>
        <v>1,</v>
      </c>
      <c r="S119" t="str">
        <f t="shared" si="14"/>
        <v>1,</v>
      </c>
    </row>
    <row r="120" spans="1:19" x14ac:dyDescent="0.15">
      <c r="A120" t="s">
        <v>217</v>
      </c>
      <c r="B120">
        <v>100301</v>
      </c>
      <c r="C120">
        <v>55</v>
      </c>
      <c r="D120">
        <v>1</v>
      </c>
      <c r="E120">
        <v>1</v>
      </c>
      <c r="F120">
        <v>3</v>
      </c>
      <c r="G120" s="5">
        <f t="shared" si="20"/>
        <v>7.2425599157229393E-3</v>
      </c>
      <c r="H120" t="str">
        <f>VLOOKUP(B120,'名称-id-价值'!B:C,2,FALSE)</f>
        <v>3倍加速1</v>
      </c>
      <c r="I120" t="str">
        <f t="shared" si="15"/>
        <v>T0坦克</v>
      </c>
      <c r="J120">
        <f t="shared" si="16"/>
        <v>4</v>
      </c>
      <c r="K120">
        <f t="shared" si="17"/>
        <v>2.172767974716882E-2</v>
      </c>
      <c r="L120">
        <f>VLOOKUP(B120,'名称-id-价值'!B:M,J120+2,FALSE)</f>
        <v>35</v>
      </c>
      <c r="M120">
        <f t="shared" si="18"/>
        <v>0.25348959705030288</v>
      </c>
      <c r="N120">
        <f t="shared" si="21"/>
        <v>302.68119568080067</v>
      </c>
      <c r="O120" t="str">
        <f t="shared" si="11"/>
        <v>100301,</v>
      </c>
      <c r="P120" t="str">
        <f t="shared" si="12"/>
        <v>55,</v>
      </c>
      <c r="Q120" t="str">
        <f t="shared" si="19"/>
        <v>(1,1)</v>
      </c>
      <c r="R120" t="str">
        <f t="shared" si="13"/>
        <v>1,</v>
      </c>
      <c r="S120" t="str">
        <f t="shared" si="14"/>
        <v>1,</v>
      </c>
    </row>
    <row r="121" spans="1:19" x14ac:dyDescent="0.15">
      <c r="A121" t="s">
        <v>217</v>
      </c>
      <c r="B121">
        <v>100302</v>
      </c>
      <c r="C121">
        <v>75</v>
      </c>
      <c r="D121">
        <v>1</v>
      </c>
      <c r="E121">
        <v>1</v>
      </c>
      <c r="F121">
        <v>3</v>
      </c>
      <c r="G121" s="5">
        <f t="shared" si="20"/>
        <v>9.8762180668949175E-3</v>
      </c>
      <c r="H121" t="str">
        <f>VLOOKUP(B121,'名称-id-价值'!B:C,2,FALSE)</f>
        <v>3倍加速2</v>
      </c>
      <c r="I121" t="str">
        <f t="shared" si="15"/>
        <v>T0坦克</v>
      </c>
      <c r="J121">
        <f t="shared" si="16"/>
        <v>4</v>
      </c>
      <c r="K121">
        <f t="shared" si="17"/>
        <v>2.9628654200684751E-2</v>
      </c>
      <c r="L121">
        <f>VLOOKUP(B121,'名称-id-价值'!B:M,J121+2,FALSE)</f>
        <v>60</v>
      </c>
      <c r="M121">
        <f t="shared" si="18"/>
        <v>0.59257308401369502</v>
      </c>
      <c r="N121">
        <f t="shared" si="21"/>
        <v>302.68119568080067</v>
      </c>
      <c r="O121" t="str">
        <f t="shared" si="11"/>
        <v>100302,</v>
      </c>
      <c r="P121" t="str">
        <f t="shared" si="12"/>
        <v>75,</v>
      </c>
      <c r="Q121" t="str">
        <f t="shared" si="19"/>
        <v>(1,1)</v>
      </c>
      <c r="R121" t="str">
        <f t="shared" si="13"/>
        <v>1,</v>
      </c>
      <c r="S121" t="str">
        <f t="shared" si="14"/>
        <v>1,</v>
      </c>
    </row>
    <row r="122" spans="1:19" x14ac:dyDescent="0.15">
      <c r="A122" t="s">
        <v>218</v>
      </c>
      <c r="B122">
        <v>51111</v>
      </c>
      <c r="C122">
        <v>190</v>
      </c>
      <c r="D122">
        <v>2</v>
      </c>
      <c r="E122">
        <v>12</v>
      </c>
      <c r="F122">
        <v>3</v>
      </c>
      <c r="G122" s="5">
        <f t="shared" si="20"/>
        <v>2.2437411431270666E-2</v>
      </c>
      <c r="H122" t="str">
        <f>VLOOKUP(B122,'名称-id-价值'!B:C,2,FALSE)</f>
        <v>雷诺FT-碎片</v>
      </c>
      <c r="I122" t="str">
        <f t="shared" ref="I122:I124" si="22">IF(LEFT(B122,1)+0=5,"T"&amp;MID(B122,3,1)&amp;"碎片",IF(LEFT(B122,1)+0=1,"T"&amp;MID(B122,3,1)&amp;"坦克",IF(LEFT(B122,1)+0=9,"T"&amp;MID(B122,2,1)&amp;"部件")))</f>
        <v>T1碎片</v>
      </c>
      <c r="J122">
        <f t="shared" ref="J122:J124" si="23">IF(RIGHT(A122,1)+0=0,10,RIGHT(A122,1)+0)</f>
        <v>5</v>
      </c>
      <c r="K122">
        <f t="shared" ref="K122:K124" si="24">AVERAGE(D122:E122)*G122*F122</f>
        <v>0.47118564005668395</v>
      </c>
      <c r="L122">
        <f>VLOOKUP(B122,'名称-id-价值'!B:M,J122+2,FALSE)</f>
        <v>45.6</v>
      </c>
      <c r="M122">
        <f t="shared" ref="M122:M124" si="25">G122*L122*AVERAGE(D122:E122)</f>
        <v>7.1620217288615962</v>
      </c>
      <c r="N122">
        <f t="shared" si="21"/>
        <v>259.4208195559749</v>
      </c>
      <c r="O122" t="str">
        <f t="shared" ref="O122:O124" si="26">B122&amp;","</f>
        <v>51111,</v>
      </c>
      <c r="P122" t="str">
        <f t="shared" ref="P122:P124" si="27">C122&amp;","</f>
        <v>190,</v>
      </c>
      <c r="Q122" t="str">
        <f t="shared" ref="Q122:Q124" si="28">"("&amp;LEFT(R122&amp;S122,LEN(R122&amp;S122)-1)&amp;")"</f>
        <v>(2,12)</v>
      </c>
      <c r="R122" t="str">
        <f t="shared" ref="R122:R124" si="29">D122&amp;","</f>
        <v>2,</v>
      </c>
      <c r="S122" t="str">
        <f t="shared" ref="S122:S124" si="30">E122&amp;","</f>
        <v>12,</v>
      </c>
    </row>
    <row r="123" spans="1:19" x14ac:dyDescent="0.15">
      <c r="A123" t="s">
        <v>218</v>
      </c>
      <c r="B123">
        <v>52111</v>
      </c>
      <c r="C123">
        <v>190</v>
      </c>
      <c r="D123">
        <v>2</v>
      </c>
      <c r="E123">
        <v>12</v>
      </c>
      <c r="F123">
        <v>3</v>
      </c>
      <c r="G123" s="5">
        <f t="shared" si="20"/>
        <v>2.2437411431270666E-2</v>
      </c>
      <c r="H123" t="str">
        <f>VLOOKUP(B123,'名称-id-价值'!B:C,2,FALSE)</f>
        <v>Stuart-碎片</v>
      </c>
      <c r="I123" t="str">
        <f t="shared" si="22"/>
        <v>T1碎片</v>
      </c>
      <c r="J123">
        <f t="shared" si="23"/>
        <v>5</v>
      </c>
      <c r="K123">
        <f t="shared" si="24"/>
        <v>0.47118564005668395</v>
      </c>
      <c r="L123">
        <f>VLOOKUP(B123,'名称-id-价值'!B:M,J123+2,FALSE)</f>
        <v>45.6</v>
      </c>
      <c r="M123">
        <f t="shared" si="25"/>
        <v>7.1620217288615962</v>
      </c>
      <c r="N123">
        <f t="shared" si="21"/>
        <v>259.4208195559749</v>
      </c>
      <c r="O123" t="str">
        <f t="shared" si="26"/>
        <v>52111,</v>
      </c>
      <c r="P123" t="str">
        <f t="shared" si="27"/>
        <v>190,</v>
      </c>
      <c r="Q123" t="str">
        <f t="shared" si="28"/>
        <v>(2,12)</v>
      </c>
      <c r="R123" t="str">
        <f t="shared" si="29"/>
        <v>2,</v>
      </c>
      <c r="S123" t="str">
        <f t="shared" si="30"/>
        <v>12,</v>
      </c>
    </row>
    <row r="124" spans="1:19" x14ac:dyDescent="0.15">
      <c r="A124" t="s">
        <v>218</v>
      </c>
      <c r="B124">
        <v>53111</v>
      </c>
      <c r="C124">
        <v>190</v>
      </c>
      <c r="D124">
        <v>2</v>
      </c>
      <c r="E124">
        <v>12</v>
      </c>
      <c r="F124">
        <v>3</v>
      </c>
      <c r="G124" s="5">
        <f t="shared" si="20"/>
        <v>2.2437411431270666E-2</v>
      </c>
      <c r="H124" t="str">
        <f>VLOOKUP(B124,'名称-id-价值'!B:C,2,FALSE)</f>
        <v>B-1-碎片</v>
      </c>
      <c r="I124" t="str">
        <f t="shared" si="22"/>
        <v>T1碎片</v>
      </c>
      <c r="J124">
        <f t="shared" si="23"/>
        <v>5</v>
      </c>
      <c r="K124">
        <f t="shared" si="24"/>
        <v>0.47118564005668395</v>
      </c>
      <c r="L124">
        <f>VLOOKUP(B124,'名称-id-价值'!B:M,J124+2,FALSE)</f>
        <v>45.6</v>
      </c>
      <c r="M124">
        <f t="shared" si="25"/>
        <v>7.1620217288615962</v>
      </c>
      <c r="N124">
        <f t="shared" si="21"/>
        <v>259.4208195559749</v>
      </c>
      <c r="O124" t="str">
        <f t="shared" si="26"/>
        <v>53111,</v>
      </c>
      <c r="P124" t="str">
        <f t="shared" si="27"/>
        <v>190,</v>
      </c>
      <c r="Q124" t="str">
        <f t="shared" si="28"/>
        <v>(2,12)</v>
      </c>
      <c r="R124" t="str">
        <f t="shared" si="29"/>
        <v>2,</v>
      </c>
      <c r="S124" t="str">
        <f t="shared" si="30"/>
        <v>12,</v>
      </c>
    </row>
    <row r="125" spans="1:19" x14ac:dyDescent="0.15">
      <c r="A125" t="s">
        <v>218</v>
      </c>
      <c r="B125">
        <v>51211</v>
      </c>
      <c r="C125">
        <v>509</v>
      </c>
      <c r="D125">
        <v>1</v>
      </c>
      <c r="E125">
        <v>3</v>
      </c>
      <c r="F125">
        <v>3</v>
      </c>
      <c r="G125" s="5">
        <f t="shared" si="20"/>
        <v>6.0108644307982996E-2</v>
      </c>
      <c r="H125" t="str">
        <f>VLOOKUP(B125,'名称-id-价值'!B:C,2,FALSE)</f>
        <v>二号-碎片</v>
      </c>
      <c r="I125" t="str">
        <f t="shared" si="15"/>
        <v>T2碎片</v>
      </c>
      <c r="J125">
        <f t="shared" si="16"/>
        <v>5</v>
      </c>
      <c r="K125">
        <f t="shared" si="17"/>
        <v>0.36065186584789799</v>
      </c>
      <c r="L125">
        <f>VLOOKUP(B125,'名称-id-价值'!B:M,J125+2,FALSE)</f>
        <v>49.199999999999996</v>
      </c>
      <c r="M125">
        <f t="shared" si="18"/>
        <v>5.9146905999055264</v>
      </c>
      <c r="N125">
        <f t="shared" si="21"/>
        <v>259.4208195559749</v>
      </c>
      <c r="O125" t="str">
        <f t="shared" si="11"/>
        <v>51211,</v>
      </c>
      <c r="P125" t="str">
        <f t="shared" si="12"/>
        <v>509,</v>
      </c>
      <c r="Q125" t="str">
        <f t="shared" si="19"/>
        <v>(1,3)</v>
      </c>
      <c r="R125" t="str">
        <f t="shared" si="13"/>
        <v>1,</v>
      </c>
      <c r="S125" t="str">
        <f t="shared" si="14"/>
        <v>3,</v>
      </c>
    </row>
    <row r="126" spans="1:19" x14ac:dyDescent="0.15">
      <c r="A126" t="s">
        <v>218</v>
      </c>
      <c r="B126">
        <v>52211</v>
      </c>
      <c r="C126">
        <v>509</v>
      </c>
      <c r="D126">
        <v>1</v>
      </c>
      <c r="E126">
        <v>3</v>
      </c>
      <c r="F126">
        <v>3</v>
      </c>
      <c r="G126" s="5">
        <f t="shared" si="20"/>
        <v>6.0108644307982996E-2</v>
      </c>
      <c r="H126" t="str">
        <f>VLOOKUP(B126,'名称-id-价值'!B:C,2,FALSE)</f>
        <v>T-34-碎片</v>
      </c>
      <c r="I126" t="str">
        <f t="shared" si="15"/>
        <v>T2碎片</v>
      </c>
      <c r="J126">
        <f t="shared" si="16"/>
        <v>5</v>
      </c>
      <c r="K126">
        <f t="shared" si="17"/>
        <v>0.36065186584789799</v>
      </c>
      <c r="L126">
        <f>VLOOKUP(B126,'名称-id-价值'!B:M,J126+2,FALSE)</f>
        <v>49.199999999999996</v>
      </c>
      <c r="M126">
        <f t="shared" si="18"/>
        <v>5.9146905999055264</v>
      </c>
      <c r="N126">
        <f t="shared" si="21"/>
        <v>259.4208195559749</v>
      </c>
      <c r="O126" t="str">
        <f t="shared" si="11"/>
        <v>52211,</v>
      </c>
      <c r="P126" t="str">
        <f t="shared" si="12"/>
        <v>509,</v>
      </c>
      <c r="Q126" t="str">
        <f t="shared" si="19"/>
        <v>(1,3)</v>
      </c>
      <c r="R126" t="str">
        <f t="shared" si="13"/>
        <v>1,</v>
      </c>
      <c r="S126" t="str">
        <f t="shared" si="14"/>
        <v>3,</v>
      </c>
    </row>
    <row r="127" spans="1:19" x14ac:dyDescent="0.15">
      <c r="A127" t="s">
        <v>218</v>
      </c>
      <c r="B127">
        <v>53211</v>
      </c>
      <c r="C127">
        <v>509</v>
      </c>
      <c r="D127">
        <v>1</v>
      </c>
      <c r="E127">
        <v>3</v>
      </c>
      <c r="F127">
        <v>3</v>
      </c>
      <c r="G127" s="5">
        <f t="shared" si="20"/>
        <v>6.0108644307982996E-2</v>
      </c>
      <c r="H127" t="str">
        <f>VLOOKUP(B127,'名称-id-价值'!B:C,2,FALSE)</f>
        <v>KV-1-碎片</v>
      </c>
      <c r="I127" t="str">
        <f t="shared" si="15"/>
        <v>T2碎片</v>
      </c>
      <c r="J127">
        <f t="shared" si="16"/>
        <v>5</v>
      </c>
      <c r="K127">
        <f t="shared" si="17"/>
        <v>0.36065186584789799</v>
      </c>
      <c r="L127">
        <f>VLOOKUP(B127,'名称-id-价值'!B:M,J127+2,FALSE)</f>
        <v>49.199999999999996</v>
      </c>
      <c r="M127">
        <f t="shared" si="18"/>
        <v>5.9146905999055264</v>
      </c>
      <c r="N127">
        <f t="shared" si="21"/>
        <v>259.4208195559749</v>
      </c>
      <c r="O127" t="str">
        <f t="shared" si="11"/>
        <v>53211,</v>
      </c>
      <c r="P127" t="str">
        <f t="shared" si="12"/>
        <v>509,</v>
      </c>
      <c r="Q127" t="str">
        <f t="shared" si="19"/>
        <v>(1,3)</v>
      </c>
      <c r="R127" t="str">
        <f t="shared" si="13"/>
        <v>1,</v>
      </c>
      <c r="S127" t="str">
        <f t="shared" si="14"/>
        <v>3,</v>
      </c>
    </row>
    <row r="128" spans="1:19" x14ac:dyDescent="0.15">
      <c r="A128" t="s">
        <v>218</v>
      </c>
      <c r="B128">
        <v>51311</v>
      </c>
      <c r="C128">
        <v>605</v>
      </c>
      <c r="D128">
        <v>1</v>
      </c>
      <c r="E128">
        <v>2</v>
      </c>
      <c r="F128">
        <v>3</v>
      </c>
      <c r="G128" s="5">
        <f t="shared" si="20"/>
        <v>7.1445441662730272E-2</v>
      </c>
      <c r="H128" t="str">
        <f>VLOOKUP(B128,'名称-id-价值'!B:C,2,FALSE)</f>
        <v>35(t)-碎片</v>
      </c>
      <c r="I128" t="str">
        <f t="shared" si="15"/>
        <v>T3碎片</v>
      </c>
      <c r="J128">
        <f t="shared" si="16"/>
        <v>5</v>
      </c>
      <c r="K128">
        <f t="shared" si="17"/>
        <v>0.32150448748228622</v>
      </c>
      <c r="L128">
        <f>VLOOKUP(B128,'名称-id-价值'!B:M,J128+2,FALSE)</f>
        <v>55</v>
      </c>
      <c r="M128">
        <f t="shared" si="18"/>
        <v>5.8942489371752469</v>
      </c>
      <c r="N128">
        <f t="shared" si="21"/>
        <v>259.4208195559749</v>
      </c>
      <c r="O128" t="str">
        <f t="shared" si="11"/>
        <v>51311,</v>
      </c>
      <c r="P128" t="str">
        <f t="shared" si="12"/>
        <v>605,</v>
      </c>
      <c r="Q128" t="str">
        <f t="shared" si="19"/>
        <v>(1,2)</v>
      </c>
      <c r="R128" t="str">
        <f t="shared" si="13"/>
        <v>1,</v>
      </c>
      <c r="S128" t="str">
        <f t="shared" si="14"/>
        <v>2,</v>
      </c>
    </row>
    <row r="129" spans="1:19" x14ac:dyDescent="0.15">
      <c r="A129" t="s">
        <v>218</v>
      </c>
      <c r="B129">
        <v>52311</v>
      </c>
      <c r="C129">
        <v>605</v>
      </c>
      <c r="D129">
        <v>1</v>
      </c>
      <c r="E129">
        <v>2</v>
      </c>
      <c r="F129">
        <v>3</v>
      </c>
      <c r="G129" s="5">
        <f t="shared" si="20"/>
        <v>7.1445441662730272E-2</v>
      </c>
      <c r="H129" t="str">
        <f>VLOOKUP(B129,'名称-id-价值'!B:C,2,FALSE)</f>
        <v>玛蒂尔达-碎片</v>
      </c>
      <c r="I129" t="str">
        <f t="shared" si="15"/>
        <v>T3碎片</v>
      </c>
      <c r="J129">
        <f t="shared" si="16"/>
        <v>5</v>
      </c>
      <c r="K129">
        <f t="shared" si="17"/>
        <v>0.32150448748228622</v>
      </c>
      <c r="L129">
        <f>VLOOKUP(B129,'名称-id-价值'!B:M,J129+2,FALSE)</f>
        <v>55</v>
      </c>
      <c r="M129">
        <f t="shared" si="18"/>
        <v>5.8942489371752469</v>
      </c>
      <c r="N129">
        <f t="shared" si="21"/>
        <v>259.4208195559749</v>
      </c>
      <c r="O129" t="str">
        <f t="shared" si="11"/>
        <v>52311,</v>
      </c>
      <c r="P129" t="str">
        <f t="shared" si="12"/>
        <v>605,</v>
      </c>
      <c r="Q129" t="str">
        <f t="shared" si="19"/>
        <v>(1,2)</v>
      </c>
      <c r="R129" t="str">
        <f t="shared" si="13"/>
        <v>1,</v>
      </c>
      <c r="S129" t="str">
        <f t="shared" si="14"/>
        <v>2,</v>
      </c>
    </row>
    <row r="130" spans="1:19" x14ac:dyDescent="0.15">
      <c r="A130" t="s">
        <v>218</v>
      </c>
      <c r="B130">
        <v>53311</v>
      </c>
      <c r="C130">
        <v>605</v>
      </c>
      <c r="D130">
        <v>1</v>
      </c>
      <c r="E130">
        <v>2</v>
      </c>
      <c r="F130">
        <v>3</v>
      </c>
      <c r="G130" s="5">
        <f t="shared" ref="G130:G193" si="31">C130/SUMIFS(C:C,A:A,A130)</f>
        <v>7.1445441662730272E-2</v>
      </c>
      <c r="H130" t="str">
        <f>VLOOKUP(B130,'名称-id-价值'!B:C,2,FALSE)</f>
        <v>黑豹-碎片</v>
      </c>
      <c r="I130" t="str">
        <f t="shared" si="15"/>
        <v>T3碎片</v>
      </c>
      <c r="J130">
        <f t="shared" si="16"/>
        <v>5</v>
      </c>
      <c r="K130">
        <f t="shared" si="17"/>
        <v>0.32150448748228622</v>
      </c>
      <c r="L130">
        <f>VLOOKUP(B130,'名称-id-价值'!B:M,J130+2,FALSE)</f>
        <v>55</v>
      </c>
      <c r="M130">
        <f t="shared" si="18"/>
        <v>5.8942489371752469</v>
      </c>
      <c r="N130">
        <f t="shared" ref="N130:N193" si="32">SUMIFS(M:M,A:A,A130)*F130+VLOOKUP(J130,$AC$17:$AF$27,4,FALSE)</f>
        <v>259.4208195559749</v>
      </c>
      <c r="O130" t="str">
        <f t="shared" si="11"/>
        <v>53311,</v>
      </c>
      <c r="P130" t="str">
        <f t="shared" si="12"/>
        <v>605,</v>
      </c>
      <c r="Q130" t="str">
        <f t="shared" si="19"/>
        <v>(1,2)</v>
      </c>
      <c r="R130" t="str">
        <f t="shared" si="13"/>
        <v>1,</v>
      </c>
      <c r="S130" t="str">
        <f t="shared" si="14"/>
        <v>2,</v>
      </c>
    </row>
    <row r="131" spans="1:19" x14ac:dyDescent="0.15">
      <c r="A131" t="s">
        <v>218</v>
      </c>
      <c r="B131">
        <v>51311</v>
      </c>
      <c r="C131">
        <v>357</v>
      </c>
      <c r="D131">
        <v>1</v>
      </c>
      <c r="E131">
        <v>1</v>
      </c>
      <c r="F131">
        <v>3</v>
      </c>
      <c r="G131" s="5">
        <f t="shared" si="31"/>
        <v>4.2158715162966459E-2</v>
      </c>
      <c r="H131" t="str">
        <f>VLOOKUP(B131,'名称-id-价值'!B:C,2,FALSE)</f>
        <v>35(t)-碎片</v>
      </c>
      <c r="I131" t="str">
        <f t="shared" si="15"/>
        <v>T3碎片</v>
      </c>
      <c r="J131">
        <f t="shared" si="16"/>
        <v>5</v>
      </c>
      <c r="K131">
        <f t="shared" si="17"/>
        <v>0.12647614548889938</v>
      </c>
      <c r="L131">
        <f>VLOOKUP(B131,'名称-id-价值'!B:M,J131+2,FALSE)</f>
        <v>55</v>
      </c>
      <c r="M131">
        <f t="shared" si="18"/>
        <v>2.3187293339631552</v>
      </c>
      <c r="N131">
        <f t="shared" si="32"/>
        <v>259.4208195559749</v>
      </c>
      <c r="O131" t="str">
        <f t="shared" si="11"/>
        <v>51311,</v>
      </c>
      <c r="P131" t="str">
        <f t="shared" si="12"/>
        <v>357,</v>
      </c>
      <c r="Q131" t="str">
        <f t="shared" si="19"/>
        <v>(1,1)</v>
      </c>
      <c r="R131" t="str">
        <f t="shared" si="13"/>
        <v>1,</v>
      </c>
      <c r="S131" t="str">
        <f t="shared" si="14"/>
        <v>1,</v>
      </c>
    </row>
    <row r="132" spans="1:19" x14ac:dyDescent="0.15">
      <c r="A132" t="s">
        <v>218</v>
      </c>
      <c r="B132">
        <v>52311</v>
      </c>
      <c r="C132">
        <v>357</v>
      </c>
      <c r="D132">
        <v>1</v>
      </c>
      <c r="E132">
        <v>1</v>
      </c>
      <c r="F132">
        <v>3</v>
      </c>
      <c r="G132" s="5">
        <f t="shared" si="31"/>
        <v>4.2158715162966459E-2</v>
      </c>
      <c r="H132" t="str">
        <f>VLOOKUP(B132,'名称-id-价值'!B:C,2,FALSE)</f>
        <v>玛蒂尔达-碎片</v>
      </c>
      <c r="I132" t="str">
        <f t="shared" si="15"/>
        <v>T3碎片</v>
      </c>
      <c r="J132">
        <f t="shared" si="16"/>
        <v>5</v>
      </c>
      <c r="K132">
        <f t="shared" si="17"/>
        <v>0.12647614548889938</v>
      </c>
      <c r="L132">
        <f>VLOOKUP(B132,'名称-id-价值'!B:M,J132+2,FALSE)</f>
        <v>55</v>
      </c>
      <c r="M132">
        <f t="shared" si="18"/>
        <v>2.3187293339631552</v>
      </c>
      <c r="N132">
        <f t="shared" si="32"/>
        <v>259.4208195559749</v>
      </c>
      <c r="O132" t="str">
        <f t="shared" si="11"/>
        <v>52311,</v>
      </c>
      <c r="P132" t="str">
        <f t="shared" si="12"/>
        <v>357,</v>
      </c>
      <c r="Q132" t="str">
        <f t="shared" si="19"/>
        <v>(1,1)</v>
      </c>
      <c r="R132" t="str">
        <f t="shared" si="13"/>
        <v>1,</v>
      </c>
      <c r="S132" t="str">
        <f t="shared" si="14"/>
        <v>1,</v>
      </c>
    </row>
    <row r="133" spans="1:19" x14ac:dyDescent="0.15">
      <c r="A133" t="s">
        <v>218</v>
      </c>
      <c r="B133">
        <v>53311</v>
      </c>
      <c r="C133">
        <v>357</v>
      </c>
      <c r="D133">
        <v>1</v>
      </c>
      <c r="E133">
        <v>1</v>
      </c>
      <c r="F133">
        <v>3</v>
      </c>
      <c r="G133" s="5">
        <f t="shared" si="31"/>
        <v>4.2158715162966459E-2</v>
      </c>
      <c r="H133" t="str">
        <f>VLOOKUP(B133,'名称-id-价值'!B:C,2,FALSE)</f>
        <v>黑豹-碎片</v>
      </c>
      <c r="I133" t="str">
        <f t="shared" si="15"/>
        <v>T3碎片</v>
      </c>
      <c r="J133">
        <f t="shared" si="16"/>
        <v>5</v>
      </c>
      <c r="K133">
        <f t="shared" si="17"/>
        <v>0.12647614548889938</v>
      </c>
      <c r="L133">
        <f>VLOOKUP(B133,'名称-id-价值'!B:M,J133+2,FALSE)</f>
        <v>55</v>
      </c>
      <c r="M133">
        <f t="shared" si="18"/>
        <v>2.3187293339631552</v>
      </c>
      <c r="N133">
        <f t="shared" si="32"/>
        <v>259.4208195559749</v>
      </c>
      <c r="O133" t="str">
        <f t="shared" ref="O133:O199" si="33">B133&amp;","</f>
        <v>53311,</v>
      </c>
      <c r="P133" t="str">
        <f t="shared" ref="P133:P199" si="34">C133&amp;","</f>
        <v>357,</v>
      </c>
      <c r="Q133" t="str">
        <f t="shared" si="19"/>
        <v>(1,1)</v>
      </c>
      <c r="R133" t="str">
        <f t="shared" ref="R133:R199" si="35">D133&amp;","</f>
        <v>1,</v>
      </c>
      <c r="S133" t="str">
        <f t="shared" ref="S133:S199" si="36">E133&amp;","</f>
        <v>1,</v>
      </c>
    </row>
    <row r="134" spans="1:19" x14ac:dyDescent="0.15">
      <c r="A134" t="s">
        <v>218</v>
      </c>
      <c r="B134">
        <v>91001</v>
      </c>
      <c r="C134">
        <v>107</v>
      </c>
      <c r="D134">
        <v>1</v>
      </c>
      <c r="E134">
        <v>2</v>
      </c>
      <c r="F134">
        <v>3</v>
      </c>
      <c r="G134" s="5">
        <f t="shared" si="31"/>
        <v>1.2635805384978743E-2</v>
      </c>
      <c r="H134" t="str">
        <f>VLOOKUP(B134,'名称-id-价值'!B:C,2,FALSE)</f>
        <v>T1LP1</v>
      </c>
      <c r="I134" t="str">
        <f t="shared" ref="I134:I200" si="37">IF(LEFT(B134,1)+0=5,"T"&amp;MID(B134,3,1)&amp;"碎片",IF(LEFT(B134,1)+0=1,"T"&amp;MID(B134,3,1)&amp;"坦克",IF(LEFT(B134,1)+0=9,"T"&amp;MID(B134,2,1)&amp;"部件")))</f>
        <v>T1部件</v>
      </c>
      <c r="J134">
        <f t="shared" ref="J134:J200" si="38">IF(RIGHT(A134,1)+0=0,10,RIGHT(A134,1)+0)</f>
        <v>5</v>
      </c>
      <c r="K134">
        <f t="shared" ref="K134:K200" si="39">AVERAGE(D134:E134)*G134*F134</f>
        <v>5.6861124232404345E-2</v>
      </c>
      <c r="L134">
        <f>VLOOKUP(B134,'名称-id-价值'!B:M,J134+2,FALSE)</f>
        <v>32</v>
      </c>
      <c r="M134">
        <f t="shared" ref="M134:M200" si="40">G134*L134*AVERAGE(D134:E134)</f>
        <v>0.60651865847897968</v>
      </c>
      <c r="N134">
        <f t="shared" si="32"/>
        <v>259.4208195559749</v>
      </c>
      <c r="O134" t="str">
        <f t="shared" si="33"/>
        <v>91001,</v>
      </c>
      <c r="P134" t="str">
        <f t="shared" si="34"/>
        <v>107,</v>
      </c>
      <c r="Q134" t="str">
        <f t="shared" ref="Q134:Q200" si="41">"("&amp;LEFT(R134&amp;S134,LEN(R134&amp;S134)-1)&amp;")"</f>
        <v>(1,2)</v>
      </c>
      <c r="R134" t="str">
        <f t="shared" si="35"/>
        <v>1,</v>
      </c>
      <c r="S134" t="str">
        <f t="shared" si="36"/>
        <v>2,</v>
      </c>
    </row>
    <row r="135" spans="1:19" x14ac:dyDescent="0.15">
      <c r="A135" t="s">
        <v>218</v>
      </c>
      <c r="B135">
        <v>91003</v>
      </c>
      <c r="C135">
        <v>107</v>
      </c>
      <c r="D135">
        <v>1</v>
      </c>
      <c r="E135">
        <v>2</v>
      </c>
      <c r="F135">
        <v>3</v>
      </c>
      <c r="G135" s="5">
        <f t="shared" si="31"/>
        <v>1.2635805384978743E-2</v>
      </c>
      <c r="H135" t="str">
        <f>VLOOKUP(B135,'名称-id-价值'!B:C,2,FALSE)</f>
        <v>T1LP3</v>
      </c>
      <c r="I135" t="str">
        <f t="shared" si="37"/>
        <v>T1部件</v>
      </c>
      <c r="J135">
        <f t="shared" si="38"/>
        <v>5</v>
      </c>
      <c r="K135">
        <f t="shared" si="39"/>
        <v>5.6861124232404345E-2</v>
      </c>
      <c r="L135">
        <f>VLOOKUP(B135,'名称-id-价值'!B:M,J135+2,FALSE)</f>
        <v>32</v>
      </c>
      <c r="M135">
        <f t="shared" si="40"/>
        <v>0.60651865847897968</v>
      </c>
      <c r="N135">
        <f t="shared" si="32"/>
        <v>259.4208195559749</v>
      </c>
      <c r="O135" t="str">
        <f t="shared" si="33"/>
        <v>91003,</v>
      </c>
      <c r="P135" t="str">
        <f t="shared" si="34"/>
        <v>107,</v>
      </c>
      <c r="Q135" t="str">
        <f t="shared" si="41"/>
        <v>(1,2)</v>
      </c>
      <c r="R135" t="str">
        <f t="shared" si="35"/>
        <v>1,</v>
      </c>
      <c r="S135" t="str">
        <f t="shared" si="36"/>
        <v>2,</v>
      </c>
    </row>
    <row r="136" spans="1:19" x14ac:dyDescent="0.15">
      <c r="A136" t="s">
        <v>218</v>
      </c>
      <c r="B136">
        <v>91005</v>
      </c>
      <c r="C136">
        <v>107</v>
      </c>
      <c r="D136">
        <v>1</v>
      </c>
      <c r="E136">
        <v>2</v>
      </c>
      <c r="F136">
        <v>3</v>
      </c>
      <c r="G136" s="5">
        <f t="shared" si="31"/>
        <v>1.2635805384978743E-2</v>
      </c>
      <c r="H136" t="str">
        <f>VLOOKUP(B136,'名称-id-价值'!B:C,2,FALSE)</f>
        <v>T1LP5</v>
      </c>
      <c r="I136" t="str">
        <f t="shared" si="37"/>
        <v>T1部件</v>
      </c>
      <c r="J136">
        <f t="shared" si="38"/>
        <v>5</v>
      </c>
      <c r="K136">
        <f t="shared" si="39"/>
        <v>5.6861124232404345E-2</v>
      </c>
      <c r="L136">
        <f>VLOOKUP(B136,'名称-id-价值'!B:M,J136+2,FALSE)</f>
        <v>32</v>
      </c>
      <c r="M136">
        <f t="shared" si="40"/>
        <v>0.60651865847897968</v>
      </c>
      <c r="N136">
        <f t="shared" si="32"/>
        <v>259.4208195559749</v>
      </c>
      <c r="O136" t="str">
        <f t="shared" si="33"/>
        <v>91005,</v>
      </c>
      <c r="P136" t="str">
        <f t="shared" si="34"/>
        <v>107,</v>
      </c>
      <c r="Q136" t="str">
        <f t="shared" si="41"/>
        <v>(1,2)</v>
      </c>
      <c r="R136" t="str">
        <f t="shared" si="35"/>
        <v>1,</v>
      </c>
      <c r="S136" t="str">
        <f t="shared" si="36"/>
        <v>2,</v>
      </c>
    </row>
    <row r="137" spans="1:19" x14ac:dyDescent="0.15">
      <c r="A137" t="s">
        <v>218</v>
      </c>
      <c r="B137">
        <v>91101</v>
      </c>
      <c r="C137">
        <v>107</v>
      </c>
      <c r="D137">
        <v>1</v>
      </c>
      <c r="E137">
        <v>2</v>
      </c>
      <c r="F137">
        <v>3</v>
      </c>
      <c r="G137" s="5">
        <f t="shared" si="31"/>
        <v>1.2635805384978743E-2</v>
      </c>
      <c r="H137" t="str">
        <f>VLOOKUP(B137,'名称-id-价值'!B:C,2,FALSE)</f>
        <v>T1MP1</v>
      </c>
      <c r="I137" t="str">
        <f t="shared" si="37"/>
        <v>T1部件</v>
      </c>
      <c r="J137">
        <f t="shared" si="38"/>
        <v>5</v>
      </c>
      <c r="K137">
        <f t="shared" si="39"/>
        <v>5.6861124232404345E-2</v>
      </c>
      <c r="L137">
        <f>VLOOKUP(B137,'名称-id-价值'!B:M,J137+2,FALSE)</f>
        <v>32</v>
      </c>
      <c r="M137">
        <f t="shared" si="40"/>
        <v>0.60651865847897968</v>
      </c>
      <c r="N137">
        <f t="shared" si="32"/>
        <v>259.4208195559749</v>
      </c>
      <c r="O137" t="str">
        <f t="shared" si="33"/>
        <v>91101,</v>
      </c>
      <c r="P137" t="str">
        <f t="shared" si="34"/>
        <v>107,</v>
      </c>
      <c r="Q137" t="str">
        <f t="shared" si="41"/>
        <v>(1,2)</v>
      </c>
      <c r="R137" t="str">
        <f t="shared" si="35"/>
        <v>1,</v>
      </c>
      <c r="S137" t="str">
        <f t="shared" si="36"/>
        <v>2,</v>
      </c>
    </row>
    <row r="138" spans="1:19" x14ac:dyDescent="0.15">
      <c r="A138" t="s">
        <v>218</v>
      </c>
      <c r="B138">
        <v>91103</v>
      </c>
      <c r="C138">
        <v>107</v>
      </c>
      <c r="D138">
        <v>1</v>
      </c>
      <c r="E138">
        <v>2</v>
      </c>
      <c r="F138">
        <v>3</v>
      </c>
      <c r="G138" s="5">
        <f t="shared" si="31"/>
        <v>1.2635805384978743E-2</v>
      </c>
      <c r="H138" t="str">
        <f>VLOOKUP(B138,'名称-id-价值'!B:C,2,FALSE)</f>
        <v>T1MP3</v>
      </c>
      <c r="I138" t="str">
        <f t="shared" si="37"/>
        <v>T1部件</v>
      </c>
      <c r="J138">
        <f t="shared" si="38"/>
        <v>5</v>
      </c>
      <c r="K138">
        <f t="shared" si="39"/>
        <v>5.6861124232404345E-2</v>
      </c>
      <c r="L138">
        <f>VLOOKUP(B138,'名称-id-价值'!B:M,J138+2,FALSE)</f>
        <v>32</v>
      </c>
      <c r="M138">
        <f t="shared" si="40"/>
        <v>0.60651865847897968</v>
      </c>
      <c r="N138">
        <f t="shared" si="32"/>
        <v>259.4208195559749</v>
      </c>
      <c r="O138" t="str">
        <f t="shared" si="33"/>
        <v>91103,</v>
      </c>
      <c r="P138" t="str">
        <f t="shared" si="34"/>
        <v>107,</v>
      </c>
      <c r="Q138" t="str">
        <f t="shared" si="41"/>
        <v>(1,2)</v>
      </c>
      <c r="R138" t="str">
        <f t="shared" si="35"/>
        <v>1,</v>
      </c>
      <c r="S138" t="str">
        <f t="shared" si="36"/>
        <v>2,</v>
      </c>
    </row>
    <row r="139" spans="1:19" x14ac:dyDescent="0.15">
      <c r="A139" t="s">
        <v>218</v>
      </c>
      <c r="B139">
        <v>91105</v>
      </c>
      <c r="C139">
        <v>107</v>
      </c>
      <c r="D139">
        <v>1</v>
      </c>
      <c r="E139">
        <v>2</v>
      </c>
      <c r="F139">
        <v>3</v>
      </c>
      <c r="G139" s="5">
        <f t="shared" si="31"/>
        <v>1.2635805384978743E-2</v>
      </c>
      <c r="H139" t="str">
        <f>VLOOKUP(B139,'名称-id-价值'!B:C,2,FALSE)</f>
        <v>T1MP5</v>
      </c>
      <c r="I139" t="str">
        <f t="shared" si="37"/>
        <v>T1部件</v>
      </c>
      <c r="J139">
        <f t="shared" si="38"/>
        <v>5</v>
      </c>
      <c r="K139">
        <f t="shared" si="39"/>
        <v>5.6861124232404345E-2</v>
      </c>
      <c r="L139">
        <f>VLOOKUP(B139,'名称-id-价值'!B:M,J139+2,FALSE)</f>
        <v>32</v>
      </c>
      <c r="M139">
        <f t="shared" si="40"/>
        <v>0.60651865847897968</v>
      </c>
      <c r="N139">
        <f t="shared" si="32"/>
        <v>259.4208195559749</v>
      </c>
      <c r="O139" t="str">
        <f t="shared" si="33"/>
        <v>91105,</v>
      </c>
      <c r="P139" t="str">
        <f t="shared" si="34"/>
        <v>107,</v>
      </c>
      <c r="Q139" t="str">
        <f t="shared" si="41"/>
        <v>(1,2)</v>
      </c>
      <c r="R139" t="str">
        <f t="shared" si="35"/>
        <v>1,</v>
      </c>
      <c r="S139" t="str">
        <f t="shared" si="36"/>
        <v>2,</v>
      </c>
    </row>
    <row r="140" spans="1:19" x14ac:dyDescent="0.15">
      <c r="A140" t="s">
        <v>218</v>
      </c>
      <c r="B140">
        <v>91201</v>
      </c>
      <c r="C140">
        <v>107</v>
      </c>
      <c r="D140">
        <v>1</v>
      </c>
      <c r="E140">
        <v>2</v>
      </c>
      <c r="F140">
        <v>3</v>
      </c>
      <c r="G140" s="5">
        <f t="shared" si="31"/>
        <v>1.2635805384978743E-2</v>
      </c>
      <c r="H140" t="str">
        <f>VLOOKUP(B140,'名称-id-价值'!B:C,2,FALSE)</f>
        <v>T1HP1</v>
      </c>
      <c r="I140" t="str">
        <f t="shared" si="37"/>
        <v>T1部件</v>
      </c>
      <c r="J140">
        <f t="shared" si="38"/>
        <v>5</v>
      </c>
      <c r="K140">
        <f t="shared" si="39"/>
        <v>5.6861124232404345E-2</v>
      </c>
      <c r="L140">
        <f>VLOOKUP(B140,'名称-id-价值'!B:M,J140+2,FALSE)</f>
        <v>32</v>
      </c>
      <c r="M140">
        <f t="shared" si="40"/>
        <v>0.60651865847897968</v>
      </c>
      <c r="N140">
        <f t="shared" si="32"/>
        <v>259.4208195559749</v>
      </c>
      <c r="O140" t="str">
        <f t="shared" si="33"/>
        <v>91201,</v>
      </c>
      <c r="P140" t="str">
        <f t="shared" si="34"/>
        <v>107,</v>
      </c>
      <c r="Q140" t="str">
        <f t="shared" si="41"/>
        <v>(1,2)</v>
      </c>
      <c r="R140" t="str">
        <f t="shared" si="35"/>
        <v>1,</v>
      </c>
      <c r="S140" t="str">
        <f t="shared" si="36"/>
        <v>2,</v>
      </c>
    </row>
    <row r="141" spans="1:19" x14ac:dyDescent="0.15">
      <c r="A141" t="s">
        <v>218</v>
      </c>
      <c r="B141">
        <v>91203</v>
      </c>
      <c r="C141">
        <v>107</v>
      </c>
      <c r="D141">
        <v>1</v>
      </c>
      <c r="E141">
        <v>2</v>
      </c>
      <c r="F141">
        <v>3</v>
      </c>
      <c r="G141" s="5">
        <f t="shared" si="31"/>
        <v>1.2635805384978743E-2</v>
      </c>
      <c r="H141" t="str">
        <f>VLOOKUP(B141,'名称-id-价值'!B:C,2,FALSE)</f>
        <v>T1HP3</v>
      </c>
      <c r="I141" t="str">
        <f t="shared" si="37"/>
        <v>T1部件</v>
      </c>
      <c r="J141">
        <f t="shared" si="38"/>
        <v>5</v>
      </c>
      <c r="K141">
        <f t="shared" si="39"/>
        <v>5.6861124232404345E-2</v>
      </c>
      <c r="L141">
        <f>VLOOKUP(B141,'名称-id-价值'!B:M,J141+2,FALSE)</f>
        <v>32</v>
      </c>
      <c r="M141">
        <f t="shared" si="40"/>
        <v>0.60651865847897968</v>
      </c>
      <c r="N141">
        <f t="shared" si="32"/>
        <v>259.4208195559749</v>
      </c>
      <c r="O141" t="str">
        <f t="shared" si="33"/>
        <v>91203,</v>
      </c>
      <c r="P141" t="str">
        <f t="shared" si="34"/>
        <v>107,</v>
      </c>
      <c r="Q141" t="str">
        <f t="shared" si="41"/>
        <v>(1,2)</v>
      </c>
      <c r="R141" t="str">
        <f t="shared" si="35"/>
        <v>1,</v>
      </c>
      <c r="S141" t="str">
        <f t="shared" si="36"/>
        <v>2,</v>
      </c>
    </row>
    <row r="142" spans="1:19" x14ac:dyDescent="0.15">
      <c r="A142" t="s">
        <v>218</v>
      </c>
      <c r="B142">
        <v>91205</v>
      </c>
      <c r="C142">
        <v>107</v>
      </c>
      <c r="D142">
        <v>1</v>
      </c>
      <c r="E142">
        <v>2</v>
      </c>
      <c r="F142">
        <v>3</v>
      </c>
      <c r="G142" s="5">
        <f t="shared" si="31"/>
        <v>1.2635805384978743E-2</v>
      </c>
      <c r="H142" t="str">
        <f>VLOOKUP(B142,'名称-id-价值'!B:C,2,FALSE)</f>
        <v>T1HP5</v>
      </c>
      <c r="I142" t="str">
        <f t="shared" si="37"/>
        <v>T1部件</v>
      </c>
      <c r="J142">
        <f t="shared" si="38"/>
        <v>5</v>
      </c>
      <c r="K142">
        <f t="shared" si="39"/>
        <v>5.6861124232404345E-2</v>
      </c>
      <c r="L142">
        <f>VLOOKUP(B142,'名称-id-价值'!B:M,J142+2,FALSE)</f>
        <v>32</v>
      </c>
      <c r="M142">
        <f t="shared" si="40"/>
        <v>0.60651865847897968</v>
      </c>
      <c r="N142">
        <f t="shared" si="32"/>
        <v>259.4208195559749</v>
      </c>
      <c r="O142" t="str">
        <f t="shared" si="33"/>
        <v>91205,</v>
      </c>
      <c r="P142" t="str">
        <f t="shared" si="34"/>
        <v>107,</v>
      </c>
      <c r="Q142" t="str">
        <f t="shared" si="41"/>
        <v>(1,2)</v>
      </c>
      <c r="R142" t="str">
        <f t="shared" si="35"/>
        <v>1,</v>
      </c>
      <c r="S142" t="str">
        <f t="shared" si="36"/>
        <v>2,</v>
      </c>
    </row>
    <row r="143" spans="1:19" x14ac:dyDescent="0.15">
      <c r="A143" t="s">
        <v>218</v>
      </c>
      <c r="B143">
        <v>91002</v>
      </c>
      <c r="C143">
        <v>107</v>
      </c>
      <c r="D143">
        <v>1</v>
      </c>
      <c r="E143">
        <v>2</v>
      </c>
      <c r="F143">
        <v>3</v>
      </c>
      <c r="G143" s="5">
        <f t="shared" si="31"/>
        <v>1.2635805384978743E-2</v>
      </c>
      <c r="H143" t="str">
        <f>VLOOKUP(B143,'名称-id-价值'!B:C,2,FALSE)</f>
        <v>T1LP2</v>
      </c>
      <c r="I143" t="str">
        <f t="shared" si="37"/>
        <v>T1部件</v>
      </c>
      <c r="J143">
        <f t="shared" si="38"/>
        <v>5</v>
      </c>
      <c r="K143">
        <f t="shared" si="39"/>
        <v>5.6861124232404345E-2</v>
      </c>
      <c r="L143">
        <f>VLOOKUP(B143,'名称-id-价值'!B:M,J143+2,FALSE)</f>
        <v>32</v>
      </c>
      <c r="M143">
        <f t="shared" si="40"/>
        <v>0.60651865847897968</v>
      </c>
      <c r="N143">
        <f t="shared" si="32"/>
        <v>259.4208195559749</v>
      </c>
      <c r="O143" t="str">
        <f t="shared" si="33"/>
        <v>91002,</v>
      </c>
      <c r="P143" t="str">
        <f t="shared" si="34"/>
        <v>107,</v>
      </c>
      <c r="Q143" t="str">
        <f t="shared" si="41"/>
        <v>(1,2)</v>
      </c>
      <c r="R143" t="str">
        <f t="shared" si="35"/>
        <v>1,</v>
      </c>
      <c r="S143" t="str">
        <f t="shared" si="36"/>
        <v>2,</v>
      </c>
    </row>
    <row r="144" spans="1:19" x14ac:dyDescent="0.15">
      <c r="A144" t="s">
        <v>218</v>
      </c>
      <c r="B144">
        <v>91004</v>
      </c>
      <c r="C144">
        <v>107</v>
      </c>
      <c r="D144">
        <v>1</v>
      </c>
      <c r="E144">
        <v>2</v>
      </c>
      <c r="F144">
        <v>3</v>
      </c>
      <c r="G144" s="5">
        <f t="shared" si="31"/>
        <v>1.2635805384978743E-2</v>
      </c>
      <c r="H144" t="str">
        <f>VLOOKUP(B144,'名称-id-价值'!B:C,2,FALSE)</f>
        <v>T1LP4</v>
      </c>
      <c r="I144" t="str">
        <f t="shared" si="37"/>
        <v>T1部件</v>
      </c>
      <c r="J144">
        <f t="shared" si="38"/>
        <v>5</v>
      </c>
      <c r="K144">
        <f t="shared" si="39"/>
        <v>5.6861124232404345E-2</v>
      </c>
      <c r="L144">
        <f>VLOOKUP(B144,'名称-id-价值'!B:M,J144+2,FALSE)</f>
        <v>32</v>
      </c>
      <c r="M144">
        <f t="shared" si="40"/>
        <v>0.60651865847897968</v>
      </c>
      <c r="N144">
        <f t="shared" si="32"/>
        <v>259.4208195559749</v>
      </c>
      <c r="O144" t="str">
        <f t="shared" si="33"/>
        <v>91004,</v>
      </c>
      <c r="P144" t="str">
        <f t="shared" si="34"/>
        <v>107,</v>
      </c>
      <c r="Q144" t="str">
        <f t="shared" si="41"/>
        <v>(1,2)</v>
      </c>
      <c r="R144" t="str">
        <f t="shared" si="35"/>
        <v>1,</v>
      </c>
      <c r="S144" t="str">
        <f t="shared" si="36"/>
        <v>2,</v>
      </c>
    </row>
    <row r="145" spans="1:19" x14ac:dyDescent="0.15">
      <c r="A145" t="s">
        <v>218</v>
      </c>
      <c r="B145">
        <v>91006</v>
      </c>
      <c r="C145">
        <v>107</v>
      </c>
      <c r="D145">
        <v>1</v>
      </c>
      <c r="E145">
        <v>2</v>
      </c>
      <c r="F145">
        <v>3</v>
      </c>
      <c r="G145" s="5">
        <f t="shared" si="31"/>
        <v>1.2635805384978743E-2</v>
      </c>
      <c r="H145" t="str">
        <f>VLOOKUP(B145,'名称-id-价值'!B:C,2,FALSE)</f>
        <v>T1LP6</v>
      </c>
      <c r="I145" t="str">
        <f t="shared" si="37"/>
        <v>T1部件</v>
      </c>
      <c r="J145">
        <f t="shared" si="38"/>
        <v>5</v>
      </c>
      <c r="K145">
        <f t="shared" si="39"/>
        <v>5.6861124232404345E-2</v>
      </c>
      <c r="L145">
        <f>VLOOKUP(B145,'名称-id-价值'!B:M,J145+2,FALSE)</f>
        <v>32</v>
      </c>
      <c r="M145">
        <f t="shared" si="40"/>
        <v>0.60651865847897968</v>
      </c>
      <c r="N145">
        <f t="shared" si="32"/>
        <v>259.4208195559749</v>
      </c>
      <c r="O145" t="str">
        <f t="shared" si="33"/>
        <v>91006,</v>
      </c>
      <c r="P145" t="str">
        <f t="shared" si="34"/>
        <v>107,</v>
      </c>
      <c r="Q145" t="str">
        <f t="shared" si="41"/>
        <v>(1,2)</v>
      </c>
      <c r="R145" t="str">
        <f t="shared" si="35"/>
        <v>1,</v>
      </c>
      <c r="S145" t="str">
        <f t="shared" si="36"/>
        <v>2,</v>
      </c>
    </row>
    <row r="146" spans="1:19" x14ac:dyDescent="0.15">
      <c r="A146" t="s">
        <v>218</v>
      </c>
      <c r="B146">
        <v>91102</v>
      </c>
      <c r="C146">
        <v>107</v>
      </c>
      <c r="D146">
        <v>1</v>
      </c>
      <c r="E146">
        <v>2</v>
      </c>
      <c r="F146">
        <v>3</v>
      </c>
      <c r="G146" s="5">
        <f t="shared" si="31"/>
        <v>1.2635805384978743E-2</v>
      </c>
      <c r="H146" t="str">
        <f>VLOOKUP(B146,'名称-id-价值'!B:C,2,FALSE)</f>
        <v>T1MP2</v>
      </c>
      <c r="I146" t="str">
        <f t="shared" si="37"/>
        <v>T1部件</v>
      </c>
      <c r="J146">
        <f t="shared" si="38"/>
        <v>5</v>
      </c>
      <c r="K146">
        <f t="shared" si="39"/>
        <v>5.6861124232404345E-2</v>
      </c>
      <c r="L146">
        <f>VLOOKUP(B146,'名称-id-价值'!B:M,J146+2,FALSE)</f>
        <v>32</v>
      </c>
      <c r="M146">
        <f t="shared" si="40"/>
        <v>0.60651865847897968</v>
      </c>
      <c r="N146">
        <f t="shared" si="32"/>
        <v>259.4208195559749</v>
      </c>
      <c r="O146" t="str">
        <f t="shared" si="33"/>
        <v>91102,</v>
      </c>
      <c r="P146" t="str">
        <f t="shared" si="34"/>
        <v>107,</v>
      </c>
      <c r="Q146" t="str">
        <f t="shared" si="41"/>
        <v>(1,2)</v>
      </c>
      <c r="R146" t="str">
        <f t="shared" si="35"/>
        <v>1,</v>
      </c>
      <c r="S146" t="str">
        <f t="shared" si="36"/>
        <v>2,</v>
      </c>
    </row>
    <row r="147" spans="1:19" x14ac:dyDescent="0.15">
      <c r="A147" t="s">
        <v>218</v>
      </c>
      <c r="B147">
        <v>91104</v>
      </c>
      <c r="C147">
        <v>107</v>
      </c>
      <c r="D147">
        <v>1</v>
      </c>
      <c r="E147">
        <v>2</v>
      </c>
      <c r="F147">
        <v>3</v>
      </c>
      <c r="G147" s="5">
        <f t="shared" si="31"/>
        <v>1.2635805384978743E-2</v>
      </c>
      <c r="H147" t="str">
        <f>VLOOKUP(B147,'名称-id-价值'!B:C,2,FALSE)</f>
        <v>T1MP4</v>
      </c>
      <c r="I147" t="str">
        <f t="shared" si="37"/>
        <v>T1部件</v>
      </c>
      <c r="J147">
        <f t="shared" si="38"/>
        <v>5</v>
      </c>
      <c r="K147">
        <f t="shared" si="39"/>
        <v>5.6861124232404345E-2</v>
      </c>
      <c r="L147">
        <f>VLOOKUP(B147,'名称-id-价值'!B:M,J147+2,FALSE)</f>
        <v>32</v>
      </c>
      <c r="M147">
        <f t="shared" si="40"/>
        <v>0.60651865847897968</v>
      </c>
      <c r="N147">
        <f t="shared" si="32"/>
        <v>259.4208195559749</v>
      </c>
      <c r="O147" t="str">
        <f t="shared" si="33"/>
        <v>91104,</v>
      </c>
      <c r="P147" t="str">
        <f t="shared" si="34"/>
        <v>107,</v>
      </c>
      <c r="Q147" t="str">
        <f t="shared" si="41"/>
        <v>(1,2)</v>
      </c>
      <c r="R147" t="str">
        <f t="shared" si="35"/>
        <v>1,</v>
      </c>
      <c r="S147" t="str">
        <f t="shared" si="36"/>
        <v>2,</v>
      </c>
    </row>
    <row r="148" spans="1:19" x14ac:dyDescent="0.15">
      <c r="A148" t="s">
        <v>218</v>
      </c>
      <c r="B148">
        <v>91106</v>
      </c>
      <c r="C148">
        <v>107</v>
      </c>
      <c r="D148">
        <v>1</v>
      </c>
      <c r="E148">
        <v>2</v>
      </c>
      <c r="F148">
        <v>3</v>
      </c>
      <c r="G148" s="5">
        <f t="shared" si="31"/>
        <v>1.2635805384978743E-2</v>
      </c>
      <c r="H148" t="str">
        <f>VLOOKUP(B148,'名称-id-价值'!B:C,2,FALSE)</f>
        <v>T1MP6</v>
      </c>
      <c r="I148" t="str">
        <f t="shared" si="37"/>
        <v>T1部件</v>
      </c>
      <c r="J148">
        <f t="shared" si="38"/>
        <v>5</v>
      </c>
      <c r="K148">
        <f t="shared" si="39"/>
        <v>5.6861124232404345E-2</v>
      </c>
      <c r="L148">
        <f>VLOOKUP(B148,'名称-id-价值'!B:M,J148+2,FALSE)</f>
        <v>32</v>
      </c>
      <c r="M148">
        <f t="shared" si="40"/>
        <v>0.60651865847897968</v>
      </c>
      <c r="N148">
        <f t="shared" si="32"/>
        <v>259.4208195559749</v>
      </c>
      <c r="O148" t="str">
        <f t="shared" si="33"/>
        <v>91106,</v>
      </c>
      <c r="P148" t="str">
        <f t="shared" si="34"/>
        <v>107,</v>
      </c>
      <c r="Q148" t="str">
        <f t="shared" si="41"/>
        <v>(1,2)</v>
      </c>
      <c r="R148" t="str">
        <f t="shared" si="35"/>
        <v>1,</v>
      </c>
      <c r="S148" t="str">
        <f t="shared" si="36"/>
        <v>2,</v>
      </c>
    </row>
    <row r="149" spans="1:19" x14ac:dyDescent="0.15">
      <c r="A149" t="s">
        <v>218</v>
      </c>
      <c r="B149">
        <v>91202</v>
      </c>
      <c r="C149">
        <v>107</v>
      </c>
      <c r="D149">
        <v>1</v>
      </c>
      <c r="E149">
        <v>2</v>
      </c>
      <c r="F149">
        <v>3</v>
      </c>
      <c r="G149" s="5">
        <f t="shared" si="31"/>
        <v>1.2635805384978743E-2</v>
      </c>
      <c r="H149" t="str">
        <f>VLOOKUP(B149,'名称-id-价值'!B:C,2,FALSE)</f>
        <v>T1HP2</v>
      </c>
      <c r="I149" t="str">
        <f t="shared" si="37"/>
        <v>T1部件</v>
      </c>
      <c r="J149">
        <f t="shared" si="38"/>
        <v>5</v>
      </c>
      <c r="K149">
        <f t="shared" si="39"/>
        <v>5.6861124232404345E-2</v>
      </c>
      <c r="L149">
        <f>VLOOKUP(B149,'名称-id-价值'!B:M,J149+2,FALSE)</f>
        <v>32</v>
      </c>
      <c r="M149">
        <f t="shared" si="40"/>
        <v>0.60651865847897968</v>
      </c>
      <c r="N149">
        <f t="shared" si="32"/>
        <v>259.4208195559749</v>
      </c>
      <c r="O149" t="str">
        <f t="shared" si="33"/>
        <v>91202,</v>
      </c>
      <c r="P149" t="str">
        <f t="shared" si="34"/>
        <v>107,</v>
      </c>
      <c r="Q149" t="str">
        <f t="shared" si="41"/>
        <v>(1,2)</v>
      </c>
      <c r="R149" t="str">
        <f t="shared" si="35"/>
        <v>1,</v>
      </c>
      <c r="S149" t="str">
        <f t="shared" si="36"/>
        <v>2,</v>
      </c>
    </row>
    <row r="150" spans="1:19" x14ac:dyDescent="0.15">
      <c r="A150" t="s">
        <v>218</v>
      </c>
      <c r="B150">
        <v>91204</v>
      </c>
      <c r="C150">
        <v>107</v>
      </c>
      <c r="D150">
        <v>1</v>
      </c>
      <c r="E150">
        <v>2</v>
      </c>
      <c r="F150">
        <v>3</v>
      </c>
      <c r="G150" s="5">
        <f t="shared" si="31"/>
        <v>1.2635805384978743E-2</v>
      </c>
      <c r="H150" t="str">
        <f>VLOOKUP(B150,'名称-id-价值'!B:C,2,FALSE)</f>
        <v>T1HP4</v>
      </c>
      <c r="I150" t="str">
        <f t="shared" si="37"/>
        <v>T1部件</v>
      </c>
      <c r="J150">
        <f t="shared" si="38"/>
        <v>5</v>
      </c>
      <c r="K150">
        <f t="shared" si="39"/>
        <v>5.6861124232404345E-2</v>
      </c>
      <c r="L150">
        <f>VLOOKUP(B150,'名称-id-价值'!B:M,J150+2,FALSE)</f>
        <v>32</v>
      </c>
      <c r="M150">
        <f t="shared" si="40"/>
        <v>0.60651865847897968</v>
      </c>
      <c r="N150">
        <f t="shared" si="32"/>
        <v>259.4208195559749</v>
      </c>
      <c r="O150" t="str">
        <f t="shared" si="33"/>
        <v>91204,</v>
      </c>
      <c r="P150" t="str">
        <f t="shared" si="34"/>
        <v>107,</v>
      </c>
      <c r="Q150" t="str">
        <f t="shared" si="41"/>
        <v>(1,2)</v>
      </c>
      <c r="R150" t="str">
        <f t="shared" si="35"/>
        <v>1,</v>
      </c>
      <c r="S150" t="str">
        <f t="shared" si="36"/>
        <v>2,</v>
      </c>
    </row>
    <row r="151" spans="1:19" x14ac:dyDescent="0.15">
      <c r="A151" t="s">
        <v>218</v>
      </c>
      <c r="B151">
        <v>91206</v>
      </c>
      <c r="C151">
        <v>107</v>
      </c>
      <c r="D151">
        <v>1</v>
      </c>
      <c r="E151">
        <v>2</v>
      </c>
      <c r="F151">
        <v>3</v>
      </c>
      <c r="G151" s="5">
        <f t="shared" si="31"/>
        <v>1.2635805384978743E-2</v>
      </c>
      <c r="H151" t="str">
        <f>VLOOKUP(B151,'名称-id-价值'!B:C,2,FALSE)</f>
        <v>T1HP6</v>
      </c>
      <c r="I151" t="str">
        <f t="shared" si="37"/>
        <v>T1部件</v>
      </c>
      <c r="J151">
        <f t="shared" si="38"/>
        <v>5</v>
      </c>
      <c r="K151">
        <f t="shared" si="39"/>
        <v>5.6861124232404345E-2</v>
      </c>
      <c r="L151">
        <f>VLOOKUP(B151,'名称-id-价值'!B:M,J151+2,FALSE)</f>
        <v>32</v>
      </c>
      <c r="M151">
        <f t="shared" si="40"/>
        <v>0.60651865847897968</v>
      </c>
      <c r="N151">
        <f t="shared" si="32"/>
        <v>259.4208195559749</v>
      </c>
      <c r="O151" t="str">
        <f t="shared" si="33"/>
        <v>91206,</v>
      </c>
      <c r="P151" t="str">
        <f t="shared" si="34"/>
        <v>107,</v>
      </c>
      <c r="Q151" t="str">
        <f t="shared" si="41"/>
        <v>(1,2)</v>
      </c>
      <c r="R151" t="str">
        <f t="shared" si="35"/>
        <v>1,</v>
      </c>
      <c r="S151" t="str">
        <f t="shared" si="36"/>
        <v>2,</v>
      </c>
    </row>
    <row r="152" spans="1:19" x14ac:dyDescent="0.15">
      <c r="A152" t="s">
        <v>218</v>
      </c>
      <c r="B152">
        <v>92001</v>
      </c>
      <c r="C152">
        <v>79</v>
      </c>
      <c r="D152">
        <v>1</v>
      </c>
      <c r="E152">
        <v>1</v>
      </c>
      <c r="F152">
        <v>3</v>
      </c>
      <c r="G152" s="5">
        <f t="shared" si="31"/>
        <v>9.3292394898441197E-3</v>
      </c>
      <c r="H152" t="str">
        <f>VLOOKUP(B152,'名称-id-价值'!B:C,2,FALSE)</f>
        <v>T2LP1</v>
      </c>
      <c r="I152" t="str">
        <f t="shared" si="37"/>
        <v>T2部件</v>
      </c>
      <c r="J152">
        <f t="shared" si="38"/>
        <v>5</v>
      </c>
      <c r="K152">
        <f t="shared" si="39"/>
        <v>2.7987718469532359E-2</v>
      </c>
      <c r="L152">
        <f>VLOOKUP(B152,'名称-id-价值'!B:M,J152+2,FALSE)</f>
        <v>65.100000000000009</v>
      </c>
      <c r="M152">
        <f t="shared" si="40"/>
        <v>0.60733349078885224</v>
      </c>
      <c r="N152">
        <f t="shared" si="32"/>
        <v>259.4208195559749</v>
      </c>
      <c r="O152" t="str">
        <f t="shared" si="33"/>
        <v>92001,</v>
      </c>
      <c r="P152" t="str">
        <f t="shared" si="34"/>
        <v>79,</v>
      </c>
      <c r="Q152" t="str">
        <f t="shared" si="41"/>
        <v>(1,1)</v>
      </c>
      <c r="R152" t="str">
        <f t="shared" si="35"/>
        <v>1,</v>
      </c>
      <c r="S152" t="str">
        <f t="shared" si="36"/>
        <v>1,</v>
      </c>
    </row>
    <row r="153" spans="1:19" x14ac:dyDescent="0.15">
      <c r="A153" t="s">
        <v>218</v>
      </c>
      <c r="B153">
        <v>92003</v>
      </c>
      <c r="C153">
        <v>79</v>
      </c>
      <c r="D153">
        <v>1</v>
      </c>
      <c r="E153">
        <v>1</v>
      </c>
      <c r="F153">
        <v>3</v>
      </c>
      <c r="G153" s="5">
        <f t="shared" si="31"/>
        <v>9.3292394898441197E-3</v>
      </c>
      <c r="H153" t="str">
        <f>VLOOKUP(B153,'名称-id-价值'!B:C,2,FALSE)</f>
        <v>T2LP3</v>
      </c>
      <c r="I153" t="str">
        <f t="shared" si="37"/>
        <v>T2部件</v>
      </c>
      <c r="J153">
        <f t="shared" si="38"/>
        <v>5</v>
      </c>
      <c r="K153">
        <f t="shared" si="39"/>
        <v>2.7987718469532359E-2</v>
      </c>
      <c r="L153">
        <f>VLOOKUP(B153,'名称-id-价值'!B:M,J153+2,FALSE)</f>
        <v>65.099999999999994</v>
      </c>
      <c r="M153">
        <f t="shared" si="40"/>
        <v>0.60733349078885213</v>
      </c>
      <c r="N153">
        <f t="shared" si="32"/>
        <v>259.4208195559749</v>
      </c>
      <c r="O153" t="str">
        <f t="shared" si="33"/>
        <v>92003,</v>
      </c>
      <c r="P153" t="str">
        <f t="shared" si="34"/>
        <v>79,</v>
      </c>
      <c r="Q153" t="str">
        <f t="shared" si="41"/>
        <v>(1,1)</v>
      </c>
      <c r="R153" t="str">
        <f t="shared" si="35"/>
        <v>1,</v>
      </c>
      <c r="S153" t="str">
        <f t="shared" si="36"/>
        <v>1,</v>
      </c>
    </row>
    <row r="154" spans="1:19" x14ac:dyDescent="0.15">
      <c r="A154" t="s">
        <v>218</v>
      </c>
      <c r="B154">
        <v>92005</v>
      </c>
      <c r="C154">
        <v>79</v>
      </c>
      <c r="D154">
        <v>1</v>
      </c>
      <c r="E154">
        <v>1</v>
      </c>
      <c r="F154">
        <v>3</v>
      </c>
      <c r="G154" s="5">
        <f t="shared" si="31"/>
        <v>9.3292394898441197E-3</v>
      </c>
      <c r="H154" t="str">
        <f>VLOOKUP(B154,'名称-id-价值'!B:C,2,FALSE)</f>
        <v>T2LP5</v>
      </c>
      <c r="I154" t="str">
        <f t="shared" si="37"/>
        <v>T2部件</v>
      </c>
      <c r="J154">
        <f t="shared" si="38"/>
        <v>5</v>
      </c>
      <c r="K154">
        <f t="shared" si="39"/>
        <v>2.7987718469532359E-2</v>
      </c>
      <c r="L154">
        <f>VLOOKUP(B154,'名称-id-价值'!B:M,J154+2,FALSE)</f>
        <v>65.099999999999994</v>
      </c>
      <c r="M154">
        <f t="shared" si="40"/>
        <v>0.60733349078885213</v>
      </c>
      <c r="N154">
        <f t="shared" si="32"/>
        <v>259.4208195559749</v>
      </c>
      <c r="O154" t="str">
        <f t="shared" si="33"/>
        <v>92005,</v>
      </c>
      <c r="P154" t="str">
        <f t="shared" si="34"/>
        <v>79,</v>
      </c>
      <c r="Q154" t="str">
        <f t="shared" si="41"/>
        <v>(1,1)</v>
      </c>
      <c r="R154" t="str">
        <f t="shared" si="35"/>
        <v>1,</v>
      </c>
      <c r="S154" t="str">
        <f t="shared" si="36"/>
        <v>1,</v>
      </c>
    </row>
    <row r="155" spans="1:19" x14ac:dyDescent="0.15">
      <c r="A155" t="s">
        <v>218</v>
      </c>
      <c r="B155">
        <v>92101</v>
      </c>
      <c r="C155">
        <v>79</v>
      </c>
      <c r="D155">
        <v>1</v>
      </c>
      <c r="E155">
        <v>1</v>
      </c>
      <c r="F155">
        <v>3</v>
      </c>
      <c r="G155" s="5">
        <f t="shared" si="31"/>
        <v>9.3292394898441197E-3</v>
      </c>
      <c r="H155" t="str">
        <f>VLOOKUP(B155,'名称-id-价值'!B:C,2,FALSE)</f>
        <v>T2MP1</v>
      </c>
      <c r="I155" t="str">
        <f t="shared" si="37"/>
        <v>T2部件</v>
      </c>
      <c r="J155">
        <f t="shared" si="38"/>
        <v>5</v>
      </c>
      <c r="K155">
        <f t="shared" si="39"/>
        <v>2.7987718469532359E-2</v>
      </c>
      <c r="L155">
        <f>VLOOKUP(B155,'名称-id-价值'!B:M,J155+2,FALSE)</f>
        <v>65.099999999999994</v>
      </c>
      <c r="M155">
        <f t="shared" si="40"/>
        <v>0.60733349078885213</v>
      </c>
      <c r="N155">
        <f t="shared" si="32"/>
        <v>259.4208195559749</v>
      </c>
      <c r="O155" t="str">
        <f t="shared" si="33"/>
        <v>92101,</v>
      </c>
      <c r="P155" t="str">
        <f t="shared" si="34"/>
        <v>79,</v>
      </c>
      <c r="Q155" t="str">
        <f t="shared" si="41"/>
        <v>(1,1)</v>
      </c>
      <c r="R155" t="str">
        <f t="shared" si="35"/>
        <v>1,</v>
      </c>
      <c r="S155" t="str">
        <f t="shared" si="36"/>
        <v>1,</v>
      </c>
    </row>
    <row r="156" spans="1:19" x14ac:dyDescent="0.15">
      <c r="A156" t="s">
        <v>218</v>
      </c>
      <c r="B156">
        <v>92103</v>
      </c>
      <c r="C156">
        <v>79</v>
      </c>
      <c r="D156">
        <v>1</v>
      </c>
      <c r="E156">
        <v>1</v>
      </c>
      <c r="F156">
        <v>3</v>
      </c>
      <c r="G156" s="5">
        <f t="shared" si="31"/>
        <v>9.3292394898441197E-3</v>
      </c>
      <c r="H156" t="str">
        <f>VLOOKUP(B156,'名称-id-价值'!B:C,2,FALSE)</f>
        <v>T2MP3</v>
      </c>
      <c r="I156" t="str">
        <f t="shared" si="37"/>
        <v>T2部件</v>
      </c>
      <c r="J156">
        <f t="shared" si="38"/>
        <v>5</v>
      </c>
      <c r="K156">
        <f t="shared" si="39"/>
        <v>2.7987718469532359E-2</v>
      </c>
      <c r="L156">
        <f>VLOOKUP(B156,'名称-id-价值'!B:M,J156+2,FALSE)</f>
        <v>65.099999999999994</v>
      </c>
      <c r="M156">
        <f t="shared" si="40"/>
        <v>0.60733349078885213</v>
      </c>
      <c r="N156">
        <f t="shared" si="32"/>
        <v>259.4208195559749</v>
      </c>
      <c r="O156" t="str">
        <f t="shared" si="33"/>
        <v>92103,</v>
      </c>
      <c r="P156" t="str">
        <f t="shared" si="34"/>
        <v>79,</v>
      </c>
      <c r="Q156" t="str">
        <f t="shared" si="41"/>
        <v>(1,1)</v>
      </c>
      <c r="R156" t="str">
        <f t="shared" si="35"/>
        <v>1,</v>
      </c>
      <c r="S156" t="str">
        <f t="shared" si="36"/>
        <v>1,</v>
      </c>
    </row>
    <row r="157" spans="1:19" x14ac:dyDescent="0.15">
      <c r="A157" t="s">
        <v>218</v>
      </c>
      <c r="B157">
        <v>92105</v>
      </c>
      <c r="C157">
        <v>79</v>
      </c>
      <c r="D157">
        <v>1</v>
      </c>
      <c r="E157">
        <v>1</v>
      </c>
      <c r="F157">
        <v>3</v>
      </c>
      <c r="G157" s="5">
        <f t="shared" si="31"/>
        <v>9.3292394898441197E-3</v>
      </c>
      <c r="H157" t="str">
        <f>VLOOKUP(B157,'名称-id-价值'!B:C,2,FALSE)</f>
        <v>T2MP5</v>
      </c>
      <c r="I157" t="str">
        <f t="shared" si="37"/>
        <v>T2部件</v>
      </c>
      <c r="J157">
        <f t="shared" si="38"/>
        <v>5</v>
      </c>
      <c r="K157">
        <f t="shared" si="39"/>
        <v>2.7987718469532359E-2</v>
      </c>
      <c r="L157">
        <f>VLOOKUP(B157,'名称-id-价值'!B:M,J157+2,FALSE)</f>
        <v>65.099999999999994</v>
      </c>
      <c r="M157">
        <f t="shared" si="40"/>
        <v>0.60733349078885213</v>
      </c>
      <c r="N157">
        <f t="shared" si="32"/>
        <v>259.4208195559749</v>
      </c>
      <c r="O157" t="str">
        <f t="shared" si="33"/>
        <v>92105,</v>
      </c>
      <c r="P157" t="str">
        <f t="shared" si="34"/>
        <v>79,</v>
      </c>
      <c r="Q157" t="str">
        <f t="shared" si="41"/>
        <v>(1,1)</v>
      </c>
      <c r="R157" t="str">
        <f t="shared" si="35"/>
        <v>1,</v>
      </c>
      <c r="S157" t="str">
        <f t="shared" si="36"/>
        <v>1,</v>
      </c>
    </row>
    <row r="158" spans="1:19" x14ac:dyDescent="0.15">
      <c r="A158" t="s">
        <v>218</v>
      </c>
      <c r="B158">
        <v>92201</v>
      </c>
      <c r="C158">
        <v>79</v>
      </c>
      <c r="D158">
        <v>1</v>
      </c>
      <c r="E158">
        <v>1</v>
      </c>
      <c r="F158">
        <v>3</v>
      </c>
      <c r="G158" s="5">
        <f t="shared" si="31"/>
        <v>9.3292394898441197E-3</v>
      </c>
      <c r="H158" t="str">
        <f>VLOOKUP(B158,'名称-id-价值'!B:C,2,FALSE)</f>
        <v>T2HP1</v>
      </c>
      <c r="I158" t="str">
        <f t="shared" si="37"/>
        <v>T2部件</v>
      </c>
      <c r="J158">
        <f t="shared" si="38"/>
        <v>5</v>
      </c>
      <c r="K158">
        <f t="shared" si="39"/>
        <v>2.7987718469532359E-2</v>
      </c>
      <c r="L158">
        <f>VLOOKUP(B158,'名称-id-价值'!B:M,J158+2,FALSE)</f>
        <v>65.099999999999994</v>
      </c>
      <c r="M158">
        <f t="shared" si="40"/>
        <v>0.60733349078885213</v>
      </c>
      <c r="N158">
        <f t="shared" si="32"/>
        <v>259.4208195559749</v>
      </c>
      <c r="O158" t="str">
        <f t="shared" si="33"/>
        <v>92201,</v>
      </c>
      <c r="P158" t="str">
        <f t="shared" si="34"/>
        <v>79,</v>
      </c>
      <c r="Q158" t="str">
        <f t="shared" si="41"/>
        <v>(1,1)</v>
      </c>
      <c r="R158" t="str">
        <f t="shared" si="35"/>
        <v>1,</v>
      </c>
      <c r="S158" t="str">
        <f t="shared" si="36"/>
        <v>1,</v>
      </c>
    </row>
    <row r="159" spans="1:19" x14ac:dyDescent="0.15">
      <c r="A159" t="s">
        <v>218</v>
      </c>
      <c r="B159">
        <v>92203</v>
      </c>
      <c r="C159">
        <v>79</v>
      </c>
      <c r="D159">
        <v>1</v>
      </c>
      <c r="E159">
        <v>1</v>
      </c>
      <c r="F159">
        <v>3</v>
      </c>
      <c r="G159" s="5">
        <f t="shared" si="31"/>
        <v>9.3292394898441197E-3</v>
      </c>
      <c r="H159" t="str">
        <f>VLOOKUP(B159,'名称-id-价值'!B:C,2,FALSE)</f>
        <v>T2HP3</v>
      </c>
      <c r="I159" t="str">
        <f t="shared" si="37"/>
        <v>T2部件</v>
      </c>
      <c r="J159">
        <f t="shared" si="38"/>
        <v>5</v>
      </c>
      <c r="K159">
        <f t="shared" si="39"/>
        <v>2.7987718469532359E-2</v>
      </c>
      <c r="L159">
        <f>VLOOKUP(B159,'名称-id-价值'!B:M,J159+2,FALSE)</f>
        <v>65.099999999999994</v>
      </c>
      <c r="M159">
        <f t="shared" si="40"/>
        <v>0.60733349078885213</v>
      </c>
      <c r="N159">
        <f t="shared" si="32"/>
        <v>259.4208195559749</v>
      </c>
      <c r="O159" t="str">
        <f t="shared" si="33"/>
        <v>92203,</v>
      </c>
      <c r="P159" t="str">
        <f t="shared" si="34"/>
        <v>79,</v>
      </c>
      <c r="Q159" t="str">
        <f t="shared" si="41"/>
        <v>(1,1)</v>
      </c>
      <c r="R159" t="str">
        <f t="shared" si="35"/>
        <v>1,</v>
      </c>
      <c r="S159" t="str">
        <f t="shared" si="36"/>
        <v>1,</v>
      </c>
    </row>
    <row r="160" spans="1:19" x14ac:dyDescent="0.15">
      <c r="A160" t="s">
        <v>218</v>
      </c>
      <c r="B160">
        <v>92205</v>
      </c>
      <c r="C160">
        <v>79</v>
      </c>
      <c r="D160">
        <v>1</v>
      </c>
      <c r="E160">
        <v>1</v>
      </c>
      <c r="F160">
        <v>3</v>
      </c>
      <c r="G160" s="5">
        <f t="shared" si="31"/>
        <v>9.3292394898441197E-3</v>
      </c>
      <c r="H160" t="str">
        <f>VLOOKUP(B160,'名称-id-价值'!B:C,2,FALSE)</f>
        <v>T2HP5</v>
      </c>
      <c r="I160" t="str">
        <f t="shared" si="37"/>
        <v>T2部件</v>
      </c>
      <c r="J160">
        <f t="shared" si="38"/>
        <v>5</v>
      </c>
      <c r="K160">
        <f t="shared" si="39"/>
        <v>2.7987718469532359E-2</v>
      </c>
      <c r="L160">
        <f>VLOOKUP(B160,'名称-id-价值'!B:M,J160+2,FALSE)</f>
        <v>65.099999999999994</v>
      </c>
      <c r="M160">
        <f t="shared" si="40"/>
        <v>0.60733349078885213</v>
      </c>
      <c r="N160">
        <f t="shared" si="32"/>
        <v>259.4208195559749</v>
      </c>
      <c r="O160" t="str">
        <f t="shared" si="33"/>
        <v>92205,</v>
      </c>
      <c r="P160" t="str">
        <f t="shared" si="34"/>
        <v>79,</v>
      </c>
      <c r="Q160" t="str">
        <f t="shared" si="41"/>
        <v>(1,1)</v>
      </c>
      <c r="R160" t="str">
        <f t="shared" si="35"/>
        <v>1,</v>
      </c>
      <c r="S160" t="str">
        <f t="shared" si="36"/>
        <v>1,</v>
      </c>
    </row>
    <row r="161" spans="1:19" x14ac:dyDescent="0.15">
      <c r="A161" t="s">
        <v>218</v>
      </c>
      <c r="B161">
        <v>92002</v>
      </c>
      <c r="C161">
        <v>79</v>
      </c>
      <c r="D161">
        <v>1</v>
      </c>
      <c r="E161">
        <v>1</v>
      </c>
      <c r="F161">
        <v>3</v>
      </c>
      <c r="G161" s="5">
        <f t="shared" si="31"/>
        <v>9.3292394898441197E-3</v>
      </c>
      <c r="H161" t="str">
        <f>VLOOKUP(B161,'名称-id-价值'!B:C,2,FALSE)</f>
        <v>T2LP2</v>
      </c>
      <c r="I161" t="str">
        <f t="shared" si="37"/>
        <v>T2部件</v>
      </c>
      <c r="J161">
        <f t="shared" si="38"/>
        <v>5</v>
      </c>
      <c r="K161">
        <f t="shared" si="39"/>
        <v>2.7987718469532359E-2</v>
      </c>
      <c r="L161">
        <f>VLOOKUP(B161,'名称-id-价值'!B:M,J161+2,FALSE)</f>
        <v>65.100000000000009</v>
      </c>
      <c r="M161">
        <f t="shared" si="40"/>
        <v>0.60733349078885224</v>
      </c>
      <c r="N161">
        <f t="shared" si="32"/>
        <v>259.4208195559749</v>
      </c>
      <c r="O161" t="str">
        <f t="shared" si="33"/>
        <v>92002,</v>
      </c>
      <c r="P161" t="str">
        <f t="shared" si="34"/>
        <v>79,</v>
      </c>
      <c r="Q161" t="str">
        <f t="shared" si="41"/>
        <v>(1,1)</v>
      </c>
      <c r="R161" t="str">
        <f t="shared" si="35"/>
        <v>1,</v>
      </c>
      <c r="S161" t="str">
        <f t="shared" si="36"/>
        <v>1,</v>
      </c>
    </row>
    <row r="162" spans="1:19" x14ac:dyDescent="0.15">
      <c r="A162" t="s">
        <v>218</v>
      </c>
      <c r="B162">
        <v>92004</v>
      </c>
      <c r="C162">
        <v>79</v>
      </c>
      <c r="D162">
        <v>1</v>
      </c>
      <c r="E162">
        <v>1</v>
      </c>
      <c r="F162">
        <v>3</v>
      </c>
      <c r="G162" s="5">
        <f t="shared" si="31"/>
        <v>9.3292394898441197E-3</v>
      </c>
      <c r="H162" t="str">
        <f>VLOOKUP(B162,'名称-id-价值'!B:C,2,FALSE)</f>
        <v>T2LP4</v>
      </c>
      <c r="I162" t="str">
        <f t="shared" si="37"/>
        <v>T2部件</v>
      </c>
      <c r="J162">
        <f t="shared" si="38"/>
        <v>5</v>
      </c>
      <c r="K162">
        <f t="shared" si="39"/>
        <v>2.7987718469532359E-2</v>
      </c>
      <c r="L162">
        <f>VLOOKUP(B162,'名称-id-价值'!B:M,J162+2,FALSE)</f>
        <v>65.099999999999994</v>
      </c>
      <c r="M162">
        <f t="shared" si="40"/>
        <v>0.60733349078885213</v>
      </c>
      <c r="N162">
        <f t="shared" si="32"/>
        <v>259.4208195559749</v>
      </c>
      <c r="O162" t="str">
        <f t="shared" si="33"/>
        <v>92004,</v>
      </c>
      <c r="P162" t="str">
        <f t="shared" si="34"/>
        <v>79,</v>
      </c>
      <c r="Q162" t="str">
        <f t="shared" si="41"/>
        <v>(1,1)</v>
      </c>
      <c r="R162" t="str">
        <f t="shared" si="35"/>
        <v>1,</v>
      </c>
      <c r="S162" t="str">
        <f t="shared" si="36"/>
        <v>1,</v>
      </c>
    </row>
    <row r="163" spans="1:19" x14ac:dyDescent="0.15">
      <c r="A163" t="s">
        <v>218</v>
      </c>
      <c r="B163">
        <v>92006</v>
      </c>
      <c r="C163">
        <v>79</v>
      </c>
      <c r="D163">
        <v>1</v>
      </c>
      <c r="E163">
        <v>1</v>
      </c>
      <c r="F163">
        <v>3</v>
      </c>
      <c r="G163" s="5">
        <f t="shared" si="31"/>
        <v>9.3292394898441197E-3</v>
      </c>
      <c r="H163" t="str">
        <f>VLOOKUP(B163,'名称-id-价值'!B:C,2,FALSE)</f>
        <v>T2LP6</v>
      </c>
      <c r="I163" t="str">
        <f t="shared" si="37"/>
        <v>T2部件</v>
      </c>
      <c r="J163">
        <f t="shared" si="38"/>
        <v>5</v>
      </c>
      <c r="K163">
        <f t="shared" si="39"/>
        <v>2.7987718469532359E-2</v>
      </c>
      <c r="L163">
        <f>VLOOKUP(B163,'名称-id-价值'!B:M,J163+2,FALSE)</f>
        <v>65.099999999999994</v>
      </c>
      <c r="M163">
        <f t="shared" si="40"/>
        <v>0.60733349078885213</v>
      </c>
      <c r="N163">
        <f t="shared" si="32"/>
        <v>259.4208195559749</v>
      </c>
      <c r="O163" t="str">
        <f t="shared" si="33"/>
        <v>92006,</v>
      </c>
      <c r="P163" t="str">
        <f t="shared" si="34"/>
        <v>79,</v>
      </c>
      <c r="Q163" t="str">
        <f t="shared" si="41"/>
        <v>(1,1)</v>
      </c>
      <c r="R163" t="str">
        <f t="shared" si="35"/>
        <v>1,</v>
      </c>
      <c r="S163" t="str">
        <f t="shared" si="36"/>
        <v>1,</v>
      </c>
    </row>
    <row r="164" spans="1:19" x14ac:dyDescent="0.15">
      <c r="A164" t="s">
        <v>218</v>
      </c>
      <c r="B164">
        <v>92102</v>
      </c>
      <c r="C164">
        <v>79</v>
      </c>
      <c r="D164">
        <v>1</v>
      </c>
      <c r="E164">
        <v>1</v>
      </c>
      <c r="F164">
        <v>3</v>
      </c>
      <c r="G164" s="5">
        <f t="shared" si="31"/>
        <v>9.3292394898441197E-3</v>
      </c>
      <c r="H164" t="str">
        <f>VLOOKUP(B164,'名称-id-价值'!B:C,2,FALSE)</f>
        <v>T2MP2</v>
      </c>
      <c r="I164" t="str">
        <f t="shared" si="37"/>
        <v>T2部件</v>
      </c>
      <c r="J164">
        <f t="shared" si="38"/>
        <v>5</v>
      </c>
      <c r="K164">
        <f t="shared" si="39"/>
        <v>2.7987718469532359E-2</v>
      </c>
      <c r="L164">
        <f>VLOOKUP(B164,'名称-id-价值'!B:M,J164+2,FALSE)</f>
        <v>65.099999999999994</v>
      </c>
      <c r="M164">
        <f t="shared" si="40"/>
        <v>0.60733349078885213</v>
      </c>
      <c r="N164">
        <f t="shared" si="32"/>
        <v>259.4208195559749</v>
      </c>
      <c r="O164" t="str">
        <f t="shared" si="33"/>
        <v>92102,</v>
      </c>
      <c r="P164" t="str">
        <f t="shared" si="34"/>
        <v>79,</v>
      </c>
      <c r="Q164" t="str">
        <f t="shared" si="41"/>
        <v>(1,1)</v>
      </c>
      <c r="R164" t="str">
        <f t="shared" si="35"/>
        <v>1,</v>
      </c>
      <c r="S164" t="str">
        <f t="shared" si="36"/>
        <v>1,</v>
      </c>
    </row>
    <row r="165" spans="1:19" x14ac:dyDescent="0.15">
      <c r="A165" t="s">
        <v>218</v>
      </c>
      <c r="B165">
        <v>92104</v>
      </c>
      <c r="C165">
        <v>79</v>
      </c>
      <c r="D165">
        <v>1</v>
      </c>
      <c r="E165">
        <v>1</v>
      </c>
      <c r="F165">
        <v>3</v>
      </c>
      <c r="G165" s="5">
        <f t="shared" si="31"/>
        <v>9.3292394898441197E-3</v>
      </c>
      <c r="H165" t="str">
        <f>VLOOKUP(B165,'名称-id-价值'!B:C,2,FALSE)</f>
        <v>T2MP4</v>
      </c>
      <c r="I165" t="str">
        <f t="shared" si="37"/>
        <v>T2部件</v>
      </c>
      <c r="J165">
        <f t="shared" si="38"/>
        <v>5</v>
      </c>
      <c r="K165">
        <f t="shared" si="39"/>
        <v>2.7987718469532359E-2</v>
      </c>
      <c r="L165">
        <f>VLOOKUP(B165,'名称-id-价值'!B:M,J165+2,FALSE)</f>
        <v>65.099999999999994</v>
      </c>
      <c r="M165">
        <f t="shared" si="40"/>
        <v>0.60733349078885213</v>
      </c>
      <c r="N165">
        <f t="shared" si="32"/>
        <v>259.4208195559749</v>
      </c>
      <c r="O165" t="str">
        <f t="shared" si="33"/>
        <v>92104,</v>
      </c>
      <c r="P165" t="str">
        <f t="shared" si="34"/>
        <v>79,</v>
      </c>
      <c r="Q165" t="str">
        <f t="shared" si="41"/>
        <v>(1,1)</v>
      </c>
      <c r="R165" t="str">
        <f t="shared" si="35"/>
        <v>1,</v>
      </c>
      <c r="S165" t="str">
        <f t="shared" si="36"/>
        <v>1,</v>
      </c>
    </row>
    <row r="166" spans="1:19" x14ac:dyDescent="0.15">
      <c r="A166" t="s">
        <v>218</v>
      </c>
      <c r="B166">
        <v>92106</v>
      </c>
      <c r="C166">
        <v>79</v>
      </c>
      <c r="D166">
        <v>1</v>
      </c>
      <c r="E166">
        <v>1</v>
      </c>
      <c r="F166">
        <v>3</v>
      </c>
      <c r="G166" s="5">
        <f t="shared" si="31"/>
        <v>9.3292394898441197E-3</v>
      </c>
      <c r="H166" t="str">
        <f>VLOOKUP(B166,'名称-id-价值'!B:C,2,FALSE)</f>
        <v>T2MP6</v>
      </c>
      <c r="I166" t="str">
        <f t="shared" si="37"/>
        <v>T2部件</v>
      </c>
      <c r="J166">
        <f t="shared" si="38"/>
        <v>5</v>
      </c>
      <c r="K166">
        <f t="shared" si="39"/>
        <v>2.7987718469532359E-2</v>
      </c>
      <c r="L166">
        <f>VLOOKUP(B166,'名称-id-价值'!B:M,J166+2,FALSE)</f>
        <v>65.099999999999994</v>
      </c>
      <c r="M166">
        <f t="shared" si="40"/>
        <v>0.60733349078885213</v>
      </c>
      <c r="N166">
        <f t="shared" si="32"/>
        <v>259.4208195559749</v>
      </c>
      <c r="O166" t="str">
        <f t="shared" si="33"/>
        <v>92106,</v>
      </c>
      <c r="P166" t="str">
        <f t="shared" si="34"/>
        <v>79,</v>
      </c>
      <c r="Q166" t="str">
        <f t="shared" si="41"/>
        <v>(1,1)</v>
      </c>
      <c r="R166" t="str">
        <f t="shared" si="35"/>
        <v>1,</v>
      </c>
      <c r="S166" t="str">
        <f t="shared" si="36"/>
        <v>1,</v>
      </c>
    </row>
    <row r="167" spans="1:19" x14ac:dyDescent="0.15">
      <c r="A167" t="s">
        <v>218</v>
      </c>
      <c r="B167">
        <v>92202</v>
      </c>
      <c r="C167">
        <v>79</v>
      </c>
      <c r="D167">
        <v>1</v>
      </c>
      <c r="E167">
        <v>1</v>
      </c>
      <c r="F167">
        <v>3</v>
      </c>
      <c r="G167" s="5">
        <f t="shared" si="31"/>
        <v>9.3292394898441197E-3</v>
      </c>
      <c r="H167" t="str">
        <f>VLOOKUP(B167,'名称-id-价值'!B:C,2,FALSE)</f>
        <v>T2HP2</v>
      </c>
      <c r="I167" t="str">
        <f t="shared" si="37"/>
        <v>T2部件</v>
      </c>
      <c r="J167">
        <f t="shared" si="38"/>
        <v>5</v>
      </c>
      <c r="K167">
        <f t="shared" si="39"/>
        <v>2.7987718469532359E-2</v>
      </c>
      <c r="L167">
        <f>VLOOKUP(B167,'名称-id-价值'!B:M,J167+2,FALSE)</f>
        <v>65.099999999999994</v>
      </c>
      <c r="M167">
        <f t="shared" si="40"/>
        <v>0.60733349078885213</v>
      </c>
      <c r="N167">
        <f t="shared" si="32"/>
        <v>259.4208195559749</v>
      </c>
      <c r="O167" t="str">
        <f t="shared" si="33"/>
        <v>92202,</v>
      </c>
      <c r="P167" t="str">
        <f t="shared" si="34"/>
        <v>79,</v>
      </c>
      <c r="Q167" t="str">
        <f t="shared" si="41"/>
        <v>(1,1)</v>
      </c>
      <c r="R167" t="str">
        <f t="shared" si="35"/>
        <v>1,</v>
      </c>
      <c r="S167" t="str">
        <f t="shared" si="36"/>
        <v>1,</v>
      </c>
    </row>
    <row r="168" spans="1:19" x14ac:dyDescent="0.15">
      <c r="A168" t="s">
        <v>218</v>
      </c>
      <c r="B168">
        <v>92204</v>
      </c>
      <c r="C168">
        <v>79</v>
      </c>
      <c r="D168">
        <v>1</v>
      </c>
      <c r="E168">
        <v>1</v>
      </c>
      <c r="F168">
        <v>3</v>
      </c>
      <c r="G168" s="5">
        <f t="shared" si="31"/>
        <v>9.3292394898441197E-3</v>
      </c>
      <c r="H168" t="str">
        <f>VLOOKUP(B168,'名称-id-价值'!B:C,2,FALSE)</f>
        <v>T2HP4</v>
      </c>
      <c r="I168" t="str">
        <f t="shared" si="37"/>
        <v>T2部件</v>
      </c>
      <c r="J168">
        <f t="shared" si="38"/>
        <v>5</v>
      </c>
      <c r="K168">
        <f t="shared" si="39"/>
        <v>2.7987718469532359E-2</v>
      </c>
      <c r="L168">
        <f>VLOOKUP(B168,'名称-id-价值'!B:M,J168+2,FALSE)</f>
        <v>65.099999999999994</v>
      </c>
      <c r="M168">
        <f t="shared" si="40"/>
        <v>0.60733349078885213</v>
      </c>
      <c r="N168">
        <f t="shared" si="32"/>
        <v>259.4208195559749</v>
      </c>
      <c r="O168" t="str">
        <f t="shared" si="33"/>
        <v>92204,</v>
      </c>
      <c r="P168" t="str">
        <f t="shared" si="34"/>
        <v>79,</v>
      </c>
      <c r="Q168" t="str">
        <f t="shared" si="41"/>
        <v>(1,1)</v>
      </c>
      <c r="R168" t="str">
        <f t="shared" si="35"/>
        <v>1,</v>
      </c>
      <c r="S168" t="str">
        <f t="shared" si="36"/>
        <v>1,</v>
      </c>
    </row>
    <row r="169" spans="1:19" x14ac:dyDescent="0.15">
      <c r="A169" t="s">
        <v>218</v>
      </c>
      <c r="B169">
        <v>92206</v>
      </c>
      <c r="C169">
        <v>79</v>
      </c>
      <c r="D169">
        <v>1</v>
      </c>
      <c r="E169">
        <v>1</v>
      </c>
      <c r="F169">
        <v>3</v>
      </c>
      <c r="G169" s="5">
        <f t="shared" si="31"/>
        <v>9.3292394898441197E-3</v>
      </c>
      <c r="H169" t="str">
        <f>VLOOKUP(B169,'名称-id-价值'!B:C,2,FALSE)</f>
        <v>T2HP6</v>
      </c>
      <c r="I169" t="str">
        <f t="shared" si="37"/>
        <v>T2部件</v>
      </c>
      <c r="J169">
        <f t="shared" si="38"/>
        <v>5</v>
      </c>
      <c r="K169">
        <f t="shared" si="39"/>
        <v>2.7987718469532359E-2</v>
      </c>
      <c r="L169">
        <f>VLOOKUP(B169,'名称-id-价值'!B:M,J169+2,FALSE)</f>
        <v>65.099999999999994</v>
      </c>
      <c r="M169">
        <f t="shared" si="40"/>
        <v>0.60733349078885213</v>
      </c>
      <c r="N169">
        <f t="shared" si="32"/>
        <v>259.4208195559749</v>
      </c>
      <c r="O169" t="str">
        <f t="shared" si="33"/>
        <v>92206,</v>
      </c>
      <c r="P169" t="str">
        <f t="shared" si="34"/>
        <v>79,</v>
      </c>
      <c r="Q169" t="str">
        <f t="shared" si="41"/>
        <v>(1,1)</v>
      </c>
      <c r="R169" t="str">
        <f t="shared" si="35"/>
        <v>1,</v>
      </c>
      <c r="S169" t="str">
        <f t="shared" si="36"/>
        <v>1,</v>
      </c>
    </row>
    <row r="170" spans="1:19" x14ac:dyDescent="0.15">
      <c r="A170" t="s">
        <v>218</v>
      </c>
      <c r="B170">
        <v>100301</v>
      </c>
      <c r="C170">
        <v>73</v>
      </c>
      <c r="D170">
        <v>1</v>
      </c>
      <c r="E170">
        <v>1</v>
      </c>
      <c r="F170">
        <v>3</v>
      </c>
      <c r="G170" s="5">
        <f t="shared" si="31"/>
        <v>8.6206896551724137E-3</v>
      </c>
      <c r="H170" t="str">
        <f>VLOOKUP(B170,'名称-id-价值'!B:C,2,FALSE)</f>
        <v>3倍加速1</v>
      </c>
      <c r="I170" t="str">
        <f t="shared" si="37"/>
        <v>T0坦克</v>
      </c>
      <c r="J170">
        <f t="shared" si="38"/>
        <v>5</v>
      </c>
      <c r="K170">
        <f t="shared" si="39"/>
        <v>2.5862068965517241E-2</v>
      </c>
      <c r="L170">
        <f>VLOOKUP(B170,'名称-id-价值'!B:M,J170+2,FALSE)</f>
        <v>35</v>
      </c>
      <c r="M170">
        <f t="shared" si="40"/>
        <v>0.30172413793103448</v>
      </c>
      <c r="N170">
        <f t="shared" si="32"/>
        <v>259.4208195559749</v>
      </c>
      <c r="O170" t="str">
        <f t="shared" si="33"/>
        <v>100301,</v>
      </c>
      <c r="P170" t="str">
        <f t="shared" si="34"/>
        <v>73,</v>
      </c>
      <c r="Q170" t="str">
        <f t="shared" si="41"/>
        <v>(1,1)</v>
      </c>
      <c r="R170" t="str">
        <f t="shared" si="35"/>
        <v>1,</v>
      </c>
      <c r="S170" t="str">
        <f t="shared" si="36"/>
        <v>1,</v>
      </c>
    </row>
    <row r="171" spans="1:19" x14ac:dyDescent="0.15">
      <c r="A171" t="s">
        <v>218</v>
      </c>
      <c r="B171">
        <v>100302</v>
      </c>
      <c r="C171">
        <v>64</v>
      </c>
      <c r="D171">
        <v>1</v>
      </c>
      <c r="E171">
        <v>1</v>
      </c>
      <c r="F171">
        <v>3</v>
      </c>
      <c r="G171" s="5">
        <f t="shared" si="31"/>
        <v>7.5578649031648563E-3</v>
      </c>
      <c r="H171" t="str">
        <f>VLOOKUP(B171,'名称-id-价值'!B:C,2,FALSE)</f>
        <v>3倍加速2</v>
      </c>
      <c r="I171" t="str">
        <f t="shared" si="37"/>
        <v>T0坦克</v>
      </c>
      <c r="J171">
        <f t="shared" si="38"/>
        <v>5</v>
      </c>
      <c r="K171">
        <f t="shared" si="39"/>
        <v>2.2673594709494569E-2</v>
      </c>
      <c r="L171">
        <f>VLOOKUP(B171,'名称-id-价值'!B:M,J171+2,FALSE)</f>
        <v>60</v>
      </c>
      <c r="M171">
        <f t="shared" si="40"/>
        <v>0.45347189418989137</v>
      </c>
      <c r="N171">
        <f t="shared" si="32"/>
        <v>259.4208195559749</v>
      </c>
      <c r="O171" t="str">
        <f t="shared" si="33"/>
        <v>100302,</v>
      </c>
      <c r="P171" t="str">
        <f t="shared" si="34"/>
        <v>64,</v>
      </c>
      <c r="Q171" t="str">
        <f t="shared" si="41"/>
        <v>(1,1)</v>
      </c>
      <c r="R171" t="str">
        <f t="shared" si="35"/>
        <v>1,</v>
      </c>
      <c r="S171" t="str">
        <f t="shared" si="36"/>
        <v>1,</v>
      </c>
    </row>
    <row r="172" spans="1:19" x14ac:dyDescent="0.15">
      <c r="A172" t="s">
        <v>219</v>
      </c>
      <c r="B172">
        <v>51111</v>
      </c>
      <c r="C172">
        <v>150</v>
      </c>
      <c r="D172">
        <v>2</v>
      </c>
      <c r="E172">
        <v>16</v>
      </c>
      <c r="F172">
        <v>3</v>
      </c>
      <c r="G172" s="5">
        <f t="shared" si="31"/>
        <v>1.6808606006275213E-2</v>
      </c>
      <c r="H172" t="str">
        <f>VLOOKUP(B172,'名称-id-价值'!B:C,2,FALSE)</f>
        <v>雷诺FT-碎片</v>
      </c>
      <c r="I172" t="str">
        <f t="shared" si="37"/>
        <v>T1碎片</v>
      </c>
      <c r="J172">
        <f t="shared" si="38"/>
        <v>6</v>
      </c>
      <c r="K172">
        <f t="shared" si="39"/>
        <v>0.45383236216943074</v>
      </c>
      <c r="L172">
        <f>VLOOKUP(B172,'名称-id-价值'!B:M,J172+2,FALSE)</f>
        <v>42</v>
      </c>
      <c r="M172">
        <f t="shared" si="40"/>
        <v>6.3536530703720313</v>
      </c>
      <c r="N172">
        <f t="shared" si="32"/>
        <v>241.50040340654465</v>
      </c>
      <c r="O172" t="str">
        <f t="shared" si="33"/>
        <v>51111,</v>
      </c>
      <c r="P172" t="str">
        <f t="shared" si="34"/>
        <v>150,</v>
      </c>
      <c r="Q172" t="str">
        <f t="shared" si="41"/>
        <v>(2,16)</v>
      </c>
      <c r="R172" t="str">
        <f t="shared" si="35"/>
        <v>2,</v>
      </c>
      <c r="S172" t="str">
        <f t="shared" si="36"/>
        <v>16,</v>
      </c>
    </row>
    <row r="173" spans="1:19" x14ac:dyDescent="0.15">
      <c r="A173" t="s">
        <v>219</v>
      </c>
      <c r="B173">
        <v>52111</v>
      </c>
      <c r="C173">
        <v>150</v>
      </c>
      <c r="D173">
        <v>2</v>
      </c>
      <c r="E173">
        <v>16</v>
      </c>
      <c r="F173">
        <v>3</v>
      </c>
      <c r="G173" s="5">
        <f t="shared" si="31"/>
        <v>1.6808606006275213E-2</v>
      </c>
      <c r="H173" t="str">
        <f>VLOOKUP(B173,'名称-id-价值'!B:C,2,FALSE)</f>
        <v>Stuart-碎片</v>
      </c>
      <c r="I173" t="str">
        <f t="shared" si="37"/>
        <v>T1碎片</v>
      </c>
      <c r="J173">
        <f t="shared" si="38"/>
        <v>6</v>
      </c>
      <c r="K173">
        <f t="shared" si="39"/>
        <v>0.45383236216943074</v>
      </c>
      <c r="L173">
        <f>VLOOKUP(B173,'名称-id-价值'!B:M,J173+2,FALSE)</f>
        <v>42</v>
      </c>
      <c r="M173">
        <f t="shared" si="40"/>
        <v>6.3536530703720313</v>
      </c>
      <c r="N173">
        <f t="shared" si="32"/>
        <v>241.50040340654465</v>
      </c>
      <c r="O173" t="str">
        <f t="shared" si="33"/>
        <v>52111,</v>
      </c>
      <c r="P173" t="str">
        <f t="shared" si="34"/>
        <v>150,</v>
      </c>
      <c r="Q173" t="str">
        <f t="shared" si="41"/>
        <v>(2,16)</v>
      </c>
      <c r="R173" t="str">
        <f t="shared" si="35"/>
        <v>2,</v>
      </c>
      <c r="S173" t="str">
        <f t="shared" si="36"/>
        <v>16,</v>
      </c>
    </row>
    <row r="174" spans="1:19" x14ac:dyDescent="0.15">
      <c r="A174" t="s">
        <v>219</v>
      </c>
      <c r="B174">
        <v>53111</v>
      </c>
      <c r="C174">
        <v>150</v>
      </c>
      <c r="D174">
        <v>2</v>
      </c>
      <c r="E174">
        <v>16</v>
      </c>
      <c r="F174">
        <v>3</v>
      </c>
      <c r="G174" s="5">
        <f t="shared" si="31"/>
        <v>1.6808606006275213E-2</v>
      </c>
      <c r="H174" t="str">
        <f>VLOOKUP(B174,'名称-id-价值'!B:C,2,FALSE)</f>
        <v>B-1-碎片</v>
      </c>
      <c r="I174" t="str">
        <f t="shared" si="37"/>
        <v>T1碎片</v>
      </c>
      <c r="J174">
        <f t="shared" si="38"/>
        <v>6</v>
      </c>
      <c r="K174">
        <f t="shared" si="39"/>
        <v>0.45383236216943074</v>
      </c>
      <c r="L174">
        <f>VLOOKUP(B174,'名称-id-价值'!B:M,J174+2,FALSE)</f>
        <v>42</v>
      </c>
      <c r="M174">
        <f t="shared" si="40"/>
        <v>6.3536530703720313</v>
      </c>
      <c r="N174">
        <f t="shared" si="32"/>
        <v>241.50040340654465</v>
      </c>
      <c r="O174" t="str">
        <f t="shared" si="33"/>
        <v>53111,</v>
      </c>
      <c r="P174" t="str">
        <f t="shared" si="34"/>
        <v>150,</v>
      </c>
      <c r="Q174" t="str">
        <f t="shared" si="41"/>
        <v>(2,16)</v>
      </c>
      <c r="R174" t="str">
        <f t="shared" si="35"/>
        <v>2,</v>
      </c>
      <c r="S174" t="str">
        <f t="shared" si="36"/>
        <v>16,</v>
      </c>
    </row>
    <row r="175" spans="1:19" x14ac:dyDescent="0.15">
      <c r="A175" t="s">
        <v>219</v>
      </c>
      <c r="B175">
        <v>51211</v>
      </c>
      <c r="C175">
        <v>425</v>
      </c>
      <c r="D175">
        <v>1</v>
      </c>
      <c r="E175">
        <v>3</v>
      </c>
      <c r="F175">
        <v>3</v>
      </c>
      <c r="G175" s="5">
        <f t="shared" si="31"/>
        <v>4.7624383684446436E-2</v>
      </c>
      <c r="H175" t="str">
        <f>VLOOKUP(B175,'名称-id-价值'!B:C,2,FALSE)</f>
        <v>二号-碎片</v>
      </c>
      <c r="I175" t="str">
        <f t="shared" si="37"/>
        <v>T2碎片</v>
      </c>
      <c r="J175">
        <f t="shared" si="38"/>
        <v>6</v>
      </c>
      <c r="K175">
        <f t="shared" si="39"/>
        <v>0.28574630210667862</v>
      </c>
      <c r="L175">
        <f>VLOOKUP(B175,'名称-id-价值'!B:M,J175+2,FALSE)</f>
        <v>45.6</v>
      </c>
      <c r="M175">
        <f t="shared" si="40"/>
        <v>4.343343792021515</v>
      </c>
      <c r="N175">
        <f t="shared" si="32"/>
        <v>241.50040340654465</v>
      </c>
      <c r="O175" t="str">
        <f t="shared" si="33"/>
        <v>51211,</v>
      </c>
      <c r="P175" t="str">
        <f t="shared" si="34"/>
        <v>425,</v>
      </c>
      <c r="Q175" t="str">
        <f t="shared" si="41"/>
        <v>(1,3)</v>
      </c>
      <c r="R175" t="str">
        <f t="shared" si="35"/>
        <v>1,</v>
      </c>
      <c r="S175" t="str">
        <f t="shared" si="36"/>
        <v>3,</v>
      </c>
    </row>
    <row r="176" spans="1:19" x14ac:dyDescent="0.15">
      <c r="A176" t="s">
        <v>219</v>
      </c>
      <c r="B176">
        <v>52211</v>
      </c>
      <c r="C176">
        <v>425</v>
      </c>
      <c r="D176">
        <v>1</v>
      </c>
      <c r="E176">
        <v>3</v>
      </c>
      <c r="F176">
        <v>3</v>
      </c>
      <c r="G176" s="5">
        <f t="shared" si="31"/>
        <v>4.7624383684446436E-2</v>
      </c>
      <c r="H176" t="str">
        <f>VLOOKUP(B176,'名称-id-价值'!B:C,2,FALSE)</f>
        <v>T-34-碎片</v>
      </c>
      <c r="I176" t="str">
        <f t="shared" si="37"/>
        <v>T2碎片</v>
      </c>
      <c r="J176">
        <f t="shared" si="38"/>
        <v>6</v>
      </c>
      <c r="K176">
        <f t="shared" si="39"/>
        <v>0.28574630210667862</v>
      </c>
      <c r="L176">
        <f>VLOOKUP(B176,'名称-id-价值'!B:M,J176+2,FALSE)</f>
        <v>45.6</v>
      </c>
      <c r="M176">
        <f t="shared" si="40"/>
        <v>4.343343792021515</v>
      </c>
      <c r="N176">
        <f t="shared" si="32"/>
        <v>241.50040340654465</v>
      </c>
      <c r="O176" t="str">
        <f t="shared" si="33"/>
        <v>52211,</v>
      </c>
      <c r="P176" t="str">
        <f t="shared" si="34"/>
        <v>425,</v>
      </c>
      <c r="Q176" t="str">
        <f t="shared" si="41"/>
        <v>(1,3)</v>
      </c>
      <c r="R176" t="str">
        <f t="shared" si="35"/>
        <v>1,</v>
      </c>
      <c r="S176" t="str">
        <f t="shared" si="36"/>
        <v>3,</v>
      </c>
    </row>
    <row r="177" spans="1:19" x14ac:dyDescent="0.15">
      <c r="A177" t="s">
        <v>219</v>
      </c>
      <c r="B177">
        <v>53211</v>
      </c>
      <c r="C177">
        <v>425</v>
      </c>
      <c r="D177">
        <v>1</v>
      </c>
      <c r="E177">
        <v>3</v>
      </c>
      <c r="F177">
        <v>3</v>
      </c>
      <c r="G177" s="5">
        <f t="shared" si="31"/>
        <v>4.7624383684446436E-2</v>
      </c>
      <c r="H177" t="str">
        <f>VLOOKUP(B177,'名称-id-价值'!B:C,2,FALSE)</f>
        <v>KV-1-碎片</v>
      </c>
      <c r="I177" t="str">
        <f t="shared" si="37"/>
        <v>T2碎片</v>
      </c>
      <c r="J177">
        <f t="shared" si="38"/>
        <v>6</v>
      </c>
      <c r="K177">
        <f t="shared" si="39"/>
        <v>0.28574630210667862</v>
      </c>
      <c r="L177">
        <f>VLOOKUP(B177,'名称-id-价值'!B:M,J177+2,FALSE)</f>
        <v>45.6</v>
      </c>
      <c r="M177">
        <f t="shared" si="40"/>
        <v>4.343343792021515</v>
      </c>
      <c r="N177">
        <f t="shared" si="32"/>
        <v>241.50040340654465</v>
      </c>
      <c r="O177" t="str">
        <f t="shared" si="33"/>
        <v>53211,</v>
      </c>
      <c r="P177" t="str">
        <f t="shared" si="34"/>
        <v>425,</v>
      </c>
      <c r="Q177" t="str">
        <f t="shared" si="41"/>
        <v>(1,3)</v>
      </c>
      <c r="R177" t="str">
        <f t="shared" si="35"/>
        <v>1,</v>
      </c>
      <c r="S177" t="str">
        <f t="shared" si="36"/>
        <v>3,</v>
      </c>
    </row>
    <row r="178" spans="1:19" x14ac:dyDescent="0.15">
      <c r="A178" t="s">
        <v>219</v>
      </c>
      <c r="B178">
        <v>51311</v>
      </c>
      <c r="C178">
        <v>644</v>
      </c>
      <c r="D178">
        <v>1</v>
      </c>
      <c r="E178">
        <v>2</v>
      </c>
      <c r="F178">
        <v>3</v>
      </c>
      <c r="G178" s="5">
        <f t="shared" si="31"/>
        <v>7.2164948453608241E-2</v>
      </c>
      <c r="H178" t="str">
        <f>VLOOKUP(B178,'名称-id-价值'!B:C,2,FALSE)</f>
        <v>35(t)-碎片</v>
      </c>
      <c r="I178" t="str">
        <f t="shared" si="37"/>
        <v>T3碎片</v>
      </c>
      <c r="J178">
        <f t="shared" si="38"/>
        <v>6</v>
      </c>
      <c r="K178">
        <f t="shared" si="39"/>
        <v>0.32474226804123707</v>
      </c>
      <c r="L178">
        <f>VLOOKUP(B178,'名称-id-价值'!B:M,J178+2,FALSE)</f>
        <v>51.699999999999996</v>
      </c>
      <c r="M178">
        <f t="shared" si="40"/>
        <v>5.5963917525773184</v>
      </c>
      <c r="N178">
        <f t="shared" si="32"/>
        <v>241.50040340654465</v>
      </c>
      <c r="O178" t="str">
        <f t="shared" si="33"/>
        <v>51311,</v>
      </c>
      <c r="P178" t="str">
        <f t="shared" si="34"/>
        <v>644,</v>
      </c>
      <c r="Q178" t="str">
        <f t="shared" si="41"/>
        <v>(1,2)</v>
      </c>
      <c r="R178" t="str">
        <f t="shared" si="35"/>
        <v>1,</v>
      </c>
      <c r="S178" t="str">
        <f t="shared" si="36"/>
        <v>2,</v>
      </c>
    </row>
    <row r="179" spans="1:19" x14ac:dyDescent="0.15">
      <c r="A179" t="s">
        <v>219</v>
      </c>
      <c r="B179">
        <v>52311</v>
      </c>
      <c r="C179">
        <v>644</v>
      </c>
      <c r="D179">
        <v>1</v>
      </c>
      <c r="E179">
        <v>2</v>
      </c>
      <c r="F179">
        <v>3</v>
      </c>
      <c r="G179" s="5">
        <f t="shared" si="31"/>
        <v>7.2164948453608241E-2</v>
      </c>
      <c r="H179" t="str">
        <f>VLOOKUP(B179,'名称-id-价值'!B:C,2,FALSE)</f>
        <v>玛蒂尔达-碎片</v>
      </c>
      <c r="I179" t="str">
        <f t="shared" si="37"/>
        <v>T3碎片</v>
      </c>
      <c r="J179">
        <f t="shared" si="38"/>
        <v>6</v>
      </c>
      <c r="K179">
        <f t="shared" si="39"/>
        <v>0.32474226804123707</v>
      </c>
      <c r="L179">
        <f>VLOOKUP(B179,'名称-id-价值'!B:M,J179+2,FALSE)</f>
        <v>51.699999999999996</v>
      </c>
      <c r="M179">
        <f t="shared" si="40"/>
        <v>5.5963917525773184</v>
      </c>
      <c r="N179">
        <f t="shared" si="32"/>
        <v>241.50040340654465</v>
      </c>
      <c r="O179" t="str">
        <f t="shared" si="33"/>
        <v>52311,</v>
      </c>
      <c r="P179" t="str">
        <f t="shared" si="34"/>
        <v>644,</v>
      </c>
      <c r="Q179" t="str">
        <f t="shared" si="41"/>
        <v>(1,2)</v>
      </c>
      <c r="R179" t="str">
        <f t="shared" si="35"/>
        <v>1,</v>
      </c>
      <c r="S179" t="str">
        <f t="shared" si="36"/>
        <v>2,</v>
      </c>
    </row>
    <row r="180" spans="1:19" x14ac:dyDescent="0.15">
      <c r="A180" t="s">
        <v>219</v>
      </c>
      <c r="B180">
        <v>53311</v>
      </c>
      <c r="C180">
        <v>644</v>
      </c>
      <c r="D180">
        <v>1</v>
      </c>
      <c r="E180">
        <v>2</v>
      </c>
      <c r="F180">
        <v>3</v>
      </c>
      <c r="G180" s="5">
        <f t="shared" si="31"/>
        <v>7.2164948453608241E-2</v>
      </c>
      <c r="H180" t="str">
        <f>VLOOKUP(B180,'名称-id-价值'!B:C,2,FALSE)</f>
        <v>黑豹-碎片</v>
      </c>
      <c r="I180" t="str">
        <f t="shared" si="37"/>
        <v>T3碎片</v>
      </c>
      <c r="J180">
        <f t="shared" si="38"/>
        <v>6</v>
      </c>
      <c r="K180">
        <f t="shared" si="39"/>
        <v>0.32474226804123707</v>
      </c>
      <c r="L180">
        <f>VLOOKUP(B180,'名称-id-价值'!B:M,J180+2,FALSE)</f>
        <v>51.699999999999996</v>
      </c>
      <c r="M180">
        <f t="shared" si="40"/>
        <v>5.5963917525773184</v>
      </c>
      <c r="N180">
        <f t="shared" si="32"/>
        <v>241.50040340654465</v>
      </c>
      <c r="O180" t="str">
        <f t="shared" si="33"/>
        <v>53311,</v>
      </c>
      <c r="P180" t="str">
        <f t="shared" si="34"/>
        <v>644,</v>
      </c>
      <c r="Q180" t="str">
        <f t="shared" si="41"/>
        <v>(1,2)</v>
      </c>
      <c r="R180" t="str">
        <f t="shared" si="35"/>
        <v>1,</v>
      </c>
      <c r="S180" t="str">
        <f t="shared" si="36"/>
        <v>2,</v>
      </c>
    </row>
    <row r="181" spans="1:19" x14ac:dyDescent="0.15">
      <c r="A181" t="s">
        <v>219</v>
      </c>
      <c r="B181">
        <v>51311</v>
      </c>
      <c r="C181">
        <v>396</v>
      </c>
      <c r="D181">
        <v>1</v>
      </c>
      <c r="E181">
        <v>2</v>
      </c>
      <c r="F181">
        <v>3</v>
      </c>
      <c r="G181" s="5">
        <f t="shared" si="31"/>
        <v>4.4374719856566561E-2</v>
      </c>
      <c r="H181" t="str">
        <f>VLOOKUP(B181,'名称-id-价值'!B:C,2,FALSE)</f>
        <v>35(t)-碎片</v>
      </c>
      <c r="I181" t="str">
        <f t="shared" si="37"/>
        <v>T3碎片</v>
      </c>
      <c r="J181">
        <f t="shared" si="38"/>
        <v>6</v>
      </c>
      <c r="K181">
        <f t="shared" si="39"/>
        <v>0.19968623935454954</v>
      </c>
      <c r="L181">
        <f>VLOOKUP(B181,'名称-id-价值'!B:M,J181+2,FALSE)</f>
        <v>51.699999999999996</v>
      </c>
      <c r="M181">
        <f t="shared" si="40"/>
        <v>3.4412595248767364</v>
      </c>
      <c r="N181">
        <f t="shared" si="32"/>
        <v>241.50040340654465</v>
      </c>
      <c r="O181" t="str">
        <f t="shared" si="33"/>
        <v>51311,</v>
      </c>
      <c r="P181" t="str">
        <f t="shared" si="34"/>
        <v>396,</v>
      </c>
      <c r="Q181" t="str">
        <f t="shared" si="41"/>
        <v>(1,2)</v>
      </c>
      <c r="R181" t="str">
        <f t="shared" si="35"/>
        <v>1,</v>
      </c>
      <c r="S181" t="str">
        <f t="shared" si="36"/>
        <v>2,</v>
      </c>
    </row>
    <row r="182" spans="1:19" x14ac:dyDescent="0.15">
      <c r="A182" t="s">
        <v>219</v>
      </c>
      <c r="B182">
        <v>52311</v>
      </c>
      <c r="C182">
        <v>396</v>
      </c>
      <c r="D182">
        <v>1</v>
      </c>
      <c r="E182">
        <v>2</v>
      </c>
      <c r="F182">
        <v>3</v>
      </c>
      <c r="G182" s="5">
        <f t="shared" si="31"/>
        <v>4.4374719856566561E-2</v>
      </c>
      <c r="H182" t="str">
        <f>VLOOKUP(B182,'名称-id-价值'!B:C,2,FALSE)</f>
        <v>玛蒂尔达-碎片</v>
      </c>
      <c r="I182" t="str">
        <f t="shared" si="37"/>
        <v>T3碎片</v>
      </c>
      <c r="J182">
        <f t="shared" si="38"/>
        <v>6</v>
      </c>
      <c r="K182">
        <f t="shared" si="39"/>
        <v>0.19968623935454954</v>
      </c>
      <c r="L182">
        <f>VLOOKUP(B182,'名称-id-价值'!B:M,J182+2,FALSE)</f>
        <v>51.699999999999996</v>
      </c>
      <c r="M182">
        <f t="shared" si="40"/>
        <v>3.4412595248767364</v>
      </c>
      <c r="N182">
        <f t="shared" si="32"/>
        <v>241.50040340654465</v>
      </c>
      <c r="O182" t="str">
        <f t="shared" si="33"/>
        <v>52311,</v>
      </c>
      <c r="P182" t="str">
        <f t="shared" si="34"/>
        <v>396,</v>
      </c>
      <c r="Q182" t="str">
        <f t="shared" si="41"/>
        <v>(1,2)</v>
      </c>
      <c r="R182" t="str">
        <f t="shared" si="35"/>
        <v>1,</v>
      </c>
      <c r="S182" t="str">
        <f t="shared" si="36"/>
        <v>2,</v>
      </c>
    </row>
    <row r="183" spans="1:19" x14ac:dyDescent="0.15">
      <c r="A183" t="s">
        <v>219</v>
      </c>
      <c r="B183">
        <v>53311</v>
      </c>
      <c r="C183">
        <v>396</v>
      </c>
      <c r="D183">
        <v>1</v>
      </c>
      <c r="E183">
        <v>2</v>
      </c>
      <c r="F183">
        <v>3</v>
      </c>
      <c r="G183" s="5">
        <f t="shared" si="31"/>
        <v>4.4374719856566561E-2</v>
      </c>
      <c r="H183" t="str">
        <f>VLOOKUP(B183,'名称-id-价值'!B:C,2,FALSE)</f>
        <v>黑豹-碎片</v>
      </c>
      <c r="I183" t="str">
        <f t="shared" si="37"/>
        <v>T3碎片</v>
      </c>
      <c r="J183">
        <f t="shared" si="38"/>
        <v>6</v>
      </c>
      <c r="K183">
        <f t="shared" si="39"/>
        <v>0.19968623935454954</v>
      </c>
      <c r="L183">
        <f>VLOOKUP(B183,'名称-id-价值'!B:M,J183+2,FALSE)</f>
        <v>51.699999999999996</v>
      </c>
      <c r="M183">
        <f t="shared" si="40"/>
        <v>3.4412595248767364</v>
      </c>
      <c r="N183">
        <f t="shared" si="32"/>
        <v>241.50040340654465</v>
      </c>
      <c r="O183" t="str">
        <f t="shared" si="33"/>
        <v>53311,</v>
      </c>
      <c r="P183" t="str">
        <f t="shared" si="34"/>
        <v>396,</v>
      </c>
      <c r="Q183" t="str">
        <f t="shared" si="41"/>
        <v>(1,2)</v>
      </c>
      <c r="R183" t="str">
        <f t="shared" si="35"/>
        <v>1,</v>
      </c>
      <c r="S183" t="str">
        <f t="shared" si="36"/>
        <v>2,</v>
      </c>
    </row>
    <row r="184" spans="1:19" x14ac:dyDescent="0.15">
      <c r="A184" t="s">
        <v>219</v>
      </c>
      <c r="B184">
        <v>91001</v>
      </c>
      <c r="C184">
        <v>139</v>
      </c>
      <c r="D184">
        <v>1</v>
      </c>
      <c r="E184">
        <v>1</v>
      </c>
      <c r="F184">
        <v>3</v>
      </c>
      <c r="G184" s="5">
        <f t="shared" si="31"/>
        <v>1.5575974899148365E-2</v>
      </c>
      <c r="H184" t="str">
        <f>VLOOKUP(B184,'名称-id-价值'!B:C,2,FALSE)</f>
        <v>T1LP1</v>
      </c>
      <c r="I184" t="str">
        <f t="shared" si="37"/>
        <v>T1部件</v>
      </c>
      <c r="J184">
        <f t="shared" si="38"/>
        <v>6</v>
      </c>
      <c r="K184">
        <f t="shared" si="39"/>
        <v>4.6727924697445092E-2</v>
      </c>
      <c r="L184">
        <f>VLOOKUP(B184,'名称-id-价值'!B:M,J184+2,FALSE)</f>
        <v>30</v>
      </c>
      <c r="M184">
        <f t="shared" si="40"/>
        <v>0.46727924697445095</v>
      </c>
      <c r="N184">
        <f t="shared" si="32"/>
        <v>241.50040340654465</v>
      </c>
      <c r="O184" t="str">
        <f t="shared" si="33"/>
        <v>91001,</v>
      </c>
      <c r="P184" t="str">
        <f t="shared" si="34"/>
        <v>139,</v>
      </c>
      <c r="Q184" t="str">
        <f t="shared" si="41"/>
        <v>(1,1)</v>
      </c>
      <c r="R184" t="str">
        <f t="shared" si="35"/>
        <v>1,</v>
      </c>
      <c r="S184" t="str">
        <f t="shared" si="36"/>
        <v>1,</v>
      </c>
    </row>
    <row r="185" spans="1:19" x14ac:dyDescent="0.15">
      <c r="A185" t="s">
        <v>219</v>
      </c>
      <c r="B185">
        <v>91003</v>
      </c>
      <c r="C185">
        <v>139</v>
      </c>
      <c r="D185">
        <v>1</v>
      </c>
      <c r="E185">
        <v>1</v>
      </c>
      <c r="F185">
        <v>3</v>
      </c>
      <c r="G185" s="5">
        <f t="shared" si="31"/>
        <v>1.5575974899148365E-2</v>
      </c>
      <c r="H185" t="str">
        <f>VLOOKUP(B185,'名称-id-价值'!B:C,2,FALSE)</f>
        <v>T1LP3</v>
      </c>
      <c r="I185" t="str">
        <f t="shared" si="37"/>
        <v>T1部件</v>
      </c>
      <c r="J185">
        <f t="shared" si="38"/>
        <v>6</v>
      </c>
      <c r="K185">
        <f t="shared" si="39"/>
        <v>4.6727924697445092E-2</v>
      </c>
      <c r="L185">
        <f>VLOOKUP(B185,'名称-id-价值'!B:M,J185+2,FALSE)</f>
        <v>30</v>
      </c>
      <c r="M185">
        <f t="shared" si="40"/>
        <v>0.46727924697445095</v>
      </c>
      <c r="N185">
        <f t="shared" si="32"/>
        <v>241.50040340654465</v>
      </c>
      <c r="O185" t="str">
        <f t="shared" si="33"/>
        <v>91003,</v>
      </c>
      <c r="P185" t="str">
        <f t="shared" si="34"/>
        <v>139,</v>
      </c>
      <c r="Q185" t="str">
        <f t="shared" si="41"/>
        <v>(1,1)</v>
      </c>
      <c r="R185" t="str">
        <f t="shared" si="35"/>
        <v>1,</v>
      </c>
      <c r="S185" t="str">
        <f t="shared" si="36"/>
        <v>1,</v>
      </c>
    </row>
    <row r="186" spans="1:19" x14ac:dyDescent="0.15">
      <c r="A186" t="s">
        <v>219</v>
      </c>
      <c r="B186">
        <v>91005</v>
      </c>
      <c r="C186">
        <v>139</v>
      </c>
      <c r="D186">
        <v>1</v>
      </c>
      <c r="E186">
        <v>1</v>
      </c>
      <c r="F186">
        <v>3</v>
      </c>
      <c r="G186" s="5">
        <f t="shared" si="31"/>
        <v>1.5575974899148365E-2</v>
      </c>
      <c r="H186" t="str">
        <f>VLOOKUP(B186,'名称-id-价值'!B:C,2,FALSE)</f>
        <v>T1LP5</v>
      </c>
      <c r="I186" t="str">
        <f t="shared" si="37"/>
        <v>T1部件</v>
      </c>
      <c r="J186">
        <f t="shared" si="38"/>
        <v>6</v>
      </c>
      <c r="K186">
        <f t="shared" si="39"/>
        <v>4.6727924697445092E-2</v>
      </c>
      <c r="L186">
        <f>VLOOKUP(B186,'名称-id-价值'!B:M,J186+2,FALSE)</f>
        <v>30</v>
      </c>
      <c r="M186">
        <f t="shared" si="40"/>
        <v>0.46727924697445095</v>
      </c>
      <c r="N186">
        <f t="shared" si="32"/>
        <v>241.50040340654465</v>
      </c>
      <c r="O186" t="str">
        <f t="shared" si="33"/>
        <v>91005,</v>
      </c>
      <c r="P186" t="str">
        <f t="shared" si="34"/>
        <v>139,</v>
      </c>
      <c r="Q186" t="str">
        <f t="shared" si="41"/>
        <v>(1,1)</v>
      </c>
      <c r="R186" t="str">
        <f t="shared" si="35"/>
        <v>1,</v>
      </c>
      <c r="S186" t="str">
        <f t="shared" si="36"/>
        <v>1,</v>
      </c>
    </row>
    <row r="187" spans="1:19" x14ac:dyDescent="0.15">
      <c r="A187" t="s">
        <v>219</v>
      </c>
      <c r="B187">
        <v>91101</v>
      </c>
      <c r="C187">
        <v>139</v>
      </c>
      <c r="D187">
        <v>1</v>
      </c>
      <c r="E187">
        <v>1</v>
      </c>
      <c r="F187">
        <v>3</v>
      </c>
      <c r="G187" s="5">
        <f t="shared" si="31"/>
        <v>1.5575974899148365E-2</v>
      </c>
      <c r="H187" t="str">
        <f>VLOOKUP(B187,'名称-id-价值'!B:C,2,FALSE)</f>
        <v>T1MP1</v>
      </c>
      <c r="I187" t="str">
        <f t="shared" si="37"/>
        <v>T1部件</v>
      </c>
      <c r="J187">
        <f t="shared" si="38"/>
        <v>6</v>
      </c>
      <c r="K187">
        <f t="shared" si="39"/>
        <v>4.6727924697445092E-2</v>
      </c>
      <c r="L187">
        <f>VLOOKUP(B187,'名称-id-价值'!B:M,J187+2,FALSE)</f>
        <v>30</v>
      </c>
      <c r="M187">
        <f t="shared" si="40"/>
        <v>0.46727924697445095</v>
      </c>
      <c r="N187">
        <f t="shared" si="32"/>
        <v>241.50040340654465</v>
      </c>
      <c r="O187" t="str">
        <f t="shared" si="33"/>
        <v>91101,</v>
      </c>
      <c r="P187" t="str">
        <f t="shared" si="34"/>
        <v>139,</v>
      </c>
      <c r="Q187" t="str">
        <f t="shared" si="41"/>
        <v>(1,1)</v>
      </c>
      <c r="R187" t="str">
        <f t="shared" si="35"/>
        <v>1,</v>
      </c>
      <c r="S187" t="str">
        <f t="shared" si="36"/>
        <v>1,</v>
      </c>
    </row>
    <row r="188" spans="1:19" x14ac:dyDescent="0.15">
      <c r="A188" t="s">
        <v>219</v>
      </c>
      <c r="B188">
        <v>91103</v>
      </c>
      <c r="C188">
        <v>139</v>
      </c>
      <c r="D188">
        <v>1</v>
      </c>
      <c r="E188">
        <v>1</v>
      </c>
      <c r="F188">
        <v>3</v>
      </c>
      <c r="G188" s="5">
        <f t="shared" si="31"/>
        <v>1.5575974899148365E-2</v>
      </c>
      <c r="H188" t="str">
        <f>VLOOKUP(B188,'名称-id-价值'!B:C,2,FALSE)</f>
        <v>T1MP3</v>
      </c>
      <c r="I188" t="str">
        <f t="shared" si="37"/>
        <v>T1部件</v>
      </c>
      <c r="J188">
        <f t="shared" si="38"/>
        <v>6</v>
      </c>
      <c r="K188">
        <f t="shared" si="39"/>
        <v>4.6727924697445092E-2</v>
      </c>
      <c r="L188">
        <f>VLOOKUP(B188,'名称-id-价值'!B:M,J188+2,FALSE)</f>
        <v>30</v>
      </c>
      <c r="M188">
        <f t="shared" si="40"/>
        <v>0.46727924697445095</v>
      </c>
      <c r="N188">
        <f t="shared" si="32"/>
        <v>241.50040340654465</v>
      </c>
      <c r="O188" t="str">
        <f t="shared" si="33"/>
        <v>91103,</v>
      </c>
      <c r="P188" t="str">
        <f t="shared" si="34"/>
        <v>139,</v>
      </c>
      <c r="Q188" t="str">
        <f t="shared" si="41"/>
        <v>(1,1)</v>
      </c>
      <c r="R188" t="str">
        <f t="shared" si="35"/>
        <v>1,</v>
      </c>
      <c r="S188" t="str">
        <f t="shared" si="36"/>
        <v>1,</v>
      </c>
    </row>
    <row r="189" spans="1:19" x14ac:dyDescent="0.15">
      <c r="A189" t="s">
        <v>219</v>
      </c>
      <c r="B189">
        <v>91105</v>
      </c>
      <c r="C189">
        <v>139</v>
      </c>
      <c r="D189">
        <v>1</v>
      </c>
      <c r="E189">
        <v>1</v>
      </c>
      <c r="F189">
        <v>3</v>
      </c>
      <c r="G189" s="5">
        <f t="shared" si="31"/>
        <v>1.5575974899148365E-2</v>
      </c>
      <c r="H189" t="str">
        <f>VLOOKUP(B189,'名称-id-价值'!B:C,2,FALSE)</f>
        <v>T1MP5</v>
      </c>
      <c r="I189" t="str">
        <f t="shared" si="37"/>
        <v>T1部件</v>
      </c>
      <c r="J189">
        <f t="shared" si="38"/>
        <v>6</v>
      </c>
      <c r="K189">
        <f t="shared" si="39"/>
        <v>4.6727924697445092E-2</v>
      </c>
      <c r="L189">
        <f>VLOOKUP(B189,'名称-id-价值'!B:M,J189+2,FALSE)</f>
        <v>30</v>
      </c>
      <c r="M189">
        <f t="shared" si="40"/>
        <v>0.46727924697445095</v>
      </c>
      <c r="N189">
        <f t="shared" si="32"/>
        <v>241.50040340654465</v>
      </c>
      <c r="O189" t="str">
        <f t="shared" si="33"/>
        <v>91105,</v>
      </c>
      <c r="P189" t="str">
        <f t="shared" si="34"/>
        <v>139,</v>
      </c>
      <c r="Q189" t="str">
        <f t="shared" si="41"/>
        <v>(1,1)</v>
      </c>
      <c r="R189" t="str">
        <f t="shared" si="35"/>
        <v>1,</v>
      </c>
      <c r="S189" t="str">
        <f t="shared" si="36"/>
        <v>1,</v>
      </c>
    </row>
    <row r="190" spans="1:19" x14ac:dyDescent="0.15">
      <c r="A190" t="s">
        <v>219</v>
      </c>
      <c r="B190">
        <v>91201</v>
      </c>
      <c r="C190">
        <v>139</v>
      </c>
      <c r="D190">
        <v>1</v>
      </c>
      <c r="E190">
        <v>1</v>
      </c>
      <c r="F190">
        <v>3</v>
      </c>
      <c r="G190" s="5">
        <f t="shared" si="31"/>
        <v>1.5575974899148365E-2</v>
      </c>
      <c r="H190" t="str">
        <f>VLOOKUP(B190,'名称-id-价值'!B:C,2,FALSE)</f>
        <v>T1HP1</v>
      </c>
      <c r="I190" t="str">
        <f t="shared" si="37"/>
        <v>T1部件</v>
      </c>
      <c r="J190">
        <f t="shared" si="38"/>
        <v>6</v>
      </c>
      <c r="K190">
        <f t="shared" si="39"/>
        <v>4.6727924697445092E-2</v>
      </c>
      <c r="L190">
        <f>VLOOKUP(B190,'名称-id-价值'!B:M,J190+2,FALSE)</f>
        <v>30</v>
      </c>
      <c r="M190">
        <f t="shared" si="40"/>
        <v>0.46727924697445095</v>
      </c>
      <c r="N190">
        <f t="shared" si="32"/>
        <v>241.50040340654465</v>
      </c>
      <c r="O190" t="str">
        <f t="shared" si="33"/>
        <v>91201,</v>
      </c>
      <c r="P190" t="str">
        <f t="shared" si="34"/>
        <v>139,</v>
      </c>
      <c r="Q190" t="str">
        <f t="shared" si="41"/>
        <v>(1,1)</v>
      </c>
      <c r="R190" t="str">
        <f t="shared" si="35"/>
        <v>1,</v>
      </c>
      <c r="S190" t="str">
        <f t="shared" si="36"/>
        <v>1,</v>
      </c>
    </row>
    <row r="191" spans="1:19" x14ac:dyDescent="0.15">
      <c r="A191" t="s">
        <v>219</v>
      </c>
      <c r="B191">
        <v>91203</v>
      </c>
      <c r="C191">
        <v>139</v>
      </c>
      <c r="D191">
        <v>1</v>
      </c>
      <c r="E191">
        <v>1</v>
      </c>
      <c r="F191">
        <v>3</v>
      </c>
      <c r="G191" s="5">
        <f t="shared" si="31"/>
        <v>1.5575974899148365E-2</v>
      </c>
      <c r="H191" t="str">
        <f>VLOOKUP(B191,'名称-id-价值'!B:C,2,FALSE)</f>
        <v>T1HP3</v>
      </c>
      <c r="I191" t="str">
        <f t="shared" si="37"/>
        <v>T1部件</v>
      </c>
      <c r="J191">
        <f t="shared" si="38"/>
        <v>6</v>
      </c>
      <c r="K191">
        <f t="shared" si="39"/>
        <v>4.6727924697445092E-2</v>
      </c>
      <c r="L191">
        <f>VLOOKUP(B191,'名称-id-价值'!B:M,J191+2,FALSE)</f>
        <v>30</v>
      </c>
      <c r="M191">
        <f t="shared" si="40"/>
        <v>0.46727924697445095</v>
      </c>
      <c r="N191">
        <f t="shared" si="32"/>
        <v>241.50040340654465</v>
      </c>
      <c r="O191" t="str">
        <f t="shared" si="33"/>
        <v>91203,</v>
      </c>
      <c r="P191" t="str">
        <f t="shared" si="34"/>
        <v>139,</v>
      </c>
      <c r="Q191" t="str">
        <f t="shared" si="41"/>
        <v>(1,1)</v>
      </c>
      <c r="R191" t="str">
        <f t="shared" si="35"/>
        <v>1,</v>
      </c>
      <c r="S191" t="str">
        <f t="shared" si="36"/>
        <v>1,</v>
      </c>
    </row>
    <row r="192" spans="1:19" x14ac:dyDescent="0.15">
      <c r="A192" t="s">
        <v>219</v>
      </c>
      <c r="B192">
        <v>91205</v>
      </c>
      <c r="C192">
        <v>139</v>
      </c>
      <c r="D192">
        <v>1</v>
      </c>
      <c r="E192">
        <v>1</v>
      </c>
      <c r="F192">
        <v>3</v>
      </c>
      <c r="G192" s="5">
        <f t="shared" si="31"/>
        <v>1.5575974899148365E-2</v>
      </c>
      <c r="H192" t="str">
        <f>VLOOKUP(B192,'名称-id-价值'!B:C,2,FALSE)</f>
        <v>T1HP5</v>
      </c>
      <c r="I192" t="str">
        <f t="shared" si="37"/>
        <v>T1部件</v>
      </c>
      <c r="J192">
        <f t="shared" si="38"/>
        <v>6</v>
      </c>
      <c r="K192">
        <f t="shared" si="39"/>
        <v>4.6727924697445092E-2</v>
      </c>
      <c r="L192">
        <f>VLOOKUP(B192,'名称-id-价值'!B:M,J192+2,FALSE)</f>
        <v>30</v>
      </c>
      <c r="M192">
        <f t="shared" si="40"/>
        <v>0.46727924697445095</v>
      </c>
      <c r="N192">
        <f t="shared" si="32"/>
        <v>241.50040340654465</v>
      </c>
      <c r="O192" t="str">
        <f t="shared" si="33"/>
        <v>91205,</v>
      </c>
      <c r="P192" t="str">
        <f t="shared" si="34"/>
        <v>139,</v>
      </c>
      <c r="Q192" t="str">
        <f t="shared" si="41"/>
        <v>(1,1)</v>
      </c>
      <c r="R192" t="str">
        <f t="shared" si="35"/>
        <v>1,</v>
      </c>
      <c r="S192" t="str">
        <f t="shared" si="36"/>
        <v>1,</v>
      </c>
    </row>
    <row r="193" spans="1:19" x14ac:dyDescent="0.15">
      <c r="A193" t="s">
        <v>219</v>
      </c>
      <c r="B193">
        <v>91002</v>
      </c>
      <c r="C193">
        <v>139</v>
      </c>
      <c r="D193">
        <v>1</v>
      </c>
      <c r="E193">
        <v>1</v>
      </c>
      <c r="F193">
        <v>3</v>
      </c>
      <c r="G193" s="5">
        <f t="shared" si="31"/>
        <v>1.5575974899148365E-2</v>
      </c>
      <c r="H193" t="str">
        <f>VLOOKUP(B193,'名称-id-价值'!B:C,2,FALSE)</f>
        <v>T1LP2</v>
      </c>
      <c r="I193" t="str">
        <f t="shared" si="37"/>
        <v>T1部件</v>
      </c>
      <c r="J193">
        <f t="shared" si="38"/>
        <v>6</v>
      </c>
      <c r="K193">
        <f t="shared" si="39"/>
        <v>4.6727924697445092E-2</v>
      </c>
      <c r="L193">
        <f>VLOOKUP(B193,'名称-id-价值'!B:M,J193+2,FALSE)</f>
        <v>30</v>
      </c>
      <c r="M193">
        <f t="shared" si="40"/>
        <v>0.46727924697445095</v>
      </c>
      <c r="N193">
        <f t="shared" si="32"/>
        <v>241.50040340654465</v>
      </c>
      <c r="O193" t="str">
        <f t="shared" si="33"/>
        <v>91002,</v>
      </c>
      <c r="P193" t="str">
        <f t="shared" si="34"/>
        <v>139,</v>
      </c>
      <c r="Q193" t="str">
        <f t="shared" si="41"/>
        <v>(1,1)</v>
      </c>
      <c r="R193" t="str">
        <f t="shared" si="35"/>
        <v>1,</v>
      </c>
      <c r="S193" t="str">
        <f t="shared" si="36"/>
        <v>1,</v>
      </c>
    </row>
    <row r="194" spans="1:19" x14ac:dyDescent="0.15">
      <c r="A194" t="s">
        <v>219</v>
      </c>
      <c r="B194">
        <v>91004</v>
      </c>
      <c r="C194">
        <v>139</v>
      </c>
      <c r="D194">
        <v>1</v>
      </c>
      <c r="E194">
        <v>1</v>
      </c>
      <c r="F194">
        <v>3</v>
      </c>
      <c r="G194" s="5">
        <f t="shared" ref="G194:G257" si="42">C194/SUMIFS(C:C,A:A,A194)</f>
        <v>1.5575974899148365E-2</v>
      </c>
      <c r="H194" t="str">
        <f>VLOOKUP(B194,'名称-id-价值'!B:C,2,FALSE)</f>
        <v>T1LP4</v>
      </c>
      <c r="I194" t="str">
        <f t="shared" si="37"/>
        <v>T1部件</v>
      </c>
      <c r="J194">
        <f t="shared" si="38"/>
        <v>6</v>
      </c>
      <c r="K194">
        <f t="shared" si="39"/>
        <v>4.6727924697445092E-2</v>
      </c>
      <c r="L194">
        <f>VLOOKUP(B194,'名称-id-价值'!B:M,J194+2,FALSE)</f>
        <v>30</v>
      </c>
      <c r="M194">
        <f t="shared" si="40"/>
        <v>0.46727924697445095</v>
      </c>
      <c r="N194">
        <f t="shared" ref="N194:N257" si="43">SUMIFS(M:M,A:A,A194)*F194+VLOOKUP(J194,$AC$17:$AF$27,4,FALSE)</f>
        <v>241.50040340654465</v>
      </c>
      <c r="O194" t="str">
        <f t="shared" si="33"/>
        <v>91004,</v>
      </c>
      <c r="P194" t="str">
        <f t="shared" si="34"/>
        <v>139,</v>
      </c>
      <c r="Q194" t="str">
        <f t="shared" si="41"/>
        <v>(1,1)</v>
      </c>
      <c r="R194" t="str">
        <f t="shared" si="35"/>
        <v>1,</v>
      </c>
      <c r="S194" t="str">
        <f t="shared" si="36"/>
        <v>1,</v>
      </c>
    </row>
    <row r="195" spans="1:19" x14ac:dyDescent="0.15">
      <c r="A195" t="s">
        <v>219</v>
      </c>
      <c r="B195">
        <v>91006</v>
      </c>
      <c r="C195">
        <v>139</v>
      </c>
      <c r="D195">
        <v>1</v>
      </c>
      <c r="E195">
        <v>1</v>
      </c>
      <c r="F195">
        <v>3</v>
      </c>
      <c r="G195" s="5">
        <f t="shared" si="42"/>
        <v>1.5575974899148365E-2</v>
      </c>
      <c r="H195" t="str">
        <f>VLOOKUP(B195,'名称-id-价值'!B:C,2,FALSE)</f>
        <v>T1LP6</v>
      </c>
      <c r="I195" t="str">
        <f t="shared" si="37"/>
        <v>T1部件</v>
      </c>
      <c r="J195">
        <f t="shared" si="38"/>
        <v>6</v>
      </c>
      <c r="K195">
        <f t="shared" si="39"/>
        <v>4.6727924697445092E-2</v>
      </c>
      <c r="L195">
        <f>VLOOKUP(B195,'名称-id-价值'!B:M,J195+2,FALSE)</f>
        <v>30</v>
      </c>
      <c r="M195">
        <f t="shared" si="40"/>
        <v>0.46727924697445095</v>
      </c>
      <c r="N195">
        <f t="shared" si="43"/>
        <v>241.50040340654465</v>
      </c>
      <c r="O195" t="str">
        <f t="shared" si="33"/>
        <v>91006,</v>
      </c>
      <c r="P195" t="str">
        <f t="shared" si="34"/>
        <v>139,</v>
      </c>
      <c r="Q195" t="str">
        <f t="shared" si="41"/>
        <v>(1,1)</v>
      </c>
      <c r="R195" t="str">
        <f t="shared" si="35"/>
        <v>1,</v>
      </c>
      <c r="S195" t="str">
        <f t="shared" si="36"/>
        <v>1,</v>
      </c>
    </row>
    <row r="196" spans="1:19" x14ac:dyDescent="0.15">
      <c r="A196" t="s">
        <v>219</v>
      </c>
      <c r="B196">
        <v>91102</v>
      </c>
      <c r="C196">
        <v>139</v>
      </c>
      <c r="D196">
        <v>1</v>
      </c>
      <c r="E196">
        <v>1</v>
      </c>
      <c r="F196">
        <v>3</v>
      </c>
      <c r="G196" s="5">
        <f t="shared" si="42"/>
        <v>1.5575974899148365E-2</v>
      </c>
      <c r="H196" t="str">
        <f>VLOOKUP(B196,'名称-id-价值'!B:C,2,FALSE)</f>
        <v>T1MP2</v>
      </c>
      <c r="I196" t="str">
        <f t="shared" si="37"/>
        <v>T1部件</v>
      </c>
      <c r="J196">
        <f t="shared" si="38"/>
        <v>6</v>
      </c>
      <c r="K196">
        <f t="shared" si="39"/>
        <v>4.6727924697445092E-2</v>
      </c>
      <c r="L196">
        <f>VLOOKUP(B196,'名称-id-价值'!B:M,J196+2,FALSE)</f>
        <v>30</v>
      </c>
      <c r="M196">
        <f t="shared" si="40"/>
        <v>0.46727924697445095</v>
      </c>
      <c r="N196">
        <f t="shared" si="43"/>
        <v>241.50040340654465</v>
      </c>
      <c r="O196" t="str">
        <f t="shared" si="33"/>
        <v>91102,</v>
      </c>
      <c r="P196" t="str">
        <f t="shared" si="34"/>
        <v>139,</v>
      </c>
      <c r="Q196" t="str">
        <f t="shared" si="41"/>
        <v>(1,1)</v>
      </c>
      <c r="R196" t="str">
        <f t="shared" si="35"/>
        <v>1,</v>
      </c>
      <c r="S196" t="str">
        <f t="shared" si="36"/>
        <v>1,</v>
      </c>
    </row>
    <row r="197" spans="1:19" x14ac:dyDescent="0.15">
      <c r="A197" t="s">
        <v>219</v>
      </c>
      <c r="B197">
        <v>91104</v>
      </c>
      <c r="C197">
        <v>139</v>
      </c>
      <c r="D197">
        <v>1</v>
      </c>
      <c r="E197">
        <v>1</v>
      </c>
      <c r="F197">
        <v>3</v>
      </c>
      <c r="G197" s="5">
        <f t="shared" si="42"/>
        <v>1.5575974899148365E-2</v>
      </c>
      <c r="H197" t="str">
        <f>VLOOKUP(B197,'名称-id-价值'!B:C,2,FALSE)</f>
        <v>T1MP4</v>
      </c>
      <c r="I197" t="str">
        <f t="shared" si="37"/>
        <v>T1部件</v>
      </c>
      <c r="J197">
        <f t="shared" si="38"/>
        <v>6</v>
      </c>
      <c r="K197">
        <f t="shared" si="39"/>
        <v>4.6727924697445092E-2</v>
      </c>
      <c r="L197">
        <f>VLOOKUP(B197,'名称-id-价值'!B:M,J197+2,FALSE)</f>
        <v>30</v>
      </c>
      <c r="M197">
        <f t="shared" si="40"/>
        <v>0.46727924697445095</v>
      </c>
      <c r="N197">
        <f t="shared" si="43"/>
        <v>241.50040340654465</v>
      </c>
      <c r="O197" t="str">
        <f t="shared" si="33"/>
        <v>91104,</v>
      </c>
      <c r="P197" t="str">
        <f t="shared" si="34"/>
        <v>139,</v>
      </c>
      <c r="Q197" t="str">
        <f t="shared" si="41"/>
        <v>(1,1)</v>
      </c>
      <c r="R197" t="str">
        <f t="shared" si="35"/>
        <v>1,</v>
      </c>
      <c r="S197" t="str">
        <f t="shared" si="36"/>
        <v>1,</v>
      </c>
    </row>
    <row r="198" spans="1:19" x14ac:dyDescent="0.15">
      <c r="A198" t="s">
        <v>219</v>
      </c>
      <c r="B198">
        <v>91106</v>
      </c>
      <c r="C198">
        <v>139</v>
      </c>
      <c r="D198">
        <v>1</v>
      </c>
      <c r="E198">
        <v>1</v>
      </c>
      <c r="F198">
        <v>3</v>
      </c>
      <c r="G198" s="5">
        <f t="shared" si="42"/>
        <v>1.5575974899148365E-2</v>
      </c>
      <c r="H198" t="str">
        <f>VLOOKUP(B198,'名称-id-价值'!B:C,2,FALSE)</f>
        <v>T1MP6</v>
      </c>
      <c r="I198" t="str">
        <f t="shared" si="37"/>
        <v>T1部件</v>
      </c>
      <c r="J198">
        <f t="shared" si="38"/>
        <v>6</v>
      </c>
      <c r="K198">
        <f t="shared" si="39"/>
        <v>4.6727924697445092E-2</v>
      </c>
      <c r="L198">
        <f>VLOOKUP(B198,'名称-id-价值'!B:M,J198+2,FALSE)</f>
        <v>30</v>
      </c>
      <c r="M198">
        <f t="shared" si="40"/>
        <v>0.46727924697445095</v>
      </c>
      <c r="N198">
        <f t="shared" si="43"/>
        <v>241.50040340654465</v>
      </c>
      <c r="O198" t="str">
        <f t="shared" si="33"/>
        <v>91106,</v>
      </c>
      <c r="P198" t="str">
        <f t="shared" si="34"/>
        <v>139,</v>
      </c>
      <c r="Q198" t="str">
        <f t="shared" si="41"/>
        <v>(1,1)</v>
      </c>
      <c r="R198" t="str">
        <f t="shared" si="35"/>
        <v>1,</v>
      </c>
      <c r="S198" t="str">
        <f t="shared" si="36"/>
        <v>1,</v>
      </c>
    </row>
    <row r="199" spans="1:19" x14ac:dyDescent="0.15">
      <c r="A199" t="s">
        <v>219</v>
      </c>
      <c r="B199">
        <v>91202</v>
      </c>
      <c r="C199">
        <v>139</v>
      </c>
      <c r="D199">
        <v>1</v>
      </c>
      <c r="E199">
        <v>1</v>
      </c>
      <c r="F199">
        <v>3</v>
      </c>
      <c r="G199" s="5">
        <f t="shared" si="42"/>
        <v>1.5575974899148365E-2</v>
      </c>
      <c r="H199" t="str">
        <f>VLOOKUP(B199,'名称-id-价值'!B:C,2,FALSE)</f>
        <v>T1HP2</v>
      </c>
      <c r="I199" t="str">
        <f t="shared" si="37"/>
        <v>T1部件</v>
      </c>
      <c r="J199">
        <f t="shared" si="38"/>
        <v>6</v>
      </c>
      <c r="K199">
        <f t="shared" si="39"/>
        <v>4.6727924697445092E-2</v>
      </c>
      <c r="L199">
        <f>VLOOKUP(B199,'名称-id-价值'!B:M,J199+2,FALSE)</f>
        <v>30</v>
      </c>
      <c r="M199">
        <f t="shared" si="40"/>
        <v>0.46727924697445095</v>
      </c>
      <c r="N199">
        <f t="shared" si="43"/>
        <v>241.50040340654465</v>
      </c>
      <c r="O199" t="str">
        <f t="shared" si="33"/>
        <v>91202,</v>
      </c>
      <c r="P199" t="str">
        <f t="shared" si="34"/>
        <v>139,</v>
      </c>
      <c r="Q199" t="str">
        <f t="shared" si="41"/>
        <v>(1,1)</v>
      </c>
      <c r="R199" t="str">
        <f t="shared" si="35"/>
        <v>1,</v>
      </c>
      <c r="S199" t="str">
        <f t="shared" si="36"/>
        <v>1,</v>
      </c>
    </row>
    <row r="200" spans="1:19" x14ac:dyDescent="0.15">
      <c r="A200" t="s">
        <v>219</v>
      </c>
      <c r="B200">
        <v>91204</v>
      </c>
      <c r="C200">
        <v>139</v>
      </c>
      <c r="D200">
        <v>1</v>
      </c>
      <c r="E200">
        <v>1</v>
      </c>
      <c r="F200">
        <v>3</v>
      </c>
      <c r="G200" s="5">
        <f t="shared" si="42"/>
        <v>1.5575974899148365E-2</v>
      </c>
      <c r="H200" t="str">
        <f>VLOOKUP(B200,'名称-id-价值'!B:C,2,FALSE)</f>
        <v>T1HP4</v>
      </c>
      <c r="I200" t="str">
        <f t="shared" si="37"/>
        <v>T1部件</v>
      </c>
      <c r="J200">
        <f t="shared" si="38"/>
        <v>6</v>
      </c>
      <c r="K200">
        <f t="shared" si="39"/>
        <v>4.6727924697445092E-2</v>
      </c>
      <c r="L200">
        <f>VLOOKUP(B200,'名称-id-价值'!B:M,J200+2,FALSE)</f>
        <v>30</v>
      </c>
      <c r="M200">
        <f t="shared" si="40"/>
        <v>0.46727924697445095</v>
      </c>
      <c r="N200">
        <f t="shared" si="43"/>
        <v>241.50040340654465</v>
      </c>
      <c r="O200" t="str">
        <f t="shared" ref="O200:O269" si="44">B200&amp;","</f>
        <v>91204,</v>
      </c>
      <c r="P200" t="str">
        <f t="shared" ref="P200:P269" si="45">C200&amp;","</f>
        <v>139,</v>
      </c>
      <c r="Q200" t="str">
        <f t="shared" si="41"/>
        <v>(1,1)</v>
      </c>
      <c r="R200" t="str">
        <f t="shared" ref="R200:R269" si="46">D200&amp;","</f>
        <v>1,</v>
      </c>
      <c r="S200" t="str">
        <f t="shared" ref="S200:S269" si="47">E200&amp;","</f>
        <v>1,</v>
      </c>
    </row>
    <row r="201" spans="1:19" x14ac:dyDescent="0.15">
      <c r="A201" t="s">
        <v>219</v>
      </c>
      <c r="B201">
        <v>91206</v>
      </c>
      <c r="C201">
        <v>139</v>
      </c>
      <c r="D201">
        <v>1</v>
      </c>
      <c r="E201">
        <v>1</v>
      </c>
      <c r="F201">
        <v>3</v>
      </c>
      <c r="G201" s="5">
        <f t="shared" si="42"/>
        <v>1.5575974899148365E-2</v>
      </c>
      <c r="H201" t="str">
        <f>VLOOKUP(B201,'名称-id-价值'!B:C,2,FALSE)</f>
        <v>T1HP6</v>
      </c>
      <c r="I201" t="str">
        <f t="shared" ref="I201:I270" si="48">IF(LEFT(B201,1)+0=5,"T"&amp;MID(B201,3,1)&amp;"碎片",IF(LEFT(B201,1)+0=1,"T"&amp;MID(B201,3,1)&amp;"坦克",IF(LEFT(B201,1)+0=9,"T"&amp;MID(B201,2,1)&amp;"部件")))</f>
        <v>T1部件</v>
      </c>
      <c r="J201">
        <f t="shared" ref="J201:J270" si="49">IF(RIGHT(A201,1)+0=0,10,RIGHT(A201,1)+0)</f>
        <v>6</v>
      </c>
      <c r="K201">
        <f t="shared" ref="K201:K270" si="50">AVERAGE(D201:E201)*G201*F201</f>
        <v>4.6727924697445092E-2</v>
      </c>
      <c r="L201">
        <f>VLOOKUP(B201,'名称-id-价值'!B:M,J201+2,FALSE)</f>
        <v>30</v>
      </c>
      <c r="M201">
        <f t="shared" ref="M201:M270" si="51">G201*L201*AVERAGE(D201:E201)</f>
        <v>0.46727924697445095</v>
      </c>
      <c r="N201">
        <f t="shared" si="43"/>
        <v>241.50040340654465</v>
      </c>
      <c r="O201" t="str">
        <f t="shared" si="44"/>
        <v>91206,</v>
      </c>
      <c r="P201" t="str">
        <f t="shared" si="45"/>
        <v>139,</v>
      </c>
      <c r="Q201" t="str">
        <f t="shared" ref="Q201:Q270" si="52">"("&amp;LEFT(R201&amp;S201,LEN(R201&amp;S201)-1)&amp;")"</f>
        <v>(1,1)</v>
      </c>
      <c r="R201" t="str">
        <f t="shared" si="46"/>
        <v>1,</v>
      </c>
      <c r="S201" t="str">
        <f t="shared" si="47"/>
        <v>1,</v>
      </c>
    </row>
    <row r="202" spans="1:19" x14ac:dyDescent="0.15">
      <c r="A202" t="s">
        <v>219</v>
      </c>
      <c r="B202">
        <v>92001</v>
      </c>
      <c r="C202">
        <v>66</v>
      </c>
      <c r="D202">
        <v>1</v>
      </c>
      <c r="E202">
        <v>1</v>
      </c>
      <c r="F202">
        <v>3</v>
      </c>
      <c r="G202" s="5">
        <f t="shared" si="42"/>
        <v>7.395786642761094E-3</v>
      </c>
      <c r="H202" t="str">
        <f>VLOOKUP(B202,'名称-id-价值'!B:C,2,FALSE)</f>
        <v>T2LP1</v>
      </c>
      <c r="I202" t="str">
        <f t="shared" si="48"/>
        <v>T2部件</v>
      </c>
      <c r="J202">
        <f t="shared" si="49"/>
        <v>6</v>
      </c>
      <c r="K202">
        <f t="shared" si="50"/>
        <v>2.218735992828328E-2</v>
      </c>
      <c r="L202">
        <f>VLOOKUP(B202,'名称-id-价值'!B:M,J202+2,FALSE)</f>
        <v>62.65</v>
      </c>
      <c r="M202">
        <f t="shared" si="51"/>
        <v>0.46334603316898254</v>
      </c>
      <c r="N202">
        <f t="shared" si="43"/>
        <v>241.50040340654465</v>
      </c>
      <c r="O202" t="str">
        <f t="shared" si="44"/>
        <v>92001,</v>
      </c>
      <c r="P202" t="str">
        <f t="shared" si="45"/>
        <v>66,</v>
      </c>
      <c r="Q202" t="str">
        <f t="shared" si="52"/>
        <v>(1,1)</v>
      </c>
      <c r="R202" t="str">
        <f t="shared" si="46"/>
        <v>1,</v>
      </c>
      <c r="S202" t="str">
        <f t="shared" si="47"/>
        <v>1,</v>
      </c>
    </row>
    <row r="203" spans="1:19" x14ac:dyDescent="0.15">
      <c r="A203" t="s">
        <v>219</v>
      </c>
      <c r="B203">
        <v>92003</v>
      </c>
      <c r="C203">
        <v>66</v>
      </c>
      <c r="D203">
        <v>1</v>
      </c>
      <c r="E203">
        <v>1</v>
      </c>
      <c r="F203">
        <v>3</v>
      </c>
      <c r="G203" s="5">
        <f t="shared" si="42"/>
        <v>7.395786642761094E-3</v>
      </c>
      <c r="H203" t="str">
        <f>VLOOKUP(B203,'名称-id-价值'!B:C,2,FALSE)</f>
        <v>T2LP3</v>
      </c>
      <c r="I203" t="str">
        <f t="shared" si="48"/>
        <v>T2部件</v>
      </c>
      <c r="J203">
        <f t="shared" si="49"/>
        <v>6</v>
      </c>
      <c r="K203">
        <f t="shared" si="50"/>
        <v>2.218735992828328E-2</v>
      </c>
      <c r="L203">
        <f>VLOOKUP(B203,'名称-id-价值'!B:M,J203+2,FALSE)</f>
        <v>62.65</v>
      </c>
      <c r="M203">
        <f t="shared" si="51"/>
        <v>0.46334603316898254</v>
      </c>
      <c r="N203">
        <f t="shared" si="43"/>
        <v>241.50040340654465</v>
      </c>
      <c r="O203" t="str">
        <f t="shared" si="44"/>
        <v>92003,</v>
      </c>
      <c r="P203" t="str">
        <f t="shared" si="45"/>
        <v>66,</v>
      </c>
      <c r="Q203" t="str">
        <f t="shared" si="52"/>
        <v>(1,1)</v>
      </c>
      <c r="R203" t="str">
        <f t="shared" si="46"/>
        <v>1,</v>
      </c>
      <c r="S203" t="str">
        <f t="shared" si="47"/>
        <v>1,</v>
      </c>
    </row>
    <row r="204" spans="1:19" x14ac:dyDescent="0.15">
      <c r="A204" t="s">
        <v>219</v>
      </c>
      <c r="B204">
        <v>92005</v>
      </c>
      <c r="C204">
        <v>66</v>
      </c>
      <c r="D204">
        <v>1</v>
      </c>
      <c r="E204">
        <v>1</v>
      </c>
      <c r="F204">
        <v>3</v>
      </c>
      <c r="G204" s="5">
        <f t="shared" si="42"/>
        <v>7.395786642761094E-3</v>
      </c>
      <c r="H204" t="str">
        <f>VLOOKUP(B204,'名称-id-价值'!B:C,2,FALSE)</f>
        <v>T2LP5</v>
      </c>
      <c r="I204" t="str">
        <f t="shared" si="48"/>
        <v>T2部件</v>
      </c>
      <c r="J204">
        <f t="shared" si="49"/>
        <v>6</v>
      </c>
      <c r="K204">
        <f t="shared" si="50"/>
        <v>2.218735992828328E-2</v>
      </c>
      <c r="L204">
        <f>VLOOKUP(B204,'名称-id-价值'!B:M,J204+2,FALSE)</f>
        <v>62.65</v>
      </c>
      <c r="M204">
        <f t="shared" si="51"/>
        <v>0.46334603316898254</v>
      </c>
      <c r="N204">
        <f t="shared" si="43"/>
        <v>241.50040340654465</v>
      </c>
      <c r="O204" t="str">
        <f t="shared" si="44"/>
        <v>92005,</v>
      </c>
      <c r="P204" t="str">
        <f t="shared" si="45"/>
        <v>66,</v>
      </c>
      <c r="Q204" t="str">
        <f t="shared" si="52"/>
        <v>(1,1)</v>
      </c>
      <c r="R204" t="str">
        <f t="shared" si="46"/>
        <v>1,</v>
      </c>
      <c r="S204" t="str">
        <f t="shared" si="47"/>
        <v>1,</v>
      </c>
    </row>
    <row r="205" spans="1:19" x14ac:dyDescent="0.15">
      <c r="A205" t="s">
        <v>219</v>
      </c>
      <c r="B205">
        <v>92101</v>
      </c>
      <c r="C205">
        <v>66</v>
      </c>
      <c r="D205">
        <v>1</v>
      </c>
      <c r="E205">
        <v>1</v>
      </c>
      <c r="F205">
        <v>3</v>
      </c>
      <c r="G205" s="5">
        <f t="shared" si="42"/>
        <v>7.395786642761094E-3</v>
      </c>
      <c r="H205" t="str">
        <f>VLOOKUP(B205,'名称-id-价值'!B:C,2,FALSE)</f>
        <v>T2MP1</v>
      </c>
      <c r="I205" t="str">
        <f t="shared" si="48"/>
        <v>T2部件</v>
      </c>
      <c r="J205">
        <f t="shared" si="49"/>
        <v>6</v>
      </c>
      <c r="K205">
        <f t="shared" si="50"/>
        <v>2.218735992828328E-2</v>
      </c>
      <c r="L205">
        <f>VLOOKUP(B205,'名称-id-价值'!B:M,J205+2,FALSE)</f>
        <v>62.65</v>
      </c>
      <c r="M205">
        <f t="shared" si="51"/>
        <v>0.46334603316898254</v>
      </c>
      <c r="N205">
        <f t="shared" si="43"/>
        <v>241.50040340654465</v>
      </c>
      <c r="O205" t="str">
        <f t="shared" si="44"/>
        <v>92101,</v>
      </c>
      <c r="P205" t="str">
        <f t="shared" si="45"/>
        <v>66,</v>
      </c>
      <c r="Q205" t="str">
        <f t="shared" si="52"/>
        <v>(1,1)</v>
      </c>
      <c r="R205" t="str">
        <f t="shared" si="46"/>
        <v>1,</v>
      </c>
      <c r="S205" t="str">
        <f t="shared" si="47"/>
        <v>1,</v>
      </c>
    </row>
    <row r="206" spans="1:19" x14ac:dyDescent="0.15">
      <c r="A206" t="s">
        <v>219</v>
      </c>
      <c r="B206">
        <v>92103</v>
      </c>
      <c r="C206">
        <v>66</v>
      </c>
      <c r="D206">
        <v>1</v>
      </c>
      <c r="E206">
        <v>1</v>
      </c>
      <c r="F206">
        <v>3</v>
      </c>
      <c r="G206" s="5">
        <f t="shared" si="42"/>
        <v>7.395786642761094E-3</v>
      </c>
      <c r="H206" t="str">
        <f>VLOOKUP(B206,'名称-id-价值'!B:C,2,FALSE)</f>
        <v>T2MP3</v>
      </c>
      <c r="I206" t="str">
        <f t="shared" si="48"/>
        <v>T2部件</v>
      </c>
      <c r="J206">
        <f t="shared" si="49"/>
        <v>6</v>
      </c>
      <c r="K206">
        <f t="shared" si="50"/>
        <v>2.218735992828328E-2</v>
      </c>
      <c r="L206">
        <f>VLOOKUP(B206,'名称-id-价值'!B:M,J206+2,FALSE)</f>
        <v>62.65</v>
      </c>
      <c r="M206">
        <f t="shared" si="51"/>
        <v>0.46334603316898254</v>
      </c>
      <c r="N206">
        <f t="shared" si="43"/>
        <v>241.50040340654465</v>
      </c>
      <c r="O206" t="str">
        <f t="shared" si="44"/>
        <v>92103,</v>
      </c>
      <c r="P206" t="str">
        <f t="shared" si="45"/>
        <v>66,</v>
      </c>
      <c r="Q206" t="str">
        <f t="shared" si="52"/>
        <v>(1,1)</v>
      </c>
      <c r="R206" t="str">
        <f t="shared" si="46"/>
        <v>1,</v>
      </c>
      <c r="S206" t="str">
        <f t="shared" si="47"/>
        <v>1,</v>
      </c>
    </row>
    <row r="207" spans="1:19" x14ac:dyDescent="0.15">
      <c r="A207" t="s">
        <v>219</v>
      </c>
      <c r="B207">
        <v>92105</v>
      </c>
      <c r="C207">
        <v>66</v>
      </c>
      <c r="D207">
        <v>1</v>
      </c>
      <c r="E207">
        <v>1</v>
      </c>
      <c r="F207">
        <v>3</v>
      </c>
      <c r="G207" s="5">
        <f t="shared" si="42"/>
        <v>7.395786642761094E-3</v>
      </c>
      <c r="H207" t="str">
        <f>VLOOKUP(B207,'名称-id-价值'!B:C,2,FALSE)</f>
        <v>T2MP5</v>
      </c>
      <c r="I207" t="str">
        <f t="shared" si="48"/>
        <v>T2部件</v>
      </c>
      <c r="J207">
        <f t="shared" si="49"/>
        <v>6</v>
      </c>
      <c r="K207">
        <f t="shared" si="50"/>
        <v>2.218735992828328E-2</v>
      </c>
      <c r="L207">
        <f>VLOOKUP(B207,'名称-id-价值'!B:M,J207+2,FALSE)</f>
        <v>62.65</v>
      </c>
      <c r="M207">
        <f t="shared" si="51"/>
        <v>0.46334603316898254</v>
      </c>
      <c r="N207">
        <f t="shared" si="43"/>
        <v>241.50040340654465</v>
      </c>
      <c r="O207" t="str">
        <f t="shared" si="44"/>
        <v>92105,</v>
      </c>
      <c r="P207" t="str">
        <f t="shared" si="45"/>
        <v>66,</v>
      </c>
      <c r="Q207" t="str">
        <f t="shared" si="52"/>
        <v>(1,1)</v>
      </c>
      <c r="R207" t="str">
        <f t="shared" si="46"/>
        <v>1,</v>
      </c>
      <c r="S207" t="str">
        <f t="shared" si="47"/>
        <v>1,</v>
      </c>
    </row>
    <row r="208" spans="1:19" x14ac:dyDescent="0.15">
      <c r="A208" t="s">
        <v>219</v>
      </c>
      <c r="B208">
        <v>92201</v>
      </c>
      <c r="C208">
        <v>66</v>
      </c>
      <c r="D208">
        <v>1</v>
      </c>
      <c r="E208">
        <v>1</v>
      </c>
      <c r="F208">
        <v>3</v>
      </c>
      <c r="G208" s="5">
        <f t="shared" si="42"/>
        <v>7.395786642761094E-3</v>
      </c>
      <c r="H208" t="str">
        <f>VLOOKUP(B208,'名称-id-价值'!B:C,2,FALSE)</f>
        <v>T2HP1</v>
      </c>
      <c r="I208" t="str">
        <f t="shared" si="48"/>
        <v>T2部件</v>
      </c>
      <c r="J208">
        <f t="shared" si="49"/>
        <v>6</v>
      </c>
      <c r="K208">
        <f t="shared" si="50"/>
        <v>2.218735992828328E-2</v>
      </c>
      <c r="L208">
        <f>VLOOKUP(B208,'名称-id-价值'!B:M,J208+2,FALSE)</f>
        <v>62.65</v>
      </c>
      <c r="M208">
        <f t="shared" si="51"/>
        <v>0.46334603316898254</v>
      </c>
      <c r="N208">
        <f t="shared" si="43"/>
        <v>241.50040340654465</v>
      </c>
      <c r="O208" t="str">
        <f t="shared" si="44"/>
        <v>92201,</v>
      </c>
      <c r="P208" t="str">
        <f t="shared" si="45"/>
        <v>66,</v>
      </c>
      <c r="Q208" t="str">
        <f t="shared" si="52"/>
        <v>(1,1)</v>
      </c>
      <c r="R208" t="str">
        <f t="shared" si="46"/>
        <v>1,</v>
      </c>
      <c r="S208" t="str">
        <f t="shared" si="47"/>
        <v>1,</v>
      </c>
    </row>
    <row r="209" spans="1:19" x14ac:dyDescent="0.15">
      <c r="A209" t="s">
        <v>219</v>
      </c>
      <c r="B209">
        <v>92203</v>
      </c>
      <c r="C209">
        <v>66</v>
      </c>
      <c r="D209">
        <v>1</v>
      </c>
      <c r="E209">
        <v>1</v>
      </c>
      <c r="F209">
        <v>3</v>
      </c>
      <c r="G209" s="5">
        <f t="shared" si="42"/>
        <v>7.395786642761094E-3</v>
      </c>
      <c r="H209" t="str">
        <f>VLOOKUP(B209,'名称-id-价值'!B:C,2,FALSE)</f>
        <v>T2HP3</v>
      </c>
      <c r="I209" t="str">
        <f t="shared" si="48"/>
        <v>T2部件</v>
      </c>
      <c r="J209">
        <f t="shared" si="49"/>
        <v>6</v>
      </c>
      <c r="K209">
        <f t="shared" si="50"/>
        <v>2.218735992828328E-2</v>
      </c>
      <c r="L209">
        <f>VLOOKUP(B209,'名称-id-价值'!B:M,J209+2,FALSE)</f>
        <v>62.65</v>
      </c>
      <c r="M209">
        <f t="shared" si="51"/>
        <v>0.46334603316898254</v>
      </c>
      <c r="N209">
        <f t="shared" si="43"/>
        <v>241.50040340654465</v>
      </c>
      <c r="O209" t="str">
        <f t="shared" si="44"/>
        <v>92203,</v>
      </c>
      <c r="P209" t="str">
        <f t="shared" si="45"/>
        <v>66,</v>
      </c>
      <c r="Q209" t="str">
        <f t="shared" si="52"/>
        <v>(1,1)</v>
      </c>
      <c r="R209" t="str">
        <f t="shared" si="46"/>
        <v>1,</v>
      </c>
      <c r="S209" t="str">
        <f t="shared" si="47"/>
        <v>1,</v>
      </c>
    </row>
    <row r="210" spans="1:19" x14ac:dyDescent="0.15">
      <c r="A210" t="s">
        <v>219</v>
      </c>
      <c r="B210">
        <v>92205</v>
      </c>
      <c r="C210">
        <v>66</v>
      </c>
      <c r="D210">
        <v>1</v>
      </c>
      <c r="E210">
        <v>1</v>
      </c>
      <c r="F210">
        <v>3</v>
      </c>
      <c r="G210" s="5">
        <f t="shared" si="42"/>
        <v>7.395786642761094E-3</v>
      </c>
      <c r="H210" t="str">
        <f>VLOOKUP(B210,'名称-id-价值'!B:C,2,FALSE)</f>
        <v>T2HP5</v>
      </c>
      <c r="I210" t="str">
        <f t="shared" si="48"/>
        <v>T2部件</v>
      </c>
      <c r="J210">
        <f t="shared" si="49"/>
        <v>6</v>
      </c>
      <c r="K210">
        <f t="shared" si="50"/>
        <v>2.218735992828328E-2</v>
      </c>
      <c r="L210">
        <f>VLOOKUP(B210,'名称-id-价值'!B:M,J210+2,FALSE)</f>
        <v>62.65</v>
      </c>
      <c r="M210">
        <f t="shared" si="51"/>
        <v>0.46334603316898254</v>
      </c>
      <c r="N210">
        <f t="shared" si="43"/>
        <v>241.50040340654465</v>
      </c>
      <c r="O210" t="str">
        <f t="shared" si="44"/>
        <v>92205,</v>
      </c>
      <c r="P210" t="str">
        <f t="shared" si="45"/>
        <v>66,</v>
      </c>
      <c r="Q210" t="str">
        <f t="shared" si="52"/>
        <v>(1,1)</v>
      </c>
      <c r="R210" t="str">
        <f t="shared" si="46"/>
        <v>1,</v>
      </c>
      <c r="S210" t="str">
        <f t="shared" si="47"/>
        <v>1,</v>
      </c>
    </row>
    <row r="211" spans="1:19" x14ac:dyDescent="0.15">
      <c r="A211" t="s">
        <v>219</v>
      </c>
      <c r="B211">
        <v>92002</v>
      </c>
      <c r="C211">
        <v>66</v>
      </c>
      <c r="D211">
        <v>1</v>
      </c>
      <c r="E211">
        <v>1</v>
      </c>
      <c r="F211">
        <v>3</v>
      </c>
      <c r="G211" s="5">
        <f t="shared" si="42"/>
        <v>7.395786642761094E-3</v>
      </c>
      <c r="H211" t="str">
        <f>VLOOKUP(B211,'名称-id-价值'!B:C,2,FALSE)</f>
        <v>T2LP2</v>
      </c>
      <c r="I211" t="str">
        <f t="shared" si="48"/>
        <v>T2部件</v>
      </c>
      <c r="J211">
        <f t="shared" si="49"/>
        <v>6</v>
      </c>
      <c r="K211">
        <f t="shared" si="50"/>
        <v>2.218735992828328E-2</v>
      </c>
      <c r="L211">
        <f>VLOOKUP(B211,'名称-id-价值'!B:M,J211+2,FALSE)</f>
        <v>62.65</v>
      </c>
      <c r="M211">
        <f t="shared" si="51"/>
        <v>0.46334603316898254</v>
      </c>
      <c r="N211">
        <f t="shared" si="43"/>
        <v>241.50040340654465</v>
      </c>
      <c r="O211" t="str">
        <f t="shared" si="44"/>
        <v>92002,</v>
      </c>
      <c r="P211" t="str">
        <f t="shared" si="45"/>
        <v>66,</v>
      </c>
      <c r="Q211" t="str">
        <f t="shared" si="52"/>
        <v>(1,1)</v>
      </c>
      <c r="R211" t="str">
        <f t="shared" si="46"/>
        <v>1,</v>
      </c>
      <c r="S211" t="str">
        <f t="shared" si="47"/>
        <v>1,</v>
      </c>
    </row>
    <row r="212" spans="1:19" x14ac:dyDescent="0.15">
      <c r="A212" t="s">
        <v>219</v>
      </c>
      <c r="B212">
        <v>92004</v>
      </c>
      <c r="C212">
        <v>66</v>
      </c>
      <c r="D212">
        <v>1</v>
      </c>
      <c r="E212">
        <v>1</v>
      </c>
      <c r="F212">
        <v>3</v>
      </c>
      <c r="G212" s="5">
        <f t="shared" si="42"/>
        <v>7.395786642761094E-3</v>
      </c>
      <c r="H212" t="str">
        <f>VLOOKUP(B212,'名称-id-价值'!B:C,2,FALSE)</f>
        <v>T2LP4</v>
      </c>
      <c r="I212" t="str">
        <f t="shared" si="48"/>
        <v>T2部件</v>
      </c>
      <c r="J212">
        <f t="shared" si="49"/>
        <v>6</v>
      </c>
      <c r="K212">
        <f t="shared" si="50"/>
        <v>2.218735992828328E-2</v>
      </c>
      <c r="L212">
        <f>VLOOKUP(B212,'名称-id-价值'!B:M,J212+2,FALSE)</f>
        <v>62.65</v>
      </c>
      <c r="M212">
        <f t="shared" si="51"/>
        <v>0.46334603316898254</v>
      </c>
      <c r="N212">
        <f t="shared" si="43"/>
        <v>241.50040340654465</v>
      </c>
      <c r="O212" t="str">
        <f t="shared" si="44"/>
        <v>92004,</v>
      </c>
      <c r="P212" t="str">
        <f t="shared" si="45"/>
        <v>66,</v>
      </c>
      <c r="Q212" t="str">
        <f t="shared" si="52"/>
        <v>(1,1)</v>
      </c>
      <c r="R212" t="str">
        <f t="shared" si="46"/>
        <v>1,</v>
      </c>
      <c r="S212" t="str">
        <f t="shared" si="47"/>
        <v>1,</v>
      </c>
    </row>
    <row r="213" spans="1:19" x14ac:dyDescent="0.15">
      <c r="A213" t="s">
        <v>219</v>
      </c>
      <c r="B213">
        <v>92006</v>
      </c>
      <c r="C213">
        <v>66</v>
      </c>
      <c r="D213">
        <v>1</v>
      </c>
      <c r="E213">
        <v>1</v>
      </c>
      <c r="F213">
        <v>3</v>
      </c>
      <c r="G213" s="5">
        <f t="shared" si="42"/>
        <v>7.395786642761094E-3</v>
      </c>
      <c r="H213" t="str">
        <f>VLOOKUP(B213,'名称-id-价值'!B:C,2,FALSE)</f>
        <v>T2LP6</v>
      </c>
      <c r="I213" t="str">
        <f t="shared" si="48"/>
        <v>T2部件</v>
      </c>
      <c r="J213">
        <f t="shared" si="49"/>
        <v>6</v>
      </c>
      <c r="K213">
        <f t="shared" si="50"/>
        <v>2.218735992828328E-2</v>
      </c>
      <c r="L213">
        <f>VLOOKUP(B213,'名称-id-价值'!B:M,J213+2,FALSE)</f>
        <v>62.65</v>
      </c>
      <c r="M213">
        <f t="shared" si="51"/>
        <v>0.46334603316898254</v>
      </c>
      <c r="N213">
        <f t="shared" si="43"/>
        <v>241.50040340654465</v>
      </c>
      <c r="O213" t="str">
        <f t="shared" si="44"/>
        <v>92006,</v>
      </c>
      <c r="P213" t="str">
        <f t="shared" si="45"/>
        <v>66,</v>
      </c>
      <c r="Q213" t="str">
        <f t="shared" si="52"/>
        <v>(1,1)</v>
      </c>
      <c r="R213" t="str">
        <f t="shared" si="46"/>
        <v>1,</v>
      </c>
      <c r="S213" t="str">
        <f t="shared" si="47"/>
        <v>1,</v>
      </c>
    </row>
    <row r="214" spans="1:19" x14ac:dyDescent="0.15">
      <c r="A214" t="s">
        <v>219</v>
      </c>
      <c r="B214">
        <v>92102</v>
      </c>
      <c r="C214">
        <v>66</v>
      </c>
      <c r="D214">
        <v>1</v>
      </c>
      <c r="E214">
        <v>1</v>
      </c>
      <c r="F214">
        <v>3</v>
      </c>
      <c r="G214" s="5">
        <f t="shared" si="42"/>
        <v>7.395786642761094E-3</v>
      </c>
      <c r="H214" t="str">
        <f>VLOOKUP(B214,'名称-id-价值'!B:C,2,FALSE)</f>
        <v>T2MP2</v>
      </c>
      <c r="I214" t="str">
        <f t="shared" si="48"/>
        <v>T2部件</v>
      </c>
      <c r="J214">
        <f t="shared" si="49"/>
        <v>6</v>
      </c>
      <c r="K214">
        <f t="shared" si="50"/>
        <v>2.218735992828328E-2</v>
      </c>
      <c r="L214">
        <f>VLOOKUP(B214,'名称-id-价值'!B:M,J214+2,FALSE)</f>
        <v>62.65</v>
      </c>
      <c r="M214">
        <f t="shared" si="51"/>
        <v>0.46334603316898254</v>
      </c>
      <c r="N214">
        <f t="shared" si="43"/>
        <v>241.50040340654465</v>
      </c>
      <c r="O214" t="str">
        <f t="shared" si="44"/>
        <v>92102,</v>
      </c>
      <c r="P214" t="str">
        <f t="shared" si="45"/>
        <v>66,</v>
      </c>
      <c r="Q214" t="str">
        <f t="shared" si="52"/>
        <v>(1,1)</v>
      </c>
      <c r="R214" t="str">
        <f t="shared" si="46"/>
        <v>1,</v>
      </c>
      <c r="S214" t="str">
        <f t="shared" si="47"/>
        <v>1,</v>
      </c>
    </row>
    <row r="215" spans="1:19" x14ac:dyDescent="0.15">
      <c r="A215" t="s">
        <v>219</v>
      </c>
      <c r="B215">
        <v>92104</v>
      </c>
      <c r="C215">
        <v>66</v>
      </c>
      <c r="D215">
        <v>1</v>
      </c>
      <c r="E215">
        <v>1</v>
      </c>
      <c r="F215">
        <v>3</v>
      </c>
      <c r="G215" s="5">
        <f t="shared" si="42"/>
        <v>7.395786642761094E-3</v>
      </c>
      <c r="H215" t="str">
        <f>VLOOKUP(B215,'名称-id-价值'!B:C,2,FALSE)</f>
        <v>T2MP4</v>
      </c>
      <c r="I215" t="str">
        <f t="shared" si="48"/>
        <v>T2部件</v>
      </c>
      <c r="J215">
        <f t="shared" si="49"/>
        <v>6</v>
      </c>
      <c r="K215">
        <f t="shared" si="50"/>
        <v>2.218735992828328E-2</v>
      </c>
      <c r="L215">
        <f>VLOOKUP(B215,'名称-id-价值'!B:M,J215+2,FALSE)</f>
        <v>62.65</v>
      </c>
      <c r="M215">
        <f t="shared" si="51"/>
        <v>0.46334603316898254</v>
      </c>
      <c r="N215">
        <f t="shared" si="43"/>
        <v>241.50040340654465</v>
      </c>
      <c r="O215" t="str">
        <f t="shared" si="44"/>
        <v>92104,</v>
      </c>
      <c r="P215" t="str">
        <f t="shared" si="45"/>
        <v>66,</v>
      </c>
      <c r="Q215" t="str">
        <f t="shared" si="52"/>
        <v>(1,1)</v>
      </c>
      <c r="R215" t="str">
        <f t="shared" si="46"/>
        <v>1,</v>
      </c>
      <c r="S215" t="str">
        <f t="shared" si="47"/>
        <v>1,</v>
      </c>
    </row>
    <row r="216" spans="1:19" x14ac:dyDescent="0.15">
      <c r="A216" t="s">
        <v>219</v>
      </c>
      <c r="B216">
        <v>92106</v>
      </c>
      <c r="C216">
        <v>66</v>
      </c>
      <c r="D216">
        <v>1</v>
      </c>
      <c r="E216">
        <v>1</v>
      </c>
      <c r="F216">
        <v>3</v>
      </c>
      <c r="G216" s="5">
        <f t="shared" si="42"/>
        <v>7.395786642761094E-3</v>
      </c>
      <c r="H216" t="str">
        <f>VLOOKUP(B216,'名称-id-价值'!B:C,2,FALSE)</f>
        <v>T2MP6</v>
      </c>
      <c r="I216" t="str">
        <f t="shared" si="48"/>
        <v>T2部件</v>
      </c>
      <c r="J216">
        <f t="shared" si="49"/>
        <v>6</v>
      </c>
      <c r="K216">
        <f t="shared" si="50"/>
        <v>2.218735992828328E-2</v>
      </c>
      <c r="L216">
        <f>VLOOKUP(B216,'名称-id-价值'!B:M,J216+2,FALSE)</f>
        <v>62.65</v>
      </c>
      <c r="M216">
        <f t="shared" si="51"/>
        <v>0.46334603316898254</v>
      </c>
      <c r="N216">
        <f t="shared" si="43"/>
        <v>241.50040340654465</v>
      </c>
      <c r="O216" t="str">
        <f t="shared" si="44"/>
        <v>92106,</v>
      </c>
      <c r="P216" t="str">
        <f t="shared" si="45"/>
        <v>66,</v>
      </c>
      <c r="Q216" t="str">
        <f t="shared" si="52"/>
        <v>(1,1)</v>
      </c>
      <c r="R216" t="str">
        <f t="shared" si="46"/>
        <v>1,</v>
      </c>
      <c r="S216" t="str">
        <f t="shared" si="47"/>
        <v>1,</v>
      </c>
    </row>
    <row r="217" spans="1:19" x14ac:dyDescent="0.15">
      <c r="A217" t="s">
        <v>219</v>
      </c>
      <c r="B217">
        <v>92202</v>
      </c>
      <c r="C217">
        <v>66</v>
      </c>
      <c r="D217">
        <v>1</v>
      </c>
      <c r="E217">
        <v>1</v>
      </c>
      <c r="F217">
        <v>3</v>
      </c>
      <c r="G217" s="5">
        <f t="shared" si="42"/>
        <v>7.395786642761094E-3</v>
      </c>
      <c r="H217" t="str">
        <f>VLOOKUP(B217,'名称-id-价值'!B:C,2,FALSE)</f>
        <v>T2HP2</v>
      </c>
      <c r="I217" t="str">
        <f t="shared" si="48"/>
        <v>T2部件</v>
      </c>
      <c r="J217">
        <f t="shared" si="49"/>
        <v>6</v>
      </c>
      <c r="K217">
        <f t="shared" si="50"/>
        <v>2.218735992828328E-2</v>
      </c>
      <c r="L217">
        <f>VLOOKUP(B217,'名称-id-价值'!B:M,J217+2,FALSE)</f>
        <v>62.65</v>
      </c>
      <c r="M217">
        <f t="shared" si="51"/>
        <v>0.46334603316898254</v>
      </c>
      <c r="N217">
        <f t="shared" si="43"/>
        <v>241.50040340654465</v>
      </c>
      <c r="O217" t="str">
        <f t="shared" si="44"/>
        <v>92202,</v>
      </c>
      <c r="P217" t="str">
        <f t="shared" si="45"/>
        <v>66,</v>
      </c>
      <c r="Q217" t="str">
        <f t="shared" si="52"/>
        <v>(1,1)</v>
      </c>
      <c r="R217" t="str">
        <f t="shared" si="46"/>
        <v>1,</v>
      </c>
      <c r="S217" t="str">
        <f t="shared" si="47"/>
        <v>1,</v>
      </c>
    </row>
    <row r="218" spans="1:19" x14ac:dyDescent="0.15">
      <c r="A218" t="s">
        <v>219</v>
      </c>
      <c r="B218">
        <v>92204</v>
      </c>
      <c r="C218">
        <v>66</v>
      </c>
      <c r="D218">
        <v>1</v>
      </c>
      <c r="E218">
        <v>1</v>
      </c>
      <c r="F218">
        <v>3</v>
      </c>
      <c r="G218" s="5">
        <f t="shared" si="42"/>
        <v>7.395786642761094E-3</v>
      </c>
      <c r="H218" t="str">
        <f>VLOOKUP(B218,'名称-id-价值'!B:C,2,FALSE)</f>
        <v>T2HP4</v>
      </c>
      <c r="I218" t="str">
        <f t="shared" si="48"/>
        <v>T2部件</v>
      </c>
      <c r="J218">
        <f t="shared" si="49"/>
        <v>6</v>
      </c>
      <c r="K218">
        <f t="shared" si="50"/>
        <v>2.218735992828328E-2</v>
      </c>
      <c r="L218">
        <f>VLOOKUP(B218,'名称-id-价值'!B:M,J218+2,FALSE)</f>
        <v>62.65</v>
      </c>
      <c r="M218">
        <f t="shared" si="51"/>
        <v>0.46334603316898254</v>
      </c>
      <c r="N218">
        <f t="shared" si="43"/>
        <v>241.50040340654465</v>
      </c>
      <c r="O218" t="str">
        <f t="shared" si="44"/>
        <v>92204,</v>
      </c>
      <c r="P218" t="str">
        <f t="shared" si="45"/>
        <v>66,</v>
      </c>
      <c r="Q218" t="str">
        <f t="shared" si="52"/>
        <v>(1,1)</v>
      </c>
      <c r="R218" t="str">
        <f t="shared" si="46"/>
        <v>1,</v>
      </c>
      <c r="S218" t="str">
        <f t="shared" si="47"/>
        <v>1,</v>
      </c>
    </row>
    <row r="219" spans="1:19" x14ac:dyDescent="0.15">
      <c r="A219" t="s">
        <v>219</v>
      </c>
      <c r="B219">
        <v>92206</v>
      </c>
      <c r="C219">
        <v>66</v>
      </c>
      <c r="D219">
        <v>1</v>
      </c>
      <c r="E219">
        <v>1</v>
      </c>
      <c r="F219">
        <v>3</v>
      </c>
      <c r="G219" s="5">
        <f t="shared" si="42"/>
        <v>7.395786642761094E-3</v>
      </c>
      <c r="H219" t="str">
        <f>VLOOKUP(B219,'名称-id-价值'!B:C,2,FALSE)</f>
        <v>T2HP6</v>
      </c>
      <c r="I219" t="str">
        <f t="shared" si="48"/>
        <v>T2部件</v>
      </c>
      <c r="J219">
        <f t="shared" si="49"/>
        <v>6</v>
      </c>
      <c r="K219">
        <f t="shared" si="50"/>
        <v>2.218735992828328E-2</v>
      </c>
      <c r="L219">
        <f>VLOOKUP(B219,'名称-id-价值'!B:M,J219+2,FALSE)</f>
        <v>62.65</v>
      </c>
      <c r="M219">
        <f t="shared" si="51"/>
        <v>0.46334603316898254</v>
      </c>
      <c r="N219">
        <f t="shared" si="43"/>
        <v>241.50040340654465</v>
      </c>
      <c r="O219" t="str">
        <f t="shared" si="44"/>
        <v>92206,</v>
      </c>
      <c r="P219" t="str">
        <f t="shared" si="45"/>
        <v>66,</v>
      </c>
      <c r="Q219" t="str">
        <f t="shared" si="52"/>
        <v>(1,1)</v>
      </c>
      <c r="R219" t="str">
        <f t="shared" si="46"/>
        <v>1,</v>
      </c>
      <c r="S219" t="str">
        <f t="shared" si="47"/>
        <v>1,</v>
      </c>
    </row>
    <row r="220" spans="1:19" x14ac:dyDescent="0.15">
      <c r="A220" t="s">
        <v>219</v>
      </c>
      <c r="B220">
        <v>93001</v>
      </c>
      <c r="C220">
        <v>35</v>
      </c>
      <c r="D220">
        <v>1</v>
      </c>
      <c r="E220">
        <v>1</v>
      </c>
      <c r="F220">
        <v>3</v>
      </c>
      <c r="G220" s="5">
        <f t="shared" si="42"/>
        <v>3.9220080681308831E-3</v>
      </c>
      <c r="H220" t="str">
        <f>VLOOKUP(B220,'名称-id-价值'!B:C,2,FALSE)</f>
        <v>T3LP1</v>
      </c>
      <c r="I220" t="str">
        <f t="shared" si="48"/>
        <v>T3部件</v>
      </c>
      <c r="J220">
        <f t="shared" si="49"/>
        <v>6</v>
      </c>
      <c r="K220">
        <f t="shared" si="50"/>
        <v>1.1766024204392649E-2</v>
      </c>
      <c r="L220">
        <f>VLOOKUP(B220,'名称-id-价值'!B:M,J220+2,FALSE)</f>
        <v>117.6</v>
      </c>
      <c r="M220">
        <f t="shared" si="51"/>
        <v>0.46122814881219182</v>
      </c>
      <c r="N220">
        <f t="shared" si="43"/>
        <v>241.50040340654465</v>
      </c>
      <c r="O220" t="str">
        <f t="shared" si="44"/>
        <v>93001,</v>
      </c>
      <c r="P220" t="str">
        <f t="shared" si="45"/>
        <v>35,</v>
      </c>
      <c r="Q220" t="str">
        <f t="shared" si="52"/>
        <v>(1,1)</v>
      </c>
      <c r="R220" t="str">
        <f t="shared" si="46"/>
        <v>1,</v>
      </c>
      <c r="S220" t="str">
        <f t="shared" si="47"/>
        <v>1,</v>
      </c>
    </row>
    <row r="221" spans="1:19" x14ac:dyDescent="0.15">
      <c r="A221" t="s">
        <v>219</v>
      </c>
      <c r="B221">
        <v>93003</v>
      </c>
      <c r="C221">
        <v>35</v>
      </c>
      <c r="D221">
        <v>1</v>
      </c>
      <c r="E221">
        <v>1</v>
      </c>
      <c r="F221">
        <v>3</v>
      </c>
      <c r="G221" s="5">
        <f t="shared" si="42"/>
        <v>3.9220080681308831E-3</v>
      </c>
      <c r="H221" t="str">
        <f>VLOOKUP(B221,'名称-id-价值'!B:C,2,FALSE)</f>
        <v>T3LP3</v>
      </c>
      <c r="I221" t="str">
        <f t="shared" si="48"/>
        <v>T3部件</v>
      </c>
      <c r="J221">
        <f t="shared" si="49"/>
        <v>6</v>
      </c>
      <c r="K221">
        <f t="shared" si="50"/>
        <v>1.1766024204392649E-2</v>
      </c>
      <c r="L221">
        <f>VLOOKUP(B221,'名称-id-价值'!B:M,J221+2,FALSE)</f>
        <v>117.6</v>
      </c>
      <c r="M221">
        <f t="shared" si="51"/>
        <v>0.46122814881219182</v>
      </c>
      <c r="N221">
        <f t="shared" si="43"/>
        <v>241.50040340654465</v>
      </c>
      <c r="O221" t="str">
        <f t="shared" si="44"/>
        <v>93003,</v>
      </c>
      <c r="P221" t="str">
        <f t="shared" si="45"/>
        <v>35,</v>
      </c>
      <c r="Q221" t="str">
        <f t="shared" si="52"/>
        <v>(1,1)</v>
      </c>
      <c r="R221" t="str">
        <f t="shared" si="46"/>
        <v>1,</v>
      </c>
      <c r="S221" t="str">
        <f t="shared" si="47"/>
        <v>1,</v>
      </c>
    </row>
    <row r="222" spans="1:19" x14ac:dyDescent="0.15">
      <c r="A222" t="s">
        <v>219</v>
      </c>
      <c r="B222">
        <v>93005</v>
      </c>
      <c r="C222">
        <v>35</v>
      </c>
      <c r="D222">
        <v>1</v>
      </c>
      <c r="E222">
        <v>1</v>
      </c>
      <c r="F222">
        <v>3</v>
      </c>
      <c r="G222" s="5">
        <f t="shared" si="42"/>
        <v>3.9220080681308831E-3</v>
      </c>
      <c r="H222" t="str">
        <f>VLOOKUP(B222,'名称-id-价值'!B:C,2,FALSE)</f>
        <v>T3LP5</v>
      </c>
      <c r="I222" t="str">
        <f t="shared" si="48"/>
        <v>T3部件</v>
      </c>
      <c r="J222">
        <f t="shared" si="49"/>
        <v>6</v>
      </c>
      <c r="K222">
        <f t="shared" si="50"/>
        <v>1.1766024204392649E-2</v>
      </c>
      <c r="L222">
        <f>VLOOKUP(B222,'名称-id-价值'!B:M,J222+2,FALSE)</f>
        <v>117.6</v>
      </c>
      <c r="M222">
        <f t="shared" si="51"/>
        <v>0.46122814881219182</v>
      </c>
      <c r="N222">
        <f t="shared" si="43"/>
        <v>241.50040340654465</v>
      </c>
      <c r="O222" t="str">
        <f t="shared" si="44"/>
        <v>93005,</v>
      </c>
      <c r="P222" t="str">
        <f t="shared" si="45"/>
        <v>35,</v>
      </c>
      <c r="Q222" t="str">
        <f t="shared" si="52"/>
        <v>(1,1)</v>
      </c>
      <c r="R222" t="str">
        <f t="shared" si="46"/>
        <v>1,</v>
      </c>
      <c r="S222" t="str">
        <f t="shared" si="47"/>
        <v>1,</v>
      </c>
    </row>
    <row r="223" spans="1:19" x14ac:dyDescent="0.15">
      <c r="A223" t="s">
        <v>219</v>
      </c>
      <c r="B223">
        <v>93101</v>
      </c>
      <c r="C223">
        <v>35</v>
      </c>
      <c r="D223">
        <v>1</v>
      </c>
      <c r="E223">
        <v>1</v>
      </c>
      <c r="F223">
        <v>3</v>
      </c>
      <c r="G223" s="5">
        <f t="shared" si="42"/>
        <v>3.9220080681308831E-3</v>
      </c>
      <c r="H223" t="str">
        <f>VLOOKUP(B223,'名称-id-价值'!B:C,2,FALSE)</f>
        <v>T3MP1</v>
      </c>
      <c r="I223" t="str">
        <f t="shared" si="48"/>
        <v>T3部件</v>
      </c>
      <c r="J223">
        <f t="shared" si="49"/>
        <v>6</v>
      </c>
      <c r="K223">
        <f t="shared" si="50"/>
        <v>1.1766024204392649E-2</v>
      </c>
      <c r="L223">
        <f>VLOOKUP(B223,'名称-id-价值'!B:M,J223+2,FALSE)</f>
        <v>117.6</v>
      </c>
      <c r="M223">
        <f t="shared" si="51"/>
        <v>0.46122814881219182</v>
      </c>
      <c r="N223">
        <f t="shared" si="43"/>
        <v>241.50040340654465</v>
      </c>
      <c r="O223" t="str">
        <f t="shared" si="44"/>
        <v>93101,</v>
      </c>
      <c r="P223" t="str">
        <f t="shared" si="45"/>
        <v>35,</v>
      </c>
      <c r="Q223" t="str">
        <f t="shared" si="52"/>
        <v>(1,1)</v>
      </c>
      <c r="R223" t="str">
        <f t="shared" si="46"/>
        <v>1,</v>
      </c>
      <c r="S223" t="str">
        <f t="shared" si="47"/>
        <v>1,</v>
      </c>
    </row>
    <row r="224" spans="1:19" x14ac:dyDescent="0.15">
      <c r="A224" t="s">
        <v>219</v>
      </c>
      <c r="B224">
        <v>93103</v>
      </c>
      <c r="C224">
        <v>35</v>
      </c>
      <c r="D224">
        <v>1</v>
      </c>
      <c r="E224">
        <v>1</v>
      </c>
      <c r="F224">
        <v>3</v>
      </c>
      <c r="G224" s="5">
        <f t="shared" si="42"/>
        <v>3.9220080681308831E-3</v>
      </c>
      <c r="H224" t="str">
        <f>VLOOKUP(B224,'名称-id-价值'!B:C,2,FALSE)</f>
        <v>T3MP3</v>
      </c>
      <c r="I224" t="str">
        <f t="shared" si="48"/>
        <v>T3部件</v>
      </c>
      <c r="J224">
        <f t="shared" si="49"/>
        <v>6</v>
      </c>
      <c r="K224">
        <f t="shared" si="50"/>
        <v>1.1766024204392649E-2</v>
      </c>
      <c r="L224">
        <f>VLOOKUP(B224,'名称-id-价值'!B:M,J224+2,FALSE)</f>
        <v>117.6</v>
      </c>
      <c r="M224">
        <f t="shared" si="51"/>
        <v>0.46122814881219182</v>
      </c>
      <c r="N224">
        <f t="shared" si="43"/>
        <v>241.50040340654465</v>
      </c>
      <c r="O224" t="str">
        <f t="shared" si="44"/>
        <v>93103,</v>
      </c>
      <c r="P224" t="str">
        <f t="shared" si="45"/>
        <v>35,</v>
      </c>
      <c r="Q224" t="str">
        <f t="shared" si="52"/>
        <v>(1,1)</v>
      </c>
      <c r="R224" t="str">
        <f t="shared" si="46"/>
        <v>1,</v>
      </c>
      <c r="S224" t="str">
        <f t="shared" si="47"/>
        <v>1,</v>
      </c>
    </row>
    <row r="225" spans="1:19" x14ac:dyDescent="0.15">
      <c r="A225" t="s">
        <v>219</v>
      </c>
      <c r="B225">
        <v>93105</v>
      </c>
      <c r="C225">
        <v>35</v>
      </c>
      <c r="D225">
        <v>1</v>
      </c>
      <c r="E225">
        <v>1</v>
      </c>
      <c r="F225">
        <v>3</v>
      </c>
      <c r="G225" s="5">
        <f t="shared" si="42"/>
        <v>3.9220080681308831E-3</v>
      </c>
      <c r="H225" t="str">
        <f>VLOOKUP(B225,'名称-id-价值'!B:C,2,FALSE)</f>
        <v>T3MP5</v>
      </c>
      <c r="I225" t="str">
        <f t="shared" si="48"/>
        <v>T3部件</v>
      </c>
      <c r="J225">
        <f t="shared" si="49"/>
        <v>6</v>
      </c>
      <c r="K225">
        <f t="shared" si="50"/>
        <v>1.1766024204392649E-2</v>
      </c>
      <c r="L225">
        <f>VLOOKUP(B225,'名称-id-价值'!B:M,J225+2,FALSE)</f>
        <v>117.6</v>
      </c>
      <c r="M225">
        <f t="shared" si="51"/>
        <v>0.46122814881219182</v>
      </c>
      <c r="N225">
        <f t="shared" si="43"/>
        <v>241.50040340654465</v>
      </c>
      <c r="O225" t="str">
        <f t="shared" si="44"/>
        <v>93105,</v>
      </c>
      <c r="P225" t="str">
        <f t="shared" si="45"/>
        <v>35,</v>
      </c>
      <c r="Q225" t="str">
        <f t="shared" si="52"/>
        <v>(1,1)</v>
      </c>
      <c r="R225" t="str">
        <f t="shared" si="46"/>
        <v>1,</v>
      </c>
      <c r="S225" t="str">
        <f t="shared" si="47"/>
        <v>1,</v>
      </c>
    </row>
    <row r="226" spans="1:19" x14ac:dyDescent="0.15">
      <c r="A226" t="s">
        <v>219</v>
      </c>
      <c r="B226">
        <v>93201</v>
      </c>
      <c r="C226">
        <v>35</v>
      </c>
      <c r="D226">
        <v>1</v>
      </c>
      <c r="E226">
        <v>1</v>
      </c>
      <c r="F226">
        <v>3</v>
      </c>
      <c r="G226" s="5">
        <f t="shared" si="42"/>
        <v>3.9220080681308831E-3</v>
      </c>
      <c r="H226" t="str">
        <f>VLOOKUP(B226,'名称-id-价值'!B:C,2,FALSE)</f>
        <v>T3HP1</v>
      </c>
      <c r="I226" t="str">
        <f t="shared" si="48"/>
        <v>T3部件</v>
      </c>
      <c r="J226">
        <f t="shared" si="49"/>
        <v>6</v>
      </c>
      <c r="K226">
        <f t="shared" si="50"/>
        <v>1.1766024204392649E-2</v>
      </c>
      <c r="L226">
        <f>VLOOKUP(B226,'名称-id-价值'!B:M,J226+2,FALSE)</f>
        <v>117.6</v>
      </c>
      <c r="M226">
        <f t="shared" si="51"/>
        <v>0.46122814881219182</v>
      </c>
      <c r="N226">
        <f t="shared" si="43"/>
        <v>241.50040340654465</v>
      </c>
      <c r="O226" t="str">
        <f t="shared" si="44"/>
        <v>93201,</v>
      </c>
      <c r="P226" t="str">
        <f t="shared" si="45"/>
        <v>35,</v>
      </c>
      <c r="Q226" t="str">
        <f t="shared" si="52"/>
        <v>(1,1)</v>
      </c>
      <c r="R226" t="str">
        <f t="shared" si="46"/>
        <v>1,</v>
      </c>
      <c r="S226" t="str">
        <f t="shared" si="47"/>
        <v>1,</v>
      </c>
    </row>
    <row r="227" spans="1:19" x14ac:dyDescent="0.15">
      <c r="A227" t="s">
        <v>219</v>
      </c>
      <c r="B227">
        <v>93203</v>
      </c>
      <c r="C227">
        <v>35</v>
      </c>
      <c r="D227">
        <v>1</v>
      </c>
      <c r="E227">
        <v>1</v>
      </c>
      <c r="F227">
        <v>3</v>
      </c>
      <c r="G227" s="5">
        <f t="shared" si="42"/>
        <v>3.9220080681308831E-3</v>
      </c>
      <c r="H227" t="str">
        <f>VLOOKUP(B227,'名称-id-价值'!B:C,2,FALSE)</f>
        <v>T3HP3</v>
      </c>
      <c r="I227" t="str">
        <f t="shared" si="48"/>
        <v>T3部件</v>
      </c>
      <c r="J227">
        <f t="shared" si="49"/>
        <v>6</v>
      </c>
      <c r="K227">
        <f t="shared" si="50"/>
        <v>1.1766024204392649E-2</v>
      </c>
      <c r="L227">
        <f>VLOOKUP(B227,'名称-id-价值'!B:M,J227+2,FALSE)</f>
        <v>117.6</v>
      </c>
      <c r="M227">
        <f t="shared" si="51"/>
        <v>0.46122814881219182</v>
      </c>
      <c r="N227">
        <f t="shared" si="43"/>
        <v>241.50040340654465</v>
      </c>
      <c r="O227" t="str">
        <f t="shared" si="44"/>
        <v>93203,</v>
      </c>
      <c r="P227" t="str">
        <f t="shared" si="45"/>
        <v>35,</v>
      </c>
      <c r="Q227" t="str">
        <f t="shared" si="52"/>
        <v>(1,1)</v>
      </c>
      <c r="R227" t="str">
        <f t="shared" si="46"/>
        <v>1,</v>
      </c>
      <c r="S227" t="str">
        <f t="shared" si="47"/>
        <v>1,</v>
      </c>
    </row>
    <row r="228" spans="1:19" x14ac:dyDescent="0.15">
      <c r="A228" t="s">
        <v>219</v>
      </c>
      <c r="B228">
        <v>93205</v>
      </c>
      <c r="C228">
        <v>35</v>
      </c>
      <c r="D228">
        <v>1</v>
      </c>
      <c r="E228">
        <v>1</v>
      </c>
      <c r="F228">
        <v>3</v>
      </c>
      <c r="G228" s="5">
        <f t="shared" si="42"/>
        <v>3.9220080681308831E-3</v>
      </c>
      <c r="H228" t="str">
        <f>VLOOKUP(B228,'名称-id-价值'!B:C,2,FALSE)</f>
        <v>T3HP5</v>
      </c>
      <c r="I228" t="str">
        <f t="shared" si="48"/>
        <v>T3部件</v>
      </c>
      <c r="J228">
        <f t="shared" si="49"/>
        <v>6</v>
      </c>
      <c r="K228">
        <f t="shared" si="50"/>
        <v>1.1766024204392649E-2</v>
      </c>
      <c r="L228">
        <f>VLOOKUP(B228,'名称-id-价值'!B:M,J228+2,FALSE)</f>
        <v>117.6</v>
      </c>
      <c r="M228">
        <f t="shared" si="51"/>
        <v>0.46122814881219182</v>
      </c>
      <c r="N228">
        <f t="shared" si="43"/>
        <v>241.50040340654465</v>
      </c>
      <c r="O228" t="str">
        <f t="shared" si="44"/>
        <v>93205,</v>
      </c>
      <c r="P228" t="str">
        <f t="shared" si="45"/>
        <v>35,</v>
      </c>
      <c r="Q228" t="str">
        <f t="shared" si="52"/>
        <v>(1,1)</v>
      </c>
      <c r="R228" t="str">
        <f t="shared" si="46"/>
        <v>1,</v>
      </c>
      <c r="S228" t="str">
        <f t="shared" si="47"/>
        <v>1,</v>
      </c>
    </row>
    <row r="229" spans="1:19" x14ac:dyDescent="0.15">
      <c r="A229" t="s">
        <v>219</v>
      </c>
      <c r="B229">
        <v>100301</v>
      </c>
      <c r="C229">
        <v>37</v>
      </c>
      <c r="D229">
        <v>1</v>
      </c>
      <c r="E229">
        <v>1</v>
      </c>
      <c r="F229">
        <v>3</v>
      </c>
      <c r="G229" s="5">
        <f t="shared" si="42"/>
        <v>4.1461228148812193E-3</v>
      </c>
      <c r="H229" t="str">
        <f>VLOOKUP(B229,'名称-id-价值'!B:C,2,FALSE)</f>
        <v>3倍加速1</v>
      </c>
      <c r="I229" t="str">
        <f t="shared" si="48"/>
        <v>T0坦克</v>
      </c>
      <c r="J229">
        <f t="shared" si="49"/>
        <v>6</v>
      </c>
      <c r="K229">
        <f t="shared" si="50"/>
        <v>1.2438368444643657E-2</v>
      </c>
      <c r="L229">
        <f>VLOOKUP(B229,'名称-id-价值'!B:M,J229+2,FALSE)</f>
        <v>35</v>
      </c>
      <c r="M229">
        <f t="shared" si="51"/>
        <v>0.14511429852084268</v>
      </c>
      <c r="N229">
        <f t="shared" si="43"/>
        <v>241.50040340654465</v>
      </c>
      <c r="O229" t="str">
        <f t="shared" si="44"/>
        <v>100301,</v>
      </c>
      <c r="P229" t="str">
        <f t="shared" si="45"/>
        <v>37,</v>
      </c>
      <c r="Q229" t="str">
        <f t="shared" si="52"/>
        <v>(1,1)</v>
      </c>
      <c r="R229" t="str">
        <f t="shared" si="46"/>
        <v>1,</v>
      </c>
      <c r="S229" t="str">
        <f t="shared" si="47"/>
        <v>1,</v>
      </c>
    </row>
    <row r="230" spans="1:19" x14ac:dyDescent="0.15">
      <c r="A230" t="s">
        <v>219</v>
      </c>
      <c r="B230">
        <v>100302</v>
      </c>
      <c r="C230">
        <v>37</v>
      </c>
      <c r="D230">
        <v>1</v>
      </c>
      <c r="E230">
        <v>1</v>
      </c>
      <c r="F230">
        <v>3</v>
      </c>
      <c r="G230" s="5">
        <f t="shared" si="42"/>
        <v>4.1461228148812193E-3</v>
      </c>
      <c r="H230" t="str">
        <f>VLOOKUP(B230,'名称-id-价值'!B:C,2,FALSE)</f>
        <v>3倍加速2</v>
      </c>
      <c r="I230" t="str">
        <f t="shared" si="48"/>
        <v>T0坦克</v>
      </c>
      <c r="J230">
        <f t="shared" si="49"/>
        <v>6</v>
      </c>
      <c r="K230">
        <f t="shared" si="50"/>
        <v>1.2438368444643657E-2</v>
      </c>
      <c r="L230">
        <f>VLOOKUP(B230,'名称-id-价值'!B:M,J230+2,FALSE)</f>
        <v>60</v>
      </c>
      <c r="M230">
        <f t="shared" si="51"/>
        <v>0.24876736889287315</v>
      </c>
      <c r="N230">
        <f t="shared" si="43"/>
        <v>241.50040340654465</v>
      </c>
      <c r="O230" t="str">
        <f t="shared" si="44"/>
        <v>100302,</v>
      </c>
      <c r="P230" t="str">
        <f t="shared" si="45"/>
        <v>37,</v>
      </c>
      <c r="Q230" t="str">
        <f t="shared" si="52"/>
        <v>(1,1)</v>
      </c>
      <c r="R230" t="str">
        <f t="shared" si="46"/>
        <v>1,</v>
      </c>
      <c r="S230" t="str">
        <f t="shared" si="47"/>
        <v>1,</v>
      </c>
    </row>
    <row r="231" spans="1:19" x14ac:dyDescent="0.15">
      <c r="A231" t="s">
        <v>220</v>
      </c>
      <c r="B231">
        <v>51111</v>
      </c>
      <c r="C231">
        <v>180</v>
      </c>
      <c r="D231">
        <v>2</v>
      </c>
      <c r="E231">
        <v>16</v>
      </c>
      <c r="F231">
        <v>3</v>
      </c>
      <c r="G231" s="5">
        <f t="shared" si="42"/>
        <v>1.7211703958691909E-2</v>
      </c>
      <c r="H231" t="str">
        <f>VLOOKUP(B231,'名称-id-价值'!B:C,2,FALSE)</f>
        <v>雷诺FT-碎片</v>
      </c>
      <c r="I231" t="str">
        <f t="shared" si="48"/>
        <v>T1碎片</v>
      </c>
      <c r="J231">
        <f t="shared" si="49"/>
        <v>7</v>
      </c>
      <c r="K231">
        <f t="shared" si="50"/>
        <v>0.46471600688468151</v>
      </c>
      <c r="L231">
        <f>VLOOKUP(B231,'名称-id-价值'!B:M,J231+2,FALSE)</f>
        <v>38.4</v>
      </c>
      <c r="M231">
        <f t="shared" si="51"/>
        <v>5.9483648881239235</v>
      </c>
      <c r="N231">
        <f t="shared" si="43"/>
        <v>235.67165806081448</v>
      </c>
      <c r="O231" t="str">
        <f t="shared" si="44"/>
        <v>51111,</v>
      </c>
      <c r="P231" t="str">
        <f t="shared" si="45"/>
        <v>180,</v>
      </c>
      <c r="Q231" t="str">
        <f t="shared" si="52"/>
        <v>(2,16)</v>
      </c>
      <c r="R231" t="str">
        <f t="shared" si="46"/>
        <v>2,</v>
      </c>
      <c r="S231" t="str">
        <f t="shared" si="47"/>
        <v>16,</v>
      </c>
    </row>
    <row r="232" spans="1:19" x14ac:dyDescent="0.15">
      <c r="A232" t="s">
        <v>220</v>
      </c>
      <c r="B232">
        <v>52111</v>
      </c>
      <c r="C232">
        <v>180</v>
      </c>
      <c r="D232">
        <v>2</v>
      </c>
      <c r="E232">
        <v>16</v>
      </c>
      <c r="F232">
        <v>3</v>
      </c>
      <c r="G232" s="5">
        <f t="shared" si="42"/>
        <v>1.7211703958691909E-2</v>
      </c>
      <c r="H232" t="str">
        <f>VLOOKUP(B232,'名称-id-价值'!B:C,2,FALSE)</f>
        <v>Stuart-碎片</v>
      </c>
      <c r="I232" t="str">
        <f t="shared" si="48"/>
        <v>T1碎片</v>
      </c>
      <c r="J232">
        <f t="shared" si="49"/>
        <v>7</v>
      </c>
      <c r="K232">
        <f t="shared" si="50"/>
        <v>0.46471600688468151</v>
      </c>
      <c r="L232">
        <f>VLOOKUP(B232,'名称-id-价值'!B:M,J232+2,FALSE)</f>
        <v>38.4</v>
      </c>
      <c r="M232">
        <f t="shared" si="51"/>
        <v>5.9483648881239235</v>
      </c>
      <c r="N232">
        <f t="shared" si="43"/>
        <v>235.67165806081448</v>
      </c>
      <c r="O232" t="str">
        <f t="shared" si="44"/>
        <v>52111,</v>
      </c>
      <c r="P232" t="str">
        <f t="shared" si="45"/>
        <v>180,</v>
      </c>
      <c r="Q232" t="str">
        <f t="shared" si="52"/>
        <v>(2,16)</v>
      </c>
      <c r="R232" t="str">
        <f t="shared" si="46"/>
        <v>2,</v>
      </c>
      <c r="S232" t="str">
        <f t="shared" si="47"/>
        <v>16,</v>
      </c>
    </row>
    <row r="233" spans="1:19" x14ac:dyDescent="0.15">
      <c r="A233" t="s">
        <v>220</v>
      </c>
      <c r="B233">
        <v>53111</v>
      </c>
      <c r="C233">
        <v>180</v>
      </c>
      <c r="D233">
        <v>2</v>
      </c>
      <c r="E233">
        <v>16</v>
      </c>
      <c r="F233">
        <v>3</v>
      </c>
      <c r="G233" s="5">
        <f t="shared" si="42"/>
        <v>1.7211703958691909E-2</v>
      </c>
      <c r="H233" t="str">
        <f>VLOOKUP(B233,'名称-id-价值'!B:C,2,FALSE)</f>
        <v>B-1-碎片</v>
      </c>
      <c r="I233" t="str">
        <f t="shared" si="48"/>
        <v>T1碎片</v>
      </c>
      <c r="J233">
        <f t="shared" si="49"/>
        <v>7</v>
      </c>
      <c r="K233">
        <f t="shared" si="50"/>
        <v>0.46471600688468151</v>
      </c>
      <c r="L233">
        <f>VLOOKUP(B233,'名称-id-价值'!B:M,J233+2,FALSE)</f>
        <v>38.4</v>
      </c>
      <c r="M233">
        <f t="shared" si="51"/>
        <v>5.9483648881239235</v>
      </c>
      <c r="N233">
        <f t="shared" si="43"/>
        <v>235.67165806081448</v>
      </c>
      <c r="O233" t="str">
        <f t="shared" si="44"/>
        <v>53111,</v>
      </c>
      <c r="P233" t="str">
        <f t="shared" si="45"/>
        <v>180,</v>
      </c>
      <c r="Q233" t="str">
        <f t="shared" si="52"/>
        <v>(2,16)</v>
      </c>
      <c r="R233" t="str">
        <f t="shared" si="46"/>
        <v>2,</v>
      </c>
      <c r="S233" t="str">
        <f t="shared" si="47"/>
        <v>16,</v>
      </c>
    </row>
    <row r="234" spans="1:19" x14ac:dyDescent="0.15">
      <c r="A234" t="s">
        <v>220</v>
      </c>
      <c r="B234">
        <v>51211</v>
      </c>
      <c r="C234">
        <v>160</v>
      </c>
      <c r="D234">
        <v>1</v>
      </c>
      <c r="E234">
        <v>3</v>
      </c>
      <c r="F234">
        <v>3</v>
      </c>
      <c r="G234" s="5">
        <f t="shared" si="42"/>
        <v>1.5299292407726142E-2</v>
      </c>
      <c r="H234" t="str">
        <f>VLOOKUP(B234,'名称-id-价值'!B:C,2,FALSE)</f>
        <v>二号-碎片</v>
      </c>
      <c r="I234" t="str">
        <f t="shared" si="48"/>
        <v>T2碎片</v>
      </c>
      <c r="J234">
        <f t="shared" si="49"/>
        <v>7</v>
      </c>
      <c r="K234">
        <f t="shared" si="50"/>
        <v>9.1795754446356848E-2</v>
      </c>
      <c r="L234">
        <f>VLOOKUP(B234,'名称-id-价值'!B:M,J234+2,FALSE)</f>
        <v>42</v>
      </c>
      <c r="M234">
        <f t="shared" si="51"/>
        <v>1.285140562248996</v>
      </c>
      <c r="N234">
        <f t="shared" si="43"/>
        <v>235.67165806081448</v>
      </c>
      <c r="O234" t="str">
        <f t="shared" si="44"/>
        <v>51211,</v>
      </c>
      <c r="P234" t="str">
        <f t="shared" si="45"/>
        <v>160,</v>
      </c>
      <c r="Q234" t="str">
        <f t="shared" si="52"/>
        <v>(1,3)</v>
      </c>
      <c r="R234" t="str">
        <f t="shared" si="46"/>
        <v>1,</v>
      </c>
      <c r="S234" t="str">
        <f t="shared" si="47"/>
        <v>3,</v>
      </c>
    </row>
    <row r="235" spans="1:19" x14ac:dyDescent="0.15">
      <c r="A235" t="s">
        <v>220</v>
      </c>
      <c r="B235">
        <v>52211</v>
      </c>
      <c r="C235">
        <v>160</v>
      </c>
      <c r="D235">
        <v>1</v>
      </c>
      <c r="E235">
        <v>3</v>
      </c>
      <c r="F235">
        <v>3</v>
      </c>
      <c r="G235" s="5">
        <f t="shared" si="42"/>
        <v>1.5299292407726142E-2</v>
      </c>
      <c r="H235" t="str">
        <f>VLOOKUP(B235,'名称-id-价值'!B:C,2,FALSE)</f>
        <v>T-34-碎片</v>
      </c>
      <c r="I235" t="str">
        <f t="shared" si="48"/>
        <v>T2碎片</v>
      </c>
      <c r="J235">
        <f t="shared" si="49"/>
        <v>7</v>
      </c>
      <c r="K235">
        <f t="shared" si="50"/>
        <v>9.1795754446356848E-2</v>
      </c>
      <c r="L235">
        <f>VLOOKUP(B235,'名称-id-价值'!B:M,J235+2,FALSE)</f>
        <v>42</v>
      </c>
      <c r="M235">
        <f t="shared" si="51"/>
        <v>1.285140562248996</v>
      </c>
      <c r="N235">
        <f t="shared" si="43"/>
        <v>235.67165806081448</v>
      </c>
      <c r="O235" t="str">
        <f t="shared" si="44"/>
        <v>52211,</v>
      </c>
      <c r="P235" t="str">
        <f t="shared" si="45"/>
        <v>160,</v>
      </c>
      <c r="Q235" t="str">
        <f t="shared" si="52"/>
        <v>(1,3)</v>
      </c>
      <c r="R235" t="str">
        <f t="shared" si="46"/>
        <v>1,</v>
      </c>
      <c r="S235" t="str">
        <f t="shared" si="47"/>
        <v>3,</v>
      </c>
    </row>
    <row r="236" spans="1:19" x14ac:dyDescent="0.15">
      <c r="A236" t="s">
        <v>220</v>
      </c>
      <c r="B236">
        <v>53211</v>
      </c>
      <c r="C236">
        <v>160</v>
      </c>
      <c r="D236">
        <v>1</v>
      </c>
      <c r="E236">
        <v>3</v>
      </c>
      <c r="F236">
        <v>3</v>
      </c>
      <c r="G236" s="5">
        <f t="shared" si="42"/>
        <v>1.5299292407726142E-2</v>
      </c>
      <c r="H236" t="str">
        <f>VLOOKUP(B236,'名称-id-价值'!B:C,2,FALSE)</f>
        <v>KV-1-碎片</v>
      </c>
      <c r="I236" t="str">
        <f t="shared" si="48"/>
        <v>T2碎片</v>
      </c>
      <c r="J236">
        <f t="shared" si="49"/>
        <v>7</v>
      </c>
      <c r="K236">
        <f t="shared" si="50"/>
        <v>9.1795754446356848E-2</v>
      </c>
      <c r="L236">
        <f>VLOOKUP(B236,'名称-id-价值'!B:M,J236+2,FALSE)</f>
        <v>42</v>
      </c>
      <c r="M236">
        <f t="shared" si="51"/>
        <v>1.285140562248996</v>
      </c>
      <c r="N236">
        <f t="shared" si="43"/>
        <v>235.67165806081448</v>
      </c>
      <c r="O236" t="str">
        <f t="shared" si="44"/>
        <v>53211,</v>
      </c>
      <c r="P236" t="str">
        <f t="shared" si="45"/>
        <v>160,</v>
      </c>
      <c r="Q236" t="str">
        <f t="shared" si="52"/>
        <v>(1,3)</v>
      </c>
      <c r="R236" t="str">
        <f t="shared" si="46"/>
        <v>1,</v>
      </c>
      <c r="S236" t="str">
        <f t="shared" si="47"/>
        <v>3,</v>
      </c>
    </row>
    <row r="237" spans="1:19" x14ac:dyDescent="0.15">
      <c r="A237" t="s">
        <v>220</v>
      </c>
      <c r="B237">
        <v>51311</v>
      </c>
      <c r="C237">
        <v>928</v>
      </c>
      <c r="D237">
        <v>1</v>
      </c>
      <c r="E237">
        <v>3</v>
      </c>
      <c r="F237">
        <v>3</v>
      </c>
      <c r="G237" s="5">
        <f t="shared" si="42"/>
        <v>8.8735895964811629E-2</v>
      </c>
      <c r="H237" t="str">
        <f>VLOOKUP(B237,'名称-id-价值'!B:C,2,FALSE)</f>
        <v>35(t)-碎片</v>
      </c>
      <c r="I237" t="str">
        <f t="shared" si="48"/>
        <v>T3碎片</v>
      </c>
      <c r="J237">
        <f t="shared" si="49"/>
        <v>7</v>
      </c>
      <c r="K237">
        <f t="shared" si="50"/>
        <v>0.53241537578886977</v>
      </c>
      <c r="L237">
        <f>VLOOKUP(B237,'名称-id-价值'!B:M,J237+2,FALSE)</f>
        <v>48.4</v>
      </c>
      <c r="M237">
        <f t="shared" si="51"/>
        <v>8.5896347293937652</v>
      </c>
      <c r="N237">
        <f t="shared" si="43"/>
        <v>235.67165806081448</v>
      </c>
      <c r="O237" t="str">
        <f t="shared" si="44"/>
        <v>51311,</v>
      </c>
      <c r="P237" t="str">
        <f t="shared" si="45"/>
        <v>928,</v>
      </c>
      <c r="Q237" t="str">
        <f t="shared" si="52"/>
        <v>(1,3)</v>
      </c>
      <c r="R237" t="str">
        <f t="shared" si="46"/>
        <v>1,</v>
      </c>
      <c r="S237" t="str">
        <f t="shared" si="47"/>
        <v>3,</v>
      </c>
    </row>
    <row r="238" spans="1:19" x14ac:dyDescent="0.15">
      <c r="A238" t="s">
        <v>220</v>
      </c>
      <c r="B238">
        <v>52311</v>
      </c>
      <c r="C238">
        <v>928</v>
      </c>
      <c r="D238">
        <v>1</v>
      </c>
      <c r="E238">
        <v>3</v>
      </c>
      <c r="F238">
        <v>3</v>
      </c>
      <c r="G238" s="5">
        <f t="shared" si="42"/>
        <v>8.8735895964811629E-2</v>
      </c>
      <c r="H238" t="str">
        <f>VLOOKUP(B238,'名称-id-价值'!B:C,2,FALSE)</f>
        <v>玛蒂尔达-碎片</v>
      </c>
      <c r="I238" t="str">
        <f t="shared" si="48"/>
        <v>T3碎片</v>
      </c>
      <c r="J238">
        <f t="shared" si="49"/>
        <v>7</v>
      </c>
      <c r="K238">
        <f t="shared" si="50"/>
        <v>0.53241537578886977</v>
      </c>
      <c r="L238">
        <f>VLOOKUP(B238,'名称-id-价值'!B:M,J238+2,FALSE)</f>
        <v>48.4</v>
      </c>
      <c r="M238">
        <f t="shared" si="51"/>
        <v>8.5896347293937652</v>
      </c>
      <c r="N238">
        <f t="shared" si="43"/>
        <v>235.67165806081448</v>
      </c>
      <c r="O238" t="str">
        <f t="shared" si="44"/>
        <v>52311,</v>
      </c>
      <c r="P238" t="str">
        <f t="shared" si="45"/>
        <v>928,</v>
      </c>
      <c r="Q238" t="str">
        <f t="shared" si="52"/>
        <v>(1,3)</v>
      </c>
      <c r="R238" t="str">
        <f t="shared" si="46"/>
        <v>1,</v>
      </c>
      <c r="S238" t="str">
        <f t="shared" si="47"/>
        <v>3,</v>
      </c>
    </row>
    <row r="239" spans="1:19" x14ac:dyDescent="0.15">
      <c r="A239" t="s">
        <v>220</v>
      </c>
      <c r="B239">
        <v>53311</v>
      </c>
      <c r="C239">
        <v>928</v>
      </c>
      <c r="D239">
        <v>1</v>
      </c>
      <c r="E239">
        <v>3</v>
      </c>
      <c r="F239">
        <v>3</v>
      </c>
      <c r="G239" s="5">
        <f t="shared" si="42"/>
        <v>8.8735895964811629E-2</v>
      </c>
      <c r="H239" t="str">
        <f>VLOOKUP(B239,'名称-id-价值'!B:C,2,FALSE)</f>
        <v>黑豹-碎片</v>
      </c>
      <c r="I239" t="str">
        <f t="shared" si="48"/>
        <v>T3碎片</v>
      </c>
      <c r="J239">
        <f t="shared" si="49"/>
        <v>7</v>
      </c>
      <c r="K239">
        <f t="shared" si="50"/>
        <v>0.53241537578886977</v>
      </c>
      <c r="L239">
        <f>VLOOKUP(B239,'名称-id-价值'!B:M,J239+2,FALSE)</f>
        <v>48.4</v>
      </c>
      <c r="M239">
        <f t="shared" si="51"/>
        <v>8.5896347293937652</v>
      </c>
      <c r="N239">
        <f t="shared" si="43"/>
        <v>235.67165806081448</v>
      </c>
      <c r="O239" t="str">
        <f t="shared" si="44"/>
        <v>53311,</v>
      </c>
      <c r="P239" t="str">
        <f t="shared" si="45"/>
        <v>928,</v>
      </c>
      <c r="Q239" t="str">
        <f t="shared" si="52"/>
        <v>(1,3)</v>
      </c>
      <c r="R239" t="str">
        <f t="shared" si="46"/>
        <v>1,</v>
      </c>
      <c r="S239" t="str">
        <f t="shared" si="47"/>
        <v>3,</v>
      </c>
    </row>
    <row r="240" spans="1:19" x14ac:dyDescent="0.15">
      <c r="A240" t="s">
        <v>220</v>
      </c>
      <c r="B240">
        <v>51311</v>
      </c>
      <c r="C240">
        <v>930</v>
      </c>
      <c r="D240">
        <v>1</v>
      </c>
      <c r="E240">
        <v>1</v>
      </c>
      <c r="F240">
        <v>3</v>
      </c>
      <c r="G240" s="5">
        <f t="shared" si="42"/>
        <v>8.8927137119908198E-2</v>
      </c>
      <c r="H240" t="str">
        <f>VLOOKUP(B240,'名称-id-价值'!B:C,2,FALSE)</f>
        <v>35(t)-碎片</v>
      </c>
      <c r="I240" t="str">
        <f t="shared" si="48"/>
        <v>T3碎片</v>
      </c>
      <c r="J240">
        <f t="shared" si="49"/>
        <v>7</v>
      </c>
      <c r="K240">
        <f t="shared" si="50"/>
        <v>0.26678141135972461</v>
      </c>
      <c r="L240">
        <f>VLOOKUP(B240,'名称-id-价值'!B:M,J240+2,FALSE)</f>
        <v>48.4</v>
      </c>
      <c r="M240">
        <f t="shared" si="51"/>
        <v>4.3040734366035567</v>
      </c>
      <c r="N240">
        <f t="shared" si="43"/>
        <v>235.67165806081448</v>
      </c>
      <c r="O240" t="str">
        <f t="shared" si="44"/>
        <v>51311,</v>
      </c>
      <c r="P240" t="str">
        <f t="shared" si="45"/>
        <v>930,</v>
      </c>
      <c r="Q240" t="str">
        <f t="shared" si="52"/>
        <v>(1,1)</v>
      </c>
      <c r="R240" t="str">
        <f t="shared" si="46"/>
        <v>1,</v>
      </c>
      <c r="S240" t="str">
        <f t="shared" si="47"/>
        <v>1,</v>
      </c>
    </row>
    <row r="241" spans="1:19" x14ac:dyDescent="0.15">
      <c r="A241" t="s">
        <v>220</v>
      </c>
      <c r="B241">
        <v>52311</v>
      </c>
      <c r="C241">
        <v>930</v>
      </c>
      <c r="D241">
        <v>1</v>
      </c>
      <c r="E241">
        <v>1</v>
      </c>
      <c r="F241">
        <v>3</v>
      </c>
      <c r="G241" s="5">
        <f t="shared" si="42"/>
        <v>8.8927137119908198E-2</v>
      </c>
      <c r="H241" t="str">
        <f>VLOOKUP(B241,'名称-id-价值'!B:C,2,FALSE)</f>
        <v>玛蒂尔达-碎片</v>
      </c>
      <c r="I241" t="str">
        <f t="shared" si="48"/>
        <v>T3碎片</v>
      </c>
      <c r="J241">
        <f t="shared" si="49"/>
        <v>7</v>
      </c>
      <c r="K241">
        <f t="shared" si="50"/>
        <v>0.26678141135972461</v>
      </c>
      <c r="L241">
        <f>VLOOKUP(B241,'名称-id-价值'!B:M,J241+2,FALSE)</f>
        <v>48.4</v>
      </c>
      <c r="M241">
        <f t="shared" si="51"/>
        <v>4.3040734366035567</v>
      </c>
      <c r="N241">
        <f t="shared" si="43"/>
        <v>235.67165806081448</v>
      </c>
      <c r="O241" t="str">
        <f t="shared" si="44"/>
        <v>52311,</v>
      </c>
      <c r="P241" t="str">
        <f t="shared" si="45"/>
        <v>930,</v>
      </c>
      <c r="Q241" t="str">
        <f t="shared" si="52"/>
        <v>(1,1)</v>
      </c>
      <c r="R241" t="str">
        <f t="shared" si="46"/>
        <v>1,</v>
      </c>
      <c r="S241" t="str">
        <f t="shared" si="47"/>
        <v>1,</v>
      </c>
    </row>
    <row r="242" spans="1:19" x14ac:dyDescent="0.15">
      <c r="A242" t="s">
        <v>220</v>
      </c>
      <c r="B242">
        <v>53311</v>
      </c>
      <c r="C242">
        <v>930</v>
      </c>
      <c r="D242">
        <v>1</v>
      </c>
      <c r="E242">
        <v>1</v>
      </c>
      <c r="F242">
        <v>3</v>
      </c>
      <c r="G242" s="5">
        <f t="shared" si="42"/>
        <v>8.8927137119908198E-2</v>
      </c>
      <c r="H242" t="str">
        <f>VLOOKUP(B242,'名称-id-价值'!B:C,2,FALSE)</f>
        <v>黑豹-碎片</v>
      </c>
      <c r="I242" t="str">
        <f t="shared" si="48"/>
        <v>T3碎片</v>
      </c>
      <c r="J242">
        <f t="shared" si="49"/>
        <v>7</v>
      </c>
      <c r="K242">
        <f t="shared" si="50"/>
        <v>0.26678141135972461</v>
      </c>
      <c r="L242">
        <f>VLOOKUP(B242,'名称-id-价值'!B:M,J242+2,FALSE)</f>
        <v>48.4</v>
      </c>
      <c r="M242">
        <f t="shared" si="51"/>
        <v>4.3040734366035567</v>
      </c>
      <c r="N242">
        <f t="shared" si="43"/>
        <v>235.67165806081448</v>
      </c>
      <c r="O242" t="str">
        <f t="shared" si="44"/>
        <v>53311,</v>
      </c>
      <c r="P242" t="str">
        <f t="shared" si="45"/>
        <v>930,</v>
      </c>
      <c r="Q242" t="str">
        <f t="shared" si="52"/>
        <v>(1,1)</v>
      </c>
      <c r="R242" t="str">
        <f t="shared" si="46"/>
        <v>1,</v>
      </c>
      <c r="S242" t="str">
        <f t="shared" si="47"/>
        <v>1,</v>
      </c>
    </row>
    <row r="243" spans="1:19" x14ac:dyDescent="0.15">
      <c r="A243" t="s">
        <v>220</v>
      </c>
      <c r="B243">
        <v>91001</v>
      </c>
      <c r="C243">
        <v>123</v>
      </c>
      <c r="D243">
        <v>1</v>
      </c>
      <c r="E243">
        <v>1</v>
      </c>
      <c r="F243">
        <v>3</v>
      </c>
      <c r="G243" s="5">
        <f t="shared" si="42"/>
        <v>1.1761331038439472E-2</v>
      </c>
      <c r="H243" t="str">
        <f>VLOOKUP(B243,'名称-id-价值'!B:C,2,FALSE)</f>
        <v>T1LP1</v>
      </c>
      <c r="I243" t="str">
        <f t="shared" si="48"/>
        <v>T1部件</v>
      </c>
      <c r="J243">
        <f t="shared" si="49"/>
        <v>7</v>
      </c>
      <c r="K243">
        <f t="shared" si="50"/>
        <v>3.5283993115318414E-2</v>
      </c>
      <c r="L243">
        <f>VLOOKUP(B243,'名称-id-价值'!B:M,J243+2,FALSE)</f>
        <v>28</v>
      </c>
      <c r="M243">
        <f t="shared" si="51"/>
        <v>0.32931726907630521</v>
      </c>
      <c r="N243">
        <f t="shared" si="43"/>
        <v>235.67165806081448</v>
      </c>
      <c r="O243" t="str">
        <f t="shared" si="44"/>
        <v>91001,</v>
      </c>
      <c r="P243" t="str">
        <f t="shared" si="45"/>
        <v>123,</v>
      </c>
      <c r="Q243" t="str">
        <f t="shared" si="52"/>
        <v>(1,1)</v>
      </c>
      <c r="R243" t="str">
        <f t="shared" si="46"/>
        <v>1,</v>
      </c>
      <c r="S243" t="str">
        <f t="shared" si="47"/>
        <v>1,</v>
      </c>
    </row>
    <row r="244" spans="1:19" x14ac:dyDescent="0.15">
      <c r="A244" t="s">
        <v>220</v>
      </c>
      <c r="B244">
        <v>91003</v>
      </c>
      <c r="C244">
        <v>123</v>
      </c>
      <c r="D244">
        <v>1</v>
      </c>
      <c r="E244">
        <v>1</v>
      </c>
      <c r="F244">
        <v>3</v>
      </c>
      <c r="G244" s="5">
        <f t="shared" si="42"/>
        <v>1.1761331038439472E-2</v>
      </c>
      <c r="H244" t="str">
        <f>VLOOKUP(B244,'名称-id-价值'!B:C,2,FALSE)</f>
        <v>T1LP3</v>
      </c>
      <c r="I244" t="str">
        <f t="shared" si="48"/>
        <v>T1部件</v>
      </c>
      <c r="J244">
        <f t="shared" si="49"/>
        <v>7</v>
      </c>
      <c r="K244">
        <f t="shared" si="50"/>
        <v>3.5283993115318414E-2</v>
      </c>
      <c r="L244">
        <f>VLOOKUP(B244,'名称-id-价值'!B:M,J244+2,FALSE)</f>
        <v>28</v>
      </c>
      <c r="M244">
        <f t="shared" si="51"/>
        <v>0.32931726907630521</v>
      </c>
      <c r="N244">
        <f t="shared" si="43"/>
        <v>235.67165806081448</v>
      </c>
      <c r="O244" t="str">
        <f t="shared" si="44"/>
        <v>91003,</v>
      </c>
      <c r="P244" t="str">
        <f t="shared" si="45"/>
        <v>123,</v>
      </c>
      <c r="Q244" t="str">
        <f t="shared" si="52"/>
        <v>(1,1)</v>
      </c>
      <c r="R244" t="str">
        <f t="shared" si="46"/>
        <v>1,</v>
      </c>
      <c r="S244" t="str">
        <f t="shared" si="47"/>
        <v>1,</v>
      </c>
    </row>
    <row r="245" spans="1:19" x14ac:dyDescent="0.15">
      <c r="A245" t="s">
        <v>220</v>
      </c>
      <c r="B245">
        <v>91005</v>
      </c>
      <c r="C245">
        <v>123</v>
      </c>
      <c r="D245">
        <v>1</v>
      </c>
      <c r="E245">
        <v>1</v>
      </c>
      <c r="F245">
        <v>3</v>
      </c>
      <c r="G245" s="5">
        <f t="shared" si="42"/>
        <v>1.1761331038439472E-2</v>
      </c>
      <c r="H245" t="str">
        <f>VLOOKUP(B245,'名称-id-价值'!B:C,2,FALSE)</f>
        <v>T1LP5</v>
      </c>
      <c r="I245" t="str">
        <f t="shared" si="48"/>
        <v>T1部件</v>
      </c>
      <c r="J245">
        <f t="shared" si="49"/>
        <v>7</v>
      </c>
      <c r="K245">
        <f t="shared" si="50"/>
        <v>3.5283993115318414E-2</v>
      </c>
      <c r="L245">
        <f>VLOOKUP(B245,'名称-id-价值'!B:M,J245+2,FALSE)</f>
        <v>28</v>
      </c>
      <c r="M245">
        <f t="shared" si="51"/>
        <v>0.32931726907630521</v>
      </c>
      <c r="N245">
        <f t="shared" si="43"/>
        <v>235.67165806081448</v>
      </c>
      <c r="O245" t="str">
        <f t="shared" si="44"/>
        <v>91005,</v>
      </c>
      <c r="P245" t="str">
        <f t="shared" si="45"/>
        <v>123,</v>
      </c>
      <c r="Q245" t="str">
        <f t="shared" si="52"/>
        <v>(1,1)</v>
      </c>
      <c r="R245" t="str">
        <f t="shared" si="46"/>
        <v>1,</v>
      </c>
      <c r="S245" t="str">
        <f t="shared" si="47"/>
        <v>1,</v>
      </c>
    </row>
    <row r="246" spans="1:19" x14ac:dyDescent="0.15">
      <c r="A246" t="s">
        <v>220</v>
      </c>
      <c r="B246">
        <v>91101</v>
      </c>
      <c r="C246">
        <v>123</v>
      </c>
      <c r="D246">
        <v>1</v>
      </c>
      <c r="E246">
        <v>1</v>
      </c>
      <c r="F246">
        <v>3</v>
      </c>
      <c r="G246" s="5">
        <f t="shared" si="42"/>
        <v>1.1761331038439472E-2</v>
      </c>
      <c r="H246" t="str">
        <f>VLOOKUP(B246,'名称-id-价值'!B:C,2,FALSE)</f>
        <v>T1MP1</v>
      </c>
      <c r="I246" t="str">
        <f t="shared" si="48"/>
        <v>T1部件</v>
      </c>
      <c r="J246">
        <f t="shared" si="49"/>
        <v>7</v>
      </c>
      <c r="K246">
        <f t="shared" si="50"/>
        <v>3.5283993115318414E-2</v>
      </c>
      <c r="L246">
        <f>VLOOKUP(B246,'名称-id-价值'!B:M,J246+2,FALSE)</f>
        <v>28</v>
      </c>
      <c r="M246">
        <f t="shared" si="51"/>
        <v>0.32931726907630521</v>
      </c>
      <c r="N246">
        <f t="shared" si="43"/>
        <v>235.67165806081448</v>
      </c>
      <c r="O246" t="str">
        <f t="shared" si="44"/>
        <v>91101,</v>
      </c>
      <c r="P246" t="str">
        <f t="shared" si="45"/>
        <v>123,</v>
      </c>
      <c r="Q246" t="str">
        <f t="shared" si="52"/>
        <v>(1,1)</v>
      </c>
      <c r="R246" t="str">
        <f t="shared" si="46"/>
        <v>1,</v>
      </c>
      <c r="S246" t="str">
        <f t="shared" si="47"/>
        <v>1,</v>
      </c>
    </row>
    <row r="247" spans="1:19" x14ac:dyDescent="0.15">
      <c r="A247" t="s">
        <v>220</v>
      </c>
      <c r="B247">
        <v>91103</v>
      </c>
      <c r="C247">
        <v>123</v>
      </c>
      <c r="D247">
        <v>1</v>
      </c>
      <c r="E247">
        <v>1</v>
      </c>
      <c r="F247">
        <v>3</v>
      </c>
      <c r="G247" s="5">
        <f t="shared" si="42"/>
        <v>1.1761331038439472E-2</v>
      </c>
      <c r="H247" t="str">
        <f>VLOOKUP(B247,'名称-id-价值'!B:C,2,FALSE)</f>
        <v>T1MP3</v>
      </c>
      <c r="I247" t="str">
        <f t="shared" si="48"/>
        <v>T1部件</v>
      </c>
      <c r="J247">
        <f t="shared" si="49"/>
        <v>7</v>
      </c>
      <c r="K247">
        <f t="shared" si="50"/>
        <v>3.5283993115318414E-2</v>
      </c>
      <c r="L247">
        <f>VLOOKUP(B247,'名称-id-价值'!B:M,J247+2,FALSE)</f>
        <v>28</v>
      </c>
      <c r="M247">
        <f t="shared" si="51"/>
        <v>0.32931726907630521</v>
      </c>
      <c r="N247">
        <f t="shared" si="43"/>
        <v>235.67165806081448</v>
      </c>
      <c r="O247" t="str">
        <f t="shared" si="44"/>
        <v>91103,</v>
      </c>
      <c r="P247" t="str">
        <f t="shared" si="45"/>
        <v>123,</v>
      </c>
      <c r="Q247" t="str">
        <f t="shared" si="52"/>
        <v>(1,1)</v>
      </c>
      <c r="R247" t="str">
        <f t="shared" si="46"/>
        <v>1,</v>
      </c>
      <c r="S247" t="str">
        <f t="shared" si="47"/>
        <v>1,</v>
      </c>
    </row>
    <row r="248" spans="1:19" x14ac:dyDescent="0.15">
      <c r="A248" t="s">
        <v>220</v>
      </c>
      <c r="B248">
        <v>91105</v>
      </c>
      <c r="C248">
        <v>123</v>
      </c>
      <c r="D248">
        <v>1</v>
      </c>
      <c r="E248">
        <v>1</v>
      </c>
      <c r="F248">
        <v>3</v>
      </c>
      <c r="G248" s="5">
        <f t="shared" si="42"/>
        <v>1.1761331038439472E-2</v>
      </c>
      <c r="H248" t="str">
        <f>VLOOKUP(B248,'名称-id-价值'!B:C,2,FALSE)</f>
        <v>T1MP5</v>
      </c>
      <c r="I248" t="str">
        <f t="shared" si="48"/>
        <v>T1部件</v>
      </c>
      <c r="J248">
        <f t="shared" si="49"/>
        <v>7</v>
      </c>
      <c r="K248">
        <f t="shared" si="50"/>
        <v>3.5283993115318414E-2</v>
      </c>
      <c r="L248">
        <f>VLOOKUP(B248,'名称-id-价值'!B:M,J248+2,FALSE)</f>
        <v>28</v>
      </c>
      <c r="M248">
        <f t="shared" si="51"/>
        <v>0.32931726907630521</v>
      </c>
      <c r="N248">
        <f t="shared" si="43"/>
        <v>235.67165806081448</v>
      </c>
      <c r="O248" t="str">
        <f t="shared" si="44"/>
        <v>91105,</v>
      </c>
      <c r="P248" t="str">
        <f t="shared" si="45"/>
        <v>123,</v>
      </c>
      <c r="Q248" t="str">
        <f t="shared" si="52"/>
        <v>(1,1)</v>
      </c>
      <c r="R248" t="str">
        <f t="shared" si="46"/>
        <v>1,</v>
      </c>
      <c r="S248" t="str">
        <f t="shared" si="47"/>
        <v>1,</v>
      </c>
    </row>
    <row r="249" spans="1:19" x14ac:dyDescent="0.15">
      <c r="A249" t="s">
        <v>220</v>
      </c>
      <c r="B249">
        <v>91201</v>
      </c>
      <c r="C249">
        <v>123</v>
      </c>
      <c r="D249">
        <v>1</v>
      </c>
      <c r="E249">
        <v>1</v>
      </c>
      <c r="F249">
        <v>3</v>
      </c>
      <c r="G249" s="5">
        <f t="shared" si="42"/>
        <v>1.1761331038439472E-2</v>
      </c>
      <c r="H249" t="str">
        <f>VLOOKUP(B249,'名称-id-价值'!B:C,2,FALSE)</f>
        <v>T1HP1</v>
      </c>
      <c r="I249" t="str">
        <f t="shared" si="48"/>
        <v>T1部件</v>
      </c>
      <c r="J249">
        <f t="shared" si="49"/>
        <v>7</v>
      </c>
      <c r="K249">
        <f t="shared" si="50"/>
        <v>3.5283993115318414E-2</v>
      </c>
      <c r="L249">
        <f>VLOOKUP(B249,'名称-id-价值'!B:M,J249+2,FALSE)</f>
        <v>28</v>
      </c>
      <c r="M249">
        <f t="shared" si="51"/>
        <v>0.32931726907630521</v>
      </c>
      <c r="N249">
        <f t="shared" si="43"/>
        <v>235.67165806081448</v>
      </c>
      <c r="O249" t="str">
        <f t="shared" si="44"/>
        <v>91201,</v>
      </c>
      <c r="P249" t="str">
        <f t="shared" si="45"/>
        <v>123,</v>
      </c>
      <c r="Q249" t="str">
        <f t="shared" si="52"/>
        <v>(1,1)</v>
      </c>
      <c r="R249" t="str">
        <f t="shared" si="46"/>
        <v>1,</v>
      </c>
      <c r="S249" t="str">
        <f t="shared" si="47"/>
        <v>1,</v>
      </c>
    </row>
    <row r="250" spans="1:19" x14ac:dyDescent="0.15">
      <c r="A250" t="s">
        <v>220</v>
      </c>
      <c r="B250">
        <v>91203</v>
      </c>
      <c r="C250">
        <v>123</v>
      </c>
      <c r="D250">
        <v>1</v>
      </c>
      <c r="E250">
        <v>1</v>
      </c>
      <c r="F250">
        <v>3</v>
      </c>
      <c r="G250" s="5">
        <f t="shared" si="42"/>
        <v>1.1761331038439472E-2</v>
      </c>
      <c r="H250" t="str">
        <f>VLOOKUP(B250,'名称-id-价值'!B:C,2,FALSE)</f>
        <v>T1HP3</v>
      </c>
      <c r="I250" t="str">
        <f t="shared" si="48"/>
        <v>T1部件</v>
      </c>
      <c r="J250">
        <f t="shared" si="49"/>
        <v>7</v>
      </c>
      <c r="K250">
        <f t="shared" si="50"/>
        <v>3.5283993115318414E-2</v>
      </c>
      <c r="L250">
        <f>VLOOKUP(B250,'名称-id-价值'!B:M,J250+2,FALSE)</f>
        <v>28</v>
      </c>
      <c r="M250">
        <f t="shared" si="51"/>
        <v>0.32931726907630521</v>
      </c>
      <c r="N250">
        <f t="shared" si="43"/>
        <v>235.67165806081448</v>
      </c>
      <c r="O250" t="str">
        <f t="shared" si="44"/>
        <v>91203,</v>
      </c>
      <c r="P250" t="str">
        <f t="shared" si="45"/>
        <v>123,</v>
      </c>
      <c r="Q250" t="str">
        <f t="shared" si="52"/>
        <v>(1,1)</v>
      </c>
      <c r="R250" t="str">
        <f t="shared" si="46"/>
        <v>1,</v>
      </c>
      <c r="S250" t="str">
        <f t="shared" si="47"/>
        <v>1,</v>
      </c>
    </row>
    <row r="251" spans="1:19" x14ac:dyDescent="0.15">
      <c r="A251" t="s">
        <v>220</v>
      </c>
      <c r="B251">
        <v>91205</v>
      </c>
      <c r="C251">
        <v>123</v>
      </c>
      <c r="D251">
        <v>1</v>
      </c>
      <c r="E251">
        <v>1</v>
      </c>
      <c r="F251">
        <v>3</v>
      </c>
      <c r="G251" s="5">
        <f t="shared" si="42"/>
        <v>1.1761331038439472E-2</v>
      </c>
      <c r="H251" t="str">
        <f>VLOOKUP(B251,'名称-id-价值'!B:C,2,FALSE)</f>
        <v>T1HP5</v>
      </c>
      <c r="I251" t="str">
        <f t="shared" si="48"/>
        <v>T1部件</v>
      </c>
      <c r="J251">
        <f t="shared" si="49"/>
        <v>7</v>
      </c>
      <c r="K251">
        <f t="shared" si="50"/>
        <v>3.5283993115318414E-2</v>
      </c>
      <c r="L251">
        <f>VLOOKUP(B251,'名称-id-价值'!B:M,J251+2,FALSE)</f>
        <v>28</v>
      </c>
      <c r="M251">
        <f t="shared" si="51"/>
        <v>0.32931726907630521</v>
      </c>
      <c r="N251">
        <f t="shared" si="43"/>
        <v>235.67165806081448</v>
      </c>
      <c r="O251" t="str">
        <f t="shared" si="44"/>
        <v>91205,</v>
      </c>
      <c r="P251" t="str">
        <f t="shared" si="45"/>
        <v>123,</v>
      </c>
      <c r="Q251" t="str">
        <f t="shared" si="52"/>
        <v>(1,1)</v>
      </c>
      <c r="R251" t="str">
        <f t="shared" si="46"/>
        <v>1,</v>
      </c>
      <c r="S251" t="str">
        <f t="shared" si="47"/>
        <v>1,</v>
      </c>
    </row>
    <row r="252" spans="1:19" x14ac:dyDescent="0.15">
      <c r="A252" t="s">
        <v>220</v>
      </c>
      <c r="B252">
        <v>91002</v>
      </c>
      <c r="C252">
        <v>123</v>
      </c>
      <c r="D252">
        <v>1</v>
      </c>
      <c r="E252">
        <v>1</v>
      </c>
      <c r="F252">
        <v>3</v>
      </c>
      <c r="G252" s="5">
        <f t="shared" si="42"/>
        <v>1.1761331038439472E-2</v>
      </c>
      <c r="H252" t="str">
        <f>VLOOKUP(B252,'名称-id-价值'!B:C,2,FALSE)</f>
        <v>T1LP2</v>
      </c>
      <c r="I252" t="str">
        <f t="shared" si="48"/>
        <v>T1部件</v>
      </c>
      <c r="J252">
        <f t="shared" si="49"/>
        <v>7</v>
      </c>
      <c r="K252">
        <f t="shared" si="50"/>
        <v>3.5283993115318414E-2</v>
      </c>
      <c r="L252">
        <f>VLOOKUP(B252,'名称-id-价值'!B:M,J252+2,FALSE)</f>
        <v>28</v>
      </c>
      <c r="M252">
        <f t="shared" si="51"/>
        <v>0.32931726907630521</v>
      </c>
      <c r="N252">
        <f t="shared" si="43"/>
        <v>235.67165806081448</v>
      </c>
      <c r="O252" t="str">
        <f t="shared" si="44"/>
        <v>91002,</v>
      </c>
      <c r="P252" t="str">
        <f t="shared" si="45"/>
        <v>123,</v>
      </c>
      <c r="Q252" t="str">
        <f t="shared" si="52"/>
        <v>(1,1)</v>
      </c>
      <c r="R252" t="str">
        <f t="shared" si="46"/>
        <v>1,</v>
      </c>
      <c r="S252" t="str">
        <f t="shared" si="47"/>
        <v>1,</v>
      </c>
    </row>
    <row r="253" spans="1:19" x14ac:dyDescent="0.15">
      <c r="A253" t="s">
        <v>220</v>
      </c>
      <c r="B253">
        <v>91004</v>
      </c>
      <c r="C253">
        <v>123</v>
      </c>
      <c r="D253">
        <v>1</v>
      </c>
      <c r="E253">
        <v>1</v>
      </c>
      <c r="F253">
        <v>3</v>
      </c>
      <c r="G253" s="5">
        <f t="shared" si="42"/>
        <v>1.1761331038439472E-2</v>
      </c>
      <c r="H253" t="str">
        <f>VLOOKUP(B253,'名称-id-价值'!B:C,2,FALSE)</f>
        <v>T1LP4</v>
      </c>
      <c r="I253" t="str">
        <f t="shared" si="48"/>
        <v>T1部件</v>
      </c>
      <c r="J253">
        <f t="shared" si="49"/>
        <v>7</v>
      </c>
      <c r="K253">
        <f t="shared" si="50"/>
        <v>3.5283993115318414E-2</v>
      </c>
      <c r="L253">
        <f>VLOOKUP(B253,'名称-id-价值'!B:M,J253+2,FALSE)</f>
        <v>28</v>
      </c>
      <c r="M253">
        <f t="shared" si="51"/>
        <v>0.32931726907630521</v>
      </c>
      <c r="N253">
        <f t="shared" si="43"/>
        <v>235.67165806081448</v>
      </c>
      <c r="O253" t="str">
        <f t="shared" si="44"/>
        <v>91004,</v>
      </c>
      <c r="P253" t="str">
        <f t="shared" si="45"/>
        <v>123,</v>
      </c>
      <c r="Q253" t="str">
        <f t="shared" si="52"/>
        <v>(1,1)</v>
      </c>
      <c r="R253" t="str">
        <f t="shared" si="46"/>
        <v>1,</v>
      </c>
      <c r="S253" t="str">
        <f t="shared" si="47"/>
        <v>1,</v>
      </c>
    </row>
    <row r="254" spans="1:19" x14ac:dyDescent="0.15">
      <c r="A254" t="s">
        <v>220</v>
      </c>
      <c r="B254">
        <v>91006</v>
      </c>
      <c r="C254">
        <v>123</v>
      </c>
      <c r="D254">
        <v>1</v>
      </c>
      <c r="E254">
        <v>1</v>
      </c>
      <c r="F254">
        <v>3</v>
      </c>
      <c r="G254" s="5">
        <f t="shared" si="42"/>
        <v>1.1761331038439472E-2</v>
      </c>
      <c r="H254" t="str">
        <f>VLOOKUP(B254,'名称-id-价值'!B:C,2,FALSE)</f>
        <v>T1LP6</v>
      </c>
      <c r="I254" t="str">
        <f t="shared" si="48"/>
        <v>T1部件</v>
      </c>
      <c r="J254">
        <f t="shared" si="49"/>
        <v>7</v>
      </c>
      <c r="K254">
        <f t="shared" si="50"/>
        <v>3.5283993115318414E-2</v>
      </c>
      <c r="L254">
        <f>VLOOKUP(B254,'名称-id-价值'!B:M,J254+2,FALSE)</f>
        <v>28</v>
      </c>
      <c r="M254">
        <f t="shared" si="51"/>
        <v>0.32931726907630521</v>
      </c>
      <c r="N254">
        <f t="shared" si="43"/>
        <v>235.67165806081448</v>
      </c>
      <c r="O254" t="str">
        <f t="shared" si="44"/>
        <v>91006,</v>
      </c>
      <c r="P254" t="str">
        <f t="shared" si="45"/>
        <v>123,</v>
      </c>
      <c r="Q254" t="str">
        <f t="shared" si="52"/>
        <v>(1,1)</v>
      </c>
      <c r="R254" t="str">
        <f t="shared" si="46"/>
        <v>1,</v>
      </c>
      <c r="S254" t="str">
        <f t="shared" si="47"/>
        <v>1,</v>
      </c>
    </row>
    <row r="255" spans="1:19" x14ac:dyDescent="0.15">
      <c r="A255" t="s">
        <v>220</v>
      </c>
      <c r="B255">
        <v>91102</v>
      </c>
      <c r="C255">
        <v>123</v>
      </c>
      <c r="D255">
        <v>1</v>
      </c>
      <c r="E255">
        <v>1</v>
      </c>
      <c r="F255">
        <v>3</v>
      </c>
      <c r="G255" s="5">
        <f t="shared" si="42"/>
        <v>1.1761331038439472E-2</v>
      </c>
      <c r="H255" t="str">
        <f>VLOOKUP(B255,'名称-id-价值'!B:C,2,FALSE)</f>
        <v>T1MP2</v>
      </c>
      <c r="I255" t="str">
        <f t="shared" si="48"/>
        <v>T1部件</v>
      </c>
      <c r="J255">
        <f t="shared" si="49"/>
        <v>7</v>
      </c>
      <c r="K255">
        <f t="shared" si="50"/>
        <v>3.5283993115318414E-2</v>
      </c>
      <c r="L255">
        <f>VLOOKUP(B255,'名称-id-价值'!B:M,J255+2,FALSE)</f>
        <v>28</v>
      </c>
      <c r="M255">
        <f t="shared" si="51"/>
        <v>0.32931726907630521</v>
      </c>
      <c r="N255">
        <f t="shared" si="43"/>
        <v>235.67165806081448</v>
      </c>
      <c r="O255" t="str">
        <f t="shared" si="44"/>
        <v>91102,</v>
      </c>
      <c r="P255" t="str">
        <f t="shared" si="45"/>
        <v>123,</v>
      </c>
      <c r="Q255" t="str">
        <f t="shared" si="52"/>
        <v>(1,1)</v>
      </c>
      <c r="R255" t="str">
        <f t="shared" si="46"/>
        <v>1,</v>
      </c>
      <c r="S255" t="str">
        <f t="shared" si="47"/>
        <v>1,</v>
      </c>
    </row>
    <row r="256" spans="1:19" x14ac:dyDescent="0.15">
      <c r="A256" t="s">
        <v>220</v>
      </c>
      <c r="B256">
        <v>91104</v>
      </c>
      <c r="C256">
        <v>123</v>
      </c>
      <c r="D256">
        <v>1</v>
      </c>
      <c r="E256">
        <v>1</v>
      </c>
      <c r="F256">
        <v>3</v>
      </c>
      <c r="G256" s="5">
        <f t="shared" si="42"/>
        <v>1.1761331038439472E-2</v>
      </c>
      <c r="H256" t="str">
        <f>VLOOKUP(B256,'名称-id-价值'!B:C,2,FALSE)</f>
        <v>T1MP4</v>
      </c>
      <c r="I256" t="str">
        <f t="shared" si="48"/>
        <v>T1部件</v>
      </c>
      <c r="J256">
        <f t="shared" si="49"/>
        <v>7</v>
      </c>
      <c r="K256">
        <f t="shared" si="50"/>
        <v>3.5283993115318414E-2</v>
      </c>
      <c r="L256">
        <f>VLOOKUP(B256,'名称-id-价值'!B:M,J256+2,FALSE)</f>
        <v>28</v>
      </c>
      <c r="M256">
        <f t="shared" si="51"/>
        <v>0.32931726907630521</v>
      </c>
      <c r="N256">
        <f t="shared" si="43"/>
        <v>235.67165806081448</v>
      </c>
      <c r="O256" t="str">
        <f t="shared" si="44"/>
        <v>91104,</v>
      </c>
      <c r="P256" t="str">
        <f t="shared" si="45"/>
        <v>123,</v>
      </c>
      <c r="Q256" t="str">
        <f t="shared" si="52"/>
        <v>(1,1)</v>
      </c>
      <c r="R256" t="str">
        <f t="shared" si="46"/>
        <v>1,</v>
      </c>
      <c r="S256" t="str">
        <f t="shared" si="47"/>
        <v>1,</v>
      </c>
    </row>
    <row r="257" spans="1:19" x14ac:dyDescent="0.15">
      <c r="A257" t="s">
        <v>220</v>
      </c>
      <c r="B257">
        <v>91106</v>
      </c>
      <c r="C257">
        <v>123</v>
      </c>
      <c r="D257">
        <v>1</v>
      </c>
      <c r="E257">
        <v>1</v>
      </c>
      <c r="F257">
        <v>3</v>
      </c>
      <c r="G257" s="5">
        <f t="shared" si="42"/>
        <v>1.1761331038439472E-2</v>
      </c>
      <c r="H257" t="str">
        <f>VLOOKUP(B257,'名称-id-价值'!B:C,2,FALSE)</f>
        <v>T1MP6</v>
      </c>
      <c r="I257" t="str">
        <f t="shared" si="48"/>
        <v>T1部件</v>
      </c>
      <c r="J257">
        <f t="shared" si="49"/>
        <v>7</v>
      </c>
      <c r="K257">
        <f t="shared" si="50"/>
        <v>3.5283993115318414E-2</v>
      </c>
      <c r="L257">
        <f>VLOOKUP(B257,'名称-id-价值'!B:M,J257+2,FALSE)</f>
        <v>28</v>
      </c>
      <c r="M257">
        <f t="shared" si="51"/>
        <v>0.32931726907630521</v>
      </c>
      <c r="N257">
        <f t="shared" si="43"/>
        <v>235.67165806081448</v>
      </c>
      <c r="O257" t="str">
        <f t="shared" si="44"/>
        <v>91106,</v>
      </c>
      <c r="P257" t="str">
        <f t="shared" si="45"/>
        <v>123,</v>
      </c>
      <c r="Q257" t="str">
        <f t="shared" si="52"/>
        <v>(1,1)</v>
      </c>
      <c r="R257" t="str">
        <f t="shared" si="46"/>
        <v>1,</v>
      </c>
      <c r="S257" t="str">
        <f t="shared" si="47"/>
        <v>1,</v>
      </c>
    </row>
    <row r="258" spans="1:19" x14ac:dyDescent="0.15">
      <c r="A258" t="s">
        <v>220</v>
      </c>
      <c r="B258">
        <v>91202</v>
      </c>
      <c r="C258">
        <v>123</v>
      </c>
      <c r="D258">
        <v>1</v>
      </c>
      <c r="E258">
        <v>1</v>
      </c>
      <c r="F258">
        <v>3</v>
      </c>
      <c r="G258" s="5">
        <f t="shared" ref="G258:G321" si="53">C258/SUMIFS(C:C,A:A,A258)</f>
        <v>1.1761331038439472E-2</v>
      </c>
      <c r="H258" t="str">
        <f>VLOOKUP(B258,'名称-id-价值'!B:C,2,FALSE)</f>
        <v>T1HP2</v>
      </c>
      <c r="I258" t="str">
        <f t="shared" si="48"/>
        <v>T1部件</v>
      </c>
      <c r="J258">
        <f t="shared" si="49"/>
        <v>7</v>
      </c>
      <c r="K258">
        <f t="shared" si="50"/>
        <v>3.5283993115318414E-2</v>
      </c>
      <c r="L258">
        <f>VLOOKUP(B258,'名称-id-价值'!B:M,J258+2,FALSE)</f>
        <v>28</v>
      </c>
      <c r="M258">
        <f t="shared" si="51"/>
        <v>0.32931726907630521</v>
      </c>
      <c r="N258">
        <f t="shared" ref="N258:N321" si="54">SUMIFS(M:M,A:A,A258)*F258+VLOOKUP(J258,$AC$17:$AF$27,4,FALSE)</f>
        <v>235.67165806081448</v>
      </c>
      <c r="O258" t="str">
        <f t="shared" si="44"/>
        <v>91202,</v>
      </c>
      <c r="P258" t="str">
        <f t="shared" si="45"/>
        <v>123,</v>
      </c>
      <c r="Q258" t="str">
        <f t="shared" si="52"/>
        <v>(1,1)</v>
      </c>
      <c r="R258" t="str">
        <f t="shared" si="46"/>
        <v>1,</v>
      </c>
      <c r="S258" t="str">
        <f t="shared" si="47"/>
        <v>1,</v>
      </c>
    </row>
    <row r="259" spans="1:19" x14ac:dyDescent="0.15">
      <c r="A259" t="s">
        <v>220</v>
      </c>
      <c r="B259">
        <v>91204</v>
      </c>
      <c r="C259">
        <v>123</v>
      </c>
      <c r="D259">
        <v>1</v>
      </c>
      <c r="E259">
        <v>1</v>
      </c>
      <c r="F259">
        <v>3</v>
      </c>
      <c r="G259" s="5">
        <f t="shared" si="53"/>
        <v>1.1761331038439472E-2</v>
      </c>
      <c r="H259" t="str">
        <f>VLOOKUP(B259,'名称-id-价值'!B:C,2,FALSE)</f>
        <v>T1HP4</v>
      </c>
      <c r="I259" t="str">
        <f t="shared" si="48"/>
        <v>T1部件</v>
      </c>
      <c r="J259">
        <f t="shared" si="49"/>
        <v>7</v>
      </c>
      <c r="K259">
        <f t="shared" si="50"/>
        <v>3.5283993115318414E-2</v>
      </c>
      <c r="L259">
        <f>VLOOKUP(B259,'名称-id-价值'!B:M,J259+2,FALSE)</f>
        <v>28</v>
      </c>
      <c r="M259">
        <f t="shared" si="51"/>
        <v>0.32931726907630521</v>
      </c>
      <c r="N259">
        <f t="shared" si="54"/>
        <v>235.67165806081448</v>
      </c>
      <c r="O259" t="str">
        <f t="shared" si="44"/>
        <v>91204,</v>
      </c>
      <c r="P259" t="str">
        <f t="shared" si="45"/>
        <v>123,</v>
      </c>
      <c r="Q259" t="str">
        <f t="shared" si="52"/>
        <v>(1,1)</v>
      </c>
      <c r="R259" t="str">
        <f t="shared" si="46"/>
        <v>1,</v>
      </c>
      <c r="S259" t="str">
        <f t="shared" si="47"/>
        <v>1,</v>
      </c>
    </row>
    <row r="260" spans="1:19" x14ac:dyDescent="0.15">
      <c r="A260" t="s">
        <v>220</v>
      </c>
      <c r="B260">
        <v>91206</v>
      </c>
      <c r="C260">
        <v>123</v>
      </c>
      <c r="D260">
        <v>1</v>
      </c>
      <c r="E260">
        <v>1</v>
      </c>
      <c r="F260">
        <v>3</v>
      </c>
      <c r="G260" s="5">
        <f t="shared" si="53"/>
        <v>1.1761331038439472E-2</v>
      </c>
      <c r="H260" t="str">
        <f>VLOOKUP(B260,'名称-id-价值'!B:C,2,FALSE)</f>
        <v>T1HP6</v>
      </c>
      <c r="I260" t="str">
        <f t="shared" si="48"/>
        <v>T1部件</v>
      </c>
      <c r="J260">
        <f t="shared" si="49"/>
        <v>7</v>
      </c>
      <c r="K260">
        <f t="shared" si="50"/>
        <v>3.5283993115318414E-2</v>
      </c>
      <c r="L260">
        <f>VLOOKUP(B260,'名称-id-价值'!B:M,J260+2,FALSE)</f>
        <v>28</v>
      </c>
      <c r="M260">
        <f t="shared" si="51"/>
        <v>0.32931726907630521</v>
      </c>
      <c r="N260">
        <f t="shared" si="54"/>
        <v>235.67165806081448</v>
      </c>
      <c r="O260" t="str">
        <f t="shared" si="44"/>
        <v>91206,</v>
      </c>
      <c r="P260" t="str">
        <f t="shared" si="45"/>
        <v>123,</v>
      </c>
      <c r="Q260" t="str">
        <f t="shared" si="52"/>
        <v>(1,1)</v>
      </c>
      <c r="R260" t="str">
        <f t="shared" si="46"/>
        <v>1,</v>
      </c>
      <c r="S260" t="str">
        <f t="shared" si="47"/>
        <v>1,</v>
      </c>
    </row>
    <row r="261" spans="1:19" x14ac:dyDescent="0.15">
      <c r="A261" t="s">
        <v>220</v>
      </c>
      <c r="B261">
        <v>92001</v>
      </c>
      <c r="C261">
        <v>57</v>
      </c>
      <c r="D261">
        <v>1</v>
      </c>
      <c r="E261">
        <v>1</v>
      </c>
      <c r="F261">
        <v>3</v>
      </c>
      <c r="G261" s="5">
        <f t="shared" si="53"/>
        <v>5.4503729202524387E-3</v>
      </c>
      <c r="H261" t="str">
        <f>VLOOKUP(B261,'名称-id-价值'!B:C,2,FALSE)</f>
        <v>T2LP1</v>
      </c>
      <c r="I261" t="str">
        <f t="shared" si="48"/>
        <v>T2部件</v>
      </c>
      <c r="J261">
        <f t="shared" si="49"/>
        <v>7</v>
      </c>
      <c r="K261">
        <f t="shared" si="50"/>
        <v>1.6351118760757316E-2</v>
      </c>
      <c r="L261">
        <f>VLOOKUP(B261,'名称-id-价值'!B:M,J261+2,FALSE)</f>
        <v>60.199999999999996</v>
      </c>
      <c r="M261">
        <f t="shared" si="51"/>
        <v>0.32811244979919679</v>
      </c>
      <c r="N261">
        <f t="shared" si="54"/>
        <v>235.67165806081448</v>
      </c>
      <c r="O261" t="str">
        <f t="shared" si="44"/>
        <v>92001,</v>
      </c>
      <c r="P261" t="str">
        <f t="shared" si="45"/>
        <v>57,</v>
      </c>
      <c r="Q261" t="str">
        <f t="shared" si="52"/>
        <v>(1,1)</v>
      </c>
      <c r="R261" t="str">
        <f t="shared" si="46"/>
        <v>1,</v>
      </c>
      <c r="S261" t="str">
        <f t="shared" si="47"/>
        <v>1,</v>
      </c>
    </row>
    <row r="262" spans="1:19" x14ac:dyDescent="0.15">
      <c r="A262" t="s">
        <v>220</v>
      </c>
      <c r="B262">
        <v>92003</v>
      </c>
      <c r="C262">
        <v>57</v>
      </c>
      <c r="D262">
        <v>1</v>
      </c>
      <c r="E262">
        <v>1</v>
      </c>
      <c r="F262">
        <v>3</v>
      </c>
      <c r="G262" s="5">
        <f t="shared" si="53"/>
        <v>5.4503729202524387E-3</v>
      </c>
      <c r="H262" t="str">
        <f>VLOOKUP(B262,'名称-id-价值'!B:C,2,FALSE)</f>
        <v>T2LP3</v>
      </c>
      <c r="I262" t="str">
        <f t="shared" si="48"/>
        <v>T2部件</v>
      </c>
      <c r="J262">
        <f t="shared" si="49"/>
        <v>7</v>
      </c>
      <c r="K262">
        <f t="shared" si="50"/>
        <v>1.6351118760757316E-2</v>
      </c>
      <c r="L262">
        <f>VLOOKUP(B262,'名称-id-价值'!B:M,J262+2,FALSE)</f>
        <v>60.2</v>
      </c>
      <c r="M262">
        <f t="shared" si="51"/>
        <v>0.32811244979919685</v>
      </c>
      <c r="N262">
        <f t="shared" si="54"/>
        <v>235.67165806081448</v>
      </c>
      <c r="O262" t="str">
        <f t="shared" si="44"/>
        <v>92003,</v>
      </c>
      <c r="P262" t="str">
        <f t="shared" si="45"/>
        <v>57,</v>
      </c>
      <c r="Q262" t="str">
        <f t="shared" si="52"/>
        <v>(1,1)</v>
      </c>
      <c r="R262" t="str">
        <f t="shared" si="46"/>
        <v>1,</v>
      </c>
      <c r="S262" t="str">
        <f t="shared" si="47"/>
        <v>1,</v>
      </c>
    </row>
    <row r="263" spans="1:19" x14ac:dyDescent="0.15">
      <c r="A263" t="s">
        <v>220</v>
      </c>
      <c r="B263">
        <v>92005</v>
      </c>
      <c r="C263">
        <v>57</v>
      </c>
      <c r="D263">
        <v>1</v>
      </c>
      <c r="E263">
        <v>1</v>
      </c>
      <c r="F263">
        <v>3</v>
      </c>
      <c r="G263" s="5">
        <f t="shared" si="53"/>
        <v>5.4503729202524387E-3</v>
      </c>
      <c r="H263" t="str">
        <f>VLOOKUP(B263,'名称-id-价值'!B:C,2,FALSE)</f>
        <v>T2LP5</v>
      </c>
      <c r="I263" t="str">
        <f t="shared" si="48"/>
        <v>T2部件</v>
      </c>
      <c r="J263">
        <f t="shared" si="49"/>
        <v>7</v>
      </c>
      <c r="K263">
        <f t="shared" si="50"/>
        <v>1.6351118760757316E-2</v>
      </c>
      <c r="L263">
        <f>VLOOKUP(B263,'名称-id-价值'!B:M,J263+2,FALSE)</f>
        <v>60.2</v>
      </c>
      <c r="M263">
        <f t="shared" si="51"/>
        <v>0.32811244979919685</v>
      </c>
      <c r="N263">
        <f t="shared" si="54"/>
        <v>235.67165806081448</v>
      </c>
      <c r="O263" t="str">
        <f t="shared" si="44"/>
        <v>92005,</v>
      </c>
      <c r="P263" t="str">
        <f t="shared" si="45"/>
        <v>57,</v>
      </c>
      <c r="Q263" t="str">
        <f t="shared" si="52"/>
        <v>(1,1)</v>
      </c>
      <c r="R263" t="str">
        <f t="shared" si="46"/>
        <v>1,</v>
      </c>
      <c r="S263" t="str">
        <f t="shared" si="47"/>
        <v>1,</v>
      </c>
    </row>
    <row r="264" spans="1:19" x14ac:dyDescent="0.15">
      <c r="A264" t="s">
        <v>220</v>
      </c>
      <c r="B264">
        <v>92101</v>
      </c>
      <c r="C264">
        <v>57</v>
      </c>
      <c r="D264">
        <v>1</v>
      </c>
      <c r="E264">
        <v>1</v>
      </c>
      <c r="F264">
        <v>3</v>
      </c>
      <c r="G264" s="5">
        <f t="shared" si="53"/>
        <v>5.4503729202524387E-3</v>
      </c>
      <c r="H264" t="str">
        <f>VLOOKUP(B264,'名称-id-价值'!B:C,2,FALSE)</f>
        <v>T2MP1</v>
      </c>
      <c r="I264" t="str">
        <f t="shared" si="48"/>
        <v>T2部件</v>
      </c>
      <c r="J264">
        <f t="shared" si="49"/>
        <v>7</v>
      </c>
      <c r="K264">
        <f t="shared" si="50"/>
        <v>1.6351118760757316E-2</v>
      </c>
      <c r="L264">
        <f>VLOOKUP(B264,'名称-id-价值'!B:M,J264+2,FALSE)</f>
        <v>60.2</v>
      </c>
      <c r="M264">
        <f t="shared" si="51"/>
        <v>0.32811244979919685</v>
      </c>
      <c r="N264">
        <f t="shared" si="54"/>
        <v>235.67165806081448</v>
      </c>
      <c r="O264" t="str">
        <f t="shared" si="44"/>
        <v>92101,</v>
      </c>
      <c r="P264" t="str">
        <f t="shared" si="45"/>
        <v>57,</v>
      </c>
      <c r="Q264" t="str">
        <f t="shared" si="52"/>
        <v>(1,1)</v>
      </c>
      <c r="R264" t="str">
        <f t="shared" si="46"/>
        <v>1,</v>
      </c>
      <c r="S264" t="str">
        <f t="shared" si="47"/>
        <v>1,</v>
      </c>
    </row>
    <row r="265" spans="1:19" x14ac:dyDescent="0.15">
      <c r="A265" t="s">
        <v>220</v>
      </c>
      <c r="B265">
        <v>92103</v>
      </c>
      <c r="C265">
        <v>57</v>
      </c>
      <c r="D265">
        <v>1</v>
      </c>
      <c r="E265">
        <v>1</v>
      </c>
      <c r="F265">
        <v>3</v>
      </c>
      <c r="G265" s="5">
        <f t="shared" si="53"/>
        <v>5.4503729202524387E-3</v>
      </c>
      <c r="H265" t="str">
        <f>VLOOKUP(B265,'名称-id-价值'!B:C,2,FALSE)</f>
        <v>T2MP3</v>
      </c>
      <c r="I265" t="str">
        <f t="shared" si="48"/>
        <v>T2部件</v>
      </c>
      <c r="J265">
        <f t="shared" si="49"/>
        <v>7</v>
      </c>
      <c r="K265">
        <f t="shared" si="50"/>
        <v>1.6351118760757316E-2</v>
      </c>
      <c r="L265">
        <f>VLOOKUP(B265,'名称-id-价值'!B:M,J265+2,FALSE)</f>
        <v>60.2</v>
      </c>
      <c r="M265">
        <f t="shared" si="51"/>
        <v>0.32811244979919685</v>
      </c>
      <c r="N265">
        <f t="shared" si="54"/>
        <v>235.67165806081448</v>
      </c>
      <c r="O265" t="str">
        <f t="shared" si="44"/>
        <v>92103,</v>
      </c>
      <c r="P265" t="str">
        <f t="shared" si="45"/>
        <v>57,</v>
      </c>
      <c r="Q265" t="str">
        <f t="shared" si="52"/>
        <v>(1,1)</v>
      </c>
      <c r="R265" t="str">
        <f t="shared" si="46"/>
        <v>1,</v>
      </c>
      <c r="S265" t="str">
        <f t="shared" si="47"/>
        <v>1,</v>
      </c>
    </row>
    <row r="266" spans="1:19" x14ac:dyDescent="0.15">
      <c r="A266" t="s">
        <v>220</v>
      </c>
      <c r="B266">
        <v>92105</v>
      </c>
      <c r="C266">
        <v>57</v>
      </c>
      <c r="D266">
        <v>1</v>
      </c>
      <c r="E266">
        <v>1</v>
      </c>
      <c r="F266">
        <v>3</v>
      </c>
      <c r="G266" s="5">
        <f t="shared" si="53"/>
        <v>5.4503729202524387E-3</v>
      </c>
      <c r="H266" t="str">
        <f>VLOOKUP(B266,'名称-id-价值'!B:C,2,FALSE)</f>
        <v>T2MP5</v>
      </c>
      <c r="I266" t="str">
        <f t="shared" si="48"/>
        <v>T2部件</v>
      </c>
      <c r="J266">
        <f t="shared" si="49"/>
        <v>7</v>
      </c>
      <c r="K266">
        <f t="shared" si="50"/>
        <v>1.6351118760757316E-2</v>
      </c>
      <c r="L266">
        <f>VLOOKUP(B266,'名称-id-价值'!B:M,J266+2,FALSE)</f>
        <v>60.2</v>
      </c>
      <c r="M266">
        <f t="shared" si="51"/>
        <v>0.32811244979919685</v>
      </c>
      <c r="N266">
        <f t="shared" si="54"/>
        <v>235.67165806081448</v>
      </c>
      <c r="O266" t="str">
        <f t="shared" si="44"/>
        <v>92105,</v>
      </c>
      <c r="P266" t="str">
        <f t="shared" si="45"/>
        <v>57,</v>
      </c>
      <c r="Q266" t="str">
        <f t="shared" si="52"/>
        <v>(1,1)</v>
      </c>
      <c r="R266" t="str">
        <f t="shared" si="46"/>
        <v>1,</v>
      </c>
      <c r="S266" t="str">
        <f t="shared" si="47"/>
        <v>1,</v>
      </c>
    </row>
    <row r="267" spans="1:19" x14ac:dyDescent="0.15">
      <c r="A267" t="s">
        <v>220</v>
      </c>
      <c r="B267">
        <v>92201</v>
      </c>
      <c r="C267">
        <v>57</v>
      </c>
      <c r="D267">
        <v>1</v>
      </c>
      <c r="E267">
        <v>1</v>
      </c>
      <c r="F267">
        <v>3</v>
      </c>
      <c r="G267" s="5">
        <f t="shared" si="53"/>
        <v>5.4503729202524387E-3</v>
      </c>
      <c r="H267" t="str">
        <f>VLOOKUP(B267,'名称-id-价值'!B:C,2,FALSE)</f>
        <v>T2HP1</v>
      </c>
      <c r="I267" t="str">
        <f t="shared" si="48"/>
        <v>T2部件</v>
      </c>
      <c r="J267">
        <f t="shared" si="49"/>
        <v>7</v>
      </c>
      <c r="K267">
        <f t="shared" si="50"/>
        <v>1.6351118760757316E-2</v>
      </c>
      <c r="L267">
        <f>VLOOKUP(B267,'名称-id-价值'!B:M,J267+2,FALSE)</f>
        <v>60.2</v>
      </c>
      <c r="M267">
        <f t="shared" si="51"/>
        <v>0.32811244979919685</v>
      </c>
      <c r="N267">
        <f t="shared" si="54"/>
        <v>235.67165806081448</v>
      </c>
      <c r="O267" t="str">
        <f t="shared" si="44"/>
        <v>92201,</v>
      </c>
      <c r="P267" t="str">
        <f t="shared" si="45"/>
        <v>57,</v>
      </c>
      <c r="Q267" t="str">
        <f t="shared" si="52"/>
        <v>(1,1)</v>
      </c>
      <c r="R267" t="str">
        <f t="shared" si="46"/>
        <v>1,</v>
      </c>
      <c r="S267" t="str">
        <f t="shared" si="47"/>
        <v>1,</v>
      </c>
    </row>
    <row r="268" spans="1:19" x14ac:dyDescent="0.15">
      <c r="A268" t="s">
        <v>220</v>
      </c>
      <c r="B268">
        <v>92203</v>
      </c>
      <c r="C268">
        <v>57</v>
      </c>
      <c r="D268">
        <v>1</v>
      </c>
      <c r="E268">
        <v>1</v>
      </c>
      <c r="F268">
        <v>3</v>
      </c>
      <c r="G268" s="5">
        <f t="shared" si="53"/>
        <v>5.4503729202524387E-3</v>
      </c>
      <c r="H268" t="str">
        <f>VLOOKUP(B268,'名称-id-价值'!B:C,2,FALSE)</f>
        <v>T2HP3</v>
      </c>
      <c r="I268" t="str">
        <f t="shared" si="48"/>
        <v>T2部件</v>
      </c>
      <c r="J268">
        <f t="shared" si="49"/>
        <v>7</v>
      </c>
      <c r="K268">
        <f t="shared" si="50"/>
        <v>1.6351118760757316E-2</v>
      </c>
      <c r="L268">
        <f>VLOOKUP(B268,'名称-id-价值'!B:M,J268+2,FALSE)</f>
        <v>60.2</v>
      </c>
      <c r="M268">
        <f t="shared" si="51"/>
        <v>0.32811244979919685</v>
      </c>
      <c r="N268">
        <f t="shared" si="54"/>
        <v>235.67165806081448</v>
      </c>
      <c r="O268" t="str">
        <f t="shared" si="44"/>
        <v>92203,</v>
      </c>
      <c r="P268" t="str">
        <f t="shared" si="45"/>
        <v>57,</v>
      </c>
      <c r="Q268" t="str">
        <f t="shared" si="52"/>
        <v>(1,1)</v>
      </c>
      <c r="R268" t="str">
        <f t="shared" si="46"/>
        <v>1,</v>
      </c>
      <c r="S268" t="str">
        <f t="shared" si="47"/>
        <v>1,</v>
      </c>
    </row>
    <row r="269" spans="1:19" x14ac:dyDescent="0.15">
      <c r="A269" t="s">
        <v>220</v>
      </c>
      <c r="B269">
        <v>92205</v>
      </c>
      <c r="C269">
        <v>57</v>
      </c>
      <c r="D269">
        <v>1</v>
      </c>
      <c r="E269">
        <v>1</v>
      </c>
      <c r="F269">
        <v>3</v>
      </c>
      <c r="G269" s="5">
        <f t="shared" si="53"/>
        <v>5.4503729202524387E-3</v>
      </c>
      <c r="H269" t="str">
        <f>VLOOKUP(B269,'名称-id-价值'!B:C,2,FALSE)</f>
        <v>T2HP5</v>
      </c>
      <c r="I269" t="str">
        <f t="shared" si="48"/>
        <v>T2部件</v>
      </c>
      <c r="J269">
        <f t="shared" si="49"/>
        <v>7</v>
      </c>
      <c r="K269">
        <f t="shared" si="50"/>
        <v>1.6351118760757316E-2</v>
      </c>
      <c r="L269">
        <f>VLOOKUP(B269,'名称-id-价值'!B:M,J269+2,FALSE)</f>
        <v>60.2</v>
      </c>
      <c r="M269">
        <f t="shared" si="51"/>
        <v>0.32811244979919685</v>
      </c>
      <c r="N269">
        <f t="shared" si="54"/>
        <v>235.67165806081448</v>
      </c>
      <c r="O269" t="str">
        <f t="shared" si="44"/>
        <v>92205,</v>
      </c>
      <c r="P269" t="str">
        <f t="shared" si="45"/>
        <v>57,</v>
      </c>
      <c r="Q269" t="str">
        <f t="shared" si="52"/>
        <v>(1,1)</v>
      </c>
      <c r="R269" t="str">
        <f t="shared" si="46"/>
        <v>1,</v>
      </c>
      <c r="S269" t="str">
        <f t="shared" si="47"/>
        <v>1,</v>
      </c>
    </row>
    <row r="270" spans="1:19" x14ac:dyDescent="0.15">
      <c r="A270" t="s">
        <v>220</v>
      </c>
      <c r="B270">
        <v>92002</v>
      </c>
      <c r="C270">
        <v>57</v>
      </c>
      <c r="D270">
        <v>1</v>
      </c>
      <c r="E270">
        <v>1</v>
      </c>
      <c r="F270">
        <v>3</v>
      </c>
      <c r="G270" s="5">
        <f t="shared" si="53"/>
        <v>5.4503729202524387E-3</v>
      </c>
      <c r="H270" t="str">
        <f>VLOOKUP(B270,'名称-id-价值'!B:C,2,FALSE)</f>
        <v>T2LP2</v>
      </c>
      <c r="I270" t="str">
        <f t="shared" si="48"/>
        <v>T2部件</v>
      </c>
      <c r="J270">
        <f t="shared" si="49"/>
        <v>7</v>
      </c>
      <c r="K270">
        <f t="shared" si="50"/>
        <v>1.6351118760757316E-2</v>
      </c>
      <c r="L270">
        <f>VLOOKUP(B270,'名称-id-价值'!B:M,J270+2,FALSE)</f>
        <v>60.199999999999996</v>
      </c>
      <c r="M270">
        <f t="shared" si="51"/>
        <v>0.32811244979919679</v>
      </c>
      <c r="N270">
        <f t="shared" si="54"/>
        <v>235.67165806081448</v>
      </c>
      <c r="O270" t="str">
        <f t="shared" ref="O270:O339" si="55">B270&amp;","</f>
        <v>92002,</v>
      </c>
      <c r="P270" t="str">
        <f t="shared" ref="P270:P339" si="56">C270&amp;","</f>
        <v>57,</v>
      </c>
      <c r="Q270" t="str">
        <f t="shared" si="52"/>
        <v>(1,1)</v>
      </c>
      <c r="R270" t="str">
        <f t="shared" ref="R270:R339" si="57">D270&amp;","</f>
        <v>1,</v>
      </c>
      <c r="S270" t="str">
        <f t="shared" ref="S270:S339" si="58">E270&amp;","</f>
        <v>1,</v>
      </c>
    </row>
    <row r="271" spans="1:19" x14ac:dyDescent="0.15">
      <c r="A271" t="s">
        <v>220</v>
      </c>
      <c r="B271">
        <v>92004</v>
      </c>
      <c r="C271">
        <v>57</v>
      </c>
      <c r="D271">
        <v>1</v>
      </c>
      <c r="E271">
        <v>1</v>
      </c>
      <c r="F271">
        <v>3</v>
      </c>
      <c r="G271" s="5">
        <f t="shared" si="53"/>
        <v>5.4503729202524387E-3</v>
      </c>
      <c r="H271" t="str">
        <f>VLOOKUP(B271,'名称-id-价值'!B:C,2,FALSE)</f>
        <v>T2LP4</v>
      </c>
      <c r="I271" t="str">
        <f t="shared" ref="I271:I340" si="59">IF(LEFT(B271,1)+0=5,"T"&amp;MID(B271,3,1)&amp;"碎片",IF(LEFT(B271,1)+0=1,"T"&amp;MID(B271,3,1)&amp;"坦克",IF(LEFT(B271,1)+0=9,"T"&amp;MID(B271,2,1)&amp;"部件")))</f>
        <v>T2部件</v>
      </c>
      <c r="J271">
        <f t="shared" ref="J271:J340" si="60">IF(RIGHT(A271,1)+0=0,10,RIGHT(A271,1)+0)</f>
        <v>7</v>
      </c>
      <c r="K271">
        <f t="shared" ref="K271:K340" si="61">AVERAGE(D271:E271)*G271*F271</f>
        <v>1.6351118760757316E-2</v>
      </c>
      <c r="L271">
        <f>VLOOKUP(B271,'名称-id-价值'!B:M,J271+2,FALSE)</f>
        <v>60.2</v>
      </c>
      <c r="M271">
        <f t="shared" ref="M271:M340" si="62">G271*L271*AVERAGE(D271:E271)</f>
        <v>0.32811244979919685</v>
      </c>
      <c r="N271">
        <f t="shared" si="54"/>
        <v>235.67165806081448</v>
      </c>
      <c r="O271" t="str">
        <f t="shared" si="55"/>
        <v>92004,</v>
      </c>
      <c r="P271" t="str">
        <f t="shared" si="56"/>
        <v>57,</v>
      </c>
      <c r="Q271" t="str">
        <f t="shared" ref="Q271:Q340" si="63">"("&amp;LEFT(R271&amp;S271,LEN(R271&amp;S271)-1)&amp;")"</f>
        <v>(1,1)</v>
      </c>
      <c r="R271" t="str">
        <f t="shared" si="57"/>
        <v>1,</v>
      </c>
      <c r="S271" t="str">
        <f t="shared" si="58"/>
        <v>1,</v>
      </c>
    </row>
    <row r="272" spans="1:19" x14ac:dyDescent="0.15">
      <c r="A272" t="s">
        <v>220</v>
      </c>
      <c r="B272">
        <v>92006</v>
      </c>
      <c r="C272">
        <v>57</v>
      </c>
      <c r="D272">
        <v>1</v>
      </c>
      <c r="E272">
        <v>1</v>
      </c>
      <c r="F272">
        <v>3</v>
      </c>
      <c r="G272" s="5">
        <f t="shared" si="53"/>
        <v>5.4503729202524387E-3</v>
      </c>
      <c r="H272" t="str">
        <f>VLOOKUP(B272,'名称-id-价值'!B:C,2,FALSE)</f>
        <v>T2LP6</v>
      </c>
      <c r="I272" t="str">
        <f t="shared" si="59"/>
        <v>T2部件</v>
      </c>
      <c r="J272">
        <f t="shared" si="60"/>
        <v>7</v>
      </c>
      <c r="K272">
        <f t="shared" si="61"/>
        <v>1.6351118760757316E-2</v>
      </c>
      <c r="L272">
        <f>VLOOKUP(B272,'名称-id-价值'!B:M,J272+2,FALSE)</f>
        <v>60.2</v>
      </c>
      <c r="M272">
        <f t="shared" si="62"/>
        <v>0.32811244979919685</v>
      </c>
      <c r="N272">
        <f t="shared" si="54"/>
        <v>235.67165806081448</v>
      </c>
      <c r="O272" t="str">
        <f t="shared" si="55"/>
        <v>92006,</v>
      </c>
      <c r="P272" t="str">
        <f t="shared" si="56"/>
        <v>57,</v>
      </c>
      <c r="Q272" t="str">
        <f t="shared" si="63"/>
        <v>(1,1)</v>
      </c>
      <c r="R272" t="str">
        <f t="shared" si="57"/>
        <v>1,</v>
      </c>
      <c r="S272" t="str">
        <f t="shared" si="58"/>
        <v>1,</v>
      </c>
    </row>
    <row r="273" spans="1:19" x14ac:dyDescent="0.15">
      <c r="A273" t="s">
        <v>220</v>
      </c>
      <c r="B273">
        <v>92102</v>
      </c>
      <c r="C273">
        <v>57</v>
      </c>
      <c r="D273">
        <v>1</v>
      </c>
      <c r="E273">
        <v>1</v>
      </c>
      <c r="F273">
        <v>3</v>
      </c>
      <c r="G273" s="5">
        <f t="shared" si="53"/>
        <v>5.4503729202524387E-3</v>
      </c>
      <c r="H273" t="str">
        <f>VLOOKUP(B273,'名称-id-价值'!B:C,2,FALSE)</f>
        <v>T2MP2</v>
      </c>
      <c r="I273" t="str">
        <f t="shared" si="59"/>
        <v>T2部件</v>
      </c>
      <c r="J273">
        <f t="shared" si="60"/>
        <v>7</v>
      </c>
      <c r="K273">
        <f t="shared" si="61"/>
        <v>1.6351118760757316E-2</v>
      </c>
      <c r="L273">
        <f>VLOOKUP(B273,'名称-id-价值'!B:M,J273+2,FALSE)</f>
        <v>60.2</v>
      </c>
      <c r="M273">
        <f t="shared" si="62"/>
        <v>0.32811244979919685</v>
      </c>
      <c r="N273">
        <f t="shared" si="54"/>
        <v>235.67165806081448</v>
      </c>
      <c r="O273" t="str">
        <f t="shared" si="55"/>
        <v>92102,</v>
      </c>
      <c r="P273" t="str">
        <f t="shared" si="56"/>
        <v>57,</v>
      </c>
      <c r="Q273" t="str">
        <f t="shared" si="63"/>
        <v>(1,1)</v>
      </c>
      <c r="R273" t="str">
        <f t="shared" si="57"/>
        <v>1,</v>
      </c>
      <c r="S273" t="str">
        <f t="shared" si="58"/>
        <v>1,</v>
      </c>
    </row>
    <row r="274" spans="1:19" x14ac:dyDescent="0.15">
      <c r="A274" t="s">
        <v>220</v>
      </c>
      <c r="B274">
        <v>92104</v>
      </c>
      <c r="C274">
        <v>57</v>
      </c>
      <c r="D274">
        <v>1</v>
      </c>
      <c r="E274">
        <v>1</v>
      </c>
      <c r="F274">
        <v>3</v>
      </c>
      <c r="G274" s="5">
        <f t="shared" si="53"/>
        <v>5.4503729202524387E-3</v>
      </c>
      <c r="H274" t="str">
        <f>VLOOKUP(B274,'名称-id-价值'!B:C,2,FALSE)</f>
        <v>T2MP4</v>
      </c>
      <c r="I274" t="str">
        <f t="shared" si="59"/>
        <v>T2部件</v>
      </c>
      <c r="J274">
        <f t="shared" si="60"/>
        <v>7</v>
      </c>
      <c r="K274">
        <f t="shared" si="61"/>
        <v>1.6351118760757316E-2</v>
      </c>
      <c r="L274">
        <f>VLOOKUP(B274,'名称-id-价值'!B:M,J274+2,FALSE)</f>
        <v>60.2</v>
      </c>
      <c r="M274">
        <f t="shared" si="62"/>
        <v>0.32811244979919685</v>
      </c>
      <c r="N274">
        <f t="shared" si="54"/>
        <v>235.67165806081448</v>
      </c>
      <c r="O274" t="str">
        <f t="shared" si="55"/>
        <v>92104,</v>
      </c>
      <c r="P274" t="str">
        <f t="shared" si="56"/>
        <v>57,</v>
      </c>
      <c r="Q274" t="str">
        <f t="shared" si="63"/>
        <v>(1,1)</v>
      </c>
      <c r="R274" t="str">
        <f t="shared" si="57"/>
        <v>1,</v>
      </c>
      <c r="S274" t="str">
        <f t="shared" si="58"/>
        <v>1,</v>
      </c>
    </row>
    <row r="275" spans="1:19" x14ac:dyDescent="0.15">
      <c r="A275" t="s">
        <v>220</v>
      </c>
      <c r="B275">
        <v>92106</v>
      </c>
      <c r="C275">
        <v>57</v>
      </c>
      <c r="D275">
        <v>1</v>
      </c>
      <c r="E275">
        <v>1</v>
      </c>
      <c r="F275">
        <v>3</v>
      </c>
      <c r="G275" s="5">
        <f t="shared" si="53"/>
        <v>5.4503729202524387E-3</v>
      </c>
      <c r="H275" t="str">
        <f>VLOOKUP(B275,'名称-id-价值'!B:C,2,FALSE)</f>
        <v>T2MP6</v>
      </c>
      <c r="I275" t="str">
        <f t="shared" si="59"/>
        <v>T2部件</v>
      </c>
      <c r="J275">
        <f t="shared" si="60"/>
        <v>7</v>
      </c>
      <c r="K275">
        <f t="shared" si="61"/>
        <v>1.6351118760757316E-2</v>
      </c>
      <c r="L275">
        <f>VLOOKUP(B275,'名称-id-价值'!B:M,J275+2,FALSE)</f>
        <v>60.2</v>
      </c>
      <c r="M275">
        <f t="shared" si="62"/>
        <v>0.32811244979919685</v>
      </c>
      <c r="N275">
        <f t="shared" si="54"/>
        <v>235.67165806081448</v>
      </c>
      <c r="O275" t="str">
        <f t="shared" si="55"/>
        <v>92106,</v>
      </c>
      <c r="P275" t="str">
        <f t="shared" si="56"/>
        <v>57,</v>
      </c>
      <c r="Q275" t="str">
        <f t="shared" si="63"/>
        <v>(1,1)</v>
      </c>
      <c r="R275" t="str">
        <f t="shared" si="57"/>
        <v>1,</v>
      </c>
      <c r="S275" t="str">
        <f t="shared" si="58"/>
        <v>1,</v>
      </c>
    </row>
    <row r="276" spans="1:19" x14ac:dyDescent="0.15">
      <c r="A276" t="s">
        <v>220</v>
      </c>
      <c r="B276">
        <v>92202</v>
      </c>
      <c r="C276">
        <v>57</v>
      </c>
      <c r="D276">
        <v>1</v>
      </c>
      <c r="E276">
        <v>1</v>
      </c>
      <c r="F276">
        <v>3</v>
      </c>
      <c r="G276" s="5">
        <f t="shared" si="53"/>
        <v>5.4503729202524387E-3</v>
      </c>
      <c r="H276" t="str">
        <f>VLOOKUP(B276,'名称-id-价值'!B:C,2,FALSE)</f>
        <v>T2HP2</v>
      </c>
      <c r="I276" t="str">
        <f t="shared" si="59"/>
        <v>T2部件</v>
      </c>
      <c r="J276">
        <f t="shared" si="60"/>
        <v>7</v>
      </c>
      <c r="K276">
        <f t="shared" si="61"/>
        <v>1.6351118760757316E-2</v>
      </c>
      <c r="L276">
        <f>VLOOKUP(B276,'名称-id-价值'!B:M,J276+2,FALSE)</f>
        <v>60.2</v>
      </c>
      <c r="M276">
        <f t="shared" si="62"/>
        <v>0.32811244979919685</v>
      </c>
      <c r="N276">
        <f t="shared" si="54"/>
        <v>235.67165806081448</v>
      </c>
      <c r="O276" t="str">
        <f t="shared" si="55"/>
        <v>92202,</v>
      </c>
      <c r="P276" t="str">
        <f t="shared" si="56"/>
        <v>57,</v>
      </c>
      <c r="Q276" t="str">
        <f t="shared" si="63"/>
        <v>(1,1)</v>
      </c>
      <c r="R276" t="str">
        <f t="shared" si="57"/>
        <v>1,</v>
      </c>
      <c r="S276" t="str">
        <f t="shared" si="58"/>
        <v>1,</v>
      </c>
    </row>
    <row r="277" spans="1:19" x14ac:dyDescent="0.15">
      <c r="A277" t="s">
        <v>220</v>
      </c>
      <c r="B277">
        <v>92204</v>
      </c>
      <c r="C277">
        <v>57</v>
      </c>
      <c r="D277">
        <v>1</v>
      </c>
      <c r="E277">
        <v>1</v>
      </c>
      <c r="F277">
        <v>3</v>
      </c>
      <c r="G277" s="5">
        <f t="shared" si="53"/>
        <v>5.4503729202524387E-3</v>
      </c>
      <c r="H277" t="str">
        <f>VLOOKUP(B277,'名称-id-价值'!B:C,2,FALSE)</f>
        <v>T2HP4</v>
      </c>
      <c r="I277" t="str">
        <f t="shared" si="59"/>
        <v>T2部件</v>
      </c>
      <c r="J277">
        <f t="shared" si="60"/>
        <v>7</v>
      </c>
      <c r="K277">
        <f t="shared" si="61"/>
        <v>1.6351118760757316E-2</v>
      </c>
      <c r="L277">
        <f>VLOOKUP(B277,'名称-id-价值'!B:M,J277+2,FALSE)</f>
        <v>60.2</v>
      </c>
      <c r="M277">
        <f t="shared" si="62"/>
        <v>0.32811244979919685</v>
      </c>
      <c r="N277">
        <f t="shared" si="54"/>
        <v>235.67165806081448</v>
      </c>
      <c r="O277" t="str">
        <f t="shared" si="55"/>
        <v>92204,</v>
      </c>
      <c r="P277" t="str">
        <f t="shared" si="56"/>
        <v>57,</v>
      </c>
      <c r="Q277" t="str">
        <f t="shared" si="63"/>
        <v>(1,1)</v>
      </c>
      <c r="R277" t="str">
        <f t="shared" si="57"/>
        <v>1,</v>
      </c>
      <c r="S277" t="str">
        <f t="shared" si="58"/>
        <v>1,</v>
      </c>
    </row>
    <row r="278" spans="1:19" x14ac:dyDescent="0.15">
      <c r="A278" t="s">
        <v>220</v>
      </c>
      <c r="B278">
        <v>92206</v>
      </c>
      <c r="C278">
        <v>57</v>
      </c>
      <c r="D278">
        <v>1</v>
      </c>
      <c r="E278">
        <v>1</v>
      </c>
      <c r="F278">
        <v>3</v>
      </c>
      <c r="G278" s="5">
        <f t="shared" si="53"/>
        <v>5.4503729202524387E-3</v>
      </c>
      <c r="H278" t="str">
        <f>VLOOKUP(B278,'名称-id-价值'!B:C,2,FALSE)</f>
        <v>T2HP6</v>
      </c>
      <c r="I278" t="str">
        <f t="shared" si="59"/>
        <v>T2部件</v>
      </c>
      <c r="J278">
        <f t="shared" si="60"/>
        <v>7</v>
      </c>
      <c r="K278">
        <f t="shared" si="61"/>
        <v>1.6351118760757316E-2</v>
      </c>
      <c r="L278">
        <f>VLOOKUP(B278,'名称-id-价值'!B:M,J278+2,FALSE)</f>
        <v>60.2</v>
      </c>
      <c r="M278">
        <f t="shared" si="62"/>
        <v>0.32811244979919685</v>
      </c>
      <c r="N278">
        <f t="shared" si="54"/>
        <v>235.67165806081448</v>
      </c>
      <c r="O278" t="str">
        <f t="shared" si="55"/>
        <v>92206,</v>
      </c>
      <c r="P278" t="str">
        <f t="shared" si="56"/>
        <v>57,</v>
      </c>
      <c r="Q278" t="str">
        <f t="shared" si="63"/>
        <v>(1,1)</v>
      </c>
      <c r="R278" t="str">
        <f t="shared" si="57"/>
        <v>1,</v>
      </c>
      <c r="S278" t="str">
        <f t="shared" si="58"/>
        <v>1,</v>
      </c>
    </row>
    <row r="279" spans="1:19" x14ac:dyDescent="0.15">
      <c r="A279" t="s">
        <v>220</v>
      </c>
      <c r="B279">
        <v>93001</v>
      </c>
      <c r="C279">
        <v>30</v>
      </c>
      <c r="D279">
        <v>1</v>
      </c>
      <c r="E279">
        <v>1</v>
      </c>
      <c r="F279">
        <v>3</v>
      </c>
      <c r="G279" s="5">
        <f t="shared" si="53"/>
        <v>2.8686173264486519E-3</v>
      </c>
      <c r="H279" t="str">
        <f>VLOOKUP(B279,'名称-id-价值'!B:C,2,FALSE)</f>
        <v>T3LP1</v>
      </c>
      <c r="I279" t="str">
        <f t="shared" si="59"/>
        <v>T3部件</v>
      </c>
      <c r="J279">
        <f t="shared" si="60"/>
        <v>7</v>
      </c>
      <c r="K279">
        <f t="shared" si="61"/>
        <v>8.6058519793459562E-3</v>
      </c>
      <c r="L279">
        <f>VLOOKUP(B279,'名称-id-价值'!B:M,J279+2,FALSE)</f>
        <v>115.19999999999999</v>
      </c>
      <c r="M279">
        <f t="shared" si="62"/>
        <v>0.33046471600688465</v>
      </c>
      <c r="N279">
        <f t="shared" si="54"/>
        <v>235.67165806081448</v>
      </c>
      <c r="O279" t="str">
        <f t="shared" si="55"/>
        <v>93001,</v>
      </c>
      <c r="P279" t="str">
        <f t="shared" si="56"/>
        <v>30,</v>
      </c>
      <c r="Q279" t="str">
        <f t="shared" si="63"/>
        <v>(1,1)</v>
      </c>
      <c r="R279" t="str">
        <f t="shared" si="57"/>
        <v>1,</v>
      </c>
      <c r="S279" t="str">
        <f t="shared" si="58"/>
        <v>1,</v>
      </c>
    </row>
    <row r="280" spans="1:19" x14ac:dyDescent="0.15">
      <c r="A280" t="s">
        <v>220</v>
      </c>
      <c r="B280">
        <v>93003</v>
      </c>
      <c r="C280">
        <v>30</v>
      </c>
      <c r="D280">
        <v>1</v>
      </c>
      <c r="E280">
        <v>1</v>
      </c>
      <c r="F280">
        <v>3</v>
      </c>
      <c r="G280" s="5">
        <f t="shared" si="53"/>
        <v>2.8686173264486519E-3</v>
      </c>
      <c r="H280" t="str">
        <f>VLOOKUP(B280,'名称-id-价值'!B:C,2,FALSE)</f>
        <v>T3LP3</v>
      </c>
      <c r="I280" t="str">
        <f t="shared" si="59"/>
        <v>T3部件</v>
      </c>
      <c r="J280">
        <f t="shared" si="60"/>
        <v>7</v>
      </c>
      <c r="K280">
        <f t="shared" si="61"/>
        <v>8.6058519793459562E-3</v>
      </c>
      <c r="L280">
        <f>VLOOKUP(B280,'名称-id-价值'!B:M,J280+2,FALSE)</f>
        <v>115.2</v>
      </c>
      <c r="M280">
        <f t="shared" si="62"/>
        <v>0.33046471600688471</v>
      </c>
      <c r="N280">
        <f t="shared" si="54"/>
        <v>235.67165806081448</v>
      </c>
      <c r="O280" t="str">
        <f t="shared" si="55"/>
        <v>93003,</v>
      </c>
      <c r="P280" t="str">
        <f t="shared" si="56"/>
        <v>30,</v>
      </c>
      <c r="Q280" t="str">
        <f t="shared" si="63"/>
        <v>(1,1)</v>
      </c>
      <c r="R280" t="str">
        <f t="shared" si="57"/>
        <v>1,</v>
      </c>
      <c r="S280" t="str">
        <f t="shared" si="58"/>
        <v>1,</v>
      </c>
    </row>
    <row r="281" spans="1:19" x14ac:dyDescent="0.15">
      <c r="A281" t="s">
        <v>220</v>
      </c>
      <c r="B281">
        <v>93005</v>
      </c>
      <c r="C281">
        <v>30</v>
      </c>
      <c r="D281">
        <v>1</v>
      </c>
      <c r="E281">
        <v>1</v>
      </c>
      <c r="F281">
        <v>3</v>
      </c>
      <c r="G281" s="5">
        <f t="shared" si="53"/>
        <v>2.8686173264486519E-3</v>
      </c>
      <c r="H281" t="str">
        <f>VLOOKUP(B281,'名称-id-价值'!B:C,2,FALSE)</f>
        <v>T3LP5</v>
      </c>
      <c r="I281" t="str">
        <f t="shared" si="59"/>
        <v>T3部件</v>
      </c>
      <c r="J281">
        <f t="shared" si="60"/>
        <v>7</v>
      </c>
      <c r="K281">
        <f t="shared" si="61"/>
        <v>8.6058519793459562E-3</v>
      </c>
      <c r="L281">
        <f>VLOOKUP(B281,'名称-id-价值'!B:M,J281+2,FALSE)</f>
        <v>115.2</v>
      </c>
      <c r="M281">
        <f t="shared" si="62"/>
        <v>0.33046471600688471</v>
      </c>
      <c r="N281">
        <f t="shared" si="54"/>
        <v>235.67165806081448</v>
      </c>
      <c r="O281" t="str">
        <f t="shared" si="55"/>
        <v>93005,</v>
      </c>
      <c r="P281" t="str">
        <f t="shared" si="56"/>
        <v>30,</v>
      </c>
      <c r="Q281" t="str">
        <f t="shared" si="63"/>
        <v>(1,1)</v>
      </c>
      <c r="R281" t="str">
        <f t="shared" si="57"/>
        <v>1,</v>
      </c>
      <c r="S281" t="str">
        <f t="shared" si="58"/>
        <v>1,</v>
      </c>
    </row>
    <row r="282" spans="1:19" x14ac:dyDescent="0.15">
      <c r="A282" t="s">
        <v>220</v>
      </c>
      <c r="B282">
        <v>93101</v>
      </c>
      <c r="C282">
        <v>30</v>
      </c>
      <c r="D282">
        <v>1</v>
      </c>
      <c r="E282">
        <v>1</v>
      </c>
      <c r="F282">
        <v>3</v>
      </c>
      <c r="G282" s="5">
        <f t="shared" si="53"/>
        <v>2.8686173264486519E-3</v>
      </c>
      <c r="H282" t="str">
        <f>VLOOKUP(B282,'名称-id-价值'!B:C,2,FALSE)</f>
        <v>T3MP1</v>
      </c>
      <c r="I282" t="str">
        <f t="shared" si="59"/>
        <v>T3部件</v>
      </c>
      <c r="J282">
        <f t="shared" si="60"/>
        <v>7</v>
      </c>
      <c r="K282">
        <f t="shared" si="61"/>
        <v>8.6058519793459562E-3</v>
      </c>
      <c r="L282">
        <f>VLOOKUP(B282,'名称-id-价值'!B:M,J282+2,FALSE)</f>
        <v>115.2</v>
      </c>
      <c r="M282">
        <f t="shared" si="62"/>
        <v>0.33046471600688471</v>
      </c>
      <c r="N282">
        <f t="shared" si="54"/>
        <v>235.67165806081448</v>
      </c>
      <c r="O282" t="str">
        <f t="shared" si="55"/>
        <v>93101,</v>
      </c>
      <c r="P282" t="str">
        <f t="shared" si="56"/>
        <v>30,</v>
      </c>
      <c r="Q282" t="str">
        <f t="shared" si="63"/>
        <v>(1,1)</v>
      </c>
      <c r="R282" t="str">
        <f t="shared" si="57"/>
        <v>1,</v>
      </c>
      <c r="S282" t="str">
        <f t="shared" si="58"/>
        <v>1,</v>
      </c>
    </row>
    <row r="283" spans="1:19" x14ac:dyDescent="0.15">
      <c r="A283" t="s">
        <v>220</v>
      </c>
      <c r="B283">
        <v>93103</v>
      </c>
      <c r="C283">
        <v>30</v>
      </c>
      <c r="D283">
        <v>1</v>
      </c>
      <c r="E283">
        <v>1</v>
      </c>
      <c r="F283">
        <v>3</v>
      </c>
      <c r="G283" s="5">
        <f t="shared" si="53"/>
        <v>2.8686173264486519E-3</v>
      </c>
      <c r="H283" t="str">
        <f>VLOOKUP(B283,'名称-id-价值'!B:C,2,FALSE)</f>
        <v>T3MP3</v>
      </c>
      <c r="I283" t="str">
        <f t="shared" si="59"/>
        <v>T3部件</v>
      </c>
      <c r="J283">
        <f t="shared" si="60"/>
        <v>7</v>
      </c>
      <c r="K283">
        <f t="shared" si="61"/>
        <v>8.6058519793459562E-3</v>
      </c>
      <c r="L283">
        <f>VLOOKUP(B283,'名称-id-价值'!B:M,J283+2,FALSE)</f>
        <v>115.2</v>
      </c>
      <c r="M283">
        <f t="shared" si="62"/>
        <v>0.33046471600688471</v>
      </c>
      <c r="N283">
        <f t="shared" si="54"/>
        <v>235.67165806081448</v>
      </c>
      <c r="O283" t="str">
        <f t="shared" si="55"/>
        <v>93103,</v>
      </c>
      <c r="P283" t="str">
        <f t="shared" si="56"/>
        <v>30,</v>
      </c>
      <c r="Q283" t="str">
        <f t="shared" si="63"/>
        <v>(1,1)</v>
      </c>
      <c r="R283" t="str">
        <f t="shared" si="57"/>
        <v>1,</v>
      </c>
      <c r="S283" t="str">
        <f t="shared" si="58"/>
        <v>1,</v>
      </c>
    </row>
    <row r="284" spans="1:19" x14ac:dyDescent="0.15">
      <c r="A284" t="s">
        <v>220</v>
      </c>
      <c r="B284">
        <v>93105</v>
      </c>
      <c r="C284">
        <v>30</v>
      </c>
      <c r="D284">
        <v>1</v>
      </c>
      <c r="E284">
        <v>1</v>
      </c>
      <c r="F284">
        <v>3</v>
      </c>
      <c r="G284" s="5">
        <f t="shared" si="53"/>
        <v>2.8686173264486519E-3</v>
      </c>
      <c r="H284" t="str">
        <f>VLOOKUP(B284,'名称-id-价值'!B:C,2,FALSE)</f>
        <v>T3MP5</v>
      </c>
      <c r="I284" t="str">
        <f t="shared" si="59"/>
        <v>T3部件</v>
      </c>
      <c r="J284">
        <f t="shared" si="60"/>
        <v>7</v>
      </c>
      <c r="K284">
        <f t="shared" si="61"/>
        <v>8.6058519793459562E-3</v>
      </c>
      <c r="L284">
        <f>VLOOKUP(B284,'名称-id-价值'!B:M,J284+2,FALSE)</f>
        <v>115.2</v>
      </c>
      <c r="M284">
        <f t="shared" si="62"/>
        <v>0.33046471600688471</v>
      </c>
      <c r="N284">
        <f t="shared" si="54"/>
        <v>235.67165806081448</v>
      </c>
      <c r="O284" t="str">
        <f t="shared" si="55"/>
        <v>93105,</v>
      </c>
      <c r="P284" t="str">
        <f t="shared" si="56"/>
        <v>30,</v>
      </c>
      <c r="Q284" t="str">
        <f t="shared" si="63"/>
        <v>(1,1)</v>
      </c>
      <c r="R284" t="str">
        <f t="shared" si="57"/>
        <v>1,</v>
      </c>
      <c r="S284" t="str">
        <f t="shared" si="58"/>
        <v>1,</v>
      </c>
    </row>
    <row r="285" spans="1:19" x14ac:dyDescent="0.15">
      <c r="A285" t="s">
        <v>220</v>
      </c>
      <c r="B285">
        <v>93201</v>
      </c>
      <c r="C285">
        <v>30</v>
      </c>
      <c r="D285">
        <v>1</v>
      </c>
      <c r="E285">
        <v>1</v>
      </c>
      <c r="F285">
        <v>3</v>
      </c>
      <c r="G285" s="5">
        <f t="shared" si="53"/>
        <v>2.8686173264486519E-3</v>
      </c>
      <c r="H285" t="str">
        <f>VLOOKUP(B285,'名称-id-价值'!B:C,2,FALSE)</f>
        <v>T3HP1</v>
      </c>
      <c r="I285" t="str">
        <f t="shared" si="59"/>
        <v>T3部件</v>
      </c>
      <c r="J285">
        <f t="shared" si="60"/>
        <v>7</v>
      </c>
      <c r="K285">
        <f t="shared" si="61"/>
        <v>8.6058519793459562E-3</v>
      </c>
      <c r="L285">
        <f>VLOOKUP(B285,'名称-id-价值'!B:M,J285+2,FALSE)</f>
        <v>115.2</v>
      </c>
      <c r="M285">
        <f t="shared" si="62"/>
        <v>0.33046471600688471</v>
      </c>
      <c r="N285">
        <f t="shared" si="54"/>
        <v>235.67165806081448</v>
      </c>
      <c r="O285" t="str">
        <f t="shared" si="55"/>
        <v>93201,</v>
      </c>
      <c r="P285" t="str">
        <f t="shared" si="56"/>
        <v>30,</v>
      </c>
      <c r="Q285" t="str">
        <f t="shared" si="63"/>
        <v>(1,1)</v>
      </c>
      <c r="R285" t="str">
        <f t="shared" si="57"/>
        <v>1,</v>
      </c>
      <c r="S285" t="str">
        <f t="shared" si="58"/>
        <v>1,</v>
      </c>
    </row>
    <row r="286" spans="1:19" x14ac:dyDescent="0.15">
      <c r="A286" t="s">
        <v>220</v>
      </c>
      <c r="B286">
        <v>93203</v>
      </c>
      <c r="C286">
        <v>30</v>
      </c>
      <c r="D286">
        <v>1</v>
      </c>
      <c r="E286">
        <v>1</v>
      </c>
      <c r="F286">
        <v>3</v>
      </c>
      <c r="G286" s="5">
        <f t="shared" si="53"/>
        <v>2.8686173264486519E-3</v>
      </c>
      <c r="H286" t="str">
        <f>VLOOKUP(B286,'名称-id-价值'!B:C,2,FALSE)</f>
        <v>T3HP3</v>
      </c>
      <c r="I286" t="str">
        <f t="shared" si="59"/>
        <v>T3部件</v>
      </c>
      <c r="J286">
        <f t="shared" si="60"/>
        <v>7</v>
      </c>
      <c r="K286">
        <f t="shared" si="61"/>
        <v>8.6058519793459562E-3</v>
      </c>
      <c r="L286">
        <f>VLOOKUP(B286,'名称-id-价值'!B:M,J286+2,FALSE)</f>
        <v>115.2</v>
      </c>
      <c r="M286">
        <f t="shared" si="62"/>
        <v>0.33046471600688471</v>
      </c>
      <c r="N286">
        <f t="shared" si="54"/>
        <v>235.67165806081448</v>
      </c>
      <c r="O286" t="str">
        <f t="shared" si="55"/>
        <v>93203,</v>
      </c>
      <c r="P286" t="str">
        <f t="shared" si="56"/>
        <v>30,</v>
      </c>
      <c r="Q286" t="str">
        <f t="shared" si="63"/>
        <v>(1,1)</v>
      </c>
      <c r="R286" t="str">
        <f t="shared" si="57"/>
        <v>1,</v>
      </c>
      <c r="S286" t="str">
        <f t="shared" si="58"/>
        <v>1,</v>
      </c>
    </row>
    <row r="287" spans="1:19" x14ac:dyDescent="0.15">
      <c r="A287" t="s">
        <v>220</v>
      </c>
      <c r="B287">
        <v>93205</v>
      </c>
      <c r="C287">
        <v>30</v>
      </c>
      <c r="D287">
        <v>1</v>
      </c>
      <c r="E287">
        <v>1</v>
      </c>
      <c r="F287">
        <v>3</v>
      </c>
      <c r="G287" s="5">
        <f t="shared" si="53"/>
        <v>2.8686173264486519E-3</v>
      </c>
      <c r="H287" t="str">
        <f>VLOOKUP(B287,'名称-id-价值'!B:C,2,FALSE)</f>
        <v>T3HP5</v>
      </c>
      <c r="I287" t="str">
        <f t="shared" si="59"/>
        <v>T3部件</v>
      </c>
      <c r="J287">
        <f t="shared" si="60"/>
        <v>7</v>
      </c>
      <c r="K287">
        <f t="shared" si="61"/>
        <v>8.6058519793459562E-3</v>
      </c>
      <c r="L287">
        <f>VLOOKUP(B287,'名称-id-价值'!B:M,J287+2,FALSE)</f>
        <v>115.2</v>
      </c>
      <c r="M287">
        <f t="shared" si="62"/>
        <v>0.33046471600688471</v>
      </c>
      <c r="N287">
        <f t="shared" si="54"/>
        <v>235.67165806081448</v>
      </c>
      <c r="O287" t="str">
        <f t="shared" si="55"/>
        <v>93205,</v>
      </c>
      <c r="P287" t="str">
        <f t="shared" si="56"/>
        <v>30,</v>
      </c>
      <c r="Q287" t="str">
        <f t="shared" si="63"/>
        <v>(1,1)</v>
      </c>
      <c r="R287" t="str">
        <f t="shared" si="57"/>
        <v>1,</v>
      </c>
      <c r="S287" t="str">
        <f t="shared" si="58"/>
        <v>1,</v>
      </c>
    </row>
    <row r="288" spans="1:19" x14ac:dyDescent="0.15">
      <c r="A288" t="s">
        <v>220</v>
      </c>
      <c r="B288">
        <v>93002</v>
      </c>
      <c r="C288">
        <v>30</v>
      </c>
      <c r="D288">
        <v>1</v>
      </c>
      <c r="E288">
        <v>1</v>
      </c>
      <c r="F288">
        <v>3</v>
      </c>
      <c r="G288" s="5">
        <f t="shared" si="53"/>
        <v>2.8686173264486519E-3</v>
      </c>
      <c r="H288" t="str">
        <f>VLOOKUP(B288,'名称-id-价值'!B:C,2,FALSE)</f>
        <v>T3LP2</v>
      </c>
      <c r="I288" t="str">
        <f t="shared" si="59"/>
        <v>T3部件</v>
      </c>
      <c r="J288">
        <f t="shared" si="60"/>
        <v>7</v>
      </c>
      <c r="K288">
        <f t="shared" si="61"/>
        <v>8.6058519793459562E-3</v>
      </c>
      <c r="L288">
        <f>VLOOKUP(B288,'名称-id-价值'!B:M,J288+2,FALSE)</f>
        <v>115.19999999999999</v>
      </c>
      <c r="M288">
        <f t="shared" si="62"/>
        <v>0.33046471600688465</v>
      </c>
      <c r="N288">
        <f t="shared" si="54"/>
        <v>235.67165806081448</v>
      </c>
      <c r="O288" t="str">
        <f t="shared" si="55"/>
        <v>93002,</v>
      </c>
      <c r="P288" t="str">
        <f t="shared" si="56"/>
        <v>30,</v>
      </c>
      <c r="Q288" t="str">
        <f t="shared" si="63"/>
        <v>(1,1)</v>
      </c>
      <c r="R288" t="str">
        <f t="shared" si="57"/>
        <v>1,</v>
      </c>
      <c r="S288" t="str">
        <f t="shared" si="58"/>
        <v>1,</v>
      </c>
    </row>
    <row r="289" spans="1:19" x14ac:dyDescent="0.15">
      <c r="A289" t="s">
        <v>220</v>
      </c>
      <c r="B289">
        <v>93004</v>
      </c>
      <c r="C289">
        <v>30</v>
      </c>
      <c r="D289">
        <v>1</v>
      </c>
      <c r="E289">
        <v>1</v>
      </c>
      <c r="F289">
        <v>3</v>
      </c>
      <c r="G289" s="5">
        <f t="shared" si="53"/>
        <v>2.8686173264486519E-3</v>
      </c>
      <c r="H289" t="str">
        <f>VLOOKUP(B289,'名称-id-价值'!B:C,2,FALSE)</f>
        <v>T3LP4</v>
      </c>
      <c r="I289" t="str">
        <f t="shared" si="59"/>
        <v>T3部件</v>
      </c>
      <c r="J289">
        <f t="shared" si="60"/>
        <v>7</v>
      </c>
      <c r="K289">
        <f t="shared" si="61"/>
        <v>8.6058519793459562E-3</v>
      </c>
      <c r="L289">
        <f>VLOOKUP(B289,'名称-id-价值'!B:M,J289+2,FALSE)</f>
        <v>115.2</v>
      </c>
      <c r="M289">
        <f t="shared" si="62"/>
        <v>0.33046471600688471</v>
      </c>
      <c r="N289">
        <f t="shared" si="54"/>
        <v>235.67165806081448</v>
      </c>
      <c r="O289" t="str">
        <f t="shared" si="55"/>
        <v>93004,</v>
      </c>
      <c r="P289" t="str">
        <f t="shared" si="56"/>
        <v>30,</v>
      </c>
      <c r="Q289" t="str">
        <f t="shared" si="63"/>
        <v>(1,1)</v>
      </c>
      <c r="R289" t="str">
        <f t="shared" si="57"/>
        <v>1,</v>
      </c>
      <c r="S289" t="str">
        <f t="shared" si="58"/>
        <v>1,</v>
      </c>
    </row>
    <row r="290" spans="1:19" x14ac:dyDescent="0.15">
      <c r="A290" t="s">
        <v>220</v>
      </c>
      <c r="B290">
        <v>93006</v>
      </c>
      <c r="C290">
        <v>30</v>
      </c>
      <c r="D290">
        <v>1</v>
      </c>
      <c r="E290">
        <v>1</v>
      </c>
      <c r="F290">
        <v>3</v>
      </c>
      <c r="G290" s="5">
        <f t="shared" si="53"/>
        <v>2.8686173264486519E-3</v>
      </c>
      <c r="H290" t="str">
        <f>VLOOKUP(B290,'名称-id-价值'!B:C,2,FALSE)</f>
        <v>T3LP6</v>
      </c>
      <c r="I290" t="str">
        <f t="shared" si="59"/>
        <v>T3部件</v>
      </c>
      <c r="J290">
        <f t="shared" si="60"/>
        <v>7</v>
      </c>
      <c r="K290">
        <f t="shared" si="61"/>
        <v>8.6058519793459562E-3</v>
      </c>
      <c r="L290">
        <f>VLOOKUP(B290,'名称-id-价值'!B:M,J290+2,FALSE)</f>
        <v>115.2</v>
      </c>
      <c r="M290">
        <f t="shared" si="62"/>
        <v>0.33046471600688471</v>
      </c>
      <c r="N290">
        <f t="shared" si="54"/>
        <v>235.67165806081448</v>
      </c>
      <c r="O290" t="str">
        <f t="shared" si="55"/>
        <v>93006,</v>
      </c>
      <c r="P290" t="str">
        <f t="shared" si="56"/>
        <v>30,</v>
      </c>
      <c r="Q290" t="str">
        <f t="shared" si="63"/>
        <v>(1,1)</v>
      </c>
      <c r="R290" t="str">
        <f t="shared" si="57"/>
        <v>1,</v>
      </c>
      <c r="S290" t="str">
        <f t="shared" si="58"/>
        <v>1,</v>
      </c>
    </row>
    <row r="291" spans="1:19" x14ac:dyDescent="0.15">
      <c r="A291" t="s">
        <v>220</v>
      </c>
      <c r="B291">
        <v>93102</v>
      </c>
      <c r="C291">
        <v>30</v>
      </c>
      <c r="D291">
        <v>1</v>
      </c>
      <c r="E291">
        <v>1</v>
      </c>
      <c r="F291">
        <v>3</v>
      </c>
      <c r="G291" s="5">
        <f t="shared" si="53"/>
        <v>2.8686173264486519E-3</v>
      </c>
      <c r="H291" t="str">
        <f>VLOOKUP(B291,'名称-id-价值'!B:C,2,FALSE)</f>
        <v>T3MP2</v>
      </c>
      <c r="I291" t="str">
        <f t="shared" si="59"/>
        <v>T3部件</v>
      </c>
      <c r="J291">
        <f t="shared" si="60"/>
        <v>7</v>
      </c>
      <c r="K291">
        <f t="shared" si="61"/>
        <v>8.6058519793459562E-3</v>
      </c>
      <c r="L291">
        <f>VLOOKUP(B291,'名称-id-价值'!B:M,J291+2,FALSE)</f>
        <v>115.2</v>
      </c>
      <c r="M291">
        <f t="shared" si="62"/>
        <v>0.33046471600688471</v>
      </c>
      <c r="N291">
        <f t="shared" si="54"/>
        <v>235.67165806081448</v>
      </c>
      <c r="O291" t="str">
        <f t="shared" si="55"/>
        <v>93102,</v>
      </c>
      <c r="P291" t="str">
        <f t="shared" si="56"/>
        <v>30,</v>
      </c>
      <c r="Q291" t="str">
        <f t="shared" si="63"/>
        <v>(1,1)</v>
      </c>
      <c r="R291" t="str">
        <f t="shared" si="57"/>
        <v>1,</v>
      </c>
      <c r="S291" t="str">
        <f t="shared" si="58"/>
        <v>1,</v>
      </c>
    </row>
    <row r="292" spans="1:19" x14ac:dyDescent="0.15">
      <c r="A292" t="s">
        <v>220</v>
      </c>
      <c r="B292">
        <v>93104</v>
      </c>
      <c r="C292">
        <v>30</v>
      </c>
      <c r="D292">
        <v>1</v>
      </c>
      <c r="E292">
        <v>1</v>
      </c>
      <c r="F292">
        <v>3</v>
      </c>
      <c r="G292" s="5">
        <f t="shared" si="53"/>
        <v>2.8686173264486519E-3</v>
      </c>
      <c r="H292" t="str">
        <f>VLOOKUP(B292,'名称-id-价值'!B:C,2,FALSE)</f>
        <v>T3MP4</v>
      </c>
      <c r="I292" t="str">
        <f t="shared" si="59"/>
        <v>T3部件</v>
      </c>
      <c r="J292">
        <f t="shared" si="60"/>
        <v>7</v>
      </c>
      <c r="K292">
        <f t="shared" si="61"/>
        <v>8.6058519793459562E-3</v>
      </c>
      <c r="L292">
        <f>VLOOKUP(B292,'名称-id-价值'!B:M,J292+2,FALSE)</f>
        <v>115.2</v>
      </c>
      <c r="M292">
        <f t="shared" si="62"/>
        <v>0.33046471600688471</v>
      </c>
      <c r="N292">
        <f t="shared" si="54"/>
        <v>235.67165806081448</v>
      </c>
      <c r="O292" t="str">
        <f t="shared" si="55"/>
        <v>93104,</v>
      </c>
      <c r="P292" t="str">
        <f t="shared" si="56"/>
        <v>30,</v>
      </c>
      <c r="Q292" t="str">
        <f t="shared" si="63"/>
        <v>(1,1)</v>
      </c>
      <c r="R292" t="str">
        <f t="shared" si="57"/>
        <v>1,</v>
      </c>
      <c r="S292" t="str">
        <f t="shared" si="58"/>
        <v>1,</v>
      </c>
    </row>
    <row r="293" spans="1:19" x14ac:dyDescent="0.15">
      <c r="A293" t="s">
        <v>220</v>
      </c>
      <c r="B293">
        <v>93106</v>
      </c>
      <c r="C293">
        <v>30</v>
      </c>
      <c r="D293">
        <v>1</v>
      </c>
      <c r="E293">
        <v>1</v>
      </c>
      <c r="F293">
        <v>3</v>
      </c>
      <c r="G293" s="5">
        <f t="shared" si="53"/>
        <v>2.8686173264486519E-3</v>
      </c>
      <c r="H293" t="str">
        <f>VLOOKUP(B293,'名称-id-价值'!B:C,2,FALSE)</f>
        <v>T3MP6</v>
      </c>
      <c r="I293" t="str">
        <f t="shared" si="59"/>
        <v>T3部件</v>
      </c>
      <c r="J293">
        <f t="shared" si="60"/>
        <v>7</v>
      </c>
      <c r="K293">
        <f t="shared" si="61"/>
        <v>8.6058519793459562E-3</v>
      </c>
      <c r="L293">
        <f>VLOOKUP(B293,'名称-id-价值'!B:M,J293+2,FALSE)</f>
        <v>115.2</v>
      </c>
      <c r="M293">
        <f t="shared" si="62"/>
        <v>0.33046471600688471</v>
      </c>
      <c r="N293">
        <f t="shared" si="54"/>
        <v>235.67165806081448</v>
      </c>
      <c r="O293" t="str">
        <f t="shared" si="55"/>
        <v>93106,</v>
      </c>
      <c r="P293" t="str">
        <f t="shared" si="56"/>
        <v>30,</v>
      </c>
      <c r="Q293" t="str">
        <f t="shared" si="63"/>
        <v>(1,1)</v>
      </c>
      <c r="R293" t="str">
        <f t="shared" si="57"/>
        <v>1,</v>
      </c>
      <c r="S293" t="str">
        <f t="shared" si="58"/>
        <v>1,</v>
      </c>
    </row>
    <row r="294" spans="1:19" x14ac:dyDescent="0.15">
      <c r="A294" t="s">
        <v>220</v>
      </c>
      <c r="B294">
        <v>93202</v>
      </c>
      <c r="C294">
        <v>30</v>
      </c>
      <c r="D294">
        <v>1</v>
      </c>
      <c r="E294">
        <v>1</v>
      </c>
      <c r="F294">
        <v>3</v>
      </c>
      <c r="G294" s="5">
        <f t="shared" si="53"/>
        <v>2.8686173264486519E-3</v>
      </c>
      <c r="H294" t="str">
        <f>VLOOKUP(B294,'名称-id-价值'!B:C,2,FALSE)</f>
        <v>T3HP2</v>
      </c>
      <c r="I294" t="str">
        <f t="shared" si="59"/>
        <v>T3部件</v>
      </c>
      <c r="J294">
        <f t="shared" si="60"/>
        <v>7</v>
      </c>
      <c r="K294">
        <f t="shared" si="61"/>
        <v>8.6058519793459562E-3</v>
      </c>
      <c r="L294">
        <f>VLOOKUP(B294,'名称-id-价值'!B:M,J294+2,FALSE)</f>
        <v>115.2</v>
      </c>
      <c r="M294">
        <f t="shared" si="62"/>
        <v>0.33046471600688471</v>
      </c>
      <c r="N294">
        <f t="shared" si="54"/>
        <v>235.67165806081448</v>
      </c>
      <c r="O294" t="str">
        <f t="shared" si="55"/>
        <v>93202,</v>
      </c>
      <c r="P294" t="str">
        <f t="shared" si="56"/>
        <v>30,</v>
      </c>
      <c r="Q294" t="str">
        <f t="shared" si="63"/>
        <v>(1,1)</v>
      </c>
      <c r="R294" t="str">
        <f t="shared" si="57"/>
        <v>1,</v>
      </c>
      <c r="S294" t="str">
        <f t="shared" si="58"/>
        <v>1,</v>
      </c>
    </row>
    <row r="295" spans="1:19" x14ac:dyDescent="0.15">
      <c r="A295" t="s">
        <v>220</v>
      </c>
      <c r="B295">
        <v>93204</v>
      </c>
      <c r="C295">
        <v>30</v>
      </c>
      <c r="D295">
        <v>1</v>
      </c>
      <c r="E295">
        <v>1</v>
      </c>
      <c r="F295">
        <v>3</v>
      </c>
      <c r="G295" s="5">
        <f t="shared" si="53"/>
        <v>2.8686173264486519E-3</v>
      </c>
      <c r="H295" t="str">
        <f>VLOOKUP(B295,'名称-id-价值'!B:C,2,FALSE)</f>
        <v>T3HP4</v>
      </c>
      <c r="I295" t="str">
        <f t="shared" si="59"/>
        <v>T3部件</v>
      </c>
      <c r="J295">
        <f t="shared" si="60"/>
        <v>7</v>
      </c>
      <c r="K295">
        <f t="shared" si="61"/>
        <v>8.6058519793459562E-3</v>
      </c>
      <c r="L295">
        <f>VLOOKUP(B295,'名称-id-价值'!B:M,J295+2,FALSE)</f>
        <v>115.2</v>
      </c>
      <c r="M295">
        <f t="shared" si="62"/>
        <v>0.33046471600688471</v>
      </c>
      <c r="N295">
        <f t="shared" si="54"/>
        <v>235.67165806081448</v>
      </c>
      <c r="O295" t="str">
        <f t="shared" si="55"/>
        <v>93204,</v>
      </c>
      <c r="P295" t="str">
        <f t="shared" si="56"/>
        <v>30,</v>
      </c>
      <c r="Q295" t="str">
        <f t="shared" si="63"/>
        <v>(1,1)</v>
      </c>
      <c r="R295" t="str">
        <f t="shared" si="57"/>
        <v>1,</v>
      </c>
      <c r="S295" t="str">
        <f t="shared" si="58"/>
        <v>1,</v>
      </c>
    </row>
    <row r="296" spans="1:19" x14ac:dyDescent="0.15">
      <c r="A296" t="s">
        <v>220</v>
      </c>
      <c r="B296">
        <v>93206</v>
      </c>
      <c r="C296">
        <v>30</v>
      </c>
      <c r="D296">
        <v>1</v>
      </c>
      <c r="E296">
        <v>1</v>
      </c>
      <c r="F296">
        <v>3</v>
      </c>
      <c r="G296" s="5">
        <f t="shared" si="53"/>
        <v>2.8686173264486519E-3</v>
      </c>
      <c r="H296" t="str">
        <f>VLOOKUP(B296,'名称-id-价值'!B:C,2,FALSE)</f>
        <v>T3HP6</v>
      </c>
      <c r="I296" t="str">
        <f t="shared" si="59"/>
        <v>T3部件</v>
      </c>
      <c r="J296">
        <f t="shared" si="60"/>
        <v>7</v>
      </c>
      <c r="K296">
        <f t="shared" si="61"/>
        <v>8.6058519793459562E-3</v>
      </c>
      <c r="L296">
        <f>VLOOKUP(B296,'名称-id-价值'!B:M,J296+2,FALSE)</f>
        <v>115.2</v>
      </c>
      <c r="M296">
        <f t="shared" si="62"/>
        <v>0.33046471600688471</v>
      </c>
      <c r="N296">
        <f t="shared" si="54"/>
        <v>235.67165806081448</v>
      </c>
      <c r="O296" t="str">
        <f t="shared" si="55"/>
        <v>93206,</v>
      </c>
      <c r="P296" t="str">
        <f t="shared" si="56"/>
        <v>30,</v>
      </c>
      <c r="Q296" t="str">
        <f t="shared" si="63"/>
        <v>(1,1)</v>
      </c>
      <c r="R296" t="str">
        <f t="shared" si="57"/>
        <v>1,</v>
      </c>
      <c r="S296" t="str">
        <f t="shared" si="58"/>
        <v>1,</v>
      </c>
    </row>
    <row r="297" spans="1:19" x14ac:dyDescent="0.15">
      <c r="A297" t="s">
        <v>220</v>
      </c>
      <c r="B297">
        <v>100301</v>
      </c>
      <c r="C297">
        <v>37</v>
      </c>
      <c r="D297">
        <v>1</v>
      </c>
      <c r="E297">
        <v>1</v>
      </c>
      <c r="F297">
        <v>3</v>
      </c>
      <c r="G297" s="5">
        <f t="shared" si="53"/>
        <v>3.5379613692866703E-3</v>
      </c>
      <c r="H297" t="str">
        <f>VLOOKUP(B297,'名称-id-价值'!B:C,2,FALSE)</f>
        <v>3倍加速1</v>
      </c>
      <c r="I297" t="str">
        <f t="shared" si="59"/>
        <v>T0坦克</v>
      </c>
      <c r="J297">
        <f t="shared" si="60"/>
        <v>7</v>
      </c>
      <c r="K297">
        <f t="shared" si="61"/>
        <v>1.0613884107860011E-2</v>
      </c>
      <c r="L297">
        <f>VLOOKUP(B297,'名称-id-价值'!B:M,J297+2,FALSE)</f>
        <v>35</v>
      </c>
      <c r="M297">
        <f t="shared" si="62"/>
        <v>0.12382864792503347</v>
      </c>
      <c r="N297">
        <f t="shared" si="54"/>
        <v>235.67165806081448</v>
      </c>
      <c r="O297" t="str">
        <f t="shared" si="55"/>
        <v>100301,</v>
      </c>
      <c r="P297" t="str">
        <f t="shared" si="56"/>
        <v>37,</v>
      </c>
      <c r="Q297" t="str">
        <f t="shared" si="63"/>
        <v>(1,1)</v>
      </c>
      <c r="R297" t="str">
        <f t="shared" si="57"/>
        <v>1,</v>
      </c>
      <c r="S297" t="str">
        <f t="shared" si="58"/>
        <v>1,</v>
      </c>
    </row>
    <row r="298" spans="1:19" x14ac:dyDescent="0.15">
      <c r="A298" t="s">
        <v>220</v>
      </c>
      <c r="B298">
        <v>100302</v>
      </c>
      <c r="C298">
        <v>47</v>
      </c>
      <c r="D298">
        <v>1</v>
      </c>
      <c r="E298">
        <v>1</v>
      </c>
      <c r="F298">
        <v>3</v>
      </c>
      <c r="G298" s="5">
        <f t="shared" si="53"/>
        <v>4.4941671447695543E-3</v>
      </c>
      <c r="H298" t="str">
        <f>VLOOKUP(B298,'名称-id-价值'!B:C,2,FALSE)</f>
        <v>3倍加速2</v>
      </c>
      <c r="I298" t="str">
        <f t="shared" si="59"/>
        <v>T0坦克</v>
      </c>
      <c r="J298">
        <f t="shared" si="60"/>
        <v>7</v>
      </c>
      <c r="K298">
        <f t="shared" si="61"/>
        <v>1.3482501434308663E-2</v>
      </c>
      <c r="L298">
        <f>VLOOKUP(B298,'名称-id-价值'!B:M,J298+2,FALSE)</f>
        <v>60</v>
      </c>
      <c r="M298">
        <f t="shared" si="62"/>
        <v>0.26965002868617327</v>
      </c>
      <c r="N298">
        <f t="shared" si="54"/>
        <v>235.67165806081448</v>
      </c>
      <c r="O298" t="str">
        <f t="shared" si="55"/>
        <v>100302,</v>
      </c>
      <c r="P298" t="str">
        <f t="shared" si="56"/>
        <v>47,</v>
      </c>
      <c r="Q298" t="str">
        <f t="shared" si="63"/>
        <v>(1,1)</v>
      </c>
      <c r="R298" t="str">
        <f t="shared" si="57"/>
        <v>1,</v>
      </c>
      <c r="S298" t="str">
        <f t="shared" si="58"/>
        <v>1,</v>
      </c>
    </row>
    <row r="299" spans="1:19" x14ac:dyDescent="0.15">
      <c r="A299" t="s">
        <v>221</v>
      </c>
      <c r="B299">
        <v>51111</v>
      </c>
      <c r="C299">
        <v>180</v>
      </c>
      <c r="D299">
        <v>2</v>
      </c>
      <c r="E299">
        <v>16</v>
      </c>
      <c r="F299">
        <v>3</v>
      </c>
      <c r="G299" s="5">
        <f t="shared" si="53"/>
        <v>1.7211703958691909E-2</v>
      </c>
      <c r="H299" t="str">
        <f>VLOOKUP(B299,'名称-id-价值'!B:C,2,FALSE)</f>
        <v>雷诺FT-碎片</v>
      </c>
      <c r="I299" t="str">
        <f t="shared" si="59"/>
        <v>T1碎片</v>
      </c>
      <c r="J299">
        <f t="shared" si="60"/>
        <v>8</v>
      </c>
      <c r="K299">
        <f t="shared" si="61"/>
        <v>0.46471600688468151</v>
      </c>
      <c r="L299">
        <f>VLOOKUP(B299,'名称-id-价值'!B:M,J299+2,FALSE)</f>
        <v>34.799999999999997</v>
      </c>
      <c r="M299">
        <f t="shared" si="62"/>
        <v>5.3907056798623056</v>
      </c>
      <c r="N299">
        <f t="shared" si="54"/>
        <v>219.38620195066025</v>
      </c>
      <c r="O299" t="str">
        <f t="shared" si="55"/>
        <v>51111,</v>
      </c>
      <c r="P299" t="str">
        <f t="shared" si="56"/>
        <v>180,</v>
      </c>
      <c r="Q299" t="str">
        <f t="shared" si="63"/>
        <v>(2,16)</v>
      </c>
      <c r="R299" t="str">
        <f t="shared" si="57"/>
        <v>2,</v>
      </c>
      <c r="S299" t="str">
        <f t="shared" si="58"/>
        <v>16,</v>
      </c>
    </row>
    <row r="300" spans="1:19" x14ac:dyDescent="0.15">
      <c r="A300" t="s">
        <v>221</v>
      </c>
      <c r="B300">
        <v>52111</v>
      </c>
      <c r="C300">
        <v>180</v>
      </c>
      <c r="D300">
        <v>2</v>
      </c>
      <c r="E300">
        <v>16</v>
      </c>
      <c r="F300">
        <v>3</v>
      </c>
      <c r="G300" s="5">
        <f t="shared" si="53"/>
        <v>1.7211703958691909E-2</v>
      </c>
      <c r="H300" t="str">
        <f>VLOOKUP(B300,'名称-id-价值'!B:C,2,FALSE)</f>
        <v>Stuart-碎片</v>
      </c>
      <c r="I300" t="str">
        <f t="shared" si="59"/>
        <v>T1碎片</v>
      </c>
      <c r="J300">
        <f t="shared" si="60"/>
        <v>8</v>
      </c>
      <c r="K300">
        <f t="shared" si="61"/>
        <v>0.46471600688468151</v>
      </c>
      <c r="L300">
        <f>VLOOKUP(B300,'名称-id-价值'!B:M,J300+2,FALSE)</f>
        <v>34.799999999999997</v>
      </c>
      <c r="M300">
        <f t="shared" si="62"/>
        <v>5.3907056798623056</v>
      </c>
      <c r="N300">
        <f t="shared" si="54"/>
        <v>219.38620195066025</v>
      </c>
      <c r="O300" t="str">
        <f t="shared" si="55"/>
        <v>52111,</v>
      </c>
      <c r="P300" t="str">
        <f t="shared" si="56"/>
        <v>180,</v>
      </c>
      <c r="Q300" t="str">
        <f t="shared" si="63"/>
        <v>(2,16)</v>
      </c>
      <c r="R300" t="str">
        <f t="shared" si="57"/>
        <v>2,</v>
      </c>
      <c r="S300" t="str">
        <f t="shared" si="58"/>
        <v>16,</v>
      </c>
    </row>
    <row r="301" spans="1:19" x14ac:dyDescent="0.15">
      <c r="A301" t="s">
        <v>221</v>
      </c>
      <c r="B301">
        <v>53111</v>
      </c>
      <c r="C301">
        <v>180</v>
      </c>
      <c r="D301">
        <v>2</v>
      </c>
      <c r="E301">
        <v>16</v>
      </c>
      <c r="F301">
        <v>3</v>
      </c>
      <c r="G301" s="5">
        <f t="shared" si="53"/>
        <v>1.7211703958691909E-2</v>
      </c>
      <c r="H301" t="str">
        <f>VLOOKUP(B301,'名称-id-价值'!B:C,2,FALSE)</f>
        <v>B-1-碎片</v>
      </c>
      <c r="I301" t="str">
        <f t="shared" si="59"/>
        <v>T1碎片</v>
      </c>
      <c r="J301">
        <f t="shared" si="60"/>
        <v>8</v>
      </c>
      <c r="K301">
        <f t="shared" si="61"/>
        <v>0.46471600688468151</v>
      </c>
      <c r="L301">
        <f>VLOOKUP(B301,'名称-id-价值'!B:M,J301+2,FALSE)</f>
        <v>34.799999999999997</v>
      </c>
      <c r="M301">
        <f t="shared" si="62"/>
        <v>5.3907056798623056</v>
      </c>
      <c r="N301">
        <f t="shared" si="54"/>
        <v>219.38620195066025</v>
      </c>
      <c r="O301" t="str">
        <f t="shared" si="55"/>
        <v>53111,</v>
      </c>
      <c r="P301" t="str">
        <f t="shared" si="56"/>
        <v>180,</v>
      </c>
      <c r="Q301" t="str">
        <f t="shared" si="63"/>
        <v>(2,16)</v>
      </c>
      <c r="R301" t="str">
        <f t="shared" si="57"/>
        <v>2,</v>
      </c>
      <c r="S301" t="str">
        <f t="shared" si="58"/>
        <v>16,</v>
      </c>
    </row>
    <row r="302" spans="1:19" x14ac:dyDescent="0.15">
      <c r="A302" t="s">
        <v>221</v>
      </c>
      <c r="B302">
        <v>51211</v>
      </c>
      <c r="C302">
        <v>160</v>
      </c>
      <c r="D302">
        <v>1</v>
      </c>
      <c r="E302">
        <v>3</v>
      </c>
      <c r="F302">
        <v>3</v>
      </c>
      <c r="G302" s="5">
        <f t="shared" si="53"/>
        <v>1.5299292407726142E-2</v>
      </c>
      <c r="H302" t="str">
        <f>VLOOKUP(B302,'名称-id-价值'!B:C,2,FALSE)</f>
        <v>二号-碎片</v>
      </c>
      <c r="I302" t="str">
        <f t="shared" si="59"/>
        <v>T2碎片</v>
      </c>
      <c r="J302">
        <f t="shared" si="60"/>
        <v>8</v>
      </c>
      <c r="K302">
        <f t="shared" si="61"/>
        <v>9.1795754446356848E-2</v>
      </c>
      <c r="L302">
        <f>VLOOKUP(B302,'名称-id-价值'!B:M,J302+2,FALSE)</f>
        <v>38.4</v>
      </c>
      <c r="M302">
        <f t="shared" si="62"/>
        <v>1.1749856569133676</v>
      </c>
      <c r="N302">
        <f t="shared" si="54"/>
        <v>219.38620195066025</v>
      </c>
      <c r="O302" t="str">
        <f t="shared" si="55"/>
        <v>51211,</v>
      </c>
      <c r="P302" t="str">
        <f t="shared" si="56"/>
        <v>160,</v>
      </c>
      <c r="Q302" t="str">
        <f t="shared" si="63"/>
        <v>(1,3)</v>
      </c>
      <c r="R302" t="str">
        <f t="shared" si="57"/>
        <v>1,</v>
      </c>
      <c r="S302" t="str">
        <f t="shared" si="58"/>
        <v>3,</v>
      </c>
    </row>
    <row r="303" spans="1:19" x14ac:dyDescent="0.15">
      <c r="A303" t="s">
        <v>221</v>
      </c>
      <c r="B303">
        <v>52211</v>
      </c>
      <c r="C303">
        <v>160</v>
      </c>
      <c r="D303">
        <v>1</v>
      </c>
      <c r="E303">
        <v>3</v>
      </c>
      <c r="F303">
        <v>3</v>
      </c>
      <c r="G303" s="5">
        <f t="shared" si="53"/>
        <v>1.5299292407726142E-2</v>
      </c>
      <c r="H303" t="str">
        <f>VLOOKUP(B303,'名称-id-价值'!B:C,2,FALSE)</f>
        <v>T-34-碎片</v>
      </c>
      <c r="I303" t="str">
        <f t="shared" si="59"/>
        <v>T2碎片</v>
      </c>
      <c r="J303">
        <f t="shared" si="60"/>
        <v>8</v>
      </c>
      <c r="K303">
        <f t="shared" si="61"/>
        <v>9.1795754446356848E-2</v>
      </c>
      <c r="L303">
        <f>VLOOKUP(B303,'名称-id-价值'!B:M,J303+2,FALSE)</f>
        <v>38.4</v>
      </c>
      <c r="M303">
        <f t="shared" si="62"/>
        <v>1.1749856569133676</v>
      </c>
      <c r="N303">
        <f t="shared" si="54"/>
        <v>219.38620195066025</v>
      </c>
      <c r="O303" t="str">
        <f t="shared" si="55"/>
        <v>52211,</v>
      </c>
      <c r="P303" t="str">
        <f t="shared" si="56"/>
        <v>160,</v>
      </c>
      <c r="Q303" t="str">
        <f t="shared" si="63"/>
        <v>(1,3)</v>
      </c>
      <c r="R303" t="str">
        <f t="shared" si="57"/>
        <v>1,</v>
      </c>
      <c r="S303" t="str">
        <f t="shared" si="58"/>
        <v>3,</v>
      </c>
    </row>
    <row r="304" spans="1:19" x14ac:dyDescent="0.15">
      <c r="A304" t="s">
        <v>221</v>
      </c>
      <c r="B304">
        <v>53211</v>
      </c>
      <c r="C304">
        <v>160</v>
      </c>
      <c r="D304">
        <v>1</v>
      </c>
      <c r="E304">
        <v>3</v>
      </c>
      <c r="F304">
        <v>3</v>
      </c>
      <c r="G304" s="5">
        <f t="shared" si="53"/>
        <v>1.5299292407726142E-2</v>
      </c>
      <c r="H304" t="str">
        <f>VLOOKUP(B304,'名称-id-价值'!B:C,2,FALSE)</f>
        <v>KV-1-碎片</v>
      </c>
      <c r="I304" t="str">
        <f t="shared" si="59"/>
        <v>T2碎片</v>
      </c>
      <c r="J304">
        <f t="shared" si="60"/>
        <v>8</v>
      </c>
      <c r="K304">
        <f t="shared" si="61"/>
        <v>9.1795754446356848E-2</v>
      </c>
      <c r="L304">
        <f>VLOOKUP(B304,'名称-id-价值'!B:M,J304+2,FALSE)</f>
        <v>38.4</v>
      </c>
      <c r="M304">
        <f t="shared" si="62"/>
        <v>1.1749856569133676</v>
      </c>
      <c r="N304">
        <f t="shared" si="54"/>
        <v>219.38620195066025</v>
      </c>
      <c r="O304" t="str">
        <f t="shared" si="55"/>
        <v>53211,</v>
      </c>
      <c r="P304" t="str">
        <f t="shared" si="56"/>
        <v>160,</v>
      </c>
      <c r="Q304" t="str">
        <f t="shared" si="63"/>
        <v>(1,3)</v>
      </c>
      <c r="R304" t="str">
        <f t="shared" si="57"/>
        <v>1,</v>
      </c>
      <c r="S304" t="str">
        <f t="shared" si="58"/>
        <v>3,</v>
      </c>
    </row>
    <row r="305" spans="1:19" x14ac:dyDescent="0.15">
      <c r="A305" t="s">
        <v>221</v>
      </c>
      <c r="B305">
        <v>51311</v>
      </c>
      <c r="C305">
        <v>928</v>
      </c>
      <c r="D305">
        <v>1</v>
      </c>
      <c r="E305">
        <v>3</v>
      </c>
      <c r="F305">
        <v>3</v>
      </c>
      <c r="G305" s="5">
        <f t="shared" si="53"/>
        <v>8.8735895964811629E-2</v>
      </c>
      <c r="H305" t="str">
        <f>VLOOKUP(B305,'名称-id-价值'!B:C,2,FALSE)</f>
        <v>35(t)-碎片</v>
      </c>
      <c r="I305" t="str">
        <f t="shared" si="59"/>
        <v>T3碎片</v>
      </c>
      <c r="J305">
        <f t="shared" si="60"/>
        <v>8</v>
      </c>
      <c r="K305">
        <f t="shared" si="61"/>
        <v>0.53241537578886977</v>
      </c>
      <c r="L305">
        <f>VLOOKUP(B305,'名称-id-价值'!B:M,J305+2,FALSE)</f>
        <v>45.099999999999994</v>
      </c>
      <c r="M305">
        <f t="shared" si="62"/>
        <v>8.0039778160260084</v>
      </c>
      <c r="N305">
        <f t="shared" si="54"/>
        <v>219.38620195066025</v>
      </c>
      <c r="O305" t="str">
        <f t="shared" si="55"/>
        <v>51311,</v>
      </c>
      <c r="P305" t="str">
        <f t="shared" si="56"/>
        <v>928,</v>
      </c>
      <c r="Q305" t="str">
        <f t="shared" si="63"/>
        <v>(1,3)</v>
      </c>
      <c r="R305" t="str">
        <f t="shared" si="57"/>
        <v>1,</v>
      </c>
      <c r="S305" t="str">
        <f t="shared" si="58"/>
        <v>3,</v>
      </c>
    </row>
    <row r="306" spans="1:19" x14ac:dyDescent="0.15">
      <c r="A306" t="s">
        <v>221</v>
      </c>
      <c r="B306">
        <v>52311</v>
      </c>
      <c r="C306">
        <v>928</v>
      </c>
      <c r="D306">
        <v>1</v>
      </c>
      <c r="E306">
        <v>3</v>
      </c>
      <c r="F306">
        <v>3</v>
      </c>
      <c r="G306" s="5">
        <f t="shared" si="53"/>
        <v>8.8735895964811629E-2</v>
      </c>
      <c r="H306" t="str">
        <f>VLOOKUP(B306,'名称-id-价值'!B:C,2,FALSE)</f>
        <v>玛蒂尔达-碎片</v>
      </c>
      <c r="I306" t="str">
        <f t="shared" si="59"/>
        <v>T3碎片</v>
      </c>
      <c r="J306">
        <f t="shared" si="60"/>
        <v>8</v>
      </c>
      <c r="K306">
        <f t="shared" si="61"/>
        <v>0.53241537578886977</v>
      </c>
      <c r="L306">
        <f>VLOOKUP(B306,'名称-id-价值'!B:M,J306+2,FALSE)</f>
        <v>45.099999999999994</v>
      </c>
      <c r="M306">
        <f t="shared" si="62"/>
        <v>8.0039778160260084</v>
      </c>
      <c r="N306">
        <f t="shared" si="54"/>
        <v>219.38620195066025</v>
      </c>
      <c r="O306" t="str">
        <f t="shared" si="55"/>
        <v>52311,</v>
      </c>
      <c r="P306" t="str">
        <f t="shared" si="56"/>
        <v>928,</v>
      </c>
      <c r="Q306" t="str">
        <f t="shared" si="63"/>
        <v>(1,3)</v>
      </c>
      <c r="R306" t="str">
        <f t="shared" si="57"/>
        <v>1,</v>
      </c>
      <c r="S306" t="str">
        <f t="shared" si="58"/>
        <v>3,</v>
      </c>
    </row>
    <row r="307" spans="1:19" x14ac:dyDescent="0.15">
      <c r="A307" t="s">
        <v>221</v>
      </c>
      <c r="B307">
        <v>53311</v>
      </c>
      <c r="C307">
        <v>928</v>
      </c>
      <c r="D307">
        <v>1</v>
      </c>
      <c r="E307">
        <v>3</v>
      </c>
      <c r="F307">
        <v>3</v>
      </c>
      <c r="G307" s="5">
        <f t="shared" si="53"/>
        <v>8.8735895964811629E-2</v>
      </c>
      <c r="H307" t="str">
        <f>VLOOKUP(B307,'名称-id-价值'!B:C,2,FALSE)</f>
        <v>黑豹-碎片</v>
      </c>
      <c r="I307" t="str">
        <f t="shared" si="59"/>
        <v>T3碎片</v>
      </c>
      <c r="J307">
        <f t="shared" si="60"/>
        <v>8</v>
      </c>
      <c r="K307">
        <f t="shared" si="61"/>
        <v>0.53241537578886977</v>
      </c>
      <c r="L307">
        <f>VLOOKUP(B307,'名称-id-价值'!B:M,J307+2,FALSE)</f>
        <v>45.099999999999994</v>
      </c>
      <c r="M307">
        <f t="shared" si="62"/>
        <v>8.0039778160260084</v>
      </c>
      <c r="N307">
        <f t="shared" si="54"/>
        <v>219.38620195066025</v>
      </c>
      <c r="O307" t="str">
        <f t="shared" si="55"/>
        <v>53311,</v>
      </c>
      <c r="P307" t="str">
        <f t="shared" si="56"/>
        <v>928,</v>
      </c>
      <c r="Q307" t="str">
        <f t="shared" si="63"/>
        <v>(1,3)</v>
      </c>
      <c r="R307" t="str">
        <f t="shared" si="57"/>
        <v>1,</v>
      </c>
      <c r="S307" t="str">
        <f t="shared" si="58"/>
        <v>3,</v>
      </c>
    </row>
    <row r="308" spans="1:19" x14ac:dyDescent="0.15">
      <c r="A308" t="s">
        <v>221</v>
      </c>
      <c r="B308">
        <v>51311</v>
      </c>
      <c r="C308">
        <v>930</v>
      </c>
      <c r="D308">
        <v>1</v>
      </c>
      <c r="E308">
        <v>1</v>
      </c>
      <c r="F308">
        <v>3</v>
      </c>
      <c r="G308" s="5">
        <f t="shared" si="53"/>
        <v>8.8927137119908198E-2</v>
      </c>
      <c r="H308" t="str">
        <f>VLOOKUP(B308,'名称-id-价值'!B:C,2,FALSE)</f>
        <v>35(t)-碎片</v>
      </c>
      <c r="I308" t="str">
        <f t="shared" si="59"/>
        <v>T3碎片</v>
      </c>
      <c r="J308">
        <f t="shared" si="60"/>
        <v>8</v>
      </c>
      <c r="K308">
        <f t="shared" si="61"/>
        <v>0.26678141135972461</v>
      </c>
      <c r="L308">
        <f>VLOOKUP(B308,'名称-id-价值'!B:M,J308+2,FALSE)</f>
        <v>45.099999999999994</v>
      </c>
      <c r="M308">
        <f t="shared" si="62"/>
        <v>4.0106138841078591</v>
      </c>
      <c r="N308">
        <f t="shared" si="54"/>
        <v>219.38620195066025</v>
      </c>
      <c r="O308" t="str">
        <f t="shared" si="55"/>
        <v>51311,</v>
      </c>
      <c r="P308" t="str">
        <f t="shared" si="56"/>
        <v>930,</v>
      </c>
      <c r="Q308" t="str">
        <f t="shared" si="63"/>
        <v>(1,1)</v>
      </c>
      <c r="R308" t="str">
        <f t="shared" si="57"/>
        <v>1,</v>
      </c>
      <c r="S308" t="str">
        <f t="shared" si="58"/>
        <v>1,</v>
      </c>
    </row>
    <row r="309" spans="1:19" x14ac:dyDescent="0.15">
      <c r="A309" t="s">
        <v>221</v>
      </c>
      <c r="B309">
        <v>52311</v>
      </c>
      <c r="C309">
        <v>930</v>
      </c>
      <c r="D309">
        <v>1</v>
      </c>
      <c r="E309">
        <v>1</v>
      </c>
      <c r="F309">
        <v>3</v>
      </c>
      <c r="G309" s="5">
        <f t="shared" si="53"/>
        <v>8.8927137119908198E-2</v>
      </c>
      <c r="H309" t="str">
        <f>VLOOKUP(B309,'名称-id-价值'!B:C,2,FALSE)</f>
        <v>玛蒂尔达-碎片</v>
      </c>
      <c r="I309" t="str">
        <f t="shared" si="59"/>
        <v>T3碎片</v>
      </c>
      <c r="J309">
        <f t="shared" si="60"/>
        <v>8</v>
      </c>
      <c r="K309">
        <f t="shared" si="61"/>
        <v>0.26678141135972461</v>
      </c>
      <c r="L309">
        <f>VLOOKUP(B309,'名称-id-价值'!B:M,J309+2,FALSE)</f>
        <v>45.099999999999994</v>
      </c>
      <c r="M309">
        <f t="shared" si="62"/>
        <v>4.0106138841078591</v>
      </c>
      <c r="N309">
        <f t="shared" si="54"/>
        <v>219.38620195066025</v>
      </c>
      <c r="O309" t="str">
        <f t="shared" si="55"/>
        <v>52311,</v>
      </c>
      <c r="P309" t="str">
        <f t="shared" si="56"/>
        <v>930,</v>
      </c>
      <c r="Q309" t="str">
        <f t="shared" si="63"/>
        <v>(1,1)</v>
      </c>
      <c r="R309" t="str">
        <f t="shared" si="57"/>
        <v>1,</v>
      </c>
      <c r="S309" t="str">
        <f t="shared" si="58"/>
        <v>1,</v>
      </c>
    </row>
    <row r="310" spans="1:19" x14ac:dyDescent="0.15">
      <c r="A310" t="s">
        <v>221</v>
      </c>
      <c r="B310">
        <v>53311</v>
      </c>
      <c r="C310">
        <v>930</v>
      </c>
      <c r="D310">
        <v>1</v>
      </c>
      <c r="E310">
        <v>1</v>
      </c>
      <c r="F310">
        <v>3</v>
      </c>
      <c r="G310" s="5">
        <f t="shared" si="53"/>
        <v>8.8927137119908198E-2</v>
      </c>
      <c r="H310" t="str">
        <f>VLOOKUP(B310,'名称-id-价值'!B:C,2,FALSE)</f>
        <v>黑豹-碎片</v>
      </c>
      <c r="I310" t="str">
        <f t="shared" si="59"/>
        <v>T3碎片</v>
      </c>
      <c r="J310">
        <f t="shared" si="60"/>
        <v>8</v>
      </c>
      <c r="K310">
        <f t="shared" si="61"/>
        <v>0.26678141135972461</v>
      </c>
      <c r="L310">
        <f>VLOOKUP(B310,'名称-id-价值'!B:M,J310+2,FALSE)</f>
        <v>45.099999999999994</v>
      </c>
      <c r="M310">
        <f t="shared" si="62"/>
        <v>4.0106138841078591</v>
      </c>
      <c r="N310">
        <f t="shared" si="54"/>
        <v>219.38620195066025</v>
      </c>
      <c r="O310" t="str">
        <f t="shared" si="55"/>
        <v>53311,</v>
      </c>
      <c r="P310" t="str">
        <f t="shared" si="56"/>
        <v>930,</v>
      </c>
      <c r="Q310" t="str">
        <f t="shared" si="63"/>
        <v>(1,1)</v>
      </c>
      <c r="R310" t="str">
        <f t="shared" si="57"/>
        <v>1,</v>
      </c>
      <c r="S310" t="str">
        <f t="shared" si="58"/>
        <v>1,</v>
      </c>
    </row>
    <row r="311" spans="1:19" x14ac:dyDescent="0.15">
      <c r="A311" t="s">
        <v>221</v>
      </c>
      <c r="B311">
        <v>91001</v>
      </c>
      <c r="C311">
        <v>123</v>
      </c>
      <c r="D311">
        <v>1</v>
      </c>
      <c r="E311">
        <v>1</v>
      </c>
      <c r="F311">
        <v>3</v>
      </c>
      <c r="G311" s="5">
        <f t="shared" si="53"/>
        <v>1.1761331038439472E-2</v>
      </c>
      <c r="H311" t="str">
        <f>VLOOKUP(B311,'名称-id-价值'!B:C,2,FALSE)</f>
        <v>T1LP1</v>
      </c>
      <c r="I311" t="str">
        <f t="shared" si="59"/>
        <v>T1部件</v>
      </c>
      <c r="J311">
        <f t="shared" si="60"/>
        <v>8</v>
      </c>
      <c r="K311">
        <f t="shared" si="61"/>
        <v>3.5283993115318414E-2</v>
      </c>
      <c r="L311">
        <f>VLOOKUP(B311,'名称-id-价值'!B:M,J311+2,FALSE)</f>
        <v>26</v>
      </c>
      <c r="M311">
        <f t="shared" si="62"/>
        <v>0.30579460699942629</v>
      </c>
      <c r="N311">
        <f t="shared" si="54"/>
        <v>219.38620195066025</v>
      </c>
      <c r="O311" t="str">
        <f t="shared" si="55"/>
        <v>91001,</v>
      </c>
      <c r="P311" t="str">
        <f t="shared" si="56"/>
        <v>123,</v>
      </c>
      <c r="Q311" t="str">
        <f t="shared" si="63"/>
        <v>(1,1)</v>
      </c>
      <c r="R311" t="str">
        <f t="shared" si="57"/>
        <v>1,</v>
      </c>
      <c r="S311" t="str">
        <f t="shared" si="58"/>
        <v>1,</v>
      </c>
    </row>
    <row r="312" spans="1:19" x14ac:dyDescent="0.15">
      <c r="A312" t="s">
        <v>221</v>
      </c>
      <c r="B312">
        <v>91003</v>
      </c>
      <c r="C312">
        <v>123</v>
      </c>
      <c r="D312">
        <v>1</v>
      </c>
      <c r="E312">
        <v>1</v>
      </c>
      <c r="F312">
        <v>3</v>
      </c>
      <c r="G312" s="5">
        <f t="shared" si="53"/>
        <v>1.1761331038439472E-2</v>
      </c>
      <c r="H312" t="str">
        <f>VLOOKUP(B312,'名称-id-价值'!B:C,2,FALSE)</f>
        <v>T1LP3</v>
      </c>
      <c r="I312" t="str">
        <f t="shared" si="59"/>
        <v>T1部件</v>
      </c>
      <c r="J312">
        <f t="shared" si="60"/>
        <v>8</v>
      </c>
      <c r="K312">
        <f t="shared" si="61"/>
        <v>3.5283993115318414E-2</v>
      </c>
      <c r="L312">
        <f>VLOOKUP(B312,'名称-id-价值'!B:M,J312+2,FALSE)</f>
        <v>26</v>
      </c>
      <c r="M312">
        <f t="shared" si="62"/>
        <v>0.30579460699942629</v>
      </c>
      <c r="N312">
        <f t="shared" si="54"/>
        <v>219.38620195066025</v>
      </c>
      <c r="O312" t="str">
        <f t="shared" si="55"/>
        <v>91003,</v>
      </c>
      <c r="P312" t="str">
        <f t="shared" si="56"/>
        <v>123,</v>
      </c>
      <c r="Q312" t="str">
        <f t="shared" si="63"/>
        <v>(1,1)</v>
      </c>
      <c r="R312" t="str">
        <f t="shared" si="57"/>
        <v>1,</v>
      </c>
      <c r="S312" t="str">
        <f t="shared" si="58"/>
        <v>1,</v>
      </c>
    </row>
    <row r="313" spans="1:19" x14ac:dyDescent="0.15">
      <c r="A313" t="s">
        <v>221</v>
      </c>
      <c r="B313">
        <v>91005</v>
      </c>
      <c r="C313">
        <v>123</v>
      </c>
      <c r="D313">
        <v>1</v>
      </c>
      <c r="E313">
        <v>1</v>
      </c>
      <c r="F313">
        <v>3</v>
      </c>
      <c r="G313" s="5">
        <f t="shared" si="53"/>
        <v>1.1761331038439472E-2</v>
      </c>
      <c r="H313" t="str">
        <f>VLOOKUP(B313,'名称-id-价值'!B:C,2,FALSE)</f>
        <v>T1LP5</v>
      </c>
      <c r="I313" t="str">
        <f t="shared" si="59"/>
        <v>T1部件</v>
      </c>
      <c r="J313">
        <f t="shared" si="60"/>
        <v>8</v>
      </c>
      <c r="K313">
        <f t="shared" si="61"/>
        <v>3.5283993115318414E-2</v>
      </c>
      <c r="L313">
        <f>VLOOKUP(B313,'名称-id-价值'!B:M,J313+2,FALSE)</f>
        <v>26</v>
      </c>
      <c r="M313">
        <f t="shared" si="62"/>
        <v>0.30579460699942629</v>
      </c>
      <c r="N313">
        <f t="shared" si="54"/>
        <v>219.38620195066025</v>
      </c>
      <c r="O313" t="str">
        <f t="shared" si="55"/>
        <v>91005,</v>
      </c>
      <c r="P313" t="str">
        <f t="shared" si="56"/>
        <v>123,</v>
      </c>
      <c r="Q313" t="str">
        <f t="shared" si="63"/>
        <v>(1,1)</v>
      </c>
      <c r="R313" t="str">
        <f t="shared" si="57"/>
        <v>1,</v>
      </c>
      <c r="S313" t="str">
        <f t="shared" si="58"/>
        <v>1,</v>
      </c>
    </row>
    <row r="314" spans="1:19" x14ac:dyDescent="0.15">
      <c r="A314" t="s">
        <v>221</v>
      </c>
      <c r="B314">
        <v>91101</v>
      </c>
      <c r="C314">
        <v>123</v>
      </c>
      <c r="D314">
        <v>1</v>
      </c>
      <c r="E314">
        <v>1</v>
      </c>
      <c r="F314">
        <v>3</v>
      </c>
      <c r="G314" s="5">
        <f t="shared" si="53"/>
        <v>1.1761331038439472E-2</v>
      </c>
      <c r="H314" t="str">
        <f>VLOOKUP(B314,'名称-id-价值'!B:C,2,FALSE)</f>
        <v>T1MP1</v>
      </c>
      <c r="I314" t="str">
        <f t="shared" si="59"/>
        <v>T1部件</v>
      </c>
      <c r="J314">
        <f t="shared" si="60"/>
        <v>8</v>
      </c>
      <c r="K314">
        <f t="shared" si="61"/>
        <v>3.5283993115318414E-2</v>
      </c>
      <c r="L314">
        <f>VLOOKUP(B314,'名称-id-价值'!B:M,J314+2,FALSE)</f>
        <v>26</v>
      </c>
      <c r="M314">
        <f t="shared" si="62"/>
        <v>0.30579460699942629</v>
      </c>
      <c r="N314">
        <f t="shared" si="54"/>
        <v>219.38620195066025</v>
      </c>
      <c r="O314" t="str">
        <f t="shared" si="55"/>
        <v>91101,</v>
      </c>
      <c r="P314" t="str">
        <f t="shared" si="56"/>
        <v>123,</v>
      </c>
      <c r="Q314" t="str">
        <f t="shared" si="63"/>
        <v>(1,1)</v>
      </c>
      <c r="R314" t="str">
        <f t="shared" si="57"/>
        <v>1,</v>
      </c>
      <c r="S314" t="str">
        <f t="shared" si="58"/>
        <v>1,</v>
      </c>
    </row>
    <row r="315" spans="1:19" x14ac:dyDescent="0.15">
      <c r="A315" t="s">
        <v>221</v>
      </c>
      <c r="B315">
        <v>91103</v>
      </c>
      <c r="C315">
        <v>123</v>
      </c>
      <c r="D315">
        <v>1</v>
      </c>
      <c r="E315">
        <v>1</v>
      </c>
      <c r="F315">
        <v>3</v>
      </c>
      <c r="G315" s="5">
        <f t="shared" si="53"/>
        <v>1.1761331038439472E-2</v>
      </c>
      <c r="H315" t="str">
        <f>VLOOKUP(B315,'名称-id-价值'!B:C,2,FALSE)</f>
        <v>T1MP3</v>
      </c>
      <c r="I315" t="str">
        <f t="shared" si="59"/>
        <v>T1部件</v>
      </c>
      <c r="J315">
        <f t="shared" si="60"/>
        <v>8</v>
      </c>
      <c r="K315">
        <f t="shared" si="61"/>
        <v>3.5283993115318414E-2</v>
      </c>
      <c r="L315">
        <f>VLOOKUP(B315,'名称-id-价值'!B:M,J315+2,FALSE)</f>
        <v>26</v>
      </c>
      <c r="M315">
        <f t="shared" si="62"/>
        <v>0.30579460699942629</v>
      </c>
      <c r="N315">
        <f t="shared" si="54"/>
        <v>219.38620195066025</v>
      </c>
      <c r="O315" t="str">
        <f t="shared" si="55"/>
        <v>91103,</v>
      </c>
      <c r="P315" t="str">
        <f t="shared" si="56"/>
        <v>123,</v>
      </c>
      <c r="Q315" t="str">
        <f t="shared" si="63"/>
        <v>(1,1)</v>
      </c>
      <c r="R315" t="str">
        <f t="shared" si="57"/>
        <v>1,</v>
      </c>
      <c r="S315" t="str">
        <f t="shared" si="58"/>
        <v>1,</v>
      </c>
    </row>
    <row r="316" spans="1:19" x14ac:dyDescent="0.15">
      <c r="A316" t="s">
        <v>221</v>
      </c>
      <c r="B316">
        <v>91105</v>
      </c>
      <c r="C316">
        <v>123</v>
      </c>
      <c r="D316">
        <v>1</v>
      </c>
      <c r="E316">
        <v>1</v>
      </c>
      <c r="F316">
        <v>3</v>
      </c>
      <c r="G316" s="5">
        <f t="shared" si="53"/>
        <v>1.1761331038439472E-2</v>
      </c>
      <c r="H316" t="str">
        <f>VLOOKUP(B316,'名称-id-价值'!B:C,2,FALSE)</f>
        <v>T1MP5</v>
      </c>
      <c r="I316" t="str">
        <f t="shared" si="59"/>
        <v>T1部件</v>
      </c>
      <c r="J316">
        <f t="shared" si="60"/>
        <v>8</v>
      </c>
      <c r="K316">
        <f t="shared" si="61"/>
        <v>3.5283993115318414E-2</v>
      </c>
      <c r="L316">
        <f>VLOOKUP(B316,'名称-id-价值'!B:M,J316+2,FALSE)</f>
        <v>26</v>
      </c>
      <c r="M316">
        <f t="shared" si="62"/>
        <v>0.30579460699942629</v>
      </c>
      <c r="N316">
        <f t="shared" si="54"/>
        <v>219.38620195066025</v>
      </c>
      <c r="O316" t="str">
        <f t="shared" si="55"/>
        <v>91105,</v>
      </c>
      <c r="P316" t="str">
        <f t="shared" si="56"/>
        <v>123,</v>
      </c>
      <c r="Q316" t="str">
        <f t="shared" si="63"/>
        <v>(1,1)</v>
      </c>
      <c r="R316" t="str">
        <f t="shared" si="57"/>
        <v>1,</v>
      </c>
      <c r="S316" t="str">
        <f t="shared" si="58"/>
        <v>1,</v>
      </c>
    </row>
    <row r="317" spans="1:19" x14ac:dyDescent="0.15">
      <c r="A317" t="s">
        <v>221</v>
      </c>
      <c r="B317">
        <v>91201</v>
      </c>
      <c r="C317">
        <v>123</v>
      </c>
      <c r="D317">
        <v>1</v>
      </c>
      <c r="E317">
        <v>1</v>
      </c>
      <c r="F317">
        <v>3</v>
      </c>
      <c r="G317" s="5">
        <f t="shared" si="53"/>
        <v>1.1761331038439472E-2</v>
      </c>
      <c r="H317" t="str">
        <f>VLOOKUP(B317,'名称-id-价值'!B:C,2,FALSE)</f>
        <v>T1HP1</v>
      </c>
      <c r="I317" t="str">
        <f t="shared" si="59"/>
        <v>T1部件</v>
      </c>
      <c r="J317">
        <f t="shared" si="60"/>
        <v>8</v>
      </c>
      <c r="K317">
        <f t="shared" si="61"/>
        <v>3.5283993115318414E-2</v>
      </c>
      <c r="L317">
        <f>VLOOKUP(B317,'名称-id-价值'!B:M,J317+2,FALSE)</f>
        <v>26</v>
      </c>
      <c r="M317">
        <f t="shared" si="62"/>
        <v>0.30579460699942629</v>
      </c>
      <c r="N317">
        <f t="shared" si="54"/>
        <v>219.38620195066025</v>
      </c>
      <c r="O317" t="str">
        <f t="shared" si="55"/>
        <v>91201,</v>
      </c>
      <c r="P317" t="str">
        <f t="shared" si="56"/>
        <v>123,</v>
      </c>
      <c r="Q317" t="str">
        <f t="shared" si="63"/>
        <v>(1,1)</v>
      </c>
      <c r="R317" t="str">
        <f t="shared" si="57"/>
        <v>1,</v>
      </c>
      <c r="S317" t="str">
        <f t="shared" si="58"/>
        <v>1,</v>
      </c>
    </row>
    <row r="318" spans="1:19" x14ac:dyDescent="0.15">
      <c r="A318" t="s">
        <v>221</v>
      </c>
      <c r="B318">
        <v>91203</v>
      </c>
      <c r="C318">
        <v>123</v>
      </c>
      <c r="D318">
        <v>1</v>
      </c>
      <c r="E318">
        <v>1</v>
      </c>
      <c r="F318">
        <v>3</v>
      </c>
      <c r="G318" s="5">
        <f t="shared" si="53"/>
        <v>1.1761331038439472E-2</v>
      </c>
      <c r="H318" t="str">
        <f>VLOOKUP(B318,'名称-id-价值'!B:C,2,FALSE)</f>
        <v>T1HP3</v>
      </c>
      <c r="I318" t="str">
        <f t="shared" si="59"/>
        <v>T1部件</v>
      </c>
      <c r="J318">
        <f t="shared" si="60"/>
        <v>8</v>
      </c>
      <c r="K318">
        <f t="shared" si="61"/>
        <v>3.5283993115318414E-2</v>
      </c>
      <c r="L318">
        <f>VLOOKUP(B318,'名称-id-价值'!B:M,J318+2,FALSE)</f>
        <v>26</v>
      </c>
      <c r="M318">
        <f t="shared" si="62"/>
        <v>0.30579460699942629</v>
      </c>
      <c r="N318">
        <f t="shared" si="54"/>
        <v>219.38620195066025</v>
      </c>
      <c r="O318" t="str">
        <f t="shared" si="55"/>
        <v>91203,</v>
      </c>
      <c r="P318" t="str">
        <f t="shared" si="56"/>
        <v>123,</v>
      </c>
      <c r="Q318" t="str">
        <f t="shared" si="63"/>
        <v>(1,1)</v>
      </c>
      <c r="R318" t="str">
        <f t="shared" si="57"/>
        <v>1,</v>
      </c>
      <c r="S318" t="str">
        <f t="shared" si="58"/>
        <v>1,</v>
      </c>
    </row>
    <row r="319" spans="1:19" x14ac:dyDescent="0.15">
      <c r="A319" t="s">
        <v>221</v>
      </c>
      <c r="B319">
        <v>91205</v>
      </c>
      <c r="C319">
        <v>123</v>
      </c>
      <c r="D319">
        <v>1</v>
      </c>
      <c r="E319">
        <v>1</v>
      </c>
      <c r="F319">
        <v>3</v>
      </c>
      <c r="G319" s="5">
        <f t="shared" si="53"/>
        <v>1.1761331038439472E-2</v>
      </c>
      <c r="H319" t="str">
        <f>VLOOKUP(B319,'名称-id-价值'!B:C,2,FALSE)</f>
        <v>T1HP5</v>
      </c>
      <c r="I319" t="str">
        <f t="shared" si="59"/>
        <v>T1部件</v>
      </c>
      <c r="J319">
        <f t="shared" si="60"/>
        <v>8</v>
      </c>
      <c r="K319">
        <f t="shared" si="61"/>
        <v>3.5283993115318414E-2</v>
      </c>
      <c r="L319">
        <f>VLOOKUP(B319,'名称-id-价值'!B:M,J319+2,FALSE)</f>
        <v>26</v>
      </c>
      <c r="M319">
        <f t="shared" si="62"/>
        <v>0.30579460699942629</v>
      </c>
      <c r="N319">
        <f t="shared" si="54"/>
        <v>219.38620195066025</v>
      </c>
      <c r="O319" t="str">
        <f t="shared" si="55"/>
        <v>91205,</v>
      </c>
      <c r="P319" t="str">
        <f t="shared" si="56"/>
        <v>123,</v>
      </c>
      <c r="Q319" t="str">
        <f t="shared" si="63"/>
        <v>(1,1)</v>
      </c>
      <c r="R319" t="str">
        <f t="shared" si="57"/>
        <v>1,</v>
      </c>
      <c r="S319" t="str">
        <f t="shared" si="58"/>
        <v>1,</v>
      </c>
    </row>
    <row r="320" spans="1:19" x14ac:dyDescent="0.15">
      <c r="A320" t="s">
        <v>221</v>
      </c>
      <c r="B320">
        <v>91002</v>
      </c>
      <c r="C320">
        <v>123</v>
      </c>
      <c r="D320">
        <v>1</v>
      </c>
      <c r="E320">
        <v>1</v>
      </c>
      <c r="F320">
        <v>3</v>
      </c>
      <c r="G320" s="5">
        <f t="shared" si="53"/>
        <v>1.1761331038439472E-2</v>
      </c>
      <c r="H320" t="str">
        <f>VLOOKUP(B320,'名称-id-价值'!B:C,2,FALSE)</f>
        <v>T1LP2</v>
      </c>
      <c r="I320" t="str">
        <f t="shared" si="59"/>
        <v>T1部件</v>
      </c>
      <c r="J320">
        <f t="shared" si="60"/>
        <v>8</v>
      </c>
      <c r="K320">
        <f t="shared" si="61"/>
        <v>3.5283993115318414E-2</v>
      </c>
      <c r="L320">
        <f>VLOOKUP(B320,'名称-id-价值'!B:M,J320+2,FALSE)</f>
        <v>26</v>
      </c>
      <c r="M320">
        <f t="shared" si="62"/>
        <v>0.30579460699942629</v>
      </c>
      <c r="N320">
        <f t="shared" si="54"/>
        <v>219.38620195066025</v>
      </c>
      <c r="O320" t="str">
        <f t="shared" si="55"/>
        <v>91002,</v>
      </c>
      <c r="P320" t="str">
        <f t="shared" si="56"/>
        <v>123,</v>
      </c>
      <c r="Q320" t="str">
        <f t="shared" si="63"/>
        <v>(1,1)</v>
      </c>
      <c r="R320" t="str">
        <f t="shared" si="57"/>
        <v>1,</v>
      </c>
      <c r="S320" t="str">
        <f t="shared" si="58"/>
        <v>1,</v>
      </c>
    </row>
    <row r="321" spans="1:19" x14ac:dyDescent="0.15">
      <c r="A321" t="s">
        <v>221</v>
      </c>
      <c r="B321">
        <v>91004</v>
      </c>
      <c r="C321">
        <v>123</v>
      </c>
      <c r="D321">
        <v>1</v>
      </c>
      <c r="E321">
        <v>1</v>
      </c>
      <c r="F321">
        <v>3</v>
      </c>
      <c r="G321" s="5">
        <f t="shared" si="53"/>
        <v>1.1761331038439472E-2</v>
      </c>
      <c r="H321" t="str">
        <f>VLOOKUP(B321,'名称-id-价值'!B:C,2,FALSE)</f>
        <v>T1LP4</v>
      </c>
      <c r="I321" t="str">
        <f t="shared" si="59"/>
        <v>T1部件</v>
      </c>
      <c r="J321">
        <f t="shared" si="60"/>
        <v>8</v>
      </c>
      <c r="K321">
        <f t="shared" si="61"/>
        <v>3.5283993115318414E-2</v>
      </c>
      <c r="L321">
        <f>VLOOKUP(B321,'名称-id-价值'!B:M,J321+2,FALSE)</f>
        <v>26</v>
      </c>
      <c r="M321">
        <f t="shared" si="62"/>
        <v>0.30579460699942629</v>
      </c>
      <c r="N321">
        <f t="shared" si="54"/>
        <v>219.38620195066025</v>
      </c>
      <c r="O321" t="str">
        <f t="shared" si="55"/>
        <v>91004,</v>
      </c>
      <c r="P321" t="str">
        <f t="shared" si="56"/>
        <v>123,</v>
      </c>
      <c r="Q321" t="str">
        <f t="shared" si="63"/>
        <v>(1,1)</v>
      </c>
      <c r="R321" t="str">
        <f t="shared" si="57"/>
        <v>1,</v>
      </c>
      <c r="S321" t="str">
        <f t="shared" si="58"/>
        <v>1,</v>
      </c>
    </row>
    <row r="322" spans="1:19" x14ac:dyDescent="0.15">
      <c r="A322" t="s">
        <v>221</v>
      </c>
      <c r="B322">
        <v>91006</v>
      </c>
      <c r="C322">
        <v>123</v>
      </c>
      <c r="D322">
        <v>1</v>
      </c>
      <c r="E322">
        <v>1</v>
      </c>
      <c r="F322">
        <v>3</v>
      </c>
      <c r="G322" s="5">
        <f t="shared" ref="G322:G385" si="64">C322/SUMIFS(C:C,A:A,A322)</f>
        <v>1.1761331038439472E-2</v>
      </c>
      <c r="H322" t="str">
        <f>VLOOKUP(B322,'名称-id-价值'!B:C,2,FALSE)</f>
        <v>T1LP6</v>
      </c>
      <c r="I322" t="str">
        <f t="shared" si="59"/>
        <v>T1部件</v>
      </c>
      <c r="J322">
        <f t="shared" si="60"/>
        <v>8</v>
      </c>
      <c r="K322">
        <f t="shared" si="61"/>
        <v>3.5283993115318414E-2</v>
      </c>
      <c r="L322">
        <f>VLOOKUP(B322,'名称-id-价值'!B:M,J322+2,FALSE)</f>
        <v>26</v>
      </c>
      <c r="M322">
        <f t="shared" si="62"/>
        <v>0.30579460699942629</v>
      </c>
      <c r="N322">
        <f t="shared" ref="N322:N385" si="65">SUMIFS(M:M,A:A,A322)*F322+VLOOKUP(J322,$AC$17:$AF$27,4,FALSE)</f>
        <v>219.38620195066025</v>
      </c>
      <c r="O322" t="str">
        <f t="shared" si="55"/>
        <v>91006,</v>
      </c>
      <c r="P322" t="str">
        <f t="shared" si="56"/>
        <v>123,</v>
      </c>
      <c r="Q322" t="str">
        <f t="shared" si="63"/>
        <v>(1,1)</v>
      </c>
      <c r="R322" t="str">
        <f t="shared" si="57"/>
        <v>1,</v>
      </c>
      <c r="S322" t="str">
        <f t="shared" si="58"/>
        <v>1,</v>
      </c>
    </row>
    <row r="323" spans="1:19" x14ac:dyDescent="0.15">
      <c r="A323" t="s">
        <v>221</v>
      </c>
      <c r="B323">
        <v>91102</v>
      </c>
      <c r="C323">
        <v>123</v>
      </c>
      <c r="D323">
        <v>1</v>
      </c>
      <c r="E323">
        <v>1</v>
      </c>
      <c r="F323">
        <v>3</v>
      </c>
      <c r="G323" s="5">
        <f t="shared" si="64"/>
        <v>1.1761331038439472E-2</v>
      </c>
      <c r="H323" t="str">
        <f>VLOOKUP(B323,'名称-id-价值'!B:C,2,FALSE)</f>
        <v>T1MP2</v>
      </c>
      <c r="I323" t="str">
        <f t="shared" si="59"/>
        <v>T1部件</v>
      </c>
      <c r="J323">
        <f t="shared" si="60"/>
        <v>8</v>
      </c>
      <c r="K323">
        <f t="shared" si="61"/>
        <v>3.5283993115318414E-2</v>
      </c>
      <c r="L323">
        <f>VLOOKUP(B323,'名称-id-价值'!B:M,J323+2,FALSE)</f>
        <v>26</v>
      </c>
      <c r="M323">
        <f t="shared" si="62"/>
        <v>0.30579460699942629</v>
      </c>
      <c r="N323">
        <f t="shared" si="65"/>
        <v>219.38620195066025</v>
      </c>
      <c r="O323" t="str">
        <f t="shared" si="55"/>
        <v>91102,</v>
      </c>
      <c r="P323" t="str">
        <f t="shared" si="56"/>
        <v>123,</v>
      </c>
      <c r="Q323" t="str">
        <f t="shared" si="63"/>
        <v>(1,1)</v>
      </c>
      <c r="R323" t="str">
        <f t="shared" si="57"/>
        <v>1,</v>
      </c>
      <c r="S323" t="str">
        <f t="shared" si="58"/>
        <v>1,</v>
      </c>
    </row>
    <row r="324" spans="1:19" x14ac:dyDescent="0.15">
      <c r="A324" t="s">
        <v>221</v>
      </c>
      <c r="B324">
        <v>91104</v>
      </c>
      <c r="C324">
        <v>123</v>
      </c>
      <c r="D324">
        <v>1</v>
      </c>
      <c r="E324">
        <v>1</v>
      </c>
      <c r="F324">
        <v>3</v>
      </c>
      <c r="G324" s="5">
        <f t="shared" si="64"/>
        <v>1.1761331038439472E-2</v>
      </c>
      <c r="H324" t="str">
        <f>VLOOKUP(B324,'名称-id-价值'!B:C,2,FALSE)</f>
        <v>T1MP4</v>
      </c>
      <c r="I324" t="str">
        <f t="shared" si="59"/>
        <v>T1部件</v>
      </c>
      <c r="J324">
        <f t="shared" si="60"/>
        <v>8</v>
      </c>
      <c r="K324">
        <f t="shared" si="61"/>
        <v>3.5283993115318414E-2</v>
      </c>
      <c r="L324">
        <f>VLOOKUP(B324,'名称-id-价值'!B:M,J324+2,FALSE)</f>
        <v>26</v>
      </c>
      <c r="M324">
        <f t="shared" si="62"/>
        <v>0.30579460699942629</v>
      </c>
      <c r="N324">
        <f t="shared" si="65"/>
        <v>219.38620195066025</v>
      </c>
      <c r="O324" t="str">
        <f t="shared" si="55"/>
        <v>91104,</v>
      </c>
      <c r="P324" t="str">
        <f t="shared" si="56"/>
        <v>123,</v>
      </c>
      <c r="Q324" t="str">
        <f t="shared" si="63"/>
        <v>(1,1)</v>
      </c>
      <c r="R324" t="str">
        <f t="shared" si="57"/>
        <v>1,</v>
      </c>
      <c r="S324" t="str">
        <f t="shared" si="58"/>
        <v>1,</v>
      </c>
    </row>
    <row r="325" spans="1:19" x14ac:dyDescent="0.15">
      <c r="A325" t="s">
        <v>221</v>
      </c>
      <c r="B325">
        <v>91106</v>
      </c>
      <c r="C325">
        <v>123</v>
      </c>
      <c r="D325">
        <v>1</v>
      </c>
      <c r="E325">
        <v>1</v>
      </c>
      <c r="F325">
        <v>3</v>
      </c>
      <c r="G325" s="5">
        <f t="shared" si="64"/>
        <v>1.1761331038439472E-2</v>
      </c>
      <c r="H325" t="str">
        <f>VLOOKUP(B325,'名称-id-价值'!B:C,2,FALSE)</f>
        <v>T1MP6</v>
      </c>
      <c r="I325" t="str">
        <f t="shared" si="59"/>
        <v>T1部件</v>
      </c>
      <c r="J325">
        <f t="shared" si="60"/>
        <v>8</v>
      </c>
      <c r="K325">
        <f t="shared" si="61"/>
        <v>3.5283993115318414E-2</v>
      </c>
      <c r="L325">
        <f>VLOOKUP(B325,'名称-id-价值'!B:M,J325+2,FALSE)</f>
        <v>26</v>
      </c>
      <c r="M325">
        <f t="shared" si="62"/>
        <v>0.30579460699942629</v>
      </c>
      <c r="N325">
        <f t="shared" si="65"/>
        <v>219.38620195066025</v>
      </c>
      <c r="O325" t="str">
        <f t="shared" si="55"/>
        <v>91106,</v>
      </c>
      <c r="P325" t="str">
        <f t="shared" si="56"/>
        <v>123,</v>
      </c>
      <c r="Q325" t="str">
        <f t="shared" si="63"/>
        <v>(1,1)</v>
      </c>
      <c r="R325" t="str">
        <f t="shared" si="57"/>
        <v>1,</v>
      </c>
      <c r="S325" t="str">
        <f t="shared" si="58"/>
        <v>1,</v>
      </c>
    </row>
    <row r="326" spans="1:19" x14ac:dyDescent="0.15">
      <c r="A326" t="s">
        <v>221</v>
      </c>
      <c r="B326">
        <v>91202</v>
      </c>
      <c r="C326">
        <v>123</v>
      </c>
      <c r="D326">
        <v>1</v>
      </c>
      <c r="E326">
        <v>1</v>
      </c>
      <c r="F326">
        <v>3</v>
      </c>
      <c r="G326" s="5">
        <f t="shared" si="64"/>
        <v>1.1761331038439472E-2</v>
      </c>
      <c r="H326" t="str">
        <f>VLOOKUP(B326,'名称-id-价值'!B:C,2,FALSE)</f>
        <v>T1HP2</v>
      </c>
      <c r="I326" t="str">
        <f t="shared" si="59"/>
        <v>T1部件</v>
      </c>
      <c r="J326">
        <f t="shared" si="60"/>
        <v>8</v>
      </c>
      <c r="K326">
        <f t="shared" si="61"/>
        <v>3.5283993115318414E-2</v>
      </c>
      <c r="L326">
        <f>VLOOKUP(B326,'名称-id-价值'!B:M,J326+2,FALSE)</f>
        <v>26</v>
      </c>
      <c r="M326">
        <f t="shared" si="62"/>
        <v>0.30579460699942629</v>
      </c>
      <c r="N326">
        <f t="shared" si="65"/>
        <v>219.38620195066025</v>
      </c>
      <c r="O326" t="str">
        <f t="shared" si="55"/>
        <v>91202,</v>
      </c>
      <c r="P326" t="str">
        <f t="shared" si="56"/>
        <v>123,</v>
      </c>
      <c r="Q326" t="str">
        <f t="shared" si="63"/>
        <v>(1,1)</v>
      </c>
      <c r="R326" t="str">
        <f t="shared" si="57"/>
        <v>1,</v>
      </c>
      <c r="S326" t="str">
        <f t="shared" si="58"/>
        <v>1,</v>
      </c>
    </row>
    <row r="327" spans="1:19" x14ac:dyDescent="0.15">
      <c r="A327" t="s">
        <v>221</v>
      </c>
      <c r="B327">
        <v>91204</v>
      </c>
      <c r="C327">
        <v>123</v>
      </c>
      <c r="D327">
        <v>1</v>
      </c>
      <c r="E327">
        <v>1</v>
      </c>
      <c r="F327">
        <v>3</v>
      </c>
      <c r="G327" s="5">
        <f t="shared" si="64"/>
        <v>1.1761331038439472E-2</v>
      </c>
      <c r="H327" t="str">
        <f>VLOOKUP(B327,'名称-id-价值'!B:C,2,FALSE)</f>
        <v>T1HP4</v>
      </c>
      <c r="I327" t="str">
        <f t="shared" si="59"/>
        <v>T1部件</v>
      </c>
      <c r="J327">
        <f t="shared" si="60"/>
        <v>8</v>
      </c>
      <c r="K327">
        <f t="shared" si="61"/>
        <v>3.5283993115318414E-2</v>
      </c>
      <c r="L327">
        <f>VLOOKUP(B327,'名称-id-价值'!B:M,J327+2,FALSE)</f>
        <v>26</v>
      </c>
      <c r="M327">
        <f t="shared" si="62"/>
        <v>0.30579460699942629</v>
      </c>
      <c r="N327">
        <f t="shared" si="65"/>
        <v>219.38620195066025</v>
      </c>
      <c r="O327" t="str">
        <f t="shared" si="55"/>
        <v>91204,</v>
      </c>
      <c r="P327" t="str">
        <f t="shared" si="56"/>
        <v>123,</v>
      </c>
      <c r="Q327" t="str">
        <f t="shared" si="63"/>
        <v>(1,1)</v>
      </c>
      <c r="R327" t="str">
        <f t="shared" si="57"/>
        <v>1,</v>
      </c>
      <c r="S327" t="str">
        <f t="shared" si="58"/>
        <v>1,</v>
      </c>
    </row>
    <row r="328" spans="1:19" x14ac:dyDescent="0.15">
      <c r="A328" t="s">
        <v>221</v>
      </c>
      <c r="B328">
        <v>91206</v>
      </c>
      <c r="C328">
        <v>123</v>
      </c>
      <c r="D328">
        <v>1</v>
      </c>
      <c r="E328">
        <v>1</v>
      </c>
      <c r="F328">
        <v>3</v>
      </c>
      <c r="G328" s="5">
        <f t="shared" si="64"/>
        <v>1.1761331038439472E-2</v>
      </c>
      <c r="H328" t="str">
        <f>VLOOKUP(B328,'名称-id-价值'!B:C,2,FALSE)</f>
        <v>T1HP6</v>
      </c>
      <c r="I328" t="str">
        <f t="shared" si="59"/>
        <v>T1部件</v>
      </c>
      <c r="J328">
        <f t="shared" si="60"/>
        <v>8</v>
      </c>
      <c r="K328">
        <f t="shared" si="61"/>
        <v>3.5283993115318414E-2</v>
      </c>
      <c r="L328">
        <f>VLOOKUP(B328,'名称-id-价值'!B:M,J328+2,FALSE)</f>
        <v>26</v>
      </c>
      <c r="M328">
        <f t="shared" si="62"/>
        <v>0.30579460699942629</v>
      </c>
      <c r="N328">
        <f t="shared" si="65"/>
        <v>219.38620195066025</v>
      </c>
      <c r="O328" t="str">
        <f t="shared" si="55"/>
        <v>91206,</v>
      </c>
      <c r="P328" t="str">
        <f t="shared" si="56"/>
        <v>123,</v>
      </c>
      <c r="Q328" t="str">
        <f t="shared" si="63"/>
        <v>(1,1)</v>
      </c>
      <c r="R328" t="str">
        <f t="shared" si="57"/>
        <v>1,</v>
      </c>
      <c r="S328" t="str">
        <f t="shared" si="58"/>
        <v>1,</v>
      </c>
    </row>
    <row r="329" spans="1:19" x14ac:dyDescent="0.15">
      <c r="A329" t="s">
        <v>221</v>
      </c>
      <c r="B329">
        <v>92001</v>
      </c>
      <c r="C329">
        <v>57</v>
      </c>
      <c r="D329">
        <v>1</v>
      </c>
      <c r="E329">
        <v>1</v>
      </c>
      <c r="F329">
        <v>3</v>
      </c>
      <c r="G329" s="5">
        <f t="shared" si="64"/>
        <v>5.4503729202524387E-3</v>
      </c>
      <c r="H329" t="str">
        <f>VLOOKUP(B329,'名称-id-价值'!B:C,2,FALSE)</f>
        <v>T2LP1</v>
      </c>
      <c r="I329" t="str">
        <f t="shared" si="59"/>
        <v>T2部件</v>
      </c>
      <c r="J329">
        <f t="shared" si="60"/>
        <v>8</v>
      </c>
      <c r="K329">
        <f t="shared" si="61"/>
        <v>1.6351118760757316E-2</v>
      </c>
      <c r="L329">
        <f>VLOOKUP(B329,'名称-id-价值'!B:M,J329+2,FALSE)</f>
        <v>57.75</v>
      </c>
      <c r="M329">
        <f t="shared" si="62"/>
        <v>0.31475903614457834</v>
      </c>
      <c r="N329">
        <f t="shared" si="65"/>
        <v>219.38620195066025</v>
      </c>
      <c r="O329" t="str">
        <f t="shared" si="55"/>
        <v>92001,</v>
      </c>
      <c r="P329" t="str">
        <f t="shared" si="56"/>
        <v>57,</v>
      </c>
      <c r="Q329" t="str">
        <f t="shared" si="63"/>
        <v>(1,1)</v>
      </c>
      <c r="R329" t="str">
        <f t="shared" si="57"/>
        <v>1,</v>
      </c>
      <c r="S329" t="str">
        <f t="shared" si="58"/>
        <v>1,</v>
      </c>
    </row>
    <row r="330" spans="1:19" x14ac:dyDescent="0.15">
      <c r="A330" t="s">
        <v>221</v>
      </c>
      <c r="B330">
        <v>92003</v>
      </c>
      <c r="C330">
        <v>57</v>
      </c>
      <c r="D330">
        <v>1</v>
      </c>
      <c r="E330">
        <v>1</v>
      </c>
      <c r="F330">
        <v>3</v>
      </c>
      <c r="G330" s="5">
        <f t="shared" si="64"/>
        <v>5.4503729202524387E-3</v>
      </c>
      <c r="H330" t="str">
        <f>VLOOKUP(B330,'名称-id-价值'!B:C,2,FALSE)</f>
        <v>T2LP3</v>
      </c>
      <c r="I330" t="str">
        <f t="shared" si="59"/>
        <v>T2部件</v>
      </c>
      <c r="J330">
        <f t="shared" si="60"/>
        <v>8</v>
      </c>
      <c r="K330">
        <f t="shared" si="61"/>
        <v>1.6351118760757316E-2</v>
      </c>
      <c r="L330">
        <f>VLOOKUP(B330,'名称-id-价值'!B:M,J330+2,FALSE)</f>
        <v>57.75</v>
      </c>
      <c r="M330">
        <f t="shared" si="62"/>
        <v>0.31475903614457834</v>
      </c>
      <c r="N330">
        <f t="shared" si="65"/>
        <v>219.38620195066025</v>
      </c>
      <c r="O330" t="str">
        <f t="shared" si="55"/>
        <v>92003,</v>
      </c>
      <c r="P330" t="str">
        <f t="shared" si="56"/>
        <v>57,</v>
      </c>
      <c r="Q330" t="str">
        <f t="shared" si="63"/>
        <v>(1,1)</v>
      </c>
      <c r="R330" t="str">
        <f t="shared" si="57"/>
        <v>1,</v>
      </c>
      <c r="S330" t="str">
        <f t="shared" si="58"/>
        <v>1,</v>
      </c>
    </row>
    <row r="331" spans="1:19" x14ac:dyDescent="0.15">
      <c r="A331" t="s">
        <v>221</v>
      </c>
      <c r="B331">
        <v>92005</v>
      </c>
      <c r="C331">
        <v>57</v>
      </c>
      <c r="D331">
        <v>1</v>
      </c>
      <c r="E331">
        <v>1</v>
      </c>
      <c r="F331">
        <v>3</v>
      </c>
      <c r="G331" s="5">
        <f t="shared" si="64"/>
        <v>5.4503729202524387E-3</v>
      </c>
      <c r="H331" t="str">
        <f>VLOOKUP(B331,'名称-id-价值'!B:C,2,FALSE)</f>
        <v>T2LP5</v>
      </c>
      <c r="I331" t="str">
        <f t="shared" si="59"/>
        <v>T2部件</v>
      </c>
      <c r="J331">
        <f t="shared" si="60"/>
        <v>8</v>
      </c>
      <c r="K331">
        <f t="shared" si="61"/>
        <v>1.6351118760757316E-2</v>
      </c>
      <c r="L331">
        <f>VLOOKUP(B331,'名称-id-价值'!B:M,J331+2,FALSE)</f>
        <v>57.75</v>
      </c>
      <c r="M331">
        <f t="shared" si="62"/>
        <v>0.31475903614457834</v>
      </c>
      <c r="N331">
        <f t="shared" si="65"/>
        <v>219.38620195066025</v>
      </c>
      <c r="O331" t="str">
        <f t="shared" si="55"/>
        <v>92005,</v>
      </c>
      <c r="P331" t="str">
        <f t="shared" si="56"/>
        <v>57,</v>
      </c>
      <c r="Q331" t="str">
        <f t="shared" si="63"/>
        <v>(1,1)</v>
      </c>
      <c r="R331" t="str">
        <f t="shared" si="57"/>
        <v>1,</v>
      </c>
      <c r="S331" t="str">
        <f t="shared" si="58"/>
        <v>1,</v>
      </c>
    </row>
    <row r="332" spans="1:19" x14ac:dyDescent="0.15">
      <c r="A332" t="s">
        <v>221</v>
      </c>
      <c r="B332">
        <v>92101</v>
      </c>
      <c r="C332">
        <v>57</v>
      </c>
      <c r="D332">
        <v>1</v>
      </c>
      <c r="E332">
        <v>1</v>
      </c>
      <c r="F332">
        <v>3</v>
      </c>
      <c r="G332" s="5">
        <f t="shared" si="64"/>
        <v>5.4503729202524387E-3</v>
      </c>
      <c r="H332" t="str">
        <f>VLOOKUP(B332,'名称-id-价值'!B:C,2,FALSE)</f>
        <v>T2MP1</v>
      </c>
      <c r="I332" t="str">
        <f t="shared" si="59"/>
        <v>T2部件</v>
      </c>
      <c r="J332">
        <f t="shared" si="60"/>
        <v>8</v>
      </c>
      <c r="K332">
        <f t="shared" si="61"/>
        <v>1.6351118760757316E-2</v>
      </c>
      <c r="L332">
        <f>VLOOKUP(B332,'名称-id-价值'!B:M,J332+2,FALSE)</f>
        <v>57.75</v>
      </c>
      <c r="M332">
        <f t="shared" si="62"/>
        <v>0.31475903614457834</v>
      </c>
      <c r="N332">
        <f t="shared" si="65"/>
        <v>219.38620195066025</v>
      </c>
      <c r="O332" t="str">
        <f t="shared" si="55"/>
        <v>92101,</v>
      </c>
      <c r="P332" t="str">
        <f t="shared" si="56"/>
        <v>57,</v>
      </c>
      <c r="Q332" t="str">
        <f t="shared" si="63"/>
        <v>(1,1)</v>
      </c>
      <c r="R332" t="str">
        <f t="shared" si="57"/>
        <v>1,</v>
      </c>
      <c r="S332" t="str">
        <f t="shared" si="58"/>
        <v>1,</v>
      </c>
    </row>
    <row r="333" spans="1:19" x14ac:dyDescent="0.15">
      <c r="A333" t="s">
        <v>221</v>
      </c>
      <c r="B333">
        <v>92103</v>
      </c>
      <c r="C333">
        <v>57</v>
      </c>
      <c r="D333">
        <v>1</v>
      </c>
      <c r="E333">
        <v>1</v>
      </c>
      <c r="F333">
        <v>3</v>
      </c>
      <c r="G333" s="5">
        <f t="shared" si="64"/>
        <v>5.4503729202524387E-3</v>
      </c>
      <c r="H333" t="str">
        <f>VLOOKUP(B333,'名称-id-价值'!B:C,2,FALSE)</f>
        <v>T2MP3</v>
      </c>
      <c r="I333" t="str">
        <f t="shared" si="59"/>
        <v>T2部件</v>
      </c>
      <c r="J333">
        <f t="shared" si="60"/>
        <v>8</v>
      </c>
      <c r="K333">
        <f t="shared" si="61"/>
        <v>1.6351118760757316E-2</v>
      </c>
      <c r="L333">
        <f>VLOOKUP(B333,'名称-id-价值'!B:M,J333+2,FALSE)</f>
        <v>57.75</v>
      </c>
      <c r="M333">
        <f t="shared" si="62"/>
        <v>0.31475903614457834</v>
      </c>
      <c r="N333">
        <f t="shared" si="65"/>
        <v>219.38620195066025</v>
      </c>
      <c r="O333" t="str">
        <f t="shared" si="55"/>
        <v>92103,</v>
      </c>
      <c r="P333" t="str">
        <f t="shared" si="56"/>
        <v>57,</v>
      </c>
      <c r="Q333" t="str">
        <f t="shared" si="63"/>
        <v>(1,1)</v>
      </c>
      <c r="R333" t="str">
        <f t="shared" si="57"/>
        <v>1,</v>
      </c>
      <c r="S333" t="str">
        <f t="shared" si="58"/>
        <v>1,</v>
      </c>
    </row>
    <row r="334" spans="1:19" x14ac:dyDescent="0.15">
      <c r="A334" t="s">
        <v>221</v>
      </c>
      <c r="B334">
        <v>92105</v>
      </c>
      <c r="C334">
        <v>57</v>
      </c>
      <c r="D334">
        <v>1</v>
      </c>
      <c r="E334">
        <v>1</v>
      </c>
      <c r="F334">
        <v>3</v>
      </c>
      <c r="G334" s="5">
        <f t="shared" si="64"/>
        <v>5.4503729202524387E-3</v>
      </c>
      <c r="H334" t="str">
        <f>VLOOKUP(B334,'名称-id-价值'!B:C,2,FALSE)</f>
        <v>T2MP5</v>
      </c>
      <c r="I334" t="str">
        <f t="shared" si="59"/>
        <v>T2部件</v>
      </c>
      <c r="J334">
        <f t="shared" si="60"/>
        <v>8</v>
      </c>
      <c r="K334">
        <f t="shared" si="61"/>
        <v>1.6351118760757316E-2</v>
      </c>
      <c r="L334">
        <f>VLOOKUP(B334,'名称-id-价值'!B:M,J334+2,FALSE)</f>
        <v>57.75</v>
      </c>
      <c r="M334">
        <f t="shared" si="62"/>
        <v>0.31475903614457834</v>
      </c>
      <c r="N334">
        <f t="shared" si="65"/>
        <v>219.38620195066025</v>
      </c>
      <c r="O334" t="str">
        <f t="shared" si="55"/>
        <v>92105,</v>
      </c>
      <c r="P334" t="str">
        <f t="shared" si="56"/>
        <v>57,</v>
      </c>
      <c r="Q334" t="str">
        <f t="shared" si="63"/>
        <v>(1,1)</v>
      </c>
      <c r="R334" t="str">
        <f t="shared" si="57"/>
        <v>1,</v>
      </c>
      <c r="S334" t="str">
        <f t="shared" si="58"/>
        <v>1,</v>
      </c>
    </row>
    <row r="335" spans="1:19" x14ac:dyDescent="0.15">
      <c r="A335" t="s">
        <v>221</v>
      </c>
      <c r="B335">
        <v>92201</v>
      </c>
      <c r="C335">
        <v>57</v>
      </c>
      <c r="D335">
        <v>1</v>
      </c>
      <c r="E335">
        <v>1</v>
      </c>
      <c r="F335">
        <v>3</v>
      </c>
      <c r="G335" s="5">
        <f t="shared" si="64"/>
        <v>5.4503729202524387E-3</v>
      </c>
      <c r="H335" t="str">
        <f>VLOOKUP(B335,'名称-id-价值'!B:C,2,FALSE)</f>
        <v>T2HP1</v>
      </c>
      <c r="I335" t="str">
        <f t="shared" si="59"/>
        <v>T2部件</v>
      </c>
      <c r="J335">
        <f t="shared" si="60"/>
        <v>8</v>
      </c>
      <c r="K335">
        <f t="shared" si="61"/>
        <v>1.6351118760757316E-2</v>
      </c>
      <c r="L335">
        <f>VLOOKUP(B335,'名称-id-价值'!B:M,J335+2,FALSE)</f>
        <v>57.75</v>
      </c>
      <c r="M335">
        <f t="shared" si="62"/>
        <v>0.31475903614457834</v>
      </c>
      <c r="N335">
        <f t="shared" si="65"/>
        <v>219.38620195066025</v>
      </c>
      <c r="O335" t="str">
        <f t="shared" si="55"/>
        <v>92201,</v>
      </c>
      <c r="P335" t="str">
        <f t="shared" si="56"/>
        <v>57,</v>
      </c>
      <c r="Q335" t="str">
        <f t="shared" si="63"/>
        <v>(1,1)</v>
      </c>
      <c r="R335" t="str">
        <f t="shared" si="57"/>
        <v>1,</v>
      </c>
      <c r="S335" t="str">
        <f t="shared" si="58"/>
        <v>1,</v>
      </c>
    </row>
    <row r="336" spans="1:19" x14ac:dyDescent="0.15">
      <c r="A336" t="s">
        <v>221</v>
      </c>
      <c r="B336">
        <v>92203</v>
      </c>
      <c r="C336">
        <v>57</v>
      </c>
      <c r="D336">
        <v>1</v>
      </c>
      <c r="E336">
        <v>1</v>
      </c>
      <c r="F336">
        <v>3</v>
      </c>
      <c r="G336" s="5">
        <f t="shared" si="64"/>
        <v>5.4503729202524387E-3</v>
      </c>
      <c r="H336" t="str">
        <f>VLOOKUP(B336,'名称-id-价值'!B:C,2,FALSE)</f>
        <v>T2HP3</v>
      </c>
      <c r="I336" t="str">
        <f t="shared" si="59"/>
        <v>T2部件</v>
      </c>
      <c r="J336">
        <f t="shared" si="60"/>
        <v>8</v>
      </c>
      <c r="K336">
        <f t="shared" si="61"/>
        <v>1.6351118760757316E-2</v>
      </c>
      <c r="L336">
        <f>VLOOKUP(B336,'名称-id-价值'!B:M,J336+2,FALSE)</f>
        <v>57.75</v>
      </c>
      <c r="M336">
        <f t="shared" si="62"/>
        <v>0.31475903614457834</v>
      </c>
      <c r="N336">
        <f t="shared" si="65"/>
        <v>219.38620195066025</v>
      </c>
      <c r="O336" t="str">
        <f t="shared" si="55"/>
        <v>92203,</v>
      </c>
      <c r="P336" t="str">
        <f t="shared" si="56"/>
        <v>57,</v>
      </c>
      <c r="Q336" t="str">
        <f t="shared" si="63"/>
        <v>(1,1)</v>
      </c>
      <c r="R336" t="str">
        <f t="shared" si="57"/>
        <v>1,</v>
      </c>
      <c r="S336" t="str">
        <f t="shared" si="58"/>
        <v>1,</v>
      </c>
    </row>
    <row r="337" spans="1:19" x14ac:dyDescent="0.15">
      <c r="A337" t="s">
        <v>221</v>
      </c>
      <c r="B337">
        <v>92205</v>
      </c>
      <c r="C337">
        <v>57</v>
      </c>
      <c r="D337">
        <v>1</v>
      </c>
      <c r="E337">
        <v>1</v>
      </c>
      <c r="F337">
        <v>3</v>
      </c>
      <c r="G337" s="5">
        <f t="shared" si="64"/>
        <v>5.4503729202524387E-3</v>
      </c>
      <c r="H337" t="str">
        <f>VLOOKUP(B337,'名称-id-价值'!B:C,2,FALSE)</f>
        <v>T2HP5</v>
      </c>
      <c r="I337" t="str">
        <f t="shared" si="59"/>
        <v>T2部件</v>
      </c>
      <c r="J337">
        <f t="shared" si="60"/>
        <v>8</v>
      </c>
      <c r="K337">
        <f t="shared" si="61"/>
        <v>1.6351118760757316E-2</v>
      </c>
      <c r="L337">
        <f>VLOOKUP(B337,'名称-id-价值'!B:M,J337+2,FALSE)</f>
        <v>57.75</v>
      </c>
      <c r="M337">
        <f t="shared" si="62"/>
        <v>0.31475903614457834</v>
      </c>
      <c r="N337">
        <f t="shared" si="65"/>
        <v>219.38620195066025</v>
      </c>
      <c r="O337" t="str">
        <f t="shared" si="55"/>
        <v>92205,</v>
      </c>
      <c r="P337" t="str">
        <f t="shared" si="56"/>
        <v>57,</v>
      </c>
      <c r="Q337" t="str">
        <f t="shared" si="63"/>
        <v>(1,1)</v>
      </c>
      <c r="R337" t="str">
        <f t="shared" si="57"/>
        <v>1,</v>
      </c>
      <c r="S337" t="str">
        <f t="shared" si="58"/>
        <v>1,</v>
      </c>
    </row>
    <row r="338" spans="1:19" x14ac:dyDescent="0.15">
      <c r="A338" t="s">
        <v>221</v>
      </c>
      <c r="B338">
        <v>92002</v>
      </c>
      <c r="C338">
        <v>57</v>
      </c>
      <c r="D338">
        <v>1</v>
      </c>
      <c r="E338">
        <v>1</v>
      </c>
      <c r="F338">
        <v>3</v>
      </c>
      <c r="G338" s="5">
        <f t="shared" si="64"/>
        <v>5.4503729202524387E-3</v>
      </c>
      <c r="H338" t="str">
        <f>VLOOKUP(B338,'名称-id-价值'!B:C,2,FALSE)</f>
        <v>T2LP2</v>
      </c>
      <c r="I338" t="str">
        <f t="shared" si="59"/>
        <v>T2部件</v>
      </c>
      <c r="J338">
        <f t="shared" si="60"/>
        <v>8</v>
      </c>
      <c r="K338">
        <f t="shared" si="61"/>
        <v>1.6351118760757316E-2</v>
      </c>
      <c r="L338">
        <f>VLOOKUP(B338,'名称-id-价值'!B:M,J338+2,FALSE)</f>
        <v>57.75</v>
      </c>
      <c r="M338">
        <f t="shared" si="62"/>
        <v>0.31475903614457834</v>
      </c>
      <c r="N338">
        <f t="shared" si="65"/>
        <v>219.38620195066025</v>
      </c>
      <c r="O338" t="str">
        <f t="shared" si="55"/>
        <v>92002,</v>
      </c>
      <c r="P338" t="str">
        <f t="shared" si="56"/>
        <v>57,</v>
      </c>
      <c r="Q338" t="str">
        <f t="shared" si="63"/>
        <v>(1,1)</v>
      </c>
      <c r="R338" t="str">
        <f t="shared" si="57"/>
        <v>1,</v>
      </c>
      <c r="S338" t="str">
        <f t="shared" si="58"/>
        <v>1,</v>
      </c>
    </row>
    <row r="339" spans="1:19" x14ac:dyDescent="0.15">
      <c r="A339" t="s">
        <v>221</v>
      </c>
      <c r="B339">
        <v>92004</v>
      </c>
      <c r="C339">
        <v>57</v>
      </c>
      <c r="D339">
        <v>1</v>
      </c>
      <c r="E339">
        <v>1</v>
      </c>
      <c r="F339">
        <v>3</v>
      </c>
      <c r="G339" s="5">
        <f t="shared" si="64"/>
        <v>5.4503729202524387E-3</v>
      </c>
      <c r="H339" t="str">
        <f>VLOOKUP(B339,'名称-id-价值'!B:C,2,FALSE)</f>
        <v>T2LP4</v>
      </c>
      <c r="I339" t="str">
        <f t="shared" si="59"/>
        <v>T2部件</v>
      </c>
      <c r="J339">
        <f t="shared" si="60"/>
        <v>8</v>
      </c>
      <c r="K339">
        <f t="shared" si="61"/>
        <v>1.6351118760757316E-2</v>
      </c>
      <c r="L339">
        <f>VLOOKUP(B339,'名称-id-价值'!B:M,J339+2,FALSE)</f>
        <v>57.75</v>
      </c>
      <c r="M339">
        <f t="shared" si="62"/>
        <v>0.31475903614457834</v>
      </c>
      <c r="N339">
        <f t="shared" si="65"/>
        <v>219.38620195066025</v>
      </c>
      <c r="O339" t="str">
        <f t="shared" si="55"/>
        <v>92004,</v>
      </c>
      <c r="P339" t="str">
        <f t="shared" si="56"/>
        <v>57,</v>
      </c>
      <c r="Q339" t="str">
        <f t="shared" si="63"/>
        <v>(1,1)</v>
      </c>
      <c r="R339" t="str">
        <f t="shared" si="57"/>
        <v>1,</v>
      </c>
      <c r="S339" t="str">
        <f t="shared" si="58"/>
        <v>1,</v>
      </c>
    </row>
    <row r="340" spans="1:19" x14ac:dyDescent="0.15">
      <c r="A340" t="s">
        <v>221</v>
      </c>
      <c r="B340">
        <v>92006</v>
      </c>
      <c r="C340">
        <v>57</v>
      </c>
      <c r="D340">
        <v>1</v>
      </c>
      <c r="E340">
        <v>1</v>
      </c>
      <c r="F340">
        <v>3</v>
      </c>
      <c r="G340" s="5">
        <f t="shared" si="64"/>
        <v>5.4503729202524387E-3</v>
      </c>
      <c r="H340" t="str">
        <f>VLOOKUP(B340,'名称-id-价值'!B:C,2,FALSE)</f>
        <v>T2LP6</v>
      </c>
      <c r="I340" t="str">
        <f t="shared" si="59"/>
        <v>T2部件</v>
      </c>
      <c r="J340">
        <f t="shared" si="60"/>
        <v>8</v>
      </c>
      <c r="K340">
        <f t="shared" si="61"/>
        <v>1.6351118760757316E-2</v>
      </c>
      <c r="L340">
        <f>VLOOKUP(B340,'名称-id-价值'!B:M,J340+2,FALSE)</f>
        <v>57.75</v>
      </c>
      <c r="M340">
        <f t="shared" si="62"/>
        <v>0.31475903614457834</v>
      </c>
      <c r="N340">
        <f t="shared" si="65"/>
        <v>219.38620195066025</v>
      </c>
      <c r="O340" t="str">
        <f t="shared" ref="O340:O409" si="66">B340&amp;","</f>
        <v>92006,</v>
      </c>
      <c r="P340" t="str">
        <f t="shared" ref="P340:P409" si="67">C340&amp;","</f>
        <v>57,</v>
      </c>
      <c r="Q340" t="str">
        <f t="shared" si="63"/>
        <v>(1,1)</v>
      </c>
      <c r="R340" t="str">
        <f t="shared" ref="R340:R409" si="68">D340&amp;","</f>
        <v>1,</v>
      </c>
      <c r="S340" t="str">
        <f t="shared" ref="S340:S409" si="69">E340&amp;","</f>
        <v>1,</v>
      </c>
    </row>
    <row r="341" spans="1:19" x14ac:dyDescent="0.15">
      <c r="A341" t="s">
        <v>221</v>
      </c>
      <c r="B341">
        <v>92102</v>
      </c>
      <c r="C341">
        <v>57</v>
      </c>
      <c r="D341">
        <v>1</v>
      </c>
      <c r="E341">
        <v>1</v>
      </c>
      <c r="F341">
        <v>3</v>
      </c>
      <c r="G341" s="5">
        <f t="shared" si="64"/>
        <v>5.4503729202524387E-3</v>
      </c>
      <c r="H341" t="str">
        <f>VLOOKUP(B341,'名称-id-价值'!B:C,2,FALSE)</f>
        <v>T2MP2</v>
      </c>
      <c r="I341" t="str">
        <f t="shared" ref="I341:I410" si="70">IF(LEFT(B341,1)+0=5,"T"&amp;MID(B341,3,1)&amp;"碎片",IF(LEFT(B341,1)+0=1,"T"&amp;MID(B341,3,1)&amp;"坦克",IF(LEFT(B341,1)+0=9,"T"&amp;MID(B341,2,1)&amp;"部件")))</f>
        <v>T2部件</v>
      </c>
      <c r="J341">
        <f t="shared" ref="J341:J410" si="71">IF(RIGHT(A341,1)+0=0,10,RIGHT(A341,1)+0)</f>
        <v>8</v>
      </c>
      <c r="K341">
        <f t="shared" ref="K341:K410" si="72">AVERAGE(D341:E341)*G341*F341</f>
        <v>1.6351118760757316E-2</v>
      </c>
      <c r="L341">
        <f>VLOOKUP(B341,'名称-id-价值'!B:M,J341+2,FALSE)</f>
        <v>57.75</v>
      </c>
      <c r="M341">
        <f t="shared" ref="M341:M410" si="73">G341*L341*AVERAGE(D341:E341)</f>
        <v>0.31475903614457834</v>
      </c>
      <c r="N341">
        <f t="shared" si="65"/>
        <v>219.38620195066025</v>
      </c>
      <c r="O341" t="str">
        <f t="shared" si="66"/>
        <v>92102,</v>
      </c>
      <c r="P341" t="str">
        <f t="shared" si="67"/>
        <v>57,</v>
      </c>
      <c r="Q341" t="str">
        <f t="shared" ref="Q341:Q410" si="74">"("&amp;LEFT(R341&amp;S341,LEN(R341&amp;S341)-1)&amp;")"</f>
        <v>(1,1)</v>
      </c>
      <c r="R341" t="str">
        <f t="shared" si="68"/>
        <v>1,</v>
      </c>
      <c r="S341" t="str">
        <f t="shared" si="69"/>
        <v>1,</v>
      </c>
    </row>
    <row r="342" spans="1:19" x14ac:dyDescent="0.15">
      <c r="A342" t="s">
        <v>221</v>
      </c>
      <c r="B342">
        <v>92104</v>
      </c>
      <c r="C342">
        <v>57</v>
      </c>
      <c r="D342">
        <v>1</v>
      </c>
      <c r="E342">
        <v>1</v>
      </c>
      <c r="F342">
        <v>3</v>
      </c>
      <c r="G342" s="5">
        <f t="shared" si="64"/>
        <v>5.4503729202524387E-3</v>
      </c>
      <c r="H342" t="str">
        <f>VLOOKUP(B342,'名称-id-价值'!B:C,2,FALSE)</f>
        <v>T2MP4</v>
      </c>
      <c r="I342" t="str">
        <f t="shared" si="70"/>
        <v>T2部件</v>
      </c>
      <c r="J342">
        <f t="shared" si="71"/>
        <v>8</v>
      </c>
      <c r="K342">
        <f t="shared" si="72"/>
        <v>1.6351118760757316E-2</v>
      </c>
      <c r="L342">
        <f>VLOOKUP(B342,'名称-id-价值'!B:M,J342+2,FALSE)</f>
        <v>57.75</v>
      </c>
      <c r="M342">
        <f t="shared" si="73"/>
        <v>0.31475903614457834</v>
      </c>
      <c r="N342">
        <f t="shared" si="65"/>
        <v>219.38620195066025</v>
      </c>
      <c r="O342" t="str">
        <f t="shared" si="66"/>
        <v>92104,</v>
      </c>
      <c r="P342" t="str">
        <f t="shared" si="67"/>
        <v>57,</v>
      </c>
      <c r="Q342" t="str">
        <f t="shared" si="74"/>
        <v>(1,1)</v>
      </c>
      <c r="R342" t="str">
        <f t="shared" si="68"/>
        <v>1,</v>
      </c>
      <c r="S342" t="str">
        <f t="shared" si="69"/>
        <v>1,</v>
      </c>
    </row>
    <row r="343" spans="1:19" x14ac:dyDescent="0.15">
      <c r="A343" t="s">
        <v>221</v>
      </c>
      <c r="B343">
        <v>92106</v>
      </c>
      <c r="C343">
        <v>57</v>
      </c>
      <c r="D343">
        <v>1</v>
      </c>
      <c r="E343">
        <v>1</v>
      </c>
      <c r="F343">
        <v>3</v>
      </c>
      <c r="G343" s="5">
        <f t="shared" si="64"/>
        <v>5.4503729202524387E-3</v>
      </c>
      <c r="H343" t="str">
        <f>VLOOKUP(B343,'名称-id-价值'!B:C,2,FALSE)</f>
        <v>T2MP6</v>
      </c>
      <c r="I343" t="str">
        <f t="shared" si="70"/>
        <v>T2部件</v>
      </c>
      <c r="J343">
        <f t="shared" si="71"/>
        <v>8</v>
      </c>
      <c r="K343">
        <f t="shared" si="72"/>
        <v>1.6351118760757316E-2</v>
      </c>
      <c r="L343">
        <f>VLOOKUP(B343,'名称-id-价值'!B:M,J343+2,FALSE)</f>
        <v>57.75</v>
      </c>
      <c r="M343">
        <f t="shared" si="73"/>
        <v>0.31475903614457834</v>
      </c>
      <c r="N343">
        <f t="shared" si="65"/>
        <v>219.38620195066025</v>
      </c>
      <c r="O343" t="str">
        <f t="shared" si="66"/>
        <v>92106,</v>
      </c>
      <c r="P343" t="str">
        <f t="shared" si="67"/>
        <v>57,</v>
      </c>
      <c r="Q343" t="str">
        <f t="shared" si="74"/>
        <v>(1,1)</v>
      </c>
      <c r="R343" t="str">
        <f t="shared" si="68"/>
        <v>1,</v>
      </c>
      <c r="S343" t="str">
        <f t="shared" si="69"/>
        <v>1,</v>
      </c>
    </row>
    <row r="344" spans="1:19" x14ac:dyDescent="0.15">
      <c r="A344" t="s">
        <v>221</v>
      </c>
      <c r="B344">
        <v>92202</v>
      </c>
      <c r="C344">
        <v>57</v>
      </c>
      <c r="D344">
        <v>1</v>
      </c>
      <c r="E344">
        <v>1</v>
      </c>
      <c r="F344">
        <v>3</v>
      </c>
      <c r="G344" s="5">
        <f t="shared" si="64"/>
        <v>5.4503729202524387E-3</v>
      </c>
      <c r="H344" t="str">
        <f>VLOOKUP(B344,'名称-id-价值'!B:C,2,FALSE)</f>
        <v>T2HP2</v>
      </c>
      <c r="I344" t="str">
        <f t="shared" si="70"/>
        <v>T2部件</v>
      </c>
      <c r="J344">
        <f t="shared" si="71"/>
        <v>8</v>
      </c>
      <c r="K344">
        <f t="shared" si="72"/>
        <v>1.6351118760757316E-2</v>
      </c>
      <c r="L344">
        <f>VLOOKUP(B344,'名称-id-价值'!B:M,J344+2,FALSE)</f>
        <v>57.75</v>
      </c>
      <c r="M344">
        <f t="shared" si="73"/>
        <v>0.31475903614457834</v>
      </c>
      <c r="N344">
        <f t="shared" si="65"/>
        <v>219.38620195066025</v>
      </c>
      <c r="O344" t="str">
        <f t="shared" si="66"/>
        <v>92202,</v>
      </c>
      <c r="P344" t="str">
        <f t="shared" si="67"/>
        <v>57,</v>
      </c>
      <c r="Q344" t="str">
        <f t="shared" si="74"/>
        <v>(1,1)</v>
      </c>
      <c r="R344" t="str">
        <f t="shared" si="68"/>
        <v>1,</v>
      </c>
      <c r="S344" t="str">
        <f t="shared" si="69"/>
        <v>1,</v>
      </c>
    </row>
    <row r="345" spans="1:19" x14ac:dyDescent="0.15">
      <c r="A345" t="s">
        <v>221</v>
      </c>
      <c r="B345">
        <v>92204</v>
      </c>
      <c r="C345">
        <v>57</v>
      </c>
      <c r="D345">
        <v>1</v>
      </c>
      <c r="E345">
        <v>1</v>
      </c>
      <c r="F345">
        <v>3</v>
      </c>
      <c r="G345" s="5">
        <f t="shared" si="64"/>
        <v>5.4503729202524387E-3</v>
      </c>
      <c r="H345" t="str">
        <f>VLOOKUP(B345,'名称-id-价值'!B:C,2,FALSE)</f>
        <v>T2HP4</v>
      </c>
      <c r="I345" t="str">
        <f t="shared" si="70"/>
        <v>T2部件</v>
      </c>
      <c r="J345">
        <f t="shared" si="71"/>
        <v>8</v>
      </c>
      <c r="K345">
        <f t="shared" si="72"/>
        <v>1.6351118760757316E-2</v>
      </c>
      <c r="L345">
        <f>VLOOKUP(B345,'名称-id-价值'!B:M,J345+2,FALSE)</f>
        <v>57.75</v>
      </c>
      <c r="M345">
        <f t="shared" si="73"/>
        <v>0.31475903614457834</v>
      </c>
      <c r="N345">
        <f t="shared" si="65"/>
        <v>219.38620195066025</v>
      </c>
      <c r="O345" t="str">
        <f t="shared" si="66"/>
        <v>92204,</v>
      </c>
      <c r="P345" t="str">
        <f t="shared" si="67"/>
        <v>57,</v>
      </c>
      <c r="Q345" t="str">
        <f t="shared" si="74"/>
        <v>(1,1)</v>
      </c>
      <c r="R345" t="str">
        <f t="shared" si="68"/>
        <v>1,</v>
      </c>
      <c r="S345" t="str">
        <f t="shared" si="69"/>
        <v>1,</v>
      </c>
    </row>
    <row r="346" spans="1:19" x14ac:dyDescent="0.15">
      <c r="A346" t="s">
        <v>221</v>
      </c>
      <c r="B346">
        <v>92206</v>
      </c>
      <c r="C346">
        <v>57</v>
      </c>
      <c r="D346">
        <v>1</v>
      </c>
      <c r="E346">
        <v>1</v>
      </c>
      <c r="F346">
        <v>3</v>
      </c>
      <c r="G346" s="5">
        <f t="shared" si="64"/>
        <v>5.4503729202524387E-3</v>
      </c>
      <c r="H346" t="str">
        <f>VLOOKUP(B346,'名称-id-价值'!B:C,2,FALSE)</f>
        <v>T2HP6</v>
      </c>
      <c r="I346" t="str">
        <f t="shared" si="70"/>
        <v>T2部件</v>
      </c>
      <c r="J346">
        <f t="shared" si="71"/>
        <v>8</v>
      </c>
      <c r="K346">
        <f t="shared" si="72"/>
        <v>1.6351118760757316E-2</v>
      </c>
      <c r="L346">
        <f>VLOOKUP(B346,'名称-id-价值'!B:M,J346+2,FALSE)</f>
        <v>57.75</v>
      </c>
      <c r="M346">
        <f t="shared" si="73"/>
        <v>0.31475903614457834</v>
      </c>
      <c r="N346">
        <f t="shared" si="65"/>
        <v>219.38620195066025</v>
      </c>
      <c r="O346" t="str">
        <f t="shared" si="66"/>
        <v>92206,</v>
      </c>
      <c r="P346" t="str">
        <f t="shared" si="67"/>
        <v>57,</v>
      </c>
      <c r="Q346" t="str">
        <f t="shared" si="74"/>
        <v>(1,1)</v>
      </c>
      <c r="R346" t="str">
        <f t="shared" si="68"/>
        <v>1,</v>
      </c>
      <c r="S346" t="str">
        <f t="shared" si="69"/>
        <v>1,</v>
      </c>
    </row>
    <row r="347" spans="1:19" x14ac:dyDescent="0.15">
      <c r="A347" t="s">
        <v>221</v>
      </c>
      <c r="B347">
        <v>93001</v>
      </c>
      <c r="C347">
        <v>30</v>
      </c>
      <c r="D347">
        <v>1</v>
      </c>
      <c r="E347">
        <v>1</v>
      </c>
      <c r="F347">
        <v>3</v>
      </c>
      <c r="G347" s="5">
        <f t="shared" si="64"/>
        <v>2.8686173264486519E-3</v>
      </c>
      <c r="H347" t="str">
        <f>VLOOKUP(B347,'名称-id-价值'!B:C,2,FALSE)</f>
        <v>T3LP1</v>
      </c>
      <c r="I347" t="str">
        <f t="shared" si="70"/>
        <v>T3部件</v>
      </c>
      <c r="J347">
        <f t="shared" si="71"/>
        <v>8</v>
      </c>
      <c r="K347">
        <f t="shared" si="72"/>
        <v>8.6058519793459562E-3</v>
      </c>
      <c r="L347">
        <f>VLOOKUP(B347,'名称-id-价值'!B:M,J347+2,FALSE)</f>
        <v>112.8</v>
      </c>
      <c r="M347">
        <f t="shared" si="73"/>
        <v>0.32358003442340794</v>
      </c>
      <c r="N347">
        <f t="shared" si="65"/>
        <v>219.38620195066025</v>
      </c>
      <c r="O347" t="str">
        <f t="shared" si="66"/>
        <v>93001,</v>
      </c>
      <c r="P347" t="str">
        <f t="shared" si="67"/>
        <v>30,</v>
      </c>
      <c r="Q347" t="str">
        <f t="shared" si="74"/>
        <v>(1,1)</v>
      </c>
      <c r="R347" t="str">
        <f t="shared" si="68"/>
        <v>1,</v>
      </c>
      <c r="S347" t="str">
        <f t="shared" si="69"/>
        <v>1,</v>
      </c>
    </row>
    <row r="348" spans="1:19" x14ac:dyDescent="0.15">
      <c r="A348" t="s">
        <v>221</v>
      </c>
      <c r="B348">
        <v>93003</v>
      </c>
      <c r="C348">
        <v>30</v>
      </c>
      <c r="D348">
        <v>1</v>
      </c>
      <c r="E348">
        <v>1</v>
      </c>
      <c r="F348">
        <v>3</v>
      </c>
      <c r="G348" s="5">
        <f t="shared" si="64"/>
        <v>2.8686173264486519E-3</v>
      </c>
      <c r="H348" t="str">
        <f>VLOOKUP(B348,'名称-id-价值'!B:C,2,FALSE)</f>
        <v>T3LP3</v>
      </c>
      <c r="I348" t="str">
        <f t="shared" si="70"/>
        <v>T3部件</v>
      </c>
      <c r="J348">
        <f t="shared" si="71"/>
        <v>8</v>
      </c>
      <c r="K348">
        <f t="shared" si="72"/>
        <v>8.6058519793459562E-3</v>
      </c>
      <c r="L348">
        <f>VLOOKUP(B348,'名称-id-价值'!B:M,J348+2,FALSE)</f>
        <v>112.8</v>
      </c>
      <c r="M348">
        <f t="shared" si="73"/>
        <v>0.32358003442340794</v>
      </c>
      <c r="N348">
        <f t="shared" si="65"/>
        <v>219.38620195066025</v>
      </c>
      <c r="O348" t="str">
        <f t="shared" si="66"/>
        <v>93003,</v>
      </c>
      <c r="P348" t="str">
        <f t="shared" si="67"/>
        <v>30,</v>
      </c>
      <c r="Q348" t="str">
        <f t="shared" si="74"/>
        <v>(1,1)</v>
      </c>
      <c r="R348" t="str">
        <f t="shared" si="68"/>
        <v>1,</v>
      </c>
      <c r="S348" t="str">
        <f t="shared" si="69"/>
        <v>1,</v>
      </c>
    </row>
    <row r="349" spans="1:19" x14ac:dyDescent="0.15">
      <c r="A349" t="s">
        <v>221</v>
      </c>
      <c r="B349">
        <v>93005</v>
      </c>
      <c r="C349">
        <v>30</v>
      </c>
      <c r="D349">
        <v>1</v>
      </c>
      <c r="E349">
        <v>1</v>
      </c>
      <c r="F349">
        <v>3</v>
      </c>
      <c r="G349" s="5">
        <f t="shared" si="64"/>
        <v>2.8686173264486519E-3</v>
      </c>
      <c r="H349" t="str">
        <f>VLOOKUP(B349,'名称-id-价值'!B:C,2,FALSE)</f>
        <v>T3LP5</v>
      </c>
      <c r="I349" t="str">
        <f t="shared" si="70"/>
        <v>T3部件</v>
      </c>
      <c r="J349">
        <f t="shared" si="71"/>
        <v>8</v>
      </c>
      <c r="K349">
        <f t="shared" si="72"/>
        <v>8.6058519793459562E-3</v>
      </c>
      <c r="L349">
        <f>VLOOKUP(B349,'名称-id-价值'!B:M,J349+2,FALSE)</f>
        <v>112.8</v>
      </c>
      <c r="M349">
        <f t="shared" si="73"/>
        <v>0.32358003442340794</v>
      </c>
      <c r="N349">
        <f t="shared" si="65"/>
        <v>219.38620195066025</v>
      </c>
      <c r="O349" t="str">
        <f t="shared" si="66"/>
        <v>93005,</v>
      </c>
      <c r="P349" t="str">
        <f t="shared" si="67"/>
        <v>30,</v>
      </c>
      <c r="Q349" t="str">
        <f t="shared" si="74"/>
        <v>(1,1)</v>
      </c>
      <c r="R349" t="str">
        <f t="shared" si="68"/>
        <v>1,</v>
      </c>
      <c r="S349" t="str">
        <f t="shared" si="69"/>
        <v>1,</v>
      </c>
    </row>
    <row r="350" spans="1:19" x14ac:dyDescent="0.15">
      <c r="A350" t="s">
        <v>221</v>
      </c>
      <c r="B350">
        <v>93101</v>
      </c>
      <c r="C350">
        <v>30</v>
      </c>
      <c r="D350">
        <v>1</v>
      </c>
      <c r="E350">
        <v>1</v>
      </c>
      <c r="F350">
        <v>3</v>
      </c>
      <c r="G350" s="5">
        <f t="shared" si="64"/>
        <v>2.8686173264486519E-3</v>
      </c>
      <c r="H350" t="str">
        <f>VLOOKUP(B350,'名称-id-价值'!B:C,2,FALSE)</f>
        <v>T3MP1</v>
      </c>
      <c r="I350" t="str">
        <f t="shared" si="70"/>
        <v>T3部件</v>
      </c>
      <c r="J350">
        <f t="shared" si="71"/>
        <v>8</v>
      </c>
      <c r="K350">
        <f t="shared" si="72"/>
        <v>8.6058519793459562E-3</v>
      </c>
      <c r="L350">
        <f>VLOOKUP(B350,'名称-id-价值'!B:M,J350+2,FALSE)</f>
        <v>112.8</v>
      </c>
      <c r="M350">
        <f t="shared" si="73"/>
        <v>0.32358003442340794</v>
      </c>
      <c r="N350">
        <f t="shared" si="65"/>
        <v>219.38620195066025</v>
      </c>
      <c r="O350" t="str">
        <f t="shared" si="66"/>
        <v>93101,</v>
      </c>
      <c r="P350" t="str">
        <f t="shared" si="67"/>
        <v>30,</v>
      </c>
      <c r="Q350" t="str">
        <f t="shared" si="74"/>
        <v>(1,1)</v>
      </c>
      <c r="R350" t="str">
        <f t="shared" si="68"/>
        <v>1,</v>
      </c>
      <c r="S350" t="str">
        <f t="shared" si="69"/>
        <v>1,</v>
      </c>
    </row>
    <row r="351" spans="1:19" x14ac:dyDescent="0.15">
      <c r="A351" t="s">
        <v>221</v>
      </c>
      <c r="B351">
        <v>93103</v>
      </c>
      <c r="C351">
        <v>30</v>
      </c>
      <c r="D351">
        <v>1</v>
      </c>
      <c r="E351">
        <v>1</v>
      </c>
      <c r="F351">
        <v>3</v>
      </c>
      <c r="G351" s="5">
        <f t="shared" si="64"/>
        <v>2.8686173264486519E-3</v>
      </c>
      <c r="H351" t="str">
        <f>VLOOKUP(B351,'名称-id-价值'!B:C,2,FALSE)</f>
        <v>T3MP3</v>
      </c>
      <c r="I351" t="str">
        <f t="shared" si="70"/>
        <v>T3部件</v>
      </c>
      <c r="J351">
        <f t="shared" si="71"/>
        <v>8</v>
      </c>
      <c r="K351">
        <f t="shared" si="72"/>
        <v>8.6058519793459562E-3</v>
      </c>
      <c r="L351">
        <f>VLOOKUP(B351,'名称-id-价值'!B:M,J351+2,FALSE)</f>
        <v>112.8</v>
      </c>
      <c r="M351">
        <f t="shared" si="73"/>
        <v>0.32358003442340794</v>
      </c>
      <c r="N351">
        <f t="shared" si="65"/>
        <v>219.38620195066025</v>
      </c>
      <c r="O351" t="str">
        <f t="shared" si="66"/>
        <v>93103,</v>
      </c>
      <c r="P351" t="str">
        <f t="shared" si="67"/>
        <v>30,</v>
      </c>
      <c r="Q351" t="str">
        <f t="shared" si="74"/>
        <v>(1,1)</v>
      </c>
      <c r="R351" t="str">
        <f t="shared" si="68"/>
        <v>1,</v>
      </c>
      <c r="S351" t="str">
        <f t="shared" si="69"/>
        <v>1,</v>
      </c>
    </row>
    <row r="352" spans="1:19" x14ac:dyDescent="0.15">
      <c r="A352" t="s">
        <v>221</v>
      </c>
      <c r="B352">
        <v>93105</v>
      </c>
      <c r="C352">
        <v>30</v>
      </c>
      <c r="D352">
        <v>1</v>
      </c>
      <c r="E352">
        <v>1</v>
      </c>
      <c r="F352">
        <v>3</v>
      </c>
      <c r="G352" s="5">
        <f t="shared" si="64"/>
        <v>2.8686173264486519E-3</v>
      </c>
      <c r="H352" t="str">
        <f>VLOOKUP(B352,'名称-id-价值'!B:C,2,FALSE)</f>
        <v>T3MP5</v>
      </c>
      <c r="I352" t="str">
        <f t="shared" si="70"/>
        <v>T3部件</v>
      </c>
      <c r="J352">
        <f t="shared" si="71"/>
        <v>8</v>
      </c>
      <c r="K352">
        <f t="shared" si="72"/>
        <v>8.6058519793459562E-3</v>
      </c>
      <c r="L352">
        <f>VLOOKUP(B352,'名称-id-价值'!B:M,J352+2,FALSE)</f>
        <v>112.8</v>
      </c>
      <c r="M352">
        <f t="shared" si="73"/>
        <v>0.32358003442340794</v>
      </c>
      <c r="N352">
        <f t="shared" si="65"/>
        <v>219.38620195066025</v>
      </c>
      <c r="O352" t="str">
        <f t="shared" si="66"/>
        <v>93105,</v>
      </c>
      <c r="P352" t="str">
        <f t="shared" si="67"/>
        <v>30,</v>
      </c>
      <c r="Q352" t="str">
        <f t="shared" si="74"/>
        <v>(1,1)</v>
      </c>
      <c r="R352" t="str">
        <f t="shared" si="68"/>
        <v>1,</v>
      </c>
      <c r="S352" t="str">
        <f t="shared" si="69"/>
        <v>1,</v>
      </c>
    </row>
    <row r="353" spans="1:19" x14ac:dyDescent="0.15">
      <c r="A353" t="s">
        <v>221</v>
      </c>
      <c r="B353">
        <v>93201</v>
      </c>
      <c r="C353">
        <v>30</v>
      </c>
      <c r="D353">
        <v>1</v>
      </c>
      <c r="E353">
        <v>1</v>
      </c>
      <c r="F353">
        <v>3</v>
      </c>
      <c r="G353" s="5">
        <f t="shared" si="64"/>
        <v>2.8686173264486519E-3</v>
      </c>
      <c r="H353" t="str">
        <f>VLOOKUP(B353,'名称-id-价值'!B:C,2,FALSE)</f>
        <v>T3HP1</v>
      </c>
      <c r="I353" t="str">
        <f t="shared" si="70"/>
        <v>T3部件</v>
      </c>
      <c r="J353">
        <f t="shared" si="71"/>
        <v>8</v>
      </c>
      <c r="K353">
        <f t="shared" si="72"/>
        <v>8.6058519793459562E-3</v>
      </c>
      <c r="L353">
        <f>VLOOKUP(B353,'名称-id-价值'!B:M,J353+2,FALSE)</f>
        <v>112.8</v>
      </c>
      <c r="M353">
        <f t="shared" si="73"/>
        <v>0.32358003442340794</v>
      </c>
      <c r="N353">
        <f t="shared" si="65"/>
        <v>219.38620195066025</v>
      </c>
      <c r="O353" t="str">
        <f t="shared" si="66"/>
        <v>93201,</v>
      </c>
      <c r="P353" t="str">
        <f t="shared" si="67"/>
        <v>30,</v>
      </c>
      <c r="Q353" t="str">
        <f t="shared" si="74"/>
        <v>(1,1)</v>
      </c>
      <c r="R353" t="str">
        <f t="shared" si="68"/>
        <v>1,</v>
      </c>
      <c r="S353" t="str">
        <f t="shared" si="69"/>
        <v>1,</v>
      </c>
    </row>
    <row r="354" spans="1:19" x14ac:dyDescent="0.15">
      <c r="A354" t="s">
        <v>221</v>
      </c>
      <c r="B354">
        <v>93203</v>
      </c>
      <c r="C354">
        <v>30</v>
      </c>
      <c r="D354">
        <v>1</v>
      </c>
      <c r="E354">
        <v>1</v>
      </c>
      <c r="F354">
        <v>3</v>
      </c>
      <c r="G354" s="5">
        <f t="shared" si="64"/>
        <v>2.8686173264486519E-3</v>
      </c>
      <c r="H354" t="str">
        <f>VLOOKUP(B354,'名称-id-价值'!B:C,2,FALSE)</f>
        <v>T3HP3</v>
      </c>
      <c r="I354" t="str">
        <f t="shared" si="70"/>
        <v>T3部件</v>
      </c>
      <c r="J354">
        <f t="shared" si="71"/>
        <v>8</v>
      </c>
      <c r="K354">
        <f t="shared" si="72"/>
        <v>8.6058519793459562E-3</v>
      </c>
      <c r="L354">
        <f>VLOOKUP(B354,'名称-id-价值'!B:M,J354+2,FALSE)</f>
        <v>112.8</v>
      </c>
      <c r="M354">
        <f t="shared" si="73"/>
        <v>0.32358003442340794</v>
      </c>
      <c r="N354">
        <f t="shared" si="65"/>
        <v>219.38620195066025</v>
      </c>
      <c r="O354" t="str">
        <f t="shared" si="66"/>
        <v>93203,</v>
      </c>
      <c r="P354" t="str">
        <f t="shared" si="67"/>
        <v>30,</v>
      </c>
      <c r="Q354" t="str">
        <f t="shared" si="74"/>
        <v>(1,1)</v>
      </c>
      <c r="R354" t="str">
        <f t="shared" si="68"/>
        <v>1,</v>
      </c>
      <c r="S354" t="str">
        <f t="shared" si="69"/>
        <v>1,</v>
      </c>
    </row>
    <row r="355" spans="1:19" x14ac:dyDescent="0.15">
      <c r="A355" t="s">
        <v>221</v>
      </c>
      <c r="B355">
        <v>93205</v>
      </c>
      <c r="C355">
        <v>30</v>
      </c>
      <c r="D355">
        <v>1</v>
      </c>
      <c r="E355">
        <v>1</v>
      </c>
      <c r="F355">
        <v>3</v>
      </c>
      <c r="G355" s="5">
        <f t="shared" si="64"/>
        <v>2.8686173264486519E-3</v>
      </c>
      <c r="H355" t="str">
        <f>VLOOKUP(B355,'名称-id-价值'!B:C,2,FALSE)</f>
        <v>T3HP5</v>
      </c>
      <c r="I355" t="str">
        <f t="shared" si="70"/>
        <v>T3部件</v>
      </c>
      <c r="J355">
        <f t="shared" si="71"/>
        <v>8</v>
      </c>
      <c r="K355">
        <f t="shared" si="72"/>
        <v>8.6058519793459562E-3</v>
      </c>
      <c r="L355">
        <f>VLOOKUP(B355,'名称-id-价值'!B:M,J355+2,FALSE)</f>
        <v>112.8</v>
      </c>
      <c r="M355">
        <f t="shared" si="73"/>
        <v>0.32358003442340794</v>
      </c>
      <c r="N355">
        <f t="shared" si="65"/>
        <v>219.38620195066025</v>
      </c>
      <c r="O355" t="str">
        <f t="shared" si="66"/>
        <v>93205,</v>
      </c>
      <c r="P355" t="str">
        <f t="shared" si="67"/>
        <v>30,</v>
      </c>
      <c r="Q355" t="str">
        <f t="shared" si="74"/>
        <v>(1,1)</v>
      </c>
      <c r="R355" t="str">
        <f t="shared" si="68"/>
        <v>1,</v>
      </c>
      <c r="S355" t="str">
        <f t="shared" si="69"/>
        <v>1,</v>
      </c>
    </row>
    <row r="356" spans="1:19" x14ac:dyDescent="0.15">
      <c r="A356" t="s">
        <v>221</v>
      </c>
      <c r="B356">
        <v>93002</v>
      </c>
      <c r="C356">
        <v>30</v>
      </c>
      <c r="D356">
        <v>1</v>
      </c>
      <c r="E356">
        <v>1</v>
      </c>
      <c r="F356">
        <v>3</v>
      </c>
      <c r="G356" s="5">
        <f t="shared" si="64"/>
        <v>2.8686173264486519E-3</v>
      </c>
      <c r="H356" t="str">
        <f>VLOOKUP(B356,'名称-id-价值'!B:C,2,FALSE)</f>
        <v>T3LP2</v>
      </c>
      <c r="I356" t="str">
        <f t="shared" si="70"/>
        <v>T3部件</v>
      </c>
      <c r="J356">
        <f t="shared" si="71"/>
        <v>8</v>
      </c>
      <c r="K356">
        <f t="shared" si="72"/>
        <v>8.6058519793459562E-3</v>
      </c>
      <c r="L356">
        <f>VLOOKUP(B356,'名称-id-价值'!B:M,J356+2,FALSE)</f>
        <v>112.8</v>
      </c>
      <c r="M356">
        <f t="shared" si="73"/>
        <v>0.32358003442340794</v>
      </c>
      <c r="N356">
        <f t="shared" si="65"/>
        <v>219.38620195066025</v>
      </c>
      <c r="O356" t="str">
        <f t="shared" si="66"/>
        <v>93002,</v>
      </c>
      <c r="P356" t="str">
        <f t="shared" si="67"/>
        <v>30,</v>
      </c>
      <c r="Q356" t="str">
        <f t="shared" si="74"/>
        <v>(1,1)</v>
      </c>
      <c r="R356" t="str">
        <f t="shared" si="68"/>
        <v>1,</v>
      </c>
      <c r="S356" t="str">
        <f t="shared" si="69"/>
        <v>1,</v>
      </c>
    </row>
    <row r="357" spans="1:19" x14ac:dyDescent="0.15">
      <c r="A357" t="s">
        <v>221</v>
      </c>
      <c r="B357">
        <v>93004</v>
      </c>
      <c r="C357">
        <v>30</v>
      </c>
      <c r="D357">
        <v>1</v>
      </c>
      <c r="E357">
        <v>1</v>
      </c>
      <c r="F357">
        <v>3</v>
      </c>
      <c r="G357" s="5">
        <f t="shared" si="64"/>
        <v>2.8686173264486519E-3</v>
      </c>
      <c r="H357" t="str">
        <f>VLOOKUP(B357,'名称-id-价值'!B:C,2,FALSE)</f>
        <v>T3LP4</v>
      </c>
      <c r="I357" t="str">
        <f t="shared" si="70"/>
        <v>T3部件</v>
      </c>
      <c r="J357">
        <f t="shared" si="71"/>
        <v>8</v>
      </c>
      <c r="K357">
        <f t="shared" si="72"/>
        <v>8.6058519793459562E-3</v>
      </c>
      <c r="L357">
        <f>VLOOKUP(B357,'名称-id-价值'!B:M,J357+2,FALSE)</f>
        <v>112.8</v>
      </c>
      <c r="M357">
        <f t="shared" si="73"/>
        <v>0.32358003442340794</v>
      </c>
      <c r="N357">
        <f t="shared" si="65"/>
        <v>219.38620195066025</v>
      </c>
      <c r="O357" t="str">
        <f t="shared" si="66"/>
        <v>93004,</v>
      </c>
      <c r="P357" t="str">
        <f t="shared" si="67"/>
        <v>30,</v>
      </c>
      <c r="Q357" t="str">
        <f t="shared" si="74"/>
        <v>(1,1)</v>
      </c>
      <c r="R357" t="str">
        <f t="shared" si="68"/>
        <v>1,</v>
      </c>
      <c r="S357" t="str">
        <f t="shared" si="69"/>
        <v>1,</v>
      </c>
    </row>
    <row r="358" spans="1:19" x14ac:dyDescent="0.15">
      <c r="A358" t="s">
        <v>221</v>
      </c>
      <c r="B358">
        <v>93006</v>
      </c>
      <c r="C358">
        <v>30</v>
      </c>
      <c r="D358">
        <v>1</v>
      </c>
      <c r="E358">
        <v>1</v>
      </c>
      <c r="F358">
        <v>3</v>
      </c>
      <c r="G358" s="5">
        <f t="shared" si="64"/>
        <v>2.8686173264486519E-3</v>
      </c>
      <c r="H358" t="str">
        <f>VLOOKUP(B358,'名称-id-价值'!B:C,2,FALSE)</f>
        <v>T3LP6</v>
      </c>
      <c r="I358" t="str">
        <f t="shared" si="70"/>
        <v>T3部件</v>
      </c>
      <c r="J358">
        <f t="shared" si="71"/>
        <v>8</v>
      </c>
      <c r="K358">
        <f t="shared" si="72"/>
        <v>8.6058519793459562E-3</v>
      </c>
      <c r="L358">
        <f>VLOOKUP(B358,'名称-id-价值'!B:M,J358+2,FALSE)</f>
        <v>112.8</v>
      </c>
      <c r="M358">
        <f t="shared" si="73"/>
        <v>0.32358003442340794</v>
      </c>
      <c r="N358">
        <f t="shared" si="65"/>
        <v>219.38620195066025</v>
      </c>
      <c r="O358" t="str">
        <f t="shared" si="66"/>
        <v>93006,</v>
      </c>
      <c r="P358" t="str">
        <f t="shared" si="67"/>
        <v>30,</v>
      </c>
      <c r="Q358" t="str">
        <f t="shared" si="74"/>
        <v>(1,1)</v>
      </c>
      <c r="R358" t="str">
        <f t="shared" si="68"/>
        <v>1,</v>
      </c>
      <c r="S358" t="str">
        <f t="shared" si="69"/>
        <v>1,</v>
      </c>
    </row>
    <row r="359" spans="1:19" x14ac:dyDescent="0.15">
      <c r="A359" t="s">
        <v>221</v>
      </c>
      <c r="B359">
        <v>93102</v>
      </c>
      <c r="C359">
        <v>30</v>
      </c>
      <c r="D359">
        <v>1</v>
      </c>
      <c r="E359">
        <v>1</v>
      </c>
      <c r="F359">
        <v>3</v>
      </c>
      <c r="G359" s="5">
        <f t="shared" si="64"/>
        <v>2.8686173264486519E-3</v>
      </c>
      <c r="H359" t="str">
        <f>VLOOKUP(B359,'名称-id-价值'!B:C,2,FALSE)</f>
        <v>T3MP2</v>
      </c>
      <c r="I359" t="str">
        <f t="shared" si="70"/>
        <v>T3部件</v>
      </c>
      <c r="J359">
        <f t="shared" si="71"/>
        <v>8</v>
      </c>
      <c r="K359">
        <f t="shared" si="72"/>
        <v>8.6058519793459562E-3</v>
      </c>
      <c r="L359">
        <f>VLOOKUP(B359,'名称-id-价值'!B:M,J359+2,FALSE)</f>
        <v>112.8</v>
      </c>
      <c r="M359">
        <f t="shared" si="73"/>
        <v>0.32358003442340794</v>
      </c>
      <c r="N359">
        <f t="shared" si="65"/>
        <v>219.38620195066025</v>
      </c>
      <c r="O359" t="str">
        <f t="shared" si="66"/>
        <v>93102,</v>
      </c>
      <c r="P359" t="str">
        <f t="shared" si="67"/>
        <v>30,</v>
      </c>
      <c r="Q359" t="str">
        <f t="shared" si="74"/>
        <v>(1,1)</v>
      </c>
      <c r="R359" t="str">
        <f t="shared" si="68"/>
        <v>1,</v>
      </c>
      <c r="S359" t="str">
        <f t="shared" si="69"/>
        <v>1,</v>
      </c>
    </row>
    <row r="360" spans="1:19" x14ac:dyDescent="0.15">
      <c r="A360" t="s">
        <v>221</v>
      </c>
      <c r="B360">
        <v>93104</v>
      </c>
      <c r="C360">
        <v>30</v>
      </c>
      <c r="D360">
        <v>1</v>
      </c>
      <c r="E360">
        <v>1</v>
      </c>
      <c r="F360">
        <v>3</v>
      </c>
      <c r="G360" s="5">
        <f t="shared" si="64"/>
        <v>2.8686173264486519E-3</v>
      </c>
      <c r="H360" t="str">
        <f>VLOOKUP(B360,'名称-id-价值'!B:C,2,FALSE)</f>
        <v>T3MP4</v>
      </c>
      <c r="I360" t="str">
        <f t="shared" si="70"/>
        <v>T3部件</v>
      </c>
      <c r="J360">
        <f t="shared" si="71"/>
        <v>8</v>
      </c>
      <c r="K360">
        <f t="shared" si="72"/>
        <v>8.6058519793459562E-3</v>
      </c>
      <c r="L360">
        <f>VLOOKUP(B360,'名称-id-价值'!B:M,J360+2,FALSE)</f>
        <v>112.8</v>
      </c>
      <c r="M360">
        <f t="shared" si="73"/>
        <v>0.32358003442340794</v>
      </c>
      <c r="N360">
        <f t="shared" si="65"/>
        <v>219.38620195066025</v>
      </c>
      <c r="O360" t="str">
        <f t="shared" si="66"/>
        <v>93104,</v>
      </c>
      <c r="P360" t="str">
        <f t="shared" si="67"/>
        <v>30,</v>
      </c>
      <c r="Q360" t="str">
        <f t="shared" si="74"/>
        <v>(1,1)</v>
      </c>
      <c r="R360" t="str">
        <f t="shared" si="68"/>
        <v>1,</v>
      </c>
      <c r="S360" t="str">
        <f t="shared" si="69"/>
        <v>1,</v>
      </c>
    </row>
    <row r="361" spans="1:19" x14ac:dyDescent="0.15">
      <c r="A361" t="s">
        <v>221</v>
      </c>
      <c r="B361">
        <v>93106</v>
      </c>
      <c r="C361">
        <v>30</v>
      </c>
      <c r="D361">
        <v>1</v>
      </c>
      <c r="E361">
        <v>1</v>
      </c>
      <c r="F361">
        <v>3</v>
      </c>
      <c r="G361" s="5">
        <f t="shared" si="64"/>
        <v>2.8686173264486519E-3</v>
      </c>
      <c r="H361" t="str">
        <f>VLOOKUP(B361,'名称-id-价值'!B:C,2,FALSE)</f>
        <v>T3MP6</v>
      </c>
      <c r="I361" t="str">
        <f t="shared" si="70"/>
        <v>T3部件</v>
      </c>
      <c r="J361">
        <f t="shared" si="71"/>
        <v>8</v>
      </c>
      <c r="K361">
        <f t="shared" si="72"/>
        <v>8.6058519793459562E-3</v>
      </c>
      <c r="L361">
        <f>VLOOKUP(B361,'名称-id-价值'!B:M,J361+2,FALSE)</f>
        <v>112.8</v>
      </c>
      <c r="M361">
        <f t="shared" si="73"/>
        <v>0.32358003442340794</v>
      </c>
      <c r="N361">
        <f t="shared" si="65"/>
        <v>219.38620195066025</v>
      </c>
      <c r="O361" t="str">
        <f t="shared" si="66"/>
        <v>93106,</v>
      </c>
      <c r="P361" t="str">
        <f t="shared" si="67"/>
        <v>30,</v>
      </c>
      <c r="Q361" t="str">
        <f t="shared" si="74"/>
        <v>(1,1)</v>
      </c>
      <c r="R361" t="str">
        <f t="shared" si="68"/>
        <v>1,</v>
      </c>
      <c r="S361" t="str">
        <f t="shared" si="69"/>
        <v>1,</v>
      </c>
    </row>
    <row r="362" spans="1:19" x14ac:dyDescent="0.15">
      <c r="A362" t="s">
        <v>221</v>
      </c>
      <c r="B362">
        <v>93202</v>
      </c>
      <c r="C362">
        <v>30</v>
      </c>
      <c r="D362">
        <v>1</v>
      </c>
      <c r="E362">
        <v>1</v>
      </c>
      <c r="F362">
        <v>3</v>
      </c>
      <c r="G362" s="5">
        <f t="shared" si="64"/>
        <v>2.8686173264486519E-3</v>
      </c>
      <c r="H362" t="str">
        <f>VLOOKUP(B362,'名称-id-价值'!B:C,2,FALSE)</f>
        <v>T3HP2</v>
      </c>
      <c r="I362" t="str">
        <f t="shared" si="70"/>
        <v>T3部件</v>
      </c>
      <c r="J362">
        <f t="shared" si="71"/>
        <v>8</v>
      </c>
      <c r="K362">
        <f t="shared" si="72"/>
        <v>8.6058519793459562E-3</v>
      </c>
      <c r="L362">
        <f>VLOOKUP(B362,'名称-id-价值'!B:M,J362+2,FALSE)</f>
        <v>112.8</v>
      </c>
      <c r="M362">
        <f t="shared" si="73"/>
        <v>0.32358003442340794</v>
      </c>
      <c r="N362">
        <f t="shared" si="65"/>
        <v>219.38620195066025</v>
      </c>
      <c r="O362" t="str">
        <f t="shared" si="66"/>
        <v>93202,</v>
      </c>
      <c r="P362" t="str">
        <f t="shared" si="67"/>
        <v>30,</v>
      </c>
      <c r="Q362" t="str">
        <f t="shared" si="74"/>
        <v>(1,1)</v>
      </c>
      <c r="R362" t="str">
        <f t="shared" si="68"/>
        <v>1,</v>
      </c>
      <c r="S362" t="str">
        <f t="shared" si="69"/>
        <v>1,</v>
      </c>
    </row>
    <row r="363" spans="1:19" x14ac:dyDescent="0.15">
      <c r="A363" t="s">
        <v>221</v>
      </c>
      <c r="B363">
        <v>93204</v>
      </c>
      <c r="C363">
        <v>30</v>
      </c>
      <c r="D363">
        <v>1</v>
      </c>
      <c r="E363">
        <v>1</v>
      </c>
      <c r="F363">
        <v>3</v>
      </c>
      <c r="G363" s="5">
        <f t="shared" si="64"/>
        <v>2.8686173264486519E-3</v>
      </c>
      <c r="H363" t="str">
        <f>VLOOKUP(B363,'名称-id-价值'!B:C,2,FALSE)</f>
        <v>T3HP4</v>
      </c>
      <c r="I363" t="str">
        <f t="shared" si="70"/>
        <v>T3部件</v>
      </c>
      <c r="J363">
        <f t="shared" si="71"/>
        <v>8</v>
      </c>
      <c r="K363">
        <f t="shared" si="72"/>
        <v>8.6058519793459562E-3</v>
      </c>
      <c r="L363">
        <f>VLOOKUP(B363,'名称-id-价值'!B:M,J363+2,FALSE)</f>
        <v>112.8</v>
      </c>
      <c r="M363">
        <f t="shared" si="73"/>
        <v>0.32358003442340794</v>
      </c>
      <c r="N363">
        <f t="shared" si="65"/>
        <v>219.38620195066025</v>
      </c>
      <c r="O363" t="str">
        <f t="shared" si="66"/>
        <v>93204,</v>
      </c>
      <c r="P363" t="str">
        <f t="shared" si="67"/>
        <v>30,</v>
      </c>
      <c r="Q363" t="str">
        <f t="shared" si="74"/>
        <v>(1,1)</v>
      </c>
      <c r="R363" t="str">
        <f t="shared" si="68"/>
        <v>1,</v>
      </c>
      <c r="S363" t="str">
        <f t="shared" si="69"/>
        <v>1,</v>
      </c>
    </row>
    <row r="364" spans="1:19" x14ac:dyDescent="0.15">
      <c r="A364" t="s">
        <v>221</v>
      </c>
      <c r="B364">
        <v>93206</v>
      </c>
      <c r="C364">
        <v>30</v>
      </c>
      <c r="D364">
        <v>1</v>
      </c>
      <c r="E364">
        <v>1</v>
      </c>
      <c r="F364">
        <v>3</v>
      </c>
      <c r="G364" s="5">
        <f t="shared" si="64"/>
        <v>2.8686173264486519E-3</v>
      </c>
      <c r="H364" t="str">
        <f>VLOOKUP(B364,'名称-id-价值'!B:C,2,FALSE)</f>
        <v>T3HP6</v>
      </c>
      <c r="I364" t="str">
        <f t="shared" si="70"/>
        <v>T3部件</v>
      </c>
      <c r="J364">
        <f t="shared" si="71"/>
        <v>8</v>
      </c>
      <c r="K364">
        <f t="shared" si="72"/>
        <v>8.6058519793459562E-3</v>
      </c>
      <c r="L364">
        <f>VLOOKUP(B364,'名称-id-价值'!B:M,J364+2,FALSE)</f>
        <v>112.8</v>
      </c>
      <c r="M364">
        <f t="shared" si="73"/>
        <v>0.32358003442340794</v>
      </c>
      <c r="N364">
        <f t="shared" si="65"/>
        <v>219.38620195066025</v>
      </c>
      <c r="O364" t="str">
        <f t="shared" si="66"/>
        <v>93206,</v>
      </c>
      <c r="P364" t="str">
        <f t="shared" si="67"/>
        <v>30,</v>
      </c>
      <c r="Q364" t="str">
        <f t="shared" si="74"/>
        <v>(1,1)</v>
      </c>
      <c r="R364" t="str">
        <f t="shared" si="68"/>
        <v>1,</v>
      </c>
      <c r="S364" t="str">
        <f t="shared" si="69"/>
        <v>1,</v>
      </c>
    </row>
    <row r="365" spans="1:19" x14ac:dyDescent="0.15">
      <c r="A365" t="s">
        <v>221</v>
      </c>
      <c r="B365">
        <v>100301</v>
      </c>
      <c r="C365">
        <v>37</v>
      </c>
      <c r="D365">
        <v>1</v>
      </c>
      <c r="E365">
        <v>1</v>
      </c>
      <c r="F365">
        <v>3</v>
      </c>
      <c r="G365" s="5">
        <f t="shared" si="64"/>
        <v>3.5379613692866703E-3</v>
      </c>
      <c r="H365" t="str">
        <f>VLOOKUP(B365,'名称-id-价值'!B:C,2,FALSE)</f>
        <v>3倍加速1</v>
      </c>
      <c r="I365" t="str">
        <f t="shared" si="70"/>
        <v>T0坦克</v>
      </c>
      <c r="J365">
        <f t="shared" si="71"/>
        <v>8</v>
      </c>
      <c r="K365">
        <f t="shared" si="72"/>
        <v>1.0613884107860011E-2</v>
      </c>
      <c r="L365">
        <f>VLOOKUP(B365,'名称-id-价值'!B:M,J365+2,FALSE)</f>
        <v>35</v>
      </c>
      <c r="M365">
        <f t="shared" si="73"/>
        <v>0.12382864792503347</v>
      </c>
      <c r="N365">
        <f t="shared" si="65"/>
        <v>219.38620195066025</v>
      </c>
      <c r="O365" t="str">
        <f t="shared" si="66"/>
        <v>100301,</v>
      </c>
      <c r="P365" t="str">
        <f t="shared" si="67"/>
        <v>37,</v>
      </c>
      <c r="Q365" t="str">
        <f t="shared" si="74"/>
        <v>(1,1)</v>
      </c>
      <c r="R365" t="str">
        <f t="shared" si="68"/>
        <v>1,</v>
      </c>
      <c r="S365" t="str">
        <f t="shared" si="69"/>
        <v>1,</v>
      </c>
    </row>
    <row r="366" spans="1:19" x14ac:dyDescent="0.15">
      <c r="A366" t="s">
        <v>221</v>
      </c>
      <c r="B366">
        <v>100302</v>
      </c>
      <c r="C366">
        <v>47</v>
      </c>
      <c r="D366">
        <v>1</v>
      </c>
      <c r="E366">
        <v>1</v>
      </c>
      <c r="F366">
        <v>3</v>
      </c>
      <c r="G366" s="5">
        <f t="shared" si="64"/>
        <v>4.4941671447695543E-3</v>
      </c>
      <c r="H366" t="str">
        <f>VLOOKUP(B366,'名称-id-价值'!B:C,2,FALSE)</f>
        <v>3倍加速2</v>
      </c>
      <c r="I366" t="str">
        <f t="shared" si="70"/>
        <v>T0坦克</v>
      </c>
      <c r="J366">
        <f t="shared" si="71"/>
        <v>8</v>
      </c>
      <c r="K366">
        <f t="shared" si="72"/>
        <v>1.3482501434308663E-2</v>
      </c>
      <c r="L366">
        <f>VLOOKUP(B366,'名称-id-价值'!B:M,J366+2,FALSE)</f>
        <v>60</v>
      </c>
      <c r="M366">
        <f t="shared" si="73"/>
        <v>0.26965002868617327</v>
      </c>
      <c r="N366">
        <f t="shared" si="65"/>
        <v>219.38620195066025</v>
      </c>
      <c r="O366" t="str">
        <f t="shared" si="66"/>
        <v>100302,</v>
      </c>
      <c r="P366" t="str">
        <f t="shared" si="67"/>
        <v>47,</v>
      </c>
      <c r="Q366" t="str">
        <f t="shared" si="74"/>
        <v>(1,1)</v>
      </c>
      <c r="R366" t="str">
        <f t="shared" si="68"/>
        <v>1,</v>
      </c>
      <c r="S366" t="str">
        <f t="shared" si="69"/>
        <v>1,</v>
      </c>
    </row>
    <row r="367" spans="1:19" x14ac:dyDescent="0.15">
      <c r="A367" t="s">
        <v>222</v>
      </c>
      <c r="B367">
        <v>51111</v>
      </c>
      <c r="C367">
        <v>180</v>
      </c>
      <c r="D367">
        <v>2</v>
      </c>
      <c r="E367">
        <v>16</v>
      </c>
      <c r="F367">
        <v>3</v>
      </c>
      <c r="G367" s="5">
        <f t="shared" si="64"/>
        <v>1.7211703958691909E-2</v>
      </c>
      <c r="H367" t="str">
        <f>VLOOKUP(B367,'名称-id-价值'!B:C,2,FALSE)</f>
        <v>雷诺FT-碎片</v>
      </c>
      <c r="I367" t="str">
        <f t="shared" si="70"/>
        <v>T1碎片</v>
      </c>
      <c r="J367">
        <f t="shared" si="71"/>
        <v>9</v>
      </c>
      <c r="K367">
        <f t="shared" si="72"/>
        <v>0.46471600688468151</v>
      </c>
      <c r="L367">
        <f>VLOOKUP(B367,'名称-id-价值'!B:M,J367+2,FALSE)</f>
        <v>31.200000000000003</v>
      </c>
      <c r="M367">
        <f t="shared" si="73"/>
        <v>4.8330464716006887</v>
      </c>
      <c r="N367">
        <f t="shared" si="65"/>
        <v>203.10074584050483</v>
      </c>
      <c r="O367" t="str">
        <f t="shared" si="66"/>
        <v>51111,</v>
      </c>
      <c r="P367" t="str">
        <f t="shared" si="67"/>
        <v>180,</v>
      </c>
      <c r="Q367" t="str">
        <f t="shared" si="74"/>
        <v>(2,16)</v>
      </c>
      <c r="R367" t="str">
        <f t="shared" si="68"/>
        <v>2,</v>
      </c>
      <c r="S367" t="str">
        <f t="shared" si="69"/>
        <v>16,</v>
      </c>
    </row>
    <row r="368" spans="1:19" x14ac:dyDescent="0.15">
      <c r="A368" t="s">
        <v>222</v>
      </c>
      <c r="B368">
        <v>52111</v>
      </c>
      <c r="C368">
        <v>180</v>
      </c>
      <c r="D368">
        <v>2</v>
      </c>
      <c r="E368">
        <v>16</v>
      </c>
      <c r="F368">
        <v>3</v>
      </c>
      <c r="G368" s="5">
        <f t="shared" si="64"/>
        <v>1.7211703958691909E-2</v>
      </c>
      <c r="H368" t="str">
        <f>VLOOKUP(B368,'名称-id-价值'!B:C,2,FALSE)</f>
        <v>Stuart-碎片</v>
      </c>
      <c r="I368" t="str">
        <f t="shared" si="70"/>
        <v>T1碎片</v>
      </c>
      <c r="J368">
        <f t="shared" si="71"/>
        <v>9</v>
      </c>
      <c r="K368">
        <f t="shared" si="72"/>
        <v>0.46471600688468151</v>
      </c>
      <c r="L368">
        <f>VLOOKUP(B368,'名称-id-价值'!B:M,J368+2,FALSE)</f>
        <v>31.200000000000003</v>
      </c>
      <c r="M368">
        <f t="shared" si="73"/>
        <v>4.8330464716006887</v>
      </c>
      <c r="N368">
        <f t="shared" si="65"/>
        <v>203.10074584050483</v>
      </c>
      <c r="O368" t="str">
        <f t="shared" si="66"/>
        <v>52111,</v>
      </c>
      <c r="P368" t="str">
        <f t="shared" si="67"/>
        <v>180,</v>
      </c>
      <c r="Q368" t="str">
        <f t="shared" si="74"/>
        <v>(2,16)</v>
      </c>
      <c r="R368" t="str">
        <f t="shared" si="68"/>
        <v>2,</v>
      </c>
      <c r="S368" t="str">
        <f t="shared" si="69"/>
        <v>16,</v>
      </c>
    </row>
    <row r="369" spans="1:19" x14ac:dyDescent="0.15">
      <c r="A369" t="s">
        <v>222</v>
      </c>
      <c r="B369">
        <v>53111</v>
      </c>
      <c r="C369">
        <v>180</v>
      </c>
      <c r="D369">
        <v>2</v>
      </c>
      <c r="E369">
        <v>16</v>
      </c>
      <c r="F369">
        <v>3</v>
      </c>
      <c r="G369" s="5">
        <f t="shared" si="64"/>
        <v>1.7211703958691909E-2</v>
      </c>
      <c r="H369" t="str">
        <f>VLOOKUP(B369,'名称-id-价值'!B:C,2,FALSE)</f>
        <v>B-1-碎片</v>
      </c>
      <c r="I369" t="str">
        <f t="shared" si="70"/>
        <v>T1碎片</v>
      </c>
      <c r="J369">
        <f t="shared" si="71"/>
        <v>9</v>
      </c>
      <c r="K369">
        <f t="shared" si="72"/>
        <v>0.46471600688468151</v>
      </c>
      <c r="L369">
        <f>VLOOKUP(B369,'名称-id-价值'!B:M,J369+2,FALSE)</f>
        <v>31.200000000000003</v>
      </c>
      <c r="M369">
        <f t="shared" si="73"/>
        <v>4.8330464716006887</v>
      </c>
      <c r="N369">
        <f t="shared" si="65"/>
        <v>203.10074584050483</v>
      </c>
      <c r="O369" t="str">
        <f t="shared" si="66"/>
        <v>53111,</v>
      </c>
      <c r="P369" t="str">
        <f t="shared" si="67"/>
        <v>180,</v>
      </c>
      <c r="Q369" t="str">
        <f t="shared" si="74"/>
        <v>(2,16)</v>
      </c>
      <c r="R369" t="str">
        <f t="shared" si="68"/>
        <v>2,</v>
      </c>
      <c r="S369" t="str">
        <f t="shared" si="69"/>
        <v>16,</v>
      </c>
    </row>
    <row r="370" spans="1:19" x14ac:dyDescent="0.15">
      <c r="A370" t="s">
        <v>222</v>
      </c>
      <c r="B370">
        <v>51211</v>
      </c>
      <c r="C370">
        <v>160</v>
      </c>
      <c r="D370">
        <v>1</v>
      </c>
      <c r="E370">
        <v>3</v>
      </c>
      <c r="F370">
        <v>3</v>
      </c>
      <c r="G370" s="5">
        <f t="shared" si="64"/>
        <v>1.5299292407726142E-2</v>
      </c>
      <c r="H370" t="str">
        <f>VLOOKUP(B370,'名称-id-价值'!B:C,2,FALSE)</f>
        <v>二号-碎片</v>
      </c>
      <c r="I370" t="str">
        <f t="shared" si="70"/>
        <v>T2碎片</v>
      </c>
      <c r="J370">
        <f t="shared" si="71"/>
        <v>9</v>
      </c>
      <c r="K370">
        <f t="shared" si="72"/>
        <v>9.1795754446356848E-2</v>
      </c>
      <c r="L370">
        <f>VLOOKUP(B370,'名称-id-价值'!B:M,J370+2,FALSE)</f>
        <v>34.799999999999997</v>
      </c>
      <c r="M370">
        <f t="shared" si="73"/>
        <v>1.0648307515777393</v>
      </c>
      <c r="N370">
        <f t="shared" si="65"/>
        <v>203.10074584050483</v>
      </c>
      <c r="O370" t="str">
        <f t="shared" si="66"/>
        <v>51211,</v>
      </c>
      <c r="P370" t="str">
        <f t="shared" si="67"/>
        <v>160,</v>
      </c>
      <c r="Q370" t="str">
        <f t="shared" si="74"/>
        <v>(1,3)</v>
      </c>
      <c r="R370" t="str">
        <f t="shared" si="68"/>
        <v>1,</v>
      </c>
      <c r="S370" t="str">
        <f t="shared" si="69"/>
        <v>3,</v>
      </c>
    </row>
    <row r="371" spans="1:19" x14ac:dyDescent="0.15">
      <c r="A371" t="s">
        <v>222</v>
      </c>
      <c r="B371">
        <v>52211</v>
      </c>
      <c r="C371">
        <v>160</v>
      </c>
      <c r="D371">
        <v>1</v>
      </c>
      <c r="E371">
        <v>3</v>
      </c>
      <c r="F371">
        <v>3</v>
      </c>
      <c r="G371" s="5">
        <f t="shared" si="64"/>
        <v>1.5299292407726142E-2</v>
      </c>
      <c r="H371" t="str">
        <f>VLOOKUP(B371,'名称-id-价值'!B:C,2,FALSE)</f>
        <v>T-34-碎片</v>
      </c>
      <c r="I371" t="str">
        <f t="shared" si="70"/>
        <v>T2碎片</v>
      </c>
      <c r="J371">
        <f t="shared" si="71"/>
        <v>9</v>
      </c>
      <c r="K371">
        <f t="shared" si="72"/>
        <v>9.1795754446356848E-2</v>
      </c>
      <c r="L371">
        <f>VLOOKUP(B371,'名称-id-价值'!B:M,J371+2,FALSE)</f>
        <v>34.799999999999997</v>
      </c>
      <c r="M371">
        <f t="shared" si="73"/>
        <v>1.0648307515777393</v>
      </c>
      <c r="N371">
        <f t="shared" si="65"/>
        <v>203.10074584050483</v>
      </c>
      <c r="O371" t="str">
        <f t="shared" si="66"/>
        <v>52211,</v>
      </c>
      <c r="P371" t="str">
        <f t="shared" si="67"/>
        <v>160,</v>
      </c>
      <c r="Q371" t="str">
        <f t="shared" si="74"/>
        <v>(1,3)</v>
      </c>
      <c r="R371" t="str">
        <f t="shared" si="68"/>
        <v>1,</v>
      </c>
      <c r="S371" t="str">
        <f t="shared" si="69"/>
        <v>3,</v>
      </c>
    </row>
    <row r="372" spans="1:19" x14ac:dyDescent="0.15">
      <c r="A372" t="s">
        <v>222</v>
      </c>
      <c r="B372">
        <v>53211</v>
      </c>
      <c r="C372">
        <v>160</v>
      </c>
      <c r="D372">
        <v>1</v>
      </c>
      <c r="E372">
        <v>3</v>
      </c>
      <c r="F372">
        <v>3</v>
      </c>
      <c r="G372" s="5">
        <f t="shared" si="64"/>
        <v>1.5299292407726142E-2</v>
      </c>
      <c r="H372" t="str">
        <f>VLOOKUP(B372,'名称-id-价值'!B:C,2,FALSE)</f>
        <v>KV-1-碎片</v>
      </c>
      <c r="I372" t="str">
        <f t="shared" si="70"/>
        <v>T2碎片</v>
      </c>
      <c r="J372">
        <f t="shared" si="71"/>
        <v>9</v>
      </c>
      <c r="K372">
        <f t="shared" si="72"/>
        <v>9.1795754446356848E-2</v>
      </c>
      <c r="L372">
        <f>VLOOKUP(B372,'名称-id-价值'!B:M,J372+2,FALSE)</f>
        <v>34.799999999999997</v>
      </c>
      <c r="M372">
        <f t="shared" si="73"/>
        <v>1.0648307515777393</v>
      </c>
      <c r="N372">
        <f t="shared" si="65"/>
        <v>203.10074584050483</v>
      </c>
      <c r="O372" t="str">
        <f t="shared" si="66"/>
        <v>53211,</v>
      </c>
      <c r="P372" t="str">
        <f t="shared" si="67"/>
        <v>160,</v>
      </c>
      <c r="Q372" t="str">
        <f t="shared" si="74"/>
        <v>(1,3)</v>
      </c>
      <c r="R372" t="str">
        <f t="shared" si="68"/>
        <v>1,</v>
      </c>
      <c r="S372" t="str">
        <f t="shared" si="69"/>
        <v>3,</v>
      </c>
    </row>
    <row r="373" spans="1:19" x14ac:dyDescent="0.15">
      <c r="A373" t="s">
        <v>222</v>
      </c>
      <c r="B373">
        <v>51311</v>
      </c>
      <c r="C373">
        <v>928</v>
      </c>
      <c r="D373">
        <v>1</v>
      </c>
      <c r="E373">
        <v>3</v>
      </c>
      <c r="F373">
        <v>3</v>
      </c>
      <c r="G373" s="5">
        <f t="shared" si="64"/>
        <v>8.8735895964811629E-2</v>
      </c>
      <c r="H373" t="str">
        <f>VLOOKUP(B373,'名称-id-价值'!B:C,2,FALSE)</f>
        <v>35(t)-碎片</v>
      </c>
      <c r="I373" t="str">
        <f t="shared" si="70"/>
        <v>T3碎片</v>
      </c>
      <c r="J373">
        <f t="shared" si="71"/>
        <v>9</v>
      </c>
      <c r="K373">
        <f t="shared" si="72"/>
        <v>0.53241537578886977</v>
      </c>
      <c r="L373">
        <f>VLOOKUP(B373,'名称-id-价值'!B:M,J373+2,FALSE)</f>
        <v>41.8</v>
      </c>
      <c r="M373">
        <f t="shared" si="73"/>
        <v>7.4183209026582517</v>
      </c>
      <c r="N373">
        <f t="shared" si="65"/>
        <v>203.10074584050483</v>
      </c>
      <c r="O373" t="str">
        <f t="shared" si="66"/>
        <v>51311,</v>
      </c>
      <c r="P373" t="str">
        <f t="shared" si="67"/>
        <v>928,</v>
      </c>
      <c r="Q373" t="str">
        <f t="shared" si="74"/>
        <v>(1,3)</v>
      </c>
      <c r="R373" t="str">
        <f t="shared" si="68"/>
        <v>1,</v>
      </c>
      <c r="S373" t="str">
        <f t="shared" si="69"/>
        <v>3,</v>
      </c>
    </row>
    <row r="374" spans="1:19" x14ac:dyDescent="0.15">
      <c r="A374" t="s">
        <v>222</v>
      </c>
      <c r="B374">
        <v>52311</v>
      </c>
      <c r="C374">
        <v>928</v>
      </c>
      <c r="D374">
        <v>1</v>
      </c>
      <c r="E374">
        <v>3</v>
      </c>
      <c r="F374">
        <v>3</v>
      </c>
      <c r="G374" s="5">
        <f t="shared" si="64"/>
        <v>8.8735895964811629E-2</v>
      </c>
      <c r="H374" t="str">
        <f>VLOOKUP(B374,'名称-id-价值'!B:C,2,FALSE)</f>
        <v>玛蒂尔达-碎片</v>
      </c>
      <c r="I374" t="str">
        <f t="shared" si="70"/>
        <v>T3碎片</v>
      </c>
      <c r="J374">
        <f t="shared" si="71"/>
        <v>9</v>
      </c>
      <c r="K374">
        <f t="shared" si="72"/>
        <v>0.53241537578886977</v>
      </c>
      <c r="L374">
        <f>VLOOKUP(B374,'名称-id-价值'!B:M,J374+2,FALSE)</f>
        <v>41.8</v>
      </c>
      <c r="M374">
        <f t="shared" si="73"/>
        <v>7.4183209026582517</v>
      </c>
      <c r="N374">
        <f t="shared" si="65"/>
        <v>203.10074584050483</v>
      </c>
      <c r="O374" t="str">
        <f t="shared" si="66"/>
        <v>52311,</v>
      </c>
      <c r="P374" t="str">
        <f t="shared" si="67"/>
        <v>928,</v>
      </c>
      <c r="Q374" t="str">
        <f t="shared" si="74"/>
        <v>(1,3)</v>
      </c>
      <c r="R374" t="str">
        <f t="shared" si="68"/>
        <v>1,</v>
      </c>
      <c r="S374" t="str">
        <f t="shared" si="69"/>
        <v>3,</v>
      </c>
    </row>
    <row r="375" spans="1:19" x14ac:dyDescent="0.15">
      <c r="A375" t="s">
        <v>222</v>
      </c>
      <c r="B375">
        <v>53311</v>
      </c>
      <c r="C375">
        <v>928</v>
      </c>
      <c r="D375">
        <v>1</v>
      </c>
      <c r="E375">
        <v>3</v>
      </c>
      <c r="F375">
        <v>3</v>
      </c>
      <c r="G375" s="5">
        <f t="shared" si="64"/>
        <v>8.8735895964811629E-2</v>
      </c>
      <c r="H375" t="str">
        <f>VLOOKUP(B375,'名称-id-价值'!B:C,2,FALSE)</f>
        <v>黑豹-碎片</v>
      </c>
      <c r="I375" t="str">
        <f t="shared" si="70"/>
        <v>T3碎片</v>
      </c>
      <c r="J375">
        <f t="shared" si="71"/>
        <v>9</v>
      </c>
      <c r="K375">
        <f t="shared" si="72"/>
        <v>0.53241537578886977</v>
      </c>
      <c r="L375">
        <f>VLOOKUP(B375,'名称-id-价值'!B:M,J375+2,FALSE)</f>
        <v>41.8</v>
      </c>
      <c r="M375">
        <f t="shared" si="73"/>
        <v>7.4183209026582517</v>
      </c>
      <c r="N375">
        <f t="shared" si="65"/>
        <v>203.10074584050483</v>
      </c>
      <c r="O375" t="str">
        <f t="shared" si="66"/>
        <v>53311,</v>
      </c>
      <c r="P375" t="str">
        <f t="shared" si="67"/>
        <v>928,</v>
      </c>
      <c r="Q375" t="str">
        <f t="shared" si="74"/>
        <v>(1,3)</v>
      </c>
      <c r="R375" t="str">
        <f t="shared" si="68"/>
        <v>1,</v>
      </c>
      <c r="S375" t="str">
        <f t="shared" si="69"/>
        <v>3,</v>
      </c>
    </row>
    <row r="376" spans="1:19" x14ac:dyDescent="0.15">
      <c r="A376" t="s">
        <v>222</v>
      </c>
      <c r="B376">
        <v>51311</v>
      </c>
      <c r="C376">
        <v>930</v>
      </c>
      <c r="D376">
        <v>1</v>
      </c>
      <c r="E376">
        <v>1</v>
      </c>
      <c r="F376">
        <v>3</v>
      </c>
      <c r="G376" s="5">
        <f t="shared" si="64"/>
        <v>8.8927137119908198E-2</v>
      </c>
      <c r="H376" t="str">
        <f>VLOOKUP(B376,'名称-id-价值'!B:C,2,FALSE)</f>
        <v>35(t)-碎片</v>
      </c>
      <c r="I376" t="str">
        <f t="shared" si="70"/>
        <v>T3碎片</v>
      </c>
      <c r="J376">
        <f t="shared" si="71"/>
        <v>9</v>
      </c>
      <c r="K376">
        <f t="shared" si="72"/>
        <v>0.26678141135972461</v>
      </c>
      <c r="L376">
        <f>VLOOKUP(B376,'名称-id-价值'!B:M,J376+2,FALSE)</f>
        <v>41.8</v>
      </c>
      <c r="M376">
        <f t="shared" si="73"/>
        <v>3.7171543316121625</v>
      </c>
      <c r="N376">
        <f t="shared" si="65"/>
        <v>203.10074584050483</v>
      </c>
      <c r="O376" t="str">
        <f t="shared" si="66"/>
        <v>51311,</v>
      </c>
      <c r="P376" t="str">
        <f t="shared" si="67"/>
        <v>930,</v>
      </c>
      <c r="Q376" t="str">
        <f t="shared" si="74"/>
        <v>(1,1)</v>
      </c>
      <c r="R376" t="str">
        <f t="shared" si="68"/>
        <v>1,</v>
      </c>
      <c r="S376" t="str">
        <f t="shared" si="69"/>
        <v>1,</v>
      </c>
    </row>
    <row r="377" spans="1:19" x14ac:dyDescent="0.15">
      <c r="A377" t="s">
        <v>222</v>
      </c>
      <c r="B377">
        <v>52311</v>
      </c>
      <c r="C377">
        <v>930</v>
      </c>
      <c r="D377">
        <v>1</v>
      </c>
      <c r="E377">
        <v>1</v>
      </c>
      <c r="F377">
        <v>3</v>
      </c>
      <c r="G377" s="5">
        <f t="shared" si="64"/>
        <v>8.8927137119908198E-2</v>
      </c>
      <c r="H377" t="str">
        <f>VLOOKUP(B377,'名称-id-价值'!B:C,2,FALSE)</f>
        <v>玛蒂尔达-碎片</v>
      </c>
      <c r="I377" t="str">
        <f t="shared" si="70"/>
        <v>T3碎片</v>
      </c>
      <c r="J377">
        <f t="shared" si="71"/>
        <v>9</v>
      </c>
      <c r="K377">
        <f t="shared" si="72"/>
        <v>0.26678141135972461</v>
      </c>
      <c r="L377">
        <f>VLOOKUP(B377,'名称-id-价值'!B:M,J377+2,FALSE)</f>
        <v>41.8</v>
      </c>
      <c r="M377">
        <f t="shared" si="73"/>
        <v>3.7171543316121625</v>
      </c>
      <c r="N377">
        <f t="shared" si="65"/>
        <v>203.10074584050483</v>
      </c>
      <c r="O377" t="str">
        <f t="shared" si="66"/>
        <v>52311,</v>
      </c>
      <c r="P377" t="str">
        <f t="shared" si="67"/>
        <v>930,</v>
      </c>
      <c r="Q377" t="str">
        <f t="shared" si="74"/>
        <v>(1,1)</v>
      </c>
      <c r="R377" t="str">
        <f t="shared" si="68"/>
        <v>1,</v>
      </c>
      <c r="S377" t="str">
        <f t="shared" si="69"/>
        <v>1,</v>
      </c>
    </row>
    <row r="378" spans="1:19" x14ac:dyDescent="0.15">
      <c r="A378" t="s">
        <v>222</v>
      </c>
      <c r="B378">
        <v>53311</v>
      </c>
      <c r="C378">
        <v>930</v>
      </c>
      <c r="D378">
        <v>1</v>
      </c>
      <c r="E378">
        <v>1</v>
      </c>
      <c r="F378">
        <v>3</v>
      </c>
      <c r="G378" s="5">
        <f t="shared" si="64"/>
        <v>8.8927137119908198E-2</v>
      </c>
      <c r="H378" t="str">
        <f>VLOOKUP(B378,'名称-id-价值'!B:C,2,FALSE)</f>
        <v>黑豹-碎片</v>
      </c>
      <c r="I378" t="str">
        <f t="shared" si="70"/>
        <v>T3碎片</v>
      </c>
      <c r="J378">
        <f t="shared" si="71"/>
        <v>9</v>
      </c>
      <c r="K378">
        <f t="shared" si="72"/>
        <v>0.26678141135972461</v>
      </c>
      <c r="L378">
        <f>VLOOKUP(B378,'名称-id-价值'!B:M,J378+2,FALSE)</f>
        <v>41.8</v>
      </c>
      <c r="M378">
        <f t="shared" si="73"/>
        <v>3.7171543316121625</v>
      </c>
      <c r="N378">
        <f t="shared" si="65"/>
        <v>203.10074584050483</v>
      </c>
      <c r="O378" t="str">
        <f t="shared" si="66"/>
        <v>53311,</v>
      </c>
      <c r="P378" t="str">
        <f t="shared" si="67"/>
        <v>930,</v>
      </c>
      <c r="Q378" t="str">
        <f t="shared" si="74"/>
        <v>(1,1)</v>
      </c>
      <c r="R378" t="str">
        <f t="shared" si="68"/>
        <v>1,</v>
      </c>
      <c r="S378" t="str">
        <f t="shared" si="69"/>
        <v>1,</v>
      </c>
    </row>
    <row r="379" spans="1:19" x14ac:dyDescent="0.15">
      <c r="A379" t="s">
        <v>222</v>
      </c>
      <c r="B379">
        <v>91001</v>
      </c>
      <c r="C379">
        <v>123</v>
      </c>
      <c r="D379">
        <v>1</v>
      </c>
      <c r="E379">
        <v>1</v>
      </c>
      <c r="F379">
        <v>3</v>
      </c>
      <c r="G379" s="5">
        <f t="shared" si="64"/>
        <v>1.1761331038439472E-2</v>
      </c>
      <c r="H379" t="str">
        <f>VLOOKUP(B379,'名称-id-价值'!B:C,2,FALSE)</f>
        <v>T1LP1</v>
      </c>
      <c r="I379" t="str">
        <f t="shared" si="70"/>
        <v>T1部件</v>
      </c>
      <c r="J379">
        <f t="shared" si="71"/>
        <v>9</v>
      </c>
      <c r="K379">
        <f t="shared" si="72"/>
        <v>3.5283993115318414E-2</v>
      </c>
      <c r="L379">
        <f>VLOOKUP(B379,'名称-id-价值'!B:M,J379+2,FALSE)</f>
        <v>24</v>
      </c>
      <c r="M379">
        <f t="shared" si="73"/>
        <v>0.28227194492254731</v>
      </c>
      <c r="N379">
        <f t="shared" si="65"/>
        <v>203.10074584050483</v>
      </c>
      <c r="O379" t="str">
        <f t="shared" si="66"/>
        <v>91001,</v>
      </c>
      <c r="P379" t="str">
        <f t="shared" si="67"/>
        <v>123,</v>
      </c>
      <c r="Q379" t="str">
        <f t="shared" si="74"/>
        <v>(1,1)</v>
      </c>
      <c r="R379" t="str">
        <f t="shared" si="68"/>
        <v>1,</v>
      </c>
      <c r="S379" t="str">
        <f t="shared" si="69"/>
        <v>1,</v>
      </c>
    </row>
    <row r="380" spans="1:19" x14ac:dyDescent="0.15">
      <c r="A380" t="s">
        <v>222</v>
      </c>
      <c r="B380">
        <v>91003</v>
      </c>
      <c r="C380">
        <v>123</v>
      </c>
      <c r="D380">
        <v>1</v>
      </c>
      <c r="E380">
        <v>1</v>
      </c>
      <c r="F380">
        <v>3</v>
      </c>
      <c r="G380" s="5">
        <f t="shared" si="64"/>
        <v>1.1761331038439472E-2</v>
      </c>
      <c r="H380" t="str">
        <f>VLOOKUP(B380,'名称-id-价值'!B:C,2,FALSE)</f>
        <v>T1LP3</v>
      </c>
      <c r="I380" t="str">
        <f t="shared" si="70"/>
        <v>T1部件</v>
      </c>
      <c r="J380">
        <f t="shared" si="71"/>
        <v>9</v>
      </c>
      <c r="K380">
        <f t="shared" si="72"/>
        <v>3.5283993115318414E-2</v>
      </c>
      <c r="L380">
        <f>VLOOKUP(B380,'名称-id-价值'!B:M,J380+2,FALSE)</f>
        <v>24</v>
      </c>
      <c r="M380">
        <f t="shared" si="73"/>
        <v>0.28227194492254731</v>
      </c>
      <c r="N380">
        <f t="shared" si="65"/>
        <v>203.10074584050483</v>
      </c>
      <c r="O380" t="str">
        <f t="shared" si="66"/>
        <v>91003,</v>
      </c>
      <c r="P380" t="str">
        <f t="shared" si="67"/>
        <v>123,</v>
      </c>
      <c r="Q380" t="str">
        <f t="shared" si="74"/>
        <v>(1,1)</v>
      </c>
      <c r="R380" t="str">
        <f t="shared" si="68"/>
        <v>1,</v>
      </c>
      <c r="S380" t="str">
        <f t="shared" si="69"/>
        <v>1,</v>
      </c>
    </row>
    <row r="381" spans="1:19" x14ac:dyDescent="0.15">
      <c r="A381" t="s">
        <v>222</v>
      </c>
      <c r="B381">
        <v>91005</v>
      </c>
      <c r="C381">
        <v>123</v>
      </c>
      <c r="D381">
        <v>1</v>
      </c>
      <c r="E381">
        <v>1</v>
      </c>
      <c r="F381">
        <v>3</v>
      </c>
      <c r="G381" s="5">
        <f t="shared" si="64"/>
        <v>1.1761331038439472E-2</v>
      </c>
      <c r="H381" t="str">
        <f>VLOOKUP(B381,'名称-id-价值'!B:C,2,FALSE)</f>
        <v>T1LP5</v>
      </c>
      <c r="I381" t="str">
        <f t="shared" si="70"/>
        <v>T1部件</v>
      </c>
      <c r="J381">
        <f t="shared" si="71"/>
        <v>9</v>
      </c>
      <c r="K381">
        <f t="shared" si="72"/>
        <v>3.5283993115318414E-2</v>
      </c>
      <c r="L381">
        <f>VLOOKUP(B381,'名称-id-价值'!B:M,J381+2,FALSE)</f>
        <v>24</v>
      </c>
      <c r="M381">
        <f t="shared" si="73"/>
        <v>0.28227194492254731</v>
      </c>
      <c r="N381">
        <f t="shared" si="65"/>
        <v>203.10074584050483</v>
      </c>
      <c r="O381" t="str">
        <f t="shared" si="66"/>
        <v>91005,</v>
      </c>
      <c r="P381" t="str">
        <f t="shared" si="67"/>
        <v>123,</v>
      </c>
      <c r="Q381" t="str">
        <f t="shared" si="74"/>
        <v>(1,1)</v>
      </c>
      <c r="R381" t="str">
        <f t="shared" si="68"/>
        <v>1,</v>
      </c>
      <c r="S381" t="str">
        <f t="shared" si="69"/>
        <v>1,</v>
      </c>
    </row>
    <row r="382" spans="1:19" x14ac:dyDescent="0.15">
      <c r="A382" t="s">
        <v>222</v>
      </c>
      <c r="B382">
        <v>91101</v>
      </c>
      <c r="C382">
        <v>123</v>
      </c>
      <c r="D382">
        <v>1</v>
      </c>
      <c r="E382">
        <v>1</v>
      </c>
      <c r="F382">
        <v>3</v>
      </c>
      <c r="G382" s="5">
        <f t="shared" si="64"/>
        <v>1.1761331038439472E-2</v>
      </c>
      <c r="H382" t="str">
        <f>VLOOKUP(B382,'名称-id-价值'!B:C,2,FALSE)</f>
        <v>T1MP1</v>
      </c>
      <c r="I382" t="str">
        <f t="shared" si="70"/>
        <v>T1部件</v>
      </c>
      <c r="J382">
        <f t="shared" si="71"/>
        <v>9</v>
      </c>
      <c r="K382">
        <f t="shared" si="72"/>
        <v>3.5283993115318414E-2</v>
      </c>
      <c r="L382">
        <f>VLOOKUP(B382,'名称-id-价值'!B:M,J382+2,FALSE)</f>
        <v>24</v>
      </c>
      <c r="M382">
        <f t="shared" si="73"/>
        <v>0.28227194492254731</v>
      </c>
      <c r="N382">
        <f t="shared" si="65"/>
        <v>203.10074584050483</v>
      </c>
      <c r="O382" t="str">
        <f t="shared" si="66"/>
        <v>91101,</v>
      </c>
      <c r="P382" t="str">
        <f t="shared" si="67"/>
        <v>123,</v>
      </c>
      <c r="Q382" t="str">
        <f t="shared" si="74"/>
        <v>(1,1)</v>
      </c>
      <c r="R382" t="str">
        <f t="shared" si="68"/>
        <v>1,</v>
      </c>
      <c r="S382" t="str">
        <f t="shared" si="69"/>
        <v>1,</v>
      </c>
    </row>
    <row r="383" spans="1:19" x14ac:dyDescent="0.15">
      <c r="A383" t="s">
        <v>222</v>
      </c>
      <c r="B383">
        <v>91103</v>
      </c>
      <c r="C383">
        <v>123</v>
      </c>
      <c r="D383">
        <v>1</v>
      </c>
      <c r="E383">
        <v>1</v>
      </c>
      <c r="F383">
        <v>3</v>
      </c>
      <c r="G383" s="5">
        <f t="shared" si="64"/>
        <v>1.1761331038439472E-2</v>
      </c>
      <c r="H383" t="str">
        <f>VLOOKUP(B383,'名称-id-价值'!B:C,2,FALSE)</f>
        <v>T1MP3</v>
      </c>
      <c r="I383" t="str">
        <f t="shared" si="70"/>
        <v>T1部件</v>
      </c>
      <c r="J383">
        <f t="shared" si="71"/>
        <v>9</v>
      </c>
      <c r="K383">
        <f t="shared" si="72"/>
        <v>3.5283993115318414E-2</v>
      </c>
      <c r="L383">
        <f>VLOOKUP(B383,'名称-id-价值'!B:M,J383+2,FALSE)</f>
        <v>24</v>
      </c>
      <c r="M383">
        <f t="shared" si="73"/>
        <v>0.28227194492254731</v>
      </c>
      <c r="N383">
        <f t="shared" si="65"/>
        <v>203.10074584050483</v>
      </c>
      <c r="O383" t="str">
        <f t="shared" si="66"/>
        <v>91103,</v>
      </c>
      <c r="P383" t="str">
        <f t="shared" si="67"/>
        <v>123,</v>
      </c>
      <c r="Q383" t="str">
        <f t="shared" si="74"/>
        <v>(1,1)</v>
      </c>
      <c r="R383" t="str">
        <f t="shared" si="68"/>
        <v>1,</v>
      </c>
      <c r="S383" t="str">
        <f t="shared" si="69"/>
        <v>1,</v>
      </c>
    </row>
    <row r="384" spans="1:19" x14ac:dyDescent="0.15">
      <c r="A384" t="s">
        <v>222</v>
      </c>
      <c r="B384">
        <v>91105</v>
      </c>
      <c r="C384">
        <v>123</v>
      </c>
      <c r="D384">
        <v>1</v>
      </c>
      <c r="E384">
        <v>1</v>
      </c>
      <c r="F384">
        <v>3</v>
      </c>
      <c r="G384" s="5">
        <f t="shared" si="64"/>
        <v>1.1761331038439472E-2</v>
      </c>
      <c r="H384" t="str">
        <f>VLOOKUP(B384,'名称-id-价值'!B:C,2,FALSE)</f>
        <v>T1MP5</v>
      </c>
      <c r="I384" t="str">
        <f t="shared" si="70"/>
        <v>T1部件</v>
      </c>
      <c r="J384">
        <f t="shared" si="71"/>
        <v>9</v>
      </c>
      <c r="K384">
        <f t="shared" si="72"/>
        <v>3.5283993115318414E-2</v>
      </c>
      <c r="L384">
        <f>VLOOKUP(B384,'名称-id-价值'!B:M,J384+2,FALSE)</f>
        <v>24</v>
      </c>
      <c r="M384">
        <f t="shared" si="73"/>
        <v>0.28227194492254731</v>
      </c>
      <c r="N384">
        <f t="shared" si="65"/>
        <v>203.10074584050483</v>
      </c>
      <c r="O384" t="str">
        <f t="shared" si="66"/>
        <v>91105,</v>
      </c>
      <c r="P384" t="str">
        <f t="shared" si="67"/>
        <v>123,</v>
      </c>
      <c r="Q384" t="str">
        <f t="shared" si="74"/>
        <v>(1,1)</v>
      </c>
      <c r="R384" t="str">
        <f t="shared" si="68"/>
        <v>1,</v>
      </c>
      <c r="S384" t="str">
        <f t="shared" si="69"/>
        <v>1,</v>
      </c>
    </row>
    <row r="385" spans="1:19" x14ac:dyDescent="0.15">
      <c r="A385" t="s">
        <v>222</v>
      </c>
      <c r="B385">
        <v>91201</v>
      </c>
      <c r="C385">
        <v>123</v>
      </c>
      <c r="D385">
        <v>1</v>
      </c>
      <c r="E385">
        <v>1</v>
      </c>
      <c r="F385">
        <v>3</v>
      </c>
      <c r="G385" s="5">
        <f t="shared" si="64"/>
        <v>1.1761331038439472E-2</v>
      </c>
      <c r="H385" t="str">
        <f>VLOOKUP(B385,'名称-id-价值'!B:C,2,FALSE)</f>
        <v>T1HP1</v>
      </c>
      <c r="I385" t="str">
        <f t="shared" si="70"/>
        <v>T1部件</v>
      </c>
      <c r="J385">
        <f t="shared" si="71"/>
        <v>9</v>
      </c>
      <c r="K385">
        <f t="shared" si="72"/>
        <v>3.5283993115318414E-2</v>
      </c>
      <c r="L385">
        <f>VLOOKUP(B385,'名称-id-价值'!B:M,J385+2,FALSE)</f>
        <v>24</v>
      </c>
      <c r="M385">
        <f t="shared" si="73"/>
        <v>0.28227194492254731</v>
      </c>
      <c r="N385">
        <f t="shared" si="65"/>
        <v>203.10074584050483</v>
      </c>
      <c r="O385" t="str">
        <f t="shared" si="66"/>
        <v>91201,</v>
      </c>
      <c r="P385" t="str">
        <f t="shared" si="67"/>
        <v>123,</v>
      </c>
      <c r="Q385" t="str">
        <f t="shared" si="74"/>
        <v>(1,1)</v>
      </c>
      <c r="R385" t="str">
        <f t="shared" si="68"/>
        <v>1,</v>
      </c>
      <c r="S385" t="str">
        <f t="shared" si="69"/>
        <v>1,</v>
      </c>
    </row>
    <row r="386" spans="1:19" x14ac:dyDescent="0.15">
      <c r="A386" t="s">
        <v>222</v>
      </c>
      <c r="B386">
        <v>91203</v>
      </c>
      <c r="C386">
        <v>123</v>
      </c>
      <c r="D386">
        <v>1</v>
      </c>
      <c r="E386">
        <v>1</v>
      </c>
      <c r="F386">
        <v>3</v>
      </c>
      <c r="G386" s="5">
        <f t="shared" ref="G386:G449" si="75">C386/SUMIFS(C:C,A:A,A386)</f>
        <v>1.1761331038439472E-2</v>
      </c>
      <c r="H386" t="str">
        <f>VLOOKUP(B386,'名称-id-价值'!B:C,2,FALSE)</f>
        <v>T1HP3</v>
      </c>
      <c r="I386" t="str">
        <f t="shared" si="70"/>
        <v>T1部件</v>
      </c>
      <c r="J386">
        <f t="shared" si="71"/>
        <v>9</v>
      </c>
      <c r="K386">
        <f t="shared" si="72"/>
        <v>3.5283993115318414E-2</v>
      </c>
      <c r="L386">
        <f>VLOOKUP(B386,'名称-id-价值'!B:M,J386+2,FALSE)</f>
        <v>24</v>
      </c>
      <c r="M386">
        <f t="shared" si="73"/>
        <v>0.28227194492254731</v>
      </c>
      <c r="N386">
        <f t="shared" ref="N386:N449" si="76">SUMIFS(M:M,A:A,A386)*F386+VLOOKUP(J386,$AC$17:$AF$27,4,FALSE)</f>
        <v>203.10074584050483</v>
      </c>
      <c r="O386" t="str">
        <f t="shared" si="66"/>
        <v>91203,</v>
      </c>
      <c r="P386" t="str">
        <f t="shared" si="67"/>
        <v>123,</v>
      </c>
      <c r="Q386" t="str">
        <f t="shared" si="74"/>
        <v>(1,1)</v>
      </c>
      <c r="R386" t="str">
        <f t="shared" si="68"/>
        <v>1,</v>
      </c>
      <c r="S386" t="str">
        <f t="shared" si="69"/>
        <v>1,</v>
      </c>
    </row>
    <row r="387" spans="1:19" x14ac:dyDescent="0.15">
      <c r="A387" t="s">
        <v>222</v>
      </c>
      <c r="B387">
        <v>91205</v>
      </c>
      <c r="C387">
        <v>123</v>
      </c>
      <c r="D387">
        <v>1</v>
      </c>
      <c r="E387">
        <v>1</v>
      </c>
      <c r="F387">
        <v>3</v>
      </c>
      <c r="G387" s="5">
        <f t="shared" si="75"/>
        <v>1.1761331038439472E-2</v>
      </c>
      <c r="H387" t="str">
        <f>VLOOKUP(B387,'名称-id-价值'!B:C,2,FALSE)</f>
        <v>T1HP5</v>
      </c>
      <c r="I387" t="str">
        <f t="shared" si="70"/>
        <v>T1部件</v>
      </c>
      <c r="J387">
        <f t="shared" si="71"/>
        <v>9</v>
      </c>
      <c r="K387">
        <f t="shared" si="72"/>
        <v>3.5283993115318414E-2</v>
      </c>
      <c r="L387">
        <f>VLOOKUP(B387,'名称-id-价值'!B:M,J387+2,FALSE)</f>
        <v>24</v>
      </c>
      <c r="M387">
        <f t="shared" si="73"/>
        <v>0.28227194492254731</v>
      </c>
      <c r="N387">
        <f t="shared" si="76"/>
        <v>203.10074584050483</v>
      </c>
      <c r="O387" t="str">
        <f t="shared" si="66"/>
        <v>91205,</v>
      </c>
      <c r="P387" t="str">
        <f t="shared" si="67"/>
        <v>123,</v>
      </c>
      <c r="Q387" t="str">
        <f t="shared" si="74"/>
        <v>(1,1)</v>
      </c>
      <c r="R387" t="str">
        <f t="shared" si="68"/>
        <v>1,</v>
      </c>
      <c r="S387" t="str">
        <f t="shared" si="69"/>
        <v>1,</v>
      </c>
    </row>
    <row r="388" spans="1:19" x14ac:dyDescent="0.15">
      <c r="A388" t="s">
        <v>222</v>
      </c>
      <c r="B388">
        <v>91002</v>
      </c>
      <c r="C388">
        <v>123</v>
      </c>
      <c r="D388">
        <v>1</v>
      </c>
      <c r="E388">
        <v>1</v>
      </c>
      <c r="F388">
        <v>3</v>
      </c>
      <c r="G388" s="5">
        <f t="shared" si="75"/>
        <v>1.1761331038439472E-2</v>
      </c>
      <c r="H388" t="str">
        <f>VLOOKUP(B388,'名称-id-价值'!B:C,2,FALSE)</f>
        <v>T1LP2</v>
      </c>
      <c r="I388" t="str">
        <f t="shared" si="70"/>
        <v>T1部件</v>
      </c>
      <c r="J388">
        <f t="shared" si="71"/>
        <v>9</v>
      </c>
      <c r="K388">
        <f t="shared" si="72"/>
        <v>3.5283993115318414E-2</v>
      </c>
      <c r="L388">
        <f>VLOOKUP(B388,'名称-id-价值'!B:M,J388+2,FALSE)</f>
        <v>24</v>
      </c>
      <c r="M388">
        <f t="shared" si="73"/>
        <v>0.28227194492254731</v>
      </c>
      <c r="N388">
        <f t="shared" si="76"/>
        <v>203.10074584050483</v>
      </c>
      <c r="O388" t="str">
        <f t="shared" si="66"/>
        <v>91002,</v>
      </c>
      <c r="P388" t="str">
        <f t="shared" si="67"/>
        <v>123,</v>
      </c>
      <c r="Q388" t="str">
        <f t="shared" si="74"/>
        <v>(1,1)</v>
      </c>
      <c r="R388" t="str">
        <f t="shared" si="68"/>
        <v>1,</v>
      </c>
      <c r="S388" t="str">
        <f t="shared" si="69"/>
        <v>1,</v>
      </c>
    </row>
    <row r="389" spans="1:19" x14ac:dyDescent="0.15">
      <c r="A389" t="s">
        <v>222</v>
      </c>
      <c r="B389">
        <v>91004</v>
      </c>
      <c r="C389">
        <v>123</v>
      </c>
      <c r="D389">
        <v>1</v>
      </c>
      <c r="E389">
        <v>1</v>
      </c>
      <c r="F389">
        <v>3</v>
      </c>
      <c r="G389" s="5">
        <f t="shared" si="75"/>
        <v>1.1761331038439472E-2</v>
      </c>
      <c r="H389" t="str">
        <f>VLOOKUP(B389,'名称-id-价值'!B:C,2,FALSE)</f>
        <v>T1LP4</v>
      </c>
      <c r="I389" t="str">
        <f t="shared" si="70"/>
        <v>T1部件</v>
      </c>
      <c r="J389">
        <f t="shared" si="71"/>
        <v>9</v>
      </c>
      <c r="K389">
        <f t="shared" si="72"/>
        <v>3.5283993115318414E-2</v>
      </c>
      <c r="L389">
        <f>VLOOKUP(B389,'名称-id-价值'!B:M,J389+2,FALSE)</f>
        <v>24</v>
      </c>
      <c r="M389">
        <f t="shared" si="73"/>
        <v>0.28227194492254731</v>
      </c>
      <c r="N389">
        <f t="shared" si="76"/>
        <v>203.10074584050483</v>
      </c>
      <c r="O389" t="str">
        <f t="shared" si="66"/>
        <v>91004,</v>
      </c>
      <c r="P389" t="str">
        <f t="shared" si="67"/>
        <v>123,</v>
      </c>
      <c r="Q389" t="str">
        <f t="shared" si="74"/>
        <v>(1,1)</v>
      </c>
      <c r="R389" t="str">
        <f t="shared" si="68"/>
        <v>1,</v>
      </c>
      <c r="S389" t="str">
        <f t="shared" si="69"/>
        <v>1,</v>
      </c>
    </row>
    <row r="390" spans="1:19" x14ac:dyDescent="0.15">
      <c r="A390" t="s">
        <v>222</v>
      </c>
      <c r="B390">
        <v>91006</v>
      </c>
      <c r="C390">
        <v>123</v>
      </c>
      <c r="D390">
        <v>1</v>
      </c>
      <c r="E390">
        <v>1</v>
      </c>
      <c r="F390">
        <v>3</v>
      </c>
      <c r="G390" s="5">
        <f t="shared" si="75"/>
        <v>1.1761331038439472E-2</v>
      </c>
      <c r="H390" t="str">
        <f>VLOOKUP(B390,'名称-id-价值'!B:C,2,FALSE)</f>
        <v>T1LP6</v>
      </c>
      <c r="I390" t="str">
        <f t="shared" si="70"/>
        <v>T1部件</v>
      </c>
      <c r="J390">
        <f t="shared" si="71"/>
        <v>9</v>
      </c>
      <c r="K390">
        <f t="shared" si="72"/>
        <v>3.5283993115318414E-2</v>
      </c>
      <c r="L390">
        <f>VLOOKUP(B390,'名称-id-价值'!B:M,J390+2,FALSE)</f>
        <v>24</v>
      </c>
      <c r="M390">
        <f t="shared" si="73"/>
        <v>0.28227194492254731</v>
      </c>
      <c r="N390">
        <f t="shared" si="76"/>
        <v>203.10074584050483</v>
      </c>
      <c r="O390" t="str">
        <f t="shared" si="66"/>
        <v>91006,</v>
      </c>
      <c r="P390" t="str">
        <f t="shared" si="67"/>
        <v>123,</v>
      </c>
      <c r="Q390" t="str">
        <f t="shared" si="74"/>
        <v>(1,1)</v>
      </c>
      <c r="R390" t="str">
        <f t="shared" si="68"/>
        <v>1,</v>
      </c>
      <c r="S390" t="str">
        <f t="shared" si="69"/>
        <v>1,</v>
      </c>
    </row>
    <row r="391" spans="1:19" x14ac:dyDescent="0.15">
      <c r="A391" t="s">
        <v>222</v>
      </c>
      <c r="B391">
        <v>91102</v>
      </c>
      <c r="C391">
        <v>123</v>
      </c>
      <c r="D391">
        <v>1</v>
      </c>
      <c r="E391">
        <v>1</v>
      </c>
      <c r="F391">
        <v>3</v>
      </c>
      <c r="G391" s="5">
        <f t="shared" si="75"/>
        <v>1.1761331038439472E-2</v>
      </c>
      <c r="H391" t="str">
        <f>VLOOKUP(B391,'名称-id-价值'!B:C,2,FALSE)</f>
        <v>T1MP2</v>
      </c>
      <c r="I391" t="str">
        <f t="shared" si="70"/>
        <v>T1部件</v>
      </c>
      <c r="J391">
        <f t="shared" si="71"/>
        <v>9</v>
      </c>
      <c r="K391">
        <f t="shared" si="72"/>
        <v>3.5283993115318414E-2</v>
      </c>
      <c r="L391">
        <f>VLOOKUP(B391,'名称-id-价值'!B:M,J391+2,FALSE)</f>
        <v>24</v>
      </c>
      <c r="M391">
        <f t="shared" si="73"/>
        <v>0.28227194492254731</v>
      </c>
      <c r="N391">
        <f t="shared" si="76"/>
        <v>203.10074584050483</v>
      </c>
      <c r="O391" t="str">
        <f t="shared" si="66"/>
        <v>91102,</v>
      </c>
      <c r="P391" t="str">
        <f t="shared" si="67"/>
        <v>123,</v>
      </c>
      <c r="Q391" t="str">
        <f t="shared" si="74"/>
        <v>(1,1)</v>
      </c>
      <c r="R391" t="str">
        <f t="shared" si="68"/>
        <v>1,</v>
      </c>
      <c r="S391" t="str">
        <f t="shared" si="69"/>
        <v>1,</v>
      </c>
    </row>
    <row r="392" spans="1:19" x14ac:dyDescent="0.15">
      <c r="A392" t="s">
        <v>222</v>
      </c>
      <c r="B392">
        <v>91104</v>
      </c>
      <c r="C392">
        <v>123</v>
      </c>
      <c r="D392">
        <v>1</v>
      </c>
      <c r="E392">
        <v>1</v>
      </c>
      <c r="F392">
        <v>3</v>
      </c>
      <c r="G392" s="5">
        <f t="shared" si="75"/>
        <v>1.1761331038439472E-2</v>
      </c>
      <c r="H392" t="str">
        <f>VLOOKUP(B392,'名称-id-价值'!B:C,2,FALSE)</f>
        <v>T1MP4</v>
      </c>
      <c r="I392" t="str">
        <f t="shared" si="70"/>
        <v>T1部件</v>
      </c>
      <c r="J392">
        <f t="shared" si="71"/>
        <v>9</v>
      </c>
      <c r="K392">
        <f t="shared" si="72"/>
        <v>3.5283993115318414E-2</v>
      </c>
      <c r="L392">
        <f>VLOOKUP(B392,'名称-id-价值'!B:M,J392+2,FALSE)</f>
        <v>24</v>
      </c>
      <c r="M392">
        <f t="shared" si="73"/>
        <v>0.28227194492254731</v>
      </c>
      <c r="N392">
        <f t="shared" si="76"/>
        <v>203.10074584050483</v>
      </c>
      <c r="O392" t="str">
        <f t="shared" si="66"/>
        <v>91104,</v>
      </c>
      <c r="P392" t="str">
        <f t="shared" si="67"/>
        <v>123,</v>
      </c>
      <c r="Q392" t="str">
        <f t="shared" si="74"/>
        <v>(1,1)</v>
      </c>
      <c r="R392" t="str">
        <f t="shared" si="68"/>
        <v>1,</v>
      </c>
      <c r="S392" t="str">
        <f t="shared" si="69"/>
        <v>1,</v>
      </c>
    </row>
    <row r="393" spans="1:19" x14ac:dyDescent="0.15">
      <c r="A393" t="s">
        <v>222</v>
      </c>
      <c r="B393">
        <v>91106</v>
      </c>
      <c r="C393">
        <v>123</v>
      </c>
      <c r="D393">
        <v>1</v>
      </c>
      <c r="E393">
        <v>1</v>
      </c>
      <c r="F393">
        <v>3</v>
      </c>
      <c r="G393" s="5">
        <f t="shared" si="75"/>
        <v>1.1761331038439472E-2</v>
      </c>
      <c r="H393" t="str">
        <f>VLOOKUP(B393,'名称-id-价值'!B:C,2,FALSE)</f>
        <v>T1MP6</v>
      </c>
      <c r="I393" t="str">
        <f t="shared" si="70"/>
        <v>T1部件</v>
      </c>
      <c r="J393">
        <f t="shared" si="71"/>
        <v>9</v>
      </c>
      <c r="K393">
        <f t="shared" si="72"/>
        <v>3.5283993115318414E-2</v>
      </c>
      <c r="L393">
        <f>VLOOKUP(B393,'名称-id-价值'!B:M,J393+2,FALSE)</f>
        <v>24</v>
      </c>
      <c r="M393">
        <f t="shared" si="73"/>
        <v>0.28227194492254731</v>
      </c>
      <c r="N393">
        <f t="shared" si="76"/>
        <v>203.10074584050483</v>
      </c>
      <c r="O393" t="str">
        <f t="shared" si="66"/>
        <v>91106,</v>
      </c>
      <c r="P393" t="str">
        <f t="shared" si="67"/>
        <v>123,</v>
      </c>
      <c r="Q393" t="str">
        <f t="shared" si="74"/>
        <v>(1,1)</v>
      </c>
      <c r="R393" t="str">
        <f t="shared" si="68"/>
        <v>1,</v>
      </c>
      <c r="S393" t="str">
        <f t="shared" si="69"/>
        <v>1,</v>
      </c>
    </row>
    <row r="394" spans="1:19" x14ac:dyDescent="0.15">
      <c r="A394" t="s">
        <v>222</v>
      </c>
      <c r="B394">
        <v>91202</v>
      </c>
      <c r="C394">
        <v>123</v>
      </c>
      <c r="D394">
        <v>1</v>
      </c>
      <c r="E394">
        <v>1</v>
      </c>
      <c r="F394">
        <v>3</v>
      </c>
      <c r="G394" s="5">
        <f t="shared" si="75"/>
        <v>1.1761331038439472E-2</v>
      </c>
      <c r="H394" t="str">
        <f>VLOOKUP(B394,'名称-id-价值'!B:C,2,FALSE)</f>
        <v>T1HP2</v>
      </c>
      <c r="I394" t="str">
        <f t="shared" si="70"/>
        <v>T1部件</v>
      </c>
      <c r="J394">
        <f t="shared" si="71"/>
        <v>9</v>
      </c>
      <c r="K394">
        <f t="shared" si="72"/>
        <v>3.5283993115318414E-2</v>
      </c>
      <c r="L394">
        <f>VLOOKUP(B394,'名称-id-价值'!B:M,J394+2,FALSE)</f>
        <v>24</v>
      </c>
      <c r="M394">
        <f t="shared" si="73"/>
        <v>0.28227194492254731</v>
      </c>
      <c r="N394">
        <f t="shared" si="76"/>
        <v>203.10074584050483</v>
      </c>
      <c r="O394" t="str">
        <f t="shared" si="66"/>
        <v>91202,</v>
      </c>
      <c r="P394" t="str">
        <f t="shared" si="67"/>
        <v>123,</v>
      </c>
      <c r="Q394" t="str">
        <f t="shared" si="74"/>
        <v>(1,1)</v>
      </c>
      <c r="R394" t="str">
        <f t="shared" si="68"/>
        <v>1,</v>
      </c>
      <c r="S394" t="str">
        <f t="shared" si="69"/>
        <v>1,</v>
      </c>
    </row>
    <row r="395" spans="1:19" x14ac:dyDescent="0.15">
      <c r="A395" t="s">
        <v>222</v>
      </c>
      <c r="B395">
        <v>91204</v>
      </c>
      <c r="C395">
        <v>123</v>
      </c>
      <c r="D395">
        <v>1</v>
      </c>
      <c r="E395">
        <v>1</v>
      </c>
      <c r="F395">
        <v>3</v>
      </c>
      <c r="G395" s="5">
        <f t="shared" si="75"/>
        <v>1.1761331038439472E-2</v>
      </c>
      <c r="H395" t="str">
        <f>VLOOKUP(B395,'名称-id-价值'!B:C,2,FALSE)</f>
        <v>T1HP4</v>
      </c>
      <c r="I395" t="str">
        <f t="shared" si="70"/>
        <v>T1部件</v>
      </c>
      <c r="J395">
        <f t="shared" si="71"/>
        <v>9</v>
      </c>
      <c r="K395">
        <f t="shared" si="72"/>
        <v>3.5283993115318414E-2</v>
      </c>
      <c r="L395">
        <f>VLOOKUP(B395,'名称-id-价值'!B:M,J395+2,FALSE)</f>
        <v>24</v>
      </c>
      <c r="M395">
        <f t="shared" si="73"/>
        <v>0.28227194492254731</v>
      </c>
      <c r="N395">
        <f t="shared" si="76"/>
        <v>203.10074584050483</v>
      </c>
      <c r="O395" t="str">
        <f t="shared" si="66"/>
        <v>91204,</v>
      </c>
      <c r="P395" t="str">
        <f t="shared" si="67"/>
        <v>123,</v>
      </c>
      <c r="Q395" t="str">
        <f t="shared" si="74"/>
        <v>(1,1)</v>
      </c>
      <c r="R395" t="str">
        <f t="shared" si="68"/>
        <v>1,</v>
      </c>
      <c r="S395" t="str">
        <f t="shared" si="69"/>
        <v>1,</v>
      </c>
    </row>
    <row r="396" spans="1:19" x14ac:dyDescent="0.15">
      <c r="A396" t="s">
        <v>222</v>
      </c>
      <c r="B396">
        <v>91206</v>
      </c>
      <c r="C396">
        <v>123</v>
      </c>
      <c r="D396">
        <v>1</v>
      </c>
      <c r="E396">
        <v>1</v>
      </c>
      <c r="F396">
        <v>3</v>
      </c>
      <c r="G396" s="5">
        <f t="shared" si="75"/>
        <v>1.1761331038439472E-2</v>
      </c>
      <c r="H396" t="str">
        <f>VLOOKUP(B396,'名称-id-价值'!B:C,2,FALSE)</f>
        <v>T1HP6</v>
      </c>
      <c r="I396" t="str">
        <f t="shared" si="70"/>
        <v>T1部件</v>
      </c>
      <c r="J396">
        <f t="shared" si="71"/>
        <v>9</v>
      </c>
      <c r="K396">
        <f t="shared" si="72"/>
        <v>3.5283993115318414E-2</v>
      </c>
      <c r="L396">
        <f>VLOOKUP(B396,'名称-id-价值'!B:M,J396+2,FALSE)</f>
        <v>24</v>
      </c>
      <c r="M396">
        <f t="shared" si="73"/>
        <v>0.28227194492254731</v>
      </c>
      <c r="N396">
        <f t="shared" si="76"/>
        <v>203.10074584050483</v>
      </c>
      <c r="O396" t="str">
        <f t="shared" si="66"/>
        <v>91206,</v>
      </c>
      <c r="P396" t="str">
        <f t="shared" si="67"/>
        <v>123,</v>
      </c>
      <c r="Q396" t="str">
        <f t="shared" si="74"/>
        <v>(1,1)</v>
      </c>
      <c r="R396" t="str">
        <f t="shared" si="68"/>
        <v>1,</v>
      </c>
      <c r="S396" t="str">
        <f t="shared" si="69"/>
        <v>1,</v>
      </c>
    </row>
    <row r="397" spans="1:19" x14ac:dyDescent="0.15">
      <c r="A397" t="s">
        <v>222</v>
      </c>
      <c r="B397">
        <v>92001</v>
      </c>
      <c r="C397">
        <v>57</v>
      </c>
      <c r="D397">
        <v>1</v>
      </c>
      <c r="E397">
        <v>1</v>
      </c>
      <c r="F397">
        <v>3</v>
      </c>
      <c r="G397" s="5">
        <f t="shared" si="75"/>
        <v>5.4503729202524387E-3</v>
      </c>
      <c r="H397" t="str">
        <f>VLOOKUP(B397,'名称-id-价值'!B:C,2,FALSE)</f>
        <v>T2LP1</v>
      </c>
      <c r="I397" t="str">
        <f t="shared" si="70"/>
        <v>T2部件</v>
      </c>
      <c r="J397">
        <f t="shared" si="71"/>
        <v>9</v>
      </c>
      <c r="K397">
        <f t="shared" si="72"/>
        <v>1.6351118760757316E-2</v>
      </c>
      <c r="L397">
        <f>VLOOKUP(B397,'名称-id-价值'!B:M,J397+2,FALSE)</f>
        <v>55.300000000000004</v>
      </c>
      <c r="M397">
        <f t="shared" si="73"/>
        <v>0.30140562248995989</v>
      </c>
      <c r="N397">
        <f t="shared" si="76"/>
        <v>203.10074584050483</v>
      </c>
      <c r="O397" t="str">
        <f t="shared" si="66"/>
        <v>92001,</v>
      </c>
      <c r="P397" t="str">
        <f t="shared" si="67"/>
        <v>57,</v>
      </c>
      <c r="Q397" t="str">
        <f t="shared" si="74"/>
        <v>(1,1)</v>
      </c>
      <c r="R397" t="str">
        <f t="shared" si="68"/>
        <v>1,</v>
      </c>
      <c r="S397" t="str">
        <f t="shared" si="69"/>
        <v>1,</v>
      </c>
    </row>
    <row r="398" spans="1:19" x14ac:dyDescent="0.15">
      <c r="A398" t="s">
        <v>222</v>
      </c>
      <c r="B398">
        <v>92003</v>
      </c>
      <c r="C398">
        <v>57</v>
      </c>
      <c r="D398">
        <v>1</v>
      </c>
      <c r="E398">
        <v>1</v>
      </c>
      <c r="F398">
        <v>3</v>
      </c>
      <c r="G398" s="5">
        <f t="shared" si="75"/>
        <v>5.4503729202524387E-3</v>
      </c>
      <c r="H398" t="str">
        <f>VLOOKUP(B398,'名称-id-价值'!B:C,2,FALSE)</f>
        <v>T2LP3</v>
      </c>
      <c r="I398" t="str">
        <f t="shared" si="70"/>
        <v>T2部件</v>
      </c>
      <c r="J398">
        <f t="shared" si="71"/>
        <v>9</v>
      </c>
      <c r="K398">
        <f t="shared" si="72"/>
        <v>1.6351118760757316E-2</v>
      </c>
      <c r="L398">
        <f>VLOOKUP(B398,'名称-id-价值'!B:M,J398+2,FALSE)</f>
        <v>55.3</v>
      </c>
      <c r="M398">
        <f t="shared" si="73"/>
        <v>0.30140562248995983</v>
      </c>
      <c r="N398">
        <f t="shared" si="76"/>
        <v>203.10074584050483</v>
      </c>
      <c r="O398" t="str">
        <f t="shared" si="66"/>
        <v>92003,</v>
      </c>
      <c r="P398" t="str">
        <f t="shared" si="67"/>
        <v>57,</v>
      </c>
      <c r="Q398" t="str">
        <f t="shared" si="74"/>
        <v>(1,1)</v>
      </c>
      <c r="R398" t="str">
        <f t="shared" si="68"/>
        <v>1,</v>
      </c>
      <c r="S398" t="str">
        <f t="shared" si="69"/>
        <v>1,</v>
      </c>
    </row>
    <row r="399" spans="1:19" x14ac:dyDescent="0.15">
      <c r="A399" t="s">
        <v>222</v>
      </c>
      <c r="B399">
        <v>92005</v>
      </c>
      <c r="C399">
        <v>57</v>
      </c>
      <c r="D399">
        <v>1</v>
      </c>
      <c r="E399">
        <v>1</v>
      </c>
      <c r="F399">
        <v>3</v>
      </c>
      <c r="G399" s="5">
        <f t="shared" si="75"/>
        <v>5.4503729202524387E-3</v>
      </c>
      <c r="H399" t="str">
        <f>VLOOKUP(B399,'名称-id-价值'!B:C,2,FALSE)</f>
        <v>T2LP5</v>
      </c>
      <c r="I399" t="str">
        <f t="shared" si="70"/>
        <v>T2部件</v>
      </c>
      <c r="J399">
        <f t="shared" si="71"/>
        <v>9</v>
      </c>
      <c r="K399">
        <f t="shared" si="72"/>
        <v>1.6351118760757316E-2</v>
      </c>
      <c r="L399">
        <f>VLOOKUP(B399,'名称-id-价值'!B:M,J399+2,FALSE)</f>
        <v>55.3</v>
      </c>
      <c r="M399">
        <f t="shared" si="73"/>
        <v>0.30140562248995983</v>
      </c>
      <c r="N399">
        <f t="shared" si="76"/>
        <v>203.10074584050483</v>
      </c>
      <c r="O399" t="str">
        <f t="shared" si="66"/>
        <v>92005,</v>
      </c>
      <c r="P399" t="str">
        <f t="shared" si="67"/>
        <v>57,</v>
      </c>
      <c r="Q399" t="str">
        <f t="shared" si="74"/>
        <v>(1,1)</v>
      </c>
      <c r="R399" t="str">
        <f t="shared" si="68"/>
        <v>1,</v>
      </c>
      <c r="S399" t="str">
        <f t="shared" si="69"/>
        <v>1,</v>
      </c>
    </row>
    <row r="400" spans="1:19" x14ac:dyDescent="0.15">
      <c r="A400" t="s">
        <v>222</v>
      </c>
      <c r="B400">
        <v>92101</v>
      </c>
      <c r="C400">
        <v>57</v>
      </c>
      <c r="D400">
        <v>1</v>
      </c>
      <c r="E400">
        <v>1</v>
      </c>
      <c r="F400">
        <v>3</v>
      </c>
      <c r="G400" s="5">
        <f t="shared" si="75"/>
        <v>5.4503729202524387E-3</v>
      </c>
      <c r="H400" t="str">
        <f>VLOOKUP(B400,'名称-id-价值'!B:C,2,FALSE)</f>
        <v>T2MP1</v>
      </c>
      <c r="I400" t="str">
        <f t="shared" si="70"/>
        <v>T2部件</v>
      </c>
      <c r="J400">
        <f t="shared" si="71"/>
        <v>9</v>
      </c>
      <c r="K400">
        <f t="shared" si="72"/>
        <v>1.6351118760757316E-2</v>
      </c>
      <c r="L400">
        <f>VLOOKUP(B400,'名称-id-价值'!B:M,J400+2,FALSE)</f>
        <v>55.3</v>
      </c>
      <c r="M400">
        <f t="shared" si="73"/>
        <v>0.30140562248995983</v>
      </c>
      <c r="N400">
        <f t="shared" si="76"/>
        <v>203.10074584050483</v>
      </c>
      <c r="O400" t="str">
        <f t="shared" si="66"/>
        <v>92101,</v>
      </c>
      <c r="P400" t="str">
        <f t="shared" si="67"/>
        <v>57,</v>
      </c>
      <c r="Q400" t="str">
        <f t="shared" si="74"/>
        <v>(1,1)</v>
      </c>
      <c r="R400" t="str">
        <f t="shared" si="68"/>
        <v>1,</v>
      </c>
      <c r="S400" t="str">
        <f t="shared" si="69"/>
        <v>1,</v>
      </c>
    </row>
    <row r="401" spans="1:19" x14ac:dyDescent="0.15">
      <c r="A401" t="s">
        <v>222</v>
      </c>
      <c r="B401">
        <v>92103</v>
      </c>
      <c r="C401">
        <v>57</v>
      </c>
      <c r="D401">
        <v>1</v>
      </c>
      <c r="E401">
        <v>1</v>
      </c>
      <c r="F401">
        <v>3</v>
      </c>
      <c r="G401" s="5">
        <f t="shared" si="75"/>
        <v>5.4503729202524387E-3</v>
      </c>
      <c r="H401" t="str">
        <f>VLOOKUP(B401,'名称-id-价值'!B:C,2,FALSE)</f>
        <v>T2MP3</v>
      </c>
      <c r="I401" t="str">
        <f t="shared" si="70"/>
        <v>T2部件</v>
      </c>
      <c r="J401">
        <f t="shared" si="71"/>
        <v>9</v>
      </c>
      <c r="K401">
        <f t="shared" si="72"/>
        <v>1.6351118760757316E-2</v>
      </c>
      <c r="L401">
        <f>VLOOKUP(B401,'名称-id-价值'!B:M,J401+2,FALSE)</f>
        <v>55.3</v>
      </c>
      <c r="M401">
        <f t="shared" si="73"/>
        <v>0.30140562248995983</v>
      </c>
      <c r="N401">
        <f t="shared" si="76"/>
        <v>203.10074584050483</v>
      </c>
      <c r="O401" t="str">
        <f t="shared" si="66"/>
        <v>92103,</v>
      </c>
      <c r="P401" t="str">
        <f t="shared" si="67"/>
        <v>57,</v>
      </c>
      <c r="Q401" t="str">
        <f t="shared" si="74"/>
        <v>(1,1)</v>
      </c>
      <c r="R401" t="str">
        <f t="shared" si="68"/>
        <v>1,</v>
      </c>
      <c r="S401" t="str">
        <f t="shared" si="69"/>
        <v>1,</v>
      </c>
    </row>
    <row r="402" spans="1:19" x14ac:dyDescent="0.15">
      <c r="A402" t="s">
        <v>222</v>
      </c>
      <c r="B402">
        <v>92105</v>
      </c>
      <c r="C402">
        <v>57</v>
      </c>
      <c r="D402">
        <v>1</v>
      </c>
      <c r="E402">
        <v>1</v>
      </c>
      <c r="F402">
        <v>3</v>
      </c>
      <c r="G402" s="5">
        <f t="shared" si="75"/>
        <v>5.4503729202524387E-3</v>
      </c>
      <c r="H402" t="str">
        <f>VLOOKUP(B402,'名称-id-价值'!B:C,2,FALSE)</f>
        <v>T2MP5</v>
      </c>
      <c r="I402" t="str">
        <f t="shared" si="70"/>
        <v>T2部件</v>
      </c>
      <c r="J402">
        <f t="shared" si="71"/>
        <v>9</v>
      </c>
      <c r="K402">
        <f t="shared" si="72"/>
        <v>1.6351118760757316E-2</v>
      </c>
      <c r="L402">
        <f>VLOOKUP(B402,'名称-id-价值'!B:M,J402+2,FALSE)</f>
        <v>55.3</v>
      </c>
      <c r="M402">
        <f t="shared" si="73"/>
        <v>0.30140562248995983</v>
      </c>
      <c r="N402">
        <f t="shared" si="76"/>
        <v>203.10074584050483</v>
      </c>
      <c r="O402" t="str">
        <f t="shared" si="66"/>
        <v>92105,</v>
      </c>
      <c r="P402" t="str">
        <f t="shared" si="67"/>
        <v>57,</v>
      </c>
      <c r="Q402" t="str">
        <f t="shared" si="74"/>
        <v>(1,1)</v>
      </c>
      <c r="R402" t="str">
        <f t="shared" si="68"/>
        <v>1,</v>
      </c>
      <c r="S402" t="str">
        <f t="shared" si="69"/>
        <v>1,</v>
      </c>
    </row>
    <row r="403" spans="1:19" x14ac:dyDescent="0.15">
      <c r="A403" t="s">
        <v>222</v>
      </c>
      <c r="B403">
        <v>92201</v>
      </c>
      <c r="C403">
        <v>57</v>
      </c>
      <c r="D403">
        <v>1</v>
      </c>
      <c r="E403">
        <v>1</v>
      </c>
      <c r="F403">
        <v>3</v>
      </c>
      <c r="G403" s="5">
        <f t="shared" si="75"/>
        <v>5.4503729202524387E-3</v>
      </c>
      <c r="H403" t="str">
        <f>VLOOKUP(B403,'名称-id-价值'!B:C,2,FALSE)</f>
        <v>T2HP1</v>
      </c>
      <c r="I403" t="str">
        <f t="shared" si="70"/>
        <v>T2部件</v>
      </c>
      <c r="J403">
        <f t="shared" si="71"/>
        <v>9</v>
      </c>
      <c r="K403">
        <f t="shared" si="72"/>
        <v>1.6351118760757316E-2</v>
      </c>
      <c r="L403">
        <f>VLOOKUP(B403,'名称-id-价值'!B:M,J403+2,FALSE)</f>
        <v>55.3</v>
      </c>
      <c r="M403">
        <f t="shared" si="73"/>
        <v>0.30140562248995983</v>
      </c>
      <c r="N403">
        <f t="shared" si="76"/>
        <v>203.10074584050483</v>
      </c>
      <c r="O403" t="str">
        <f t="shared" si="66"/>
        <v>92201,</v>
      </c>
      <c r="P403" t="str">
        <f t="shared" si="67"/>
        <v>57,</v>
      </c>
      <c r="Q403" t="str">
        <f t="shared" si="74"/>
        <v>(1,1)</v>
      </c>
      <c r="R403" t="str">
        <f t="shared" si="68"/>
        <v>1,</v>
      </c>
      <c r="S403" t="str">
        <f t="shared" si="69"/>
        <v>1,</v>
      </c>
    </row>
    <row r="404" spans="1:19" x14ac:dyDescent="0.15">
      <c r="A404" t="s">
        <v>222</v>
      </c>
      <c r="B404">
        <v>92203</v>
      </c>
      <c r="C404">
        <v>57</v>
      </c>
      <c r="D404">
        <v>1</v>
      </c>
      <c r="E404">
        <v>1</v>
      </c>
      <c r="F404">
        <v>3</v>
      </c>
      <c r="G404" s="5">
        <f t="shared" si="75"/>
        <v>5.4503729202524387E-3</v>
      </c>
      <c r="H404" t="str">
        <f>VLOOKUP(B404,'名称-id-价值'!B:C,2,FALSE)</f>
        <v>T2HP3</v>
      </c>
      <c r="I404" t="str">
        <f t="shared" si="70"/>
        <v>T2部件</v>
      </c>
      <c r="J404">
        <f t="shared" si="71"/>
        <v>9</v>
      </c>
      <c r="K404">
        <f t="shared" si="72"/>
        <v>1.6351118760757316E-2</v>
      </c>
      <c r="L404">
        <f>VLOOKUP(B404,'名称-id-价值'!B:M,J404+2,FALSE)</f>
        <v>55.3</v>
      </c>
      <c r="M404">
        <f t="shared" si="73"/>
        <v>0.30140562248995983</v>
      </c>
      <c r="N404">
        <f t="shared" si="76"/>
        <v>203.10074584050483</v>
      </c>
      <c r="O404" t="str">
        <f t="shared" si="66"/>
        <v>92203,</v>
      </c>
      <c r="P404" t="str">
        <f t="shared" si="67"/>
        <v>57,</v>
      </c>
      <c r="Q404" t="str">
        <f t="shared" si="74"/>
        <v>(1,1)</v>
      </c>
      <c r="R404" t="str">
        <f t="shared" si="68"/>
        <v>1,</v>
      </c>
      <c r="S404" t="str">
        <f t="shared" si="69"/>
        <v>1,</v>
      </c>
    </row>
    <row r="405" spans="1:19" x14ac:dyDescent="0.15">
      <c r="A405" t="s">
        <v>222</v>
      </c>
      <c r="B405">
        <v>92205</v>
      </c>
      <c r="C405">
        <v>57</v>
      </c>
      <c r="D405">
        <v>1</v>
      </c>
      <c r="E405">
        <v>1</v>
      </c>
      <c r="F405">
        <v>3</v>
      </c>
      <c r="G405" s="5">
        <f t="shared" si="75"/>
        <v>5.4503729202524387E-3</v>
      </c>
      <c r="H405" t="str">
        <f>VLOOKUP(B405,'名称-id-价值'!B:C,2,FALSE)</f>
        <v>T2HP5</v>
      </c>
      <c r="I405" t="str">
        <f t="shared" si="70"/>
        <v>T2部件</v>
      </c>
      <c r="J405">
        <f t="shared" si="71"/>
        <v>9</v>
      </c>
      <c r="K405">
        <f t="shared" si="72"/>
        <v>1.6351118760757316E-2</v>
      </c>
      <c r="L405">
        <f>VLOOKUP(B405,'名称-id-价值'!B:M,J405+2,FALSE)</f>
        <v>55.3</v>
      </c>
      <c r="M405">
        <f t="shared" si="73"/>
        <v>0.30140562248995983</v>
      </c>
      <c r="N405">
        <f t="shared" si="76"/>
        <v>203.10074584050483</v>
      </c>
      <c r="O405" t="str">
        <f t="shared" si="66"/>
        <v>92205,</v>
      </c>
      <c r="P405" t="str">
        <f t="shared" si="67"/>
        <v>57,</v>
      </c>
      <c r="Q405" t="str">
        <f t="shared" si="74"/>
        <v>(1,1)</v>
      </c>
      <c r="R405" t="str">
        <f t="shared" si="68"/>
        <v>1,</v>
      </c>
      <c r="S405" t="str">
        <f t="shared" si="69"/>
        <v>1,</v>
      </c>
    </row>
    <row r="406" spans="1:19" x14ac:dyDescent="0.15">
      <c r="A406" t="s">
        <v>222</v>
      </c>
      <c r="B406">
        <v>92002</v>
      </c>
      <c r="C406">
        <v>57</v>
      </c>
      <c r="D406">
        <v>1</v>
      </c>
      <c r="E406">
        <v>1</v>
      </c>
      <c r="F406">
        <v>3</v>
      </c>
      <c r="G406" s="5">
        <f t="shared" si="75"/>
        <v>5.4503729202524387E-3</v>
      </c>
      <c r="H406" t="str">
        <f>VLOOKUP(B406,'名称-id-价值'!B:C,2,FALSE)</f>
        <v>T2LP2</v>
      </c>
      <c r="I406" t="str">
        <f t="shared" si="70"/>
        <v>T2部件</v>
      </c>
      <c r="J406">
        <f t="shared" si="71"/>
        <v>9</v>
      </c>
      <c r="K406">
        <f t="shared" si="72"/>
        <v>1.6351118760757316E-2</v>
      </c>
      <c r="L406">
        <f>VLOOKUP(B406,'名称-id-价值'!B:M,J406+2,FALSE)</f>
        <v>55.300000000000004</v>
      </c>
      <c r="M406">
        <f t="shared" si="73"/>
        <v>0.30140562248995989</v>
      </c>
      <c r="N406">
        <f t="shared" si="76"/>
        <v>203.10074584050483</v>
      </c>
      <c r="O406" t="str">
        <f t="shared" si="66"/>
        <v>92002,</v>
      </c>
      <c r="P406" t="str">
        <f t="shared" si="67"/>
        <v>57,</v>
      </c>
      <c r="Q406" t="str">
        <f t="shared" si="74"/>
        <v>(1,1)</v>
      </c>
      <c r="R406" t="str">
        <f t="shared" si="68"/>
        <v>1,</v>
      </c>
      <c r="S406" t="str">
        <f t="shared" si="69"/>
        <v>1,</v>
      </c>
    </row>
    <row r="407" spans="1:19" x14ac:dyDescent="0.15">
      <c r="A407" t="s">
        <v>222</v>
      </c>
      <c r="B407">
        <v>92004</v>
      </c>
      <c r="C407">
        <v>57</v>
      </c>
      <c r="D407">
        <v>1</v>
      </c>
      <c r="E407">
        <v>1</v>
      </c>
      <c r="F407">
        <v>3</v>
      </c>
      <c r="G407" s="5">
        <f t="shared" si="75"/>
        <v>5.4503729202524387E-3</v>
      </c>
      <c r="H407" t="str">
        <f>VLOOKUP(B407,'名称-id-价值'!B:C,2,FALSE)</f>
        <v>T2LP4</v>
      </c>
      <c r="I407" t="str">
        <f t="shared" si="70"/>
        <v>T2部件</v>
      </c>
      <c r="J407">
        <f t="shared" si="71"/>
        <v>9</v>
      </c>
      <c r="K407">
        <f t="shared" si="72"/>
        <v>1.6351118760757316E-2</v>
      </c>
      <c r="L407">
        <f>VLOOKUP(B407,'名称-id-价值'!B:M,J407+2,FALSE)</f>
        <v>55.3</v>
      </c>
      <c r="M407">
        <f t="shared" si="73"/>
        <v>0.30140562248995983</v>
      </c>
      <c r="N407">
        <f t="shared" si="76"/>
        <v>203.10074584050483</v>
      </c>
      <c r="O407" t="str">
        <f t="shared" si="66"/>
        <v>92004,</v>
      </c>
      <c r="P407" t="str">
        <f t="shared" si="67"/>
        <v>57,</v>
      </c>
      <c r="Q407" t="str">
        <f t="shared" si="74"/>
        <v>(1,1)</v>
      </c>
      <c r="R407" t="str">
        <f t="shared" si="68"/>
        <v>1,</v>
      </c>
      <c r="S407" t="str">
        <f t="shared" si="69"/>
        <v>1,</v>
      </c>
    </row>
    <row r="408" spans="1:19" x14ac:dyDescent="0.15">
      <c r="A408" t="s">
        <v>222</v>
      </c>
      <c r="B408">
        <v>92006</v>
      </c>
      <c r="C408">
        <v>57</v>
      </c>
      <c r="D408">
        <v>1</v>
      </c>
      <c r="E408">
        <v>1</v>
      </c>
      <c r="F408">
        <v>3</v>
      </c>
      <c r="G408" s="5">
        <f t="shared" si="75"/>
        <v>5.4503729202524387E-3</v>
      </c>
      <c r="H408" t="str">
        <f>VLOOKUP(B408,'名称-id-价值'!B:C,2,FALSE)</f>
        <v>T2LP6</v>
      </c>
      <c r="I408" t="str">
        <f t="shared" si="70"/>
        <v>T2部件</v>
      </c>
      <c r="J408">
        <f t="shared" si="71"/>
        <v>9</v>
      </c>
      <c r="K408">
        <f t="shared" si="72"/>
        <v>1.6351118760757316E-2</v>
      </c>
      <c r="L408">
        <f>VLOOKUP(B408,'名称-id-价值'!B:M,J408+2,FALSE)</f>
        <v>55.3</v>
      </c>
      <c r="M408">
        <f t="shared" si="73"/>
        <v>0.30140562248995983</v>
      </c>
      <c r="N408">
        <f t="shared" si="76"/>
        <v>203.10074584050483</v>
      </c>
      <c r="O408" t="str">
        <f t="shared" si="66"/>
        <v>92006,</v>
      </c>
      <c r="P408" t="str">
        <f t="shared" si="67"/>
        <v>57,</v>
      </c>
      <c r="Q408" t="str">
        <f t="shared" si="74"/>
        <v>(1,1)</v>
      </c>
      <c r="R408" t="str">
        <f t="shared" si="68"/>
        <v>1,</v>
      </c>
      <c r="S408" t="str">
        <f t="shared" si="69"/>
        <v>1,</v>
      </c>
    </row>
    <row r="409" spans="1:19" x14ac:dyDescent="0.15">
      <c r="A409" t="s">
        <v>222</v>
      </c>
      <c r="B409">
        <v>92102</v>
      </c>
      <c r="C409">
        <v>57</v>
      </c>
      <c r="D409">
        <v>1</v>
      </c>
      <c r="E409">
        <v>1</v>
      </c>
      <c r="F409">
        <v>3</v>
      </c>
      <c r="G409" s="5">
        <f t="shared" si="75"/>
        <v>5.4503729202524387E-3</v>
      </c>
      <c r="H409" t="str">
        <f>VLOOKUP(B409,'名称-id-价值'!B:C,2,FALSE)</f>
        <v>T2MP2</v>
      </c>
      <c r="I409" t="str">
        <f t="shared" si="70"/>
        <v>T2部件</v>
      </c>
      <c r="J409">
        <f t="shared" si="71"/>
        <v>9</v>
      </c>
      <c r="K409">
        <f t="shared" si="72"/>
        <v>1.6351118760757316E-2</v>
      </c>
      <c r="L409">
        <f>VLOOKUP(B409,'名称-id-价值'!B:M,J409+2,FALSE)</f>
        <v>55.3</v>
      </c>
      <c r="M409">
        <f t="shared" si="73"/>
        <v>0.30140562248995983</v>
      </c>
      <c r="N409">
        <f t="shared" si="76"/>
        <v>203.10074584050483</v>
      </c>
      <c r="O409" t="str">
        <f t="shared" si="66"/>
        <v>92102,</v>
      </c>
      <c r="P409" t="str">
        <f t="shared" si="67"/>
        <v>57,</v>
      </c>
      <c r="Q409" t="str">
        <f t="shared" si="74"/>
        <v>(1,1)</v>
      </c>
      <c r="R409" t="str">
        <f t="shared" si="68"/>
        <v>1,</v>
      </c>
      <c r="S409" t="str">
        <f t="shared" si="69"/>
        <v>1,</v>
      </c>
    </row>
    <row r="410" spans="1:19" x14ac:dyDescent="0.15">
      <c r="A410" t="s">
        <v>222</v>
      </c>
      <c r="B410">
        <v>92104</v>
      </c>
      <c r="C410">
        <v>57</v>
      </c>
      <c r="D410">
        <v>1</v>
      </c>
      <c r="E410">
        <v>1</v>
      </c>
      <c r="F410">
        <v>3</v>
      </c>
      <c r="G410" s="5">
        <f t="shared" si="75"/>
        <v>5.4503729202524387E-3</v>
      </c>
      <c r="H410" t="str">
        <f>VLOOKUP(B410,'名称-id-价值'!B:C,2,FALSE)</f>
        <v>T2MP4</v>
      </c>
      <c r="I410" t="str">
        <f t="shared" si="70"/>
        <v>T2部件</v>
      </c>
      <c r="J410">
        <f t="shared" si="71"/>
        <v>9</v>
      </c>
      <c r="K410">
        <f t="shared" si="72"/>
        <v>1.6351118760757316E-2</v>
      </c>
      <c r="L410">
        <f>VLOOKUP(B410,'名称-id-价值'!B:M,J410+2,FALSE)</f>
        <v>55.3</v>
      </c>
      <c r="M410">
        <f t="shared" si="73"/>
        <v>0.30140562248995983</v>
      </c>
      <c r="N410">
        <f t="shared" si="76"/>
        <v>203.10074584050483</v>
      </c>
      <c r="O410" t="str">
        <f t="shared" ref="O410:O479" si="77">B410&amp;","</f>
        <v>92104,</v>
      </c>
      <c r="P410" t="str">
        <f t="shared" ref="P410:P479" si="78">C410&amp;","</f>
        <v>57,</v>
      </c>
      <c r="Q410" t="str">
        <f t="shared" si="74"/>
        <v>(1,1)</v>
      </c>
      <c r="R410" t="str">
        <f t="shared" ref="R410:R479" si="79">D410&amp;","</f>
        <v>1,</v>
      </c>
      <c r="S410" t="str">
        <f t="shared" ref="S410:S479" si="80">E410&amp;","</f>
        <v>1,</v>
      </c>
    </row>
    <row r="411" spans="1:19" x14ac:dyDescent="0.15">
      <c r="A411" t="s">
        <v>222</v>
      </c>
      <c r="B411">
        <v>92106</v>
      </c>
      <c r="C411">
        <v>57</v>
      </c>
      <c r="D411">
        <v>1</v>
      </c>
      <c r="E411">
        <v>1</v>
      </c>
      <c r="F411">
        <v>3</v>
      </c>
      <c r="G411" s="5">
        <f t="shared" si="75"/>
        <v>5.4503729202524387E-3</v>
      </c>
      <c r="H411" t="str">
        <f>VLOOKUP(B411,'名称-id-价值'!B:C,2,FALSE)</f>
        <v>T2MP6</v>
      </c>
      <c r="I411" t="str">
        <f t="shared" ref="I411:I480" si="81">IF(LEFT(B411,1)+0=5,"T"&amp;MID(B411,3,1)&amp;"碎片",IF(LEFT(B411,1)+0=1,"T"&amp;MID(B411,3,1)&amp;"坦克",IF(LEFT(B411,1)+0=9,"T"&amp;MID(B411,2,1)&amp;"部件")))</f>
        <v>T2部件</v>
      </c>
      <c r="J411">
        <f t="shared" ref="J411:J480" si="82">IF(RIGHT(A411,1)+0=0,10,RIGHT(A411,1)+0)</f>
        <v>9</v>
      </c>
      <c r="K411">
        <f t="shared" ref="K411:K480" si="83">AVERAGE(D411:E411)*G411*F411</f>
        <v>1.6351118760757316E-2</v>
      </c>
      <c r="L411">
        <f>VLOOKUP(B411,'名称-id-价值'!B:M,J411+2,FALSE)</f>
        <v>55.3</v>
      </c>
      <c r="M411">
        <f t="shared" ref="M411:M480" si="84">G411*L411*AVERAGE(D411:E411)</f>
        <v>0.30140562248995983</v>
      </c>
      <c r="N411">
        <f t="shared" si="76"/>
        <v>203.10074584050483</v>
      </c>
      <c r="O411" t="str">
        <f t="shared" si="77"/>
        <v>92106,</v>
      </c>
      <c r="P411" t="str">
        <f t="shared" si="78"/>
        <v>57,</v>
      </c>
      <c r="Q411" t="str">
        <f t="shared" ref="Q411:Q480" si="85">"("&amp;LEFT(R411&amp;S411,LEN(R411&amp;S411)-1)&amp;")"</f>
        <v>(1,1)</v>
      </c>
      <c r="R411" t="str">
        <f t="shared" si="79"/>
        <v>1,</v>
      </c>
      <c r="S411" t="str">
        <f t="shared" si="80"/>
        <v>1,</v>
      </c>
    </row>
    <row r="412" spans="1:19" x14ac:dyDescent="0.15">
      <c r="A412" t="s">
        <v>222</v>
      </c>
      <c r="B412">
        <v>92202</v>
      </c>
      <c r="C412">
        <v>57</v>
      </c>
      <c r="D412">
        <v>1</v>
      </c>
      <c r="E412">
        <v>1</v>
      </c>
      <c r="F412">
        <v>3</v>
      </c>
      <c r="G412" s="5">
        <f t="shared" si="75"/>
        <v>5.4503729202524387E-3</v>
      </c>
      <c r="H412" t="str">
        <f>VLOOKUP(B412,'名称-id-价值'!B:C,2,FALSE)</f>
        <v>T2HP2</v>
      </c>
      <c r="I412" t="str">
        <f t="shared" si="81"/>
        <v>T2部件</v>
      </c>
      <c r="J412">
        <f t="shared" si="82"/>
        <v>9</v>
      </c>
      <c r="K412">
        <f t="shared" si="83"/>
        <v>1.6351118760757316E-2</v>
      </c>
      <c r="L412">
        <f>VLOOKUP(B412,'名称-id-价值'!B:M,J412+2,FALSE)</f>
        <v>55.3</v>
      </c>
      <c r="M412">
        <f t="shared" si="84"/>
        <v>0.30140562248995983</v>
      </c>
      <c r="N412">
        <f t="shared" si="76"/>
        <v>203.10074584050483</v>
      </c>
      <c r="O412" t="str">
        <f t="shared" si="77"/>
        <v>92202,</v>
      </c>
      <c r="P412" t="str">
        <f t="shared" si="78"/>
        <v>57,</v>
      </c>
      <c r="Q412" t="str">
        <f t="shared" si="85"/>
        <v>(1,1)</v>
      </c>
      <c r="R412" t="str">
        <f t="shared" si="79"/>
        <v>1,</v>
      </c>
      <c r="S412" t="str">
        <f t="shared" si="80"/>
        <v>1,</v>
      </c>
    </row>
    <row r="413" spans="1:19" x14ac:dyDescent="0.15">
      <c r="A413" t="s">
        <v>222</v>
      </c>
      <c r="B413">
        <v>92204</v>
      </c>
      <c r="C413">
        <v>57</v>
      </c>
      <c r="D413">
        <v>1</v>
      </c>
      <c r="E413">
        <v>1</v>
      </c>
      <c r="F413">
        <v>3</v>
      </c>
      <c r="G413" s="5">
        <f t="shared" si="75"/>
        <v>5.4503729202524387E-3</v>
      </c>
      <c r="H413" t="str">
        <f>VLOOKUP(B413,'名称-id-价值'!B:C,2,FALSE)</f>
        <v>T2HP4</v>
      </c>
      <c r="I413" t="str">
        <f t="shared" si="81"/>
        <v>T2部件</v>
      </c>
      <c r="J413">
        <f t="shared" si="82"/>
        <v>9</v>
      </c>
      <c r="K413">
        <f t="shared" si="83"/>
        <v>1.6351118760757316E-2</v>
      </c>
      <c r="L413">
        <f>VLOOKUP(B413,'名称-id-价值'!B:M,J413+2,FALSE)</f>
        <v>55.3</v>
      </c>
      <c r="M413">
        <f t="shared" si="84"/>
        <v>0.30140562248995983</v>
      </c>
      <c r="N413">
        <f t="shared" si="76"/>
        <v>203.10074584050483</v>
      </c>
      <c r="O413" t="str">
        <f t="shared" si="77"/>
        <v>92204,</v>
      </c>
      <c r="P413" t="str">
        <f t="shared" si="78"/>
        <v>57,</v>
      </c>
      <c r="Q413" t="str">
        <f t="shared" si="85"/>
        <v>(1,1)</v>
      </c>
      <c r="R413" t="str">
        <f t="shared" si="79"/>
        <v>1,</v>
      </c>
      <c r="S413" t="str">
        <f t="shared" si="80"/>
        <v>1,</v>
      </c>
    </row>
    <row r="414" spans="1:19" x14ac:dyDescent="0.15">
      <c r="A414" t="s">
        <v>222</v>
      </c>
      <c r="B414">
        <v>92206</v>
      </c>
      <c r="C414">
        <v>57</v>
      </c>
      <c r="D414">
        <v>1</v>
      </c>
      <c r="E414">
        <v>1</v>
      </c>
      <c r="F414">
        <v>3</v>
      </c>
      <c r="G414" s="5">
        <f t="shared" si="75"/>
        <v>5.4503729202524387E-3</v>
      </c>
      <c r="H414" t="str">
        <f>VLOOKUP(B414,'名称-id-价值'!B:C,2,FALSE)</f>
        <v>T2HP6</v>
      </c>
      <c r="I414" t="str">
        <f t="shared" si="81"/>
        <v>T2部件</v>
      </c>
      <c r="J414">
        <f t="shared" si="82"/>
        <v>9</v>
      </c>
      <c r="K414">
        <f t="shared" si="83"/>
        <v>1.6351118760757316E-2</v>
      </c>
      <c r="L414">
        <f>VLOOKUP(B414,'名称-id-价值'!B:M,J414+2,FALSE)</f>
        <v>55.3</v>
      </c>
      <c r="M414">
        <f t="shared" si="84"/>
        <v>0.30140562248995983</v>
      </c>
      <c r="N414">
        <f t="shared" si="76"/>
        <v>203.10074584050483</v>
      </c>
      <c r="O414" t="str">
        <f t="shared" si="77"/>
        <v>92206,</v>
      </c>
      <c r="P414" t="str">
        <f t="shared" si="78"/>
        <v>57,</v>
      </c>
      <c r="Q414" t="str">
        <f t="shared" si="85"/>
        <v>(1,1)</v>
      </c>
      <c r="R414" t="str">
        <f t="shared" si="79"/>
        <v>1,</v>
      </c>
      <c r="S414" t="str">
        <f t="shared" si="80"/>
        <v>1,</v>
      </c>
    </row>
    <row r="415" spans="1:19" x14ac:dyDescent="0.15">
      <c r="A415" t="s">
        <v>222</v>
      </c>
      <c r="B415">
        <v>93001</v>
      </c>
      <c r="C415">
        <v>30</v>
      </c>
      <c r="D415">
        <v>1</v>
      </c>
      <c r="E415">
        <v>1</v>
      </c>
      <c r="F415">
        <v>3</v>
      </c>
      <c r="G415" s="5">
        <f t="shared" si="75"/>
        <v>2.8686173264486519E-3</v>
      </c>
      <c r="H415" t="str">
        <f>VLOOKUP(B415,'名称-id-价值'!B:C,2,FALSE)</f>
        <v>T3LP1</v>
      </c>
      <c r="I415" t="str">
        <f t="shared" si="81"/>
        <v>T3部件</v>
      </c>
      <c r="J415">
        <f t="shared" si="82"/>
        <v>9</v>
      </c>
      <c r="K415">
        <f t="shared" si="83"/>
        <v>8.6058519793459562E-3</v>
      </c>
      <c r="L415">
        <f>VLOOKUP(B415,'名称-id-价值'!B:M,J415+2,FALSE)</f>
        <v>110.4</v>
      </c>
      <c r="M415">
        <f t="shared" si="84"/>
        <v>0.31669535283993117</v>
      </c>
      <c r="N415">
        <f t="shared" si="76"/>
        <v>203.10074584050483</v>
      </c>
      <c r="O415" t="str">
        <f t="shared" si="77"/>
        <v>93001,</v>
      </c>
      <c r="P415" t="str">
        <f t="shared" si="78"/>
        <v>30,</v>
      </c>
      <c r="Q415" t="str">
        <f t="shared" si="85"/>
        <v>(1,1)</v>
      </c>
      <c r="R415" t="str">
        <f t="shared" si="79"/>
        <v>1,</v>
      </c>
      <c r="S415" t="str">
        <f t="shared" si="80"/>
        <v>1,</v>
      </c>
    </row>
    <row r="416" spans="1:19" x14ac:dyDescent="0.15">
      <c r="A416" t="s">
        <v>222</v>
      </c>
      <c r="B416">
        <v>93003</v>
      </c>
      <c r="C416">
        <v>30</v>
      </c>
      <c r="D416">
        <v>1</v>
      </c>
      <c r="E416">
        <v>1</v>
      </c>
      <c r="F416">
        <v>3</v>
      </c>
      <c r="G416" s="5">
        <f t="shared" si="75"/>
        <v>2.8686173264486519E-3</v>
      </c>
      <c r="H416" t="str">
        <f>VLOOKUP(B416,'名称-id-价值'!B:C,2,FALSE)</f>
        <v>T3LP3</v>
      </c>
      <c r="I416" t="str">
        <f t="shared" si="81"/>
        <v>T3部件</v>
      </c>
      <c r="J416">
        <f t="shared" si="82"/>
        <v>9</v>
      </c>
      <c r="K416">
        <f t="shared" si="83"/>
        <v>8.6058519793459562E-3</v>
      </c>
      <c r="L416">
        <f>VLOOKUP(B416,'名称-id-价值'!B:M,J416+2,FALSE)</f>
        <v>110.4</v>
      </c>
      <c r="M416">
        <f t="shared" si="84"/>
        <v>0.31669535283993117</v>
      </c>
      <c r="N416">
        <f t="shared" si="76"/>
        <v>203.10074584050483</v>
      </c>
      <c r="O416" t="str">
        <f t="shared" si="77"/>
        <v>93003,</v>
      </c>
      <c r="P416" t="str">
        <f t="shared" si="78"/>
        <v>30,</v>
      </c>
      <c r="Q416" t="str">
        <f t="shared" si="85"/>
        <v>(1,1)</v>
      </c>
      <c r="R416" t="str">
        <f t="shared" si="79"/>
        <v>1,</v>
      </c>
      <c r="S416" t="str">
        <f t="shared" si="80"/>
        <v>1,</v>
      </c>
    </row>
    <row r="417" spans="1:19" x14ac:dyDescent="0.15">
      <c r="A417" t="s">
        <v>222</v>
      </c>
      <c r="B417">
        <v>93005</v>
      </c>
      <c r="C417">
        <v>30</v>
      </c>
      <c r="D417">
        <v>1</v>
      </c>
      <c r="E417">
        <v>1</v>
      </c>
      <c r="F417">
        <v>3</v>
      </c>
      <c r="G417" s="5">
        <f t="shared" si="75"/>
        <v>2.8686173264486519E-3</v>
      </c>
      <c r="H417" t="str">
        <f>VLOOKUP(B417,'名称-id-价值'!B:C,2,FALSE)</f>
        <v>T3LP5</v>
      </c>
      <c r="I417" t="str">
        <f t="shared" si="81"/>
        <v>T3部件</v>
      </c>
      <c r="J417">
        <f t="shared" si="82"/>
        <v>9</v>
      </c>
      <c r="K417">
        <f t="shared" si="83"/>
        <v>8.6058519793459562E-3</v>
      </c>
      <c r="L417">
        <f>VLOOKUP(B417,'名称-id-价值'!B:M,J417+2,FALSE)</f>
        <v>110.4</v>
      </c>
      <c r="M417">
        <f t="shared" si="84"/>
        <v>0.31669535283993117</v>
      </c>
      <c r="N417">
        <f t="shared" si="76"/>
        <v>203.10074584050483</v>
      </c>
      <c r="O417" t="str">
        <f t="shared" si="77"/>
        <v>93005,</v>
      </c>
      <c r="P417" t="str">
        <f t="shared" si="78"/>
        <v>30,</v>
      </c>
      <c r="Q417" t="str">
        <f t="shared" si="85"/>
        <v>(1,1)</v>
      </c>
      <c r="R417" t="str">
        <f t="shared" si="79"/>
        <v>1,</v>
      </c>
      <c r="S417" t="str">
        <f t="shared" si="80"/>
        <v>1,</v>
      </c>
    </row>
    <row r="418" spans="1:19" x14ac:dyDescent="0.15">
      <c r="A418" t="s">
        <v>222</v>
      </c>
      <c r="B418">
        <v>93101</v>
      </c>
      <c r="C418">
        <v>30</v>
      </c>
      <c r="D418">
        <v>1</v>
      </c>
      <c r="E418">
        <v>1</v>
      </c>
      <c r="F418">
        <v>3</v>
      </c>
      <c r="G418" s="5">
        <f t="shared" si="75"/>
        <v>2.8686173264486519E-3</v>
      </c>
      <c r="H418" t="str">
        <f>VLOOKUP(B418,'名称-id-价值'!B:C,2,FALSE)</f>
        <v>T3MP1</v>
      </c>
      <c r="I418" t="str">
        <f t="shared" si="81"/>
        <v>T3部件</v>
      </c>
      <c r="J418">
        <f t="shared" si="82"/>
        <v>9</v>
      </c>
      <c r="K418">
        <f t="shared" si="83"/>
        <v>8.6058519793459562E-3</v>
      </c>
      <c r="L418">
        <f>VLOOKUP(B418,'名称-id-价值'!B:M,J418+2,FALSE)</f>
        <v>110.4</v>
      </c>
      <c r="M418">
        <f t="shared" si="84"/>
        <v>0.31669535283993117</v>
      </c>
      <c r="N418">
        <f t="shared" si="76"/>
        <v>203.10074584050483</v>
      </c>
      <c r="O418" t="str">
        <f t="shared" si="77"/>
        <v>93101,</v>
      </c>
      <c r="P418" t="str">
        <f t="shared" si="78"/>
        <v>30,</v>
      </c>
      <c r="Q418" t="str">
        <f t="shared" si="85"/>
        <v>(1,1)</v>
      </c>
      <c r="R418" t="str">
        <f t="shared" si="79"/>
        <v>1,</v>
      </c>
      <c r="S418" t="str">
        <f t="shared" si="80"/>
        <v>1,</v>
      </c>
    </row>
    <row r="419" spans="1:19" x14ac:dyDescent="0.15">
      <c r="A419" t="s">
        <v>222</v>
      </c>
      <c r="B419">
        <v>93103</v>
      </c>
      <c r="C419">
        <v>30</v>
      </c>
      <c r="D419">
        <v>1</v>
      </c>
      <c r="E419">
        <v>1</v>
      </c>
      <c r="F419">
        <v>3</v>
      </c>
      <c r="G419" s="5">
        <f t="shared" si="75"/>
        <v>2.8686173264486519E-3</v>
      </c>
      <c r="H419" t="str">
        <f>VLOOKUP(B419,'名称-id-价值'!B:C,2,FALSE)</f>
        <v>T3MP3</v>
      </c>
      <c r="I419" t="str">
        <f t="shared" si="81"/>
        <v>T3部件</v>
      </c>
      <c r="J419">
        <f t="shared" si="82"/>
        <v>9</v>
      </c>
      <c r="K419">
        <f t="shared" si="83"/>
        <v>8.6058519793459562E-3</v>
      </c>
      <c r="L419">
        <f>VLOOKUP(B419,'名称-id-价值'!B:M,J419+2,FALSE)</f>
        <v>110.4</v>
      </c>
      <c r="M419">
        <f t="shared" si="84"/>
        <v>0.31669535283993117</v>
      </c>
      <c r="N419">
        <f t="shared" si="76"/>
        <v>203.10074584050483</v>
      </c>
      <c r="O419" t="str">
        <f t="shared" si="77"/>
        <v>93103,</v>
      </c>
      <c r="P419" t="str">
        <f t="shared" si="78"/>
        <v>30,</v>
      </c>
      <c r="Q419" t="str">
        <f t="shared" si="85"/>
        <v>(1,1)</v>
      </c>
      <c r="R419" t="str">
        <f t="shared" si="79"/>
        <v>1,</v>
      </c>
      <c r="S419" t="str">
        <f t="shared" si="80"/>
        <v>1,</v>
      </c>
    </row>
    <row r="420" spans="1:19" x14ac:dyDescent="0.15">
      <c r="A420" t="s">
        <v>222</v>
      </c>
      <c r="B420">
        <v>93105</v>
      </c>
      <c r="C420">
        <v>30</v>
      </c>
      <c r="D420">
        <v>1</v>
      </c>
      <c r="E420">
        <v>1</v>
      </c>
      <c r="F420">
        <v>3</v>
      </c>
      <c r="G420" s="5">
        <f t="shared" si="75"/>
        <v>2.8686173264486519E-3</v>
      </c>
      <c r="H420" t="str">
        <f>VLOOKUP(B420,'名称-id-价值'!B:C,2,FALSE)</f>
        <v>T3MP5</v>
      </c>
      <c r="I420" t="str">
        <f t="shared" si="81"/>
        <v>T3部件</v>
      </c>
      <c r="J420">
        <f t="shared" si="82"/>
        <v>9</v>
      </c>
      <c r="K420">
        <f t="shared" si="83"/>
        <v>8.6058519793459562E-3</v>
      </c>
      <c r="L420">
        <f>VLOOKUP(B420,'名称-id-价值'!B:M,J420+2,FALSE)</f>
        <v>110.4</v>
      </c>
      <c r="M420">
        <f t="shared" si="84"/>
        <v>0.31669535283993117</v>
      </c>
      <c r="N420">
        <f t="shared" si="76"/>
        <v>203.10074584050483</v>
      </c>
      <c r="O420" t="str">
        <f t="shared" si="77"/>
        <v>93105,</v>
      </c>
      <c r="P420" t="str">
        <f t="shared" si="78"/>
        <v>30,</v>
      </c>
      <c r="Q420" t="str">
        <f t="shared" si="85"/>
        <v>(1,1)</v>
      </c>
      <c r="R420" t="str">
        <f t="shared" si="79"/>
        <v>1,</v>
      </c>
      <c r="S420" t="str">
        <f t="shared" si="80"/>
        <v>1,</v>
      </c>
    </row>
    <row r="421" spans="1:19" x14ac:dyDescent="0.15">
      <c r="A421" t="s">
        <v>222</v>
      </c>
      <c r="B421">
        <v>93201</v>
      </c>
      <c r="C421">
        <v>30</v>
      </c>
      <c r="D421">
        <v>1</v>
      </c>
      <c r="E421">
        <v>1</v>
      </c>
      <c r="F421">
        <v>3</v>
      </c>
      <c r="G421" s="5">
        <f t="shared" si="75"/>
        <v>2.8686173264486519E-3</v>
      </c>
      <c r="H421" t="str">
        <f>VLOOKUP(B421,'名称-id-价值'!B:C,2,FALSE)</f>
        <v>T3HP1</v>
      </c>
      <c r="I421" t="str">
        <f t="shared" si="81"/>
        <v>T3部件</v>
      </c>
      <c r="J421">
        <f t="shared" si="82"/>
        <v>9</v>
      </c>
      <c r="K421">
        <f t="shared" si="83"/>
        <v>8.6058519793459562E-3</v>
      </c>
      <c r="L421">
        <f>VLOOKUP(B421,'名称-id-价值'!B:M,J421+2,FALSE)</f>
        <v>110.4</v>
      </c>
      <c r="M421">
        <f t="shared" si="84"/>
        <v>0.31669535283993117</v>
      </c>
      <c r="N421">
        <f t="shared" si="76"/>
        <v>203.10074584050483</v>
      </c>
      <c r="O421" t="str">
        <f t="shared" si="77"/>
        <v>93201,</v>
      </c>
      <c r="P421" t="str">
        <f t="shared" si="78"/>
        <v>30,</v>
      </c>
      <c r="Q421" t="str">
        <f t="shared" si="85"/>
        <v>(1,1)</v>
      </c>
      <c r="R421" t="str">
        <f t="shared" si="79"/>
        <v>1,</v>
      </c>
      <c r="S421" t="str">
        <f t="shared" si="80"/>
        <v>1,</v>
      </c>
    </row>
    <row r="422" spans="1:19" x14ac:dyDescent="0.15">
      <c r="A422" t="s">
        <v>222</v>
      </c>
      <c r="B422">
        <v>93203</v>
      </c>
      <c r="C422">
        <v>30</v>
      </c>
      <c r="D422">
        <v>1</v>
      </c>
      <c r="E422">
        <v>1</v>
      </c>
      <c r="F422">
        <v>3</v>
      </c>
      <c r="G422" s="5">
        <f t="shared" si="75"/>
        <v>2.8686173264486519E-3</v>
      </c>
      <c r="H422" t="str">
        <f>VLOOKUP(B422,'名称-id-价值'!B:C,2,FALSE)</f>
        <v>T3HP3</v>
      </c>
      <c r="I422" t="str">
        <f t="shared" si="81"/>
        <v>T3部件</v>
      </c>
      <c r="J422">
        <f t="shared" si="82"/>
        <v>9</v>
      </c>
      <c r="K422">
        <f t="shared" si="83"/>
        <v>8.6058519793459562E-3</v>
      </c>
      <c r="L422">
        <f>VLOOKUP(B422,'名称-id-价值'!B:M,J422+2,FALSE)</f>
        <v>110.4</v>
      </c>
      <c r="M422">
        <f t="shared" si="84"/>
        <v>0.31669535283993117</v>
      </c>
      <c r="N422">
        <f t="shared" si="76"/>
        <v>203.10074584050483</v>
      </c>
      <c r="O422" t="str">
        <f t="shared" si="77"/>
        <v>93203,</v>
      </c>
      <c r="P422" t="str">
        <f t="shared" si="78"/>
        <v>30,</v>
      </c>
      <c r="Q422" t="str">
        <f t="shared" si="85"/>
        <v>(1,1)</v>
      </c>
      <c r="R422" t="str">
        <f t="shared" si="79"/>
        <v>1,</v>
      </c>
      <c r="S422" t="str">
        <f t="shared" si="80"/>
        <v>1,</v>
      </c>
    </row>
    <row r="423" spans="1:19" x14ac:dyDescent="0.15">
      <c r="A423" t="s">
        <v>222</v>
      </c>
      <c r="B423">
        <v>93205</v>
      </c>
      <c r="C423">
        <v>30</v>
      </c>
      <c r="D423">
        <v>1</v>
      </c>
      <c r="E423">
        <v>1</v>
      </c>
      <c r="F423">
        <v>3</v>
      </c>
      <c r="G423" s="5">
        <f t="shared" si="75"/>
        <v>2.8686173264486519E-3</v>
      </c>
      <c r="H423" t="str">
        <f>VLOOKUP(B423,'名称-id-价值'!B:C,2,FALSE)</f>
        <v>T3HP5</v>
      </c>
      <c r="I423" t="str">
        <f t="shared" si="81"/>
        <v>T3部件</v>
      </c>
      <c r="J423">
        <f t="shared" si="82"/>
        <v>9</v>
      </c>
      <c r="K423">
        <f t="shared" si="83"/>
        <v>8.6058519793459562E-3</v>
      </c>
      <c r="L423">
        <f>VLOOKUP(B423,'名称-id-价值'!B:M,J423+2,FALSE)</f>
        <v>110.4</v>
      </c>
      <c r="M423">
        <f t="shared" si="84"/>
        <v>0.31669535283993117</v>
      </c>
      <c r="N423">
        <f t="shared" si="76"/>
        <v>203.10074584050483</v>
      </c>
      <c r="O423" t="str">
        <f t="shared" si="77"/>
        <v>93205,</v>
      </c>
      <c r="P423" t="str">
        <f t="shared" si="78"/>
        <v>30,</v>
      </c>
      <c r="Q423" t="str">
        <f t="shared" si="85"/>
        <v>(1,1)</v>
      </c>
      <c r="R423" t="str">
        <f t="shared" si="79"/>
        <v>1,</v>
      </c>
      <c r="S423" t="str">
        <f t="shared" si="80"/>
        <v>1,</v>
      </c>
    </row>
    <row r="424" spans="1:19" x14ac:dyDescent="0.15">
      <c r="A424" t="s">
        <v>222</v>
      </c>
      <c r="B424">
        <v>93002</v>
      </c>
      <c r="C424">
        <v>30</v>
      </c>
      <c r="D424">
        <v>1</v>
      </c>
      <c r="E424">
        <v>1</v>
      </c>
      <c r="F424">
        <v>3</v>
      </c>
      <c r="G424" s="5">
        <f t="shared" si="75"/>
        <v>2.8686173264486519E-3</v>
      </c>
      <c r="H424" t="str">
        <f>VLOOKUP(B424,'名称-id-价值'!B:C,2,FALSE)</f>
        <v>T3LP2</v>
      </c>
      <c r="I424" t="str">
        <f t="shared" si="81"/>
        <v>T3部件</v>
      </c>
      <c r="J424">
        <f t="shared" si="82"/>
        <v>9</v>
      </c>
      <c r="K424">
        <f t="shared" si="83"/>
        <v>8.6058519793459562E-3</v>
      </c>
      <c r="L424">
        <f>VLOOKUP(B424,'名称-id-价值'!B:M,J424+2,FALSE)</f>
        <v>110.4</v>
      </c>
      <c r="M424">
        <f t="shared" si="84"/>
        <v>0.31669535283993117</v>
      </c>
      <c r="N424">
        <f t="shared" si="76"/>
        <v>203.10074584050483</v>
      </c>
      <c r="O424" t="str">
        <f t="shared" si="77"/>
        <v>93002,</v>
      </c>
      <c r="P424" t="str">
        <f t="shared" si="78"/>
        <v>30,</v>
      </c>
      <c r="Q424" t="str">
        <f t="shared" si="85"/>
        <v>(1,1)</v>
      </c>
      <c r="R424" t="str">
        <f t="shared" si="79"/>
        <v>1,</v>
      </c>
      <c r="S424" t="str">
        <f t="shared" si="80"/>
        <v>1,</v>
      </c>
    </row>
    <row r="425" spans="1:19" x14ac:dyDescent="0.15">
      <c r="A425" t="s">
        <v>222</v>
      </c>
      <c r="B425">
        <v>93004</v>
      </c>
      <c r="C425">
        <v>30</v>
      </c>
      <c r="D425">
        <v>1</v>
      </c>
      <c r="E425">
        <v>1</v>
      </c>
      <c r="F425">
        <v>3</v>
      </c>
      <c r="G425" s="5">
        <f t="shared" si="75"/>
        <v>2.8686173264486519E-3</v>
      </c>
      <c r="H425" t="str">
        <f>VLOOKUP(B425,'名称-id-价值'!B:C,2,FALSE)</f>
        <v>T3LP4</v>
      </c>
      <c r="I425" t="str">
        <f t="shared" si="81"/>
        <v>T3部件</v>
      </c>
      <c r="J425">
        <f t="shared" si="82"/>
        <v>9</v>
      </c>
      <c r="K425">
        <f t="shared" si="83"/>
        <v>8.6058519793459562E-3</v>
      </c>
      <c r="L425">
        <f>VLOOKUP(B425,'名称-id-价值'!B:M,J425+2,FALSE)</f>
        <v>110.4</v>
      </c>
      <c r="M425">
        <f t="shared" si="84"/>
        <v>0.31669535283993117</v>
      </c>
      <c r="N425">
        <f t="shared" si="76"/>
        <v>203.10074584050483</v>
      </c>
      <c r="O425" t="str">
        <f t="shared" si="77"/>
        <v>93004,</v>
      </c>
      <c r="P425" t="str">
        <f t="shared" si="78"/>
        <v>30,</v>
      </c>
      <c r="Q425" t="str">
        <f t="shared" si="85"/>
        <v>(1,1)</v>
      </c>
      <c r="R425" t="str">
        <f t="shared" si="79"/>
        <v>1,</v>
      </c>
      <c r="S425" t="str">
        <f t="shared" si="80"/>
        <v>1,</v>
      </c>
    </row>
    <row r="426" spans="1:19" x14ac:dyDescent="0.15">
      <c r="A426" t="s">
        <v>222</v>
      </c>
      <c r="B426">
        <v>93006</v>
      </c>
      <c r="C426">
        <v>30</v>
      </c>
      <c r="D426">
        <v>1</v>
      </c>
      <c r="E426">
        <v>1</v>
      </c>
      <c r="F426">
        <v>3</v>
      </c>
      <c r="G426" s="5">
        <f t="shared" si="75"/>
        <v>2.8686173264486519E-3</v>
      </c>
      <c r="H426" t="str">
        <f>VLOOKUP(B426,'名称-id-价值'!B:C,2,FALSE)</f>
        <v>T3LP6</v>
      </c>
      <c r="I426" t="str">
        <f t="shared" si="81"/>
        <v>T3部件</v>
      </c>
      <c r="J426">
        <f t="shared" si="82"/>
        <v>9</v>
      </c>
      <c r="K426">
        <f t="shared" si="83"/>
        <v>8.6058519793459562E-3</v>
      </c>
      <c r="L426">
        <f>VLOOKUP(B426,'名称-id-价值'!B:M,J426+2,FALSE)</f>
        <v>110.4</v>
      </c>
      <c r="M426">
        <f t="shared" si="84"/>
        <v>0.31669535283993117</v>
      </c>
      <c r="N426">
        <f t="shared" si="76"/>
        <v>203.10074584050483</v>
      </c>
      <c r="O426" t="str">
        <f t="shared" si="77"/>
        <v>93006,</v>
      </c>
      <c r="P426" t="str">
        <f t="shared" si="78"/>
        <v>30,</v>
      </c>
      <c r="Q426" t="str">
        <f t="shared" si="85"/>
        <v>(1,1)</v>
      </c>
      <c r="R426" t="str">
        <f t="shared" si="79"/>
        <v>1,</v>
      </c>
      <c r="S426" t="str">
        <f t="shared" si="80"/>
        <v>1,</v>
      </c>
    </row>
    <row r="427" spans="1:19" x14ac:dyDescent="0.15">
      <c r="A427" t="s">
        <v>222</v>
      </c>
      <c r="B427">
        <v>93102</v>
      </c>
      <c r="C427">
        <v>30</v>
      </c>
      <c r="D427">
        <v>1</v>
      </c>
      <c r="E427">
        <v>1</v>
      </c>
      <c r="F427">
        <v>3</v>
      </c>
      <c r="G427" s="5">
        <f t="shared" si="75"/>
        <v>2.8686173264486519E-3</v>
      </c>
      <c r="H427" t="str">
        <f>VLOOKUP(B427,'名称-id-价值'!B:C,2,FALSE)</f>
        <v>T3MP2</v>
      </c>
      <c r="I427" t="str">
        <f t="shared" si="81"/>
        <v>T3部件</v>
      </c>
      <c r="J427">
        <f t="shared" si="82"/>
        <v>9</v>
      </c>
      <c r="K427">
        <f t="shared" si="83"/>
        <v>8.6058519793459562E-3</v>
      </c>
      <c r="L427">
        <f>VLOOKUP(B427,'名称-id-价值'!B:M,J427+2,FALSE)</f>
        <v>110.4</v>
      </c>
      <c r="M427">
        <f t="shared" si="84"/>
        <v>0.31669535283993117</v>
      </c>
      <c r="N427">
        <f t="shared" si="76"/>
        <v>203.10074584050483</v>
      </c>
      <c r="O427" t="str">
        <f t="shared" si="77"/>
        <v>93102,</v>
      </c>
      <c r="P427" t="str">
        <f t="shared" si="78"/>
        <v>30,</v>
      </c>
      <c r="Q427" t="str">
        <f t="shared" si="85"/>
        <v>(1,1)</v>
      </c>
      <c r="R427" t="str">
        <f t="shared" si="79"/>
        <v>1,</v>
      </c>
      <c r="S427" t="str">
        <f t="shared" si="80"/>
        <v>1,</v>
      </c>
    </row>
    <row r="428" spans="1:19" x14ac:dyDescent="0.15">
      <c r="A428" t="s">
        <v>222</v>
      </c>
      <c r="B428">
        <v>93104</v>
      </c>
      <c r="C428">
        <v>30</v>
      </c>
      <c r="D428">
        <v>1</v>
      </c>
      <c r="E428">
        <v>1</v>
      </c>
      <c r="F428">
        <v>3</v>
      </c>
      <c r="G428" s="5">
        <f t="shared" si="75"/>
        <v>2.8686173264486519E-3</v>
      </c>
      <c r="H428" t="str">
        <f>VLOOKUP(B428,'名称-id-价值'!B:C,2,FALSE)</f>
        <v>T3MP4</v>
      </c>
      <c r="I428" t="str">
        <f t="shared" si="81"/>
        <v>T3部件</v>
      </c>
      <c r="J428">
        <f t="shared" si="82"/>
        <v>9</v>
      </c>
      <c r="K428">
        <f t="shared" si="83"/>
        <v>8.6058519793459562E-3</v>
      </c>
      <c r="L428">
        <f>VLOOKUP(B428,'名称-id-价值'!B:M,J428+2,FALSE)</f>
        <v>110.4</v>
      </c>
      <c r="M428">
        <f t="shared" si="84"/>
        <v>0.31669535283993117</v>
      </c>
      <c r="N428">
        <f t="shared" si="76"/>
        <v>203.10074584050483</v>
      </c>
      <c r="O428" t="str">
        <f t="shared" si="77"/>
        <v>93104,</v>
      </c>
      <c r="P428" t="str">
        <f t="shared" si="78"/>
        <v>30,</v>
      </c>
      <c r="Q428" t="str">
        <f t="shared" si="85"/>
        <v>(1,1)</v>
      </c>
      <c r="R428" t="str">
        <f t="shared" si="79"/>
        <v>1,</v>
      </c>
      <c r="S428" t="str">
        <f t="shared" si="80"/>
        <v>1,</v>
      </c>
    </row>
    <row r="429" spans="1:19" x14ac:dyDescent="0.15">
      <c r="A429" t="s">
        <v>222</v>
      </c>
      <c r="B429">
        <v>93106</v>
      </c>
      <c r="C429">
        <v>30</v>
      </c>
      <c r="D429">
        <v>1</v>
      </c>
      <c r="E429">
        <v>1</v>
      </c>
      <c r="F429">
        <v>3</v>
      </c>
      <c r="G429" s="5">
        <f t="shared" si="75"/>
        <v>2.8686173264486519E-3</v>
      </c>
      <c r="H429" t="str">
        <f>VLOOKUP(B429,'名称-id-价值'!B:C,2,FALSE)</f>
        <v>T3MP6</v>
      </c>
      <c r="I429" t="str">
        <f t="shared" si="81"/>
        <v>T3部件</v>
      </c>
      <c r="J429">
        <f t="shared" si="82"/>
        <v>9</v>
      </c>
      <c r="K429">
        <f t="shared" si="83"/>
        <v>8.6058519793459562E-3</v>
      </c>
      <c r="L429">
        <f>VLOOKUP(B429,'名称-id-价值'!B:M,J429+2,FALSE)</f>
        <v>110.4</v>
      </c>
      <c r="M429">
        <f t="shared" si="84"/>
        <v>0.31669535283993117</v>
      </c>
      <c r="N429">
        <f t="shared" si="76"/>
        <v>203.10074584050483</v>
      </c>
      <c r="O429" t="str">
        <f t="shared" si="77"/>
        <v>93106,</v>
      </c>
      <c r="P429" t="str">
        <f t="shared" si="78"/>
        <v>30,</v>
      </c>
      <c r="Q429" t="str">
        <f t="shared" si="85"/>
        <v>(1,1)</v>
      </c>
      <c r="R429" t="str">
        <f t="shared" si="79"/>
        <v>1,</v>
      </c>
      <c r="S429" t="str">
        <f t="shared" si="80"/>
        <v>1,</v>
      </c>
    </row>
    <row r="430" spans="1:19" x14ac:dyDescent="0.15">
      <c r="A430" t="s">
        <v>222</v>
      </c>
      <c r="B430">
        <v>93202</v>
      </c>
      <c r="C430">
        <v>30</v>
      </c>
      <c r="D430">
        <v>1</v>
      </c>
      <c r="E430">
        <v>1</v>
      </c>
      <c r="F430">
        <v>3</v>
      </c>
      <c r="G430" s="5">
        <f t="shared" si="75"/>
        <v>2.8686173264486519E-3</v>
      </c>
      <c r="H430" t="str">
        <f>VLOOKUP(B430,'名称-id-价值'!B:C,2,FALSE)</f>
        <v>T3HP2</v>
      </c>
      <c r="I430" t="str">
        <f t="shared" si="81"/>
        <v>T3部件</v>
      </c>
      <c r="J430">
        <f t="shared" si="82"/>
        <v>9</v>
      </c>
      <c r="K430">
        <f t="shared" si="83"/>
        <v>8.6058519793459562E-3</v>
      </c>
      <c r="L430">
        <f>VLOOKUP(B430,'名称-id-价值'!B:M,J430+2,FALSE)</f>
        <v>110.4</v>
      </c>
      <c r="M430">
        <f t="shared" si="84"/>
        <v>0.31669535283993117</v>
      </c>
      <c r="N430">
        <f t="shared" si="76"/>
        <v>203.10074584050483</v>
      </c>
      <c r="O430" t="str">
        <f t="shared" si="77"/>
        <v>93202,</v>
      </c>
      <c r="P430" t="str">
        <f t="shared" si="78"/>
        <v>30,</v>
      </c>
      <c r="Q430" t="str">
        <f t="shared" si="85"/>
        <v>(1,1)</v>
      </c>
      <c r="R430" t="str">
        <f t="shared" si="79"/>
        <v>1,</v>
      </c>
      <c r="S430" t="str">
        <f t="shared" si="80"/>
        <v>1,</v>
      </c>
    </row>
    <row r="431" spans="1:19" x14ac:dyDescent="0.15">
      <c r="A431" t="s">
        <v>222</v>
      </c>
      <c r="B431">
        <v>93204</v>
      </c>
      <c r="C431">
        <v>30</v>
      </c>
      <c r="D431">
        <v>1</v>
      </c>
      <c r="E431">
        <v>1</v>
      </c>
      <c r="F431">
        <v>3</v>
      </c>
      <c r="G431" s="5">
        <f t="shared" si="75"/>
        <v>2.8686173264486519E-3</v>
      </c>
      <c r="H431" t="str">
        <f>VLOOKUP(B431,'名称-id-价值'!B:C,2,FALSE)</f>
        <v>T3HP4</v>
      </c>
      <c r="I431" t="str">
        <f t="shared" si="81"/>
        <v>T3部件</v>
      </c>
      <c r="J431">
        <f t="shared" si="82"/>
        <v>9</v>
      </c>
      <c r="K431">
        <f t="shared" si="83"/>
        <v>8.6058519793459562E-3</v>
      </c>
      <c r="L431">
        <f>VLOOKUP(B431,'名称-id-价值'!B:M,J431+2,FALSE)</f>
        <v>110.4</v>
      </c>
      <c r="M431">
        <f t="shared" si="84"/>
        <v>0.31669535283993117</v>
      </c>
      <c r="N431">
        <f t="shared" si="76"/>
        <v>203.10074584050483</v>
      </c>
      <c r="O431" t="str">
        <f t="shared" si="77"/>
        <v>93204,</v>
      </c>
      <c r="P431" t="str">
        <f t="shared" si="78"/>
        <v>30,</v>
      </c>
      <c r="Q431" t="str">
        <f t="shared" si="85"/>
        <v>(1,1)</v>
      </c>
      <c r="R431" t="str">
        <f t="shared" si="79"/>
        <v>1,</v>
      </c>
      <c r="S431" t="str">
        <f t="shared" si="80"/>
        <v>1,</v>
      </c>
    </row>
    <row r="432" spans="1:19" x14ac:dyDescent="0.15">
      <c r="A432" t="s">
        <v>222</v>
      </c>
      <c r="B432">
        <v>93206</v>
      </c>
      <c r="C432">
        <v>30</v>
      </c>
      <c r="D432">
        <v>1</v>
      </c>
      <c r="E432">
        <v>1</v>
      </c>
      <c r="F432">
        <v>3</v>
      </c>
      <c r="G432" s="5">
        <f t="shared" si="75"/>
        <v>2.8686173264486519E-3</v>
      </c>
      <c r="H432" t="str">
        <f>VLOOKUP(B432,'名称-id-价值'!B:C,2,FALSE)</f>
        <v>T3HP6</v>
      </c>
      <c r="I432" t="str">
        <f t="shared" si="81"/>
        <v>T3部件</v>
      </c>
      <c r="J432">
        <f t="shared" si="82"/>
        <v>9</v>
      </c>
      <c r="K432">
        <f t="shared" si="83"/>
        <v>8.6058519793459562E-3</v>
      </c>
      <c r="L432">
        <f>VLOOKUP(B432,'名称-id-价值'!B:M,J432+2,FALSE)</f>
        <v>110.4</v>
      </c>
      <c r="M432">
        <f t="shared" si="84"/>
        <v>0.31669535283993117</v>
      </c>
      <c r="N432">
        <f t="shared" si="76"/>
        <v>203.10074584050483</v>
      </c>
      <c r="O432" t="str">
        <f t="shared" si="77"/>
        <v>93206,</v>
      </c>
      <c r="P432" t="str">
        <f t="shared" si="78"/>
        <v>30,</v>
      </c>
      <c r="Q432" t="str">
        <f t="shared" si="85"/>
        <v>(1,1)</v>
      </c>
      <c r="R432" t="str">
        <f t="shared" si="79"/>
        <v>1,</v>
      </c>
      <c r="S432" t="str">
        <f t="shared" si="80"/>
        <v>1,</v>
      </c>
    </row>
    <row r="433" spans="1:19" x14ac:dyDescent="0.15">
      <c r="A433" t="s">
        <v>222</v>
      </c>
      <c r="B433">
        <v>100301</v>
      </c>
      <c r="C433">
        <v>37</v>
      </c>
      <c r="D433">
        <v>1</v>
      </c>
      <c r="E433">
        <v>1</v>
      </c>
      <c r="F433">
        <v>3</v>
      </c>
      <c r="G433" s="5">
        <f t="shared" si="75"/>
        <v>3.5379613692866703E-3</v>
      </c>
      <c r="H433" t="str">
        <f>VLOOKUP(B433,'名称-id-价值'!B:C,2,FALSE)</f>
        <v>3倍加速1</v>
      </c>
      <c r="I433" t="str">
        <f t="shared" si="81"/>
        <v>T0坦克</v>
      </c>
      <c r="J433">
        <f t="shared" si="82"/>
        <v>9</v>
      </c>
      <c r="K433">
        <f t="shared" si="83"/>
        <v>1.0613884107860011E-2</v>
      </c>
      <c r="L433">
        <f>VLOOKUP(B433,'名称-id-价值'!B:M,J433+2,FALSE)</f>
        <v>35</v>
      </c>
      <c r="M433">
        <f t="shared" si="84"/>
        <v>0.12382864792503347</v>
      </c>
      <c r="N433">
        <f t="shared" si="76"/>
        <v>203.10074584050483</v>
      </c>
      <c r="O433" t="str">
        <f t="shared" si="77"/>
        <v>100301,</v>
      </c>
      <c r="P433" t="str">
        <f t="shared" si="78"/>
        <v>37,</v>
      </c>
      <c r="Q433" t="str">
        <f t="shared" si="85"/>
        <v>(1,1)</v>
      </c>
      <c r="R433" t="str">
        <f t="shared" si="79"/>
        <v>1,</v>
      </c>
      <c r="S433" t="str">
        <f t="shared" si="80"/>
        <v>1,</v>
      </c>
    </row>
    <row r="434" spans="1:19" x14ac:dyDescent="0.15">
      <c r="A434" t="s">
        <v>222</v>
      </c>
      <c r="B434">
        <v>100302</v>
      </c>
      <c r="C434">
        <v>47</v>
      </c>
      <c r="D434">
        <v>1</v>
      </c>
      <c r="E434">
        <v>1</v>
      </c>
      <c r="F434">
        <v>3</v>
      </c>
      <c r="G434" s="5">
        <f t="shared" si="75"/>
        <v>4.4941671447695543E-3</v>
      </c>
      <c r="H434" t="str">
        <f>VLOOKUP(B434,'名称-id-价值'!B:C,2,FALSE)</f>
        <v>3倍加速2</v>
      </c>
      <c r="I434" t="str">
        <f t="shared" si="81"/>
        <v>T0坦克</v>
      </c>
      <c r="J434">
        <f t="shared" si="82"/>
        <v>9</v>
      </c>
      <c r="K434">
        <f t="shared" si="83"/>
        <v>1.3482501434308663E-2</v>
      </c>
      <c r="L434">
        <f>VLOOKUP(B434,'名称-id-价值'!B:M,J434+2,FALSE)</f>
        <v>60</v>
      </c>
      <c r="M434">
        <f t="shared" si="84"/>
        <v>0.26965002868617327</v>
      </c>
      <c r="N434">
        <f t="shared" si="76"/>
        <v>203.10074584050483</v>
      </c>
      <c r="O434" t="str">
        <f t="shared" si="77"/>
        <v>100302,</v>
      </c>
      <c r="P434" t="str">
        <f t="shared" si="78"/>
        <v>47,</v>
      </c>
      <c r="Q434" t="str">
        <f t="shared" si="85"/>
        <v>(1,1)</v>
      </c>
      <c r="R434" t="str">
        <f t="shared" si="79"/>
        <v>1,</v>
      </c>
      <c r="S434" t="str">
        <f t="shared" si="80"/>
        <v>1,</v>
      </c>
    </row>
    <row r="435" spans="1:19" x14ac:dyDescent="0.15">
      <c r="A435" t="s">
        <v>223</v>
      </c>
      <c r="B435">
        <v>51111</v>
      </c>
      <c r="C435">
        <v>180</v>
      </c>
      <c r="D435">
        <v>2</v>
      </c>
      <c r="E435">
        <v>16</v>
      </c>
      <c r="F435">
        <v>3</v>
      </c>
      <c r="G435" s="5">
        <f t="shared" si="75"/>
        <v>1.7211703958691909E-2</v>
      </c>
      <c r="H435" t="str">
        <f>VLOOKUP(B435,'名称-id-价值'!B:C,2,FALSE)</f>
        <v>雷诺FT-碎片</v>
      </c>
      <c r="I435" t="str">
        <f t="shared" si="81"/>
        <v>T1碎片</v>
      </c>
      <c r="J435">
        <f t="shared" si="82"/>
        <v>10</v>
      </c>
      <c r="K435">
        <f t="shared" si="83"/>
        <v>0.46471600688468151</v>
      </c>
      <c r="L435">
        <f>VLOOKUP(B435,'名称-id-价值'!B:M,J435+2,FALSE)</f>
        <v>27.6</v>
      </c>
      <c r="M435">
        <f t="shared" si="84"/>
        <v>4.2753872633390708</v>
      </c>
      <c r="N435">
        <f t="shared" si="76"/>
        <v>186.81528973035006</v>
      </c>
      <c r="O435" t="str">
        <f t="shared" si="77"/>
        <v>51111,</v>
      </c>
      <c r="P435" t="str">
        <f t="shared" si="78"/>
        <v>180,</v>
      </c>
      <c r="Q435" t="str">
        <f t="shared" si="85"/>
        <v>(2,16)</v>
      </c>
      <c r="R435" t="str">
        <f t="shared" si="79"/>
        <v>2,</v>
      </c>
      <c r="S435" t="str">
        <f t="shared" si="80"/>
        <v>16,</v>
      </c>
    </row>
    <row r="436" spans="1:19" x14ac:dyDescent="0.15">
      <c r="A436" t="s">
        <v>223</v>
      </c>
      <c r="B436">
        <v>52111</v>
      </c>
      <c r="C436">
        <v>180</v>
      </c>
      <c r="D436">
        <v>2</v>
      </c>
      <c r="E436">
        <v>16</v>
      </c>
      <c r="F436">
        <v>3</v>
      </c>
      <c r="G436" s="5">
        <f t="shared" si="75"/>
        <v>1.7211703958691909E-2</v>
      </c>
      <c r="H436" t="str">
        <f>VLOOKUP(B436,'名称-id-价值'!B:C,2,FALSE)</f>
        <v>Stuart-碎片</v>
      </c>
      <c r="I436" t="str">
        <f t="shared" si="81"/>
        <v>T1碎片</v>
      </c>
      <c r="J436">
        <f t="shared" si="82"/>
        <v>10</v>
      </c>
      <c r="K436">
        <f t="shared" si="83"/>
        <v>0.46471600688468151</v>
      </c>
      <c r="L436">
        <f>VLOOKUP(B436,'名称-id-价值'!B:M,J436+2,FALSE)</f>
        <v>27.6</v>
      </c>
      <c r="M436">
        <f t="shared" si="84"/>
        <v>4.2753872633390708</v>
      </c>
      <c r="N436">
        <f t="shared" si="76"/>
        <v>186.81528973035006</v>
      </c>
      <c r="O436" t="str">
        <f t="shared" si="77"/>
        <v>52111,</v>
      </c>
      <c r="P436" t="str">
        <f t="shared" si="78"/>
        <v>180,</v>
      </c>
      <c r="Q436" t="str">
        <f t="shared" si="85"/>
        <v>(2,16)</v>
      </c>
      <c r="R436" t="str">
        <f t="shared" si="79"/>
        <v>2,</v>
      </c>
      <c r="S436" t="str">
        <f t="shared" si="80"/>
        <v>16,</v>
      </c>
    </row>
    <row r="437" spans="1:19" x14ac:dyDescent="0.15">
      <c r="A437" t="s">
        <v>223</v>
      </c>
      <c r="B437">
        <v>53111</v>
      </c>
      <c r="C437">
        <v>180</v>
      </c>
      <c r="D437">
        <v>2</v>
      </c>
      <c r="E437">
        <v>16</v>
      </c>
      <c r="F437">
        <v>3</v>
      </c>
      <c r="G437" s="5">
        <f t="shared" si="75"/>
        <v>1.7211703958691909E-2</v>
      </c>
      <c r="H437" t="str">
        <f>VLOOKUP(B437,'名称-id-价值'!B:C,2,FALSE)</f>
        <v>B-1-碎片</v>
      </c>
      <c r="I437" t="str">
        <f t="shared" si="81"/>
        <v>T1碎片</v>
      </c>
      <c r="J437">
        <f t="shared" si="82"/>
        <v>10</v>
      </c>
      <c r="K437">
        <f t="shared" si="83"/>
        <v>0.46471600688468151</v>
      </c>
      <c r="L437">
        <f>VLOOKUP(B437,'名称-id-价值'!B:M,J437+2,FALSE)</f>
        <v>27.6</v>
      </c>
      <c r="M437">
        <f t="shared" si="84"/>
        <v>4.2753872633390708</v>
      </c>
      <c r="N437">
        <f t="shared" si="76"/>
        <v>186.81528973035006</v>
      </c>
      <c r="O437" t="str">
        <f t="shared" si="77"/>
        <v>53111,</v>
      </c>
      <c r="P437" t="str">
        <f t="shared" si="78"/>
        <v>180,</v>
      </c>
      <c r="Q437" t="str">
        <f t="shared" si="85"/>
        <v>(2,16)</v>
      </c>
      <c r="R437" t="str">
        <f t="shared" si="79"/>
        <v>2,</v>
      </c>
      <c r="S437" t="str">
        <f t="shared" si="80"/>
        <v>16,</v>
      </c>
    </row>
    <row r="438" spans="1:19" x14ac:dyDescent="0.15">
      <c r="A438" t="s">
        <v>223</v>
      </c>
      <c r="B438">
        <v>51211</v>
      </c>
      <c r="C438">
        <v>160</v>
      </c>
      <c r="D438">
        <v>1</v>
      </c>
      <c r="E438">
        <v>3</v>
      </c>
      <c r="F438">
        <v>3</v>
      </c>
      <c r="G438" s="5">
        <f t="shared" si="75"/>
        <v>1.5299292407726142E-2</v>
      </c>
      <c r="H438" t="str">
        <f>VLOOKUP(B438,'名称-id-价值'!B:C,2,FALSE)</f>
        <v>二号-碎片</v>
      </c>
      <c r="I438" t="str">
        <f t="shared" si="81"/>
        <v>T2碎片</v>
      </c>
      <c r="J438">
        <f t="shared" si="82"/>
        <v>10</v>
      </c>
      <c r="K438">
        <f t="shared" si="83"/>
        <v>9.1795754446356848E-2</v>
      </c>
      <c r="L438">
        <f>VLOOKUP(B438,'名称-id-价值'!B:M,J438+2,FALSE)</f>
        <v>31.200000000000003</v>
      </c>
      <c r="M438">
        <f t="shared" si="84"/>
        <v>0.95467584624211133</v>
      </c>
      <c r="N438">
        <f t="shared" si="76"/>
        <v>186.81528973035006</v>
      </c>
      <c r="O438" t="str">
        <f t="shared" si="77"/>
        <v>51211,</v>
      </c>
      <c r="P438" t="str">
        <f t="shared" si="78"/>
        <v>160,</v>
      </c>
      <c r="Q438" t="str">
        <f t="shared" si="85"/>
        <v>(1,3)</v>
      </c>
      <c r="R438" t="str">
        <f t="shared" si="79"/>
        <v>1,</v>
      </c>
      <c r="S438" t="str">
        <f t="shared" si="80"/>
        <v>3,</v>
      </c>
    </row>
    <row r="439" spans="1:19" x14ac:dyDescent="0.15">
      <c r="A439" t="s">
        <v>223</v>
      </c>
      <c r="B439">
        <v>52211</v>
      </c>
      <c r="C439">
        <v>160</v>
      </c>
      <c r="D439">
        <v>1</v>
      </c>
      <c r="E439">
        <v>3</v>
      </c>
      <c r="F439">
        <v>3</v>
      </c>
      <c r="G439" s="5">
        <f t="shared" si="75"/>
        <v>1.5299292407726142E-2</v>
      </c>
      <c r="H439" t="str">
        <f>VLOOKUP(B439,'名称-id-价值'!B:C,2,FALSE)</f>
        <v>T-34-碎片</v>
      </c>
      <c r="I439" t="str">
        <f t="shared" si="81"/>
        <v>T2碎片</v>
      </c>
      <c r="J439">
        <f t="shared" si="82"/>
        <v>10</v>
      </c>
      <c r="K439">
        <f t="shared" si="83"/>
        <v>9.1795754446356848E-2</v>
      </c>
      <c r="L439">
        <f>VLOOKUP(B439,'名称-id-价值'!B:M,J439+2,FALSE)</f>
        <v>31.200000000000003</v>
      </c>
      <c r="M439">
        <f t="shared" si="84"/>
        <v>0.95467584624211133</v>
      </c>
      <c r="N439">
        <f t="shared" si="76"/>
        <v>186.81528973035006</v>
      </c>
      <c r="O439" t="str">
        <f t="shared" si="77"/>
        <v>52211,</v>
      </c>
      <c r="P439" t="str">
        <f t="shared" si="78"/>
        <v>160,</v>
      </c>
      <c r="Q439" t="str">
        <f t="shared" si="85"/>
        <v>(1,3)</v>
      </c>
      <c r="R439" t="str">
        <f t="shared" si="79"/>
        <v>1,</v>
      </c>
      <c r="S439" t="str">
        <f t="shared" si="80"/>
        <v>3,</v>
      </c>
    </row>
    <row r="440" spans="1:19" x14ac:dyDescent="0.15">
      <c r="A440" t="s">
        <v>223</v>
      </c>
      <c r="B440">
        <v>53211</v>
      </c>
      <c r="C440">
        <v>160</v>
      </c>
      <c r="D440">
        <v>1</v>
      </c>
      <c r="E440">
        <v>3</v>
      </c>
      <c r="F440">
        <v>3</v>
      </c>
      <c r="G440" s="5">
        <f t="shared" si="75"/>
        <v>1.5299292407726142E-2</v>
      </c>
      <c r="H440" t="str">
        <f>VLOOKUP(B440,'名称-id-价值'!B:C,2,FALSE)</f>
        <v>KV-1-碎片</v>
      </c>
      <c r="I440" t="str">
        <f t="shared" si="81"/>
        <v>T2碎片</v>
      </c>
      <c r="J440">
        <f t="shared" si="82"/>
        <v>10</v>
      </c>
      <c r="K440">
        <f t="shared" si="83"/>
        <v>9.1795754446356848E-2</v>
      </c>
      <c r="L440">
        <f>VLOOKUP(B440,'名称-id-价值'!B:M,J440+2,FALSE)</f>
        <v>31.200000000000003</v>
      </c>
      <c r="M440">
        <f t="shared" si="84"/>
        <v>0.95467584624211133</v>
      </c>
      <c r="N440">
        <f t="shared" si="76"/>
        <v>186.81528973035006</v>
      </c>
      <c r="O440" t="str">
        <f t="shared" si="77"/>
        <v>53211,</v>
      </c>
      <c r="P440" t="str">
        <f t="shared" si="78"/>
        <v>160,</v>
      </c>
      <c r="Q440" t="str">
        <f t="shared" si="85"/>
        <v>(1,3)</v>
      </c>
      <c r="R440" t="str">
        <f t="shared" si="79"/>
        <v>1,</v>
      </c>
      <c r="S440" t="str">
        <f t="shared" si="80"/>
        <v>3,</v>
      </c>
    </row>
    <row r="441" spans="1:19" x14ac:dyDescent="0.15">
      <c r="A441" t="s">
        <v>223</v>
      </c>
      <c r="B441">
        <v>51311</v>
      </c>
      <c r="C441">
        <v>928</v>
      </c>
      <c r="D441">
        <v>1</v>
      </c>
      <c r="E441">
        <v>3</v>
      </c>
      <c r="F441">
        <v>3</v>
      </c>
      <c r="G441" s="5">
        <f t="shared" si="75"/>
        <v>8.8735895964811629E-2</v>
      </c>
      <c r="H441" t="str">
        <f>VLOOKUP(B441,'名称-id-价值'!B:C,2,FALSE)</f>
        <v>35(t)-碎片</v>
      </c>
      <c r="I441" t="str">
        <f t="shared" si="81"/>
        <v>T3碎片</v>
      </c>
      <c r="J441">
        <f t="shared" si="82"/>
        <v>10</v>
      </c>
      <c r="K441">
        <f t="shared" si="83"/>
        <v>0.53241537578886977</v>
      </c>
      <c r="L441">
        <f>VLOOKUP(B441,'名称-id-价值'!B:M,J441+2,FALSE)</f>
        <v>38.5</v>
      </c>
      <c r="M441">
        <f t="shared" si="84"/>
        <v>6.832663989290495</v>
      </c>
      <c r="N441">
        <f t="shared" si="76"/>
        <v>186.81528973035006</v>
      </c>
      <c r="O441" t="str">
        <f t="shared" si="77"/>
        <v>51311,</v>
      </c>
      <c r="P441" t="str">
        <f t="shared" si="78"/>
        <v>928,</v>
      </c>
      <c r="Q441" t="str">
        <f t="shared" si="85"/>
        <v>(1,3)</v>
      </c>
      <c r="R441" t="str">
        <f t="shared" si="79"/>
        <v>1,</v>
      </c>
      <c r="S441" t="str">
        <f t="shared" si="80"/>
        <v>3,</v>
      </c>
    </row>
    <row r="442" spans="1:19" x14ac:dyDescent="0.15">
      <c r="A442" t="s">
        <v>223</v>
      </c>
      <c r="B442">
        <v>52311</v>
      </c>
      <c r="C442">
        <v>928</v>
      </c>
      <c r="D442">
        <v>1</v>
      </c>
      <c r="E442">
        <v>3</v>
      </c>
      <c r="F442">
        <v>3</v>
      </c>
      <c r="G442" s="5">
        <f t="shared" si="75"/>
        <v>8.8735895964811629E-2</v>
      </c>
      <c r="H442" t="str">
        <f>VLOOKUP(B442,'名称-id-价值'!B:C,2,FALSE)</f>
        <v>玛蒂尔达-碎片</v>
      </c>
      <c r="I442" t="str">
        <f t="shared" si="81"/>
        <v>T3碎片</v>
      </c>
      <c r="J442">
        <f t="shared" si="82"/>
        <v>10</v>
      </c>
      <c r="K442">
        <f t="shared" si="83"/>
        <v>0.53241537578886977</v>
      </c>
      <c r="L442">
        <f>VLOOKUP(B442,'名称-id-价值'!B:M,J442+2,FALSE)</f>
        <v>38.5</v>
      </c>
      <c r="M442">
        <f t="shared" si="84"/>
        <v>6.832663989290495</v>
      </c>
      <c r="N442">
        <f t="shared" si="76"/>
        <v>186.81528973035006</v>
      </c>
      <c r="O442" t="str">
        <f t="shared" si="77"/>
        <v>52311,</v>
      </c>
      <c r="P442" t="str">
        <f t="shared" si="78"/>
        <v>928,</v>
      </c>
      <c r="Q442" t="str">
        <f t="shared" si="85"/>
        <v>(1,3)</v>
      </c>
      <c r="R442" t="str">
        <f t="shared" si="79"/>
        <v>1,</v>
      </c>
      <c r="S442" t="str">
        <f t="shared" si="80"/>
        <v>3,</v>
      </c>
    </row>
    <row r="443" spans="1:19" x14ac:dyDescent="0.15">
      <c r="A443" t="s">
        <v>223</v>
      </c>
      <c r="B443">
        <v>53311</v>
      </c>
      <c r="C443">
        <v>928</v>
      </c>
      <c r="D443">
        <v>1</v>
      </c>
      <c r="E443">
        <v>3</v>
      </c>
      <c r="F443">
        <v>3</v>
      </c>
      <c r="G443" s="5">
        <f t="shared" si="75"/>
        <v>8.8735895964811629E-2</v>
      </c>
      <c r="H443" t="str">
        <f>VLOOKUP(B443,'名称-id-价值'!B:C,2,FALSE)</f>
        <v>黑豹-碎片</v>
      </c>
      <c r="I443" t="str">
        <f t="shared" si="81"/>
        <v>T3碎片</v>
      </c>
      <c r="J443">
        <f t="shared" si="82"/>
        <v>10</v>
      </c>
      <c r="K443">
        <f t="shared" si="83"/>
        <v>0.53241537578886977</v>
      </c>
      <c r="L443">
        <f>VLOOKUP(B443,'名称-id-价值'!B:M,J443+2,FALSE)</f>
        <v>38.5</v>
      </c>
      <c r="M443">
        <f t="shared" si="84"/>
        <v>6.832663989290495</v>
      </c>
      <c r="N443">
        <f t="shared" si="76"/>
        <v>186.81528973035006</v>
      </c>
      <c r="O443" t="str">
        <f t="shared" si="77"/>
        <v>53311,</v>
      </c>
      <c r="P443" t="str">
        <f t="shared" si="78"/>
        <v>928,</v>
      </c>
      <c r="Q443" t="str">
        <f t="shared" si="85"/>
        <v>(1,3)</v>
      </c>
      <c r="R443" t="str">
        <f t="shared" si="79"/>
        <v>1,</v>
      </c>
      <c r="S443" t="str">
        <f t="shared" si="80"/>
        <v>3,</v>
      </c>
    </row>
    <row r="444" spans="1:19" x14ac:dyDescent="0.15">
      <c r="A444" t="s">
        <v>223</v>
      </c>
      <c r="B444">
        <v>51311</v>
      </c>
      <c r="C444">
        <v>930</v>
      </c>
      <c r="D444">
        <v>1</v>
      </c>
      <c r="E444">
        <v>1</v>
      </c>
      <c r="F444">
        <v>3</v>
      </c>
      <c r="G444" s="5">
        <f t="shared" si="75"/>
        <v>8.8927137119908198E-2</v>
      </c>
      <c r="H444" t="str">
        <f>VLOOKUP(B444,'名称-id-价值'!B:C,2,FALSE)</f>
        <v>35(t)-碎片</v>
      </c>
      <c r="I444" t="str">
        <f t="shared" si="81"/>
        <v>T3碎片</v>
      </c>
      <c r="J444">
        <f t="shared" si="82"/>
        <v>10</v>
      </c>
      <c r="K444">
        <f t="shared" si="83"/>
        <v>0.26678141135972461</v>
      </c>
      <c r="L444">
        <f>VLOOKUP(B444,'名称-id-价值'!B:M,J444+2,FALSE)</f>
        <v>38.5</v>
      </c>
      <c r="M444">
        <f t="shared" si="84"/>
        <v>3.4236947791164658</v>
      </c>
      <c r="N444">
        <f t="shared" si="76"/>
        <v>186.81528973035006</v>
      </c>
      <c r="O444" t="str">
        <f t="shared" si="77"/>
        <v>51311,</v>
      </c>
      <c r="P444" t="str">
        <f t="shared" si="78"/>
        <v>930,</v>
      </c>
      <c r="Q444" t="str">
        <f t="shared" si="85"/>
        <v>(1,1)</v>
      </c>
      <c r="R444" t="str">
        <f t="shared" si="79"/>
        <v>1,</v>
      </c>
      <c r="S444" t="str">
        <f t="shared" si="80"/>
        <v>1,</v>
      </c>
    </row>
    <row r="445" spans="1:19" x14ac:dyDescent="0.15">
      <c r="A445" t="s">
        <v>223</v>
      </c>
      <c r="B445">
        <v>52311</v>
      </c>
      <c r="C445">
        <v>930</v>
      </c>
      <c r="D445">
        <v>1</v>
      </c>
      <c r="E445">
        <v>1</v>
      </c>
      <c r="F445">
        <v>3</v>
      </c>
      <c r="G445" s="5">
        <f t="shared" si="75"/>
        <v>8.8927137119908198E-2</v>
      </c>
      <c r="H445" t="str">
        <f>VLOOKUP(B445,'名称-id-价值'!B:C,2,FALSE)</f>
        <v>玛蒂尔达-碎片</v>
      </c>
      <c r="I445" t="str">
        <f t="shared" si="81"/>
        <v>T3碎片</v>
      </c>
      <c r="J445">
        <f t="shared" si="82"/>
        <v>10</v>
      </c>
      <c r="K445">
        <f t="shared" si="83"/>
        <v>0.26678141135972461</v>
      </c>
      <c r="L445">
        <f>VLOOKUP(B445,'名称-id-价值'!B:M,J445+2,FALSE)</f>
        <v>38.5</v>
      </c>
      <c r="M445">
        <f t="shared" si="84"/>
        <v>3.4236947791164658</v>
      </c>
      <c r="N445">
        <f t="shared" si="76"/>
        <v>186.81528973035006</v>
      </c>
      <c r="O445" t="str">
        <f t="shared" si="77"/>
        <v>52311,</v>
      </c>
      <c r="P445" t="str">
        <f t="shared" si="78"/>
        <v>930,</v>
      </c>
      <c r="Q445" t="str">
        <f t="shared" si="85"/>
        <v>(1,1)</v>
      </c>
      <c r="R445" t="str">
        <f t="shared" si="79"/>
        <v>1,</v>
      </c>
      <c r="S445" t="str">
        <f t="shared" si="80"/>
        <v>1,</v>
      </c>
    </row>
    <row r="446" spans="1:19" x14ac:dyDescent="0.15">
      <c r="A446" t="s">
        <v>223</v>
      </c>
      <c r="B446">
        <v>53311</v>
      </c>
      <c r="C446">
        <v>930</v>
      </c>
      <c r="D446">
        <v>1</v>
      </c>
      <c r="E446">
        <v>1</v>
      </c>
      <c r="F446">
        <v>3</v>
      </c>
      <c r="G446" s="5">
        <f t="shared" si="75"/>
        <v>8.8927137119908198E-2</v>
      </c>
      <c r="H446" t="str">
        <f>VLOOKUP(B446,'名称-id-价值'!B:C,2,FALSE)</f>
        <v>黑豹-碎片</v>
      </c>
      <c r="I446" t="str">
        <f t="shared" si="81"/>
        <v>T3碎片</v>
      </c>
      <c r="J446">
        <f t="shared" si="82"/>
        <v>10</v>
      </c>
      <c r="K446">
        <f t="shared" si="83"/>
        <v>0.26678141135972461</v>
      </c>
      <c r="L446">
        <f>VLOOKUP(B446,'名称-id-价值'!B:M,J446+2,FALSE)</f>
        <v>38.5</v>
      </c>
      <c r="M446">
        <f t="shared" si="84"/>
        <v>3.4236947791164658</v>
      </c>
      <c r="N446">
        <f t="shared" si="76"/>
        <v>186.81528973035006</v>
      </c>
      <c r="O446" t="str">
        <f t="shared" si="77"/>
        <v>53311,</v>
      </c>
      <c r="P446" t="str">
        <f t="shared" si="78"/>
        <v>930,</v>
      </c>
      <c r="Q446" t="str">
        <f t="shared" si="85"/>
        <v>(1,1)</v>
      </c>
      <c r="R446" t="str">
        <f t="shared" si="79"/>
        <v>1,</v>
      </c>
      <c r="S446" t="str">
        <f t="shared" si="80"/>
        <v>1,</v>
      </c>
    </row>
    <row r="447" spans="1:19" x14ac:dyDescent="0.15">
      <c r="A447" t="s">
        <v>223</v>
      </c>
      <c r="B447">
        <v>91001</v>
      </c>
      <c r="C447">
        <v>123</v>
      </c>
      <c r="D447">
        <v>1</v>
      </c>
      <c r="E447">
        <v>1</v>
      </c>
      <c r="F447">
        <v>3</v>
      </c>
      <c r="G447" s="5">
        <f t="shared" si="75"/>
        <v>1.1761331038439472E-2</v>
      </c>
      <c r="H447" t="str">
        <f>VLOOKUP(B447,'名称-id-价值'!B:C,2,FALSE)</f>
        <v>T1LP1</v>
      </c>
      <c r="I447" t="str">
        <f t="shared" si="81"/>
        <v>T1部件</v>
      </c>
      <c r="J447">
        <f t="shared" si="82"/>
        <v>10</v>
      </c>
      <c r="K447">
        <f t="shared" si="83"/>
        <v>3.5283993115318414E-2</v>
      </c>
      <c r="L447">
        <f>VLOOKUP(B447,'名称-id-价值'!B:M,J447+2,FALSE)</f>
        <v>22</v>
      </c>
      <c r="M447">
        <f t="shared" si="84"/>
        <v>0.25874928284566839</v>
      </c>
      <c r="N447">
        <f t="shared" si="76"/>
        <v>186.81528973035006</v>
      </c>
      <c r="O447" t="str">
        <f t="shared" si="77"/>
        <v>91001,</v>
      </c>
      <c r="P447" t="str">
        <f t="shared" si="78"/>
        <v>123,</v>
      </c>
      <c r="Q447" t="str">
        <f t="shared" si="85"/>
        <v>(1,1)</v>
      </c>
      <c r="R447" t="str">
        <f t="shared" si="79"/>
        <v>1,</v>
      </c>
      <c r="S447" t="str">
        <f t="shared" si="80"/>
        <v>1,</v>
      </c>
    </row>
    <row r="448" spans="1:19" x14ac:dyDescent="0.15">
      <c r="A448" t="s">
        <v>223</v>
      </c>
      <c r="B448">
        <v>91003</v>
      </c>
      <c r="C448">
        <v>123</v>
      </c>
      <c r="D448">
        <v>1</v>
      </c>
      <c r="E448">
        <v>1</v>
      </c>
      <c r="F448">
        <v>3</v>
      </c>
      <c r="G448" s="5">
        <f t="shared" si="75"/>
        <v>1.1761331038439472E-2</v>
      </c>
      <c r="H448" t="str">
        <f>VLOOKUP(B448,'名称-id-价值'!B:C,2,FALSE)</f>
        <v>T1LP3</v>
      </c>
      <c r="I448" t="str">
        <f t="shared" si="81"/>
        <v>T1部件</v>
      </c>
      <c r="J448">
        <f t="shared" si="82"/>
        <v>10</v>
      </c>
      <c r="K448">
        <f t="shared" si="83"/>
        <v>3.5283993115318414E-2</v>
      </c>
      <c r="L448">
        <f>VLOOKUP(B448,'名称-id-价值'!B:M,J448+2,FALSE)</f>
        <v>22</v>
      </c>
      <c r="M448">
        <f t="shared" si="84"/>
        <v>0.25874928284566839</v>
      </c>
      <c r="N448">
        <f t="shared" si="76"/>
        <v>186.81528973035006</v>
      </c>
      <c r="O448" t="str">
        <f t="shared" si="77"/>
        <v>91003,</v>
      </c>
      <c r="P448" t="str">
        <f t="shared" si="78"/>
        <v>123,</v>
      </c>
      <c r="Q448" t="str">
        <f t="shared" si="85"/>
        <v>(1,1)</v>
      </c>
      <c r="R448" t="str">
        <f t="shared" si="79"/>
        <v>1,</v>
      </c>
      <c r="S448" t="str">
        <f t="shared" si="80"/>
        <v>1,</v>
      </c>
    </row>
    <row r="449" spans="1:19" x14ac:dyDescent="0.15">
      <c r="A449" t="s">
        <v>223</v>
      </c>
      <c r="B449">
        <v>91005</v>
      </c>
      <c r="C449">
        <v>123</v>
      </c>
      <c r="D449">
        <v>1</v>
      </c>
      <c r="E449">
        <v>1</v>
      </c>
      <c r="F449">
        <v>3</v>
      </c>
      <c r="G449" s="5">
        <f t="shared" si="75"/>
        <v>1.1761331038439472E-2</v>
      </c>
      <c r="H449" t="str">
        <f>VLOOKUP(B449,'名称-id-价值'!B:C,2,FALSE)</f>
        <v>T1LP5</v>
      </c>
      <c r="I449" t="str">
        <f t="shared" si="81"/>
        <v>T1部件</v>
      </c>
      <c r="J449">
        <f t="shared" si="82"/>
        <v>10</v>
      </c>
      <c r="K449">
        <f t="shared" si="83"/>
        <v>3.5283993115318414E-2</v>
      </c>
      <c r="L449">
        <f>VLOOKUP(B449,'名称-id-价值'!B:M,J449+2,FALSE)</f>
        <v>22</v>
      </c>
      <c r="M449">
        <f t="shared" si="84"/>
        <v>0.25874928284566839</v>
      </c>
      <c r="N449">
        <f t="shared" si="76"/>
        <v>186.81528973035006</v>
      </c>
      <c r="O449" t="str">
        <f t="shared" si="77"/>
        <v>91005,</v>
      </c>
      <c r="P449" t="str">
        <f t="shared" si="78"/>
        <v>123,</v>
      </c>
      <c r="Q449" t="str">
        <f t="shared" si="85"/>
        <v>(1,1)</v>
      </c>
      <c r="R449" t="str">
        <f t="shared" si="79"/>
        <v>1,</v>
      </c>
      <c r="S449" t="str">
        <f t="shared" si="80"/>
        <v>1,</v>
      </c>
    </row>
    <row r="450" spans="1:19" x14ac:dyDescent="0.15">
      <c r="A450" t="s">
        <v>223</v>
      </c>
      <c r="B450">
        <v>91101</v>
      </c>
      <c r="C450">
        <v>123</v>
      </c>
      <c r="D450">
        <v>1</v>
      </c>
      <c r="E450">
        <v>1</v>
      </c>
      <c r="F450">
        <v>3</v>
      </c>
      <c r="G450" s="5">
        <f t="shared" ref="G450:G502" si="86">C450/SUMIFS(C:C,A:A,A450)</f>
        <v>1.1761331038439472E-2</v>
      </c>
      <c r="H450" t="str">
        <f>VLOOKUP(B450,'名称-id-价值'!B:C,2,FALSE)</f>
        <v>T1MP1</v>
      </c>
      <c r="I450" t="str">
        <f t="shared" si="81"/>
        <v>T1部件</v>
      </c>
      <c r="J450">
        <f t="shared" si="82"/>
        <v>10</v>
      </c>
      <c r="K450">
        <f t="shared" si="83"/>
        <v>3.5283993115318414E-2</v>
      </c>
      <c r="L450">
        <f>VLOOKUP(B450,'名称-id-价值'!B:M,J450+2,FALSE)</f>
        <v>22</v>
      </c>
      <c r="M450">
        <f t="shared" si="84"/>
        <v>0.25874928284566839</v>
      </c>
      <c r="N450">
        <f t="shared" ref="N450:N502" si="87">SUMIFS(M:M,A:A,A450)*F450+VLOOKUP(J450,$AC$17:$AF$27,4,FALSE)</f>
        <v>186.81528973035006</v>
      </c>
      <c r="O450" t="str">
        <f t="shared" si="77"/>
        <v>91101,</v>
      </c>
      <c r="P450" t="str">
        <f t="shared" si="78"/>
        <v>123,</v>
      </c>
      <c r="Q450" t="str">
        <f t="shared" si="85"/>
        <v>(1,1)</v>
      </c>
      <c r="R450" t="str">
        <f t="shared" si="79"/>
        <v>1,</v>
      </c>
      <c r="S450" t="str">
        <f t="shared" si="80"/>
        <v>1,</v>
      </c>
    </row>
    <row r="451" spans="1:19" x14ac:dyDescent="0.15">
      <c r="A451" t="s">
        <v>223</v>
      </c>
      <c r="B451">
        <v>91103</v>
      </c>
      <c r="C451">
        <v>123</v>
      </c>
      <c r="D451">
        <v>1</v>
      </c>
      <c r="E451">
        <v>1</v>
      </c>
      <c r="F451">
        <v>3</v>
      </c>
      <c r="G451" s="5">
        <f t="shared" si="86"/>
        <v>1.1761331038439472E-2</v>
      </c>
      <c r="H451" t="str">
        <f>VLOOKUP(B451,'名称-id-价值'!B:C,2,FALSE)</f>
        <v>T1MP3</v>
      </c>
      <c r="I451" t="str">
        <f t="shared" si="81"/>
        <v>T1部件</v>
      </c>
      <c r="J451">
        <f t="shared" si="82"/>
        <v>10</v>
      </c>
      <c r="K451">
        <f t="shared" si="83"/>
        <v>3.5283993115318414E-2</v>
      </c>
      <c r="L451">
        <f>VLOOKUP(B451,'名称-id-价值'!B:M,J451+2,FALSE)</f>
        <v>22</v>
      </c>
      <c r="M451">
        <f t="shared" si="84"/>
        <v>0.25874928284566839</v>
      </c>
      <c r="N451">
        <f t="shared" si="87"/>
        <v>186.81528973035006</v>
      </c>
      <c r="O451" t="str">
        <f t="shared" si="77"/>
        <v>91103,</v>
      </c>
      <c r="P451" t="str">
        <f t="shared" si="78"/>
        <v>123,</v>
      </c>
      <c r="Q451" t="str">
        <f t="shared" si="85"/>
        <v>(1,1)</v>
      </c>
      <c r="R451" t="str">
        <f t="shared" si="79"/>
        <v>1,</v>
      </c>
      <c r="S451" t="str">
        <f t="shared" si="80"/>
        <v>1,</v>
      </c>
    </row>
    <row r="452" spans="1:19" x14ac:dyDescent="0.15">
      <c r="A452" t="s">
        <v>223</v>
      </c>
      <c r="B452">
        <v>91105</v>
      </c>
      <c r="C452">
        <v>123</v>
      </c>
      <c r="D452">
        <v>1</v>
      </c>
      <c r="E452">
        <v>1</v>
      </c>
      <c r="F452">
        <v>3</v>
      </c>
      <c r="G452" s="5">
        <f t="shared" si="86"/>
        <v>1.1761331038439472E-2</v>
      </c>
      <c r="H452" t="str">
        <f>VLOOKUP(B452,'名称-id-价值'!B:C,2,FALSE)</f>
        <v>T1MP5</v>
      </c>
      <c r="I452" t="str">
        <f t="shared" si="81"/>
        <v>T1部件</v>
      </c>
      <c r="J452">
        <f t="shared" si="82"/>
        <v>10</v>
      </c>
      <c r="K452">
        <f t="shared" si="83"/>
        <v>3.5283993115318414E-2</v>
      </c>
      <c r="L452">
        <f>VLOOKUP(B452,'名称-id-价值'!B:M,J452+2,FALSE)</f>
        <v>22</v>
      </c>
      <c r="M452">
        <f t="shared" si="84"/>
        <v>0.25874928284566839</v>
      </c>
      <c r="N452">
        <f t="shared" si="87"/>
        <v>186.81528973035006</v>
      </c>
      <c r="O452" t="str">
        <f t="shared" si="77"/>
        <v>91105,</v>
      </c>
      <c r="P452" t="str">
        <f t="shared" si="78"/>
        <v>123,</v>
      </c>
      <c r="Q452" t="str">
        <f t="shared" si="85"/>
        <v>(1,1)</v>
      </c>
      <c r="R452" t="str">
        <f t="shared" si="79"/>
        <v>1,</v>
      </c>
      <c r="S452" t="str">
        <f t="shared" si="80"/>
        <v>1,</v>
      </c>
    </row>
    <row r="453" spans="1:19" x14ac:dyDescent="0.15">
      <c r="A453" t="s">
        <v>223</v>
      </c>
      <c r="B453">
        <v>91201</v>
      </c>
      <c r="C453">
        <v>123</v>
      </c>
      <c r="D453">
        <v>1</v>
      </c>
      <c r="E453">
        <v>1</v>
      </c>
      <c r="F453">
        <v>3</v>
      </c>
      <c r="G453" s="5">
        <f t="shared" si="86"/>
        <v>1.1761331038439472E-2</v>
      </c>
      <c r="H453" t="str">
        <f>VLOOKUP(B453,'名称-id-价值'!B:C,2,FALSE)</f>
        <v>T1HP1</v>
      </c>
      <c r="I453" t="str">
        <f t="shared" si="81"/>
        <v>T1部件</v>
      </c>
      <c r="J453">
        <f t="shared" si="82"/>
        <v>10</v>
      </c>
      <c r="K453">
        <f t="shared" si="83"/>
        <v>3.5283993115318414E-2</v>
      </c>
      <c r="L453">
        <f>VLOOKUP(B453,'名称-id-价值'!B:M,J453+2,FALSE)</f>
        <v>22</v>
      </c>
      <c r="M453">
        <f t="shared" si="84"/>
        <v>0.25874928284566839</v>
      </c>
      <c r="N453">
        <f t="shared" si="87"/>
        <v>186.81528973035006</v>
      </c>
      <c r="O453" t="str">
        <f t="shared" si="77"/>
        <v>91201,</v>
      </c>
      <c r="P453" t="str">
        <f t="shared" si="78"/>
        <v>123,</v>
      </c>
      <c r="Q453" t="str">
        <f t="shared" si="85"/>
        <v>(1,1)</v>
      </c>
      <c r="R453" t="str">
        <f t="shared" si="79"/>
        <v>1,</v>
      </c>
      <c r="S453" t="str">
        <f t="shared" si="80"/>
        <v>1,</v>
      </c>
    </row>
    <row r="454" spans="1:19" x14ac:dyDescent="0.15">
      <c r="A454" t="s">
        <v>223</v>
      </c>
      <c r="B454">
        <v>91203</v>
      </c>
      <c r="C454">
        <v>123</v>
      </c>
      <c r="D454">
        <v>1</v>
      </c>
      <c r="E454">
        <v>1</v>
      </c>
      <c r="F454">
        <v>3</v>
      </c>
      <c r="G454" s="5">
        <f t="shared" si="86"/>
        <v>1.1761331038439472E-2</v>
      </c>
      <c r="H454" t="str">
        <f>VLOOKUP(B454,'名称-id-价值'!B:C,2,FALSE)</f>
        <v>T1HP3</v>
      </c>
      <c r="I454" t="str">
        <f t="shared" si="81"/>
        <v>T1部件</v>
      </c>
      <c r="J454">
        <f t="shared" si="82"/>
        <v>10</v>
      </c>
      <c r="K454">
        <f t="shared" si="83"/>
        <v>3.5283993115318414E-2</v>
      </c>
      <c r="L454">
        <f>VLOOKUP(B454,'名称-id-价值'!B:M,J454+2,FALSE)</f>
        <v>22</v>
      </c>
      <c r="M454">
        <f t="shared" si="84"/>
        <v>0.25874928284566839</v>
      </c>
      <c r="N454">
        <f t="shared" si="87"/>
        <v>186.81528973035006</v>
      </c>
      <c r="O454" t="str">
        <f t="shared" si="77"/>
        <v>91203,</v>
      </c>
      <c r="P454" t="str">
        <f t="shared" si="78"/>
        <v>123,</v>
      </c>
      <c r="Q454" t="str">
        <f t="shared" si="85"/>
        <v>(1,1)</v>
      </c>
      <c r="R454" t="str">
        <f t="shared" si="79"/>
        <v>1,</v>
      </c>
      <c r="S454" t="str">
        <f t="shared" si="80"/>
        <v>1,</v>
      </c>
    </row>
    <row r="455" spans="1:19" x14ac:dyDescent="0.15">
      <c r="A455" t="s">
        <v>223</v>
      </c>
      <c r="B455">
        <v>91205</v>
      </c>
      <c r="C455">
        <v>123</v>
      </c>
      <c r="D455">
        <v>1</v>
      </c>
      <c r="E455">
        <v>1</v>
      </c>
      <c r="F455">
        <v>3</v>
      </c>
      <c r="G455" s="5">
        <f t="shared" si="86"/>
        <v>1.1761331038439472E-2</v>
      </c>
      <c r="H455" t="str">
        <f>VLOOKUP(B455,'名称-id-价值'!B:C,2,FALSE)</f>
        <v>T1HP5</v>
      </c>
      <c r="I455" t="str">
        <f t="shared" si="81"/>
        <v>T1部件</v>
      </c>
      <c r="J455">
        <f t="shared" si="82"/>
        <v>10</v>
      </c>
      <c r="K455">
        <f t="shared" si="83"/>
        <v>3.5283993115318414E-2</v>
      </c>
      <c r="L455">
        <f>VLOOKUP(B455,'名称-id-价值'!B:M,J455+2,FALSE)</f>
        <v>22</v>
      </c>
      <c r="M455">
        <f t="shared" si="84"/>
        <v>0.25874928284566839</v>
      </c>
      <c r="N455">
        <f t="shared" si="87"/>
        <v>186.81528973035006</v>
      </c>
      <c r="O455" t="str">
        <f t="shared" si="77"/>
        <v>91205,</v>
      </c>
      <c r="P455" t="str">
        <f t="shared" si="78"/>
        <v>123,</v>
      </c>
      <c r="Q455" t="str">
        <f t="shared" si="85"/>
        <v>(1,1)</v>
      </c>
      <c r="R455" t="str">
        <f t="shared" si="79"/>
        <v>1,</v>
      </c>
      <c r="S455" t="str">
        <f t="shared" si="80"/>
        <v>1,</v>
      </c>
    </row>
    <row r="456" spans="1:19" x14ac:dyDescent="0.15">
      <c r="A456" t="s">
        <v>223</v>
      </c>
      <c r="B456">
        <v>91002</v>
      </c>
      <c r="C456">
        <v>123</v>
      </c>
      <c r="D456">
        <v>1</v>
      </c>
      <c r="E456">
        <v>1</v>
      </c>
      <c r="F456">
        <v>3</v>
      </c>
      <c r="G456" s="5">
        <f t="shared" si="86"/>
        <v>1.1761331038439472E-2</v>
      </c>
      <c r="H456" t="str">
        <f>VLOOKUP(B456,'名称-id-价值'!B:C,2,FALSE)</f>
        <v>T1LP2</v>
      </c>
      <c r="I456" t="str">
        <f t="shared" si="81"/>
        <v>T1部件</v>
      </c>
      <c r="J456">
        <f t="shared" si="82"/>
        <v>10</v>
      </c>
      <c r="K456">
        <f t="shared" si="83"/>
        <v>3.5283993115318414E-2</v>
      </c>
      <c r="L456">
        <f>VLOOKUP(B456,'名称-id-价值'!B:M,J456+2,FALSE)</f>
        <v>22</v>
      </c>
      <c r="M456">
        <f t="shared" si="84"/>
        <v>0.25874928284566839</v>
      </c>
      <c r="N456">
        <f t="shared" si="87"/>
        <v>186.81528973035006</v>
      </c>
      <c r="O456" t="str">
        <f t="shared" si="77"/>
        <v>91002,</v>
      </c>
      <c r="P456" t="str">
        <f t="shared" si="78"/>
        <v>123,</v>
      </c>
      <c r="Q456" t="str">
        <f t="shared" si="85"/>
        <v>(1,1)</v>
      </c>
      <c r="R456" t="str">
        <f t="shared" si="79"/>
        <v>1,</v>
      </c>
      <c r="S456" t="str">
        <f t="shared" si="80"/>
        <v>1,</v>
      </c>
    </row>
    <row r="457" spans="1:19" x14ac:dyDescent="0.15">
      <c r="A457" t="s">
        <v>223</v>
      </c>
      <c r="B457">
        <v>91004</v>
      </c>
      <c r="C457">
        <v>123</v>
      </c>
      <c r="D457">
        <v>1</v>
      </c>
      <c r="E457">
        <v>1</v>
      </c>
      <c r="F457">
        <v>3</v>
      </c>
      <c r="G457" s="5">
        <f t="shared" si="86"/>
        <v>1.1761331038439472E-2</v>
      </c>
      <c r="H457" t="str">
        <f>VLOOKUP(B457,'名称-id-价值'!B:C,2,FALSE)</f>
        <v>T1LP4</v>
      </c>
      <c r="I457" t="str">
        <f t="shared" si="81"/>
        <v>T1部件</v>
      </c>
      <c r="J457">
        <f t="shared" si="82"/>
        <v>10</v>
      </c>
      <c r="K457">
        <f t="shared" si="83"/>
        <v>3.5283993115318414E-2</v>
      </c>
      <c r="L457">
        <f>VLOOKUP(B457,'名称-id-价值'!B:M,J457+2,FALSE)</f>
        <v>22</v>
      </c>
      <c r="M457">
        <f t="shared" si="84"/>
        <v>0.25874928284566839</v>
      </c>
      <c r="N457">
        <f t="shared" si="87"/>
        <v>186.81528973035006</v>
      </c>
      <c r="O457" t="str">
        <f t="shared" si="77"/>
        <v>91004,</v>
      </c>
      <c r="P457" t="str">
        <f t="shared" si="78"/>
        <v>123,</v>
      </c>
      <c r="Q457" t="str">
        <f t="shared" si="85"/>
        <v>(1,1)</v>
      </c>
      <c r="R457" t="str">
        <f t="shared" si="79"/>
        <v>1,</v>
      </c>
      <c r="S457" t="str">
        <f t="shared" si="80"/>
        <v>1,</v>
      </c>
    </row>
    <row r="458" spans="1:19" x14ac:dyDescent="0.15">
      <c r="A458" t="s">
        <v>223</v>
      </c>
      <c r="B458">
        <v>91006</v>
      </c>
      <c r="C458">
        <v>123</v>
      </c>
      <c r="D458">
        <v>1</v>
      </c>
      <c r="E458">
        <v>1</v>
      </c>
      <c r="F458">
        <v>3</v>
      </c>
      <c r="G458" s="5">
        <f t="shared" si="86"/>
        <v>1.1761331038439472E-2</v>
      </c>
      <c r="H458" t="str">
        <f>VLOOKUP(B458,'名称-id-价值'!B:C,2,FALSE)</f>
        <v>T1LP6</v>
      </c>
      <c r="I458" t="str">
        <f t="shared" si="81"/>
        <v>T1部件</v>
      </c>
      <c r="J458">
        <f t="shared" si="82"/>
        <v>10</v>
      </c>
      <c r="K458">
        <f t="shared" si="83"/>
        <v>3.5283993115318414E-2</v>
      </c>
      <c r="L458">
        <f>VLOOKUP(B458,'名称-id-价值'!B:M,J458+2,FALSE)</f>
        <v>22</v>
      </c>
      <c r="M458">
        <f t="shared" si="84"/>
        <v>0.25874928284566839</v>
      </c>
      <c r="N458">
        <f t="shared" si="87"/>
        <v>186.81528973035006</v>
      </c>
      <c r="O458" t="str">
        <f t="shared" si="77"/>
        <v>91006,</v>
      </c>
      <c r="P458" t="str">
        <f t="shared" si="78"/>
        <v>123,</v>
      </c>
      <c r="Q458" t="str">
        <f t="shared" si="85"/>
        <v>(1,1)</v>
      </c>
      <c r="R458" t="str">
        <f t="shared" si="79"/>
        <v>1,</v>
      </c>
      <c r="S458" t="str">
        <f t="shared" si="80"/>
        <v>1,</v>
      </c>
    </row>
    <row r="459" spans="1:19" x14ac:dyDescent="0.15">
      <c r="A459" t="s">
        <v>223</v>
      </c>
      <c r="B459">
        <v>91102</v>
      </c>
      <c r="C459">
        <v>123</v>
      </c>
      <c r="D459">
        <v>1</v>
      </c>
      <c r="E459">
        <v>1</v>
      </c>
      <c r="F459">
        <v>3</v>
      </c>
      <c r="G459" s="5">
        <f t="shared" si="86"/>
        <v>1.1761331038439472E-2</v>
      </c>
      <c r="H459" t="str">
        <f>VLOOKUP(B459,'名称-id-价值'!B:C,2,FALSE)</f>
        <v>T1MP2</v>
      </c>
      <c r="I459" t="str">
        <f t="shared" si="81"/>
        <v>T1部件</v>
      </c>
      <c r="J459">
        <f t="shared" si="82"/>
        <v>10</v>
      </c>
      <c r="K459">
        <f t="shared" si="83"/>
        <v>3.5283993115318414E-2</v>
      </c>
      <c r="L459">
        <f>VLOOKUP(B459,'名称-id-价值'!B:M,J459+2,FALSE)</f>
        <v>22</v>
      </c>
      <c r="M459">
        <f t="shared" si="84"/>
        <v>0.25874928284566839</v>
      </c>
      <c r="N459">
        <f t="shared" si="87"/>
        <v>186.81528973035006</v>
      </c>
      <c r="O459" t="str">
        <f t="shared" si="77"/>
        <v>91102,</v>
      </c>
      <c r="P459" t="str">
        <f t="shared" si="78"/>
        <v>123,</v>
      </c>
      <c r="Q459" t="str">
        <f t="shared" si="85"/>
        <v>(1,1)</v>
      </c>
      <c r="R459" t="str">
        <f t="shared" si="79"/>
        <v>1,</v>
      </c>
      <c r="S459" t="str">
        <f t="shared" si="80"/>
        <v>1,</v>
      </c>
    </row>
    <row r="460" spans="1:19" x14ac:dyDescent="0.15">
      <c r="A460" t="s">
        <v>223</v>
      </c>
      <c r="B460">
        <v>91104</v>
      </c>
      <c r="C460">
        <v>123</v>
      </c>
      <c r="D460">
        <v>1</v>
      </c>
      <c r="E460">
        <v>1</v>
      </c>
      <c r="F460">
        <v>3</v>
      </c>
      <c r="G460" s="5">
        <f t="shared" si="86"/>
        <v>1.1761331038439472E-2</v>
      </c>
      <c r="H460" t="str">
        <f>VLOOKUP(B460,'名称-id-价值'!B:C,2,FALSE)</f>
        <v>T1MP4</v>
      </c>
      <c r="I460" t="str">
        <f t="shared" si="81"/>
        <v>T1部件</v>
      </c>
      <c r="J460">
        <f t="shared" si="82"/>
        <v>10</v>
      </c>
      <c r="K460">
        <f t="shared" si="83"/>
        <v>3.5283993115318414E-2</v>
      </c>
      <c r="L460">
        <f>VLOOKUP(B460,'名称-id-价值'!B:M,J460+2,FALSE)</f>
        <v>22</v>
      </c>
      <c r="M460">
        <f t="shared" si="84"/>
        <v>0.25874928284566839</v>
      </c>
      <c r="N460">
        <f t="shared" si="87"/>
        <v>186.81528973035006</v>
      </c>
      <c r="O460" t="str">
        <f t="shared" si="77"/>
        <v>91104,</v>
      </c>
      <c r="P460" t="str">
        <f t="shared" si="78"/>
        <v>123,</v>
      </c>
      <c r="Q460" t="str">
        <f t="shared" si="85"/>
        <v>(1,1)</v>
      </c>
      <c r="R460" t="str">
        <f t="shared" si="79"/>
        <v>1,</v>
      </c>
      <c r="S460" t="str">
        <f t="shared" si="80"/>
        <v>1,</v>
      </c>
    </row>
    <row r="461" spans="1:19" x14ac:dyDescent="0.15">
      <c r="A461" t="s">
        <v>223</v>
      </c>
      <c r="B461">
        <v>91106</v>
      </c>
      <c r="C461">
        <v>123</v>
      </c>
      <c r="D461">
        <v>1</v>
      </c>
      <c r="E461">
        <v>1</v>
      </c>
      <c r="F461">
        <v>3</v>
      </c>
      <c r="G461" s="5">
        <f t="shared" si="86"/>
        <v>1.1761331038439472E-2</v>
      </c>
      <c r="H461" t="str">
        <f>VLOOKUP(B461,'名称-id-价值'!B:C,2,FALSE)</f>
        <v>T1MP6</v>
      </c>
      <c r="I461" t="str">
        <f t="shared" si="81"/>
        <v>T1部件</v>
      </c>
      <c r="J461">
        <f t="shared" si="82"/>
        <v>10</v>
      </c>
      <c r="K461">
        <f t="shared" si="83"/>
        <v>3.5283993115318414E-2</v>
      </c>
      <c r="L461">
        <f>VLOOKUP(B461,'名称-id-价值'!B:M,J461+2,FALSE)</f>
        <v>22</v>
      </c>
      <c r="M461">
        <f t="shared" si="84"/>
        <v>0.25874928284566839</v>
      </c>
      <c r="N461">
        <f t="shared" si="87"/>
        <v>186.81528973035006</v>
      </c>
      <c r="O461" t="str">
        <f t="shared" si="77"/>
        <v>91106,</v>
      </c>
      <c r="P461" t="str">
        <f t="shared" si="78"/>
        <v>123,</v>
      </c>
      <c r="Q461" t="str">
        <f t="shared" si="85"/>
        <v>(1,1)</v>
      </c>
      <c r="R461" t="str">
        <f t="shared" si="79"/>
        <v>1,</v>
      </c>
      <c r="S461" t="str">
        <f t="shared" si="80"/>
        <v>1,</v>
      </c>
    </row>
    <row r="462" spans="1:19" x14ac:dyDescent="0.15">
      <c r="A462" t="s">
        <v>223</v>
      </c>
      <c r="B462">
        <v>91202</v>
      </c>
      <c r="C462">
        <v>123</v>
      </c>
      <c r="D462">
        <v>1</v>
      </c>
      <c r="E462">
        <v>1</v>
      </c>
      <c r="F462">
        <v>3</v>
      </c>
      <c r="G462" s="5">
        <f t="shared" si="86"/>
        <v>1.1761331038439472E-2</v>
      </c>
      <c r="H462" t="str">
        <f>VLOOKUP(B462,'名称-id-价值'!B:C,2,FALSE)</f>
        <v>T1HP2</v>
      </c>
      <c r="I462" t="str">
        <f t="shared" si="81"/>
        <v>T1部件</v>
      </c>
      <c r="J462">
        <f t="shared" si="82"/>
        <v>10</v>
      </c>
      <c r="K462">
        <f t="shared" si="83"/>
        <v>3.5283993115318414E-2</v>
      </c>
      <c r="L462">
        <f>VLOOKUP(B462,'名称-id-价值'!B:M,J462+2,FALSE)</f>
        <v>22</v>
      </c>
      <c r="M462">
        <f t="shared" si="84"/>
        <v>0.25874928284566839</v>
      </c>
      <c r="N462">
        <f t="shared" si="87"/>
        <v>186.81528973035006</v>
      </c>
      <c r="O462" t="str">
        <f t="shared" si="77"/>
        <v>91202,</v>
      </c>
      <c r="P462" t="str">
        <f t="shared" si="78"/>
        <v>123,</v>
      </c>
      <c r="Q462" t="str">
        <f t="shared" si="85"/>
        <v>(1,1)</v>
      </c>
      <c r="R462" t="str">
        <f t="shared" si="79"/>
        <v>1,</v>
      </c>
      <c r="S462" t="str">
        <f t="shared" si="80"/>
        <v>1,</v>
      </c>
    </row>
    <row r="463" spans="1:19" x14ac:dyDescent="0.15">
      <c r="A463" t="s">
        <v>223</v>
      </c>
      <c r="B463">
        <v>91204</v>
      </c>
      <c r="C463">
        <v>123</v>
      </c>
      <c r="D463">
        <v>1</v>
      </c>
      <c r="E463">
        <v>1</v>
      </c>
      <c r="F463">
        <v>3</v>
      </c>
      <c r="G463" s="5">
        <f t="shared" si="86"/>
        <v>1.1761331038439472E-2</v>
      </c>
      <c r="H463" t="str">
        <f>VLOOKUP(B463,'名称-id-价值'!B:C,2,FALSE)</f>
        <v>T1HP4</v>
      </c>
      <c r="I463" t="str">
        <f t="shared" si="81"/>
        <v>T1部件</v>
      </c>
      <c r="J463">
        <f t="shared" si="82"/>
        <v>10</v>
      </c>
      <c r="K463">
        <f t="shared" si="83"/>
        <v>3.5283993115318414E-2</v>
      </c>
      <c r="L463">
        <f>VLOOKUP(B463,'名称-id-价值'!B:M,J463+2,FALSE)</f>
        <v>22</v>
      </c>
      <c r="M463">
        <f t="shared" si="84"/>
        <v>0.25874928284566839</v>
      </c>
      <c r="N463">
        <f t="shared" si="87"/>
        <v>186.81528973035006</v>
      </c>
      <c r="O463" t="str">
        <f t="shared" si="77"/>
        <v>91204,</v>
      </c>
      <c r="P463" t="str">
        <f t="shared" si="78"/>
        <v>123,</v>
      </c>
      <c r="Q463" t="str">
        <f t="shared" si="85"/>
        <v>(1,1)</v>
      </c>
      <c r="R463" t="str">
        <f t="shared" si="79"/>
        <v>1,</v>
      </c>
      <c r="S463" t="str">
        <f t="shared" si="80"/>
        <v>1,</v>
      </c>
    </row>
    <row r="464" spans="1:19" x14ac:dyDescent="0.15">
      <c r="A464" t="s">
        <v>223</v>
      </c>
      <c r="B464">
        <v>91206</v>
      </c>
      <c r="C464">
        <v>123</v>
      </c>
      <c r="D464">
        <v>1</v>
      </c>
      <c r="E464">
        <v>1</v>
      </c>
      <c r="F464">
        <v>3</v>
      </c>
      <c r="G464" s="5">
        <f t="shared" si="86"/>
        <v>1.1761331038439472E-2</v>
      </c>
      <c r="H464" t="str">
        <f>VLOOKUP(B464,'名称-id-价值'!B:C,2,FALSE)</f>
        <v>T1HP6</v>
      </c>
      <c r="I464" t="str">
        <f t="shared" si="81"/>
        <v>T1部件</v>
      </c>
      <c r="J464">
        <f t="shared" si="82"/>
        <v>10</v>
      </c>
      <c r="K464">
        <f t="shared" si="83"/>
        <v>3.5283993115318414E-2</v>
      </c>
      <c r="L464">
        <f>VLOOKUP(B464,'名称-id-价值'!B:M,J464+2,FALSE)</f>
        <v>22</v>
      </c>
      <c r="M464">
        <f t="shared" si="84"/>
        <v>0.25874928284566839</v>
      </c>
      <c r="N464">
        <f t="shared" si="87"/>
        <v>186.81528973035006</v>
      </c>
      <c r="O464" t="str">
        <f t="shared" si="77"/>
        <v>91206,</v>
      </c>
      <c r="P464" t="str">
        <f t="shared" si="78"/>
        <v>123,</v>
      </c>
      <c r="Q464" t="str">
        <f t="shared" si="85"/>
        <v>(1,1)</v>
      </c>
      <c r="R464" t="str">
        <f t="shared" si="79"/>
        <v>1,</v>
      </c>
      <c r="S464" t="str">
        <f t="shared" si="80"/>
        <v>1,</v>
      </c>
    </row>
    <row r="465" spans="1:19" x14ac:dyDescent="0.15">
      <c r="A465" t="s">
        <v>223</v>
      </c>
      <c r="B465">
        <v>92001</v>
      </c>
      <c r="C465">
        <v>57</v>
      </c>
      <c r="D465">
        <v>1</v>
      </c>
      <c r="E465">
        <v>1</v>
      </c>
      <c r="F465">
        <v>3</v>
      </c>
      <c r="G465" s="5">
        <f t="shared" si="86"/>
        <v>5.4503729202524387E-3</v>
      </c>
      <c r="H465" t="str">
        <f>VLOOKUP(B465,'名称-id-价值'!B:C,2,FALSE)</f>
        <v>T2LP1</v>
      </c>
      <c r="I465" t="str">
        <f t="shared" si="81"/>
        <v>T2部件</v>
      </c>
      <c r="J465">
        <f t="shared" si="82"/>
        <v>10</v>
      </c>
      <c r="K465">
        <f t="shared" si="83"/>
        <v>1.6351118760757316E-2</v>
      </c>
      <c r="L465">
        <f>VLOOKUP(B465,'名称-id-价值'!B:M,J465+2,FALSE)</f>
        <v>52.85</v>
      </c>
      <c r="M465">
        <f t="shared" si="84"/>
        <v>0.28805220883534138</v>
      </c>
      <c r="N465">
        <f t="shared" si="87"/>
        <v>186.81528973035006</v>
      </c>
      <c r="O465" t="str">
        <f t="shared" si="77"/>
        <v>92001,</v>
      </c>
      <c r="P465" t="str">
        <f t="shared" si="78"/>
        <v>57,</v>
      </c>
      <c r="Q465" t="str">
        <f t="shared" si="85"/>
        <v>(1,1)</v>
      </c>
      <c r="R465" t="str">
        <f t="shared" si="79"/>
        <v>1,</v>
      </c>
      <c r="S465" t="str">
        <f t="shared" si="80"/>
        <v>1,</v>
      </c>
    </row>
    <row r="466" spans="1:19" x14ac:dyDescent="0.15">
      <c r="A466" t="s">
        <v>223</v>
      </c>
      <c r="B466">
        <v>92003</v>
      </c>
      <c r="C466">
        <v>57</v>
      </c>
      <c r="D466">
        <v>1</v>
      </c>
      <c r="E466">
        <v>1</v>
      </c>
      <c r="F466">
        <v>3</v>
      </c>
      <c r="G466" s="5">
        <f t="shared" si="86"/>
        <v>5.4503729202524387E-3</v>
      </c>
      <c r="H466" t="str">
        <f>VLOOKUP(B466,'名称-id-价值'!B:C,2,FALSE)</f>
        <v>T2LP3</v>
      </c>
      <c r="I466" t="str">
        <f t="shared" si="81"/>
        <v>T2部件</v>
      </c>
      <c r="J466">
        <f t="shared" si="82"/>
        <v>10</v>
      </c>
      <c r="K466">
        <f t="shared" si="83"/>
        <v>1.6351118760757316E-2</v>
      </c>
      <c r="L466">
        <f>VLOOKUP(B466,'名称-id-价值'!B:M,J466+2,FALSE)</f>
        <v>52.85</v>
      </c>
      <c r="M466">
        <f t="shared" si="84"/>
        <v>0.28805220883534138</v>
      </c>
      <c r="N466">
        <f t="shared" si="87"/>
        <v>186.81528973035006</v>
      </c>
      <c r="O466" t="str">
        <f t="shared" si="77"/>
        <v>92003,</v>
      </c>
      <c r="P466" t="str">
        <f t="shared" si="78"/>
        <v>57,</v>
      </c>
      <c r="Q466" t="str">
        <f t="shared" si="85"/>
        <v>(1,1)</v>
      </c>
      <c r="R466" t="str">
        <f t="shared" si="79"/>
        <v>1,</v>
      </c>
      <c r="S466" t="str">
        <f t="shared" si="80"/>
        <v>1,</v>
      </c>
    </row>
    <row r="467" spans="1:19" x14ac:dyDescent="0.15">
      <c r="A467" t="s">
        <v>223</v>
      </c>
      <c r="B467">
        <v>92005</v>
      </c>
      <c r="C467">
        <v>57</v>
      </c>
      <c r="D467">
        <v>1</v>
      </c>
      <c r="E467">
        <v>1</v>
      </c>
      <c r="F467">
        <v>3</v>
      </c>
      <c r="G467" s="5">
        <f t="shared" si="86"/>
        <v>5.4503729202524387E-3</v>
      </c>
      <c r="H467" t="str">
        <f>VLOOKUP(B467,'名称-id-价值'!B:C,2,FALSE)</f>
        <v>T2LP5</v>
      </c>
      <c r="I467" t="str">
        <f t="shared" si="81"/>
        <v>T2部件</v>
      </c>
      <c r="J467">
        <f t="shared" si="82"/>
        <v>10</v>
      </c>
      <c r="K467">
        <f t="shared" si="83"/>
        <v>1.6351118760757316E-2</v>
      </c>
      <c r="L467">
        <f>VLOOKUP(B467,'名称-id-价值'!B:M,J467+2,FALSE)</f>
        <v>52.85</v>
      </c>
      <c r="M467">
        <f t="shared" si="84"/>
        <v>0.28805220883534138</v>
      </c>
      <c r="N467">
        <f t="shared" si="87"/>
        <v>186.81528973035006</v>
      </c>
      <c r="O467" t="str">
        <f t="shared" si="77"/>
        <v>92005,</v>
      </c>
      <c r="P467" t="str">
        <f t="shared" si="78"/>
        <v>57,</v>
      </c>
      <c r="Q467" t="str">
        <f t="shared" si="85"/>
        <v>(1,1)</v>
      </c>
      <c r="R467" t="str">
        <f t="shared" si="79"/>
        <v>1,</v>
      </c>
      <c r="S467" t="str">
        <f t="shared" si="80"/>
        <v>1,</v>
      </c>
    </row>
    <row r="468" spans="1:19" x14ac:dyDescent="0.15">
      <c r="A468" t="s">
        <v>223</v>
      </c>
      <c r="B468">
        <v>92101</v>
      </c>
      <c r="C468">
        <v>57</v>
      </c>
      <c r="D468">
        <v>1</v>
      </c>
      <c r="E468">
        <v>1</v>
      </c>
      <c r="F468">
        <v>3</v>
      </c>
      <c r="G468" s="5">
        <f t="shared" si="86"/>
        <v>5.4503729202524387E-3</v>
      </c>
      <c r="H468" t="str">
        <f>VLOOKUP(B468,'名称-id-价值'!B:C,2,FALSE)</f>
        <v>T2MP1</v>
      </c>
      <c r="I468" t="str">
        <f t="shared" si="81"/>
        <v>T2部件</v>
      </c>
      <c r="J468">
        <f t="shared" si="82"/>
        <v>10</v>
      </c>
      <c r="K468">
        <f t="shared" si="83"/>
        <v>1.6351118760757316E-2</v>
      </c>
      <c r="L468">
        <f>VLOOKUP(B468,'名称-id-价值'!B:M,J468+2,FALSE)</f>
        <v>52.85</v>
      </c>
      <c r="M468">
        <f t="shared" si="84"/>
        <v>0.28805220883534138</v>
      </c>
      <c r="N468">
        <f t="shared" si="87"/>
        <v>186.81528973035006</v>
      </c>
      <c r="O468" t="str">
        <f t="shared" si="77"/>
        <v>92101,</v>
      </c>
      <c r="P468" t="str">
        <f t="shared" si="78"/>
        <v>57,</v>
      </c>
      <c r="Q468" t="str">
        <f t="shared" si="85"/>
        <v>(1,1)</v>
      </c>
      <c r="R468" t="str">
        <f t="shared" si="79"/>
        <v>1,</v>
      </c>
      <c r="S468" t="str">
        <f t="shared" si="80"/>
        <v>1,</v>
      </c>
    </row>
    <row r="469" spans="1:19" x14ac:dyDescent="0.15">
      <c r="A469" t="s">
        <v>223</v>
      </c>
      <c r="B469">
        <v>92103</v>
      </c>
      <c r="C469">
        <v>57</v>
      </c>
      <c r="D469">
        <v>1</v>
      </c>
      <c r="E469">
        <v>1</v>
      </c>
      <c r="F469">
        <v>3</v>
      </c>
      <c r="G469" s="5">
        <f t="shared" si="86"/>
        <v>5.4503729202524387E-3</v>
      </c>
      <c r="H469" t="str">
        <f>VLOOKUP(B469,'名称-id-价值'!B:C,2,FALSE)</f>
        <v>T2MP3</v>
      </c>
      <c r="I469" t="str">
        <f t="shared" si="81"/>
        <v>T2部件</v>
      </c>
      <c r="J469">
        <f t="shared" si="82"/>
        <v>10</v>
      </c>
      <c r="K469">
        <f t="shared" si="83"/>
        <v>1.6351118760757316E-2</v>
      </c>
      <c r="L469">
        <f>VLOOKUP(B469,'名称-id-价值'!B:M,J469+2,FALSE)</f>
        <v>52.85</v>
      </c>
      <c r="M469">
        <f t="shared" si="84"/>
        <v>0.28805220883534138</v>
      </c>
      <c r="N469">
        <f t="shared" si="87"/>
        <v>186.81528973035006</v>
      </c>
      <c r="O469" t="str">
        <f t="shared" si="77"/>
        <v>92103,</v>
      </c>
      <c r="P469" t="str">
        <f t="shared" si="78"/>
        <v>57,</v>
      </c>
      <c r="Q469" t="str">
        <f t="shared" si="85"/>
        <v>(1,1)</v>
      </c>
      <c r="R469" t="str">
        <f t="shared" si="79"/>
        <v>1,</v>
      </c>
      <c r="S469" t="str">
        <f t="shared" si="80"/>
        <v>1,</v>
      </c>
    </row>
    <row r="470" spans="1:19" x14ac:dyDescent="0.15">
      <c r="A470" t="s">
        <v>223</v>
      </c>
      <c r="B470">
        <v>92105</v>
      </c>
      <c r="C470">
        <v>57</v>
      </c>
      <c r="D470">
        <v>1</v>
      </c>
      <c r="E470">
        <v>1</v>
      </c>
      <c r="F470">
        <v>3</v>
      </c>
      <c r="G470" s="5">
        <f t="shared" si="86"/>
        <v>5.4503729202524387E-3</v>
      </c>
      <c r="H470" t="str">
        <f>VLOOKUP(B470,'名称-id-价值'!B:C,2,FALSE)</f>
        <v>T2MP5</v>
      </c>
      <c r="I470" t="str">
        <f t="shared" si="81"/>
        <v>T2部件</v>
      </c>
      <c r="J470">
        <f t="shared" si="82"/>
        <v>10</v>
      </c>
      <c r="K470">
        <f t="shared" si="83"/>
        <v>1.6351118760757316E-2</v>
      </c>
      <c r="L470">
        <f>VLOOKUP(B470,'名称-id-价值'!B:M,J470+2,FALSE)</f>
        <v>52.85</v>
      </c>
      <c r="M470">
        <f t="shared" si="84"/>
        <v>0.28805220883534138</v>
      </c>
      <c r="N470">
        <f t="shared" si="87"/>
        <v>186.81528973035006</v>
      </c>
      <c r="O470" t="str">
        <f t="shared" si="77"/>
        <v>92105,</v>
      </c>
      <c r="P470" t="str">
        <f t="shared" si="78"/>
        <v>57,</v>
      </c>
      <c r="Q470" t="str">
        <f t="shared" si="85"/>
        <v>(1,1)</v>
      </c>
      <c r="R470" t="str">
        <f t="shared" si="79"/>
        <v>1,</v>
      </c>
      <c r="S470" t="str">
        <f t="shared" si="80"/>
        <v>1,</v>
      </c>
    </row>
    <row r="471" spans="1:19" x14ac:dyDescent="0.15">
      <c r="A471" t="s">
        <v>223</v>
      </c>
      <c r="B471">
        <v>92201</v>
      </c>
      <c r="C471">
        <v>57</v>
      </c>
      <c r="D471">
        <v>1</v>
      </c>
      <c r="E471">
        <v>1</v>
      </c>
      <c r="F471">
        <v>3</v>
      </c>
      <c r="G471" s="5">
        <f t="shared" si="86"/>
        <v>5.4503729202524387E-3</v>
      </c>
      <c r="H471" t="str">
        <f>VLOOKUP(B471,'名称-id-价值'!B:C,2,FALSE)</f>
        <v>T2HP1</v>
      </c>
      <c r="I471" t="str">
        <f t="shared" si="81"/>
        <v>T2部件</v>
      </c>
      <c r="J471">
        <f t="shared" si="82"/>
        <v>10</v>
      </c>
      <c r="K471">
        <f t="shared" si="83"/>
        <v>1.6351118760757316E-2</v>
      </c>
      <c r="L471">
        <f>VLOOKUP(B471,'名称-id-价值'!B:M,J471+2,FALSE)</f>
        <v>52.85</v>
      </c>
      <c r="M471">
        <f t="shared" si="84"/>
        <v>0.28805220883534138</v>
      </c>
      <c r="N471">
        <f t="shared" si="87"/>
        <v>186.81528973035006</v>
      </c>
      <c r="O471" t="str">
        <f t="shared" si="77"/>
        <v>92201,</v>
      </c>
      <c r="P471" t="str">
        <f t="shared" si="78"/>
        <v>57,</v>
      </c>
      <c r="Q471" t="str">
        <f t="shared" si="85"/>
        <v>(1,1)</v>
      </c>
      <c r="R471" t="str">
        <f t="shared" si="79"/>
        <v>1,</v>
      </c>
      <c r="S471" t="str">
        <f t="shared" si="80"/>
        <v>1,</v>
      </c>
    </row>
    <row r="472" spans="1:19" x14ac:dyDescent="0.15">
      <c r="A472" t="s">
        <v>223</v>
      </c>
      <c r="B472">
        <v>92203</v>
      </c>
      <c r="C472">
        <v>57</v>
      </c>
      <c r="D472">
        <v>1</v>
      </c>
      <c r="E472">
        <v>1</v>
      </c>
      <c r="F472">
        <v>3</v>
      </c>
      <c r="G472" s="5">
        <f t="shared" si="86"/>
        <v>5.4503729202524387E-3</v>
      </c>
      <c r="H472" t="str">
        <f>VLOOKUP(B472,'名称-id-价值'!B:C,2,FALSE)</f>
        <v>T2HP3</v>
      </c>
      <c r="I472" t="str">
        <f t="shared" si="81"/>
        <v>T2部件</v>
      </c>
      <c r="J472">
        <f t="shared" si="82"/>
        <v>10</v>
      </c>
      <c r="K472">
        <f t="shared" si="83"/>
        <v>1.6351118760757316E-2</v>
      </c>
      <c r="L472">
        <f>VLOOKUP(B472,'名称-id-价值'!B:M,J472+2,FALSE)</f>
        <v>52.85</v>
      </c>
      <c r="M472">
        <f t="shared" si="84"/>
        <v>0.28805220883534138</v>
      </c>
      <c r="N472">
        <f t="shared" si="87"/>
        <v>186.81528973035006</v>
      </c>
      <c r="O472" t="str">
        <f t="shared" si="77"/>
        <v>92203,</v>
      </c>
      <c r="P472" t="str">
        <f t="shared" si="78"/>
        <v>57,</v>
      </c>
      <c r="Q472" t="str">
        <f t="shared" si="85"/>
        <v>(1,1)</v>
      </c>
      <c r="R472" t="str">
        <f t="shared" si="79"/>
        <v>1,</v>
      </c>
      <c r="S472" t="str">
        <f t="shared" si="80"/>
        <v>1,</v>
      </c>
    </row>
    <row r="473" spans="1:19" x14ac:dyDescent="0.15">
      <c r="A473" t="s">
        <v>223</v>
      </c>
      <c r="B473">
        <v>92205</v>
      </c>
      <c r="C473">
        <v>57</v>
      </c>
      <c r="D473">
        <v>1</v>
      </c>
      <c r="E473">
        <v>1</v>
      </c>
      <c r="F473">
        <v>3</v>
      </c>
      <c r="G473" s="5">
        <f t="shared" si="86"/>
        <v>5.4503729202524387E-3</v>
      </c>
      <c r="H473" t="str">
        <f>VLOOKUP(B473,'名称-id-价值'!B:C,2,FALSE)</f>
        <v>T2HP5</v>
      </c>
      <c r="I473" t="str">
        <f t="shared" si="81"/>
        <v>T2部件</v>
      </c>
      <c r="J473">
        <f t="shared" si="82"/>
        <v>10</v>
      </c>
      <c r="K473">
        <f t="shared" si="83"/>
        <v>1.6351118760757316E-2</v>
      </c>
      <c r="L473">
        <f>VLOOKUP(B473,'名称-id-价值'!B:M,J473+2,FALSE)</f>
        <v>52.85</v>
      </c>
      <c r="M473">
        <f t="shared" si="84"/>
        <v>0.28805220883534138</v>
      </c>
      <c r="N473">
        <f t="shared" si="87"/>
        <v>186.81528973035006</v>
      </c>
      <c r="O473" t="str">
        <f t="shared" si="77"/>
        <v>92205,</v>
      </c>
      <c r="P473" t="str">
        <f t="shared" si="78"/>
        <v>57,</v>
      </c>
      <c r="Q473" t="str">
        <f t="shared" si="85"/>
        <v>(1,1)</v>
      </c>
      <c r="R473" t="str">
        <f t="shared" si="79"/>
        <v>1,</v>
      </c>
      <c r="S473" t="str">
        <f t="shared" si="80"/>
        <v>1,</v>
      </c>
    </row>
    <row r="474" spans="1:19" x14ac:dyDescent="0.15">
      <c r="A474" t="s">
        <v>223</v>
      </c>
      <c r="B474">
        <v>92002</v>
      </c>
      <c r="C474">
        <v>57</v>
      </c>
      <c r="D474">
        <v>1</v>
      </c>
      <c r="E474">
        <v>1</v>
      </c>
      <c r="F474">
        <v>3</v>
      </c>
      <c r="G474" s="5">
        <f t="shared" si="86"/>
        <v>5.4503729202524387E-3</v>
      </c>
      <c r="H474" t="str">
        <f>VLOOKUP(B474,'名称-id-价值'!B:C,2,FALSE)</f>
        <v>T2LP2</v>
      </c>
      <c r="I474" t="str">
        <f t="shared" si="81"/>
        <v>T2部件</v>
      </c>
      <c r="J474">
        <f t="shared" si="82"/>
        <v>10</v>
      </c>
      <c r="K474">
        <f t="shared" si="83"/>
        <v>1.6351118760757316E-2</v>
      </c>
      <c r="L474">
        <f>VLOOKUP(B474,'名称-id-价值'!B:M,J474+2,FALSE)</f>
        <v>52.85</v>
      </c>
      <c r="M474">
        <f t="shared" si="84"/>
        <v>0.28805220883534138</v>
      </c>
      <c r="N474">
        <f t="shared" si="87"/>
        <v>186.81528973035006</v>
      </c>
      <c r="O474" t="str">
        <f t="shared" si="77"/>
        <v>92002,</v>
      </c>
      <c r="P474" t="str">
        <f t="shared" si="78"/>
        <v>57,</v>
      </c>
      <c r="Q474" t="str">
        <f t="shared" si="85"/>
        <v>(1,1)</v>
      </c>
      <c r="R474" t="str">
        <f t="shared" si="79"/>
        <v>1,</v>
      </c>
      <c r="S474" t="str">
        <f t="shared" si="80"/>
        <v>1,</v>
      </c>
    </row>
    <row r="475" spans="1:19" x14ac:dyDescent="0.15">
      <c r="A475" t="s">
        <v>223</v>
      </c>
      <c r="B475">
        <v>92004</v>
      </c>
      <c r="C475">
        <v>57</v>
      </c>
      <c r="D475">
        <v>1</v>
      </c>
      <c r="E475">
        <v>1</v>
      </c>
      <c r="F475">
        <v>3</v>
      </c>
      <c r="G475" s="5">
        <f t="shared" si="86"/>
        <v>5.4503729202524387E-3</v>
      </c>
      <c r="H475" t="str">
        <f>VLOOKUP(B475,'名称-id-价值'!B:C,2,FALSE)</f>
        <v>T2LP4</v>
      </c>
      <c r="I475" t="str">
        <f t="shared" si="81"/>
        <v>T2部件</v>
      </c>
      <c r="J475">
        <f t="shared" si="82"/>
        <v>10</v>
      </c>
      <c r="K475">
        <f t="shared" si="83"/>
        <v>1.6351118760757316E-2</v>
      </c>
      <c r="L475">
        <f>VLOOKUP(B475,'名称-id-价值'!B:M,J475+2,FALSE)</f>
        <v>52.85</v>
      </c>
      <c r="M475">
        <f t="shared" si="84"/>
        <v>0.28805220883534138</v>
      </c>
      <c r="N475">
        <f t="shared" si="87"/>
        <v>186.81528973035006</v>
      </c>
      <c r="O475" t="str">
        <f t="shared" si="77"/>
        <v>92004,</v>
      </c>
      <c r="P475" t="str">
        <f t="shared" si="78"/>
        <v>57,</v>
      </c>
      <c r="Q475" t="str">
        <f t="shared" si="85"/>
        <v>(1,1)</v>
      </c>
      <c r="R475" t="str">
        <f t="shared" si="79"/>
        <v>1,</v>
      </c>
      <c r="S475" t="str">
        <f t="shared" si="80"/>
        <v>1,</v>
      </c>
    </row>
    <row r="476" spans="1:19" x14ac:dyDescent="0.15">
      <c r="A476" t="s">
        <v>223</v>
      </c>
      <c r="B476">
        <v>92006</v>
      </c>
      <c r="C476">
        <v>57</v>
      </c>
      <c r="D476">
        <v>1</v>
      </c>
      <c r="E476">
        <v>1</v>
      </c>
      <c r="F476">
        <v>3</v>
      </c>
      <c r="G476" s="5">
        <f t="shared" si="86"/>
        <v>5.4503729202524387E-3</v>
      </c>
      <c r="H476" t="str">
        <f>VLOOKUP(B476,'名称-id-价值'!B:C,2,FALSE)</f>
        <v>T2LP6</v>
      </c>
      <c r="I476" t="str">
        <f t="shared" si="81"/>
        <v>T2部件</v>
      </c>
      <c r="J476">
        <f t="shared" si="82"/>
        <v>10</v>
      </c>
      <c r="K476">
        <f t="shared" si="83"/>
        <v>1.6351118760757316E-2</v>
      </c>
      <c r="L476">
        <f>VLOOKUP(B476,'名称-id-价值'!B:M,J476+2,FALSE)</f>
        <v>52.85</v>
      </c>
      <c r="M476">
        <f t="shared" si="84"/>
        <v>0.28805220883534138</v>
      </c>
      <c r="N476">
        <f t="shared" si="87"/>
        <v>186.81528973035006</v>
      </c>
      <c r="O476" t="str">
        <f t="shared" si="77"/>
        <v>92006,</v>
      </c>
      <c r="P476" t="str">
        <f t="shared" si="78"/>
        <v>57,</v>
      </c>
      <c r="Q476" t="str">
        <f t="shared" si="85"/>
        <v>(1,1)</v>
      </c>
      <c r="R476" t="str">
        <f t="shared" si="79"/>
        <v>1,</v>
      </c>
      <c r="S476" t="str">
        <f t="shared" si="80"/>
        <v>1,</v>
      </c>
    </row>
    <row r="477" spans="1:19" x14ac:dyDescent="0.15">
      <c r="A477" t="s">
        <v>223</v>
      </c>
      <c r="B477">
        <v>92102</v>
      </c>
      <c r="C477">
        <v>57</v>
      </c>
      <c r="D477">
        <v>1</v>
      </c>
      <c r="E477">
        <v>1</v>
      </c>
      <c r="F477">
        <v>3</v>
      </c>
      <c r="G477" s="5">
        <f t="shared" si="86"/>
        <v>5.4503729202524387E-3</v>
      </c>
      <c r="H477" t="str">
        <f>VLOOKUP(B477,'名称-id-价值'!B:C,2,FALSE)</f>
        <v>T2MP2</v>
      </c>
      <c r="I477" t="str">
        <f t="shared" si="81"/>
        <v>T2部件</v>
      </c>
      <c r="J477">
        <f t="shared" si="82"/>
        <v>10</v>
      </c>
      <c r="K477">
        <f t="shared" si="83"/>
        <v>1.6351118760757316E-2</v>
      </c>
      <c r="L477">
        <f>VLOOKUP(B477,'名称-id-价值'!B:M,J477+2,FALSE)</f>
        <v>52.85</v>
      </c>
      <c r="M477">
        <f t="shared" si="84"/>
        <v>0.28805220883534138</v>
      </c>
      <c r="N477">
        <f t="shared" si="87"/>
        <v>186.81528973035006</v>
      </c>
      <c r="O477" t="str">
        <f t="shared" si="77"/>
        <v>92102,</v>
      </c>
      <c r="P477" t="str">
        <f t="shared" si="78"/>
        <v>57,</v>
      </c>
      <c r="Q477" t="str">
        <f t="shared" si="85"/>
        <v>(1,1)</v>
      </c>
      <c r="R477" t="str">
        <f t="shared" si="79"/>
        <v>1,</v>
      </c>
      <c r="S477" t="str">
        <f t="shared" si="80"/>
        <v>1,</v>
      </c>
    </row>
    <row r="478" spans="1:19" x14ac:dyDescent="0.15">
      <c r="A478" t="s">
        <v>223</v>
      </c>
      <c r="B478">
        <v>92104</v>
      </c>
      <c r="C478">
        <v>57</v>
      </c>
      <c r="D478">
        <v>1</v>
      </c>
      <c r="E478">
        <v>1</v>
      </c>
      <c r="F478">
        <v>3</v>
      </c>
      <c r="G478" s="5">
        <f t="shared" si="86"/>
        <v>5.4503729202524387E-3</v>
      </c>
      <c r="H478" t="str">
        <f>VLOOKUP(B478,'名称-id-价值'!B:C,2,FALSE)</f>
        <v>T2MP4</v>
      </c>
      <c r="I478" t="str">
        <f t="shared" si="81"/>
        <v>T2部件</v>
      </c>
      <c r="J478">
        <f t="shared" si="82"/>
        <v>10</v>
      </c>
      <c r="K478">
        <f t="shared" si="83"/>
        <v>1.6351118760757316E-2</v>
      </c>
      <c r="L478">
        <f>VLOOKUP(B478,'名称-id-价值'!B:M,J478+2,FALSE)</f>
        <v>52.85</v>
      </c>
      <c r="M478">
        <f t="shared" si="84"/>
        <v>0.28805220883534138</v>
      </c>
      <c r="N478">
        <f t="shared" si="87"/>
        <v>186.81528973035006</v>
      </c>
      <c r="O478" t="str">
        <f t="shared" si="77"/>
        <v>92104,</v>
      </c>
      <c r="P478" t="str">
        <f t="shared" si="78"/>
        <v>57,</v>
      </c>
      <c r="Q478" t="str">
        <f t="shared" si="85"/>
        <v>(1,1)</v>
      </c>
      <c r="R478" t="str">
        <f t="shared" si="79"/>
        <v>1,</v>
      </c>
      <c r="S478" t="str">
        <f t="shared" si="80"/>
        <v>1,</v>
      </c>
    </row>
    <row r="479" spans="1:19" x14ac:dyDescent="0.15">
      <c r="A479" t="s">
        <v>223</v>
      </c>
      <c r="B479">
        <v>92106</v>
      </c>
      <c r="C479">
        <v>57</v>
      </c>
      <c r="D479">
        <v>1</v>
      </c>
      <c r="E479">
        <v>1</v>
      </c>
      <c r="F479">
        <v>3</v>
      </c>
      <c r="G479" s="5">
        <f t="shared" si="86"/>
        <v>5.4503729202524387E-3</v>
      </c>
      <c r="H479" t="str">
        <f>VLOOKUP(B479,'名称-id-价值'!B:C,2,FALSE)</f>
        <v>T2MP6</v>
      </c>
      <c r="I479" t="str">
        <f t="shared" si="81"/>
        <v>T2部件</v>
      </c>
      <c r="J479">
        <f t="shared" si="82"/>
        <v>10</v>
      </c>
      <c r="K479">
        <f t="shared" si="83"/>
        <v>1.6351118760757316E-2</v>
      </c>
      <c r="L479">
        <f>VLOOKUP(B479,'名称-id-价值'!B:M,J479+2,FALSE)</f>
        <v>52.85</v>
      </c>
      <c r="M479">
        <f t="shared" si="84"/>
        <v>0.28805220883534138</v>
      </c>
      <c r="N479">
        <f t="shared" si="87"/>
        <v>186.81528973035006</v>
      </c>
      <c r="O479" t="str">
        <f t="shared" si="77"/>
        <v>92106,</v>
      </c>
      <c r="P479" t="str">
        <f t="shared" si="78"/>
        <v>57,</v>
      </c>
      <c r="Q479" t="str">
        <f t="shared" si="85"/>
        <v>(1,1)</v>
      </c>
      <c r="R479" t="str">
        <f t="shared" si="79"/>
        <v>1,</v>
      </c>
      <c r="S479" t="str">
        <f t="shared" si="80"/>
        <v>1,</v>
      </c>
    </row>
    <row r="480" spans="1:19" x14ac:dyDescent="0.15">
      <c r="A480" t="s">
        <v>223</v>
      </c>
      <c r="B480">
        <v>92202</v>
      </c>
      <c r="C480">
        <v>57</v>
      </c>
      <c r="D480">
        <v>1</v>
      </c>
      <c r="E480">
        <v>1</v>
      </c>
      <c r="F480">
        <v>3</v>
      </c>
      <c r="G480" s="5">
        <f t="shared" si="86"/>
        <v>5.4503729202524387E-3</v>
      </c>
      <c r="H480" t="str">
        <f>VLOOKUP(B480,'名称-id-价值'!B:C,2,FALSE)</f>
        <v>T2HP2</v>
      </c>
      <c r="I480" t="str">
        <f t="shared" si="81"/>
        <v>T2部件</v>
      </c>
      <c r="J480">
        <f t="shared" si="82"/>
        <v>10</v>
      </c>
      <c r="K480">
        <f t="shared" si="83"/>
        <v>1.6351118760757316E-2</v>
      </c>
      <c r="L480">
        <f>VLOOKUP(B480,'名称-id-价值'!B:M,J480+2,FALSE)</f>
        <v>52.85</v>
      </c>
      <c r="M480">
        <f t="shared" si="84"/>
        <v>0.28805220883534138</v>
      </c>
      <c r="N480">
        <f t="shared" si="87"/>
        <v>186.81528973035006</v>
      </c>
      <c r="O480" t="str">
        <f t="shared" ref="O480:O492" si="88">B480&amp;","</f>
        <v>92202,</v>
      </c>
      <c r="P480" t="str">
        <f t="shared" ref="P480:P492" si="89">C480&amp;","</f>
        <v>57,</v>
      </c>
      <c r="Q480" t="str">
        <f t="shared" si="85"/>
        <v>(1,1)</v>
      </c>
      <c r="R480" t="str">
        <f t="shared" ref="R480:R502" si="90">D480&amp;","</f>
        <v>1,</v>
      </c>
      <c r="S480" t="str">
        <f t="shared" ref="S480:S502" si="91">E480&amp;","</f>
        <v>1,</v>
      </c>
    </row>
    <row r="481" spans="1:19" x14ac:dyDescent="0.15">
      <c r="A481" t="s">
        <v>223</v>
      </c>
      <c r="B481">
        <v>92204</v>
      </c>
      <c r="C481">
        <v>57</v>
      </c>
      <c r="D481">
        <v>1</v>
      </c>
      <c r="E481">
        <v>1</v>
      </c>
      <c r="F481">
        <v>3</v>
      </c>
      <c r="G481" s="5">
        <f t="shared" si="86"/>
        <v>5.4503729202524387E-3</v>
      </c>
      <c r="H481" t="str">
        <f>VLOOKUP(B481,'名称-id-价值'!B:C,2,FALSE)</f>
        <v>T2HP4</v>
      </c>
      <c r="I481" t="str">
        <f t="shared" ref="I481:I502" si="92">IF(LEFT(B481,1)+0=5,"T"&amp;MID(B481,3,1)&amp;"碎片",IF(LEFT(B481,1)+0=1,"T"&amp;MID(B481,3,1)&amp;"坦克",IF(LEFT(B481,1)+0=9,"T"&amp;MID(B481,2,1)&amp;"部件")))</f>
        <v>T2部件</v>
      </c>
      <c r="J481">
        <f t="shared" ref="J481:J502" si="93">IF(RIGHT(A481,1)+0=0,10,RIGHT(A481,1)+0)</f>
        <v>10</v>
      </c>
      <c r="K481">
        <f t="shared" ref="K481:K502" si="94">AVERAGE(D481:E481)*G481*F481</f>
        <v>1.6351118760757316E-2</v>
      </c>
      <c r="L481">
        <f>VLOOKUP(B481,'名称-id-价值'!B:M,J481+2,FALSE)</f>
        <v>52.85</v>
      </c>
      <c r="M481">
        <f t="shared" ref="M481:M502" si="95">G481*L481*AVERAGE(D481:E481)</f>
        <v>0.28805220883534138</v>
      </c>
      <c r="N481">
        <f t="shared" si="87"/>
        <v>186.81528973035006</v>
      </c>
      <c r="O481" t="str">
        <f t="shared" si="88"/>
        <v>92204,</v>
      </c>
      <c r="P481" t="str">
        <f t="shared" si="89"/>
        <v>57,</v>
      </c>
      <c r="Q481" t="str">
        <f t="shared" ref="Q481:Q502" si="96">"("&amp;LEFT(R481&amp;S481,LEN(R481&amp;S481)-1)&amp;")"</f>
        <v>(1,1)</v>
      </c>
      <c r="R481" t="str">
        <f t="shared" si="90"/>
        <v>1,</v>
      </c>
      <c r="S481" t="str">
        <f t="shared" si="91"/>
        <v>1,</v>
      </c>
    </row>
    <row r="482" spans="1:19" x14ac:dyDescent="0.15">
      <c r="A482" t="s">
        <v>223</v>
      </c>
      <c r="B482">
        <v>92206</v>
      </c>
      <c r="C482">
        <v>57</v>
      </c>
      <c r="D482">
        <v>1</v>
      </c>
      <c r="E482">
        <v>1</v>
      </c>
      <c r="F482">
        <v>3</v>
      </c>
      <c r="G482" s="5">
        <f t="shared" si="86"/>
        <v>5.4503729202524387E-3</v>
      </c>
      <c r="H482" t="str">
        <f>VLOOKUP(B482,'名称-id-价值'!B:C,2,FALSE)</f>
        <v>T2HP6</v>
      </c>
      <c r="I482" t="str">
        <f t="shared" si="92"/>
        <v>T2部件</v>
      </c>
      <c r="J482">
        <f t="shared" si="93"/>
        <v>10</v>
      </c>
      <c r="K482">
        <f t="shared" si="94"/>
        <v>1.6351118760757316E-2</v>
      </c>
      <c r="L482">
        <f>VLOOKUP(B482,'名称-id-价值'!B:M,J482+2,FALSE)</f>
        <v>52.85</v>
      </c>
      <c r="M482">
        <f t="shared" si="95"/>
        <v>0.28805220883534138</v>
      </c>
      <c r="N482">
        <f t="shared" si="87"/>
        <v>186.81528973035006</v>
      </c>
      <c r="O482" t="str">
        <f t="shared" si="88"/>
        <v>92206,</v>
      </c>
      <c r="P482" t="str">
        <f t="shared" si="89"/>
        <v>57,</v>
      </c>
      <c r="Q482" t="str">
        <f t="shared" si="96"/>
        <v>(1,1)</v>
      </c>
      <c r="R482" t="str">
        <f t="shared" si="90"/>
        <v>1,</v>
      </c>
      <c r="S482" t="str">
        <f t="shared" si="91"/>
        <v>1,</v>
      </c>
    </row>
    <row r="483" spans="1:19" x14ac:dyDescent="0.15">
      <c r="A483" t="s">
        <v>223</v>
      </c>
      <c r="B483">
        <v>93001</v>
      </c>
      <c r="C483">
        <v>30</v>
      </c>
      <c r="D483">
        <v>1</v>
      </c>
      <c r="E483">
        <v>1</v>
      </c>
      <c r="F483">
        <v>3</v>
      </c>
      <c r="G483" s="5">
        <f t="shared" si="86"/>
        <v>2.8686173264486519E-3</v>
      </c>
      <c r="H483" t="str">
        <f>VLOOKUP(B483,'名称-id-价值'!B:C,2,FALSE)</f>
        <v>T3LP1</v>
      </c>
      <c r="I483" t="str">
        <f t="shared" si="92"/>
        <v>T3部件</v>
      </c>
      <c r="J483">
        <f t="shared" si="93"/>
        <v>10</v>
      </c>
      <c r="K483">
        <f t="shared" si="94"/>
        <v>8.6058519793459562E-3</v>
      </c>
      <c r="L483">
        <f>VLOOKUP(B483,'名称-id-价值'!B:M,J483+2,FALSE)</f>
        <v>108</v>
      </c>
      <c r="M483">
        <f t="shared" si="95"/>
        <v>0.3098106712564544</v>
      </c>
      <c r="N483">
        <f t="shared" si="87"/>
        <v>186.81528973035006</v>
      </c>
      <c r="O483" t="str">
        <f t="shared" si="88"/>
        <v>93001,</v>
      </c>
      <c r="P483" t="str">
        <f t="shared" si="89"/>
        <v>30,</v>
      </c>
      <c r="Q483" t="str">
        <f t="shared" si="96"/>
        <v>(1,1)</v>
      </c>
      <c r="R483" t="str">
        <f t="shared" si="90"/>
        <v>1,</v>
      </c>
      <c r="S483" t="str">
        <f t="shared" si="91"/>
        <v>1,</v>
      </c>
    </row>
    <row r="484" spans="1:19" x14ac:dyDescent="0.15">
      <c r="A484" t="s">
        <v>223</v>
      </c>
      <c r="B484">
        <v>93003</v>
      </c>
      <c r="C484">
        <v>30</v>
      </c>
      <c r="D484">
        <v>1</v>
      </c>
      <c r="E484">
        <v>1</v>
      </c>
      <c r="F484">
        <v>3</v>
      </c>
      <c r="G484" s="5">
        <f t="shared" si="86"/>
        <v>2.8686173264486519E-3</v>
      </c>
      <c r="H484" t="str">
        <f>VLOOKUP(B484,'名称-id-价值'!B:C,2,FALSE)</f>
        <v>T3LP3</v>
      </c>
      <c r="I484" t="str">
        <f t="shared" si="92"/>
        <v>T3部件</v>
      </c>
      <c r="J484">
        <f t="shared" si="93"/>
        <v>10</v>
      </c>
      <c r="K484">
        <f t="shared" si="94"/>
        <v>8.6058519793459562E-3</v>
      </c>
      <c r="L484">
        <f>VLOOKUP(B484,'名称-id-价值'!B:M,J484+2,FALSE)</f>
        <v>108</v>
      </c>
      <c r="M484">
        <f t="shared" si="95"/>
        <v>0.3098106712564544</v>
      </c>
      <c r="N484">
        <f t="shared" si="87"/>
        <v>186.81528973035006</v>
      </c>
      <c r="O484" t="str">
        <f t="shared" si="88"/>
        <v>93003,</v>
      </c>
      <c r="P484" t="str">
        <f t="shared" si="89"/>
        <v>30,</v>
      </c>
      <c r="Q484" t="str">
        <f t="shared" si="96"/>
        <v>(1,1)</v>
      </c>
      <c r="R484" t="str">
        <f t="shared" si="90"/>
        <v>1,</v>
      </c>
      <c r="S484" t="str">
        <f t="shared" si="91"/>
        <v>1,</v>
      </c>
    </row>
    <row r="485" spans="1:19" x14ac:dyDescent="0.15">
      <c r="A485" t="s">
        <v>223</v>
      </c>
      <c r="B485">
        <v>93005</v>
      </c>
      <c r="C485">
        <v>30</v>
      </c>
      <c r="D485">
        <v>1</v>
      </c>
      <c r="E485">
        <v>1</v>
      </c>
      <c r="F485">
        <v>3</v>
      </c>
      <c r="G485" s="5">
        <f t="shared" si="86"/>
        <v>2.8686173264486519E-3</v>
      </c>
      <c r="H485" t="str">
        <f>VLOOKUP(B485,'名称-id-价值'!B:C,2,FALSE)</f>
        <v>T3LP5</v>
      </c>
      <c r="I485" t="str">
        <f t="shared" si="92"/>
        <v>T3部件</v>
      </c>
      <c r="J485">
        <f t="shared" si="93"/>
        <v>10</v>
      </c>
      <c r="K485">
        <f t="shared" si="94"/>
        <v>8.6058519793459562E-3</v>
      </c>
      <c r="L485">
        <f>VLOOKUP(B485,'名称-id-价值'!B:M,J485+2,FALSE)</f>
        <v>108</v>
      </c>
      <c r="M485">
        <f t="shared" si="95"/>
        <v>0.3098106712564544</v>
      </c>
      <c r="N485">
        <f t="shared" si="87"/>
        <v>186.81528973035006</v>
      </c>
      <c r="O485" t="str">
        <f t="shared" si="88"/>
        <v>93005,</v>
      </c>
      <c r="P485" t="str">
        <f t="shared" si="89"/>
        <v>30,</v>
      </c>
      <c r="Q485" t="str">
        <f t="shared" si="96"/>
        <v>(1,1)</v>
      </c>
      <c r="R485" t="str">
        <f t="shared" si="90"/>
        <v>1,</v>
      </c>
      <c r="S485" t="str">
        <f t="shared" si="91"/>
        <v>1,</v>
      </c>
    </row>
    <row r="486" spans="1:19" x14ac:dyDescent="0.15">
      <c r="A486" t="s">
        <v>223</v>
      </c>
      <c r="B486">
        <v>93101</v>
      </c>
      <c r="C486">
        <v>30</v>
      </c>
      <c r="D486">
        <v>1</v>
      </c>
      <c r="E486">
        <v>1</v>
      </c>
      <c r="F486">
        <v>3</v>
      </c>
      <c r="G486" s="5">
        <f t="shared" si="86"/>
        <v>2.8686173264486519E-3</v>
      </c>
      <c r="H486" t="str">
        <f>VLOOKUP(B486,'名称-id-价值'!B:C,2,FALSE)</f>
        <v>T3MP1</v>
      </c>
      <c r="I486" t="str">
        <f t="shared" si="92"/>
        <v>T3部件</v>
      </c>
      <c r="J486">
        <f t="shared" si="93"/>
        <v>10</v>
      </c>
      <c r="K486">
        <f t="shared" si="94"/>
        <v>8.6058519793459562E-3</v>
      </c>
      <c r="L486">
        <f>VLOOKUP(B486,'名称-id-价值'!B:M,J486+2,FALSE)</f>
        <v>108</v>
      </c>
      <c r="M486">
        <f t="shared" si="95"/>
        <v>0.3098106712564544</v>
      </c>
      <c r="N486">
        <f t="shared" si="87"/>
        <v>186.81528973035006</v>
      </c>
      <c r="O486" t="str">
        <f t="shared" si="88"/>
        <v>93101,</v>
      </c>
      <c r="P486" t="str">
        <f t="shared" si="89"/>
        <v>30,</v>
      </c>
      <c r="Q486" t="str">
        <f t="shared" si="96"/>
        <v>(1,1)</v>
      </c>
      <c r="R486" t="str">
        <f t="shared" si="90"/>
        <v>1,</v>
      </c>
      <c r="S486" t="str">
        <f t="shared" si="91"/>
        <v>1,</v>
      </c>
    </row>
    <row r="487" spans="1:19" x14ac:dyDescent="0.15">
      <c r="A487" t="s">
        <v>223</v>
      </c>
      <c r="B487">
        <v>93103</v>
      </c>
      <c r="C487">
        <v>30</v>
      </c>
      <c r="D487">
        <v>1</v>
      </c>
      <c r="E487">
        <v>1</v>
      </c>
      <c r="F487">
        <v>3</v>
      </c>
      <c r="G487" s="5">
        <f t="shared" si="86"/>
        <v>2.8686173264486519E-3</v>
      </c>
      <c r="H487" t="str">
        <f>VLOOKUP(B487,'名称-id-价值'!B:C,2,FALSE)</f>
        <v>T3MP3</v>
      </c>
      <c r="I487" t="str">
        <f t="shared" si="92"/>
        <v>T3部件</v>
      </c>
      <c r="J487">
        <f t="shared" si="93"/>
        <v>10</v>
      </c>
      <c r="K487">
        <f t="shared" si="94"/>
        <v>8.6058519793459562E-3</v>
      </c>
      <c r="L487">
        <f>VLOOKUP(B487,'名称-id-价值'!B:M,J487+2,FALSE)</f>
        <v>108</v>
      </c>
      <c r="M487">
        <f t="shared" si="95"/>
        <v>0.3098106712564544</v>
      </c>
      <c r="N487">
        <f t="shared" si="87"/>
        <v>186.81528973035006</v>
      </c>
      <c r="O487" t="str">
        <f t="shared" si="88"/>
        <v>93103,</v>
      </c>
      <c r="P487" t="str">
        <f t="shared" si="89"/>
        <v>30,</v>
      </c>
      <c r="Q487" t="str">
        <f t="shared" si="96"/>
        <v>(1,1)</v>
      </c>
      <c r="R487" t="str">
        <f t="shared" si="90"/>
        <v>1,</v>
      </c>
      <c r="S487" t="str">
        <f t="shared" si="91"/>
        <v>1,</v>
      </c>
    </row>
    <row r="488" spans="1:19" x14ac:dyDescent="0.15">
      <c r="A488" t="s">
        <v>223</v>
      </c>
      <c r="B488">
        <v>93105</v>
      </c>
      <c r="C488">
        <v>30</v>
      </c>
      <c r="D488">
        <v>1</v>
      </c>
      <c r="E488">
        <v>1</v>
      </c>
      <c r="F488">
        <v>3</v>
      </c>
      <c r="G488" s="5">
        <f t="shared" si="86"/>
        <v>2.8686173264486519E-3</v>
      </c>
      <c r="H488" t="str">
        <f>VLOOKUP(B488,'名称-id-价值'!B:C,2,FALSE)</f>
        <v>T3MP5</v>
      </c>
      <c r="I488" t="str">
        <f t="shared" si="92"/>
        <v>T3部件</v>
      </c>
      <c r="J488">
        <f t="shared" si="93"/>
        <v>10</v>
      </c>
      <c r="K488">
        <f t="shared" si="94"/>
        <v>8.6058519793459562E-3</v>
      </c>
      <c r="L488">
        <f>VLOOKUP(B488,'名称-id-价值'!B:M,J488+2,FALSE)</f>
        <v>108</v>
      </c>
      <c r="M488">
        <f t="shared" si="95"/>
        <v>0.3098106712564544</v>
      </c>
      <c r="N488">
        <f t="shared" si="87"/>
        <v>186.81528973035006</v>
      </c>
      <c r="O488" t="str">
        <f t="shared" si="88"/>
        <v>93105,</v>
      </c>
      <c r="P488" t="str">
        <f t="shared" si="89"/>
        <v>30,</v>
      </c>
      <c r="Q488" t="str">
        <f t="shared" si="96"/>
        <v>(1,1)</v>
      </c>
      <c r="R488" t="str">
        <f t="shared" si="90"/>
        <v>1,</v>
      </c>
      <c r="S488" t="str">
        <f t="shared" si="91"/>
        <v>1,</v>
      </c>
    </row>
    <row r="489" spans="1:19" x14ac:dyDescent="0.15">
      <c r="A489" t="s">
        <v>223</v>
      </c>
      <c r="B489">
        <v>93201</v>
      </c>
      <c r="C489">
        <v>30</v>
      </c>
      <c r="D489">
        <v>1</v>
      </c>
      <c r="E489">
        <v>1</v>
      </c>
      <c r="F489">
        <v>3</v>
      </c>
      <c r="G489" s="5">
        <f t="shared" si="86"/>
        <v>2.8686173264486519E-3</v>
      </c>
      <c r="H489" t="str">
        <f>VLOOKUP(B489,'名称-id-价值'!B:C,2,FALSE)</f>
        <v>T3HP1</v>
      </c>
      <c r="I489" t="str">
        <f t="shared" si="92"/>
        <v>T3部件</v>
      </c>
      <c r="J489">
        <f t="shared" si="93"/>
        <v>10</v>
      </c>
      <c r="K489">
        <f t="shared" si="94"/>
        <v>8.6058519793459562E-3</v>
      </c>
      <c r="L489">
        <f>VLOOKUP(B489,'名称-id-价值'!B:M,J489+2,FALSE)</f>
        <v>108</v>
      </c>
      <c r="M489">
        <f t="shared" si="95"/>
        <v>0.3098106712564544</v>
      </c>
      <c r="N489">
        <f t="shared" si="87"/>
        <v>186.81528973035006</v>
      </c>
      <c r="O489" t="str">
        <f t="shared" si="88"/>
        <v>93201,</v>
      </c>
      <c r="P489" t="str">
        <f t="shared" si="89"/>
        <v>30,</v>
      </c>
      <c r="Q489" t="str">
        <f t="shared" si="96"/>
        <v>(1,1)</v>
      </c>
      <c r="R489" t="str">
        <f t="shared" si="90"/>
        <v>1,</v>
      </c>
      <c r="S489" t="str">
        <f t="shared" si="91"/>
        <v>1,</v>
      </c>
    </row>
    <row r="490" spans="1:19" x14ac:dyDescent="0.15">
      <c r="A490" t="s">
        <v>223</v>
      </c>
      <c r="B490">
        <v>93203</v>
      </c>
      <c r="C490">
        <v>30</v>
      </c>
      <c r="D490">
        <v>1</v>
      </c>
      <c r="E490">
        <v>1</v>
      </c>
      <c r="F490">
        <v>3</v>
      </c>
      <c r="G490" s="5">
        <f t="shared" si="86"/>
        <v>2.8686173264486519E-3</v>
      </c>
      <c r="H490" t="str">
        <f>VLOOKUP(B490,'名称-id-价值'!B:C,2,FALSE)</f>
        <v>T3HP3</v>
      </c>
      <c r="I490" t="str">
        <f t="shared" si="92"/>
        <v>T3部件</v>
      </c>
      <c r="J490">
        <f t="shared" si="93"/>
        <v>10</v>
      </c>
      <c r="K490">
        <f t="shared" si="94"/>
        <v>8.6058519793459562E-3</v>
      </c>
      <c r="L490">
        <f>VLOOKUP(B490,'名称-id-价值'!B:M,J490+2,FALSE)</f>
        <v>108</v>
      </c>
      <c r="M490">
        <f t="shared" si="95"/>
        <v>0.3098106712564544</v>
      </c>
      <c r="N490">
        <f t="shared" si="87"/>
        <v>186.81528973035006</v>
      </c>
      <c r="O490" t="str">
        <f t="shared" si="88"/>
        <v>93203,</v>
      </c>
      <c r="P490" t="str">
        <f t="shared" si="89"/>
        <v>30,</v>
      </c>
      <c r="Q490" t="str">
        <f t="shared" si="96"/>
        <v>(1,1)</v>
      </c>
      <c r="R490" t="str">
        <f t="shared" si="90"/>
        <v>1,</v>
      </c>
      <c r="S490" t="str">
        <f t="shared" si="91"/>
        <v>1,</v>
      </c>
    </row>
    <row r="491" spans="1:19" x14ac:dyDescent="0.15">
      <c r="A491" t="s">
        <v>223</v>
      </c>
      <c r="B491">
        <v>93205</v>
      </c>
      <c r="C491">
        <v>30</v>
      </c>
      <c r="D491">
        <v>1</v>
      </c>
      <c r="E491">
        <v>1</v>
      </c>
      <c r="F491">
        <v>3</v>
      </c>
      <c r="G491" s="5">
        <f t="shared" si="86"/>
        <v>2.8686173264486519E-3</v>
      </c>
      <c r="H491" t="str">
        <f>VLOOKUP(B491,'名称-id-价值'!B:C,2,FALSE)</f>
        <v>T3HP5</v>
      </c>
      <c r="I491" t="str">
        <f t="shared" si="92"/>
        <v>T3部件</v>
      </c>
      <c r="J491">
        <f t="shared" si="93"/>
        <v>10</v>
      </c>
      <c r="K491">
        <f t="shared" si="94"/>
        <v>8.6058519793459562E-3</v>
      </c>
      <c r="L491">
        <f>VLOOKUP(B491,'名称-id-价值'!B:M,J491+2,FALSE)</f>
        <v>108</v>
      </c>
      <c r="M491">
        <f t="shared" si="95"/>
        <v>0.3098106712564544</v>
      </c>
      <c r="N491">
        <f t="shared" si="87"/>
        <v>186.81528973035006</v>
      </c>
      <c r="O491" t="str">
        <f t="shared" si="88"/>
        <v>93205,</v>
      </c>
      <c r="P491" t="str">
        <f t="shared" si="89"/>
        <v>30,</v>
      </c>
      <c r="Q491" t="str">
        <f t="shared" si="96"/>
        <v>(1,1)</v>
      </c>
      <c r="R491" t="str">
        <f t="shared" si="90"/>
        <v>1,</v>
      </c>
      <c r="S491" t="str">
        <f t="shared" si="91"/>
        <v>1,</v>
      </c>
    </row>
    <row r="492" spans="1:19" x14ac:dyDescent="0.15">
      <c r="A492" t="s">
        <v>223</v>
      </c>
      <c r="B492">
        <v>93002</v>
      </c>
      <c r="C492">
        <v>30</v>
      </c>
      <c r="D492">
        <v>1</v>
      </c>
      <c r="E492">
        <v>1</v>
      </c>
      <c r="F492">
        <v>3</v>
      </c>
      <c r="G492" s="5">
        <f t="shared" si="86"/>
        <v>2.8686173264486519E-3</v>
      </c>
      <c r="H492" t="str">
        <f>VLOOKUP(B492,'名称-id-价值'!B:C,2,FALSE)</f>
        <v>T3LP2</v>
      </c>
      <c r="I492" t="str">
        <f t="shared" si="92"/>
        <v>T3部件</v>
      </c>
      <c r="J492">
        <f t="shared" si="93"/>
        <v>10</v>
      </c>
      <c r="K492">
        <f t="shared" si="94"/>
        <v>8.6058519793459562E-3</v>
      </c>
      <c r="L492">
        <f>VLOOKUP(B492,'名称-id-价值'!B:M,J492+2,FALSE)</f>
        <v>108</v>
      </c>
      <c r="M492">
        <f t="shared" si="95"/>
        <v>0.3098106712564544</v>
      </c>
      <c r="N492">
        <f t="shared" si="87"/>
        <v>186.81528973035006</v>
      </c>
      <c r="O492" t="str">
        <f t="shared" si="88"/>
        <v>93002,</v>
      </c>
      <c r="P492" t="str">
        <f t="shared" si="89"/>
        <v>30,</v>
      </c>
      <c r="Q492" t="str">
        <f t="shared" si="96"/>
        <v>(1,1)</v>
      </c>
      <c r="R492" t="str">
        <f t="shared" si="90"/>
        <v>1,</v>
      </c>
      <c r="S492" t="str">
        <f t="shared" si="91"/>
        <v>1,</v>
      </c>
    </row>
    <row r="493" spans="1:19" x14ac:dyDescent="0.15">
      <c r="A493" t="s">
        <v>223</v>
      </c>
      <c r="B493">
        <v>93004</v>
      </c>
      <c r="C493">
        <v>30</v>
      </c>
      <c r="D493">
        <v>1</v>
      </c>
      <c r="E493">
        <v>1</v>
      </c>
      <c r="F493">
        <v>3</v>
      </c>
      <c r="G493" s="5">
        <f t="shared" si="86"/>
        <v>2.8686173264486519E-3</v>
      </c>
      <c r="H493" t="str">
        <f>VLOOKUP(B493,'名称-id-价值'!B:C,2,FALSE)</f>
        <v>T3LP4</v>
      </c>
      <c r="I493" t="str">
        <f t="shared" si="92"/>
        <v>T3部件</v>
      </c>
      <c r="J493">
        <f t="shared" si="93"/>
        <v>10</v>
      </c>
      <c r="K493">
        <f t="shared" si="94"/>
        <v>8.6058519793459562E-3</v>
      </c>
      <c r="L493">
        <f>VLOOKUP(B493,'名称-id-价值'!B:M,J493+2,FALSE)</f>
        <v>108</v>
      </c>
      <c r="M493">
        <f t="shared" si="95"/>
        <v>0.3098106712564544</v>
      </c>
      <c r="N493">
        <f t="shared" si="87"/>
        <v>186.81528973035006</v>
      </c>
      <c r="O493" t="str">
        <f t="shared" ref="O493:O502" si="97">B493&amp;","</f>
        <v>93004,</v>
      </c>
      <c r="P493" t="str">
        <f t="shared" ref="P493:P502" si="98">C493&amp;","</f>
        <v>30,</v>
      </c>
      <c r="Q493" t="str">
        <f t="shared" si="96"/>
        <v>(1,1)</v>
      </c>
      <c r="R493" t="str">
        <f t="shared" si="90"/>
        <v>1,</v>
      </c>
      <c r="S493" t="str">
        <f t="shared" si="91"/>
        <v>1,</v>
      </c>
    </row>
    <row r="494" spans="1:19" x14ac:dyDescent="0.15">
      <c r="A494" t="s">
        <v>223</v>
      </c>
      <c r="B494">
        <v>93006</v>
      </c>
      <c r="C494">
        <v>30</v>
      </c>
      <c r="D494">
        <v>1</v>
      </c>
      <c r="E494">
        <v>1</v>
      </c>
      <c r="F494">
        <v>3</v>
      </c>
      <c r="G494" s="5">
        <f t="shared" si="86"/>
        <v>2.8686173264486519E-3</v>
      </c>
      <c r="H494" t="str">
        <f>VLOOKUP(B494,'名称-id-价值'!B:C,2,FALSE)</f>
        <v>T3LP6</v>
      </c>
      <c r="I494" t="str">
        <f t="shared" si="92"/>
        <v>T3部件</v>
      </c>
      <c r="J494">
        <f t="shared" si="93"/>
        <v>10</v>
      </c>
      <c r="K494">
        <f t="shared" si="94"/>
        <v>8.6058519793459562E-3</v>
      </c>
      <c r="L494">
        <f>VLOOKUP(B494,'名称-id-价值'!B:M,J494+2,FALSE)</f>
        <v>108</v>
      </c>
      <c r="M494">
        <f t="shared" si="95"/>
        <v>0.3098106712564544</v>
      </c>
      <c r="N494">
        <f t="shared" si="87"/>
        <v>186.81528973035006</v>
      </c>
      <c r="O494" t="str">
        <f t="shared" si="97"/>
        <v>93006,</v>
      </c>
      <c r="P494" t="str">
        <f t="shared" si="98"/>
        <v>30,</v>
      </c>
      <c r="Q494" t="str">
        <f t="shared" si="96"/>
        <v>(1,1)</v>
      </c>
      <c r="R494" t="str">
        <f t="shared" si="90"/>
        <v>1,</v>
      </c>
      <c r="S494" t="str">
        <f t="shared" si="91"/>
        <v>1,</v>
      </c>
    </row>
    <row r="495" spans="1:19" x14ac:dyDescent="0.15">
      <c r="A495" t="s">
        <v>223</v>
      </c>
      <c r="B495">
        <v>93102</v>
      </c>
      <c r="C495">
        <v>30</v>
      </c>
      <c r="D495">
        <v>1</v>
      </c>
      <c r="E495">
        <v>1</v>
      </c>
      <c r="F495">
        <v>3</v>
      </c>
      <c r="G495" s="5">
        <f t="shared" si="86"/>
        <v>2.8686173264486519E-3</v>
      </c>
      <c r="H495" t="str">
        <f>VLOOKUP(B495,'名称-id-价值'!B:C,2,FALSE)</f>
        <v>T3MP2</v>
      </c>
      <c r="I495" t="str">
        <f t="shared" si="92"/>
        <v>T3部件</v>
      </c>
      <c r="J495">
        <f t="shared" si="93"/>
        <v>10</v>
      </c>
      <c r="K495">
        <f t="shared" si="94"/>
        <v>8.6058519793459562E-3</v>
      </c>
      <c r="L495">
        <f>VLOOKUP(B495,'名称-id-价值'!B:M,J495+2,FALSE)</f>
        <v>108</v>
      </c>
      <c r="M495">
        <f t="shared" si="95"/>
        <v>0.3098106712564544</v>
      </c>
      <c r="N495">
        <f t="shared" si="87"/>
        <v>186.81528973035006</v>
      </c>
      <c r="O495" t="str">
        <f t="shared" si="97"/>
        <v>93102,</v>
      </c>
      <c r="P495" t="str">
        <f t="shared" si="98"/>
        <v>30,</v>
      </c>
      <c r="Q495" t="str">
        <f t="shared" si="96"/>
        <v>(1,1)</v>
      </c>
      <c r="R495" t="str">
        <f t="shared" si="90"/>
        <v>1,</v>
      </c>
      <c r="S495" t="str">
        <f t="shared" si="91"/>
        <v>1,</v>
      </c>
    </row>
    <row r="496" spans="1:19" x14ac:dyDescent="0.15">
      <c r="A496" t="s">
        <v>223</v>
      </c>
      <c r="B496">
        <v>93104</v>
      </c>
      <c r="C496">
        <v>30</v>
      </c>
      <c r="D496">
        <v>1</v>
      </c>
      <c r="E496">
        <v>1</v>
      </c>
      <c r="F496">
        <v>3</v>
      </c>
      <c r="G496" s="5">
        <f t="shared" si="86"/>
        <v>2.8686173264486519E-3</v>
      </c>
      <c r="H496" t="str">
        <f>VLOOKUP(B496,'名称-id-价值'!B:C,2,FALSE)</f>
        <v>T3MP4</v>
      </c>
      <c r="I496" t="str">
        <f t="shared" si="92"/>
        <v>T3部件</v>
      </c>
      <c r="J496">
        <f t="shared" si="93"/>
        <v>10</v>
      </c>
      <c r="K496">
        <f t="shared" si="94"/>
        <v>8.6058519793459562E-3</v>
      </c>
      <c r="L496">
        <f>VLOOKUP(B496,'名称-id-价值'!B:M,J496+2,FALSE)</f>
        <v>108</v>
      </c>
      <c r="M496">
        <f t="shared" si="95"/>
        <v>0.3098106712564544</v>
      </c>
      <c r="N496">
        <f t="shared" si="87"/>
        <v>186.81528973035006</v>
      </c>
      <c r="O496" t="str">
        <f t="shared" si="97"/>
        <v>93104,</v>
      </c>
      <c r="P496" t="str">
        <f t="shared" si="98"/>
        <v>30,</v>
      </c>
      <c r="Q496" t="str">
        <f t="shared" si="96"/>
        <v>(1,1)</v>
      </c>
      <c r="R496" t="str">
        <f t="shared" si="90"/>
        <v>1,</v>
      </c>
      <c r="S496" t="str">
        <f t="shared" si="91"/>
        <v>1,</v>
      </c>
    </row>
    <row r="497" spans="1:19" x14ac:dyDescent="0.15">
      <c r="A497" t="s">
        <v>223</v>
      </c>
      <c r="B497">
        <v>93106</v>
      </c>
      <c r="C497">
        <v>30</v>
      </c>
      <c r="D497">
        <v>1</v>
      </c>
      <c r="E497">
        <v>1</v>
      </c>
      <c r="F497">
        <v>3</v>
      </c>
      <c r="G497" s="5">
        <f t="shared" si="86"/>
        <v>2.8686173264486519E-3</v>
      </c>
      <c r="H497" t="str">
        <f>VLOOKUP(B497,'名称-id-价值'!B:C,2,FALSE)</f>
        <v>T3MP6</v>
      </c>
      <c r="I497" t="str">
        <f t="shared" si="92"/>
        <v>T3部件</v>
      </c>
      <c r="J497">
        <f t="shared" si="93"/>
        <v>10</v>
      </c>
      <c r="K497">
        <f t="shared" si="94"/>
        <v>8.6058519793459562E-3</v>
      </c>
      <c r="L497">
        <f>VLOOKUP(B497,'名称-id-价值'!B:M,J497+2,FALSE)</f>
        <v>108</v>
      </c>
      <c r="M497">
        <f t="shared" si="95"/>
        <v>0.3098106712564544</v>
      </c>
      <c r="N497">
        <f t="shared" si="87"/>
        <v>186.81528973035006</v>
      </c>
      <c r="O497" t="str">
        <f t="shared" si="97"/>
        <v>93106,</v>
      </c>
      <c r="P497" t="str">
        <f t="shared" si="98"/>
        <v>30,</v>
      </c>
      <c r="Q497" t="str">
        <f t="shared" si="96"/>
        <v>(1,1)</v>
      </c>
      <c r="R497" t="str">
        <f t="shared" si="90"/>
        <v>1,</v>
      </c>
      <c r="S497" t="str">
        <f t="shared" si="91"/>
        <v>1,</v>
      </c>
    </row>
    <row r="498" spans="1:19" x14ac:dyDescent="0.15">
      <c r="A498" t="s">
        <v>223</v>
      </c>
      <c r="B498">
        <v>93202</v>
      </c>
      <c r="C498">
        <v>30</v>
      </c>
      <c r="D498">
        <v>1</v>
      </c>
      <c r="E498">
        <v>1</v>
      </c>
      <c r="F498">
        <v>3</v>
      </c>
      <c r="G498" s="5">
        <f t="shared" si="86"/>
        <v>2.8686173264486519E-3</v>
      </c>
      <c r="H498" t="str">
        <f>VLOOKUP(B498,'名称-id-价值'!B:C,2,FALSE)</f>
        <v>T3HP2</v>
      </c>
      <c r="I498" t="str">
        <f t="shared" si="92"/>
        <v>T3部件</v>
      </c>
      <c r="J498">
        <f t="shared" si="93"/>
        <v>10</v>
      </c>
      <c r="K498">
        <f t="shared" si="94"/>
        <v>8.6058519793459562E-3</v>
      </c>
      <c r="L498">
        <f>VLOOKUP(B498,'名称-id-价值'!B:M,J498+2,FALSE)</f>
        <v>108</v>
      </c>
      <c r="M498">
        <f t="shared" si="95"/>
        <v>0.3098106712564544</v>
      </c>
      <c r="N498">
        <f t="shared" si="87"/>
        <v>186.81528973035006</v>
      </c>
      <c r="O498" t="str">
        <f t="shared" si="97"/>
        <v>93202,</v>
      </c>
      <c r="P498" t="str">
        <f t="shared" si="98"/>
        <v>30,</v>
      </c>
      <c r="Q498" t="str">
        <f t="shared" si="96"/>
        <v>(1,1)</v>
      </c>
      <c r="R498" t="str">
        <f t="shared" si="90"/>
        <v>1,</v>
      </c>
      <c r="S498" t="str">
        <f t="shared" si="91"/>
        <v>1,</v>
      </c>
    </row>
    <row r="499" spans="1:19" x14ac:dyDescent="0.15">
      <c r="A499" t="s">
        <v>223</v>
      </c>
      <c r="B499">
        <v>93204</v>
      </c>
      <c r="C499">
        <v>30</v>
      </c>
      <c r="D499">
        <v>1</v>
      </c>
      <c r="E499">
        <v>1</v>
      </c>
      <c r="F499">
        <v>3</v>
      </c>
      <c r="G499" s="5">
        <f t="shared" si="86"/>
        <v>2.8686173264486519E-3</v>
      </c>
      <c r="H499" t="str">
        <f>VLOOKUP(B499,'名称-id-价值'!B:C,2,FALSE)</f>
        <v>T3HP4</v>
      </c>
      <c r="I499" t="str">
        <f t="shared" si="92"/>
        <v>T3部件</v>
      </c>
      <c r="J499">
        <f t="shared" si="93"/>
        <v>10</v>
      </c>
      <c r="K499">
        <f t="shared" si="94"/>
        <v>8.6058519793459562E-3</v>
      </c>
      <c r="L499">
        <f>VLOOKUP(B499,'名称-id-价值'!B:M,J499+2,FALSE)</f>
        <v>108</v>
      </c>
      <c r="M499">
        <f t="shared" si="95"/>
        <v>0.3098106712564544</v>
      </c>
      <c r="N499">
        <f t="shared" si="87"/>
        <v>186.81528973035006</v>
      </c>
      <c r="O499" t="str">
        <f t="shared" si="97"/>
        <v>93204,</v>
      </c>
      <c r="P499" t="str">
        <f t="shared" si="98"/>
        <v>30,</v>
      </c>
      <c r="Q499" t="str">
        <f t="shared" si="96"/>
        <v>(1,1)</v>
      </c>
      <c r="R499" t="str">
        <f t="shared" si="90"/>
        <v>1,</v>
      </c>
      <c r="S499" t="str">
        <f t="shared" si="91"/>
        <v>1,</v>
      </c>
    </row>
    <row r="500" spans="1:19" x14ac:dyDescent="0.15">
      <c r="A500" t="s">
        <v>223</v>
      </c>
      <c r="B500">
        <v>93206</v>
      </c>
      <c r="C500">
        <v>30</v>
      </c>
      <c r="D500">
        <v>1</v>
      </c>
      <c r="E500">
        <v>1</v>
      </c>
      <c r="F500">
        <v>3</v>
      </c>
      <c r="G500" s="5">
        <f t="shared" si="86"/>
        <v>2.8686173264486519E-3</v>
      </c>
      <c r="H500" t="str">
        <f>VLOOKUP(B500,'名称-id-价值'!B:C,2,FALSE)</f>
        <v>T3HP6</v>
      </c>
      <c r="I500" t="str">
        <f t="shared" si="92"/>
        <v>T3部件</v>
      </c>
      <c r="J500">
        <f t="shared" si="93"/>
        <v>10</v>
      </c>
      <c r="K500">
        <f t="shared" si="94"/>
        <v>8.6058519793459562E-3</v>
      </c>
      <c r="L500">
        <f>VLOOKUP(B500,'名称-id-价值'!B:M,J500+2,FALSE)</f>
        <v>108</v>
      </c>
      <c r="M500">
        <f t="shared" si="95"/>
        <v>0.3098106712564544</v>
      </c>
      <c r="N500">
        <f t="shared" si="87"/>
        <v>186.81528973035006</v>
      </c>
      <c r="O500" t="str">
        <f t="shared" si="97"/>
        <v>93206,</v>
      </c>
      <c r="P500" t="str">
        <f t="shared" si="98"/>
        <v>30,</v>
      </c>
      <c r="Q500" t="str">
        <f t="shared" si="96"/>
        <v>(1,1)</v>
      </c>
      <c r="R500" t="str">
        <f t="shared" si="90"/>
        <v>1,</v>
      </c>
      <c r="S500" t="str">
        <f t="shared" si="91"/>
        <v>1,</v>
      </c>
    </row>
    <row r="501" spans="1:19" x14ac:dyDescent="0.15">
      <c r="A501" t="s">
        <v>223</v>
      </c>
      <c r="B501">
        <v>100301</v>
      </c>
      <c r="C501">
        <v>37</v>
      </c>
      <c r="D501">
        <v>1</v>
      </c>
      <c r="E501">
        <v>1</v>
      </c>
      <c r="F501">
        <v>3</v>
      </c>
      <c r="G501" s="5">
        <f t="shared" si="86"/>
        <v>3.5379613692866703E-3</v>
      </c>
      <c r="H501" t="str">
        <f>VLOOKUP(B501,'名称-id-价值'!B:C,2,FALSE)</f>
        <v>3倍加速1</v>
      </c>
      <c r="I501" t="str">
        <f t="shared" si="92"/>
        <v>T0坦克</v>
      </c>
      <c r="J501">
        <f t="shared" si="93"/>
        <v>10</v>
      </c>
      <c r="K501">
        <f t="shared" si="94"/>
        <v>1.0613884107860011E-2</v>
      </c>
      <c r="L501">
        <f>VLOOKUP(B501,'名称-id-价值'!B:M,J501+2,FALSE)</f>
        <v>35</v>
      </c>
      <c r="M501">
        <f t="shared" si="95"/>
        <v>0.12382864792503347</v>
      </c>
      <c r="N501">
        <f t="shared" si="87"/>
        <v>186.81528973035006</v>
      </c>
      <c r="O501" t="str">
        <f t="shared" si="97"/>
        <v>100301,</v>
      </c>
      <c r="P501" t="str">
        <f t="shared" si="98"/>
        <v>37,</v>
      </c>
      <c r="Q501" t="str">
        <f t="shared" si="96"/>
        <v>(1,1)</v>
      </c>
      <c r="R501" t="str">
        <f t="shared" si="90"/>
        <v>1,</v>
      </c>
      <c r="S501" t="str">
        <f t="shared" si="91"/>
        <v>1,</v>
      </c>
    </row>
    <row r="502" spans="1:19" x14ac:dyDescent="0.15">
      <c r="A502" t="s">
        <v>223</v>
      </c>
      <c r="B502">
        <v>100302</v>
      </c>
      <c r="C502">
        <v>47</v>
      </c>
      <c r="D502">
        <v>1</v>
      </c>
      <c r="E502">
        <v>1</v>
      </c>
      <c r="F502">
        <v>3</v>
      </c>
      <c r="G502" s="5">
        <f t="shared" si="86"/>
        <v>4.4941671447695543E-3</v>
      </c>
      <c r="H502" t="str">
        <f>VLOOKUP(B502,'名称-id-价值'!B:C,2,FALSE)</f>
        <v>3倍加速2</v>
      </c>
      <c r="I502" t="str">
        <f t="shared" si="92"/>
        <v>T0坦克</v>
      </c>
      <c r="J502">
        <f t="shared" si="93"/>
        <v>10</v>
      </c>
      <c r="K502">
        <f t="shared" si="94"/>
        <v>1.3482501434308663E-2</v>
      </c>
      <c r="L502">
        <f>VLOOKUP(B502,'名称-id-价值'!B:M,J502+2,FALSE)</f>
        <v>60</v>
      </c>
      <c r="M502">
        <f t="shared" si="95"/>
        <v>0.26965002868617327</v>
      </c>
      <c r="N502">
        <f t="shared" si="87"/>
        <v>186.81528973035006</v>
      </c>
      <c r="O502" t="str">
        <f t="shared" si="97"/>
        <v>100302,</v>
      </c>
      <c r="P502" t="str">
        <f t="shared" si="98"/>
        <v>47,</v>
      </c>
      <c r="Q502" t="str">
        <f t="shared" si="96"/>
        <v>(1,1)</v>
      </c>
      <c r="R502" t="str">
        <f t="shared" si="90"/>
        <v>1,</v>
      </c>
      <c r="S502" t="str">
        <f t="shared" si="91"/>
        <v>1,</v>
      </c>
    </row>
    <row r="503" spans="1:19" x14ac:dyDescent="0.15">
      <c r="G503" s="5"/>
    </row>
    <row r="504" spans="1:19" x14ac:dyDescent="0.15">
      <c r="G504" s="5"/>
    </row>
    <row r="505" spans="1:19" x14ac:dyDescent="0.15">
      <c r="G505" s="5"/>
    </row>
    <row r="506" spans="1:19" x14ac:dyDescent="0.15">
      <c r="G506" s="5"/>
    </row>
    <row r="507" spans="1:19" x14ac:dyDescent="0.15">
      <c r="G507" s="5"/>
    </row>
    <row r="508" spans="1:19" x14ac:dyDescent="0.15">
      <c r="G508" s="5"/>
    </row>
    <row r="509" spans="1:19" x14ac:dyDescent="0.15">
      <c r="G509" s="5"/>
    </row>
    <row r="510" spans="1:19" x14ac:dyDescent="0.15">
      <c r="G510" s="5"/>
    </row>
    <row r="511" spans="1:19" x14ac:dyDescent="0.15">
      <c r="G511" s="5"/>
    </row>
    <row r="512" spans="1:19" x14ac:dyDescent="0.15">
      <c r="G512" s="5"/>
    </row>
    <row r="513" spans="7:7" x14ac:dyDescent="0.15">
      <c r="G513" s="5"/>
    </row>
    <row r="514" spans="7:7" x14ac:dyDescent="0.15">
      <c r="G514" s="5"/>
    </row>
    <row r="515" spans="7:7" x14ac:dyDescent="0.15">
      <c r="G515" s="5"/>
    </row>
    <row r="516" spans="7:7" x14ac:dyDescent="0.15">
      <c r="G516" s="5"/>
    </row>
    <row r="517" spans="7:7" x14ac:dyDescent="0.15">
      <c r="G517" s="5"/>
    </row>
    <row r="518" spans="7:7" x14ac:dyDescent="0.15">
      <c r="G518" s="5"/>
    </row>
    <row r="519" spans="7:7" x14ac:dyDescent="0.15">
      <c r="G519" s="5"/>
    </row>
    <row r="520" spans="7:7" x14ac:dyDescent="0.15">
      <c r="G520" s="5"/>
    </row>
    <row r="521" spans="7:7" x14ac:dyDescent="0.15">
      <c r="G521" s="5"/>
    </row>
    <row r="522" spans="7:7" x14ac:dyDescent="0.15">
      <c r="G522" s="5"/>
    </row>
    <row r="523" spans="7:7" x14ac:dyDescent="0.15">
      <c r="G523" s="5"/>
    </row>
    <row r="524" spans="7:7" x14ac:dyDescent="0.15">
      <c r="G524" s="5"/>
    </row>
    <row r="525" spans="7:7" x14ac:dyDescent="0.15">
      <c r="G525" s="5"/>
    </row>
    <row r="526" spans="7:7" x14ac:dyDescent="0.15">
      <c r="G526" s="5"/>
    </row>
    <row r="527" spans="7:7" x14ac:dyDescent="0.15">
      <c r="G527" s="5"/>
    </row>
    <row r="528" spans="7:7" x14ac:dyDescent="0.15">
      <c r="G528" s="5"/>
    </row>
    <row r="529" spans="7:7" x14ac:dyDescent="0.15">
      <c r="G529" s="5"/>
    </row>
    <row r="530" spans="7:7" x14ac:dyDescent="0.15">
      <c r="G530" s="5"/>
    </row>
    <row r="531" spans="7:7" x14ac:dyDescent="0.15">
      <c r="G531" s="5"/>
    </row>
    <row r="532" spans="7:7" x14ac:dyDescent="0.15">
      <c r="G532" s="5"/>
    </row>
    <row r="533" spans="7:7" x14ac:dyDescent="0.15">
      <c r="G533" s="5"/>
    </row>
    <row r="534" spans="7:7" x14ac:dyDescent="0.15">
      <c r="G534" s="5"/>
    </row>
    <row r="535" spans="7:7" x14ac:dyDescent="0.15">
      <c r="G535" s="5"/>
    </row>
    <row r="536" spans="7:7" x14ac:dyDescent="0.15">
      <c r="G536" s="5"/>
    </row>
    <row r="537" spans="7:7" x14ac:dyDescent="0.15">
      <c r="G537" s="5"/>
    </row>
    <row r="538" spans="7:7" x14ac:dyDescent="0.15">
      <c r="G538" s="5"/>
    </row>
    <row r="539" spans="7:7" x14ac:dyDescent="0.15">
      <c r="G539" s="5"/>
    </row>
    <row r="540" spans="7:7" x14ac:dyDescent="0.15">
      <c r="G540" s="5"/>
    </row>
    <row r="541" spans="7:7" x14ac:dyDescent="0.15">
      <c r="G541" s="5"/>
    </row>
    <row r="542" spans="7:7" x14ac:dyDescent="0.15">
      <c r="G542" s="5"/>
    </row>
    <row r="543" spans="7:7" x14ac:dyDescent="0.15">
      <c r="G543" s="5"/>
    </row>
    <row r="544" spans="7:7" x14ac:dyDescent="0.15">
      <c r="G544" s="5"/>
    </row>
    <row r="545" spans="7:7" x14ac:dyDescent="0.15">
      <c r="G545" s="5"/>
    </row>
    <row r="546" spans="7:7" x14ac:dyDescent="0.15">
      <c r="G546" s="5"/>
    </row>
    <row r="547" spans="7:7" x14ac:dyDescent="0.15">
      <c r="G547" s="5"/>
    </row>
    <row r="548" spans="7:7" x14ac:dyDescent="0.15">
      <c r="G548" s="5"/>
    </row>
    <row r="549" spans="7:7" x14ac:dyDescent="0.15">
      <c r="G549" s="5"/>
    </row>
    <row r="550" spans="7:7" x14ac:dyDescent="0.15">
      <c r="G550" s="5"/>
    </row>
    <row r="551" spans="7:7" x14ac:dyDescent="0.15">
      <c r="G551" s="5"/>
    </row>
    <row r="552" spans="7:7" x14ac:dyDescent="0.15">
      <c r="G552" s="5"/>
    </row>
    <row r="553" spans="7:7" x14ac:dyDescent="0.15">
      <c r="G553" s="5"/>
    </row>
    <row r="554" spans="7:7" x14ac:dyDescent="0.15">
      <c r="G554" s="5"/>
    </row>
    <row r="555" spans="7:7" x14ac:dyDescent="0.15">
      <c r="G555" s="5"/>
    </row>
    <row r="556" spans="7:7" x14ac:dyDescent="0.15">
      <c r="G556" s="5"/>
    </row>
    <row r="557" spans="7:7" x14ac:dyDescent="0.15">
      <c r="G557" s="5"/>
    </row>
    <row r="558" spans="7:7" x14ac:dyDescent="0.15">
      <c r="G558" s="5"/>
    </row>
    <row r="559" spans="7:7" x14ac:dyDescent="0.15">
      <c r="G559" s="5"/>
    </row>
    <row r="560" spans="7:7" x14ac:dyDescent="0.15">
      <c r="G560" s="5"/>
    </row>
    <row r="561" spans="7:7" x14ac:dyDescent="0.15">
      <c r="G561" s="5"/>
    </row>
    <row r="562" spans="7:7" x14ac:dyDescent="0.15">
      <c r="G562" s="5"/>
    </row>
    <row r="563" spans="7:7" x14ac:dyDescent="0.15">
      <c r="G563" s="5"/>
    </row>
    <row r="564" spans="7:7" x14ac:dyDescent="0.15">
      <c r="G564" s="5"/>
    </row>
    <row r="565" spans="7:7" x14ac:dyDescent="0.15">
      <c r="G565" s="5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520"/>
  <sheetViews>
    <sheetView workbookViewId="0">
      <selection activeCell="I23" sqref="I23"/>
    </sheetView>
  </sheetViews>
  <sheetFormatPr defaultColWidth="8.875" defaultRowHeight="13.5" x14ac:dyDescent="0.15"/>
  <cols>
    <col min="1" max="1" width="11.125" bestFit="1" customWidth="1"/>
    <col min="7" max="7" width="9" style="5"/>
    <col min="9" max="9" width="7" customWidth="1"/>
  </cols>
  <sheetData>
    <row r="1" spans="1:19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228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19" x14ac:dyDescent="0.15">
      <c r="A2" t="s">
        <v>155</v>
      </c>
      <c r="B2">
        <v>51111</v>
      </c>
      <c r="C2">
        <v>946</v>
      </c>
      <c r="D2">
        <v>2</v>
      </c>
      <c r="E2">
        <v>8</v>
      </c>
      <c r="F2">
        <v>4</v>
      </c>
      <c r="G2" s="5">
        <f t="shared" ref="G2:G65" si="0">C2/SUMIFS(C:C,A:A,A2)</f>
        <v>0.14666666666666667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 t="shared" ref="J2:J62" si="1">IF(RIGHT(A2,1)+0=0,10,RIGHT(A2,1)+0)</f>
        <v>1</v>
      </c>
      <c r="K2">
        <f>AVERAGE(D2:E2)*G2*F2</f>
        <v>2.9333333333333336</v>
      </c>
      <c r="L2">
        <f>VLOOKUP(B2,'名称-id-价值'!B:M,J2+2,FALSE)</f>
        <v>60</v>
      </c>
      <c r="M2">
        <f t="shared" ref="M2:M62" si="2">G2*L2*AVERAGE(D2:E2)</f>
        <v>44</v>
      </c>
      <c r="N2">
        <f t="shared" ref="N2:N65" si="3">SUMIFS(M:M,A:A,A2)*F2+VLOOKUP(J2,$AC$17:$AF$27,4,FALSE)</f>
        <v>707.20000000000027</v>
      </c>
      <c r="O2" t="str">
        <f t="shared" ref="O2:O62" si="4">B2&amp;","</f>
        <v>51111,</v>
      </c>
      <c r="P2" t="str">
        <f t="shared" ref="P2:P62" si="5">C2&amp;","</f>
        <v>946,</v>
      </c>
      <c r="Q2" t="str">
        <f>"("&amp;LEFT(R2&amp;S2,LEN(R2&amp;S2)-1)&amp;")"</f>
        <v>(2,8)</v>
      </c>
      <c r="R2" t="str">
        <f t="shared" ref="R2:R62" si="6">D2&amp;","</f>
        <v>2,</v>
      </c>
      <c r="S2" t="str">
        <f t="shared" ref="S2:S62" si="7">E2&amp;","</f>
        <v>8,</v>
      </c>
    </row>
    <row r="3" spans="1:19" x14ac:dyDescent="0.15">
      <c r="A3" t="s">
        <v>155</v>
      </c>
      <c r="B3">
        <v>52111</v>
      </c>
      <c r="C3">
        <v>946</v>
      </c>
      <c r="D3">
        <v>2</v>
      </c>
      <c r="E3">
        <v>8</v>
      </c>
      <c r="F3">
        <v>4</v>
      </c>
      <c r="G3" s="5">
        <f t="shared" si="0"/>
        <v>0.14666666666666667</v>
      </c>
      <c r="H3" t="str">
        <f>VLOOKUP(B3,'名称-id-价值'!B:C,2,FALSE)</f>
        <v>Stuart-碎片</v>
      </c>
      <c r="I3" t="str">
        <f t="shared" ref="I3:I63" si="8">IF(LEFT(B3,1)+0=5,"T"&amp;MID(B3,3,1)&amp;"碎片",IF(LEFT(B3,1)+0=1,"T"&amp;MID(B3,3,1)&amp;"坦克",IF(LEFT(B3,1)+0=9,"T"&amp;MID(B3,2,1)&amp;"部件")))</f>
        <v>T1碎片</v>
      </c>
      <c r="J3">
        <f t="shared" si="1"/>
        <v>1</v>
      </c>
      <c r="K3">
        <f t="shared" ref="K3:K63" si="9">AVERAGE(D3:E3)*G3*F3</f>
        <v>2.9333333333333336</v>
      </c>
      <c r="L3">
        <f>VLOOKUP(B3,'名称-id-价值'!B:M,J3+2,FALSE)</f>
        <v>60</v>
      </c>
      <c r="M3">
        <f t="shared" si="2"/>
        <v>44</v>
      </c>
      <c r="N3">
        <f t="shared" si="3"/>
        <v>707.20000000000027</v>
      </c>
      <c r="O3" t="str">
        <f t="shared" si="4"/>
        <v>52111,</v>
      </c>
      <c r="P3" t="str">
        <f t="shared" si="5"/>
        <v>946,</v>
      </c>
      <c r="Q3" t="str">
        <f t="shared" ref="Q3:Q63" si="10">"("&amp;LEFT(R3&amp;S3,LEN(R3&amp;S3)-1)&amp;")"</f>
        <v>(2,8)</v>
      </c>
      <c r="R3" t="str">
        <f t="shared" si="6"/>
        <v>2,</v>
      </c>
      <c r="S3" t="str">
        <f t="shared" si="7"/>
        <v>8,</v>
      </c>
    </row>
    <row r="4" spans="1:19" x14ac:dyDescent="0.15">
      <c r="A4" t="s">
        <v>155</v>
      </c>
      <c r="B4">
        <v>53111</v>
      </c>
      <c r="C4">
        <v>946</v>
      </c>
      <c r="D4">
        <v>2</v>
      </c>
      <c r="E4">
        <v>8</v>
      </c>
      <c r="F4">
        <v>4</v>
      </c>
      <c r="G4" s="5">
        <f t="shared" si="0"/>
        <v>0.14666666666666667</v>
      </c>
      <c r="H4" t="str">
        <f>VLOOKUP(B4,'名称-id-价值'!B:C,2,FALSE)</f>
        <v>B-1-碎片</v>
      </c>
      <c r="I4" t="str">
        <f t="shared" si="8"/>
        <v>T1碎片</v>
      </c>
      <c r="J4">
        <f t="shared" si="1"/>
        <v>1</v>
      </c>
      <c r="K4">
        <f t="shared" si="9"/>
        <v>2.9333333333333336</v>
      </c>
      <c r="L4">
        <f>VLOOKUP(B4,'名称-id-价值'!B:M,J4+2,FALSE)</f>
        <v>60</v>
      </c>
      <c r="M4">
        <f t="shared" si="2"/>
        <v>44</v>
      </c>
      <c r="N4">
        <f t="shared" si="3"/>
        <v>707.20000000000027</v>
      </c>
      <c r="O4" t="str">
        <f t="shared" si="4"/>
        <v>53111,</v>
      </c>
      <c r="P4" t="str">
        <f t="shared" si="5"/>
        <v>946,</v>
      </c>
      <c r="Q4" t="str">
        <f t="shared" si="10"/>
        <v>(2,8)</v>
      </c>
      <c r="R4" t="str">
        <f t="shared" si="6"/>
        <v>2,</v>
      </c>
      <c r="S4" t="str">
        <f t="shared" si="7"/>
        <v>8,</v>
      </c>
    </row>
    <row r="5" spans="1:19" x14ac:dyDescent="0.15">
      <c r="A5" t="s">
        <v>155</v>
      </c>
      <c r="B5">
        <v>91001</v>
      </c>
      <c r="C5">
        <v>400</v>
      </c>
      <c r="D5">
        <v>1</v>
      </c>
      <c r="E5">
        <v>3</v>
      </c>
      <c r="F5">
        <v>4</v>
      </c>
      <c r="G5" s="5">
        <f t="shared" si="0"/>
        <v>6.2015503875968991E-2</v>
      </c>
      <c r="H5" t="str">
        <f>VLOOKUP(B5,'名称-id-价值'!B:C,2,FALSE)</f>
        <v>T1LP1</v>
      </c>
      <c r="I5" t="str">
        <f t="shared" si="8"/>
        <v>T1部件</v>
      </c>
      <c r="J5">
        <f t="shared" si="1"/>
        <v>1</v>
      </c>
      <c r="K5">
        <f t="shared" si="9"/>
        <v>0.49612403100775193</v>
      </c>
      <c r="L5">
        <f>VLOOKUP(B5,'名称-id-价值'!B:M,J5+2,FALSE)</f>
        <v>40</v>
      </c>
      <c r="M5">
        <f t="shared" si="2"/>
        <v>4.9612403100775193</v>
      </c>
      <c r="N5">
        <f t="shared" si="3"/>
        <v>707.20000000000027</v>
      </c>
      <c r="O5" t="str">
        <f t="shared" si="4"/>
        <v>91001,</v>
      </c>
      <c r="P5" t="str">
        <f t="shared" si="5"/>
        <v>400,</v>
      </c>
      <c r="Q5" t="str">
        <f t="shared" si="10"/>
        <v>(1,3)</v>
      </c>
      <c r="R5" t="str">
        <f t="shared" si="6"/>
        <v>1,</v>
      </c>
      <c r="S5" t="str">
        <f t="shared" si="7"/>
        <v>3,</v>
      </c>
    </row>
    <row r="6" spans="1:19" x14ac:dyDescent="0.15">
      <c r="A6" t="s">
        <v>155</v>
      </c>
      <c r="B6">
        <v>91003</v>
      </c>
      <c r="C6">
        <v>400</v>
      </c>
      <c r="D6">
        <v>1</v>
      </c>
      <c r="E6">
        <v>3</v>
      </c>
      <c r="F6">
        <v>4</v>
      </c>
      <c r="G6" s="5">
        <f t="shared" si="0"/>
        <v>6.2015503875968991E-2</v>
      </c>
      <c r="H6" t="str">
        <f>VLOOKUP(B6,'名称-id-价值'!B:C,2,FALSE)</f>
        <v>T1LP3</v>
      </c>
      <c r="I6" t="str">
        <f t="shared" si="8"/>
        <v>T1部件</v>
      </c>
      <c r="J6">
        <f t="shared" si="1"/>
        <v>1</v>
      </c>
      <c r="K6">
        <f t="shared" si="9"/>
        <v>0.49612403100775193</v>
      </c>
      <c r="L6">
        <f>VLOOKUP(B6,'名称-id-价值'!B:M,J6+2,FALSE)</f>
        <v>40</v>
      </c>
      <c r="M6">
        <f t="shared" si="2"/>
        <v>4.9612403100775193</v>
      </c>
      <c r="N6">
        <f t="shared" si="3"/>
        <v>707.20000000000027</v>
      </c>
      <c r="O6" t="str">
        <f t="shared" si="4"/>
        <v>91003,</v>
      </c>
      <c r="P6" t="str">
        <f t="shared" si="5"/>
        <v>400,</v>
      </c>
      <c r="Q6" t="str">
        <f t="shared" si="10"/>
        <v>(1,3)</v>
      </c>
      <c r="R6" t="str">
        <f t="shared" si="6"/>
        <v>1,</v>
      </c>
      <c r="S6" t="str">
        <f t="shared" si="7"/>
        <v>3,</v>
      </c>
    </row>
    <row r="7" spans="1:19" x14ac:dyDescent="0.15">
      <c r="A7" t="s">
        <v>155</v>
      </c>
      <c r="B7">
        <v>91005</v>
      </c>
      <c r="C7">
        <v>400</v>
      </c>
      <c r="D7">
        <v>1</v>
      </c>
      <c r="E7">
        <v>3</v>
      </c>
      <c r="F7">
        <v>4</v>
      </c>
      <c r="G7" s="5">
        <f t="shared" si="0"/>
        <v>6.2015503875968991E-2</v>
      </c>
      <c r="H7" t="str">
        <f>VLOOKUP(B7,'名称-id-价值'!B:C,2,FALSE)</f>
        <v>T1LP5</v>
      </c>
      <c r="I7" t="str">
        <f t="shared" si="8"/>
        <v>T1部件</v>
      </c>
      <c r="J7">
        <f t="shared" si="1"/>
        <v>1</v>
      </c>
      <c r="K7">
        <f t="shared" si="9"/>
        <v>0.49612403100775193</v>
      </c>
      <c r="L7">
        <f>VLOOKUP(B7,'名称-id-价值'!B:M,J7+2,FALSE)</f>
        <v>40</v>
      </c>
      <c r="M7">
        <f t="shared" si="2"/>
        <v>4.9612403100775193</v>
      </c>
      <c r="N7">
        <f t="shared" si="3"/>
        <v>707.20000000000027</v>
      </c>
      <c r="O7" t="str">
        <f t="shared" si="4"/>
        <v>91005,</v>
      </c>
      <c r="P7" t="str">
        <f t="shared" si="5"/>
        <v>400,</v>
      </c>
      <c r="Q7" t="str">
        <f t="shared" si="10"/>
        <v>(1,3)</v>
      </c>
      <c r="R7" t="str">
        <f t="shared" si="6"/>
        <v>1,</v>
      </c>
      <c r="S7" t="str">
        <f t="shared" si="7"/>
        <v>3,</v>
      </c>
    </row>
    <row r="8" spans="1:19" x14ac:dyDescent="0.15">
      <c r="A8" t="s">
        <v>155</v>
      </c>
      <c r="B8">
        <v>91101</v>
      </c>
      <c r="C8">
        <v>400</v>
      </c>
      <c r="D8">
        <v>1</v>
      </c>
      <c r="E8">
        <v>3</v>
      </c>
      <c r="F8">
        <v>4</v>
      </c>
      <c r="G8" s="5">
        <f t="shared" si="0"/>
        <v>6.2015503875968991E-2</v>
      </c>
      <c r="H8" t="str">
        <f>VLOOKUP(B8,'名称-id-价值'!B:C,2,FALSE)</f>
        <v>T1MP1</v>
      </c>
      <c r="I8" t="str">
        <f t="shared" si="8"/>
        <v>T1部件</v>
      </c>
      <c r="J8">
        <f t="shared" si="1"/>
        <v>1</v>
      </c>
      <c r="K8">
        <f t="shared" si="9"/>
        <v>0.49612403100775193</v>
      </c>
      <c r="L8">
        <f>VLOOKUP(B8,'名称-id-价值'!B:M,J8+2,FALSE)</f>
        <v>40</v>
      </c>
      <c r="M8">
        <f t="shared" si="2"/>
        <v>4.9612403100775193</v>
      </c>
      <c r="N8">
        <f t="shared" si="3"/>
        <v>707.20000000000027</v>
      </c>
      <c r="O8" t="str">
        <f t="shared" si="4"/>
        <v>91101,</v>
      </c>
      <c r="P8" t="str">
        <f t="shared" si="5"/>
        <v>400,</v>
      </c>
      <c r="Q8" t="str">
        <f t="shared" si="10"/>
        <v>(1,3)</v>
      </c>
      <c r="R8" t="str">
        <f t="shared" si="6"/>
        <v>1,</v>
      </c>
      <c r="S8" t="str">
        <f t="shared" si="7"/>
        <v>3,</v>
      </c>
    </row>
    <row r="9" spans="1:19" x14ac:dyDescent="0.15">
      <c r="A9" t="s">
        <v>155</v>
      </c>
      <c r="B9">
        <v>91103</v>
      </c>
      <c r="C9">
        <v>400</v>
      </c>
      <c r="D9">
        <v>1</v>
      </c>
      <c r="E9">
        <v>3</v>
      </c>
      <c r="F9">
        <v>4</v>
      </c>
      <c r="G9" s="5">
        <f t="shared" si="0"/>
        <v>6.2015503875968991E-2</v>
      </c>
      <c r="H9" t="str">
        <f>VLOOKUP(B9,'名称-id-价值'!B:C,2,FALSE)</f>
        <v>T1MP3</v>
      </c>
      <c r="I9" t="str">
        <f t="shared" si="8"/>
        <v>T1部件</v>
      </c>
      <c r="J9">
        <f t="shared" si="1"/>
        <v>1</v>
      </c>
      <c r="K9">
        <f t="shared" si="9"/>
        <v>0.49612403100775193</v>
      </c>
      <c r="L9">
        <f>VLOOKUP(B9,'名称-id-价值'!B:M,J9+2,FALSE)</f>
        <v>40</v>
      </c>
      <c r="M9">
        <f t="shared" si="2"/>
        <v>4.9612403100775193</v>
      </c>
      <c r="N9">
        <f t="shared" si="3"/>
        <v>707.20000000000027</v>
      </c>
      <c r="O9" t="str">
        <f t="shared" si="4"/>
        <v>91103,</v>
      </c>
      <c r="P9" t="str">
        <f t="shared" si="5"/>
        <v>400,</v>
      </c>
      <c r="Q9" t="str">
        <f t="shared" si="10"/>
        <v>(1,3)</v>
      </c>
      <c r="R9" t="str">
        <f t="shared" si="6"/>
        <v>1,</v>
      </c>
      <c r="S9" t="str">
        <f t="shared" si="7"/>
        <v>3,</v>
      </c>
    </row>
    <row r="10" spans="1:19" x14ac:dyDescent="0.15">
      <c r="A10" t="s">
        <v>155</v>
      </c>
      <c r="B10">
        <v>91105</v>
      </c>
      <c r="C10">
        <v>400</v>
      </c>
      <c r="D10">
        <v>1</v>
      </c>
      <c r="E10">
        <v>3</v>
      </c>
      <c r="F10">
        <v>4</v>
      </c>
      <c r="G10" s="5">
        <f t="shared" si="0"/>
        <v>6.2015503875968991E-2</v>
      </c>
      <c r="H10" t="str">
        <f>VLOOKUP(B10,'名称-id-价值'!B:C,2,FALSE)</f>
        <v>T1MP5</v>
      </c>
      <c r="I10" t="str">
        <f t="shared" si="8"/>
        <v>T1部件</v>
      </c>
      <c r="J10">
        <f t="shared" si="1"/>
        <v>1</v>
      </c>
      <c r="K10">
        <f t="shared" si="9"/>
        <v>0.49612403100775193</v>
      </c>
      <c r="L10">
        <f>VLOOKUP(B10,'名称-id-价值'!B:M,J10+2,FALSE)</f>
        <v>40</v>
      </c>
      <c r="M10">
        <f t="shared" si="2"/>
        <v>4.9612403100775193</v>
      </c>
      <c r="N10">
        <f t="shared" si="3"/>
        <v>707.20000000000027</v>
      </c>
      <c r="O10" t="str">
        <f t="shared" si="4"/>
        <v>91105,</v>
      </c>
      <c r="P10" t="str">
        <f t="shared" si="5"/>
        <v>400,</v>
      </c>
      <c r="Q10" t="str">
        <f t="shared" si="10"/>
        <v>(1,3)</v>
      </c>
      <c r="R10" t="str">
        <f t="shared" si="6"/>
        <v>1,</v>
      </c>
      <c r="S10" t="str">
        <f t="shared" si="7"/>
        <v>3,</v>
      </c>
    </row>
    <row r="11" spans="1:19" x14ac:dyDescent="0.15">
      <c r="A11" t="s">
        <v>155</v>
      </c>
      <c r="B11">
        <v>91201</v>
      </c>
      <c r="C11">
        <v>400</v>
      </c>
      <c r="D11">
        <v>1</v>
      </c>
      <c r="E11">
        <v>3</v>
      </c>
      <c r="F11">
        <v>4</v>
      </c>
      <c r="G11" s="5">
        <f t="shared" si="0"/>
        <v>6.2015503875968991E-2</v>
      </c>
      <c r="H11" t="str">
        <f>VLOOKUP(B11,'名称-id-价值'!B:C,2,FALSE)</f>
        <v>T1HP1</v>
      </c>
      <c r="I11" t="str">
        <f t="shared" si="8"/>
        <v>T1部件</v>
      </c>
      <c r="J11">
        <f t="shared" si="1"/>
        <v>1</v>
      </c>
      <c r="K11">
        <f t="shared" si="9"/>
        <v>0.49612403100775193</v>
      </c>
      <c r="L11">
        <f>VLOOKUP(B11,'名称-id-价值'!B:M,J11+2,FALSE)</f>
        <v>40</v>
      </c>
      <c r="M11">
        <f t="shared" si="2"/>
        <v>4.9612403100775193</v>
      </c>
      <c r="N11">
        <f t="shared" si="3"/>
        <v>707.20000000000027</v>
      </c>
      <c r="O11" t="str">
        <f t="shared" si="4"/>
        <v>91201,</v>
      </c>
      <c r="P11" t="str">
        <f t="shared" si="5"/>
        <v>400,</v>
      </c>
      <c r="Q11" t="str">
        <f t="shared" si="10"/>
        <v>(1,3)</v>
      </c>
      <c r="R11" t="str">
        <f t="shared" si="6"/>
        <v>1,</v>
      </c>
      <c r="S11" t="str">
        <f t="shared" si="7"/>
        <v>3,</v>
      </c>
    </row>
    <row r="12" spans="1:19" x14ac:dyDescent="0.15">
      <c r="A12" t="s">
        <v>155</v>
      </c>
      <c r="B12">
        <v>91203</v>
      </c>
      <c r="C12">
        <v>400</v>
      </c>
      <c r="D12">
        <v>1</v>
      </c>
      <c r="E12">
        <v>3</v>
      </c>
      <c r="F12">
        <v>4</v>
      </c>
      <c r="G12" s="5">
        <f t="shared" si="0"/>
        <v>6.2015503875968991E-2</v>
      </c>
      <c r="H12" t="str">
        <f>VLOOKUP(B12,'名称-id-价值'!B:C,2,FALSE)</f>
        <v>T1HP3</v>
      </c>
      <c r="I12" t="str">
        <f t="shared" si="8"/>
        <v>T1部件</v>
      </c>
      <c r="J12">
        <f t="shared" si="1"/>
        <v>1</v>
      </c>
      <c r="K12">
        <f t="shared" si="9"/>
        <v>0.49612403100775193</v>
      </c>
      <c r="L12">
        <f>VLOOKUP(B12,'名称-id-价值'!B:M,J12+2,FALSE)</f>
        <v>40</v>
      </c>
      <c r="M12">
        <f t="shared" si="2"/>
        <v>4.9612403100775193</v>
      </c>
      <c r="N12">
        <f t="shared" si="3"/>
        <v>707.20000000000027</v>
      </c>
      <c r="O12" t="str">
        <f t="shared" si="4"/>
        <v>91203,</v>
      </c>
      <c r="P12" t="str">
        <f t="shared" si="5"/>
        <v>400,</v>
      </c>
      <c r="Q12" t="str">
        <f t="shared" si="10"/>
        <v>(1,3)</v>
      </c>
      <c r="R12" t="str">
        <f t="shared" si="6"/>
        <v>1,</v>
      </c>
      <c r="S12" t="str">
        <f t="shared" si="7"/>
        <v>3,</v>
      </c>
    </row>
    <row r="13" spans="1:19" x14ac:dyDescent="0.15">
      <c r="A13" t="s">
        <v>155</v>
      </c>
      <c r="B13">
        <v>91205</v>
      </c>
      <c r="C13">
        <v>412</v>
      </c>
      <c r="D13">
        <v>1</v>
      </c>
      <c r="E13">
        <v>3</v>
      </c>
      <c r="F13">
        <v>4</v>
      </c>
      <c r="G13" s="5">
        <f t="shared" si="0"/>
        <v>6.3875968992248067E-2</v>
      </c>
      <c r="H13" t="str">
        <f>VLOOKUP(B13,'名称-id-价值'!B:C,2,FALSE)</f>
        <v>T1HP5</v>
      </c>
      <c r="I13" t="str">
        <f t="shared" si="8"/>
        <v>T1部件</v>
      </c>
      <c r="J13">
        <f t="shared" si="1"/>
        <v>1</v>
      </c>
      <c r="K13">
        <f t="shared" si="9"/>
        <v>0.51100775193798453</v>
      </c>
      <c r="L13">
        <f>VLOOKUP(B13,'名称-id-价值'!B:M,J13+2,FALSE)</f>
        <v>40</v>
      </c>
      <c r="M13">
        <f t="shared" si="2"/>
        <v>5.1100775193798453</v>
      </c>
      <c r="N13">
        <f t="shared" si="3"/>
        <v>707.20000000000027</v>
      </c>
      <c r="O13" t="str">
        <f t="shared" si="4"/>
        <v>91205,</v>
      </c>
      <c r="P13" t="str">
        <f t="shared" si="5"/>
        <v>412,</v>
      </c>
      <c r="Q13" t="str">
        <f t="shared" si="10"/>
        <v>(1,3)</v>
      </c>
      <c r="R13" t="str">
        <f t="shared" si="6"/>
        <v>1,</v>
      </c>
      <c r="S13" t="str">
        <f t="shared" si="7"/>
        <v>3,</v>
      </c>
    </row>
    <row r="14" spans="1:19" x14ac:dyDescent="0.15">
      <c r="A14" t="s">
        <v>156</v>
      </c>
      <c r="B14">
        <v>51111</v>
      </c>
      <c r="C14">
        <v>488</v>
      </c>
      <c r="D14">
        <v>4</v>
      </c>
      <c r="E14">
        <v>10</v>
      </c>
      <c r="F14">
        <v>4</v>
      </c>
      <c r="G14" s="5">
        <f t="shared" si="0"/>
        <v>9.1540048771337465E-2</v>
      </c>
      <c r="H14" t="str">
        <f>VLOOKUP(B14,'名称-id-价值'!B:C,2,FALSE)</f>
        <v>雷诺FT-碎片</v>
      </c>
      <c r="I14" t="str">
        <f t="shared" si="8"/>
        <v>T1碎片</v>
      </c>
      <c r="J14">
        <f t="shared" si="1"/>
        <v>2</v>
      </c>
      <c r="K14">
        <f t="shared" si="9"/>
        <v>2.563121365597449</v>
      </c>
      <c r="L14">
        <f>VLOOKUP(B14,'名称-id-价值'!B:M,J14+2,FALSE)</f>
        <v>56.4</v>
      </c>
      <c r="M14">
        <f t="shared" si="2"/>
        <v>36.140011254924026</v>
      </c>
      <c r="N14">
        <f t="shared" si="3"/>
        <v>650.89041455636857</v>
      </c>
      <c r="O14" t="str">
        <f t="shared" si="4"/>
        <v>51111,</v>
      </c>
      <c r="P14" t="str">
        <f t="shared" si="5"/>
        <v>488,</v>
      </c>
      <c r="Q14" t="str">
        <f t="shared" si="10"/>
        <v>(4,10)</v>
      </c>
      <c r="R14" t="str">
        <f t="shared" si="6"/>
        <v>4,</v>
      </c>
      <c r="S14" t="str">
        <f t="shared" si="7"/>
        <v>10,</v>
      </c>
    </row>
    <row r="15" spans="1:19" x14ac:dyDescent="0.15">
      <c r="A15" t="s">
        <v>156</v>
      </c>
      <c r="B15">
        <v>52111</v>
      </c>
      <c r="C15">
        <v>488</v>
      </c>
      <c r="D15">
        <v>4</v>
      </c>
      <c r="E15">
        <v>10</v>
      </c>
      <c r="F15">
        <v>4</v>
      </c>
      <c r="G15" s="5">
        <f t="shared" si="0"/>
        <v>9.1540048771337465E-2</v>
      </c>
      <c r="H15" t="str">
        <f>VLOOKUP(B15,'名称-id-价值'!B:C,2,FALSE)</f>
        <v>Stuart-碎片</v>
      </c>
      <c r="I15" t="str">
        <f t="shared" si="8"/>
        <v>T1碎片</v>
      </c>
      <c r="J15">
        <f t="shared" si="1"/>
        <v>2</v>
      </c>
      <c r="K15">
        <f t="shared" si="9"/>
        <v>2.563121365597449</v>
      </c>
      <c r="L15">
        <f>VLOOKUP(B15,'名称-id-价值'!B:M,J15+2,FALSE)</f>
        <v>56.4</v>
      </c>
      <c r="M15">
        <f t="shared" si="2"/>
        <v>36.140011254924026</v>
      </c>
      <c r="N15">
        <f t="shared" si="3"/>
        <v>650.89041455636857</v>
      </c>
      <c r="O15" t="str">
        <f t="shared" si="4"/>
        <v>52111,</v>
      </c>
      <c r="P15" t="str">
        <f t="shared" si="5"/>
        <v>488,</v>
      </c>
      <c r="Q15" t="str">
        <f t="shared" si="10"/>
        <v>(4,10)</v>
      </c>
      <c r="R15" t="str">
        <f t="shared" si="6"/>
        <v>4,</v>
      </c>
      <c r="S15" t="str">
        <f t="shared" si="7"/>
        <v>10,</v>
      </c>
    </row>
    <row r="16" spans="1:19" x14ac:dyDescent="0.15">
      <c r="A16" t="s">
        <v>156</v>
      </c>
      <c r="B16">
        <v>53111</v>
      </c>
      <c r="C16">
        <v>488</v>
      </c>
      <c r="D16">
        <v>4</v>
      </c>
      <c r="E16">
        <v>10</v>
      </c>
      <c r="F16">
        <v>4</v>
      </c>
      <c r="G16" s="5">
        <f t="shared" si="0"/>
        <v>9.1540048771337465E-2</v>
      </c>
      <c r="H16" t="str">
        <f>VLOOKUP(B16,'名称-id-价值'!B:C,2,FALSE)</f>
        <v>B-1-碎片</v>
      </c>
      <c r="I16" t="str">
        <f t="shared" si="8"/>
        <v>T1碎片</v>
      </c>
      <c r="J16">
        <f t="shared" si="1"/>
        <v>2</v>
      </c>
      <c r="K16">
        <f t="shared" si="9"/>
        <v>2.563121365597449</v>
      </c>
      <c r="L16">
        <f>VLOOKUP(B16,'名称-id-价值'!B:M,J16+2,FALSE)</f>
        <v>56.4</v>
      </c>
      <c r="M16">
        <f t="shared" si="2"/>
        <v>36.140011254924026</v>
      </c>
      <c r="N16">
        <f t="shared" si="3"/>
        <v>650.89041455636857</v>
      </c>
      <c r="O16" t="str">
        <f t="shared" si="4"/>
        <v>53111,</v>
      </c>
      <c r="P16" t="str">
        <f t="shared" si="5"/>
        <v>488,</v>
      </c>
      <c r="Q16" t="str">
        <f t="shared" si="10"/>
        <v>(4,10)</v>
      </c>
      <c r="R16" t="str">
        <f t="shared" si="6"/>
        <v>4,</v>
      </c>
      <c r="S16" t="str">
        <f t="shared" si="7"/>
        <v>10,</v>
      </c>
    </row>
    <row r="17" spans="1:32" x14ac:dyDescent="0.15">
      <c r="A17" t="s">
        <v>156</v>
      </c>
      <c r="B17">
        <v>91001</v>
      </c>
      <c r="C17">
        <v>179</v>
      </c>
      <c r="D17">
        <v>1</v>
      </c>
      <c r="E17">
        <v>3</v>
      </c>
      <c r="F17">
        <v>4</v>
      </c>
      <c r="G17" s="5">
        <f t="shared" si="0"/>
        <v>3.3577190020634029E-2</v>
      </c>
      <c r="H17" t="str">
        <f>VLOOKUP(B17,'名称-id-价值'!B:C,2,FALSE)</f>
        <v>T1LP1</v>
      </c>
      <c r="I17" t="str">
        <f t="shared" si="8"/>
        <v>T1部件</v>
      </c>
      <c r="J17">
        <f t="shared" si="1"/>
        <v>2</v>
      </c>
      <c r="K17">
        <f t="shared" si="9"/>
        <v>0.26861752016507223</v>
      </c>
      <c r="L17">
        <f>VLOOKUP(B17,'名称-id-价值'!B:M,J17+2,FALSE)</f>
        <v>38</v>
      </c>
      <c r="M17">
        <f t="shared" si="2"/>
        <v>2.551866441568186</v>
      </c>
      <c r="N17">
        <f t="shared" si="3"/>
        <v>650.89041455636857</v>
      </c>
      <c r="O17" t="str">
        <f t="shared" si="4"/>
        <v>91001,</v>
      </c>
      <c r="P17" t="str">
        <f t="shared" si="5"/>
        <v>179,</v>
      </c>
      <c r="Q17" t="str">
        <f t="shared" si="10"/>
        <v>(1,3)</v>
      </c>
      <c r="R17" t="str">
        <f t="shared" si="6"/>
        <v>1,</v>
      </c>
      <c r="S17" t="str">
        <f t="shared" si="7"/>
        <v>3,</v>
      </c>
      <c r="AC17" s="18" t="s">
        <v>188</v>
      </c>
      <c r="AD17" s="18" t="s">
        <v>189</v>
      </c>
      <c r="AE17" s="18" t="s">
        <v>190</v>
      </c>
      <c r="AF17" s="19" t="s">
        <v>193</v>
      </c>
    </row>
    <row r="18" spans="1:32" x14ac:dyDescent="0.15">
      <c r="A18" t="s">
        <v>156</v>
      </c>
      <c r="B18">
        <v>91003</v>
      </c>
      <c r="C18">
        <v>179</v>
      </c>
      <c r="D18">
        <v>1</v>
      </c>
      <c r="E18">
        <v>3</v>
      </c>
      <c r="F18">
        <v>4</v>
      </c>
      <c r="G18" s="5">
        <f t="shared" si="0"/>
        <v>3.3577190020634029E-2</v>
      </c>
      <c r="H18" t="str">
        <f>VLOOKUP(B18,'名称-id-价值'!B:C,2,FALSE)</f>
        <v>T1LP3</v>
      </c>
      <c r="I18" t="str">
        <f t="shared" si="8"/>
        <v>T1部件</v>
      </c>
      <c r="J18">
        <f t="shared" si="1"/>
        <v>2</v>
      </c>
      <c r="K18">
        <f t="shared" si="9"/>
        <v>0.26861752016507223</v>
      </c>
      <c r="L18">
        <f>VLOOKUP(B18,'名称-id-价值'!B:M,J18+2,FALSE)</f>
        <v>38</v>
      </c>
      <c r="M18">
        <f t="shared" si="2"/>
        <v>2.551866441568186</v>
      </c>
      <c r="N18">
        <f t="shared" si="3"/>
        <v>650.89041455636857</v>
      </c>
      <c r="O18" t="str">
        <f t="shared" si="4"/>
        <v>91003,</v>
      </c>
      <c r="P18" t="str">
        <f t="shared" si="5"/>
        <v>179,</v>
      </c>
      <c r="Q18" t="str">
        <f t="shared" si="10"/>
        <v>(1,3)</v>
      </c>
      <c r="R18" t="str">
        <f t="shared" si="6"/>
        <v>1,</v>
      </c>
      <c r="S18" t="str">
        <f t="shared" si="7"/>
        <v>3,</v>
      </c>
      <c r="AC18" s="15">
        <v>1</v>
      </c>
      <c r="AD18" s="15">
        <v>0</v>
      </c>
      <c r="AE18" s="15">
        <v>0</v>
      </c>
      <c r="AF18" s="15">
        <f>VLOOKUP($AD$17,'名称-id-价值'!$A:$M,4,FALSE)*AD18+AE18</f>
        <v>0</v>
      </c>
    </row>
    <row r="19" spans="1:32" x14ac:dyDescent="0.15">
      <c r="A19" t="s">
        <v>156</v>
      </c>
      <c r="B19">
        <v>91005</v>
      </c>
      <c r="C19">
        <v>179</v>
      </c>
      <c r="D19">
        <v>1</v>
      </c>
      <c r="E19">
        <v>3</v>
      </c>
      <c r="F19">
        <v>4</v>
      </c>
      <c r="G19" s="5">
        <f t="shared" si="0"/>
        <v>3.3577190020634029E-2</v>
      </c>
      <c r="H19" t="str">
        <f>VLOOKUP(B19,'名称-id-价值'!B:C,2,FALSE)</f>
        <v>T1LP5</v>
      </c>
      <c r="I19" t="str">
        <f t="shared" si="8"/>
        <v>T1部件</v>
      </c>
      <c r="J19">
        <f t="shared" si="1"/>
        <v>2</v>
      </c>
      <c r="K19">
        <f t="shared" si="9"/>
        <v>0.26861752016507223</v>
      </c>
      <c r="L19">
        <f>VLOOKUP(B19,'名称-id-价值'!B:M,J19+2,FALSE)</f>
        <v>38</v>
      </c>
      <c r="M19">
        <f t="shared" si="2"/>
        <v>2.551866441568186</v>
      </c>
      <c r="N19">
        <f t="shared" si="3"/>
        <v>650.89041455636857</v>
      </c>
      <c r="O19" t="str">
        <f t="shared" si="4"/>
        <v>91005,</v>
      </c>
      <c r="P19" t="str">
        <f t="shared" si="5"/>
        <v>179,</v>
      </c>
      <c r="Q19" t="str">
        <f t="shared" si="10"/>
        <v>(1,3)</v>
      </c>
      <c r="R19" t="str">
        <f t="shared" si="6"/>
        <v>1,</v>
      </c>
      <c r="S19" t="str">
        <f t="shared" si="7"/>
        <v>3,</v>
      </c>
      <c r="AC19" s="15">
        <v>2</v>
      </c>
      <c r="AD19" s="15">
        <v>0</v>
      </c>
      <c r="AE19" s="15">
        <v>0</v>
      </c>
      <c r="AF19" s="15">
        <f>VLOOKUP($AD$17,'名称-id-价值'!$A:$M,4,FALSE)*AD19+AE19</f>
        <v>0</v>
      </c>
    </row>
    <row r="20" spans="1:32" x14ac:dyDescent="0.15">
      <c r="A20" t="s">
        <v>156</v>
      </c>
      <c r="B20">
        <v>91101</v>
      </c>
      <c r="C20">
        <v>179</v>
      </c>
      <c r="D20">
        <v>1</v>
      </c>
      <c r="E20">
        <v>3</v>
      </c>
      <c r="F20">
        <v>4</v>
      </c>
      <c r="G20" s="5">
        <f t="shared" si="0"/>
        <v>3.3577190020634029E-2</v>
      </c>
      <c r="H20" t="str">
        <f>VLOOKUP(B20,'名称-id-价值'!B:C,2,FALSE)</f>
        <v>T1MP1</v>
      </c>
      <c r="I20" t="str">
        <f t="shared" si="8"/>
        <v>T1部件</v>
      </c>
      <c r="J20">
        <f t="shared" si="1"/>
        <v>2</v>
      </c>
      <c r="K20">
        <f t="shared" si="9"/>
        <v>0.26861752016507223</v>
      </c>
      <c r="L20">
        <f>VLOOKUP(B20,'名称-id-价值'!B:M,J20+2,FALSE)</f>
        <v>38</v>
      </c>
      <c r="M20">
        <f t="shared" si="2"/>
        <v>2.551866441568186</v>
      </c>
      <c r="N20">
        <f t="shared" si="3"/>
        <v>650.89041455636857</v>
      </c>
      <c r="O20" t="str">
        <f t="shared" si="4"/>
        <v>91101,</v>
      </c>
      <c r="P20" t="str">
        <f t="shared" si="5"/>
        <v>179,</v>
      </c>
      <c r="Q20" t="str">
        <f t="shared" si="10"/>
        <v>(1,3)</v>
      </c>
      <c r="R20" t="str">
        <f t="shared" si="6"/>
        <v>1,</v>
      </c>
      <c r="S20" t="str">
        <f t="shared" si="7"/>
        <v>3,</v>
      </c>
      <c r="AC20" s="15">
        <v>3</v>
      </c>
      <c r="AD20" s="15">
        <v>0</v>
      </c>
      <c r="AE20" s="15">
        <v>0</v>
      </c>
      <c r="AF20" s="15">
        <f>VLOOKUP($AD$17,'名称-id-价值'!$A:$M,4,FALSE)*AD20+AE20</f>
        <v>0</v>
      </c>
    </row>
    <row r="21" spans="1:32" x14ac:dyDescent="0.15">
      <c r="A21" t="s">
        <v>156</v>
      </c>
      <c r="B21">
        <v>91103</v>
      </c>
      <c r="C21">
        <v>179</v>
      </c>
      <c r="D21">
        <v>1</v>
      </c>
      <c r="E21">
        <v>3</v>
      </c>
      <c r="F21">
        <v>4</v>
      </c>
      <c r="G21" s="5">
        <f t="shared" si="0"/>
        <v>3.3577190020634029E-2</v>
      </c>
      <c r="H21" t="str">
        <f>VLOOKUP(B21,'名称-id-价值'!B:C,2,FALSE)</f>
        <v>T1MP3</v>
      </c>
      <c r="I21" t="str">
        <f t="shared" si="8"/>
        <v>T1部件</v>
      </c>
      <c r="J21">
        <f t="shared" si="1"/>
        <v>2</v>
      </c>
      <c r="K21">
        <f t="shared" si="9"/>
        <v>0.26861752016507223</v>
      </c>
      <c r="L21">
        <f>VLOOKUP(B21,'名称-id-价值'!B:M,J21+2,FALSE)</f>
        <v>38</v>
      </c>
      <c r="M21">
        <f t="shared" si="2"/>
        <v>2.551866441568186</v>
      </c>
      <c r="N21">
        <f t="shared" si="3"/>
        <v>650.89041455636857</v>
      </c>
      <c r="O21" t="str">
        <f t="shared" si="4"/>
        <v>91103,</v>
      </c>
      <c r="P21" t="str">
        <f t="shared" si="5"/>
        <v>179,</v>
      </c>
      <c r="Q21" t="str">
        <f t="shared" si="10"/>
        <v>(1,3)</v>
      </c>
      <c r="R21" t="str">
        <f t="shared" si="6"/>
        <v>1,</v>
      </c>
      <c r="S21" t="str">
        <f t="shared" si="7"/>
        <v>3,</v>
      </c>
      <c r="AC21" s="15">
        <v>4</v>
      </c>
      <c r="AD21" s="15">
        <v>0</v>
      </c>
      <c r="AE21" s="15">
        <v>0</v>
      </c>
      <c r="AF21" s="15">
        <f>VLOOKUP($AD$17,'名称-id-价值'!$A:$M,4,FALSE)*AD21+AE21</f>
        <v>0</v>
      </c>
    </row>
    <row r="22" spans="1:32" x14ac:dyDescent="0.15">
      <c r="A22" t="s">
        <v>156</v>
      </c>
      <c r="B22">
        <v>91105</v>
      </c>
      <c r="C22">
        <v>179</v>
      </c>
      <c r="D22">
        <v>1</v>
      </c>
      <c r="E22">
        <v>3</v>
      </c>
      <c r="F22">
        <v>4</v>
      </c>
      <c r="G22" s="5">
        <f t="shared" si="0"/>
        <v>3.3577190020634029E-2</v>
      </c>
      <c r="H22" t="str">
        <f>VLOOKUP(B22,'名称-id-价值'!B:C,2,FALSE)</f>
        <v>T1MP5</v>
      </c>
      <c r="I22" t="str">
        <f t="shared" si="8"/>
        <v>T1部件</v>
      </c>
      <c r="J22">
        <f t="shared" si="1"/>
        <v>2</v>
      </c>
      <c r="K22">
        <f t="shared" si="9"/>
        <v>0.26861752016507223</v>
      </c>
      <c r="L22">
        <f>VLOOKUP(B22,'名称-id-价值'!B:M,J22+2,FALSE)</f>
        <v>38</v>
      </c>
      <c r="M22">
        <f t="shared" si="2"/>
        <v>2.551866441568186</v>
      </c>
      <c r="N22">
        <f t="shared" si="3"/>
        <v>650.89041455636857</v>
      </c>
      <c r="O22" t="str">
        <f t="shared" si="4"/>
        <v>91105,</v>
      </c>
      <c r="P22" t="str">
        <f t="shared" si="5"/>
        <v>179,</v>
      </c>
      <c r="Q22" t="str">
        <f t="shared" si="10"/>
        <v>(1,3)</v>
      </c>
      <c r="R22" t="str">
        <f t="shared" si="6"/>
        <v>1,</v>
      </c>
      <c r="S22" t="str">
        <f t="shared" si="7"/>
        <v>3,</v>
      </c>
      <c r="AC22" s="15">
        <v>5</v>
      </c>
      <c r="AD22" s="15">
        <v>0</v>
      </c>
      <c r="AE22" s="15">
        <v>0</v>
      </c>
      <c r="AF22" s="15">
        <f>VLOOKUP($AD$17,'名称-id-价值'!$A:$M,4,FALSE)*AD22+AE22</f>
        <v>0</v>
      </c>
    </row>
    <row r="23" spans="1:32" x14ac:dyDescent="0.15">
      <c r="A23" t="s">
        <v>156</v>
      </c>
      <c r="B23">
        <v>91201</v>
      </c>
      <c r="C23">
        <v>179</v>
      </c>
      <c r="D23">
        <v>1</v>
      </c>
      <c r="E23">
        <v>3</v>
      </c>
      <c r="F23">
        <v>4</v>
      </c>
      <c r="G23" s="5">
        <f t="shared" si="0"/>
        <v>3.3577190020634029E-2</v>
      </c>
      <c r="H23" t="str">
        <f>VLOOKUP(B23,'名称-id-价值'!B:C,2,FALSE)</f>
        <v>T1HP1</v>
      </c>
      <c r="I23" t="str">
        <f t="shared" si="8"/>
        <v>T1部件</v>
      </c>
      <c r="J23">
        <f t="shared" si="1"/>
        <v>2</v>
      </c>
      <c r="K23">
        <f t="shared" si="9"/>
        <v>0.26861752016507223</v>
      </c>
      <c r="L23">
        <f>VLOOKUP(B23,'名称-id-价值'!B:M,J23+2,FALSE)</f>
        <v>38</v>
      </c>
      <c r="M23">
        <f t="shared" si="2"/>
        <v>2.551866441568186</v>
      </c>
      <c r="N23">
        <f t="shared" si="3"/>
        <v>650.89041455636857</v>
      </c>
      <c r="O23" t="str">
        <f t="shared" si="4"/>
        <v>91201,</v>
      </c>
      <c r="P23" t="str">
        <f t="shared" si="5"/>
        <v>179,</v>
      </c>
      <c r="Q23" t="str">
        <f t="shared" si="10"/>
        <v>(1,3)</v>
      </c>
      <c r="R23" t="str">
        <f t="shared" si="6"/>
        <v>1,</v>
      </c>
      <c r="S23" t="str">
        <f t="shared" si="7"/>
        <v>3,</v>
      </c>
      <c r="AC23" s="15">
        <v>6</v>
      </c>
      <c r="AD23" s="15">
        <v>0</v>
      </c>
      <c r="AE23" s="15">
        <v>0</v>
      </c>
      <c r="AF23" s="15">
        <f>VLOOKUP($AD$17,'名称-id-价值'!$A:$M,4,FALSE)*AD23+AE23</f>
        <v>0</v>
      </c>
    </row>
    <row r="24" spans="1:32" x14ac:dyDescent="0.15">
      <c r="A24" t="s">
        <v>156</v>
      </c>
      <c r="B24">
        <v>91203</v>
      </c>
      <c r="C24">
        <v>179</v>
      </c>
      <c r="D24">
        <v>1</v>
      </c>
      <c r="E24">
        <v>3</v>
      </c>
      <c r="F24">
        <v>4</v>
      </c>
      <c r="G24" s="5">
        <f t="shared" si="0"/>
        <v>3.3577190020634029E-2</v>
      </c>
      <c r="H24" t="str">
        <f>VLOOKUP(B24,'名称-id-价值'!B:C,2,FALSE)</f>
        <v>T1HP3</v>
      </c>
      <c r="I24" t="str">
        <f t="shared" si="8"/>
        <v>T1部件</v>
      </c>
      <c r="J24">
        <f t="shared" si="1"/>
        <v>2</v>
      </c>
      <c r="K24">
        <f t="shared" si="9"/>
        <v>0.26861752016507223</v>
      </c>
      <c r="L24">
        <f>VLOOKUP(B24,'名称-id-价值'!B:M,J24+2,FALSE)</f>
        <v>38</v>
      </c>
      <c r="M24">
        <f t="shared" si="2"/>
        <v>2.551866441568186</v>
      </c>
      <c r="N24">
        <f t="shared" si="3"/>
        <v>650.89041455636857</v>
      </c>
      <c r="O24" t="str">
        <f t="shared" si="4"/>
        <v>91203,</v>
      </c>
      <c r="P24" t="str">
        <f t="shared" si="5"/>
        <v>179,</v>
      </c>
      <c r="Q24" t="str">
        <f t="shared" si="10"/>
        <v>(1,3)</v>
      </c>
      <c r="R24" t="str">
        <f t="shared" si="6"/>
        <v>1,</v>
      </c>
      <c r="S24" t="str">
        <f t="shared" si="7"/>
        <v>3,</v>
      </c>
      <c r="AC24" s="15">
        <v>7</v>
      </c>
      <c r="AD24" s="15">
        <v>0</v>
      </c>
      <c r="AE24" s="15">
        <v>0</v>
      </c>
      <c r="AF24" s="15">
        <f>VLOOKUP($AD$17,'名称-id-价值'!$A:$M,4,FALSE)*AD24+AE24</f>
        <v>0</v>
      </c>
    </row>
    <row r="25" spans="1:32" x14ac:dyDescent="0.15">
      <c r="A25" t="s">
        <v>156</v>
      </c>
      <c r="B25">
        <v>91205</v>
      </c>
      <c r="C25">
        <v>179</v>
      </c>
      <c r="D25">
        <v>1</v>
      </c>
      <c r="E25">
        <v>3</v>
      </c>
      <c r="F25">
        <v>4</v>
      </c>
      <c r="G25" s="5">
        <f t="shared" si="0"/>
        <v>3.3577190020634029E-2</v>
      </c>
      <c r="H25" t="str">
        <f>VLOOKUP(B25,'名称-id-价值'!B:C,2,FALSE)</f>
        <v>T1HP5</v>
      </c>
      <c r="I25" t="str">
        <f t="shared" si="8"/>
        <v>T1部件</v>
      </c>
      <c r="J25">
        <f t="shared" si="1"/>
        <v>2</v>
      </c>
      <c r="K25">
        <f t="shared" si="9"/>
        <v>0.26861752016507223</v>
      </c>
      <c r="L25">
        <f>VLOOKUP(B25,'名称-id-价值'!B:M,J25+2,FALSE)</f>
        <v>38</v>
      </c>
      <c r="M25">
        <f t="shared" si="2"/>
        <v>2.551866441568186</v>
      </c>
      <c r="N25">
        <f t="shared" si="3"/>
        <v>650.89041455636857</v>
      </c>
      <c r="O25" t="str">
        <f t="shared" si="4"/>
        <v>91205,</v>
      </c>
      <c r="P25" t="str">
        <f t="shared" si="5"/>
        <v>179,</v>
      </c>
      <c r="Q25" t="str">
        <f t="shared" si="10"/>
        <v>(1,3)</v>
      </c>
      <c r="R25" t="str">
        <f t="shared" si="6"/>
        <v>1,</v>
      </c>
      <c r="S25" t="str">
        <f t="shared" si="7"/>
        <v>3,</v>
      </c>
      <c r="AC25" s="15">
        <v>8</v>
      </c>
      <c r="AD25" s="15">
        <v>0</v>
      </c>
      <c r="AE25" s="15">
        <v>0</v>
      </c>
      <c r="AF25" s="15">
        <f>VLOOKUP($AD$17,'名称-id-价值'!$A:$M,4,FALSE)*AD25+AE25</f>
        <v>0</v>
      </c>
    </row>
    <row r="26" spans="1:32" x14ac:dyDescent="0.15">
      <c r="A26" t="s">
        <v>156</v>
      </c>
      <c r="B26">
        <v>91002</v>
      </c>
      <c r="C26">
        <v>179</v>
      </c>
      <c r="D26">
        <v>1</v>
      </c>
      <c r="E26">
        <v>3</v>
      </c>
      <c r="F26">
        <v>4</v>
      </c>
      <c r="G26" s="5">
        <f t="shared" si="0"/>
        <v>3.3577190020634029E-2</v>
      </c>
      <c r="H26" t="str">
        <f>VLOOKUP(B26,'名称-id-价值'!B:C,2,FALSE)</f>
        <v>T1LP2</v>
      </c>
      <c r="I26" t="str">
        <f t="shared" si="8"/>
        <v>T1部件</v>
      </c>
      <c r="J26">
        <f t="shared" si="1"/>
        <v>2</v>
      </c>
      <c r="K26">
        <f t="shared" si="9"/>
        <v>0.26861752016507223</v>
      </c>
      <c r="L26">
        <f>VLOOKUP(B26,'名称-id-价值'!B:M,J26+2,FALSE)</f>
        <v>38</v>
      </c>
      <c r="M26">
        <f t="shared" si="2"/>
        <v>2.551866441568186</v>
      </c>
      <c r="N26">
        <f t="shared" si="3"/>
        <v>650.89041455636857</v>
      </c>
      <c r="O26" t="str">
        <f t="shared" si="4"/>
        <v>91002,</v>
      </c>
      <c r="P26" t="str">
        <f t="shared" si="5"/>
        <v>179,</v>
      </c>
      <c r="Q26" t="str">
        <f t="shared" si="10"/>
        <v>(1,3)</v>
      </c>
      <c r="R26" t="str">
        <f t="shared" si="6"/>
        <v>1,</v>
      </c>
      <c r="S26" t="str">
        <f t="shared" si="7"/>
        <v>3,</v>
      </c>
      <c r="AC26" s="15">
        <v>9</v>
      </c>
      <c r="AD26" s="15">
        <v>0</v>
      </c>
      <c r="AE26" s="15">
        <v>0</v>
      </c>
      <c r="AF26" s="15">
        <f>VLOOKUP($AD$17,'名称-id-价值'!$A:$M,4,FALSE)*AD26+AE26</f>
        <v>0</v>
      </c>
    </row>
    <row r="27" spans="1:32" x14ac:dyDescent="0.15">
      <c r="A27" t="s">
        <v>156</v>
      </c>
      <c r="B27">
        <v>91004</v>
      </c>
      <c r="C27">
        <v>179</v>
      </c>
      <c r="D27">
        <v>1</v>
      </c>
      <c r="E27">
        <v>3</v>
      </c>
      <c r="F27">
        <v>4</v>
      </c>
      <c r="G27" s="5">
        <f t="shared" si="0"/>
        <v>3.3577190020634029E-2</v>
      </c>
      <c r="H27" t="str">
        <f>VLOOKUP(B27,'名称-id-价值'!B:C,2,FALSE)</f>
        <v>T1LP4</v>
      </c>
      <c r="I27" t="str">
        <f t="shared" si="8"/>
        <v>T1部件</v>
      </c>
      <c r="J27">
        <f t="shared" si="1"/>
        <v>2</v>
      </c>
      <c r="K27">
        <f t="shared" si="9"/>
        <v>0.26861752016507223</v>
      </c>
      <c r="L27">
        <f>VLOOKUP(B27,'名称-id-价值'!B:M,J27+2,FALSE)</f>
        <v>38</v>
      </c>
      <c r="M27">
        <f t="shared" si="2"/>
        <v>2.551866441568186</v>
      </c>
      <c r="N27">
        <f t="shared" si="3"/>
        <v>650.89041455636857</v>
      </c>
      <c r="O27" t="str">
        <f t="shared" si="4"/>
        <v>91004,</v>
      </c>
      <c r="P27" t="str">
        <f t="shared" si="5"/>
        <v>179,</v>
      </c>
      <c r="Q27" t="str">
        <f t="shared" si="10"/>
        <v>(1,3)</v>
      </c>
      <c r="R27" t="str">
        <f t="shared" si="6"/>
        <v>1,</v>
      </c>
      <c r="S27" t="str">
        <f t="shared" si="7"/>
        <v>3,</v>
      </c>
      <c r="AC27" s="15">
        <v>10</v>
      </c>
      <c r="AD27" s="15">
        <v>0</v>
      </c>
      <c r="AE27" s="15">
        <v>0</v>
      </c>
      <c r="AF27" s="15">
        <f>VLOOKUP($AD$17,'名称-id-价值'!$A:$M,4,FALSE)*AD27+AE27</f>
        <v>0</v>
      </c>
    </row>
    <row r="28" spans="1:32" x14ac:dyDescent="0.15">
      <c r="A28" t="s">
        <v>156</v>
      </c>
      <c r="B28">
        <v>91006</v>
      </c>
      <c r="C28">
        <v>179</v>
      </c>
      <c r="D28">
        <v>1</v>
      </c>
      <c r="E28">
        <v>3</v>
      </c>
      <c r="F28">
        <v>4</v>
      </c>
      <c r="G28" s="5">
        <f t="shared" si="0"/>
        <v>3.3577190020634029E-2</v>
      </c>
      <c r="H28" t="str">
        <f>VLOOKUP(B28,'名称-id-价值'!B:C,2,FALSE)</f>
        <v>T1LP6</v>
      </c>
      <c r="I28" t="str">
        <f t="shared" si="8"/>
        <v>T1部件</v>
      </c>
      <c r="J28">
        <f t="shared" si="1"/>
        <v>2</v>
      </c>
      <c r="K28">
        <f t="shared" si="9"/>
        <v>0.26861752016507223</v>
      </c>
      <c r="L28">
        <f>VLOOKUP(B28,'名称-id-价值'!B:M,J28+2,FALSE)</f>
        <v>38</v>
      </c>
      <c r="M28">
        <f t="shared" si="2"/>
        <v>2.551866441568186</v>
      </c>
      <c r="N28">
        <f t="shared" si="3"/>
        <v>650.89041455636857</v>
      </c>
      <c r="O28" t="str">
        <f t="shared" si="4"/>
        <v>91006,</v>
      </c>
      <c r="P28" t="str">
        <f t="shared" si="5"/>
        <v>179,</v>
      </c>
      <c r="Q28" t="str">
        <f t="shared" si="10"/>
        <v>(1,3)</v>
      </c>
      <c r="R28" t="str">
        <f t="shared" si="6"/>
        <v>1,</v>
      </c>
      <c r="S28" t="str">
        <f t="shared" si="7"/>
        <v>3,</v>
      </c>
    </row>
    <row r="29" spans="1:32" x14ac:dyDescent="0.15">
      <c r="A29" t="s">
        <v>156</v>
      </c>
      <c r="B29">
        <v>91102</v>
      </c>
      <c r="C29">
        <v>179</v>
      </c>
      <c r="D29">
        <v>1</v>
      </c>
      <c r="E29">
        <v>3</v>
      </c>
      <c r="F29">
        <v>4</v>
      </c>
      <c r="G29" s="5">
        <f t="shared" si="0"/>
        <v>3.3577190020634029E-2</v>
      </c>
      <c r="H29" t="str">
        <f>VLOOKUP(B29,'名称-id-价值'!B:C,2,FALSE)</f>
        <v>T1MP2</v>
      </c>
      <c r="I29" t="str">
        <f t="shared" si="8"/>
        <v>T1部件</v>
      </c>
      <c r="J29">
        <f t="shared" si="1"/>
        <v>2</v>
      </c>
      <c r="K29">
        <f t="shared" si="9"/>
        <v>0.26861752016507223</v>
      </c>
      <c r="L29">
        <f>VLOOKUP(B29,'名称-id-价值'!B:M,J29+2,FALSE)</f>
        <v>38</v>
      </c>
      <c r="M29">
        <f t="shared" si="2"/>
        <v>2.551866441568186</v>
      </c>
      <c r="N29">
        <f t="shared" si="3"/>
        <v>650.89041455636857</v>
      </c>
      <c r="O29" t="str">
        <f t="shared" si="4"/>
        <v>91102,</v>
      </c>
      <c r="P29" t="str">
        <f t="shared" si="5"/>
        <v>179,</v>
      </c>
      <c r="Q29" t="str">
        <f t="shared" si="10"/>
        <v>(1,3)</v>
      </c>
      <c r="R29" t="str">
        <f t="shared" si="6"/>
        <v>1,</v>
      </c>
      <c r="S29" t="str">
        <f t="shared" si="7"/>
        <v>3,</v>
      </c>
    </row>
    <row r="30" spans="1:32" x14ac:dyDescent="0.15">
      <c r="A30" t="s">
        <v>156</v>
      </c>
      <c r="B30">
        <v>91104</v>
      </c>
      <c r="C30">
        <v>179</v>
      </c>
      <c r="D30">
        <v>1</v>
      </c>
      <c r="E30">
        <v>3</v>
      </c>
      <c r="F30">
        <v>4</v>
      </c>
      <c r="G30" s="5">
        <f t="shared" si="0"/>
        <v>3.3577190020634029E-2</v>
      </c>
      <c r="H30" t="str">
        <f>VLOOKUP(B30,'名称-id-价值'!B:C,2,FALSE)</f>
        <v>T1MP4</v>
      </c>
      <c r="I30" t="str">
        <f t="shared" si="8"/>
        <v>T1部件</v>
      </c>
      <c r="J30">
        <f t="shared" si="1"/>
        <v>2</v>
      </c>
      <c r="K30">
        <f t="shared" si="9"/>
        <v>0.26861752016507223</v>
      </c>
      <c r="L30">
        <f>VLOOKUP(B30,'名称-id-价值'!B:M,J30+2,FALSE)</f>
        <v>38</v>
      </c>
      <c r="M30">
        <f t="shared" si="2"/>
        <v>2.551866441568186</v>
      </c>
      <c r="N30">
        <f t="shared" si="3"/>
        <v>650.89041455636857</v>
      </c>
      <c r="O30" t="str">
        <f t="shared" si="4"/>
        <v>91104,</v>
      </c>
      <c r="P30" t="str">
        <f t="shared" si="5"/>
        <v>179,</v>
      </c>
      <c r="Q30" t="str">
        <f t="shared" si="10"/>
        <v>(1,3)</v>
      </c>
      <c r="R30" t="str">
        <f t="shared" si="6"/>
        <v>1,</v>
      </c>
      <c r="S30" t="str">
        <f t="shared" si="7"/>
        <v>3,</v>
      </c>
    </row>
    <row r="31" spans="1:32" x14ac:dyDescent="0.15">
      <c r="A31" t="s">
        <v>156</v>
      </c>
      <c r="B31">
        <v>91106</v>
      </c>
      <c r="C31">
        <v>179</v>
      </c>
      <c r="D31">
        <v>1</v>
      </c>
      <c r="E31">
        <v>3</v>
      </c>
      <c r="F31">
        <v>4</v>
      </c>
      <c r="G31" s="5">
        <f t="shared" si="0"/>
        <v>3.3577190020634029E-2</v>
      </c>
      <c r="H31" t="str">
        <f>VLOOKUP(B31,'名称-id-价值'!B:C,2,FALSE)</f>
        <v>T1MP6</v>
      </c>
      <c r="I31" t="str">
        <f t="shared" si="8"/>
        <v>T1部件</v>
      </c>
      <c r="J31">
        <f t="shared" si="1"/>
        <v>2</v>
      </c>
      <c r="K31">
        <f t="shared" si="9"/>
        <v>0.26861752016507223</v>
      </c>
      <c r="L31">
        <f>VLOOKUP(B31,'名称-id-价值'!B:M,J31+2,FALSE)</f>
        <v>38</v>
      </c>
      <c r="M31">
        <f t="shared" si="2"/>
        <v>2.551866441568186</v>
      </c>
      <c r="N31">
        <f t="shared" si="3"/>
        <v>650.89041455636857</v>
      </c>
      <c r="O31" t="str">
        <f t="shared" si="4"/>
        <v>91106,</v>
      </c>
      <c r="P31" t="str">
        <f t="shared" si="5"/>
        <v>179,</v>
      </c>
      <c r="Q31" t="str">
        <f t="shared" si="10"/>
        <v>(1,3)</v>
      </c>
      <c r="R31" t="str">
        <f t="shared" si="6"/>
        <v>1,</v>
      </c>
      <c r="S31" t="str">
        <f t="shared" si="7"/>
        <v>3,</v>
      </c>
    </row>
    <row r="32" spans="1:32" x14ac:dyDescent="0.15">
      <c r="A32" t="s">
        <v>156</v>
      </c>
      <c r="B32">
        <v>91202</v>
      </c>
      <c r="C32">
        <v>179</v>
      </c>
      <c r="D32">
        <v>1</v>
      </c>
      <c r="E32">
        <v>3</v>
      </c>
      <c r="F32">
        <v>4</v>
      </c>
      <c r="G32" s="5">
        <f t="shared" si="0"/>
        <v>3.3577190020634029E-2</v>
      </c>
      <c r="H32" t="str">
        <f>VLOOKUP(B32,'名称-id-价值'!B:C,2,FALSE)</f>
        <v>T1HP2</v>
      </c>
      <c r="I32" t="str">
        <f t="shared" si="8"/>
        <v>T1部件</v>
      </c>
      <c r="J32">
        <f t="shared" si="1"/>
        <v>2</v>
      </c>
      <c r="K32">
        <f t="shared" si="9"/>
        <v>0.26861752016507223</v>
      </c>
      <c r="L32">
        <f>VLOOKUP(B32,'名称-id-价值'!B:M,J32+2,FALSE)</f>
        <v>38</v>
      </c>
      <c r="M32">
        <f t="shared" si="2"/>
        <v>2.551866441568186</v>
      </c>
      <c r="N32">
        <f t="shared" si="3"/>
        <v>650.89041455636857</v>
      </c>
      <c r="O32" t="str">
        <f t="shared" si="4"/>
        <v>91202,</v>
      </c>
      <c r="P32" t="str">
        <f t="shared" si="5"/>
        <v>179,</v>
      </c>
      <c r="Q32" t="str">
        <f t="shared" si="10"/>
        <v>(1,3)</v>
      </c>
      <c r="R32" t="str">
        <f t="shared" si="6"/>
        <v>1,</v>
      </c>
      <c r="S32" t="str">
        <f t="shared" si="7"/>
        <v>3,</v>
      </c>
    </row>
    <row r="33" spans="1:19" x14ac:dyDescent="0.15">
      <c r="A33" t="s">
        <v>156</v>
      </c>
      <c r="B33">
        <v>91204</v>
      </c>
      <c r="C33">
        <v>179</v>
      </c>
      <c r="D33">
        <v>1</v>
      </c>
      <c r="E33">
        <v>3</v>
      </c>
      <c r="F33">
        <v>4</v>
      </c>
      <c r="G33" s="5">
        <f t="shared" si="0"/>
        <v>3.3577190020634029E-2</v>
      </c>
      <c r="H33" t="str">
        <f>VLOOKUP(B33,'名称-id-价值'!B:C,2,FALSE)</f>
        <v>T1HP4</v>
      </c>
      <c r="I33" t="str">
        <f t="shared" si="8"/>
        <v>T1部件</v>
      </c>
      <c r="J33">
        <f t="shared" si="1"/>
        <v>2</v>
      </c>
      <c r="K33">
        <f t="shared" si="9"/>
        <v>0.26861752016507223</v>
      </c>
      <c r="L33">
        <f>VLOOKUP(B33,'名称-id-价值'!B:M,J33+2,FALSE)</f>
        <v>38</v>
      </c>
      <c r="M33">
        <f t="shared" si="2"/>
        <v>2.551866441568186</v>
      </c>
      <c r="N33">
        <f t="shared" si="3"/>
        <v>650.89041455636857</v>
      </c>
      <c r="O33" t="str">
        <f t="shared" si="4"/>
        <v>91204,</v>
      </c>
      <c r="P33" t="str">
        <f t="shared" si="5"/>
        <v>179,</v>
      </c>
      <c r="Q33" t="str">
        <f t="shared" si="10"/>
        <v>(1,3)</v>
      </c>
      <c r="R33" t="str">
        <f t="shared" si="6"/>
        <v>1,</v>
      </c>
      <c r="S33" t="str">
        <f t="shared" si="7"/>
        <v>3,</v>
      </c>
    </row>
    <row r="34" spans="1:19" x14ac:dyDescent="0.15">
      <c r="A34" t="s">
        <v>156</v>
      </c>
      <c r="B34">
        <v>91206</v>
      </c>
      <c r="C34">
        <v>179</v>
      </c>
      <c r="D34">
        <v>1</v>
      </c>
      <c r="E34">
        <v>3</v>
      </c>
      <c r="F34">
        <v>4</v>
      </c>
      <c r="G34" s="5">
        <f t="shared" si="0"/>
        <v>3.3577190020634029E-2</v>
      </c>
      <c r="H34" t="str">
        <f>VLOOKUP(B34,'名称-id-价值'!B:C,2,FALSE)</f>
        <v>T1HP6</v>
      </c>
      <c r="I34" t="str">
        <f t="shared" si="8"/>
        <v>T1部件</v>
      </c>
      <c r="J34">
        <f t="shared" si="1"/>
        <v>2</v>
      </c>
      <c r="K34">
        <f t="shared" si="9"/>
        <v>0.26861752016507223</v>
      </c>
      <c r="L34">
        <f>VLOOKUP(B34,'名称-id-价值'!B:M,J34+2,FALSE)</f>
        <v>38</v>
      </c>
      <c r="M34">
        <f t="shared" si="2"/>
        <v>2.551866441568186</v>
      </c>
      <c r="N34">
        <f t="shared" si="3"/>
        <v>650.89041455636857</v>
      </c>
      <c r="O34" t="str">
        <f t="shared" si="4"/>
        <v>91206,</v>
      </c>
      <c r="P34" t="str">
        <f t="shared" si="5"/>
        <v>179,</v>
      </c>
      <c r="Q34" t="str">
        <f t="shared" si="10"/>
        <v>(1,3)</v>
      </c>
      <c r="R34" t="str">
        <f t="shared" si="6"/>
        <v>1,</v>
      </c>
      <c r="S34" t="str">
        <f t="shared" si="7"/>
        <v>3,</v>
      </c>
    </row>
    <row r="35" spans="1:19" x14ac:dyDescent="0.15">
      <c r="A35" t="s">
        <v>156</v>
      </c>
      <c r="B35">
        <v>100301</v>
      </c>
      <c r="C35">
        <v>222</v>
      </c>
      <c r="D35">
        <v>1</v>
      </c>
      <c r="E35">
        <v>1</v>
      </c>
      <c r="F35">
        <v>4</v>
      </c>
      <c r="G35" s="5">
        <f t="shared" si="0"/>
        <v>4.164321890827237E-2</v>
      </c>
      <c r="H35" t="str">
        <f>VLOOKUP(B35,'名称-id-价值'!B:C,2,FALSE)</f>
        <v>3倍加速1</v>
      </c>
      <c r="I35" t="str">
        <f t="shared" si="8"/>
        <v>T0坦克</v>
      </c>
      <c r="J35">
        <f t="shared" si="1"/>
        <v>2</v>
      </c>
      <c r="K35">
        <f t="shared" si="9"/>
        <v>0.16657287563308948</v>
      </c>
      <c r="L35">
        <f>VLOOKUP(B35,'名称-id-价值'!B:M,J35+2,FALSE)</f>
        <v>35</v>
      </c>
      <c r="M35">
        <f t="shared" si="2"/>
        <v>1.4575126617895329</v>
      </c>
      <c r="N35">
        <f t="shared" si="3"/>
        <v>650.89041455636857</v>
      </c>
      <c r="O35" t="str">
        <f t="shared" si="4"/>
        <v>100301,</v>
      </c>
      <c r="P35" t="str">
        <f t="shared" si="5"/>
        <v>222,</v>
      </c>
      <c r="Q35" t="str">
        <f t="shared" si="10"/>
        <v>(1,1)</v>
      </c>
      <c r="R35" t="str">
        <f t="shared" si="6"/>
        <v>1,</v>
      </c>
      <c r="S35" t="str">
        <f t="shared" si="7"/>
        <v>1,</v>
      </c>
    </row>
    <row r="36" spans="1:19" x14ac:dyDescent="0.15">
      <c r="A36" t="s">
        <v>156</v>
      </c>
      <c r="B36">
        <v>100302</v>
      </c>
      <c r="C36">
        <v>129</v>
      </c>
      <c r="D36">
        <v>1</v>
      </c>
      <c r="E36">
        <v>1</v>
      </c>
      <c r="F36">
        <v>4</v>
      </c>
      <c r="G36" s="5">
        <f t="shared" si="0"/>
        <v>2.4198086662915026E-2</v>
      </c>
      <c r="H36" t="str">
        <f>VLOOKUP(B36,'名称-id-价值'!B:C,2,FALSE)</f>
        <v>3倍加速2</v>
      </c>
      <c r="I36" t="str">
        <f t="shared" si="8"/>
        <v>T0坦克</v>
      </c>
      <c r="J36">
        <f t="shared" si="1"/>
        <v>2</v>
      </c>
      <c r="K36">
        <f t="shared" si="9"/>
        <v>9.6792346651660102E-2</v>
      </c>
      <c r="L36">
        <f>VLOOKUP(B36,'名称-id-价值'!B:M,J36+2,FALSE)</f>
        <v>60</v>
      </c>
      <c r="M36">
        <f t="shared" si="2"/>
        <v>1.4518851997749016</v>
      </c>
      <c r="N36">
        <f t="shared" si="3"/>
        <v>650.89041455636857</v>
      </c>
      <c r="O36" t="str">
        <f t="shared" si="4"/>
        <v>100302,</v>
      </c>
      <c r="P36" t="str">
        <f t="shared" si="5"/>
        <v>129,</v>
      </c>
      <c r="Q36" t="str">
        <f t="shared" si="10"/>
        <v>(1,1)</v>
      </c>
      <c r="R36" t="str">
        <f t="shared" si="6"/>
        <v>1,</v>
      </c>
      <c r="S36" t="str">
        <f t="shared" si="7"/>
        <v>1,</v>
      </c>
    </row>
    <row r="37" spans="1:19" x14ac:dyDescent="0.15">
      <c r="A37" t="s">
        <v>156</v>
      </c>
      <c r="B37">
        <v>100501</v>
      </c>
      <c r="C37">
        <v>139</v>
      </c>
      <c r="D37">
        <v>1</v>
      </c>
      <c r="E37">
        <v>1</v>
      </c>
      <c r="F37">
        <v>4</v>
      </c>
      <c r="G37" s="5">
        <f t="shared" si="0"/>
        <v>2.6073907334458826E-2</v>
      </c>
      <c r="H37" t="str">
        <f>VLOOKUP(B37,'名称-id-价值'!B:C,2,FALSE)</f>
        <v>5倍加速1</v>
      </c>
      <c r="I37" t="str">
        <f t="shared" si="8"/>
        <v>T0坦克</v>
      </c>
      <c r="J37">
        <f t="shared" si="1"/>
        <v>2</v>
      </c>
      <c r="K37">
        <f t="shared" si="9"/>
        <v>0.1042956293378353</v>
      </c>
      <c r="L37">
        <f>VLOOKUP(B37,'名称-id-价值'!B:M,J37+2,FALSE)</f>
        <v>70</v>
      </c>
      <c r="M37">
        <f t="shared" si="2"/>
        <v>1.8251735134121179</v>
      </c>
      <c r="N37">
        <f t="shared" si="3"/>
        <v>650.89041455636857</v>
      </c>
      <c r="O37" t="str">
        <f t="shared" si="4"/>
        <v>100501,</v>
      </c>
      <c r="P37" t="str">
        <f t="shared" si="5"/>
        <v>139,</v>
      </c>
      <c r="Q37" t="str">
        <f t="shared" si="10"/>
        <v>(1,1)</v>
      </c>
      <c r="R37" t="str">
        <f t="shared" si="6"/>
        <v>1,</v>
      </c>
      <c r="S37" t="str">
        <f t="shared" si="7"/>
        <v>1,</v>
      </c>
    </row>
    <row r="38" spans="1:19" x14ac:dyDescent="0.15">
      <c r="A38" t="s">
        <v>156</v>
      </c>
      <c r="B38">
        <v>100502</v>
      </c>
      <c r="C38">
        <v>155</v>
      </c>
      <c r="D38">
        <v>1</v>
      </c>
      <c r="E38">
        <v>1</v>
      </c>
      <c r="F38">
        <v>4</v>
      </c>
      <c r="G38" s="5">
        <f t="shared" si="0"/>
        <v>2.9075220408928907E-2</v>
      </c>
      <c r="H38" t="str">
        <f>VLOOKUP(B38,'名称-id-价值'!B:C,2,FALSE)</f>
        <v>5倍加速2</v>
      </c>
      <c r="I38" t="str">
        <f t="shared" si="8"/>
        <v>T0坦克</v>
      </c>
      <c r="J38">
        <f t="shared" si="1"/>
        <v>2</v>
      </c>
      <c r="K38">
        <f t="shared" si="9"/>
        <v>0.11630088163571563</v>
      </c>
      <c r="L38">
        <f>VLOOKUP(B38,'名称-id-价值'!B:M,J38+2,FALSE)</f>
        <v>125</v>
      </c>
      <c r="M38">
        <f t="shared" si="2"/>
        <v>3.6344025511161133</v>
      </c>
      <c r="N38">
        <f t="shared" si="3"/>
        <v>650.89041455636857</v>
      </c>
      <c r="O38" t="str">
        <f t="shared" si="4"/>
        <v>100502,</v>
      </c>
      <c r="P38" t="str">
        <f t="shared" si="5"/>
        <v>155,</v>
      </c>
      <c r="Q38" t="str">
        <f t="shared" si="10"/>
        <v>(1,1)</v>
      </c>
      <c r="R38" t="str">
        <f t="shared" si="6"/>
        <v>1,</v>
      </c>
      <c r="S38" t="str">
        <f t="shared" si="7"/>
        <v>1,</v>
      </c>
    </row>
    <row r="39" spans="1:19" x14ac:dyDescent="0.15">
      <c r="A39" t="s">
        <v>157</v>
      </c>
      <c r="B39">
        <v>51111</v>
      </c>
      <c r="C39">
        <v>261</v>
      </c>
      <c r="D39">
        <v>4</v>
      </c>
      <c r="E39">
        <v>10</v>
      </c>
      <c r="F39">
        <v>4</v>
      </c>
      <c r="G39" s="5">
        <f t="shared" si="0"/>
        <v>3.3092430581970332E-2</v>
      </c>
      <c r="H39" t="str">
        <f>VLOOKUP(B39,'名称-id-价值'!B:C,2,FALSE)</f>
        <v>雷诺FT-碎片</v>
      </c>
      <c r="I39" t="str">
        <f t="shared" si="8"/>
        <v>T1碎片</v>
      </c>
      <c r="J39">
        <f t="shared" si="1"/>
        <v>3</v>
      </c>
      <c r="K39">
        <f t="shared" si="9"/>
        <v>0.92658805629516927</v>
      </c>
      <c r="L39">
        <f>VLOOKUP(B39,'名称-id-价值'!B:M,J39+2,FALSE)</f>
        <v>52.8</v>
      </c>
      <c r="M39">
        <f t="shared" si="2"/>
        <v>12.230962343096234</v>
      </c>
      <c r="N39">
        <f t="shared" si="3"/>
        <v>520.79817421072676</v>
      </c>
      <c r="O39" t="str">
        <f t="shared" si="4"/>
        <v>51111,</v>
      </c>
      <c r="P39" t="str">
        <f t="shared" si="5"/>
        <v>261,</v>
      </c>
      <c r="Q39" t="str">
        <f t="shared" si="10"/>
        <v>(4,10)</v>
      </c>
      <c r="R39" t="str">
        <f t="shared" si="6"/>
        <v>4,</v>
      </c>
      <c r="S39" t="str">
        <f t="shared" si="7"/>
        <v>10,</v>
      </c>
    </row>
    <row r="40" spans="1:19" x14ac:dyDescent="0.15">
      <c r="A40" t="s">
        <v>157</v>
      </c>
      <c r="B40">
        <v>52111</v>
      </c>
      <c r="C40">
        <v>261</v>
      </c>
      <c r="D40">
        <v>4</v>
      </c>
      <c r="E40">
        <v>10</v>
      </c>
      <c r="F40">
        <v>4</v>
      </c>
      <c r="G40" s="5">
        <f t="shared" si="0"/>
        <v>3.3092430581970332E-2</v>
      </c>
      <c r="H40" t="str">
        <f>VLOOKUP(B40,'名称-id-价值'!B:C,2,FALSE)</f>
        <v>Stuart-碎片</v>
      </c>
      <c r="I40" t="str">
        <f t="shared" si="8"/>
        <v>T1碎片</v>
      </c>
      <c r="J40">
        <f t="shared" si="1"/>
        <v>3</v>
      </c>
      <c r="K40">
        <f t="shared" si="9"/>
        <v>0.92658805629516927</v>
      </c>
      <c r="L40">
        <f>VLOOKUP(B40,'名称-id-价值'!B:M,J40+2,FALSE)</f>
        <v>52.8</v>
      </c>
      <c r="M40">
        <f t="shared" si="2"/>
        <v>12.230962343096234</v>
      </c>
      <c r="N40">
        <f t="shared" si="3"/>
        <v>520.79817421072676</v>
      </c>
      <c r="O40" t="str">
        <f t="shared" si="4"/>
        <v>52111,</v>
      </c>
      <c r="P40" t="str">
        <f t="shared" si="5"/>
        <v>261,</v>
      </c>
      <c r="Q40" t="str">
        <f t="shared" si="10"/>
        <v>(4,10)</v>
      </c>
      <c r="R40" t="str">
        <f t="shared" si="6"/>
        <v>4,</v>
      </c>
      <c r="S40" t="str">
        <f t="shared" si="7"/>
        <v>10,</v>
      </c>
    </row>
    <row r="41" spans="1:19" x14ac:dyDescent="0.15">
      <c r="A41" t="s">
        <v>157</v>
      </c>
      <c r="B41">
        <v>53111</v>
      </c>
      <c r="C41">
        <v>261</v>
      </c>
      <c r="D41">
        <v>4</v>
      </c>
      <c r="E41">
        <v>10</v>
      </c>
      <c r="F41">
        <v>4</v>
      </c>
      <c r="G41" s="5">
        <f t="shared" si="0"/>
        <v>3.3092430581970332E-2</v>
      </c>
      <c r="H41" t="str">
        <f>VLOOKUP(B41,'名称-id-价值'!B:C,2,FALSE)</f>
        <v>B-1-碎片</v>
      </c>
      <c r="I41" t="str">
        <f t="shared" si="8"/>
        <v>T1碎片</v>
      </c>
      <c r="J41">
        <f t="shared" si="1"/>
        <v>3</v>
      </c>
      <c r="K41">
        <f t="shared" si="9"/>
        <v>0.92658805629516927</v>
      </c>
      <c r="L41">
        <f>VLOOKUP(B41,'名称-id-价值'!B:M,J41+2,FALSE)</f>
        <v>52.8</v>
      </c>
      <c r="M41">
        <f t="shared" si="2"/>
        <v>12.230962343096234</v>
      </c>
      <c r="N41">
        <f t="shared" si="3"/>
        <v>520.79817421072676</v>
      </c>
      <c r="O41" t="str">
        <f t="shared" si="4"/>
        <v>53111,</v>
      </c>
      <c r="P41" t="str">
        <f t="shared" si="5"/>
        <v>261,</v>
      </c>
      <c r="Q41" t="str">
        <f t="shared" si="10"/>
        <v>(4,10)</v>
      </c>
      <c r="R41" t="str">
        <f t="shared" si="6"/>
        <v>4,</v>
      </c>
      <c r="S41" t="str">
        <f t="shared" si="7"/>
        <v>10,</v>
      </c>
    </row>
    <row r="42" spans="1:19" x14ac:dyDescent="0.15">
      <c r="A42" t="s">
        <v>157</v>
      </c>
      <c r="B42">
        <v>51211</v>
      </c>
      <c r="C42">
        <v>335</v>
      </c>
      <c r="D42">
        <v>2</v>
      </c>
      <c r="E42">
        <v>6</v>
      </c>
      <c r="F42">
        <v>4</v>
      </c>
      <c r="G42" s="5">
        <f t="shared" si="0"/>
        <v>4.2474958792950428E-2</v>
      </c>
      <c r="H42" t="str">
        <f>VLOOKUP(B42,'名称-id-价值'!B:C,2,FALSE)</f>
        <v>二号-碎片</v>
      </c>
      <c r="I42" t="str">
        <f t="shared" si="8"/>
        <v>T2碎片</v>
      </c>
      <c r="J42">
        <f t="shared" si="1"/>
        <v>3</v>
      </c>
      <c r="K42">
        <f t="shared" si="9"/>
        <v>0.67959934068720684</v>
      </c>
      <c r="L42">
        <f>VLOOKUP(B42,'名称-id-价值'!B:M,J42+2,FALSE)</f>
        <v>56.4</v>
      </c>
      <c r="M42">
        <f t="shared" si="2"/>
        <v>9.5823507036896167</v>
      </c>
      <c r="N42">
        <f t="shared" si="3"/>
        <v>520.79817421072676</v>
      </c>
      <c r="O42" t="str">
        <f t="shared" si="4"/>
        <v>51211,</v>
      </c>
      <c r="P42" t="str">
        <f t="shared" si="5"/>
        <v>335,</v>
      </c>
      <c r="Q42" t="str">
        <f t="shared" si="10"/>
        <v>(2,6)</v>
      </c>
      <c r="R42" t="str">
        <f t="shared" si="6"/>
        <v>2,</v>
      </c>
      <c r="S42" t="str">
        <f t="shared" si="7"/>
        <v>6,</v>
      </c>
    </row>
    <row r="43" spans="1:19" x14ac:dyDescent="0.15">
      <c r="A43" t="s">
        <v>157</v>
      </c>
      <c r="B43">
        <v>52211</v>
      </c>
      <c r="C43">
        <v>335</v>
      </c>
      <c r="D43">
        <v>2</v>
      </c>
      <c r="E43">
        <v>6</v>
      </c>
      <c r="F43">
        <v>4</v>
      </c>
      <c r="G43" s="5">
        <f t="shared" si="0"/>
        <v>4.2474958792950428E-2</v>
      </c>
      <c r="H43" t="str">
        <f>VLOOKUP(B43,'名称-id-价值'!B:C,2,FALSE)</f>
        <v>T-34-碎片</v>
      </c>
      <c r="I43" t="str">
        <f t="shared" si="8"/>
        <v>T2碎片</v>
      </c>
      <c r="J43">
        <f t="shared" si="1"/>
        <v>3</v>
      </c>
      <c r="K43">
        <f t="shared" si="9"/>
        <v>0.67959934068720684</v>
      </c>
      <c r="L43">
        <f>VLOOKUP(B43,'名称-id-价值'!B:M,J43+2,FALSE)</f>
        <v>56.4</v>
      </c>
      <c r="M43">
        <f t="shared" si="2"/>
        <v>9.5823507036896167</v>
      </c>
      <c r="N43">
        <f t="shared" si="3"/>
        <v>520.79817421072676</v>
      </c>
      <c r="O43" t="str">
        <f t="shared" si="4"/>
        <v>52211,</v>
      </c>
      <c r="P43" t="str">
        <f t="shared" si="5"/>
        <v>335,</v>
      </c>
      <c r="Q43" t="str">
        <f t="shared" si="10"/>
        <v>(2,6)</v>
      </c>
      <c r="R43" t="str">
        <f t="shared" si="6"/>
        <v>2,</v>
      </c>
      <c r="S43" t="str">
        <f t="shared" si="7"/>
        <v>6,</v>
      </c>
    </row>
    <row r="44" spans="1:19" x14ac:dyDescent="0.15">
      <c r="A44" t="s">
        <v>157</v>
      </c>
      <c r="B44">
        <v>53211</v>
      </c>
      <c r="C44">
        <v>335</v>
      </c>
      <c r="D44">
        <v>2</v>
      </c>
      <c r="E44">
        <v>6</v>
      </c>
      <c r="F44">
        <v>4</v>
      </c>
      <c r="G44" s="5">
        <f t="shared" si="0"/>
        <v>4.2474958792950428E-2</v>
      </c>
      <c r="H44" t="str">
        <f>VLOOKUP(B44,'名称-id-价值'!B:C,2,FALSE)</f>
        <v>KV-1-碎片</v>
      </c>
      <c r="I44" t="str">
        <f t="shared" si="8"/>
        <v>T2碎片</v>
      </c>
      <c r="J44">
        <f t="shared" si="1"/>
        <v>3</v>
      </c>
      <c r="K44">
        <f t="shared" si="9"/>
        <v>0.67959934068720684</v>
      </c>
      <c r="L44">
        <f>VLOOKUP(B44,'名称-id-价值'!B:M,J44+2,FALSE)</f>
        <v>56.4</v>
      </c>
      <c r="M44">
        <f t="shared" si="2"/>
        <v>9.5823507036896167</v>
      </c>
      <c r="N44">
        <f t="shared" si="3"/>
        <v>520.79817421072676</v>
      </c>
      <c r="O44" t="str">
        <f t="shared" si="4"/>
        <v>53211,</v>
      </c>
      <c r="P44" t="str">
        <f t="shared" si="5"/>
        <v>335,</v>
      </c>
      <c r="Q44" t="str">
        <f t="shared" si="10"/>
        <v>(2,6)</v>
      </c>
      <c r="R44" t="str">
        <f t="shared" si="6"/>
        <v>2,</v>
      </c>
      <c r="S44" t="str">
        <f t="shared" si="7"/>
        <v>6,</v>
      </c>
    </row>
    <row r="45" spans="1:19" x14ac:dyDescent="0.15">
      <c r="A45" t="s">
        <v>157</v>
      </c>
      <c r="B45">
        <v>51211</v>
      </c>
      <c r="C45">
        <v>378</v>
      </c>
      <c r="D45">
        <v>2</v>
      </c>
      <c r="E45">
        <v>3</v>
      </c>
      <c r="F45">
        <v>4</v>
      </c>
      <c r="G45" s="5">
        <f t="shared" si="0"/>
        <v>4.7926968429060482E-2</v>
      </c>
      <c r="H45" t="str">
        <f>VLOOKUP(B45,'名称-id-价值'!B:C,2,FALSE)</f>
        <v>二号-碎片</v>
      </c>
      <c r="I45" t="str">
        <f t="shared" si="8"/>
        <v>T2碎片</v>
      </c>
      <c r="J45">
        <f t="shared" si="1"/>
        <v>3</v>
      </c>
      <c r="K45">
        <f t="shared" si="9"/>
        <v>0.47926968429060479</v>
      </c>
      <c r="L45">
        <f>VLOOKUP(B45,'名称-id-价值'!B:M,J45+2,FALSE)</f>
        <v>56.4</v>
      </c>
      <c r="M45">
        <f t="shared" si="2"/>
        <v>6.7577025484975275</v>
      </c>
      <c r="N45">
        <f t="shared" si="3"/>
        <v>520.79817421072676</v>
      </c>
      <c r="O45" t="str">
        <f t="shared" si="4"/>
        <v>51211,</v>
      </c>
      <c r="P45" t="str">
        <f t="shared" si="5"/>
        <v>378,</v>
      </c>
      <c r="Q45" t="str">
        <f t="shared" si="10"/>
        <v>(2,3)</v>
      </c>
      <c r="R45" t="str">
        <f t="shared" si="6"/>
        <v>2,</v>
      </c>
      <c r="S45" t="str">
        <f t="shared" si="7"/>
        <v>3,</v>
      </c>
    </row>
    <row r="46" spans="1:19" x14ac:dyDescent="0.15">
      <c r="A46" t="s">
        <v>157</v>
      </c>
      <c r="B46">
        <v>52211</v>
      </c>
      <c r="C46">
        <v>378</v>
      </c>
      <c r="D46">
        <v>2</v>
      </c>
      <c r="E46">
        <v>3</v>
      </c>
      <c r="F46">
        <v>4</v>
      </c>
      <c r="G46" s="5">
        <f t="shared" si="0"/>
        <v>4.7926968429060482E-2</v>
      </c>
      <c r="H46" t="str">
        <f>VLOOKUP(B46,'名称-id-价值'!B:C,2,FALSE)</f>
        <v>T-34-碎片</v>
      </c>
      <c r="I46" t="str">
        <f t="shared" si="8"/>
        <v>T2碎片</v>
      </c>
      <c r="J46">
        <f t="shared" si="1"/>
        <v>3</v>
      </c>
      <c r="K46">
        <f t="shared" si="9"/>
        <v>0.47926968429060479</v>
      </c>
      <c r="L46">
        <f>VLOOKUP(B46,'名称-id-价值'!B:M,J46+2,FALSE)</f>
        <v>56.4</v>
      </c>
      <c r="M46">
        <f t="shared" si="2"/>
        <v>6.7577025484975275</v>
      </c>
      <c r="N46">
        <f t="shared" si="3"/>
        <v>520.79817421072676</v>
      </c>
      <c r="O46" t="str">
        <f t="shared" si="4"/>
        <v>52211,</v>
      </c>
      <c r="P46" t="str">
        <f t="shared" si="5"/>
        <v>378,</v>
      </c>
      <c r="Q46" t="str">
        <f t="shared" si="10"/>
        <v>(2,3)</v>
      </c>
      <c r="R46" t="str">
        <f t="shared" si="6"/>
        <v>2,</v>
      </c>
      <c r="S46" t="str">
        <f t="shared" si="7"/>
        <v>3,</v>
      </c>
    </row>
    <row r="47" spans="1:19" x14ac:dyDescent="0.15">
      <c r="A47" t="s">
        <v>157</v>
      </c>
      <c r="B47">
        <v>53211</v>
      </c>
      <c r="C47">
        <v>378</v>
      </c>
      <c r="D47">
        <v>2</v>
      </c>
      <c r="E47">
        <v>3</v>
      </c>
      <c r="F47">
        <v>4</v>
      </c>
      <c r="G47" s="5">
        <f t="shared" si="0"/>
        <v>4.7926968429060482E-2</v>
      </c>
      <c r="H47" t="str">
        <f>VLOOKUP(B47,'名称-id-价值'!B:C,2,FALSE)</f>
        <v>KV-1-碎片</v>
      </c>
      <c r="I47" t="str">
        <f t="shared" si="8"/>
        <v>T2碎片</v>
      </c>
      <c r="J47">
        <f t="shared" si="1"/>
        <v>3</v>
      </c>
      <c r="K47">
        <f t="shared" si="9"/>
        <v>0.47926968429060479</v>
      </c>
      <c r="L47">
        <f>VLOOKUP(B47,'名称-id-价值'!B:M,J47+2,FALSE)</f>
        <v>56.4</v>
      </c>
      <c r="M47">
        <f t="shared" si="2"/>
        <v>6.7577025484975275</v>
      </c>
      <c r="N47">
        <f t="shared" si="3"/>
        <v>520.79817421072676</v>
      </c>
      <c r="O47" t="str">
        <f t="shared" si="4"/>
        <v>53211,</v>
      </c>
      <c r="P47" t="str">
        <f t="shared" si="5"/>
        <v>378,</v>
      </c>
      <c r="Q47" t="str">
        <f t="shared" si="10"/>
        <v>(2,3)</v>
      </c>
      <c r="R47" t="str">
        <f t="shared" si="6"/>
        <v>2,</v>
      </c>
      <c r="S47" t="str">
        <f t="shared" si="7"/>
        <v>3,</v>
      </c>
    </row>
    <row r="48" spans="1:19" x14ac:dyDescent="0.15">
      <c r="A48" t="s">
        <v>157</v>
      </c>
      <c r="B48">
        <v>91001</v>
      </c>
      <c r="C48">
        <v>135</v>
      </c>
      <c r="D48">
        <v>1</v>
      </c>
      <c r="E48">
        <v>3</v>
      </c>
      <c r="F48">
        <v>4</v>
      </c>
      <c r="G48" s="5">
        <f t="shared" si="0"/>
        <v>1.7116774438950173E-2</v>
      </c>
      <c r="H48" t="str">
        <f>VLOOKUP(B48,'名称-id-价值'!B:C,2,FALSE)</f>
        <v>T1LP1</v>
      </c>
      <c r="I48" t="str">
        <f t="shared" si="8"/>
        <v>T1部件</v>
      </c>
      <c r="J48">
        <f t="shared" si="1"/>
        <v>3</v>
      </c>
      <c r="K48">
        <f t="shared" si="9"/>
        <v>0.13693419551160138</v>
      </c>
      <c r="L48">
        <f>VLOOKUP(B48,'名称-id-价值'!B:M,J48+2,FALSE)</f>
        <v>36</v>
      </c>
      <c r="M48">
        <f t="shared" si="2"/>
        <v>1.2324077596044125</v>
      </c>
      <c r="N48">
        <f t="shared" si="3"/>
        <v>520.79817421072676</v>
      </c>
      <c r="O48" t="str">
        <f t="shared" si="4"/>
        <v>91001,</v>
      </c>
      <c r="P48" t="str">
        <f t="shared" si="5"/>
        <v>135,</v>
      </c>
      <c r="Q48" t="str">
        <f t="shared" si="10"/>
        <v>(1,3)</v>
      </c>
      <c r="R48" t="str">
        <f t="shared" si="6"/>
        <v>1,</v>
      </c>
      <c r="S48" t="str">
        <f t="shared" si="7"/>
        <v>3,</v>
      </c>
    </row>
    <row r="49" spans="1:19" x14ac:dyDescent="0.15">
      <c r="A49" t="s">
        <v>157</v>
      </c>
      <c r="B49">
        <v>91003</v>
      </c>
      <c r="C49">
        <v>135</v>
      </c>
      <c r="D49">
        <v>1</v>
      </c>
      <c r="E49">
        <v>3</v>
      </c>
      <c r="F49">
        <v>4</v>
      </c>
      <c r="G49" s="5">
        <f t="shared" si="0"/>
        <v>1.7116774438950173E-2</v>
      </c>
      <c r="H49" t="str">
        <f>VLOOKUP(B49,'名称-id-价值'!B:C,2,FALSE)</f>
        <v>T1LP3</v>
      </c>
      <c r="I49" t="str">
        <f t="shared" si="8"/>
        <v>T1部件</v>
      </c>
      <c r="J49">
        <f t="shared" si="1"/>
        <v>3</v>
      </c>
      <c r="K49">
        <f t="shared" si="9"/>
        <v>0.13693419551160138</v>
      </c>
      <c r="L49">
        <f>VLOOKUP(B49,'名称-id-价值'!B:M,J49+2,FALSE)</f>
        <v>36</v>
      </c>
      <c r="M49">
        <f t="shared" si="2"/>
        <v>1.2324077596044125</v>
      </c>
      <c r="N49">
        <f t="shared" si="3"/>
        <v>520.79817421072676</v>
      </c>
      <c r="O49" t="str">
        <f t="shared" si="4"/>
        <v>91003,</v>
      </c>
      <c r="P49" t="str">
        <f t="shared" si="5"/>
        <v>135,</v>
      </c>
      <c r="Q49" t="str">
        <f t="shared" si="10"/>
        <v>(1,3)</v>
      </c>
      <c r="R49" t="str">
        <f t="shared" si="6"/>
        <v>1,</v>
      </c>
      <c r="S49" t="str">
        <f t="shared" si="7"/>
        <v>3,</v>
      </c>
    </row>
    <row r="50" spans="1:19" x14ac:dyDescent="0.15">
      <c r="A50" t="s">
        <v>157</v>
      </c>
      <c r="B50">
        <v>91005</v>
      </c>
      <c r="C50">
        <v>135</v>
      </c>
      <c r="D50">
        <v>1</v>
      </c>
      <c r="E50">
        <v>3</v>
      </c>
      <c r="F50">
        <v>4</v>
      </c>
      <c r="G50" s="5">
        <f t="shared" si="0"/>
        <v>1.7116774438950173E-2</v>
      </c>
      <c r="H50" t="str">
        <f>VLOOKUP(B50,'名称-id-价值'!B:C,2,FALSE)</f>
        <v>T1LP5</v>
      </c>
      <c r="I50" t="str">
        <f t="shared" si="8"/>
        <v>T1部件</v>
      </c>
      <c r="J50">
        <f t="shared" si="1"/>
        <v>3</v>
      </c>
      <c r="K50">
        <f t="shared" si="9"/>
        <v>0.13693419551160138</v>
      </c>
      <c r="L50">
        <f>VLOOKUP(B50,'名称-id-价值'!B:M,J50+2,FALSE)</f>
        <v>36</v>
      </c>
      <c r="M50">
        <f t="shared" si="2"/>
        <v>1.2324077596044125</v>
      </c>
      <c r="N50">
        <f t="shared" si="3"/>
        <v>520.79817421072676</v>
      </c>
      <c r="O50" t="str">
        <f t="shared" si="4"/>
        <v>91005,</v>
      </c>
      <c r="P50" t="str">
        <f t="shared" si="5"/>
        <v>135,</v>
      </c>
      <c r="Q50" t="str">
        <f t="shared" si="10"/>
        <v>(1,3)</v>
      </c>
      <c r="R50" t="str">
        <f t="shared" si="6"/>
        <v>1,</v>
      </c>
      <c r="S50" t="str">
        <f t="shared" si="7"/>
        <v>3,</v>
      </c>
    </row>
    <row r="51" spans="1:19" x14ac:dyDescent="0.15">
      <c r="A51" t="s">
        <v>157</v>
      </c>
      <c r="B51">
        <v>91101</v>
      </c>
      <c r="C51">
        <v>135</v>
      </c>
      <c r="D51">
        <v>1</v>
      </c>
      <c r="E51">
        <v>3</v>
      </c>
      <c r="F51">
        <v>4</v>
      </c>
      <c r="G51" s="5">
        <f t="shared" si="0"/>
        <v>1.7116774438950173E-2</v>
      </c>
      <c r="H51" t="str">
        <f>VLOOKUP(B51,'名称-id-价值'!B:C,2,FALSE)</f>
        <v>T1MP1</v>
      </c>
      <c r="I51" t="str">
        <f t="shared" si="8"/>
        <v>T1部件</v>
      </c>
      <c r="J51">
        <f t="shared" si="1"/>
        <v>3</v>
      </c>
      <c r="K51">
        <f t="shared" si="9"/>
        <v>0.13693419551160138</v>
      </c>
      <c r="L51">
        <f>VLOOKUP(B51,'名称-id-价值'!B:M,J51+2,FALSE)</f>
        <v>36</v>
      </c>
      <c r="M51">
        <f t="shared" si="2"/>
        <v>1.2324077596044125</v>
      </c>
      <c r="N51">
        <f t="shared" si="3"/>
        <v>520.79817421072676</v>
      </c>
      <c r="O51" t="str">
        <f t="shared" si="4"/>
        <v>91101,</v>
      </c>
      <c r="P51" t="str">
        <f t="shared" si="5"/>
        <v>135,</v>
      </c>
      <c r="Q51" t="str">
        <f t="shared" si="10"/>
        <v>(1,3)</v>
      </c>
      <c r="R51" t="str">
        <f t="shared" si="6"/>
        <v>1,</v>
      </c>
      <c r="S51" t="str">
        <f t="shared" si="7"/>
        <v>3,</v>
      </c>
    </row>
    <row r="52" spans="1:19" x14ac:dyDescent="0.15">
      <c r="A52" t="s">
        <v>157</v>
      </c>
      <c r="B52">
        <v>91103</v>
      </c>
      <c r="C52">
        <v>135</v>
      </c>
      <c r="D52">
        <v>1</v>
      </c>
      <c r="E52">
        <v>3</v>
      </c>
      <c r="F52">
        <v>4</v>
      </c>
      <c r="G52" s="5">
        <f t="shared" si="0"/>
        <v>1.7116774438950173E-2</v>
      </c>
      <c r="H52" t="str">
        <f>VLOOKUP(B52,'名称-id-价值'!B:C,2,FALSE)</f>
        <v>T1MP3</v>
      </c>
      <c r="I52" t="str">
        <f t="shared" si="8"/>
        <v>T1部件</v>
      </c>
      <c r="J52">
        <f t="shared" si="1"/>
        <v>3</v>
      </c>
      <c r="K52">
        <f t="shared" si="9"/>
        <v>0.13693419551160138</v>
      </c>
      <c r="L52">
        <f>VLOOKUP(B52,'名称-id-价值'!B:M,J52+2,FALSE)</f>
        <v>36</v>
      </c>
      <c r="M52">
        <f t="shared" si="2"/>
        <v>1.2324077596044125</v>
      </c>
      <c r="N52">
        <f t="shared" si="3"/>
        <v>520.79817421072676</v>
      </c>
      <c r="O52" t="str">
        <f t="shared" si="4"/>
        <v>91103,</v>
      </c>
      <c r="P52" t="str">
        <f t="shared" si="5"/>
        <v>135,</v>
      </c>
      <c r="Q52" t="str">
        <f t="shared" si="10"/>
        <v>(1,3)</v>
      </c>
      <c r="R52" t="str">
        <f t="shared" si="6"/>
        <v>1,</v>
      </c>
      <c r="S52" t="str">
        <f t="shared" si="7"/>
        <v>3,</v>
      </c>
    </row>
    <row r="53" spans="1:19" x14ac:dyDescent="0.15">
      <c r="A53" t="s">
        <v>157</v>
      </c>
      <c r="B53">
        <v>91105</v>
      </c>
      <c r="C53">
        <v>135</v>
      </c>
      <c r="D53">
        <v>1</v>
      </c>
      <c r="E53">
        <v>3</v>
      </c>
      <c r="F53">
        <v>4</v>
      </c>
      <c r="G53" s="5">
        <f t="shared" si="0"/>
        <v>1.7116774438950173E-2</v>
      </c>
      <c r="H53" t="str">
        <f>VLOOKUP(B53,'名称-id-价值'!B:C,2,FALSE)</f>
        <v>T1MP5</v>
      </c>
      <c r="I53" t="str">
        <f t="shared" si="8"/>
        <v>T1部件</v>
      </c>
      <c r="J53">
        <f t="shared" si="1"/>
        <v>3</v>
      </c>
      <c r="K53">
        <f t="shared" si="9"/>
        <v>0.13693419551160138</v>
      </c>
      <c r="L53">
        <f>VLOOKUP(B53,'名称-id-价值'!B:M,J53+2,FALSE)</f>
        <v>36</v>
      </c>
      <c r="M53">
        <f t="shared" si="2"/>
        <v>1.2324077596044125</v>
      </c>
      <c r="N53">
        <f t="shared" si="3"/>
        <v>520.79817421072676</v>
      </c>
      <c r="O53" t="str">
        <f t="shared" si="4"/>
        <v>91105,</v>
      </c>
      <c r="P53" t="str">
        <f t="shared" si="5"/>
        <v>135,</v>
      </c>
      <c r="Q53" t="str">
        <f t="shared" si="10"/>
        <v>(1,3)</v>
      </c>
      <c r="R53" t="str">
        <f t="shared" si="6"/>
        <v>1,</v>
      </c>
      <c r="S53" t="str">
        <f t="shared" si="7"/>
        <v>3,</v>
      </c>
    </row>
    <row r="54" spans="1:19" x14ac:dyDescent="0.15">
      <c r="A54" t="s">
        <v>157</v>
      </c>
      <c r="B54">
        <v>91201</v>
      </c>
      <c r="C54">
        <v>135</v>
      </c>
      <c r="D54">
        <v>1</v>
      </c>
      <c r="E54">
        <v>3</v>
      </c>
      <c r="F54">
        <v>4</v>
      </c>
      <c r="G54" s="5">
        <f t="shared" si="0"/>
        <v>1.7116774438950173E-2</v>
      </c>
      <c r="H54" t="str">
        <f>VLOOKUP(B54,'名称-id-价值'!B:C,2,FALSE)</f>
        <v>T1HP1</v>
      </c>
      <c r="I54" t="str">
        <f t="shared" si="8"/>
        <v>T1部件</v>
      </c>
      <c r="J54">
        <f t="shared" si="1"/>
        <v>3</v>
      </c>
      <c r="K54">
        <f t="shared" si="9"/>
        <v>0.13693419551160138</v>
      </c>
      <c r="L54">
        <f>VLOOKUP(B54,'名称-id-价值'!B:M,J54+2,FALSE)</f>
        <v>36</v>
      </c>
      <c r="M54">
        <f t="shared" si="2"/>
        <v>1.2324077596044125</v>
      </c>
      <c r="N54">
        <f t="shared" si="3"/>
        <v>520.79817421072676</v>
      </c>
      <c r="O54" t="str">
        <f t="shared" si="4"/>
        <v>91201,</v>
      </c>
      <c r="P54" t="str">
        <f t="shared" si="5"/>
        <v>135,</v>
      </c>
      <c r="Q54" t="str">
        <f t="shared" si="10"/>
        <v>(1,3)</v>
      </c>
      <c r="R54" t="str">
        <f t="shared" si="6"/>
        <v>1,</v>
      </c>
      <c r="S54" t="str">
        <f t="shared" si="7"/>
        <v>3,</v>
      </c>
    </row>
    <row r="55" spans="1:19" x14ac:dyDescent="0.15">
      <c r="A55" t="s">
        <v>157</v>
      </c>
      <c r="B55">
        <v>91203</v>
      </c>
      <c r="C55">
        <v>135</v>
      </c>
      <c r="D55">
        <v>1</v>
      </c>
      <c r="E55">
        <v>3</v>
      </c>
      <c r="F55">
        <v>4</v>
      </c>
      <c r="G55" s="5">
        <f t="shared" si="0"/>
        <v>1.7116774438950173E-2</v>
      </c>
      <c r="H55" t="str">
        <f>VLOOKUP(B55,'名称-id-价值'!B:C,2,FALSE)</f>
        <v>T1HP3</v>
      </c>
      <c r="I55" t="str">
        <f t="shared" si="8"/>
        <v>T1部件</v>
      </c>
      <c r="J55">
        <f t="shared" si="1"/>
        <v>3</v>
      </c>
      <c r="K55">
        <f t="shared" si="9"/>
        <v>0.13693419551160138</v>
      </c>
      <c r="L55">
        <f>VLOOKUP(B55,'名称-id-价值'!B:M,J55+2,FALSE)</f>
        <v>36</v>
      </c>
      <c r="M55">
        <f t="shared" si="2"/>
        <v>1.2324077596044125</v>
      </c>
      <c r="N55">
        <f t="shared" si="3"/>
        <v>520.79817421072676</v>
      </c>
      <c r="O55" t="str">
        <f t="shared" si="4"/>
        <v>91203,</v>
      </c>
      <c r="P55" t="str">
        <f t="shared" si="5"/>
        <v>135,</v>
      </c>
      <c r="Q55" t="str">
        <f t="shared" si="10"/>
        <v>(1,3)</v>
      </c>
      <c r="R55" t="str">
        <f t="shared" si="6"/>
        <v>1,</v>
      </c>
      <c r="S55" t="str">
        <f t="shared" si="7"/>
        <v>3,</v>
      </c>
    </row>
    <row r="56" spans="1:19" x14ac:dyDescent="0.15">
      <c r="A56" t="s">
        <v>157</v>
      </c>
      <c r="B56">
        <v>91205</v>
      </c>
      <c r="C56">
        <v>135</v>
      </c>
      <c r="D56">
        <v>1</v>
      </c>
      <c r="E56">
        <v>3</v>
      </c>
      <c r="F56">
        <v>4</v>
      </c>
      <c r="G56" s="5">
        <f t="shared" si="0"/>
        <v>1.7116774438950173E-2</v>
      </c>
      <c r="H56" t="str">
        <f>VLOOKUP(B56,'名称-id-价值'!B:C,2,FALSE)</f>
        <v>T1HP5</v>
      </c>
      <c r="I56" t="str">
        <f t="shared" si="8"/>
        <v>T1部件</v>
      </c>
      <c r="J56">
        <f t="shared" si="1"/>
        <v>3</v>
      </c>
      <c r="K56">
        <f t="shared" si="9"/>
        <v>0.13693419551160138</v>
      </c>
      <c r="L56">
        <f>VLOOKUP(B56,'名称-id-价值'!B:M,J56+2,FALSE)</f>
        <v>36</v>
      </c>
      <c r="M56">
        <f t="shared" si="2"/>
        <v>1.2324077596044125</v>
      </c>
      <c r="N56">
        <f t="shared" si="3"/>
        <v>520.79817421072676</v>
      </c>
      <c r="O56" t="str">
        <f t="shared" si="4"/>
        <v>91205,</v>
      </c>
      <c r="P56" t="str">
        <f t="shared" si="5"/>
        <v>135,</v>
      </c>
      <c r="Q56" t="str">
        <f t="shared" si="10"/>
        <v>(1,3)</v>
      </c>
      <c r="R56" t="str">
        <f t="shared" si="6"/>
        <v>1,</v>
      </c>
      <c r="S56" t="str">
        <f t="shared" si="7"/>
        <v>3,</v>
      </c>
    </row>
    <row r="57" spans="1:19" x14ac:dyDescent="0.15">
      <c r="A57" t="s">
        <v>157</v>
      </c>
      <c r="B57">
        <v>91002</v>
      </c>
      <c r="C57">
        <v>135</v>
      </c>
      <c r="D57">
        <v>1</v>
      </c>
      <c r="E57">
        <v>3</v>
      </c>
      <c r="F57">
        <v>4</v>
      </c>
      <c r="G57" s="5">
        <f t="shared" si="0"/>
        <v>1.7116774438950173E-2</v>
      </c>
      <c r="H57" t="str">
        <f>VLOOKUP(B57,'名称-id-价值'!B:C,2,FALSE)</f>
        <v>T1LP2</v>
      </c>
      <c r="I57" t="str">
        <f t="shared" si="8"/>
        <v>T1部件</v>
      </c>
      <c r="J57">
        <f t="shared" si="1"/>
        <v>3</v>
      </c>
      <c r="K57">
        <f t="shared" si="9"/>
        <v>0.13693419551160138</v>
      </c>
      <c r="L57">
        <f>VLOOKUP(B57,'名称-id-价值'!B:M,J57+2,FALSE)</f>
        <v>36</v>
      </c>
      <c r="M57">
        <f t="shared" si="2"/>
        <v>1.2324077596044125</v>
      </c>
      <c r="N57">
        <f t="shared" si="3"/>
        <v>520.79817421072676</v>
      </c>
      <c r="O57" t="str">
        <f t="shared" si="4"/>
        <v>91002,</v>
      </c>
      <c r="P57" t="str">
        <f t="shared" si="5"/>
        <v>135,</v>
      </c>
      <c r="Q57" t="str">
        <f t="shared" si="10"/>
        <v>(1,3)</v>
      </c>
      <c r="R57" t="str">
        <f t="shared" si="6"/>
        <v>1,</v>
      </c>
      <c r="S57" t="str">
        <f t="shared" si="7"/>
        <v>3,</v>
      </c>
    </row>
    <row r="58" spans="1:19" x14ac:dyDescent="0.15">
      <c r="A58" t="s">
        <v>157</v>
      </c>
      <c r="B58">
        <v>91004</v>
      </c>
      <c r="C58">
        <v>135</v>
      </c>
      <c r="D58">
        <v>1</v>
      </c>
      <c r="E58">
        <v>3</v>
      </c>
      <c r="F58">
        <v>4</v>
      </c>
      <c r="G58" s="5">
        <f t="shared" si="0"/>
        <v>1.7116774438950173E-2</v>
      </c>
      <c r="H58" t="str">
        <f>VLOOKUP(B58,'名称-id-价值'!B:C,2,FALSE)</f>
        <v>T1LP4</v>
      </c>
      <c r="I58" t="str">
        <f t="shared" si="8"/>
        <v>T1部件</v>
      </c>
      <c r="J58">
        <f t="shared" si="1"/>
        <v>3</v>
      </c>
      <c r="K58">
        <f t="shared" si="9"/>
        <v>0.13693419551160138</v>
      </c>
      <c r="L58">
        <f>VLOOKUP(B58,'名称-id-价值'!B:M,J58+2,FALSE)</f>
        <v>36</v>
      </c>
      <c r="M58">
        <f t="shared" si="2"/>
        <v>1.2324077596044125</v>
      </c>
      <c r="N58">
        <f t="shared" si="3"/>
        <v>520.79817421072676</v>
      </c>
      <c r="O58" t="str">
        <f t="shared" si="4"/>
        <v>91004,</v>
      </c>
      <c r="P58" t="str">
        <f t="shared" si="5"/>
        <v>135,</v>
      </c>
      <c r="Q58" t="str">
        <f t="shared" si="10"/>
        <v>(1,3)</v>
      </c>
      <c r="R58" t="str">
        <f t="shared" si="6"/>
        <v>1,</v>
      </c>
      <c r="S58" t="str">
        <f t="shared" si="7"/>
        <v>3,</v>
      </c>
    </row>
    <row r="59" spans="1:19" x14ac:dyDescent="0.15">
      <c r="A59" t="s">
        <v>157</v>
      </c>
      <c r="B59">
        <v>91006</v>
      </c>
      <c r="C59">
        <v>135</v>
      </c>
      <c r="D59">
        <v>1</v>
      </c>
      <c r="E59">
        <v>3</v>
      </c>
      <c r="F59">
        <v>4</v>
      </c>
      <c r="G59" s="5">
        <f t="shared" si="0"/>
        <v>1.7116774438950173E-2</v>
      </c>
      <c r="H59" t="str">
        <f>VLOOKUP(B59,'名称-id-价值'!B:C,2,FALSE)</f>
        <v>T1LP6</v>
      </c>
      <c r="I59" t="str">
        <f t="shared" si="8"/>
        <v>T1部件</v>
      </c>
      <c r="J59">
        <f t="shared" si="1"/>
        <v>3</v>
      </c>
      <c r="K59">
        <f t="shared" si="9"/>
        <v>0.13693419551160138</v>
      </c>
      <c r="L59">
        <f>VLOOKUP(B59,'名称-id-价值'!B:M,J59+2,FALSE)</f>
        <v>36</v>
      </c>
      <c r="M59">
        <f t="shared" si="2"/>
        <v>1.2324077596044125</v>
      </c>
      <c r="N59">
        <f t="shared" si="3"/>
        <v>520.79817421072676</v>
      </c>
      <c r="O59" t="str">
        <f t="shared" si="4"/>
        <v>91006,</v>
      </c>
      <c r="P59" t="str">
        <f t="shared" si="5"/>
        <v>135,</v>
      </c>
      <c r="Q59" t="str">
        <f t="shared" si="10"/>
        <v>(1,3)</v>
      </c>
      <c r="R59" t="str">
        <f t="shared" si="6"/>
        <v>1,</v>
      </c>
      <c r="S59" t="str">
        <f t="shared" si="7"/>
        <v>3,</v>
      </c>
    </row>
    <row r="60" spans="1:19" x14ac:dyDescent="0.15">
      <c r="A60" t="s">
        <v>157</v>
      </c>
      <c r="B60">
        <v>91102</v>
      </c>
      <c r="C60">
        <v>135</v>
      </c>
      <c r="D60">
        <v>1</v>
      </c>
      <c r="E60">
        <v>3</v>
      </c>
      <c r="F60">
        <v>4</v>
      </c>
      <c r="G60" s="5">
        <f t="shared" si="0"/>
        <v>1.7116774438950173E-2</v>
      </c>
      <c r="H60" t="str">
        <f>VLOOKUP(B60,'名称-id-价值'!B:C,2,FALSE)</f>
        <v>T1MP2</v>
      </c>
      <c r="I60" t="str">
        <f t="shared" si="8"/>
        <v>T1部件</v>
      </c>
      <c r="J60">
        <f t="shared" si="1"/>
        <v>3</v>
      </c>
      <c r="K60">
        <f t="shared" si="9"/>
        <v>0.13693419551160138</v>
      </c>
      <c r="L60">
        <f>VLOOKUP(B60,'名称-id-价值'!B:M,J60+2,FALSE)</f>
        <v>36</v>
      </c>
      <c r="M60">
        <f t="shared" si="2"/>
        <v>1.2324077596044125</v>
      </c>
      <c r="N60">
        <f t="shared" si="3"/>
        <v>520.79817421072676</v>
      </c>
      <c r="O60" t="str">
        <f t="shared" si="4"/>
        <v>91102,</v>
      </c>
      <c r="P60" t="str">
        <f t="shared" si="5"/>
        <v>135,</v>
      </c>
      <c r="Q60" t="str">
        <f t="shared" si="10"/>
        <v>(1,3)</v>
      </c>
      <c r="R60" t="str">
        <f t="shared" si="6"/>
        <v>1,</v>
      </c>
      <c r="S60" t="str">
        <f t="shared" si="7"/>
        <v>3,</v>
      </c>
    </row>
    <row r="61" spans="1:19" x14ac:dyDescent="0.15">
      <c r="A61" t="s">
        <v>157</v>
      </c>
      <c r="B61">
        <v>91104</v>
      </c>
      <c r="C61">
        <v>135</v>
      </c>
      <c r="D61">
        <v>1</v>
      </c>
      <c r="E61">
        <v>3</v>
      </c>
      <c r="F61">
        <v>4</v>
      </c>
      <c r="G61" s="5">
        <f t="shared" si="0"/>
        <v>1.7116774438950173E-2</v>
      </c>
      <c r="H61" t="str">
        <f>VLOOKUP(B61,'名称-id-价值'!B:C,2,FALSE)</f>
        <v>T1MP4</v>
      </c>
      <c r="I61" t="str">
        <f t="shared" si="8"/>
        <v>T1部件</v>
      </c>
      <c r="J61">
        <f t="shared" si="1"/>
        <v>3</v>
      </c>
      <c r="K61">
        <f t="shared" si="9"/>
        <v>0.13693419551160138</v>
      </c>
      <c r="L61">
        <f>VLOOKUP(B61,'名称-id-价值'!B:M,J61+2,FALSE)</f>
        <v>36</v>
      </c>
      <c r="M61">
        <f t="shared" si="2"/>
        <v>1.2324077596044125</v>
      </c>
      <c r="N61">
        <f t="shared" si="3"/>
        <v>520.79817421072676</v>
      </c>
      <c r="O61" t="str">
        <f t="shared" si="4"/>
        <v>91104,</v>
      </c>
      <c r="P61" t="str">
        <f t="shared" si="5"/>
        <v>135,</v>
      </c>
      <c r="Q61" t="str">
        <f t="shared" si="10"/>
        <v>(1,3)</v>
      </c>
      <c r="R61" t="str">
        <f t="shared" si="6"/>
        <v>1,</v>
      </c>
      <c r="S61" t="str">
        <f t="shared" si="7"/>
        <v>3,</v>
      </c>
    </row>
    <row r="62" spans="1:19" x14ac:dyDescent="0.15">
      <c r="A62" t="s">
        <v>157</v>
      </c>
      <c r="B62">
        <v>91106</v>
      </c>
      <c r="C62">
        <v>135</v>
      </c>
      <c r="D62">
        <v>1</v>
      </c>
      <c r="E62">
        <v>3</v>
      </c>
      <c r="F62">
        <v>4</v>
      </c>
      <c r="G62" s="5">
        <f t="shared" si="0"/>
        <v>1.7116774438950173E-2</v>
      </c>
      <c r="H62" t="str">
        <f>VLOOKUP(B62,'名称-id-价值'!B:C,2,FALSE)</f>
        <v>T1MP6</v>
      </c>
      <c r="I62" t="str">
        <f t="shared" si="8"/>
        <v>T1部件</v>
      </c>
      <c r="J62">
        <f t="shared" si="1"/>
        <v>3</v>
      </c>
      <c r="K62">
        <f t="shared" si="9"/>
        <v>0.13693419551160138</v>
      </c>
      <c r="L62">
        <f>VLOOKUP(B62,'名称-id-价值'!B:M,J62+2,FALSE)</f>
        <v>36</v>
      </c>
      <c r="M62">
        <f t="shared" si="2"/>
        <v>1.2324077596044125</v>
      </c>
      <c r="N62">
        <f t="shared" si="3"/>
        <v>520.79817421072676</v>
      </c>
      <c r="O62" t="str">
        <f t="shared" si="4"/>
        <v>91106,</v>
      </c>
      <c r="P62" t="str">
        <f t="shared" si="5"/>
        <v>135,</v>
      </c>
      <c r="Q62" t="str">
        <f t="shared" si="10"/>
        <v>(1,3)</v>
      </c>
      <c r="R62" t="str">
        <f t="shared" si="6"/>
        <v>1,</v>
      </c>
      <c r="S62" t="str">
        <f t="shared" si="7"/>
        <v>3,</v>
      </c>
    </row>
    <row r="63" spans="1:19" x14ac:dyDescent="0.15">
      <c r="A63" t="s">
        <v>157</v>
      </c>
      <c r="B63">
        <v>91202</v>
      </c>
      <c r="C63">
        <v>135</v>
      </c>
      <c r="D63">
        <v>1</v>
      </c>
      <c r="E63">
        <v>3</v>
      </c>
      <c r="F63">
        <v>4</v>
      </c>
      <c r="G63" s="5">
        <f t="shared" si="0"/>
        <v>1.7116774438950173E-2</v>
      </c>
      <c r="H63" t="str">
        <f>VLOOKUP(B63,'名称-id-价值'!B:C,2,FALSE)</f>
        <v>T1HP2</v>
      </c>
      <c r="I63" t="str">
        <f t="shared" si="8"/>
        <v>T1部件</v>
      </c>
      <c r="J63">
        <f t="shared" ref="J63:J132" si="11">IF(RIGHT(A63,1)+0=0,10,RIGHT(A63,1)+0)</f>
        <v>3</v>
      </c>
      <c r="K63">
        <f t="shared" si="9"/>
        <v>0.13693419551160138</v>
      </c>
      <c r="L63">
        <f>VLOOKUP(B63,'名称-id-价值'!B:M,J63+2,FALSE)</f>
        <v>36</v>
      </c>
      <c r="M63">
        <f t="shared" ref="M63:M132" si="12">G63*L63*AVERAGE(D63:E63)</f>
        <v>1.2324077596044125</v>
      </c>
      <c r="N63">
        <f t="shared" si="3"/>
        <v>520.79817421072676</v>
      </c>
      <c r="O63" t="str">
        <f t="shared" ref="O63:O132" si="13">B63&amp;","</f>
        <v>91202,</v>
      </c>
      <c r="P63" t="str">
        <f t="shared" ref="P63:P132" si="14">C63&amp;","</f>
        <v>135,</v>
      </c>
      <c r="Q63" t="str">
        <f t="shared" si="10"/>
        <v>(1,3)</v>
      </c>
      <c r="R63" t="str">
        <f t="shared" ref="R63:R132" si="15">D63&amp;","</f>
        <v>1,</v>
      </c>
      <c r="S63" t="str">
        <f t="shared" ref="S63:S132" si="16">E63&amp;","</f>
        <v>3,</v>
      </c>
    </row>
    <row r="64" spans="1:19" x14ac:dyDescent="0.15">
      <c r="A64" t="s">
        <v>157</v>
      </c>
      <c r="B64">
        <v>91204</v>
      </c>
      <c r="C64">
        <v>135</v>
      </c>
      <c r="D64">
        <v>1</v>
      </c>
      <c r="E64">
        <v>3</v>
      </c>
      <c r="F64">
        <v>4</v>
      </c>
      <c r="G64" s="5">
        <f t="shared" si="0"/>
        <v>1.7116774438950173E-2</v>
      </c>
      <c r="H64" t="str">
        <f>VLOOKUP(B64,'名称-id-价值'!B:C,2,FALSE)</f>
        <v>T1HP4</v>
      </c>
      <c r="I64" t="str">
        <f t="shared" ref="I64:I133" si="17">IF(LEFT(B64,1)+0=5,"T"&amp;MID(B64,3,1)&amp;"碎片",IF(LEFT(B64,1)+0=1,"T"&amp;MID(B64,3,1)&amp;"坦克",IF(LEFT(B64,1)+0=9,"T"&amp;MID(B64,2,1)&amp;"部件")))</f>
        <v>T1部件</v>
      </c>
      <c r="J64">
        <f t="shared" si="11"/>
        <v>3</v>
      </c>
      <c r="K64">
        <f t="shared" ref="K64:K133" si="18">AVERAGE(D64:E64)*G64*F64</f>
        <v>0.13693419551160138</v>
      </c>
      <c r="L64">
        <f>VLOOKUP(B64,'名称-id-价值'!B:M,J64+2,FALSE)</f>
        <v>36</v>
      </c>
      <c r="M64">
        <f t="shared" si="12"/>
        <v>1.2324077596044125</v>
      </c>
      <c r="N64">
        <f t="shared" si="3"/>
        <v>520.79817421072676</v>
      </c>
      <c r="O64" t="str">
        <f t="shared" si="13"/>
        <v>91204,</v>
      </c>
      <c r="P64" t="str">
        <f t="shared" si="14"/>
        <v>135,</v>
      </c>
      <c r="Q64" t="str">
        <f t="shared" ref="Q64:Q133" si="19">"("&amp;LEFT(R64&amp;S64,LEN(R64&amp;S64)-1)&amp;")"</f>
        <v>(1,3)</v>
      </c>
      <c r="R64" t="str">
        <f t="shared" si="15"/>
        <v>1,</v>
      </c>
      <c r="S64" t="str">
        <f t="shared" si="16"/>
        <v>3,</v>
      </c>
    </row>
    <row r="65" spans="1:19" x14ac:dyDescent="0.15">
      <c r="A65" t="s">
        <v>157</v>
      </c>
      <c r="B65">
        <v>91206</v>
      </c>
      <c r="C65">
        <v>135</v>
      </c>
      <c r="D65">
        <v>1</v>
      </c>
      <c r="E65">
        <v>3</v>
      </c>
      <c r="F65">
        <v>4</v>
      </c>
      <c r="G65" s="5">
        <f t="shared" si="0"/>
        <v>1.7116774438950173E-2</v>
      </c>
      <c r="H65" t="str">
        <f>VLOOKUP(B65,'名称-id-价值'!B:C,2,FALSE)</f>
        <v>T1HP6</v>
      </c>
      <c r="I65" t="str">
        <f t="shared" si="17"/>
        <v>T1部件</v>
      </c>
      <c r="J65">
        <f t="shared" si="11"/>
        <v>3</v>
      </c>
      <c r="K65">
        <f t="shared" si="18"/>
        <v>0.13693419551160138</v>
      </c>
      <c r="L65">
        <f>VLOOKUP(B65,'名称-id-价值'!B:M,J65+2,FALSE)</f>
        <v>36</v>
      </c>
      <c r="M65">
        <f t="shared" si="12"/>
        <v>1.2324077596044125</v>
      </c>
      <c r="N65">
        <f t="shared" si="3"/>
        <v>520.79817421072676</v>
      </c>
      <c r="O65" t="str">
        <f t="shared" si="13"/>
        <v>91206,</v>
      </c>
      <c r="P65" t="str">
        <f t="shared" si="14"/>
        <v>135,</v>
      </c>
      <c r="Q65" t="str">
        <f t="shared" si="19"/>
        <v>(1,3)</v>
      </c>
      <c r="R65" t="str">
        <f t="shared" si="15"/>
        <v>1,</v>
      </c>
      <c r="S65" t="str">
        <f t="shared" si="16"/>
        <v>3,</v>
      </c>
    </row>
    <row r="66" spans="1:19" x14ac:dyDescent="0.15">
      <c r="A66" t="s">
        <v>157</v>
      </c>
      <c r="B66">
        <v>92001</v>
      </c>
      <c r="C66">
        <v>139</v>
      </c>
      <c r="D66">
        <v>1</v>
      </c>
      <c r="E66">
        <v>1</v>
      </c>
      <c r="F66">
        <v>4</v>
      </c>
      <c r="G66" s="5">
        <f t="shared" ref="G66:G129" si="20">C66/SUMIFS(C:C,A:A,A66)</f>
        <v>1.7623938126030175E-2</v>
      </c>
      <c r="H66" t="str">
        <f>VLOOKUP(B66,'名称-id-价值'!B:C,2,FALSE)</f>
        <v>T2LP1</v>
      </c>
      <c r="I66" t="str">
        <f t="shared" si="17"/>
        <v>T2部件</v>
      </c>
      <c r="J66">
        <f t="shared" si="11"/>
        <v>3</v>
      </c>
      <c r="K66">
        <f t="shared" si="18"/>
        <v>7.0495752504120698E-2</v>
      </c>
      <c r="L66">
        <f>VLOOKUP(B66,'名称-id-价值'!B:M,J66+2,FALSE)</f>
        <v>70</v>
      </c>
      <c r="M66">
        <f t="shared" si="12"/>
        <v>1.2336756688221122</v>
      </c>
      <c r="N66">
        <f t="shared" ref="N66:N129" si="21">SUMIFS(M:M,A:A,A66)*F66+VLOOKUP(J66,$AC$17:$AF$27,4,FALSE)</f>
        <v>520.79817421072676</v>
      </c>
      <c r="O66" t="str">
        <f t="shared" si="13"/>
        <v>92001,</v>
      </c>
      <c r="P66" t="str">
        <f t="shared" si="14"/>
        <v>139,</v>
      </c>
      <c r="Q66" t="str">
        <f t="shared" si="19"/>
        <v>(1,1)</v>
      </c>
      <c r="R66" t="str">
        <f t="shared" si="15"/>
        <v>1,</v>
      </c>
      <c r="S66" t="str">
        <f t="shared" si="16"/>
        <v>1,</v>
      </c>
    </row>
    <row r="67" spans="1:19" x14ac:dyDescent="0.15">
      <c r="A67" t="s">
        <v>157</v>
      </c>
      <c r="B67">
        <v>92003</v>
      </c>
      <c r="C67">
        <v>139</v>
      </c>
      <c r="D67">
        <v>1</v>
      </c>
      <c r="E67">
        <v>1</v>
      </c>
      <c r="F67">
        <v>4</v>
      </c>
      <c r="G67" s="5">
        <f t="shared" si="20"/>
        <v>1.7623938126030175E-2</v>
      </c>
      <c r="H67" t="str">
        <f>VLOOKUP(B67,'名称-id-价值'!B:C,2,FALSE)</f>
        <v>T2LP3</v>
      </c>
      <c r="I67" t="str">
        <f t="shared" si="17"/>
        <v>T2部件</v>
      </c>
      <c r="J67">
        <f t="shared" si="11"/>
        <v>3</v>
      </c>
      <c r="K67">
        <f t="shared" si="18"/>
        <v>7.0495752504120698E-2</v>
      </c>
      <c r="L67">
        <f>VLOOKUP(B67,'名称-id-价值'!B:M,J67+2,FALSE)</f>
        <v>70</v>
      </c>
      <c r="M67">
        <f t="shared" si="12"/>
        <v>1.2336756688221122</v>
      </c>
      <c r="N67">
        <f t="shared" si="21"/>
        <v>520.79817421072676</v>
      </c>
      <c r="O67" t="str">
        <f t="shared" si="13"/>
        <v>92003,</v>
      </c>
      <c r="P67" t="str">
        <f t="shared" si="14"/>
        <v>139,</v>
      </c>
      <c r="Q67" t="str">
        <f t="shared" si="19"/>
        <v>(1,1)</v>
      </c>
      <c r="R67" t="str">
        <f t="shared" si="15"/>
        <v>1,</v>
      </c>
      <c r="S67" t="str">
        <f t="shared" si="16"/>
        <v>1,</v>
      </c>
    </row>
    <row r="68" spans="1:19" x14ac:dyDescent="0.15">
      <c r="A68" t="s">
        <v>157</v>
      </c>
      <c r="B68">
        <v>92005</v>
      </c>
      <c r="C68">
        <v>139</v>
      </c>
      <c r="D68">
        <v>1</v>
      </c>
      <c r="E68">
        <v>1</v>
      </c>
      <c r="F68">
        <v>4</v>
      </c>
      <c r="G68" s="5">
        <f t="shared" si="20"/>
        <v>1.7623938126030175E-2</v>
      </c>
      <c r="H68" t="str">
        <f>VLOOKUP(B68,'名称-id-价值'!B:C,2,FALSE)</f>
        <v>T2LP5</v>
      </c>
      <c r="I68" t="str">
        <f t="shared" si="17"/>
        <v>T2部件</v>
      </c>
      <c r="J68">
        <f t="shared" si="11"/>
        <v>3</v>
      </c>
      <c r="K68">
        <f t="shared" si="18"/>
        <v>7.0495752504120698E-2</v>
      </c>
      <c r="L68">
        <f>VLOOKUP(B68,'名称-id-价值'!B:M,J68+2,FALSE)</f>
        <v>70</v>
      </c>
      <c r="M68">
        <f t="shared" si="12"/>
        <v>1.2336756688221122</v>
      </c>
      <c r="N68">
        <f t="shared" si="21"/>
        <v>520.79817421072676</v>
      </c>
      <c r="O68" t="str">
        <f t="shared" si="13"/>
        <v>92005,</v>
      </c>
      <c r="P68" t="str">
        <f t="shared" si="14"/>
        <v>139,</v>
      </c>
      <c r="Q68" t="str">
        <f t="shared" si="19"/>
        <v>(1,1)</v>
      </c>
      <c r="R68" t="str">
        <f t="shared" si="15"/>
        <v>1,</v>
      </c>
      <c r="S68" t="str">
        <f t="shared" si="16"/>
        <v>1,</v>
      </c>
    </row>
    <row r="69" spans="1:19" x14ac:dyDescent="0.15">
      <c r="A69" t="s">
        <v>157</v>
      </c>
      <c r="B69">
        <v>92101</v>
      </c>
      <c r="C69">
        <v>139</v>
      </c>
      <c r="D69">
        <v>1</v>
      </c>
      <c r="E69">
        <v>1</v>
      </c>
      <c r="F69">
        <v>4</v>
      </c>
      <c r="G69" s="5">
        <f t="shared" si="20"/>
        <v>1.7623938126030175E-2</v>
      </c>
      <c r="H69" t="str">
        <f>VLOOKUP(B69,'名称-id-价值'!B:C,2,FALSE)</f>
        <v>T2MP1</v>
      </c>
      <c r="I69" t="str">
        <f t="shared" si="17"/>
        <v>T2部件</v>
      </c>
      <c r="J69">
        <f t="shared" si="11"/>
        <v>3</v>
      </c>
      <c r="K69">
        <f t="shared" si="18"/>
        <v>7.0495752504120698E-2</v>
      </c>
      <c r="L69">
        <f>VLOOKUP(B69,'名称-id-价值'!B:M,J69+2,FALSE)</f>
        <v>70</v>
      </c>
      <c r="M69">
        <f t="shared" si="12"/>
        <v>1.2336756688221122</v>
      </c>
      <c r="N69">
        <f t="shared" si="21"/>
        <v>520.79817421072676</v>
      </c>
      <c r="O69" t="str">
        <f t="shared" si="13"/>
        <v>92101,</v>
      </c>
      <c r="P69" t="str">
        <f t="shared" si="14"/>
        <v>139,</v>
      </c>
      <c r="Q69" t="str">
        <f t="shared" si="19"/>
        <v>(1,1)</v>
      </c>
      <c r="R69" t="str">
        <f t="shared" si="15"/>
        <v>1,</v>
      </c>
      <c r="S69" t="str">
        <f t="shared" si="16"/>
        <v>1,</v>
      </c>
    </row>
    <row r="70" spans="1:19" x14ac:dyDescent="0.15">
      <c r="A70" t="s">
        <v>157</v>
      </c>
      <c r="B70">
        <v>92103</v>
      </c>
      <c r="C70">
        <v>139</v>
      </c>
      <c r="D70">
        <v>1</v>
      </c>
      <c r="E70">
        <v>1</v>
      </c>
      <c r="F70">
        <v>4</v>
      </c>
      <c r="G70" s="5">
        <f t="shared" si="20"/>
        <v>1.7623938126030175E-2</v>
      </c>
      <c r="H70" t="str">
        <f>VLOOKUP(B70,'名称-id-价值'!B:C,2,FALSE)</f>
        <v>T2MP3</v>
      </c>
      <c r="I70" t="str">
        <f t="shared" si="17"/>
        <v>T2部件</v>
      </c>
      <c r="J70">
        <f t="shared" si="11"/>
        <v>3</v>
      </c>
      <c r="K70">
        <f t="shared" si="18"/>
        <v>7.0495752504120698E-2</v>
      </c>
      <c r="L70">
        <f>VLOOKUP(B70,'名称-id-价值'!B:M,J70+2,FALSE)</f>
        <v>70</v>
      </c>
      <c r="M70">
        <f t="shared" si="12"/>
        <v>1.2336756688221122</v>
      </c>
      <c r="N70">
        <f t="shared" si="21"/>
        <v>520.79817421072676</v>
      </c>
      <c r="O70" t="str">
        <f t="shared" si="13"/>
        <v>92103,</v>
      </c>
      <c r="P70" t="str">
        <f t="shared" si="14"/>
        <v>139,</v>
      </c>
      <c r="Q70" t="str">
        <f t="shared" si="19"/>
        <v>(1,1)</v>
      </c>
      <c r="R70" t="str">
        <f t="shared" si="15"/>
        <v>1,</v>
      </c>
      <c r="S70" t="str">
        <f t="shared" si="16"/>
        <v>1,</v>
      </c>
    </row>
    <row r="71" spans="1:19" x14ac:dyDescent="0.15">
      <c r="A71" t="s">
        <v>157</v>
      </c>
      <c r="B71">
        <v>92105</v>
      </c>
      <c r="C71">
        <v>139</v>
      </c>
      <c r="D71">
        <v>1</v>
      </c>
      <c r="E71">
        <v>1</v>
      </c>
      <c r="F71">
        <v>4</v>
      </c>
      <c r="G71" s="5">
        <f t="shared" si="20"/>
        <v>1.7623938126030175E-2</v>
      </c>
      <c r="H71" t="str">
        <f>VLOOKUP(B71,'名称-id-价值'!B:C,2,FALSE)</f>
        <v>T2MP5</v>
      </c>
      <c r="I71" t="str">
        <f t="shared" si="17"/>
        <v>T2部件</v>
      </c>
      <c r="J71">
        <f t="shared" si="11"/>
        <v>3</v>
      </c>
      <c r="K71">
        <f t="shared" si="18"/>
        <v>7.0495752504120698E-2</v>
      </c>
      <c r="L71">
        <f>VLOOKUP(B71,'名称-id-价值'!B:M,J71+2,FALSE)</f>
        <v>70</v>
      </c>
      <c r="M71">
        <f t="shared" si="12"/>
        <v>1.2336756688221122</v>
      </c>
      <c r="N71">
        <f t="shared" si="21"/>
        <v>520.79817421072676</v>
      </c>
      <c r="O71" t="str">
        <f t="shared" si="13"/>
        <v>92105,</v>
      </c>
      <c r="P71" t="str">
        <f t="shared" si="14"/>
        <v>139,</v>
      </c>
      <c r="Q71" t="str">
        <f t="shared" si="19"/>
        <v>(1,1)</v>
      </c>
      <c r="R71" t="str">
        <f t="shared" si="15"/>
        <v>1,</v>
      </c>
      <c r="S71" t="str">
        <f t="shared" si="16"/>
        <v>1,</v>
      </c>
    </row>
    <row r="72" spans="1:19" x14ac:dyDescent="0.15">
      <c r="A72" t="s">
        <v>157</v>
      </c>
      <c r="B72">
        <v>92201</v>
      </c>
      <c r="C72">
        <v>139</v>
      </c>
      <c r="D72">
        <v>1</v>
      </c>
      <c r="E72">
        <v>1</v>
      </c>
      <c r="F72">
        <v>4</v>
      </c>
      <c r="G72" s="5">
        <f t="shared" si="20"/>
        <v>1.7623938126030175E-2</v>
      </c>
      <c r="H72" t="str">
        <f>VLOOKUP(B72,'名称-id-价值'!B:C,2,FALSE)</f>
        <v>T2HP1</v>
      </c>
      <c r="I72" t="str">
        <f t="shared" si="17"/>
        <v>T2部件</v>
      </c>
      <c r="J72">
        <f t="shared" si="11"/>
        <v>3</v>
      </c>
      <c r="K72">
        <f t="shared" si="18"/>
        <v>7.0495752504120698E-2</v>
      </c>
      <c r="L72">
        <f>VLOOKUP(B72,'名称-id-价值'!B:M,J72+2,FALSE)</f>
        <v>70</v>
      </c>
      <c r="M72">
        <f t="shared" si="12"/>
        <v>1.2336756688221122</v>
      </c>
      <c r="N72">
        <f t="shared" si="21"/>
        <v>520.79817421072676</v>
      </c>
      <c r="O72" t="str">
        <f t="shared" si="13"/>
        <v>92201,</v>
      </c>
      <c r="P72" t="str">
        <f t="shared" si="14"/>
        <v>139,</v>
      </c>
      <c r="Q72" t="str">
        <f t="shared" si="19"/>
        <v>(1,1)</v>
      </c>
      <c r="R72" t="str">
        <f t="shared" si="15"/>
        <v>1,</v>
      </c>
      <c r="S72" t="str">
        <f t="shared" si="16"/>
        <v>1,</v>
      </c>
    </row>
    <row r="73" spans="1:19" x14ac:dyDescent="0.15">
      <c r="A73" t="s">
        <v>157</v>
      </c>
      <c r="B73">
        <v>92203</v>
      </c>
      <c r="C73">
        <v>139</v>
      </c>
      <c r="D73">
        <v>1</v>
      </c>
      <c r="E73">
        <v>1</v>
      </c>
      <c r="F73">
        <v>4</v>
      </c>
      <c r="G73" s="5">
        <f t="shared" si="20"/>
        <v>1.7623938126030175E-2</v>
      </c>
      <c r="H73" t="str">
        <f>VLOOKUP(B73,'名称-id-价值'!B:C,2,FALSE)</f>
        <v>T2HP3</v>
      </c>
      <c r="I73" t="str">
        <f t="shared" si="17"/>
        <v>T2部件</v>
      </c>
      <c r="J73">
        <f t="shared" si="11"/>
        <v>3</v>
      </c>
      <c r="K73">
        <f t="shared" si="18"/>
        <v>7.0495752504120698E-2</v>
      </c>
      <c r="L73">
        <f>VLOOKUP(B73,'名称-id-价值'!B:M,J73+2,FALSE)</f>
        <v>70</v>
      </c>
      <c r="M73">
        <f t="shared" si="12"/>
        <v>1.2336756688221122</v>
      </c>
      <c r="N73">
        <f t="shared" si="21"/>
        <v>520.79817421072676</v>
      </c>
      <c r="O73" t="str">
        <f t="shared" si="13"/>
        <v>92203,</v>
      </c>
      <c r="P73" t="str">
        <f t="shared" si="14"/>
        <v>139,</v>
      </c>
      <c r="Q73" t="str">
        <f t="shared" si="19"/>
        <v>(1,1)</v>
      </c>
      <c r="R73" t="str">
        <f t="shared" si="15"/>
        <v>1,</v>
      </c>
      <c r="S73" t="str">
        <f t="shared" si="16"/>
        <v>1,</v>
      </c>
    </row>
    <row r="74" spans="1:19" x14ac:dyDescent="0.15">
      <c r="A74" t="s">
        <v>157</v>
      </c>
      <c r="B74">
        <v>92205</v>
      </c>
      <c r="C74">
        <v>139</v>
      </c>
      <c r="D74">
        <v>1</v>
      </c>
      <c r="E74">
        <v>1</v>
      </c>
      <c r="F74">
        <v>4</v>
      </c>
      <c r="G74" s="5">
        <f t="shared" si="20"/>
        <v>1.7623938126030175E-2</v>
      </c>
      <c r="H74" t="str">
        <f>VLOOKUP(B74,'名称-id-价值'!B:C,2,FALSE)</f>
        <v>T2HP5</v>
      </c>
      <c r="I74" t="str">
        <f t="shared" si="17"/>
        <v>T2部件</v>
      </c>
      <c r="J74">
        <f t="shared" si="11"/>
        <v>3</v>
      </c>
      <c r="K74">
        <f t="shared" si="18"/>
        <v>7.0495752504120698E-2</v>
      </c>
      <c r="L74">
        <f>VLOOKUP(B74,'名称-id-价值'!B:M,J74+2,FALSE)</f>
        <v>70</v>
      </c>
      <c r="M74">
        <f t="shared" si="12"/>
        <v>1.2336756688221122</v>
      </c>
      <c r="N74">
        <f t="shared" si="21"/>
        <v>520.79817421072676</v>
      </c>
      <c r="O74" t="str">
        <f t="shared" si="13"/>
        <v>92205,</v>
      </c>
      <c r="P74" t="str">
        <f t="shared" si="14"/>
        <v>139,</v>
      </c>
      <c r="Q74" t="str">
        <f t="shared" si="19"/>
        <v>(1,1)</v>
      </c>
      <c r="R74" t="str">
        <f t="shared" si="15"/>
        <v>1,</v>
      </c>
      <c r="S74" t="str">
        <f t="shared" si="16"/>
        <v>1,</v>
      </c>
    </row>
    <row r="75" spans="1:19" x14ac:dyDescent="0.15">
      <c r="A75" t="s">
        <v>157</v>
      </c>
      <c r="B75">
        <v>100301</v>
      </c>
      <c r="C75">
        <v>139</v>
      </c>
      <c r="D75">
        <v>1</v>
      </c>
      <c r="E75">
        <v>1</v>
      </c>
      <c r="F75">
        <v>4</v>
      </c>
      <c r="G75" s="5">
        <f t="shared" si="20"/>
        <v>1.7623938126030175E-2</v>
      </c>
      <c r="H75" t="str">
        <f>VLOOKUP(B75,'名称-id-价值'!B:C,2,FALSE)</f>
        <v>3倍加速1</v>
      </c>
      <c r="I75" t="str">
        <f t="shared" si="17"/>
        <v>T0坦克</v>
      </c>
      <c r="J75">
        <f t="shared" si="11"/>
        <v>3</v>
      </c>
      <c r="K75">
        <f t="shared" si="18"/>
        <v>7.0495752504120698E-2</v>
      </c>
      <c r="L75">
        <f>VLOOKUP(B75,'名称-id-价值'!B:M,J75+2,FALSE)</f>
        <v>35</v>
      </c>
      <c r="M75">
        <f t="shared" si="12"/>
        <v>0.61683783441105611</v>
      </c>
      <c r="N75">
        <f t="shared" si="21"/>
        <v>520.79817421072676</v>
      </c>
      <c r="O75" t="str">
        <f t="shared" si="13"/>
        <v>100301,</v>
      </c>
      <c r="P75" t="str">
        <f t="shared" si="14"/>
        <v>139,</v>
      </c>
      <c r="Q75" t="str">
        <f t="shared" si="19"/>
        <v>(1,1)</v>
      </c>
      <c r="R75" t="str">
        <f t="shared" si="15"/>
        <v>1,</v>
      </c>
      <c r="S75" t="str">
        <f t="shared" si="16"/>
        <v>1,</v>
      </c>
    </row>
    <row r="76" spans="1:19" x14ac:dyDescent="0.15">
      <c r="A76" t="s">
        <v>157</v>
      </c>
      <c r="B76">
        <v>100302</v>
      </c>
      <c r="C76">
        <v>97</v>
      </c>
      <c r="D76">
        <v>1</v>
      </c>
      <c r="E76">
        <v>1</v>
      </c>
      <c r="F76">
        <v>4</v>
      </c>
      <c r="G76" s="5">
        <f t="shared" si="20"/>
        <v>1.2298719411690123E-2</v>
      </c>
      <c r="H76" t="str">
        <f>VLOOKUP(B76,'名称-id-价值'!B:C,2,FALSE)</f>
        <v>3倍加速2</v>
      </c>
      <c r="I76" t="str">
        <f t="shared" si="17"/>
        <v>T0坦克</v>
      </c>
      <c r="J76">
        <f t="shared" si="11"/>
        <v>3</v>
      </c>
      <c r="K76">
        <f t="shared" si="18"/>
        <v>4.919487764676049E-2</v>
      </c>
      <c r="L76">
        <f>VLOOKUP(B76,'名称-id-价值'!B:M,J76+2,FALSE)</f>
        <v>60</v>
      </c>
      <c r="M76">
        <f t="shared" si="12"/>
        <v>0.7379231647014074</v>
      </c>
      <c r="N76">
        <f t="shared" si="21"/>
        <v>520.79817421072676</v>
      </c>
      <c r="O76" t="str">
        <f t="shared" si="13"/>
        <v>100302,</v>
      </c>
      <c r="P76" t="str">
        <f t="shared" si="14"/>
        <v>97,</v>
      </c>
      <c r="Q76" t="str">
        <f t="shared" si="19"/>
        <v>(1,1)</v>
      </c>
      <c r="R76" t="str">
        <f t="shared" si="15"/>
        <v>1,</v>
      </c>
      <c r="S76" t="str">
        <f t="shared" si="16"/>
        <v>1,</v>
      </c>
    </row>
    <row r="77" spans="1:19" x14ac:dyDescent="0.15">
      <c r="A77" t="s">
        <v>157</v>
      </c>
      <c r="B77">
        <v>100501</v>
      </c>
      <c r="C77">
        <v>970</v>
      </c>
      <c r="D77">
        <v>1</v>
      </c>
      <c r="E77">
        <v>1</v>
      </c>
      <c r="F77">
        <v>4</v>
      </c>
      <c r="G77" s="5">
        <f t="shared" si="20"/>
        <v>0.12298719411690123</v>
      </c>
      <c r="H77" t="str">
        <f>VLOOKUP(B77,'名称-id-价值'!B:C,2,FALSE)</f>
        <v>5倍加速1</v>
      </c>
      <c r="I77" t="str">
        <f t="shared" si="17"/>
        <v>T0坦克</v>
      </c>
      <c r="J77">
        <f t="shared" si="11"/>
        <v>3</v>
      </c>
      <c r="K77">
        <f t="shared" si="18"/>
        <v>0.49194877646760493</v>
      </c>
      <c r="L77">
        <f>VLOOKUP(B77,'名称-id-价值'!B:M,J77+2,FALSE)</f>
        <v>70</v>
      </c>
      <c r="M77">
        <f t="shared" si="12"/>
        <v>8.6091035881830855</v>
      </c>
      <c r="N77">
        <f t="shared" si="21"/>
        <v>520.79817421072676</v>
      </c>
      <c r="O77" t="str">
        <f t="shared" si="13"/>
        <v>100501,</v>
      </c>
      <c r="P77" t="str">
        <f t="shared" si="14"/>
        <v>970,</v>
      </c>
      <c r="Q77" t="str">
        <f t="shared" si="19"/>
        <v>(1,1)</v>
      </c>
      <c r="R77" t="str">
        <f t="shared" si="15"/>
        <v>1,</v>
      </c>
      <c r="S77" t="str">
        <f t="shared" si="16"/>
        <v>1,</v>
      </c>
    </row>
    <row r="78" spans="1:19" x14ac:dyDescent="0.15">
      <c r="A78" t="s">
        <v>157</v>
      </c>
      <c r="B78">
        <v>100502</v>
      </c>
      <c r="C78">
        <v>78</v>
      </c>
      <c r="D78">
        <v>1</v>
      </c>
      <c r="E78">
        <v>1</v>
      </c>
      <c r="F78">
        <v>4</v>
      </c>
      <c r="G78" s="5">
        <f t="shared" si="20"/>
        <v>9.8896918980600993E-3</v>
      </c>
      <c r="H78" t="str">
        <f>VLOOKUP(B78,'名称-id-价值'!B:C,2,FALSE)</f>
        <v>5倍加速2</v>
      </c>
      <c r="I78" t="str">
        <f t="shared" si="17"/>
        <v>T0坦克</v>
      </c>
      <c r="J78">
        <f t="shared" si="11"/>
        <v>3</v>
      </c>
      <c r="K78">
        <f t="shared" si="18"/>
        <v>3.9558767592240397E-2</v>
      </c>
      <c r="L78">
        <f>VLOOKUP(B78,'名称-id-价值'!B:M,J78+2,FALSE)</f>
        <v>125</v>
      </c>
      <c r="M78">
        <f t="shared" si="12"/>
        <v>1.2362114872575125</v>
      </c>
      <c r="N78">
        <f t="shared" si="21"/>
        <v>520.79817421072676</v>
      </c>
      <c r="O78" t="str">
        <f t="shared" si="13"/>
        <v>100502,</v>
      </c>
      <c r="P78" t="str">
        <f t="shared" si="14"/>
        <v>78,</v>
      </c>
      <c r="Q78" t="str">
        <f t="shared" si="19"/>
        <v>(1,1)</v>
      </c>
      <c r="R78" t="str">
        <f t="shared" si="15"/>
        <v>1,</v>
      </c>
      <c r="S78" t="str">
        <f t="shared" si="16"/>
        <v>1,</v>
      </c>
    </row>
    <row r="79" spans="1:19" x14ac:dyDescent="0.15">
      <c r="A79" t="s">
        <v>158</v>
      </c>
      <c r="B79">
        <v>51111</v>
      </c>
      <c r="C79">
        <v>261</v>
      </c>
      <c r="D79">
        <v>4</v>
      </c>
      <c r="E79">
        <v>12</v>
      </c>
      <c r="F79">
        <v>4</v>
      </c>
      <c r="G79" s="5">
        <f t="shared" si="20"/>
        <v>2.7857829010566763E-2</v>
      </c>
      <c r="H79" t="str">
        <f>VLOOKUP(B79,'名称-id-价值'!B:C,2,FALSE)</f>
        <v>雷诺FT-碎片</v>
      </c>
      <c r="I79" t="str">
        <f t="shared" si="17"/>
        <v>T1碎片</v>
      </c>
      <c r="J79">
        <f t="shared" si="11"/>
        <v>4</v>
      </c>
      <c r="K79">
        <f t="shared" si="18"/>
        <v>0.89145052833813643</v>
      </c>
      <c r="L79">
        <f>VLOOKUP(B79,'名称-id-价值'!B:M,J79+2,FALSE)</f>
        <v>49.2</v>
      </c>
      <c r="M79">
        <f t="shared" si="12"/>
        <v>10.964841498559078</v>
      </c>
      <c r="N79">
        <f t="shared" si="21"/>
        <v>538.72430355427412</v>
      </c>
      <c r="O79" t="str">
        <f t="shared" si="13"/>
        <v>51111,</v>
      </c>
      <c r="P79" t="str">
        <f t="shared" si="14"/>
        <v>261,</v>
      </c>
      <c r="Q79" t="str">
        <f t="shared" si="19"/>
        <v>(4,12)</v>
      </c>
      <c r="R79" t="str">
        <f t="shared" si="15"/>
        <v>4,</v>
      </c>
      <c r="S79" t="str">
        <f t="shared" si="16"/>
        <v>12,</v>
      </c>
    </row>
    <row r="80" spans="1:19" x14ac:dyDescent="0.15">
      <c r="A80" t="s">
        <v>158</v>
      </c>
      <c r="B80">
        <v>52111</v>
      </c>
      <c r="C80">
        <v>261</v>
      </c>
      <c r="D80">
        <v>4</v>
      </c>
      <c r="E80">
        <v>12</v>
      </c>
      <c r="F80">
        <v>4</v>
      </c>
      <c r="G80" s="5">
        <f t="shared" si="20"/>
        <v>2.7857829010566763E-2</v>
      </c>
      <c r="H80" t="str">
        <f>VLOOKUP(B80,'名称-id-价值'!B:C,2,FALSE)</f>
        <v>Stuart-碎片</v>
      </c>
      <c r="I80" t="str">
        <f t="shared" si="17"/>
        <v>T1碎片</v>
      </c>
      <c r="J80">
        <f t="shared" si="11"/>
        <v>4</v>
      </c>
      <c r="K80">
        <f t="shared" si="18"/>
        <v>0.89145052833813643</v>
      </c>
      <c r="L80">
        <f>VLOOKUP(B80,'名称-id-价值'!B:M,J80+2,FALSE)</f>
        <v>49.199999999999996</v>
      </c>
      <c r="M80">
        <f t="shared" si="12"/>
        <v>10.964841498559077</v>
      </c>
      <c r="N80">
        <f t="shared" si="21"/>
        <v>538.72430355427412</v>
      </c>
      <c r="O80" t="str">
        <f t="shared" si="13"/>
        <v>52111,</v>
      </c>
      <c r="P80" t="str">
        <f t="shared" si="14"/>
        <v>261,</v>
      </c>
      <c r="Q80" t="str">
        <f t="shared" si="19"/>
        <v>(4,12)</v>
      </c>
      <c r="R80" t="str">
        <f t="shared" si="15"/>
        <v>4,</v>
      </c>
      <c r="S80" t="str">
        <f t="shared" si="16"/>
        <v>12,</v>
      </c>
    </row>
    <row r="81" spans="1:19" x14ac:dyDescent="0.15">
      <c r="A81" t="s">
        <v>158</v>
      </c>
      <c r="B81">
        <v>53111</v>
      </c>
      <c r="C81">
        <v>261</v>
      </c>
      <c r="D81">
        <v>4</v>
      </c>
      <c r="E81">
        <v>12</v>
      </c>
      <c r="F81">
        <v>4</v>
      </c>
      <c r="G81" s="5">
        <f t="shared" si="20"/>
        <v>2.7857829010566763E-2</v>
      </c>
      <c r="H81" t="str">
        <f>VLOOKUP(B81,'名称-id-价值'!B:C,2,FALSE)</f>
        <v>B-1-碎片</v>
      </c>
      <c r="I81" t="str">
        <f t="shared" si="17"/>
        <v>T1碎片</v>
      </c>
      <c r="J81">
        <f t="shared" si="11"/>
        <v>4</v>
      </c>
      <c r="K81">
        <f t="shared" si="18"/>
        <v>0.89145052833813643</v>
      </c>
      <c r="L81">
        <f>VLOOKUP(B81,'名称-id-价值'!B:M,J81+2,FALSE)</f>
        <v>49.199999999999996</v>
      </c>
      <c r="M81">
        <f t="shared" si="12"/>
        <v>10.964841498559077</v>
      </c>
      <c r="N81">
        <f t="shared" si="21"/>
        <v>538.72430355427412</v>
      </c>
      <c r="O81" t="str">
        <f t="shared" si="13"/>
        <v>53111,</v>
      </c>
      <c r="P81" t="str">
        <f t="shared" si="14"/>
        <v>261,</v>
      </c>
      <c r="Q81" t="str">
        <f t="shared" si="19"/>
        <v>(4,12)</v>
      </c>
      <c r="R81" t="str">
        <f t="shared" si="15"/>
        <v>4,</v>
      </c>
      <c r="S81" t="str">
        <f t="shared" si="16"/>
        <v>12,</v>
      </c>
    </row>
    <row r="82" spans="1:19" x14ac:dyDescent="0.15">
      <c r="A82" t="s">
        <v>158</v>
      </c>
      <c r="B82">
        <v>51211</v>
      </c>
      <c r="C82">
        <v>495</v>
      </c>
      <c r="D82">
        <v>4</v>
      </c>
      <c r="E82">
        <v>7</v>
      </c>
      <c r="F82">
        <v>4</v>
      </c>
      <c r="G82" s="5">
        <f t="shared" si="20"/>
        <v>5.2833813640730067E-2</v>
      </c>
      <c r="H82" t="str">
        <f>VLOOKUP(B82,'名称-id-价值'!B:C,2,FALSE)</f>
        <v>二号-碎片</v>
      </c>
      <c r="I82" t="str">
        <f t="shared" si="17"/>
        <v>T2碎片</v>
      </c>
      <c r="J82">
        <f t="shared" si="11"/>
        <v>4</v>
      </c>
      <c r="K82">
        <f t="shared" si="18"/>
        <v>1.1623439000960614</v>
      </c>
      <c r="L82">
        <f>VLOOKUP(B82,'名称-id-价值'!B:M,J82+2,FALSE)</f>
        <v>52.8</v>
      </c>
      <c r="M82">
        <f t="shared" si="12"/>
        <v>15.34293948126801</v>
      </c>
      <c r="N82">
        <f t="shared" si="21"/>
        <v>538.72430355427412</v>
      </c>
      <c r="O82" t="str">
        <f t="shared" si="13"/>
        <v>51211,</v>
      </c>
      <c r="P82" t="str">
        <f t="shared" si="14"/>
        <v>495,</v>
      </c>
      <c r="Q82" t="str">
        <f t="shared" si="19"/>
        <v>(4,7)</v>
      </c>
      <c r="R82" t="str">
        <f t="shared" si="15"/>
        <v>4,</v>
      </c>
      <c r="S82" t="str">
        <f t="shared" si="16"/>
        <v>7,</v>
      </c>
    </row>
    <row r="83" spans="1:19" x14ac:dyDescent="0.15">
      <c r="A83" t="s">
        <v>158</v>
      </c>
      <c r="B83">
        <v>52211</v>
      </c>
      <c r="C83">
        <v>495</v>
      </c>
      <c r="D83">
        <v>4</v>
      </c>
      <c r="E83">
        <v>7</v>
      </c>
      <c r="F83">
        <v>4</v>
      </c>
      <c r="G83" s="5">
        <f t="shared" si="20"/>
        <v>5.2833813640730067E-2</v>
      </c>
      <c r="H83" t="str">
        <f>VLOOKUP(B83,'名称-id-价值'!B:C,2,FALSE)</f>
        <v>T-34-碎片</v>
      </c>
      <c r="I83" t="str">
        <f t="shared" si="17"/>
        <v>T2碎片</v>
      </c>
      <c r="J83">
        <f t="shared" si="11"/>
        <v>4</v>
      </c>
      <c r="K83">
        <f t="shared" si="18"/>
        <v>1.1623439000960614</v>
      </c>
      <c r="L83">
        <f>VLOOKUP(B83,'名称-id-价值'!B:M,J83+2,FALSE)</f>
        <v>52.8</v>
      </c>
      <c r="M83">
        <f t="shared" si="12"/>
        <v>15.34293948126801</v>
      </c>
      <c r="N83">
        <f t="shared" si="21"/>
        <v>538.72430355427412</v>
      </c>
      <c r="O83" t="str">
        <f t="shared" si="13"/>
        <v>52211,</v>
      </c>
      <c r="P83" t="str">
        <f t="shared" si="14"/>
        <v>495,</v>
      </c>
      <c r="Q83" t="str">
        <f t="shared" si="19"/>
        <v>(4,7)</v>
      </c>
      <c r="R83" t="str">
        <f t="shared" si="15"/>
        <v>4,</v>
      </c>
      <c r="S83" t="str">
        <f t="shared" si="16"/>
        <v>7,</v>
      </c>
    </row>
    <row r="84" spans="1:19" x14ac:dyDescent="0.15">
      <c r="A84" t="s">
        <v>158</v>
      </c>
      <c r="B84">
        <v>53211</v>
      </c>
      <c r="C84">
        <v>495</v>
      </c>
      <c r="D84">
        <v>4</v>
      </c>
      <c r="E84">
        <v>7</v>
      </c>
      <c r="F84">
        <v>4</v>
      </c>
      <c r="G84" s="5">
        <f t="shared" si="20"/>
        <v>5.2833813640730067E-2</v>
      </c>
      <c r="H84" t="str">
        <f>VLOOKUP(B84,'名称-id-价值'!B:C,2,FALSE)</f>
        <v>KV-1-碎片</v>
      </c>
      <c r="I84" t="str">
        <f t="shared" si="17"/>
        <v>T2碎片</v>
      </c>
      <c r="J84">
        <f t="shared" si="11"/>
        <v>4</v>
      </c>
      <c r="K84">
        <f t="shared" si="18"/>
        <v>1.1623439000960614</v>
      </c>
      <c r="L84">
        <f>VLOOKUP(B84,'名称-id-价值'!B:M,J84+2,FALSE)</f>
        <v>52.8</v>
      </c>
      <c r="M84">
        <f t="shared" si="12"/>
        <v>15.34293948126801</v>
      </c>
      <c r="N84">
        <f t="shared" si="21"/>
        <v>538.72430355427412</v>
      </c>
      <c r="O84" t="str">
        <f t="shared" si="13"/>
        <v>53211,</v>
      </c>
      <c r="P84" t="str">
        <f t="shared" si="14"/>
        <v>495,</v>
      </c>
      <c r="Q84" t="str">
        <f t="shared" si="19"/>
        <v>(4,7)</v>
      </c>
      <c r="R84" t="str">
        <f t="shared" si="15"/>
        <v>4,</v>
      </c>
      <c r="S84" t="str">
        <f t="shared" si="16"/>
        <v>7,</v>
      </c>
    </row>
    <row r="85" spans="1:19" x14ac:dyDescent="0.15">
      <c r="A85" t="s">
        <v>158</v>
      </c>
      <c r="B85">
        <v>51211</v>
      </c>
      <c r="C85">
        <v>433</v>
      </c>
      <c r="D85">
        <v>2</v>
      </c>
      <c r="E85">
        <v>3</v>
      </c>
      <c r="F85">
        <v>4</v>
      </c>
      <c r="G85" s="5">
        <f t="shared" si="20"/>
        <v>4.6216245063507314E-2</v>
      </c>
      <c r="H85" t="str">
        <f>VLOOKUP(B85,'名称-id-价值'!B:C,2,FALSE)</f>
        <v>二号-碎片</v>
      </c>
      <c r="I85" t="str">
        <f t="shared" si="17"/>
        <v>T2碎片</v>
      </c>
      <c r="J85">
        <f t="shared" si="11"/>
        <v>4</v>
      </c>
      <c r="K85">
        <f t="shared" si="18"/>
        <v>0.46216245063507311</v>
      </c>
      <c r="L85">
        <f>VLOOKUP(B85,'名称-id-价值'!B:M,J85+2,FALSE)</f>
        <v>52.8</v>
      </c>
      <c r="M85">
        <f t="shared" si="12"/>
        <v>6.1005443483829644</v>
      </c>
      <c r="N85">
        <f t="shared" si="21"/>
        <v>538.72430355427412</v>
      </c>
      <c r="O85" t="str">
        <f t="shared" si="13"/>
        <v>51211,</v>
      </c>
      <c r="P85" t="str">
        <f t="shared" si="14"/>
        <v>433,</v>
      </c>
      <c r="Q85" t="str">
        <f t="shared" si="19"/>
        <v>(2,3)</v>
      </c>
      <c r="R85" t="str">
        <f t="shared" si="15"/>
        <v>2,</v>
      </c>
      <c r="S85" t="str">
        <f t="shared" si="16"/>
        <v>3,</v>
      </c>
    </row>
    <row r="86" spans="1:19" x14ac:dyDescent="0.15">
      <c r="A86" t="s">
        <v>158</v>
      </c>
      <c r="B86">
        <v>52211</v>
      </c>
      <c r="C86">
        <v>433</v>
      </c>
      <c r="D86">
        <v>2</v>
      </c>
      <c r="E86">
        <v>3</v>
      </c>
      <c r="F86">
        <v>4</v>
      </c>
      <c r="G86" s="5">
        <f t="shared" si="20"/>
        <v>4.6216245063507314E-2</v>
      </c>
      <c r="H86" t="str">
        <f>VLOOKUP(B86,'名称-id-价值'!B:C,2,FALSE)</f>
        <v>T-34-碎片</v>
      </c>
      <c r="I86" t="str">
        <f t="shared" si="17"/>
        <v>T2碎片</v>
      </c>
      <c r="J86">
        <f t="shared" si="11"/>
        <v>4</v>
      </c>
      <c r="K86">
        <f t="shared" si="18"/>
        <v>0.46216245063507311</v>
      </c>
      <c r="L86">
        <f>VLOOKUP(B86,'名称-id-价值'!B:M,J86+2,FALSE)</f>
        <v>52.8</v>
      </c>
      <c r="M86">
        <f t="shared" si="12"/>
        <v>6.1005443483829644</v>
      </c>
      <c r="N86">
        <f t="shared" si="21"/>
        <v>538.72430355427412</v>
      </c>
      <c r="O86" t="str">
        <f t="shared" si="13"/>
        <v>52211,</v>
      </c>
      <c r="P86" t="str">
        <f t="shared" si="14"/>
        <v>433,</v>
      </c>
      <c r="Q86" t="str">
        <f t="shared" si="19"/>
        <v>(2,3)</v>
      </c>
      <c r="R86" t="str">
        <f t="shared" si="15"/>
        <v>2,</v>
      </c>
      <c r="S86" t="str">
        <f t="shared" si="16"/>
        <v>3,</v>
      </c>
    </row>
    <row r="87" spans="1:19" x14ac:dyDescent="0.15">
      <c r="A87" t="s">
        <v>158</v>
      </c>
      <c r="B87">
        <v>53211</v>
      </c>
      <c r="C87">
        <v>433</v>
      </c>
      <c r="D87">
        <v>2</v>
      </c>
      <c r="E87">
        <v>3</v>
      </c>
      <c r="F87">
        <v>4</v>
      </c>
      <c r="G87" s="5">
        <f t="shared" si="20"/>
        <v>4.6216245063507314E-2</v>
      </c>
      <c r="H87" t="str">
        <f>VLOOKUP(B87,'名称-id-价值'!B:C,2,FALSE)</f>
        <v>KV-1-碎片</v>
      </c>
      <c r="I87" t="str">
        <f t="shared" si="17"/>
        <v>T2碎片</v>
      </c>
      <c r="J87">
        <f t="shared" si="11"/>
        <v>4</v>
      </c>
      <c r="K87">
        <f t="shared" si="18"/>
        <v>0.46216245063507311</v>
      </c>
      <c r="L87">
        <f>VLOOKUP(B87,'名称-id-价值'!B:M,J87+2,FALSE)</f>
        <v>52.8</v>
      </c>
      <c r="M87">
        <f t="shared" si="12"/>
        <v>6.1005443483829644</v>
      </c>
      <c r="N87">
        <f t="shared" si="21"/>
        <v>538.72430355427412</v>
      </c>
      <c r="O87" t="str">
        <f t="shared" si="13"/>
        <v>53211,</v>
      </c>
      <c r="P87" t="str">
        <f t="shared" si="14"/>
        <v>433,</v>
      </c>
      <c r="Q87" t="str">
        <f t="shared" si="19"/>
        <v>(2,3)</v>
      </c>
      <c r="R87" t="str">
        <f t="shared" si="15"/>
        <v>2,</v>
      </c>
      <c r="S87" t="str">
        <f t="shared" si="16"/>
        <v>3,</v>
      </c>
    </row>
    <row r="88" spans="1:19" x14ac:dyDescent="0.15">
      <c r="A88" t="s">
        <v>158</v>
      </c>
      <c r="B88">
        <v>91001</v>
      </c>
      <c r="C88">
        <v>143</v>
      </c>
      <c r="D88">
        <v>1</v>
      </c>
      <c r="E88">
        <v>2</v>
      </c>
      <c r="F88">
        <v>4</v>
      </c>
      <c r="G88" s="5">
        <f t="shared" si="20"/>
        <v>1.526310171843313E-2</v>
      </c>
      <c r="H88" t="str">
        <f>VLOOKUP(B88,'名称-id-价值'!B:C,2,FALSE)</f>
        <v>T1LP1</v>
      </c>
      <c r="I88" t="str">
        <f t="shared" si="17"/>
        <v>T1部件</v>
      </c>
      <c r="J88">
        <f t="shared" si="11"/>
        <v>4</v>
      </c>
      <c r="K88">
        <f t="shared" si="18"/>
        <v>9.1578610310598774E-2</v>
      </c>
      <c r="L88">
        <f>VLOOKUP(B88,'名称-id-价值'!B:M,J88+2,FALSE)</f>
        <v>34</v>
      </c>
      <c r="M88">
        <f t="shared" si="12"/>
        <v>0.77841818764008974</v>
      </c>
      <c r="N88">
        <f t="shared" si="21"/>
        <v>538.72430355427412</v>
      </c>
      <c r="O88" t="str">
        <f t="shared" si="13"/>
        <v>91001,</v>
      </c>
      <c r="P88" t="str">
        <f t="shared" si="14"/>
        <v>143,</v>
      </c>
      <c r="Q88" t="str">
        <f t="shared" si="19"/>
        <v>(1,2)</v>
      </c>
      <c r="R88" t="str">
        <f t="shared" si="15"/>
        <v>1,</v>
      </c>
      <c r="S88" t="str">
        <f t="shared" si="16"/>
        <v>2,</v>
      </c>
    </row>
    <row r="89" spans="1:19" x14ac:dyDescent="0.15">
      <c r="A89" t="s">
        <v>158</v>
      </c>
      <c r="B89">
        <v>91003</v>
      </c>
      <c r="C89">
        <v>143</v>
      </c>
      <c r="D89">
        <v>1</v>
      </c>
      <c r="E89">
        <v>2</v>
      </c>
      <c r="F89">
        <v>4</v>
      </c>
      <c r="G89" s="5">
        <f t="shared" si="20"/>
        <v>1.526310171843313E-2</v>
      </c>
      <c r="H89" t="str">
        <f>VLOOKUP(B89,'名称-id-价值'!B:C,2,FALSE)</f>
        <v>T1LP3</v>
      </c>
      <c r="I89" t="str">
        <f t="shared" si="17"/>
        <v>T1部件</v>
      </c>
      <c r="J89">
        <f t="shared" si="11"/>
        <v>4</v>
      </c>
      <c r="K89">
        <f t="shared" si="18"/>
        <v>9.1578610310598774E-2</v>
      </c>
      <c r="L89">
        <f>VLOOKUP(B89,'名称-id-价值'!B:M,J89+2,FALSE)</f>
        <v>34</v>
      </c>
      <c r="M89">
        <f t="shared" si="12"/>
        <v>0.77841818764008974</v>
      </c>
      <c r="N89">
        <f t="shared" si="21"/>
        <v>538.72430355427412</v>
      </c>
      <c r="O89" t="str">
        <f t="shared" si="13"/>
        <v>91003,</v>
      </c>
      <c r="P89" t="str">
        <f t="shared" si="14"/>
        <v>143,</v>
      </c>
      <c r="Q89" t="str">
        <f t="shared" si="19"/>
        <v>(1,2)</v>
      </c>
      <c r="R89" t="str">
        <f t="shared" si="15"/>
        <v>1,</v>
      </c>
      <c r="S89" t="str">
        <f t="shared" si="16"/>
        <v>2,</v>
      </c>
    </row>
    <row r="90" spans="1:19" x14ac:dyDescent="0.15">
      <c r="A90" t="s">
        <v>158</v>
      </c>
      <c r="B90">
        <v>91005</v>
      </c>
      <c r="C90">
        <v>143</v>
      </c>
      <c r="D90">
        <v>1</v>
      </c>
      <c r="E90">
        <v>2</v>
      </c>
      <c r="F90">
        <v>4</v>
      </c>
      <c r="G90" s="5">
        <f t="shared" si="20"/>
        <v>1.526310171843313E-2</v>
      </c>
      <c r="H90" t="str">
        <f>VLOOKUP(B90,'名称-id-价值'!B:C,2,FALSE)</f>
        <v>T1LP5</v>
      </c>
      <c r="I90" t="str">
        <f t="shared" si="17"/>
        <v>T1部件</v>
      </c>
      <c r="J90">
        <f t="shared" si="11"/>
        <v>4</v>
      </c>
      <c r="K90">
        <f t="shared" si="18"/>
        <v>9.1578610310598774E-2</v>
      </c>
      <c r="L90">
        <f>VLOOKUP(B90,'名称-id-价值'!B:M,J90+2,FALSE)</f>
        <v>34</v>
      </c>
      <c r="M90">
        <f t="shared" si="12"/>
        <v>0.77841818764008974</v>
      </c>
      <c r="N90">
        <f t="shared" si="21"/>
        <v>538.72430355427412</v>
      </c>
      <c r="O90" t="str">
        <f t="shared" si="13"/>
        <v>91005,</v>
      </c>
      <c r="P90" t="str">
        <f t="shared" si="14"/>
        <v>143,</v>
      </c>
      <c r="Q90" t="str">
        <f t="shared" si="19"/>
        <v>(1,2)</v>
      </c>
      <c r="R90" t="str">
        <f t="shared" si="15"/>
        <v>1,</v>
      </c>
      <c r="S90" t="str">
        <f t="shared" si="16"/>
        <v>2,</v>
      </c>
    </row>
    <row r="91" spans="1:19" x14ac:dyDescent="0.15">
      <c r="A91" t="s">
        <v>158</v>
      </c>
      <c r="B91">
        <v>91101</v>
      </c>
      <c r="C91">
        <v>143</v>
      </c>
      <c r="D91">
        <v>1</v>
      </c>
      <c r="E91">
        <v>2</v>
      </c>
      <c r="F91">
        <v>4</v>
      </c>
      <c r="G91" s="5">
        <f t="shared" si="20"/>
        <v>1.526310171843313E-2</v>
      </c>
      <c r="H91" t="str">
        <f>VLOOKUP(B91,'名称-id-价值'!B:C,2,FALSE)</f>
        <v>T1MP1</v>
      </c>
      <c r="I91" t="str">
        <f t="shared" si="17"/>
        <v>T1部件</v>
      </c>
      <c r="J91">
        <f t="shared" si="11"/>
        <v>4</v>
      </c>
      <c r="K91">
        <f t="shared" si="18"/>
        <v>9.1578610310598774E-2</v>
      </c>
      <c r="L91">
        <f>VLOOKUP(B91,'名称-id-价值'!B:M,J91+2,FALSE)</f>
        <v>34</v>
      </c>
      <c r="M91">
        <f t="shared" si="12"/>
        <v>0.77841818764008974</v>
      </c>
      <c r="N91">
        <f t="shared" si="21"/>
        <v>538.72430355427412</v>
      </c>
      <c r="O91" t="str">
        <f t="shared" si="13"/>
        <v>91101,</v>
      </c>
      <c r="P91" t="str">
        <f t="shared" si="14"/>
        <v>143,</v>
      </c>
      <c r="Q91" t="str">
        <f t="shared" si="19"/>
        <v>(1,2)</v>
      </c>
      <c r="R91" t="str">
        <f t="shared" si="15"/>
        <v>1,</v>
      </c>
      <c r="S91" t="str">
        <f t="shared" si="16"/>
        <v>2,</v>
      </c>
    </row>
    <row r="92" spans="1:19" x14ac:dyDescent="0.15">
      <c r="A92" t="s">
        <v>158</v>
      </c>
      <c r="B92">
        <v>91103</v>
      </c>
      <c r="C92">
        <v>143</v>
      </c>
      <c r="D92">
        <v>1</v>
      </c>
      <c r="E92">
        <v>2</v>
      </c>
      <c r="F92">
        <v>4</v>
      </c>
      <c r="G92" s="5">
        <f t="shared" si="20"/>
        <v>1.526310171843313E-2</v>
      </c>
      <c r="H92" t="str">
        <f>VLOOKUP(B92,'名称-id-价值'!B:C,2,FALSE)</f>
        <v>T1MP3</v>
      </c>
      <c r="I92" t="str">
        <f t="shared" si="17"/>
        <v>T1部件</v>
      </c>
      <c r="J92">
        <f t="shared" si="11"/>
        <v>4</v>
      </c>
      <c r="K92">
        <f t="shared" si="18"/>
        <v>9.1578610310598774E-2</v>
      </c>
      <c r="L92">
        <f>VLOOKUP(B92,'名称-id-价值'!B:M,J92+2,FALSE)</f>
        <v>34</v>
      </c>
      <c r="M92">
        <f t="shared" si="12"/>
        <v>0.77841818764008974</v>
      </c>
      <c r="N92">
        <f t="shared" si="21"/>
        <v>538.72430355427412</v>
      </c>
      <c r="O92" t="str">
        <f t="shared" si="13"/>
        <v>91103,</v>
      </c>
      <c r="P92" t="str">
        <f t="shared" si="14"/>
        <v>143,</v>
      </c>
      <c r="Q92" t="str">
        <f t="shared" si="19"/>
        <v>(1,2)</v>
      </c>
      <c r="R92" t="str">
        <f t="shared" si="15"/>
        <v>1,</v>
      </c>
      <c r="S92" t="str">
        <f t="shared" si="16"/>
        <v>2,</v>
      </c>
    </row>
    <row r="93" spans="1:19" x14ac:dyDescent="0.15">
      <c r="A93" t="s">
        <v>158</v>
      </c>
      <c r="B93">
        <v>91105</v>
      </c>
      <c r="C93">
        <v>143</v>
      </c>
      <c r="D93">
        <v>1</v>
      </c>
      <c r="E93">
        <v>2</v>
      </c>
      <c r="F93">
        <v>4</v>
      </c>
      <c r="G93" s="5">
        <f t="shared" si="20"/>
        <v>1.526310171843313E-2</v>
      </c>
      <c r="H93" t="str">
        <f>VLOOKUP(B93,'名称-id-价值'!B:C,2,FALSE)</f>
        <v>T1MP5</v>
      </c>
      <c r="I93" t="str">
        <f t="shared" si="17"/>
        <v>T1部件</v>
      </c>
      <c r="J93">
        <f t="shared" si="11"/>
        <v>4</v>
      </c>
      <c r="K93">
        <f t="shared" si="18"/>
        <v>9.1578610310598774E-2</v>
      </c>
      <c r="L93">
        <f>VLOOKUP(B93,'名称-id-价值'!B:M,J93+2,FALSE)</f>
        <v>34</v>
      </c>
      <c r="M93">
        <f t="shared" si="12"/>
        <v>0.77841818764008974</v>
      </c>
      <c r="N93">
        <f t="shared" si="21"/>
        <v>538.72430355427412</v>
      </c>
      <c r="O93" t="str">
        <f t="shared" si="13"/>
        <v>91105,</v>
      </c>
      <c r="P93" t="str">
        <f t="shared" si="14"/>
        <v>143,</v>
      </c>
      <c r="Q93" t="str">
        <f t="shared" si="19"/>
        <v>(1,2)</v>
      </c>
      <c r="R93" t="str">
        <f t="shared" si="15"/>
        <v>1,</v>
      </c>
      <c r="S93" t="str">
        <f t="shared" si="16"/>
        <v>2,</v>
      </c>
    </row>
    <row r="94" spans="1:19" x14ac:dyDescent="0.15">
      <c r="A94" t="s">
        <v>158</v>
      </c>
      <c r="B94">
        <v>91201</v>
      </c>
      <c r="C94">
        <v>143</v>
      </c>
      <c r="D94">
        <v>1</v>
      </c>
      <c r="E94">
        <v>2</v>
      </c>
      <c r="F94">
        <v>4</v>
      </c>
      <c r="G94" s="5">
        <f t="shared" si="20"/>
        <v>1.526310171843313E-2</v>
      </c>
      <c r="H94" t="str">
        <f>VLOOKUP(B94,'名称-id-价值'!B:C,2,FALSE)</f>
        <v>T1HP1</v>
      </c>
      <c r="I94" t="str">
        <f t="shared" si="17"/>
        <v>T1部件</v>
      </c>
      <c r="J94">
        <f t="shared" si="11"/>
        <v>4</v>
      </c>
      <c r="K94">
        <f t="shared" si="18"/>
        <v>9.1578610310598774E-2</v>
      </c>
      <c r="L94">
        <f>VLOOKUP(B94,'名称-id-价值'!B:M,J94+2,FALSE)</f>
        <v>34</v>
      </c>
      <c r="M94">
        <f t="shared" si="12"/>
        <v>0.77841818764008974</v>
      </c>
      <c r="N94">
        <f t="shared" si="21"/>
        <v>538.72430355427412</v>
      </c>
      <c r="O94" t="str">
        <f t="shared" si="13"/>
        <v>91201,</v>
      </c>
      <c r="P94" t="str">
        <f t="shared" si="14"/>
        <v>143,</v>
      </c>
      <c r="Q94" t="str">
        <f t="shared" si="19"/>
        <v>(1,2)</v>
      </c>
      <c r="R94" t="str">
        <f t="shared" si="15"/>
        <v>1,</v>
      </c>
      <c r="S94" t="str">
        <f t="shared" si="16"/>
        <v>2,</v>
      </c>
    </row>
    <row r="95" spans="1:19" x14ac:dyDescent="0.15">
      <c r="A95" t="s">
        <v>158</v>
      </c>
      <c r="B95">
        <v>91203</v>
      </c>
      <c r="C95">
        <v>143</v>
      </c>
      <c r="D95">
        <v>1</v>
      </c>
      <c r="E95">
        <v>2</v>
      </c>
      <c r="F95">
        <v>4</v>
      </c>
      <c r="G95" s="5">
        <f t="shared" si="20"/>
        <v>1.526310171843313E-2</v>
      </c>
      <c r="H95" t="str">
        <f>VLOOKUP(B95,'名称-id-价值'!B:C,2,FALSE)</f>
        <v>T1HP3</v>
      </c>
      <c r="I95" t="str">
        <f t="shared" si="17"/>
        <v>T1部件</v>
      </c>
      <c r="J95">
        <f t="shared" si="11"/>
        <v>4</v>
      </c>
      <c r="K95">
        <f t="shared" si="18"/>
        <v>9.1578610310598774E-2</v>
      </c>
      <c r="L95">
        <f>VLOOKUP(B95,'名称-id-价值'!B:M,J95+2,FALSE)</f>
        <v>34</v>
      </c>
      <c r="M95">
        <f t="shared" si="12"/>
        <v>0.77841818764008974</v>
      </c>
      <c r="N95">
        <f t="shared" si="21"/>
        <v>538.72430355427412</v>
      </c>
      <c r="O95" t="str">
        <f t="shared" si="13"/>
        <v>91203,</v>
      </c>
      <c r="P95" t="str">
        <f t="shared" si="14"/>
        <v>143,</v>
      </c>
      <c r="Q95" t="str">
        <f t="shared" si="19"/>
        <v>(1,2)</v>
      </c>
      <c r="R95" t="str">
        <f t="shared" si="15"/>
        <v>1,</v>
      </c>
      <c r="S95" t="str">
        <f t="shared" si="16"/>
        <v>2,</v>
      </c>
    </row>
    <row r="96" spans="1:19" x14ac:dyDescent="0.15">
      <c r="A96" t="s">
        <v>158</v>
      </c>
      <c r="B96">
        <v>91205</v>
      </c>
      <c r="C96">
        <v>143</v>
      </c>
      <c r="D96">
        <v>1</v>
      </c>
      <c r="E96">
        <v>2</v>
      </c>
      <c r="F96">
        <v>4</v>
      </c>
      <c r="G96" s="5">
        <f t="shared" si="20"/>
        <v>1.526310171843313E-2</v>
      </c>
      <c r="H96" t="str">
        <f>VLOOKUP(B96,'名称-id-价值'!B:C,2,FALSE)</f>
        <v>T1HP5</v>
      </c>
      <c r="I96" t="str">
        <f t="shared" si="17"/>
        <v>T1部件</v>
      </c>
      <c r="J96">
        <f t="shared" si="11"/>
        <v>4</v>
      </c>
      <c r="K96">
        <f t="shared" si="18"/>
        <v>9.1578610310598774E-2</v>
      </c>
      <c r="L96">
        <f>VLOOKUP(B96,'名称-id-价值'!B:M,J96+2,FALSE)</f>
        <v>34</v>
      </c>
      <c r="M96">
        <f t="shared" si="12"/>
        <v>0.77841818764008974</v>
      </c>
      <c r="N96">
        <f t="shared" si="21"/>
        <v>538.72430355427412</v>
      </c>
      <c r="O96" t="str">
        <f t="shared" si="13"/>
        <v>91205,</v>
      </c>
      <c r="P96" t="str">
        <f t="shared" si="14"/>
        <v>143,</v>
      </c>
      <c r="Q96" t="str">
        <f t="shared" si="19"/>
        <v>(1,2)</v>
      </c>
      <c r="R96" t="str">
        <f t="shared" si="15"/>
        <v>1,</v>
      </c>
      <c r="S96" t="str">
        <f t="shared" si="16"/>
        <v>2,</v>
      </c>
    </row>
    <row r="97" spans="1:19" x14ac:dyDescent="0.15">
      <c r="A97" t="s">
        <v>158</v>
      </c>
      <c r="B97">
        <v>91002</v>
      </c>
      <c r="C97">
        <v>143</v>
      </c>
      <c r="D97">
        <v>1</v>
      </c>
      <c r="E97">
        <v>2</v>
      </c>
      <c r="F97">
        <v>4</v>
      </c>
      <c r="G97" s="5">
        <f t="shared" si="20"/>
        <v>1.526310171843313E-2</v>
      </c>
      <c r="H97" t="str">
        <f>VLOOKUP(B97,'名称-id-价值'!B:C,2,FALSE)</f>
        <v>T1LP2</v>
      </c>
      <c r="I97" t="str">
        <f t="shared" si="17"/>
        <v>T1部件</v>
      </c>
      <c r="J97">
        <f t="shared" si="11"/>
        <v>4</v>
      </c>
      <c r="K97">
        <f t="shared" si="18"/>
        <v>9.1578610310598774E-2</v>
      </c>
      <c r="L97">
        <f>VLOOKUP(B97,'名称-id-价值'!B:M,J97+2,FALSE)</f>
        <v>34</v>
      </c>
      <c r="M97">
        <f t="shared" si="12"/>
        <v>0.77841818764008974</v>
      </c>
      <c r="N97">
        <f t="shared" si="21"/>
        <v>538.72430355427412</v>
      </c>
      <c r="O97" t="str">
        <f t="shared" si="13"/>
        <v>91002,</v>
      </c>
      <c r="P97" t="str">
        <f t="shared" si="14"/>
        <v>143,</v>
      </c>
      <c r="Q97" t="str">
        <f t="shared" si="19"/>
        <v>(1,2)</v>
      </c>
      <c r="R97" t="str">
        <f t="shared" si="15"/>
        <v>1,</v>
      </c>
      <c r="S97" t="str">
        <f t="shared" si="16"/>
        <v>2,</v>
      </c>
    </row>
    <row r="98" spans="1:19" x14ac:dyDescent="0.15">
      <c r="A98" t="s">
        <v>158</v>
      </c>
      <c r="B98">
        <v>91004</v>
      </c>
      <c r="C98">
        <v>143</v>
      </c>
      <c r="D98">
        <v>1</v>
      </c>
      <c r="E98">
        <v>2</v>
      </c>
      <c r="F98">
        <v>4</v>
      </c>
      <c r="G98" s="5">
        <f t="shared" si="20"/>
        <v>1.526310171843313E-2</v>
      </c>
      <c r="H98" t="str">
        <f>VLOOKUP(B98,'名称-id-价值'!B:C,2,FALSE)</f>
        <v>T1LP4</v>
      </c>
      <c r="I98" t="str">
        <f t="shared" si="17"/>
        <v>T1部件</v>
      </c>
      <c r="J98">
        <f t="shared" si="11"/>
        <v>4</v>
      </c>
      <c r="K98">
        <f t="shared" si="18"/>
        <v>9.1578610310598774E-2</v>
      </c>
      <c r="L98">
        <f>VLOOKUP(B98,'名称-id-价值'!B:M,J98+2,FALSE)</f>
        <v>34</v>
      </c>
      <c r="M98">
        <f t="shared" si="12"/>
        <v>0.77841818764008974</v>
      </c>
      <c r="N98">
        <f t="shared" si="21"/>
        <v>538.72430355427412</v>
      </c>
      <c r="O98" t="str">
        <f t="shared" si="13"/>
        <v>91004,</v>
      </c>
      <c r="P98" t="str">
        <f t="shared" si="14"/>
        <v>143,</v>
      </c>
      <c r="Q98" t="str">
        <f t="shared" si="19"/>
        <v>(1,2)</v>
      </c>
      <c r="R98" t="str">
        <f t="shared" si="15"/>
        <v>1,</v>
      </c>
      <c r="S98" t="str">
        <f t="shared" si="16"/>
        <v>2,</v>
      </c>
    </row>
    <row r="99" spans="1:19" x14ac:dyDescent="0.15">
      <c r="A99" t="s">
        <v>158</v>
      </c>
      <c r="B99">
        <v>91006</v>
      </c>
      <c r="C99">
        <v>143</v>
      </c>
      <c r="D99">
        <v>1</v>
      </c>
      <c r="E99">
        <v>2</v>
      </c>
      <c r="F99">
        <v>4</v>
      </c>
      <c r="G99" s="5">
        <f t="shared" si="20"/>
        <v>1.526310171843313E-2</v>
      </c>
      <c r="H99" t="str">
        <f>VLOOKUP(B99,'名称-id-价值'!B:C,2,FALSE)</f>
        <v>T1LP6</v>
      </c>
      <c r="I99" t="str">
        <f t="shared" si="17"/>
        <v>T1部件</v>
      </c>
      <c r="J99">
        <f t="shared" si="11"/>
        <v>4</v>
      </c>
      <c r="K99">
        <f t="shared" si="18"/>
        <v>9.1578610310598774E-2</v>
      </c>
      <c r="L99">
        <f>VLOOKUP(B99,'名称-id-价值'!B:M,J99+2,FALSE)</f>
        <v>34</v>
      </c>
      <c r="M99">
        <f t="shared" si="12"/>
        <v>0.77841818764008974</v>
      </c>
      <c r="N99">
        <f t="shared" si="21"/>
        <v>538.72430355427412</v>
      </c>
      <c r="O99" t="str">
        <f t="shared" si="13"/>
        <v>91006,</v>
      </c>
      <c r="P99" t="str">
        <f t="shared" si="14"/>
        <v>143,</v>
      </c>
      <c r="Q99" t="str">
        <f t="shared" si="19"/>
        <v>(1,2)</v>
      </c>
      <c r="R99" t="str">
        <f t="shared" si="15"/>
        <v>1,</v>
      </c>
      <c r="S99" t="str">
        <f t="shared" si="16"/>
        <v>2,</v>
      </c>
    </row>
    <row r="100" spans="1:19" x14ac:dyDescent="0.15">
      <c r="A100" t="s">
        <v>158</v>
      </c>
      <c r="B100">
        <v>91102</v>
      </c>
      <c r="C100">
        <v>143</v>
      </c>
      <c r="D100">
        <v>1</v>
      </c>
      <c r="E100">
        <v>2</v>
      </c>
      <c r="F100">
        <v>4</v>
      </c>
      <c r="G100" s="5">
        <f t="shared" si="20"/>
        <v>1.526310171843313E-2</v>
      </c>
      <c r="H100" t="str">
        <f>VLOOKUP(B100,'名称-id-价值'!B:C,2,FALSE)</f>
        <v>T1MP2</v>
      </c>
      <c r="I100" t="str">
        <f t="shared" si="17"/>
        <v>T1部件</v>
      </c>
      <c r="J100">
        <f t="shared" si="11"/>
        <v>4</v>
      </c>
      <c r="K100">
        <f t="shared" si="18"/>
        <v>9.1578610310598774E-2</v>
      </c>
      <c r="L100">
        <f>VLOOKUP(B100,'名称-id-价值'!B:M,J100+2,FALSE)</f>
        <v>34</v>
      </c>
      <c r="M100">
        <f t="shared" si="12"/>
        <v>0.77841818764008974</v>
      </c>
      <c r="N100">
        <f t="shared" si="21"/>
        <v>538.72430355427412</v>
      </c>
      <c r="O100" t="str">
        <f t="shared" si="13"/>
        <v>91102,</v>
      </c>
      <c r="P100" t="str">
        <f t="shared" si="14"/>
        <v>143,</v>
      </c>
      <c r="Q100" t="str">
        <f t="shared" si="19"/>
        <v>(1,2)</v>
      </c>
      <c r="R100" t="str">
        <f t="shared" si="15"/>
        <v>1,</v>
      </c>
      <c r="S100" t="str">
        <f t="shared" si="16"/>
        <v>2,</v>
      </c>
    </row>
    <row r="101" spans="1:19" x14ac:dyDescent="0.15">
      <c r="A101" t="s">
        <v>158</v>
      </c>
      <c r="B101">
        <v>91104</v>
      </c>
      <c r="C101">
        <v>143</v>
      </c>
      <c r="D101">
        <v>1</v>
      </c>
      <c r="E101">
        <v>2</v>
      </c>
      <c r="F101">
        <v>4</v>
      </c>
      <c r="G101" s="5">
        <f t="shared" si="20"/>
        <v>1.526310171843313E-2</v>
      </c>
      <c r="H101" t="str">
        <f>VLOOKUP(B101,'名称-id-价值'!B:C,2,FALSE)</f>
        <v>T1MP4</v>
      </c>
      <c r="I101" t="str">
        <f t="shared" si="17"/>
        <v>T1部件</v>
      </c>
      <c r="J101">
        <f t="shared" si="11"/>
        <v>4</v>
      </c>
      <c r="K101">
        <f t="shared" si="18"/>
        <v>9.1578610310598774E-2</v>
      </c>
      <c r="L101">
        <f>VLOOKUP(B101,'名称-id-价值'!B:M,J101+2,FALSE)</f>
        <v>34</v>
      </c>
      <c r="M101">
        <f t="shared" si="12"/>
        <v>0.77841818764008974</v>
      </c>
      <c r="N101">
        <f t="shared" si="21"/>
        <v>538.72430355427412</v>
      </c>
      <c r="O101" t="str">
        <f t="shared" si="13"/>
        <v>91104,</v>
      </c>
      <c r="P101" t="str">
        <f t="shared" si="14"/>
        <v>143,</v>
      </c>
      <c r="Q101" t="str">
        <f t="shared" si="19"/>
        <v>(1,2)</v>
      </c>
      <c r="R101" t="str">
        <f t="shared" si="15"/>
        <v>1,</v>
      </c>
      <c r="S101" t="str">
        <f t="shared" si="16"/>
        <v>2,</v>
      </c>
    </row>
    <row r="102" spans="1:19" x14ac:dyDescent="0.15">
      <c r="A102" t="s">
        <v>158</v>
      </c>
      <c r="B102">
        <v>91106</v>
      </c>
      <c r="C102">
        <v>143</v>
      </c>
      <c r="D102">
        <v>1</v>
      </c>
      <c r="E102">
        <v>2</v>
      </c>
      <c r="F102">
        <v>4</v>
      </c>
      <c r="G102" s="5">
        <f t="shared" si="20"/>
        <v>1.526310171843313E-2</v>
      </c>
      <c r="H102" t="str">
        <f>VLOOKUP(B102,'名称-id-价值'!B:C,2,FALSE)</f>
        <v>T1MP6</v>
      </c>
      <c r="I102" t="str">
        <f t="shared" si="17"/>
        <v>T1部件</v>
      </c>
      <c r="J102">
        <f t="shared" si="11"/>
        <v>4</v>
      </c>
      <c r="K102">
        <f t="shared" si="18"/>
        <v>9.1578610310598774E-2</v>
      </c>
      <c r="L102">
        <f>VLOOKUP(B102,'名称-id-价值'!B:M,J102+2,FALSE)</f>
        <v>34</v>
      </c>
      <c r="M102">
        <f t="shared" si="12"/>
        <v>0.77841818764008974</v>
      </c>
      <c r="N102">
        <f t="shared" si="21"/>
        <v>538.72430355427412</v>
      </c>
      <c r="O102" t="str">
        <f t="shared" si="13"/>
        <v>91106,</v>
      </c>
      <c r="P102" t="str">
        <f t="shared" si="14"/>
        <v>143,</v>
      </c>
      <c r="Q102" t="str">
        <f t="shared" si="19"/>
        <v>(1,2)</v>
      </c>
      <c r="R102" t="str">
        <f t="shared" si="15"/>
        <v>1,</v>
      </c>
      <c r="S102" t="str">
        <f t="shared" si="16"/>
        <v>2,</v>
      </c>
    </row>
    <row r="103" spans="1:19" x14ac:dyDescent="0.15">
      <c r="A103" t="s">
        <v>158</v>
      </c>
      <c r="B103">
        <v>91202</v>
      </c>
      <c r="C103">
        <v>143</v>
      </c>
      <c r="D103">
        <v>1</v>
      </c>
      <c r="E103">
        <v>2</v>
      </c>
      <c r="F103">
        <v>4</v>
      </c>
      <c r="G103" s="5">
        <f t="shared" si="20"/>
        <v>1.526310171843313E-2</v>
      </c>
      <c r="H103" t="str">
        <f>VLOOKUP(B103,'名称-id-价值'!B:C,2,FALSE)</f>
        <v>T1HP2</v>
      </c>
      <c r="I103" t="str">
        <f t="shared" si="17"/>
        <v>T1部件</v>
      </c>
      <c r="J103">
        <f t="shared" si="11"/>
        <v>4</v>
      </c>
      <c r="K103">
        <f t="shared" si="18"/>
        <v>9.1578610310598774E-2</v>
      </c>
      <c r="L103">
        <f>VLOOKUP(B103,'名称-id-价值'!B:M,J103+2,FALSE)</f>
        <v>34</v>
      </c>
      <c r="M103">
        <f t="shared" si="12"/>
        <v>0.77841818764008974</v>
      </c>
      <c r="N103">
        <f t="shared" si="21"/>
        <v>538.72430355427412</v>
      </c>
      <c r="O103" t="str">
        <f t="shared" si="13"/>
        <v>91202,</v>
      </c>
      <c r="P103" t="str">
        <f t="shared" si="14"/>
        <v>143,</v>
      </c>
      <c r="Q103" t="str">
        <f t="shared" si="19"/>
        <v>(1,2)</v>
      </c>
      <c r="R103" t="str">
        <f t="shared" si="15"/>
        <v>1,</v>
      </c>
      <c r="S103" t="str">
        <f t="shared" si="16"/>
        <v>2,</v>
      </c>
    </row>
    <row r="104" spans="1:19" x14ac:dyDescent="0.15">
      <c r="A104" t="s">
        <v>158</v>
      </c>
      <c r="B104">
        <v>91204</v>
      </c>
      <c r="C104">
        <v>143</v>
      </c>
      <c r="D104">
        <v>1</v>
      </c>
      <c r="E104">
        <v>2</v>
      </c>
      <c r="F104">
        <v>4</v>
      </c>
      <c r="G104" s="5">
        <f t="shared" si="20"/>
        <v>1.526310171843313E-2</v>
      </c>
      <c r="H104" t="str">
        <f>VLOOKUP(B104,'名称-id-价值'!B:C,2,FALSE)</f>
        <v>T1HP4</v>
      </c>
      <c r="I104" t="str">
        <f t="shared" si="17"/>
        <v>T1部件</v>
      </c>
      <c r="J104">
        <f t="shared" si="11"/>
        <v>4</v>
      </c>
      <c r="K104">
        <f t="shared" si="18"/>
        <v>9.1578610310598774E-2</v>
      </c>
      <c r="L104">
        <f>VLOOKUP(B104,'名称-id-价值'!B:M,J104+2,FALSE)</f>
        <v>34</v>
      </c>
      <c r="M104">
        <f t="shared" si="12"/>
        <v>0.77841818764008974</v>
      </c>
      <c r="N104">
        <f t="shared" si="21"/>
        <v>538.72430355427412</v>
      </c>
      <c r="O104" t="str">
        <f t="shared" si="13"/>
        <v>91204,</v>
      </c>
      <c r="P104" t="str">
        <f t="shared" si="14"/>
        <v>143,</v>
      </c>
      <c r="Q104" t="str">
        <f t="shared" si="19"/>
        <v>(1,2)</v>
      </c>
      <c r="R104" t="str">
        <f t="shared" si="15"/>
        <v>1,</v>
      </c>
      <c r="S104" t="str">
        <f t="shared" si="16"/>
        <v>2,</v>
      </c>
    </row>
    <row r="105" spans="1:19" x14ac:dyDescent="0.15">
      <c r="A105" t="s">
        <v>158</v>
      </c>
      <c r="B105">
        <v>91206</v>
      </c>
      <c r="C105">
        <v>143</v>
      </c>
      <c r="D105">
        <v>1</v>
      </c>
      <c r="E105">
        <v>2</v>
      </c>
      <c r="F105">
        <v>4</v>
      </c>
      <c r="G105" s="5">
        <f t="shared" si="20"/>
        <v>1.526310171843313E-2</v>
      </c>
      <c r="H105" t="str">
        <f>VLOOKUP(B105,'名称-id-价值'!B:C,2,FALSE)</f>
        <v>T1HP6</v>
      </c>
      <c r="I105" t="str">
        <f t="shared" si="17"/>
        <v>T1部件</v>
      </c>
      <c r="J105">
        <f t="shared" si="11"/>
        <v>4</v>
      </c>
      <c r="K105">
        <f t="shared" si="18"/>
        <v>9.1578610310598774E-2</v>
      </c>
      <c r="L105">
        <f>VLOOKUP(B105,'名称-id-价值'!B:M,J105+2,FALSE)</f>
        <v>34</v>
      </c>
      <c r="M105">
        <f t="shared" si="12"/>
        <v>0.77841818764008974</v>
      </c>
      <c r="N105">
        <f t="shared" si="21"/>
        <v>538.72430355427412</v>
      </c>
      <c r="O105" t="str">
        <f t="shared" si="13"/>
        <v>91206,</v>
      </c>
      <c r="P105" t="str">
        <f t="shared" si="14"/>
        <v>143,</v>
      </c>
      <c r="Q105" t="str">
        <f t="shared" si="19"/>
        <v>(1,2)</v>
      </c>
      <c r="R105" t="str">
        <f t="shared" si="15"/>
        <v>1,</v>
      </c>
      <c r="S105" t="str">
        <f t="shared" si="16"/>
        <v>2,</v>
      </c>
    </row>
    <row r="106" spans="1:19" x14ac:dyDescent="0.15">
      <c r="A106" t="s">
        <v>158</v>
      </c>
      <c r="B106">
        <v>92001</v>
      </c>
      <c r="C106">
        <v>108</v>
      </c>
      <c r="D106">
        <v>1</v>
      </c>
      <c r="E106">
        <v>1</v>
      </c>
      <c r="F106">
        <v>4</v>
      </c>
      <c r="G106" s="5">
        <f t="shared" si="20"/>
        <v>1.1527377521613832E-2</v>
      </c>
      <c r="H106" t="str">
        <f>VLOOKUP(B106,'名称-id-价值'!B:C,2,FALSE)</f>
        <v>T2LP1</v>
      </c>
      <c r="I106" t="str">
        <f t="shared" si="17"/>
        <v>T2部件</v>
      </c>
      <c r="J106">
        <f t="shared" si="11"/>
        <v>4</v>
      </c>
      <c r="K106">
        <f t="shared" si="18"/>
        <v>4.6109510086455328E-2</v>
      </c>
      <c r="L106">
        <f>VLOOKUP(B106,'名称-id-价值'!B:M,J106+2,FALSE)</f>
        <v>67.55</v>
      </c>
      <c r="M106">
        <f t="shared" si="12"/>
        <v>0.7786743515850143</v>
      </c>
      <c r="N106">
        <f t="shared" si="21"/>
        <v>538.72430355427412</v>
      </c>
      <c r="O106" t="str">
        <f t="shared" si="13"/>
        <v>92001,</v>
      </c>
      <c r="P106" t="str">
        <f t="shared" si="14"/>
        <v>108,</v>
      </c>
      <c r="Q106" t="str">
        <f t="shared" si="19"/>
        <v>(1,1)</v>
      </c>
      <c r="R106" t="str">
        <f t="shared" si="15"/>
        <v>1,</v>
      </c>
      <c r="S106" t="str">
        <f t="shared" si="16"/>
        <v>1,</v>
      </c>
    </row>
    <row r="107" spans="1:19" x14ac:dyDescent="0.15">
      <c r="A107" t="s">
        <v>158</v>
      </c>
      <c r="B107">
        <v>92003</v>
      </c>
      <c r="C107">
        <v>108</v>
      </c>
      <c r="D107">
        <v>1</v>
      </c>
      <c r="E107">
        <v>1</v>
      </c>
      <c r="F107">
        <v>4</v>
      </c>
      <c r="G107" s="5">
        <f t="shared" si="20"/>
        <v>1.1527377521613832E-2</v>
      </c>
      <c r="H107" t="str">
        <f>VLOOKUP(B107,'名称-id-价值'!B:C,2,FALSE)</f>
        <v>T2LP3</v>
      </c>
      <c r="I107" t="str">
        <f t="shared" si="17"/>
        <v>T2部件</v>
      </c>
      <c r="J107">
        <f t="shared" si="11"/>
        <v>4</v>
      </c>
      <c r="K107">
        <f t="shared" si="18"/>
        <v>4.6109510086455328E-2</v>
      </c>
      <c r="L107">
        <f>VLOOKUP(B107,'名称-id-价值'!B:M,J107+2,FALSE)</f>
        <v>67.55</v>
      </c>
      <c r="M107">
        <f t="shared" si="12"/>
        <v>0.7786743515850143</v>
      </c>
      <c r="N107">
        <f t="shared" si="21"/>
        <v>538.72430355427412</v>
      </c>
      <c r="O107" t="str">
        <f t="shared" si="13"/>
        <v>92003,</v>
      </c>
      <c r="P107" t="str">
        <f t="shared" si="14"/>
        <v>108,</v>
      </c>
      <c r="Q107" t="str">
        <f t="shared" si="19"/>
        <v>(1,1)</v>
      </c>
      <c r="R107" t="str">
        <f t="shared" si="15"/>
        <v>1,</v>
      </c>
      <c r="S107" t="str">
        <f t="shared" si="16"/>
        <v>1,</v>
      </c>
    </row>
    <row r="108" spans="1:19" x14ac:dyDescent="0.15">
      <c r="A108" t="s">
        <v>158</v>
      </c>
      <c r="B108">
        <v>92005</v>
      </c>
      <c r="C108">
        <v>108</v>
      </c>
      <c r="D108">
        <v>1</v>
      </c>
      <c r="E108">
        <v>1</v>
      </c>
      <c r="F108">
        <v>4</v>
      </c>
      <c r="G108" s="5">
        <f t="shared" si="20"/>
        <v>1.1527377521613832E-2</v>
      </c>
      <c r="H108" t="str">
        <f>VLOOKUP(B108,'名称-id-价值'!B:C,2,FALSE)</f>
        <v>T2LP5</v>
      </c>
      <c r="I108" t="str">
        <f t="shared" si="17"/>
        <v>T2部件</v>
      </c>
      <c r="J108">
        <f t="shared" si="11"/>
        <v>4</v>
      </c>
      <c r="K108">
        <f t="shared" si="18"/>
        <v>4.6109510086455328E-2</v>
      </c>
      <c r="L108">
        <f>VLOOKUP(B108,'名称-id-价值'!B:M,J108+2,FALSE)</f>
        <v>67.55</v>
      </c>
      <c r="M108">
        <f t="shared" si="12"/>
        <v>0.7786743515850143</v>
      </c>
      <c r="N108">
        <f t="shared" si="21"/>
        <v>538.72430355427412</v>
      </c>
      <c r="O108" t="str">
        <f t="shared" si="13"/>
        <v>92005,</v>
      </c>
      <c r="P108" t="str">
        <f t="shared" si="14"/>
        <v>108,</v>
      </c>
      <c r="Q108" t="str">
        <f t="shared" si="19"/>
        <v>(1,1)</v>
      </c>
      <c r="R108" t="str">
        <f t="shared" si="15"/>
        <v>1,</v>
      </c>
      <c r="S108" t="str">
        <f t="shared" si="16"/>
        <v>1,</v>
      </c>
    </row>
    <row r="109" spans="1:19" x14ac:dyDescent="0.15">
      <c r="A109" t="s">
        <v>158</v>
      </c>
      <c r="B109">
        <v>92101</v>
      </c>
      <c r="C109">
        <v>108</v>
      </c>
      <c r="D109">
        <v>1</v>
      </c>
      <c r="E109">
        <v>1</v>
      </c>
      <c r="F109">
        <v>4</v>
      </c>
      <c r="G109" s="5">
        <f t="shared" si="20"/>
        <v>1.1527377521613832E-2</v>
      </c>
      <c r="H109" t="str">
        <f>VLOOKUP(B109,'名称-id-价值'!B:C,2,FALSE)</f>
        <v>T2MP1</v>
      </c>
      <c r="I109" t="str">
        <f t="shared" si="17"/>
        <v>T2部件</v>
      </c>
      <c r="J109">
        <f t="shared" si="11"/>
        <v>4</v>
      </c>
      <c r="K109">
        <f t="shared" si="18"/>
        <v>4.6109510086455328E-2</v>
      </c>
      <c r="L109">
        <f>VLOOKUP(B109,'名称-id-价值'!B:M,J109+2,FALSE)</f>
        <v>67.55</v>
      </c>
      <c r="M109">
        <f t="shared" si="12"/>
        <v>0.7786743515850143</v>
      </c>
      <c r="N109">
        <f t="shared" si="21"/>
        <v>538.72430355427412</v>
      </c>
      <c r="O109" t="str">
        <f t="shared" si="13"/>
        <v>92101,</v>
      </c>
      <c r="P109" t="str">
        <f t="shared" si="14"/>
        <v>108,</v>
      </c>
      <c r="Q109" t="str">
        <f t="shared" si="19"/>
        <v>(1,1)</v>
      </c>
      <c r="R109" t="str">
        <f t="shared" si="15"/>
        <v>1,</v>
      </c>
      <c r="S109" t="str">
        <f t="shared" si="16"/>
        <v>1,</v>
      </c>
    </row>
    <row r="110" spans="1:19" x14ac:dyDescent="0.15">
      <c r="A110" t="s">
        <v>158</v>
      </c>
      <c r="B110">
        <v>92103</v>
      </c>
      <c r="C110">
        <v>108</v>
      </c>
      <c r="D110">
        <v>1</v>
      </c>
      <c r="E110">
        <v>1</v>
      </c>
      <c r="F110">
        <v>4</v>
      </c>
      <c r="G110" s="5">
        <f t="shared" si="20"/>
        <v>1.1527377521613832E-2</v>
      </c>
      <c r="H110" t="str">
        <f>VLOOKUP(B110,'名称-id-价值'!B:C,2,FALSE)</f>
        <v>T2MP3</v>
      </c>
      <c r="I110" t="str">
        <f t="shared" si="17"/>
        <v>T2部件</v>
      </c>
      <c r="J110">
        <f t="shared" si="11"/>
        <v>4</v>
      </c>
      <c r="K110">
        <f t="shared" si="18"/>
        <v>4.6109510086455328E-2</v>
      </c>
      <c r="L110">
        <f>VLOOKUP(B110,'名称-id-价值'!B:M,J110+2,FALSE)</f>
        <v>67.55</v>
      </c>
      <c r="M110">
        <f t="shared" si="12"/>
        <v>0.7786743515850143</v>
      </c>
      <c r="N110">
        <f t="shared" si="21"/>
        <v>538.72430355427412</v>
      </c>
      <c r="O110" t="str">
        <f t="shared" si="13"/>
        <v>92103,</v>
      </c>
      <c r="P110" t="str">
        <f t="shared" si="14"/>
        <v>108,</v>
      </c>
      <c r="Q110" t="str">
        <f t="shared" si="19"/>
        <v>(1,1)</v>
      </c>
      <c r="R110" t="str">
        <f t="shared" si="15"/>
        <v>1,</v>
      </c>
      <c r="S110" t="str">
        <f t="shared" si="16"/>
        <v>1,</v>
      </c>
    </row>
    <row r="111" spans="1:19" x14ac:dyDescent="0.15">
      <c r="A111" t="s">
        <v>158</v>
      </c>
      <c r="B111">
        <v>92105</v>
      </c>
      <c r="C111">
        <v>108</v>
      </c>
      <c r="D111">
        <v>1</v>
      </c>
      <c r="E111">
        <v>1</v>
      </c>
      <c r="F111">
        <v>4</v>
      </c>
      <c r="G111" s="5">
        <f t="shared" si="20"/>
        <v>1.1527377521613832E-2</v>
      </c>
      <c r="H111" t="str">
        <f>VLOOKUP(B111,'名称-id-价值'!B:C,2,FALSE)</f>
        <v>T2MP5</v>
      </c>
      <c r="I111" t="str">
        <f t="shared" si="17"/>
        <v>T2部件</v>
      </c>
      <c r="J111">
        <f t="shared" si="11"/>
        <v>4</v>
      </c>
      <c r="K111">
        <f t="shared" si="18"/>
        <v>4.6109510086455328E-2</v>
      </c>
      <c r="L111">
        <f>VLOOKUP(B111,'名称-id-价值'!B:M,J111+2,FALSE)</f>
        <v>67.55</v>
      </c>
      <c r="M111">
        <f t="shared" si="12"/>
        <v>0.7786743515850143</v>
      </c>
      <c r="N111">
        <f t="shared" si="21"/>
        <v>538.72430355427412</v>
      </c>
      <c r="O111" t="str">
        <f t="shared" si="13"/>
        <v>92105,</v>
      </c>
      <c r="P111" t="str">
        <f t="shared" si="14"/>
        <v>108,</v>
      </c>
      <c r="Q111" t="str">
        <f t="shared" si="19"/>
        <v>(1,1)</v>
      </c>
      <c r="R111" t="str">
        <f t="shared" si="15"/>
        <v>1,</v>
      </c>
      <c r="S111" t="str">
        <f t="shared" si="16"/>
        <v>1,</v>
      </c>
    </row>
    <row r="112" spans="1:19" x14ac:dyDescent="0.15">
      <c r="A112" t="s">
        <v>158</v>
      </c>
      <c r="B112">
        <v>92201</v>
      </c>
      <c r="C112">
        <v>108</v>
      </c>
      <c r="D112">
        <v>1</v>
      </c>
      <c r="E112">
        <v>1</v>
      </c>
      <c r="F112">
        <v>4</v>
      </c>
      <c r="G112" s="5">
        <f t="shared" si="20"/>
        <v>1.1527377521613832E-2</v>
      </c>
      <c r="H112" t="str">
        <f>VLOOKUP(B112,'名称-id-价值'!B:C,2,FALSE)</f>
        <v>T2HP1</v>
      </c>
      <c r="I112" t="str">
        <f t="shared" si="17"/>
        <v>T2部件</v>
      </c>
      <c r="J112">
        <f t="shared" si="11"/>
        <v>4</v>
      </c>
      <c r="K112">
        <f t="shared" si="18"/>
        <v>4.6109510086455328E-2</v>
      </c>
      <c r="L112">
        <f>VLOOKUP(B112,'名称-id-价值'!B:M,J112+2,FALSE)</f>
        <v>67.55</v>
      </c>
      <c r="M112">
        <f t="shared" si="12"/>
        <v>0.7786743515850143</v>
      </c>
      <c r="N112">
        <f t="shared" si="21"/>
        <v>538.72430355427412</v>
      </c>
      <c r="O112" t="str">
        <f t="shared" si="13"/>
        <v>92201,</v>
      </c>
      <c r="P112" t="str">
        <f t="shared" si="14"/>
        <v>108,</v>
      </c>
      <c r="Q112" t="str">
        <f t="shared" si="19"/>
        <v>(1,1)</v>
      </c>
      <c r="R112" t="str">
        <f t="shared" si="15"/>
        <v>1,</v>
      </c>
      <c r="S112" t="str">
        <f t="shared" si="16"/>
        <v>1,</v>
      </c>
    </row>
    <row r="113" spans="1:19" x14ac:dyDescent="0.15">
      <c r="A113" t="s">
        <v>158</v>
      </c>
      <c r="B113">
        <v>92203</v>
      </c>
      <c r="C113">
        <v>108</v>
      </c>
      <c r="D113">
        <v>1</v>
      </c>
      <c r="E113">
        <v>1</v>
      </c>
      <c r="F113">
        <v>4</v>
      </c>
      <c r="G113" s="5">
        <f t="shared" si="20"/>
        <v>1.1527377521613832E-2</v>
      </c>
      <c r="H113" t="str">
        <f>VLOOKUP(B113,'名称-id-价值'!B:C,2,FALSE)</f>
        <v>T2HP3</v>
      </c>
      <c r="I113" t="str">
        <f t="shared" si="17"/>
        <v>T2部件</v>
      </c>
      <c r="J113">
        <f t="shared" si="11"/>
        <v>4</v>
      </c>
      <c r="K113">
        <f t="shared" si="18"/>
        <v>4.6109510086455328E-2</v>
      </c>
      <c r="L113">
        <f>VLOOKUP(B113,'名称-id-价值'!B:M,J113+2,FALSE)</f>
        <v>67.55</v>
      </c>
      <c r="M113">
        <f t="shared" si="12"/>
        <v>0.7786743515850143</v>
      </c>
      <c r="N113">
        <f t="shared" si="21"/>
        <v>538.72430355427412</v>
      </c>
      <c r="O113" t="str">
        <f t="shared" si="13"/>
        <v>92203,</v>
      </c>
      <c r="P113" t="str">
        <f t="shared" si="14"/>
        <v>108,</v>
      </c>
      <c r="Q113" t="str">
        <f t="shared" si="19"/>
        <v>(1,1)</v>
      </c>
      <c r="R113" t="str">
        <f t="shared" si="15"/>
        <v>1,</v>
      </c>
      <c r="S113" t="str">
        <f t="shared" si="16"/>
        <v>1,</v>
      </c>
    </row>
    <row r="114" spans="1:19" x14ac:dyDescent="0.15">
      <c r="A114" t="s">
        <v>158</v>
      </c>
      <c r="B114">
        <v>92205</v>
      </c>
      <c r="C114">
        <v>108</v>
      </c>
      <c r="D114">
        <v>1</v>
      </c>
      <c r="E114">
        <v>1</v>
      </c>
      <c r="F114">
        <v>4</v>
      </c>
      <c r="G114" s="5">
        <f t="shared" si="20"/>
        <v>1.1527377521613832E-2</v>
      </c>
      <c r="H114" t="str">
        <f>VLOOKUP(B114,'名称-id-价值'!B:C,2,FALSE)</f>
        <v>T2HP5</v>
      </c>
      <c r="I114" t="str">
        <f t="shared" si="17"/>
        <v>T2部件</v>
      </c>
      <c r="J114">
        <f t="shared" si="11"/>
        <v>4</v>
      </c>
      <c r="K114">
        <f t="shared" si="18"/>
        <v>4.6109510086455328E-2</v>
      </c>
      <c r="L114">
        <f>VLOOKUP(B114,'名称-id-价值'!B:M,J114+2,FALSE)</f>
        <v>67.55</v>
      </c>
      <c r="M114">
        <f t="shared" si="12"/>
        <v>0.7786743515850143</v>
      </c>
      <c r="N114">
        <f t="shared" si="21"/>
        <v>538.72430355427412</v>
      </c>
      <c r="O114" t="str">
        <f t="shared" si="13"/>
        <v>92205,</v>
      </c>
      <c r="P114" t="str">
        <f t="shared" si="14"/>
        <v>108,</v>
      </c>
      <c r="Q114" t="str">
        <f t="shared" si="19"/>
        <v>(1,1)</v>
      </c>
      <c r="R114" t="str">
        <f t="shared" si="15"/>
        <v>1,</v>
      </c>
      <c r="S114" t="str">
        <f t="shared" si="16"/>
        <v>1,</v>
      </c>
    </row>
    <row r="115" spans="1:19" x14ac:dyDescent="0.15">
      <c r="A115" t="s">
        <v>158</v>
      </c>
      <c r="B115">
        <v>92002</v>
      </c>
      <c r="C115">
        <v>108</v>
      </c>
      <c r="D115">
        <v>1</v>
      </c>
      <c r="E115">
        <v>1</v>
      </c>
      <c r="F115">
        <v>4</v>
      </c>
      <c r="G115" s="5">
        <f t="shared" si="20"/>
        <v>1.1527377521613832E-2</v>
      </c>
      <c r="H115" t="str">
        <f>VLOOKUP(B115,'名称-id-价值'!B:C,2,FALSE)</f>
        <v>T2LP2</v>
      </c>
      <c r="I115" t="str">
        <f t="shared" si="17"/>
        <v>T2部件</v>
      </c>
      <c r="J115">
        <f t="shared" si="11"/>
        <v>4</v>
      </c>
      <c r="K115">
        <f t="shared" si="18"/>
        <v>4.6109510086455328E-2</v>
      </c>
      <c r="L115">
        <f>VLOOKUP(B115,'名称-id-价值'!B:M,J115+2,FALSE)</f>
        <v>67.55</v>
      </c>
      <c r="M115">
        <f t="shared" si="12"/>
        <v>0.7786743515850143</v>
      </c>
      <c r="N115">
        <f t="shared" si="21"/>
        <v>538.72430355427412</v>
      </c>
      <c r="O115" t="str">
        <f t="shared" si="13"/>
        <v>92002,</v>
      </c>
      <c r="P115" t="str">
        <f t="shared" si="14"/>
        <v>108,</v>
      </c>
      <c r="Q115" t="str">
        <f t="shared" si="19"/>
        <v>(1,1)</v>
      </c>
      <c r="R115" t="str">
        <f t="shared" si="15"/>
        <v>1,</v>
      </c>
      <c r="S115" t="str">
        <f t="shared" si="16"/>
        <v>1,</v>
      </c>
    </row>
    <row r="116" spans="1:19" x14ac:dyDescent="0.15">
      <c r="A116" t="s">
        <v>158</v>
      </c>
      <c r="B116">
        <v>92004</v>
      </c>
      <c r="C116">
        <v>108</v>
      </c>
      <c r="D116">
        <v>1</v>
      </c>
      <c r="E116">
        <v>1</v>
      </c>
      <c r="F116">
        <v>4</v>
      </c>
      <c r="G116" s="5">
        <f t="shared" si="20"/>
        <v>1.1527377521613832E-2</v>
      </c>
      <c r="H116" t="str">
        <f>VLOOKUP(B116,'名称-id-价值'!B:C,2,FALSE)</f>
        <v>T2LP4</v>
      </c>
      <c r="I116" t="str">
        <f t="shared" si="17"/>
        <v>T2部件</v>
      </c>
      <c r="J116">
        <f t="shared" si="11"/>
        <v>4</v>
      </c>
      <c r="K116">
        <f t="shared" si="18"/>
        <v>4.6109510086455328E-2</v>
      </c>
      <c r="L116">
        <f>VLOOKUP(B116,'名称-id-价值'!B:M,J116+2,FALSE)</f>
        <v>67.55</v>
      </c>
      <c r="M116">
        <f t="shared" si="12"/>
        <v>0.7786743515850143</v>
      </c>
      <c r="N116">
        <f t="shared" si="21"/>
        <v>538.72430355427412</v>
      </c>
      <c r="O116" t="str">
        <f t="shared" si="13"/>
        <v>92004,</v>
      </c>
      <c r="P116" t="str">
        <f t="shared" si="14"/>
        <v>108,</v>
      </c>
      <c r="Q116" t="str">
        <f t="shared" si="19"/>
        <v>(1,1)</v>
      </c>
      <c r="R116" t="str">
        <f t="shared" si="15"/>
        <v>1,</v>
      </c>
      <c r="S116" t="str">
        <f t="shared" si="16"/>
        <v>1,</v>
      </c>
    </row>
    <row r="117" spans="1:19" x14ac:dyDescent="0.15">
      <c r="A117" t="s">
        <v>158</v>
      </c>
      <c r="B117">
        <v>92006</v>
      </c>
      <c r="C117">
        <v>108</v>
      </c>
      <c r="D117">
        <v>1</v>
      </c>
      <c r="E117">
        <v>1</v>
      </c>
      <c r="F117">
        <v>4</v>
      </c>
      <c r="G117" s="5">
        <f t="shared" si="20"/>
        <v>1.1527377521613832E-2</v>
      </c>
      <c r="H117" t="str">
        <f>VLOOKUP(B117,'名称-id-价值'!B:C,2,FALSE)</f>
        <v>T2LP6</v>
      </c>
      <c r="I117" t="str">
        <f t="shared" si="17"/>
        <v>T2部件</v>
      </c>
      <c r="J117">
        <f t="shared" si="11"/>
        <v>4</v>
      </c>
      <c r="K117">
        <f t="shared" si="18"/>
        <v>4.6109510086455328E-2</v>
      </c>
      <c r="L117">
        <f>VLOOKUP(B117,'名称-id-价值'!B:M,J117+2,FALSE)</f>
        <v>67.55</v>
      </c>
      <c r="M117">
        <f t="shared" si="12"/>
        <v>0.7786743515850143</v>
      </c>
      <c r="N117">
        <f t="shared" si="21"/>
        <v>538.72430355427412</v>
      </c>
      <c r="O117" t="str">
        <f t="shared" si="13"/>
        <v>92006,</v>
      </c>
      <c r="P117" t="str">
        <f t="shared" si="14"/>
        <v>108,</v>
      </c>
      <c r="Q117" t="str">
        <f t="shared" si="19"/>
        <v>(1,1)</v>
      </c>
      <c r="R117" t="str">
        <f t="shared" si="15"/>
        <v>1,</v>
      </c>
      <c r="S117" t="str">
        <f t="shared" si="16"/>
        <v>1,</v>
      </c>
    </row>
    <row r="118" spans="1:19" x14ac:dyDescent="0.15">
      <c r="A118" t="s">
        <v>158</v>
      </c>
      <c r="B118">
        <v>92102</v>
      </c>
      <c r="C118">
        <v>108</v>
      </c>
      <c r="D118">
        <v>1</v>
      </c>
      <c r="E118">
        <v>1</v>
      </c>
      <c r="F118">
        <v>4</v>
      </c>
      <c r="G118" s="5">
        <f t="shared" si="20"/>
        <v>1.1527377521613832E-2</v>
      </c>
      <c r="H118" t="str">
        <f>VLOOKUP(B118,'名称-id-价值'!B:C,2,FALSE)</f>
        <v>T2MP2</v>
      </c>
      <c r="I118" t="str">
        <f t="shared" si="17"/>
        <v>T2部件</v>
      </c>
      <c r="J118">
        <f t="shared" si="11"/>
        <v>4</v>
      </c>
      <c r="K118">
        <f t="shared" si="18"/>
        <v>4.6109510086455328E-2</v>
      </c>
      <c r="L118">
        <f>VLOOKUP(B118,'名称-id-价值'!B:M,J118+2,FALSE)</f>
        <v>67.55</v>
      </c>
      <c r="M118">
        <f t="shared" si="12"/>
        <v>0.7786743515850143</v>
      </c>
      <c r="N118">
        <f t="shared" si="21"/>
        <v>538.72430355427412</v>
      </c>
      <c r="O118" t="str">
        <f t="shared" si="13"/>
        <v>92102,</v>
      </c>
      <c r="P118" t="str">
        <f t="shared" si="14"/>
        <v>108,</v>
      </c>
      <c r="Q118" t="str">
        <f t="shared" si="19"/>
        <v>(1,1)</v>
      </c>
      <c r="R118" t="str">
        <f t="shared" si="15"/>
        <v>1,</v>
      </c>
      <c r="S118" t="str">
        <f t="shared" si="16"/>
        <v>1,</v>
      </c>
    </row>
    <row r="119" spans="1:19" x14ac:dyDescent="0.15">
      <c r="A119" t="s">
        <v>158</v>
      </c>
      <c r="B119">
        <v>92104</v>
      </c>
      <c r="C119">
        <v>108</v>
      </c>
      <c r="D119">
        <v>1</v>
      </c>
      <c r="E119">
        <v>1</v>
      </c>
      <c r="F119">
        <v>4</v>
      </c>
      <c r="G119" s="5">
        <f t="shared" si="20"/>
        <v>1.1527377521613832E-2</v>
      </c>
      <c r="H119" t="str">
        <f>VLOOKUP(B119,'名称-id-价值'!B:C,2,FALSE)</f>
        <v>T2MP4</v>
      </c>
      <c r="I119" t="str">
        <f t="shared" si="17"/>
        <v>T2部件</v>
      </c>
      <c r="J119">
        <f t="shared" si="11"/>
        <v>4</v>
      </c>
      <c r="K119">
        <f t="shared" si="18"/>
        <v>4.6109510086455328E-2</v>
      </c>
      <c r="L119">
        <f>VLOOKUP(B119,'名称-id-价值'!B:M,J119+2,FALSE)</f>
        <v>67.55</v>
      </c>
      <c r="M119">
        <f t="shared" si="12"/>
        <v>0.7786743515850143</v>
      </c>
      <c r="N119">
        <f t="shared" si="21"/>
        <v>538.72430355427412</v>
      </c>
      <c r="O119" t="str">
        <f t="shared" si="13"/>
        <v>92104,</v>
      </c>
      <c r="P119" t="str">
        <f t="shared" si="14"/>
        <v>108,</v>
      </c>
      <c r="Q119" t="str">
        <f t="shared" si="19"/>
        <v>(1,1)</v>
      </c>
      <c r="R119" t="str">
        <f t="shared" si="15"/>
        <v>1,</v>
      </c>
      <c r="S119" t="str">
        <f t="shared" si="16"/>
        <v>1,</v>
      </c>
    </row>
    <row r="120" spans="1:19" x14ac:dyDescent="0.15">
      <c r="A120" t="s">
        <v>158</v>
      </c>
      <c r="B120">
        <v>92106</v>
      </c>
      <c r="C120">
        <v>108</v>
      </c>
      <c r="D120">
        <v>1</v>
      </c>
      <c r="E120">
        <v>1</v>
      </c>
      <c r="F120">
        <v>4</v>
      </c>
      <c r="G120" s="5">
        <f t="shared" si="20"/>
        <v>1.1527377521613832E-2</v>
      </c>
      <c r="H120" t="str">
        <f>VLOOKUP(B120,'名称-id-价值'!B:C,2,FALSE)</f>
        <v>T2MP6</v>
      </c>
      <c r="I120" t="str">
        <f t="shared" si="17"/>
        <v>T2部件</v>
      </c>
      <c r="J120">
        <f t="shared" si="11"/>
        <v>4</v>
      </c>
      <c r="K120">
        <f t="shared" si="18"/>
        <v>4.6109510086455328E-2</v>
      </c>
      <c r="L120">
        <f>VLOOKUP(B120,'名称-id-价值'!B:M,J120+2,FALSE)</f>
        <v>67.55</v>
      </c>
      <c r="M120">
        <f t="shared" si="12"/>
        <v>0.7786743515850143</v>
      </c>
      <c r="N120">
        <f t="shared" si="21"/>
        <v>538.72430355427412</v>
      </c>
      <c r="O120" t="str">
        <f t="shared" si="13"/>
        <v>92106,</v>
      </c>
      <c r="P120" t="str">
        <f t="shared" si="14"/>
        <v>108,</v>
      </c>
      <c r="Q120" t="str">
        <f t="shared" si="19"/>
        <v>(1,1)</v>
      </c>
      <c r="R120" t="str">
        <f t="shared" si="15"/>
        <v>1,</v>
      </c>
      <c r="S120" t="str">
        <f t="shared" si="16"/>
        <v>1,</v>
      </c>
    </row>
    <row r="121" spans="1:19" x14ac:dyDescent="0.15">
      <c r="A121" t="s">
        <v>158</v>
      </c>
      <c r="B121">
        <v>92202</v>
      </c>
      <c r="C121">
        <v>108</v>
      </c>
      <c r="D121">
        <v>1</v>
      </c>
      <c r="E121">
        <v>1</v>
      </c>
      <c r="F121">
        <v>4</v>
      </c>
      <c r="G121" s="5">
        <f t="shared" si="20"/>
        <v>1.1527377521613832E-2</v>
      </c>
      <c r="H121" t="str">
        <f>VLOOKUP(B121,'名称-id-价值'!B:C,2,FALSE)</f>
        <v>T2HP2</v>
      </c>
      <c r="I121" t="str">
        <f t="shared" si="17"/>
        <v>T2部件</v>
      </c>
      <c r="J121">
        <f t="shared" si="11"/>
        <v>4</v>
      </c>
      <c r="K121">
        <f t="shared" si="18"/>
        <v>4.6109510086455328E-2</v>
      </c>
      <c r="L121">
        <f>VLOOKUP(B121,'名称-id-价值'!B:M,J121+2,FALSE)</f>
        <v>67.55</v>
      </c>
      <c r="M121">
        <f t="shared" si="12"/>
        <v>0.7786743515850143</v>
      </c>
      <c r="N121">
        <f t="shared" si="21"/>
        <v>538.72430355427412</v>
      </c>
      <c r="O121" t="str">
        <f t="shared" si="13"/>
        <v>92202,</v>
      </c>
      <c r="P121" t="str">
        <f t="shared" si="14"/>
        <v>108,</v>
      </c>
      <c r="Q121" t="str">
        <f t="shared" si="19"/>
        <v>(1,1)</v>
      </c>
      <c r="R121" t="str">
        <f t="shared" si="15"/>
        <v>1,</v>
      </c>
      <c r="S121" t="str">
        <f t="shared" si="16"/>
        <v>1,</v>
      </c>
    </row>
    <row r="122" spans="1:19" x14ac:dyDescent="0.15">
      <c r="A122" t="s">
        <v>158</v>
      </c>
      <c r="B122">
        <v>92204</v>
      </c>
      <c r="C122">
        <v>108</v>
      </c>
      <c r="D122">
        <v>1</v>
      </c>
      <c r="E122">
        <v>1</v>
      </c>
      <c r="F122">
        <v>4</v>
      </c>
      <c r="G122" s="5">
        <f t="shared" si="20"/>
        <v>1.1527377521613832E-2</v>
      </c>
      <c r="H122" t="str">
        <f>VLOOKUP(B122,'名称-id-价值'!B:C,2,FALSE)</f>
        <v>T2HP4</v>
      </c>
      <c r="I122" t="str">
        <f t="shared" si="17"/>
        <v>T2部件</v>
      </c>
      <c r="J122">
        <f t="shared" si="11"/>
        <v>4</v>
      </c>
      <c r="K122">
        <f t="shared" si="18"/>
        <v>4.6109510086455328E-2</v>
      </c>
      <c r="L122">
        <f>VLOOKUP(B122,'名称-id-价值'!B:M,J122+2,FALSE)</f>
        <v>67.55</v>
      </c>
      <c r="M122">
        <f t="shared" si="12"/>
        <v>0.7786743515850143</v>
      </c>
      <c r="N122">
        <f t="shared" si="21"/>
        <v>538.72430355427412</v>
      </c>
      <c r="O122" t="str">
        <f t="shared" si="13"/>
        <v>92204,</v>
      </c>
      <c r="P122" t="str">
        <f t="shared" si="14"/>
        <v>108,</v>
      </c>
      <c r="Q122" t="str">
        <f t="shared" si="19"/>
        <v>(1,1)</v>
      </c>
      <c r="R122" t="str">
        <f t="shared" si="15"/>
        <v>1,</v>
      </c>
      <c r="S122" t="str">
        <f t="shared" si="16"/>
        <v>1,</v>
      </c>
    </row>
    <row r="123" spans="1:19" x14ac:dyDescent="0.15">
      <c r="A123" t="s">
        <v>158</v>
      </c>
      <c r="B123">
        <v>92206</v>
      </c>
      <c r="C123">
        <v>108</v>
      </c>
      <c r="D123">
        <v>1</v>
      </c>
      <c r="E123">
        <v>1</v>
      </c>
      <c r="F123">
        <v>4</v>
      </c>
      <c r="G123" s="5">
        <f t="shared" si="20"/>
        <v>1.1527377521613832E-2</v>
      </c>
      <c r="H123" t="str">
        <f>VLOOKUP(B123,'名称-id-价值'!B:C,2,FALSE)</f>
        <v>T2HP6</v>
      </c>
      <c r="I123" t="str">
        <f t="shared" si="17"/>
        <v>T2部件</v>
      </c>
      <c r="J123">
        <f t="shared" si="11"/>
        <v>4</v>
      </c>
      <c r="K123">
        <f t="shared" si="18"/>
        <v>4.6109510086455328E-2</v>
      </c>
      <c r="L123">
        <f>VLOOKUP(B123,'名称-id-价值'!B:M,J123+2,FALSE)</f>
        <v>67.55</v>
      </c>
      <c r="M123">
        <f t="shared" si="12"/>
        <v>0.7786743515850143</v>
      </c>
      <c r="N123">
        <f t="shared" si="21"/>
        <v>538.72430355427412</v>
      </c>
      <c r="O123" t="str">
        <f t="shared" si="13"/>
        <v>92206,</v>
      </c>
      <c r="P123" t="str">
        <f t="shared" si="14"/>
        <v>108,</v>
      </c>
      <c r="Q123" t="str">
        <f t="shared" si="19"/>
        <v>(1,1)</v>
      </c>
      <c r="R123" t="str">
        <f t="shared" si="15"/>
        <v>1,</v>
      </c>
      <c r="S123" t="str">
        <f t="shared" si="16"/>
        <v>1,</v>
      </c>
    </row>
    <row r="124" spans="1:19" x14ac:dyDescent="0.15">
      <c r="A124" t="s">
        <v>158</v>
      </c>
      <c r="B124">
        <v>100301</v>
      </c>
      <c r="C124">
        <v>139</v>
      </c>
      <c r="D124">
        <v>1</v>
      </c>
      <c r="E124">
        <v>1</v>
      </c>
      <c r="F124">
        <v>4</v>
      </c>
      <c r="G124" s="5">
        <f t="shared" si="20"/>
        <v>1.483616181022521E-2</v>
      </c>
      <c r="H124" t="str">
        <f>VLOOKUP(B124,'名称-id-价值'!B:C,2,FALSE)</f>
        <v>3倍加速1</v>
      </c>
      <c r="I124" t="str">
        <f t="shared" si="17"/>
        <v>T0坦克</v>
      </c>
      <c r="J124">
        <f t="shared" si="11"/>
        <v>4</v>
      </c>
      <c r="K124">
        <f t="shared" si="18"/>
        <v>5.9344647240900841E-2</v>
      </c>
      <c r="L124">
        <f>VLOOKUP(B124,'名称-id-价值'!B:M,J124+2,FALSE)</f>
        <v>35</v>
      </c>
      <c r="M124">
        <f t="shared" si="12"/>
        <v>0.51926566335788238</v>
      </c>
      <c r="N124">
        <f t="shared" si="21"/>
        <v>538.72430355427412</v>
      </c>
      <c r="O124" t="str">
        <f t="shared" si="13"/>
        <v>100301,</v>
      </c>
      <c r="P124" t="str">
        <f t="shared" si="14"/>
        <v>139,</v>
      </c>
      <c r="Q124" t="str">
        <f t="shared" si="19"/>
        <v>(1,1)</v>
      </c>
      <c r="R124" t="str">
        <f t="shared" si="15"/>
        <v>1,</v>
      </c>
      <c r="S124" t="str">
        <f t="shared" si="16"/>
        <v>1,</v>
      </c>
    </row>
    <row r="125" spans="1:19" x14ac:dyDescent="0.15">
      <c r="A125" t="s">
        <v>158</v>
      </c>
      <c r="B125">
        <v>100302</v>
      </c>
      <c r="C125">
        <v>97</v>
      </c>
      <c r="D125">
        <v>1</v>
      </c>
      <c r="E125">
        <v>1</v>
      </c>
      <c r="F125">
        <v>4</v>
      </c>
      <c r="G125" s="5">
        <f t="shared" si="20"/>
        <v>1.0353292774042053E-2</v>
      </c>
      <c r="H125" t="str">
        <f>VLOOKUP(B125,'名称-id-价值'!B:C,2,FALSE)</f>
        <v>3倍加速2</v>
      </c>
      <c r="I125" t="str">
        <f t="shared" si="17"/>
        <v>T0坦克</v>
      </c>
      <c r="J125">
        <f t="shared" si="11"/>
        <v>4</v>
      </c>
      <c r="K125">
        <f t="shared" si="18"/>
        <v>4.1413171096168211E-2</v>
      </c>
      <c r="L125">
        <f>VLOOKUP(B125,'名称-id-价值'!B:M,J125+2,FALSE)</f>
        <v>60</v>
      </c>
      <c r="M125">
        <f t="shared" si="12"/>
        <v>0.62119756644252311</v>
      </c>
      <c r="N125">
        <f t="shared" si="21"/>
        <v>538.72430355427412</v>
      </c>
      <c r="O125" t="str">
        <f t="shared" si="13"/>
        <v>100302,</v>
      </c>
      <c r="P125" t="str">
        <f t="shared" si="14"/>
        <v>97,</v>
      </c>
      <c r="Q125" t="str">
        <f t="shared" si="19"/>
        <v>(1,1)</v>
      </c>
      <c r="R125" t="str">
        <f t="shared" si="15"/>
        <v>1,</v>
      </c>
      <c r="S125" t="str">
        <f t="shared" si="16"/>
        <v>1,</v>
      </c>
    </row>
    <row r="126" spans="1:19" x14ac:dyDescent="0.15">
      <c r="A126" t="s">
        <v>158</v>
      </c>
      <c r="B126">
        <v>100501</v>
      </c>
      <c r="C126">
        <v>970</v>
      </c>
      <c r="D126">
        <v>1</v>
      </c>
      <c r="E126">
        <v>1</v>
      </c>
      <c r="F126">
        <v>4</v>
      </c>
      <c r="G126" s="5">
        <f t="shared" si="20"/>
        <v>0.10353292774042054</v>
      </c>
      <c r="H126" t="str">
        <f>VLOOKUP(B126,'名称-id-价值'!B:C,2,FALSE)</f>
        <v>5倍加速1</v>
      </c>
      <c r="I126" t="str">
        <f t="shared" si="17"/>
        <v>T0坦克</v>
      </c>
      <c r="J126">
        <f t="shared" si="11"/>
        <v>4</v>
      </c>
      <c r="K126">
        <f t="shared" si="18"/>
        <v>0.41413171096168216</v>
      </c>
      <c r="L126">
        <f>VLOOKUP(B126,'名称-id-价值'!B:M,J126+2,FALSE)</f>
        <v>70</v>
      </c>
      <c r="M126">
        <f t="shared" si="12"/>
        <v>7.2473049418294382</v>
      </c>
      <c r="N126">
        <f t="shared" si="21"/>
        <v>538.72430355427412</v>
      </c>
      <c r="O126" t="str">
        <f t="shared" si="13"/>
        <v>100501,</v>
      </c>
      <c r="P126" t="str">
        <f t="shared" si="14"/>
        <v>970,</v>
      </c>
      <c r="Q126" t="str">
        <f t="shared" si="19"/>
        <v>(1,1)</v>
      </c>
      <c r="R126" t="str">
        <f t="shared" si="15"/>
        <v>1,</v>
      </c>
      <c r="S126" t="str">
        <f t="shared" si="16"/>
        <v>1,</v>
      </c>
    </row>
    <row r="127" spans="1:19" x14ac:dyDescent="0.15">
      <c r="A127" t="s">
        <v>158</v>
      </c>
      <c r="B127">
        <v>100502</v>
      </c>
      <c r="C127">
        <v>78</v>
      </c>
      <c r="D127">
        <v>1</v>
      </c>
      <c r="E127">
        <v>1</v>
      </c>
      <c r="F127">
        <v>4</v>
      </c>
      <c r="G127" s="5">
        <f t="shared" si="20"/>
        <v>8.3253282100544355E-3</v>
      </c>
      <c r="H127" t="str">
        <f>VLOOKUP(B127,'名称-id-价值'!B:C,2,FALSE)</f>
        <v>5倍加速2</v>
      </c>
      <c r="I127" t="str">
        <f t="shared" si="17"/>
        <v>T0坦克</v>
      </c>
      <c r="J127">
        <f t="shared" si="11"/>
        <v>4</v>
      </c>
      <c r="K127">
        <f t="shared" si="18"/>
        <v>3.3301312840217742E-2</v>
      </c>
      <c r="L127">
        <f>VLOOKUP(B127,'名称-id-价值'!B:M,J127+2,FALSE)</f>
        <v>125</v>
      </c>
      <c r="M127">
        <f t="shared" si="12"/>
        <v>1.0406660262568044</v>
      </c>
      <c r="N127">
        <f t="shared" si="21"/>
        <v>538.72430355427412</v>
      </c>
      <c r="O127" t="str">
        <f t="shared" si="13"/>
        <v>100502,</v>
      </c>
      <c r="P127" t="str">
        <f t="shared" si="14"/>
        <v>78,</v>
      </c>
      <c r="Q127" t="str">
        <f t="shared" si="19"/>
        <v>(1,1)</v>
      </c>
      <c r="R127" t="str">
        <f t="shared" si="15"/>
        <v>1,</v>
      </c>
      <c r="S127" t="str">
        <f t="shared" si="16"/>
        <v>1,</v>
      </c>
    </row>
    <row r="128" spans="1:19" x14ac:dyDescent="0.15">
      <c r="A128" t="s">
        <v>159</v>
      </c>
      <c r="B128">
        <v>51111</v>
      </c>
      <c r="C128">
        <v>261</v>
      </c>
      <c r="D128">
        <v>4</v>
      </c>
      <c r="E128">
        <v>14</v>
      </c>
      <c r="F128">
        <v>4</v>
      </c>
      <c r="G128" s="5">
        <f t="shared" si="20"/>
        <v>2.530541012216405E-2</v>
      </c>
      <c r="H128" t="str">
        <f>VLOOKUP(B128,'名称-id-价值'!B:C,2,FALSE)</f>
        <v>雷诺FT-碎片</v>
      </c>
      <c r="I128" t="str">
        <f t="shared" ref="I128:I130" si="22">IF(LEFT(B128,1)+0=5,"T"&amp;MID(B128,3,1)&amp;"碎片",IF(LEFT(B128,1)+0=1,"T"&amp;MID(B128,3,1)&amp;"坦克",IF(LEFT(B128,1)+0=9,"T"&amp;MID(B128,2,1)&amp;"部件")))</f>
        <v>T1碎片</v>
      </c>
      <c r="J128">
        <f t="shared" ref="J128:J130" si="23">IF(RIGHT(A128,1)+0=0,10,RIGHT(A128,1)+0)</f>
        <v>5</v>
      </c>
      <c r="K128">
        <f t="shared" ref="K128:K130" si="24">AVERAGE(D128:E128)*G128*F128</f>
        <v>0.91099476439790583</v>
      </c>
      <c r="L128">
        <f>VLOOKUP(B128,'名称-id-价值'!B:M,J128+2,FALSE)</f>
        <v>45.6</v>
      </c>
      <c r="M128">
        <f t="shared" ref="M128:M130" si="25">G128*L128*AVERAGE(D128:E128)</f>
        <v>10.385340314136126</v>
      </c>
      <c r="N128">
        <f t="shared" si="21"/>
        <v>471.49714950552709</v>
      </c>
      <c r="O128" t="str">
        <f t="shared" ref="O128:O130" si="26">B128&amp;","</f>
        <v>51111,</v>
      </c>
      <c r="P128" t="str">
        <f t="shared" ref="P128:P130" si="27">C128&amp;","</f>
        <v>261,</v>
      </c>
      <c r="Q128" t="str">
        <f t="shared" ref="Q128:Q130" si="28">"("&amp;LEFT(R128&amp;S128,LEN(R128&amp;S128)-1)&amp;")"</f>
        <v>(4,14)</v>
      </c>
      <c r="R128" t="str">
        <f t="shared" ref="R128:R130" si="29">D128&amp;","</f>
        <v>4,</v>
      </c>
      <c r="S128" t="str">
        <f t="shared" ref="S128:S130" si="30">E128&amp;","</f>
        <v>14,</v>
      </c>
    </row>
    <row r="129" spans="1:19" x14ac:dyDescent="0.15">
      <c r="A129" t="s">
        <v>159</v>
      </c>
      <c r="B129">
        <v>52111</v>
      </c>
      <c r="C129">
        <v>261</v>
      </c>
      <c r="D129">
        <v>4</v>
      </c>
      <c r="E129">
        <v>14</v>
      </c>
      <c r="F129">
        <v>4</v>
      </c>
      <c r="G129" s="5">
        <f t="shared" si="20"/>
        <v>2.530541012216405E-2</v>
      </c>
      <c r="H129" t="str">
        <f>VLOOKUP(B129,'名称-id-价值'!B:C,2,FALSE)</f>
        <v>Stuart-碎片</v>
      </c>
      <c r="I129" t="str">
        <f t="shared" si="22"/>
        <v>T1碎片</v>
      </c>
      <c r="J129">
        <f t="shared" si="23"/>
        <v>5</v>
      </c>
      <c r="K129">
        <f t="shared" si="24"/>
        <v>0.91099476439790583</v>
      </c>
      <c r="L129">
        <f>VLOOKUP(B129,'名称-id-价值'!B:M,J129+2,FALSE)</f>
        <v>45.6</v>
      </c>
      <c r="M129">
        <f t="shared" si="25"/>
        <v>10.385340314136126</v>
      </c>
      <c r="N129">
        <f t="shared" si="21"/>
        <v>471.49714950552709</v>
      </c>
      <c r="O129" t="str">
        <f t="shared" si="26"/>
        <v>52111,</v>
      </c>
      <c r="P129" t="str">
        <f t="shared" si="27"/>
        <v>261,</v>
      </c>
      <c r="Q129" t="str">
        <f t="shared" si="28"/>
        <v>(4,14)</v>
      </c>
      <c r="R129" t="str">
        <f t="shared" si="29"/>
        <v>4,</v>
      </c>
      <c r="S129" t="str">
        <f t="shared" si="30"/>
        <v>14,</v>
      </c>
    </row>
    <row r="130" spans="1:19" x14ac:dyDescent="0.15">
      <c r="A130" t="s">
        <v>159</v>
      </c>
      <c r="B130">
        <v>53111</v>
      </c>
      <c r="C130">
        <v>261</v>
      </c>
      <c r="D130">
        <v>4</v>
      </c>
      <c r="E130">
        <v>14</v>
      </c>
      <c r="F130">
        <v>4</v>
      </c>
      <c r="G130" s="5">
        <f t="shared" ref="G130:G193" si="31">C130/SUMIFS(C:C,A:A,A130)</f>
        <v>2.530541012216405E-2</v>
      </c>
      <c r="H130" t="str">
        <f>VLOOKUP(B130,'名称-id-价值'!B:C,2,FALSE)</f>
        <v>B-1-碎片</v>
      </c>
      <c r="I130" t="str">
        <f t="shared" si="22"/>
        <v>T1碎片</v>
      </c>
      <c r="J130">
        <f t="shared" si="23"/>
        <v>5</v>
      </c>
      <c r="K130">
        <f t="shared" si="24"/>
        <v>0.91099476439790583</v>
      </c>
      <c r="L130">
        <f>VLOOKUP(B130,'名称-id-价值'!B:M,J130+2,FALSE)</f>
        <v>45.6</v>
      </c>
      <c r="M130">
        <f t="shared" si="25"/>
        <v>10.385340314136126</v>
      </c>
      <c r="N130">
        <f t="shared" ref="N130:N193" si="32">SUMIFS(M:M,A:A,A130)*F130+VLOOKUP(J130,$AC$17:$AF$27,4,FALSE)</f>
        <v>471.49714950552709</v>
      </c>
      <c r="O130" t="str">
        <f t="shared" si="26"/>
        <v>53111,</v>
      </c>
      <c r="P130" t="str">
        <f t="shared" si="27"/>
        <v>261,</v>
      </c>
      <c r="Q130" t="str">
        <f t="shared" si="28"/>
        <v>(4,14)</v>
      </c>
      <c r="R130" t="str">
        <f t="shared" si="29"/>
        <v>4,</v>
      </c>
      <c r="S130" t="str">
        <f t="shared" si="30"/>
        <v>14,</v>
      </c>
    </row>
    <row r="131" spans="1:19" x14ac:dyDescent="0.15">
      <c r="A131" t="s">
        <v>159</v>
      </c>
      <c r="B131">
        <v>51211</v>
      </c>
      <c r="C131">
        <v>441</v>
      </c>
      <c r="D131">
        <v>3</v>
      </c>
      <c r="E131">
        <v>4</v>
      </c>
      <c r="F131">
        <v>4</v>
      </c>
      <c r="G131" s="5">
        <f t="shared" si="31"/>
        <v>4.2757417102966842E-2</v>
      </c>
      <c r="H131" t="str">
        <f>VLOOKUP(B131,'名称-id-价值'!B:C,2,FALSE)</f>
        <v>二号-碎片</v>
      </c>
      <c r="I131" t="str">
        <f t="shared" si="17"/>
        <v>T2碎片</v>
      </c>
      <c r="J131">
        <f t="shared" si="11"/>
        <v>5</v>
      </c>
      <c r="K131">
        <f t="shared" si="18"/>
        <v>0.59860383944153583</v>
      </c>
      <c r="L131">
        <f>VLOOKUP(B131,'名称-id-价值'!B:M,J131+2,FALSE)</f>
        <v>49.199999999999996</v>
      </c>
      <c r="M131">
        <f t="shared" si="12"/>
        <v>7.3628272251308902</v>
      </c>
      <c r="N131">
        <f t="shared" si="32"/>
        <v>471.49714950552709</v>
      </c>
      <c r="O131" t="str">
        <f t="shared" si="13"/>
        <v>51211,</v>
      </c>
      <c r="P131" t="str">
        <f t="shared" si="14"/>
        <v>441,</v>
      </c>
      <c r="Q131" t="str">
        <f t="shared" si="19"/>
        <v>(3,4)</v>
      </c>
      <c r="R131" t="str">
        <f t="shared" si="15"/>
        <v>3,</v>
      </c>
      <c r="S131" t="str">
        <f t="shared" si="16"/>
        <v>4,</v>
      </c>
    </row>
    <row r="132" spans="1:19" x14ac:dyDescent="0.15">
      <c r="A132" t="s">
        <v>159</v>
      </c>
      <c r="B132">
        <v>52211</v>
      </c>
      <c r="C132">
        <v>441</v>
      </c>
      <c r="D132">
        <v>3</v>
      </c>
      <c r="E132">
        <v>4</v>
      </c>
      <c r="F132">
        <v>4</v>
      </c>
      <c r="G132" s="5">
        <f t="shared" si="31"/>
        <v>4.2757417102966842E-2</v>
      </c>
      <c r="H132" t="str">
        <f>VLOOKUP(B132,'名称-id-价值'!B:C,2,FALSE)</f>
        <v>T-34-碎片</v>
      </c>
      <c r="I132" t="str">
        <f t="shared" si="17"/>
        <v>T2碎片</v>
      </c>
      <c r="J132">
        <f t="shared" si="11"/>
        <v>5</v>
      </c>
      <c r="K132">
        <f t="shared" si="18"/>
        <v>0.59860383944153583</v>
      </c>
      <c r="L132">
        <f>VLOOKUP(B132,'名称-id-价值'!B:M,J132+2,FALSE)</f>
        <v>49.199999999999996</v>
      </c>
      <c r="M132">
        <f t="shared" si="12"/>
        <v>7.3628272251308902</v>
      </c>
      <c r="N132">
        <f t="shared" si="32"/>
        <v>471.49714950552709</v>
      </c>
      <c r="O132" t="str">
        <f t="shared" si="13"/>
        <v>52211,</v>
      </c>
      <c r="P132" t="str">
        <f t="shared" si="14"/>
        <v>441,</v>
      </c>
      <c r="Q132" t="str">
        <f t="shared" si="19"/>
        <v>(3,4)</v>
      </c>
      <c r="R132" t="str">
        <f t="shared" si="15"/>
        <v>3,</v>
      </c>
      <c r="S132" t="str">
        <f t="shared" si="16"/>
        <v>4,</v>
      </c>
    </row>
    <row r="133" spans="1:19" x14ac:dyDescent="0.15">
      <c r="A133" t="s">
        <v>159</v>
      </c>
      <c r="B133">
        <v>53211</v>
      </c>
      <c r="C133">
        <v>441</v>
      </c>
      <c r="D133">
        <v>3</v>
      </c>
      <c r="E133">
        <v>4</v>
      </c>
      <c r="F133">
        <v>4</v>
      </c>
      <c r="G133" s="5">
        <f t="shared" si="31"/>
        <v>4.2757417102966842E-2</v>
      </c>
      <c r="H133" t="str">
        <f>VLOOKUP(B133,'名称-id-价值'!B:C,2,FALSE)</f>
        <v>KV-1-碎片</v>
      </c>
      <c r="I133" t="str">
        <f t="shared" si="17"/>
        <v>T2碎片</v>
      </c>
      <c r="J133">
        <f t="shared" ref="J133:J199" si="33">IF(RIGHT(A133,1)+0=0,10,RIGHT(A133,1)+0)</f>
        <v>5</v>
      </c>
      <c r="K133">
        <f t="shared" si="18"/>
        <v>0.59860383944153583</v>
      </c>
      <c r="L133">
        <f>VLOOKUP(B133,'名称-id-价值'!B:M,J133+2,FALSE)</f>
        <v>49.199999999999996</v>
      </c>
      <c r="M133">
        <f t="shared" ref="M133:M199" si="34">G133*L133*AVERAGE(D133:E133)</f>
        <v>7.3628272251308902</v>
      </c>
      <c r="N133">
        <f t="shared" si="32"/>
        <v>471.49714950552709</v>
      </c>
      <c r="O133" t="str">
        <f t="shared" ref="O133:O199" si="35">B133&amp;","</f>
        <v>53211,</v>
      </c>
      <c r="P133" t="str">
        <f t="shared" ref="P133:P199" si="36">C133&amp;","</f>
        <v>441,</v>
      </c>
      <c r="Q133" t="str">
        <f t="shared" si="19"/>
        <v>(3,4)</v>
      </c>
      <c r="R133" t="str">
        <f t="shared" ref="R133:R199" si="37">D133&amp;","</f>
        <v>3,</v>
      </c>
      <c r="S133" t="str">
        <f t="shared" ref="S133:S199" si="38">E133&amp;","</f>
        <v>4,</v>
      </c>
    </row>
    <row r="134" spans="1:19" x14ac:dyDescent="0.15">
      <c r="A134" t="s">
        <v>159</v>
      </c>
      <c r="B134">
        <v>51311</v>
      </c>
      <c r="C134">
        <v>550</v>
      </c>
      <c r="D134">
        <v>2</v>
      </c>
      <c r="E134">
        <v>3</v>
      </c>
      <c r="F134">
        <v>4</v>
      </c>
      <c r="G134" s="5">
        <f t="shared" si="31"/>
        <v>5.3325576885786312E-2</v>
      </c>
      <c r="H134" t="str">
        <f>VLOOKUP(B134,'名称-id-价值'!B:C,2,FALSE)</f>
        <v>35(t)-碎片</v>
      </c>
      <c r="I134" t="str">
        <f t="shared" ref="I134:I200" si="39">IF(LEFT(B134,1)+0=5,"T"&amp;MID(B134,3,1)&amp;"碎片",IF(LEFT(B134,1)+0=1,"T"&amp;MID(B134,3,1)&amp;"坦克",IF(LEFT(B134,1)+0=9,"T"&amp;MID(B134,2,1)&amp;"部件")))</f>
        <v>T3碎片</v>
      </c>
      <c r="J134">
        <f t="shared" si="33"/>
        <v>5</v>
      </c>
      <c r="K134">
        <f t="shared" ref="K134:K200" si="40">AVERAGE(D134:E134)*G134*F134</f>
        <v>0.53325576885786308</v>
      </c>
      <c r="L134">
        <f>VLOOKUP(B134,'名称-id-价值'!B:M,J134+2,FALSE)</f>
        <v>55</v>
      </c>
      <c r="M134">
        <f t="shared" si="34"/>
        <v>7.332266821795618</v>
      </c>
      <c r="N134">
        <f t="shared" si="32"/>
        <v>471.49714950552709</v>
      </c>
      <c r="O134" t="str">
        <f t="shared" si="35"/>
        <v>51311,</v>
      </c>
      <c r="P134" t="str">
        <f t="shared" si="36"/>
        <v>550,</v>
      </c>
      <c r="Q134" t="str">
        <f t="shared" ref="Q134:Q200" si="41">"("&amp;LEFT(R134&amp;S134,LEN(R134&amp;S134)-1)&amp;")"</f>
        <v>(2,3)</v>
      </c>
      <c r="R134" t="str">
        <f t="shared" si="37"/>
        <v>2,</v>
      </c>
      <c r="S134" t="str">
        <f t="shared" si="38"/>
        <v>3,</v>
      </c>
    </row>
    <row r="135" spans="1:19" x14ac:dyDescent="0.15">
      <c r="A135" t="s">
        <v>159</v>
      </c>
      <c r="B135">
        <v>52311</v>
      </c>
      <c r="C135">
        <v>550</v>
      </c>
      <c r="D135">
        <v>2</v>
      </c>
      <c r="E135">
        <v>3</v>
      </c>
      <c r="F135">
        <v>4</v>
      </c>
      <c r="G135" s="5">
        <f t="shared" si="31"/>
        <v>5.3325576885786312E-2</v>
      </c>
      <c r="H135" t="str">
        <f>VLOOKUP(B135,'名称-id-价值'!B:C,2,FALSE)</f>
        <v>玛蒂尔达-碎片</v>
      </c>
      <c r="I135" t="str">
        <f t="shared" si="39"/>
        <v>T3碎片</v>
      </c>
      <c r="J135">
        <f t="shared" si="33"/>
        <v>5</v>
      </c>
      <c r="K135">
        <f t="shared" si="40"/>
        <v>0.53325576885786308</v>
      </c>
      <c r="L135">
        <f>VLOOKUP(B135,'名称-id-价值'!B:M,J135+2,FALSE)</f>
        <v>55</v>
      </c>
      <c r="M135">
        <f t="shared" si="34"/>
        <v>7.332266821795618</v>
      </c>
      <c r="N135">
        <f t="shared" si="32"/>
        <v>471.49714950552709</v>
      </c>
      <c r="O135" t="str">
        <f t="shared" si="35"/>
        <v>52311,</v>
      </c>
      <c r="P135" t="str">
        <f t="shared" si="36"/>
        <v>550,</v>
      </c>
      <c r="Q135" t="str">
        <f t="shared" si="41"/>
        <v>(2,3)</v>
      </c>
      <c r="R135" t="str">
        <f t="shared" si="37"/>
        <v>2,</v>
      </c>
      <c r="S135" t="str">
        <f t="shared" si="38"/>
        <v>3,</v>
      </c>
    </row>
    <row r="136" spans="1:19" x14ac:dyDescent="0.15">
      <c r="A136" t="s">
        <v>159</v>
      </c>
      <c r="B136">
        <v>53311</v>
      </c>
      <c r="C136">
        <v>550</v>
      </c>
      <c r="D136">
        <v>2</v>
      </c>
      <c r="E136">
        <v>3</v>
      </c>
      <c r="F136">
        <v>4</v>
      </c>
      <c r="G136" s="5">
        <f t="shared" si="31"/>
        <v>5.3325576885786312E-2</v>
      </c>
      <c r="H136" t="str">
        <f>VLOOKUP(B136,'名称-id-价值'!B:C,2,FALSE)</f>
        <v>黑豹-碎片</v>
      </c>
      <c r="I136" t="str">
        <f t="shared" si="39"/>
        <v>T3碎片</v>
      </c>
      <c r="J136">
        <f t="shared" si="33"/>
        <v>5</v>
      </c>
      <c r="K136">
        <f t="shared" si="40"/>
        <v>0.53325576885786308</v>
      </c>
      <c r="L136">
        <f>VLOOKUP(B136,'名称-id-价值'!B:M,J136+2,FALSE)</f>
        <v>55</v>
      </c>
      <c r="M136">
        <f t="shared" si="34"/>
        <v>7.332266821795618</v>
      </c>
      <c r="N136">
        <f t="shared" si="32"/>
        <v>471.49714950552709</v>
      </c>
      <c r="O136" t="str">
        <f t="shared" si="35"/>
        <v>53311,</v>
      </c>
      <c r="P136" t="str">
        <f t="shared" si="36"/>
        <v>550,</v>
      </c>
      <c r="Q136" t="str">
        <f t="shared" si="41"/>
        <v>(2,3)</v>
      </c>
      <c r="R136" t="str">
        <f t="shared" si="37"/>
        <v>2,</v>
      </c>
      <c r="S136" t="str">
        <f t="shared" si="38"/>
        <v>3,</v>
      </c>
    </row>
    <row r="137" spans="1:19" x14ac:dyDescent="0.15">
      <c r="A137" t="s">
        <v>159</v>
      </c>
      <c r="B137">
        <v>51311</v>
      </c>
      <c r="C137">
        <v>540</v>
      </c>
      <c r="D137">
        <v>1</v>
      </c>
      <c r="E137">
        <v>1</v>
      </c>
      <c r="F137">
        <v>4</v>
      </c>
      <c r="G137" s="5">
        <f t="shared" si="31"/>
        <v>5.2356020942408377E-2</v>
      </c>
      <c r="H137" t="str">
        <f>VLOOKUP(B137,'名称-id-价值'!B:C,2,FALSE)</f>
        <v>35(t)-碎片</v>
      </c>
      <c r="I137" t="str">
        <f t="shared" si="39"/>
        <v>T3碎片</v>
      </c>
      <c r="J137">
        <f t="shared" si="33"/>
        <v>5</v>
      </c>
      <c r="K137">
        <f t="shared" si="40"/>
        <v>0.20942408376963351</v>
      </c>
      <c r="L137">
        <f>VLOOKUP(B137,'名称-id-价值'!B:M,J137+2,FALSE)</f>
        <v>55</v>
      </c>
      <c r="M137">
        <f t="shared" si="34"/>
        <v>2.8795811518324608</v>
      </c>
      <c r="N137">
        <f t="shared" si="32"/>
        <v>471.49714950552709</v>
      </c>
      <c r="O137" t="str">
        <f t="shared" si="35"/>
        <v>51311,</v>
      </c>
      <c r="P137" t="str">
        <f t="shared" si="36"/>
        <v>540,</v>
      </c>
      <c r="Q137" t="str">
        <f t="shared" si="41"/>
        <v>(1,1)</v>
      </c>
      <c r="R137" t="str">
        <f t="shared" si="37"/>
        <v>1,</v>
      </c>
      <c r="S137" t="str">
        <f t="shared" si="38"/>
        <v>1,</v>
      </c>
    </row>
    <row r="138" spans="1:19" x14ac:dyDescent="0.15">
      <c r="A138" t="s">
        <v>159</v>
      </c>
      <c r="B138">
        <v>52311</v>
      </c>
      <c r="C138">
        <v>540</v>
      </c>
      <c r="D138">
        <v>1</v>
      </c>
      <c r="E138">
        <v>1</v>
      </c>
      <c r="F138">
        <v>4</v>
      </c>
      <c r="G138" s="5">
        <f t="shared" si="31"/>
        <v>5.2356020942408377E-2</v>
      </c>
      <c r="H138" t="str">
        <f>VLOOKUP(B138,'名称-id-价值'!B:C,2,FALSE)</f>
        <v>玛蒂尔达-碎片</v>
      </c>
      <c r="I138" t="str">
        <f t="shared" si="39"/>
        <v>T3碎片</v>
      </c>
      <c r="J138">
        <f t="shared" si="33"/>
        <v>5</v>
      </c>
      <c r="K138">
        <f t="shared" si="40"/>
        <v>0.20942408376963351</v>
      </c>
      <c r="L138">
        <f>VLOOKUP(B138,'名称-id-价值'!B:M,J138+2,FALSE)</f>
        <v>55</v>
      </c>
      <c r="M138">
        <f t="shared" si="34"/>
        <v>2.8795811518324608</v>
      </c>
      <c r="N138">
        <f t="shared" si="32"/>
        <v>471.49714950552709</v>
      </c>
      <c r="O138" t="str">
        <f t="shared" si="35"/>
        <v>52311,</v>
      </c>
      <c r="P138" t="str">
        <f t="shared" si="36"/>
        <v>540,</v>
      </c>
      <c r="Q138" t="str">
        <f t="shared" si="41"/>
        <v>(1,1)</v>
      </c>
      <c r="R138" t="str">
        <f t="shared" si="37"/>
        <v>1,</v>
      </c>
      <c r="S138" t="str">
        <f t="shared" si="38"/>
        <v>1,</v>
      </c>
    </row>
    <row r="139" spans="1:19" x14ac:dyDescent="0.15">
      <c r="A139" t="s">
        <v>159</v>
      </c>
      <c r="B139">
        <v>53311</v>
      </c>
      <c r="C139">
        <v>540</v>
      </c>
      <c r="D139">
        <v>1</v>
      </c>
      <c r="E139">
        <v>1</v>
      </c>
      <c r="F139">
        <v>4</v>
      </c>
      <c r="G139" s="5">
        <f t="shared" si="31"/>
        <v>5.2356020942408377E-2</v>
      </c>
      <c r="H139" t="str">
        <f>VLOOKUP(B139,'名称-id-价值'!B:C,2,FALSE)</f>
        <v>黑豹-碎片</v>
      </c>
      <c r="I139" t="str">
        <f t="shared" si="39"/>
        <v>T3碎片</v>
      </c>
      <c r="J139">
        <f t="shared" si="33"/>
        <v>5</v>
      </c>
      <c r="K139">
        <f t="shared" si="40"/>
        <v>0.20942408376963351</v>
      </c>
      <c r="L139">
        <f>VLOOKUP(B139,'名称-id-价值'!B:M,J139+2,FALSE)</f>
        <v>55</v>
      </c>
      <c r="M139">
        <f t="shared" si="34"/>
        <v>2.8795811518324608</v>
      </c>
      <c r="N139">
        <f t="shared" si="32"/>
        <v>471.49714950552709</v>
      </c>
      <c r="O139" t="str">
        <f t="shared" si="35"/>
        <v>53311,</v>
      </c>
      <c r="P139" t="str">
        <f t="shared" si="36"/>
        <v>540,</v>
      </c>
      <c r="Q139" t="str">
        <f t="shared" si="41"/>
        <v>(1,1)</v>
      </c>
      <c r="R139" t="str">
        <f t="shared" si="37"/>
        <v>1,</v>
      </c>
      <c r="S139" t="str">
        <f t="shared" si="38"/>
        <v>1,</v>
      </c>
    </row>
    <row r="140" spans="1:19" x14ac:dyDescent="0.15">
      <c r="A140" t="s">
        <v>159</v>
      </c>
      <c r="B140">
        <v>91001</v>
      </c>
      <c r="C140">
        <v>91</v>
      </c>
      <c r="D140">
        <v>2</v>
      </c>
      <c r="E140">
        <v>3</v>
      </c>
      <c r="F140">
        <v>4</v>
      </c>
      <c r="G140" s="5">
        <f t="shared" si="31"/>
        <v>8.8229590847391896E-3</v>
      </c>
      <c r="H140" t="str">
        <f>VLOOKUP(B140,'名称-id-价值'!B:C,2,FALSE)</f>
        <v>T1LP1</v>
      </c>
      <c r="I140" t="str">
        <f t="shared" si="39"/>
        <v>T1部件</v>
      </c>
      <c r="J140">
        <f t="shared" si="33"/>
        <v>5</v>
      </c>
      <c r="K140">
        <f t="shared" si="40"/>
        <v>8.8229590847391903E-2</v>
      </c>
      <c r="L140">
        <f>VLOOKUP(B140,'名称-id-价值'!B:M,J140+2,FALSE)</f>
        <v>32</v>
      </c>
      <c r="M140">
        <f t="shared" si="34"/>
        <v>0.70583672677913523</v>
      </c>
      <c r="N140">
        <f t="shared" si="32"/>
        <v>471.49714950552709</v>
      </c>
      <c r="O140" t="str">
        <f t="shared" si="35"/>
        <v>91001,</v>
      </c>
      <c r="P140" t="str">
        <f t="shared" si="36"/>
        <v>91,</v>
      </c>
      <c r="Q140" t="str">
        <f t="shared" si="41"/>
        <v>(2,3)</v>
      </c>
      <c r="R140" t="str">
        <f t="shared" si="37"/>
        <v>2,</v>
      </c>
      <c r="S140" t="str">
        <f t="shared" si="38"/>
        <v>3,</v>
      </c>
    </row>
    <row r="141" spans="1:19" x14ac:dyDescent="0.15">
      <c r="A141" t="s">
        <v>159</v>
      </c>
      <c r="B141">
        <v>91003</v>
      </c>
      <c r="C141">
        <v>91</v>
      </c>
      <c r="D141">
        <v>2</v>
      </c>
      <c r="E141">
        <v>3</v>
      </c>
      <c r="F141">
        <v>4</v>
      </c>
      <c r="G141" s="5">
        <f t="shared" si="31"/>
        <v>8.8229590847391896E-3</v>
      </c>
      <c r="H141" t="str">
        <f>VLOOKUP(B141,'名称-id-价值'!B:C,2,FALSE)</f>
        <v>T1LP3</v>
      </c>
      <c r="I141" t="str">
        <f t="shared" si="39"/>
        <v>T1部件</v>
      </c>
      <c r="J141">
        <f t="shared" si="33"/>
        <v>5</v>
      </c>
      <c r="K141">
        <f t="shared" si="40"/>
        <v>8.8229590847391903E-2</v>
      </c>
      <c r="L141">
        <f>VLOOKUP(B141,'名称-id-价值'!B:M,J141+2,FALSE)</f>
        <v>32</v>
      </c>
      <c r="M141">
        <f t="shared" si="34"/>
        <v>0.70583672677913523</v>
      </c>
      <c r="N141">
        <f t="shared" si="32"/>
        <v>471.49714950552709</v>
      </c>
      <c r="O141" t="str">
        <f t="shared" si="35"/>
        <v>91003,</v>
      </c>
      <c r="P141" t="str">
        <f t="shared" si="36"/>
        <v>91,</v>
      </c>
      <c r="Q141" t="str">
        <f t="shared" si="41"/>
        <v>(2,3)</v>
      </c>
      <c r="R141" t="str">
        <f t="shared" si="37"/>
        <v>2,</v>
      </c>
      <c r="S141" t="str">
        <f t="shared" si="38"/>
        <v>3,</v>
      </c>
    </row>
    <row r="142" spans="1:19" x14ac:dyDescent="0.15">
      <c r="A142" t="s">
        <v>159</v>
      </c>
      <c r="B142">
        <v>91005</v>
      </c>
      <c r="C142">
        <v>91</v>
      </c>
      <c r="D142">
        <v>2</v>
      </c>
      <c r="E142">
        <v>3</v>
      </c>
      <c r="F142">
        <v>4</v>
      </c>
      <c r="G142" s="5">
        <f t="shared" si="31"/>
        <v>8.8229590847391896E-3</v>
      </c>
      <c r="H142" t="str">
        <f>VLOOKUP(B142,'名称-id-价值'!B:C,2,FALSE)</f>
        <v>T1LP5</v>
      </c>
      <c r="I142" t="str">
        <f t="shared" si="39"/>
        <v>T1部件</v>
      </c>
      <c r="J142">
        <f t="shared" si="33"/>
        <v>5</v>
      </c>
      <c r="K142">
        <f t="shared" si="40"/>
        <v>8.8229590847391903E-2</v>
      </c>
      <c r="L142">
        <f>VLOOKUP(B142,'名称-id-价值'!B:M,J142+2,FALSE)</f>
        <v>32</v>
      </c>
      <c r="M142">
        <f t="shared" si="34"/>
        <v>0.70583672677913523</v>
      </c>
      <c r="N142">
        <f t="shared" si="32"/>
        <v>471.49714950552709</v>
      </c>
      <c r="O142" t="str">
        <f t="shared" si="35"/>
        <v>91005,</v>
      </c>
      <c r="P142" t="str">
        <f t="shared" si="36"/>
        <v>91,</v>
      </c>
      <c r="Q142" t="str">
        <f t="shared" si="41"/>
        <v>(2,3)</v>
      </c>
      <c r="R142" t="str">
        <f t="shared" si="37"/>
        <v>2,</v>
      </c>
      <c r="S142" t="str">
        <f t="shared" si="38"/>
        <v>3,</v>
      </c>
    </row>
    <row r="143" spans="1:19" x14ac:dyDescent="0.15">
      <c r="A143" t="s">
        <v>159</v>
      </c>
      <c r="B143">
        <v>91101</v>
      </c>
      <c r="C143">
        <v>91</v>
      </c>
      <c r="D143">
        <v>2</v>
      </c>
      <c r="E143">
        <v>3</v>
      </c>
      <c r="F143">
        <v>4</v>
      </c>
      <c r="G143" s="5">
        <f t="shared" si="31"/>
        <v>8.8229590847391896E-3</v>
      </c>
      <c r="H143" t="str">
        <f>VLOOKUP(B143,'名称-id-价值'!B:C,2,FALSE)</f>
        <v>T1MP1</v>
      </c>
      <c r="I143" t="str">
        <f t="shared" si="39"/>
        <v>T1部件</v>
      </c>
      <c r="J143">
        <f t="shared" si="33"/>
        <v>5</v>
      </c>
      <c r="K143">
        <f t="shared" si="40"/>
        <v>8.8229590847391903E-2</v>
      </c>
      <c r="L143">
        <f>VLOOKUP(B143,'名称-id-价值'!B:M,J143+2,FALSE)</f>
        <v>32</v>
      </c>
      <c r="M143">
        <f t="shared" si="34"/>
        <v>0.70583672677913523</v>
      </c>
      <c r="N143">
        <f t="shared" si="32"/>
        <v>471.49714950552709</v>
      </c>
      <c r="O143" t="str">
        <f t="shared" si="35"/>
        <v>91101,</v>
      </c>
      <c r="P143" t="str">
        <f t="shared" si="36"/>
        <v>91,</v>
      </c>
      <c r="Q143" t="str">
        <f t="shared" si="41"/>
        <v>(2,3)</v>
      </c>
      <c r="R143" t="str">
        <f t="shared" si="37"/>
        <v>2,</v>
      </c>
      <c r="S143" t="str">
        <f t="shared" si="38"/>
        <v>3,</v>
      </c>
    </row>
    <row r="144" spans="1:19" x14ac:dyDescent="0.15">
      <c r="A144" t="s">
        <v>159</v>
      </c>
      <c r="B144">
        <v>91103</v>
      </c>
      <c r="C144">
        <v>91</v>
      </c>
      <c r="D144">
        <v>2</v>
      </c>
      <c r="E144">
        <v>3</v>
      </c>
      <c r="F144">
        <v>4</v>
      </c>
      <c r="G144" s="5">
        <f t="shared" si="31"/>
        <v>8.8229590847391896E-3</v>
      </c>
      <c r="H144" t="str">
        <f>VLOOKUP(B144,'名称-id-价值'!B:C,2,FALSE)</f>
        <v>T1MP3</v>
      </c>
      <c r="I144" t="str">
        <f t="shared" si="39"/>
        <v>T1部件</v>
      </c>
      <c r="J144">
        <f t="shared" si="33"/>
        <v>5</v>
      </c>
      <c r="K144">
        <f t="shared" si="40"/>
        <v>8.8229590847391903E-2</v>
      </c>
      <c r="L144">
        <f>VLOOKUP(B144,'名称-id-价值'!B:M,J144+2,FALSE)</f>
        <v>32</v>
      </c>
      <c r="M144">
        <f t="shared" si="34"/>
        <v>0.70583672677913523</v>
      </c>
      <c r="N144">
        <f t="shared" si="32"/>
        <v>471.49714950552709</v>
      </c>
      <c r="O144" t="str">
        <f t="shared" si="35"/>
        <v>91103,</v>
      </c>
      <c r="P144" t="str">
        <f t="shared" si="36"/>
        <v>91,</v>
      </c>
      <c r="Q144" t="str">
        <f t="shared" si="41"/>
        <v>(2,3)</v>
      </c>
      <c r="R144" t="str">
        <f t="shared" si="37"/>
        <v>2,</v>
      </c>
      <c r="S144" t="str">
        <f t="shared" si="38"/>
        <v>3,</v>
      </c>
    </row>
    <row r="145" spans="1:19" x14ac:dyDescent="0.15">
      <c r="A145" t="s">
        <v>159</v>
      </c>
      <c r="B145">
        <v>91105</v>
      </c>
      <c r="C145">
        <v>91</v>
      </c>
      <c r="D145">
        <v>2</v>
      </c>
      <c r="E145">
        <v>3</v>
      </c>
      <c r="F145">
        <v>4</v>
      </c>
      <c r="G145" s="5">
        <f t="shared" si="31"/>
        <v>8.8229590847391896E-3</v>
      </c>
      <c r="H145" t="str">
        <f>VLOOKUP(B145,'名称-id-价值'!B:C,2,FALSE)</f>
        <v>T1MP5</v>
      </c>
      <c r="I145" t="str">
        <f t="shared" si="39"/>
        <v>T1部件</v>
      </c>
      <c r="J145">
        <f t="shared" si="33"/>
        <v>5</v>
      </c>
      <c r="K145">
        <f t="shared" si="40"/>
        <v>8.8229590847391903E-2</v>
      </c>
      <c r="L145">
        <f>VLOOKUP(B145,'名称-id-价值'!B:M,J145+2,FALSE)</f>
        <v>32</v>
      </c>
      <c r="M145">
        <f t="shared" si="34"/>
        <v>0.70583672677913523</v>
      </c>
      <c r="N145">
        <f t="shared" si="32"/>
        <v>471.49714950552709</v>
      </c>
      <c r="O145" t="str">
        <f t="shared" si="35"/>
        <v>91105,</v>
      </c>
      <c r="P145" t="str">
        <f t="shared" si="36"/>
        <v>91,</v>
      </c>
      <c r="Q145" t="str">
        <f t="shared" si="41"/>
        <v>(2,3)</v>
      </c>
      <c r="R145" t="str">
        <f t="shared" si="37"/>
        <v>2,</v>
      </c>
      <c r="S145" t="str">
        <f t="shared" si="38"/>
        <v>3,</v>
      </c>
    </row>
    <row r="146" spans="1:19" x14ac:dyDescent="0.15">
      <c r="A146" t="s">
        <v>159</v>
      </c>
      <c r="B146">
        <v>91201</v>
      </c>
      <c r="C146">
        <v>91</v>
      </c>
      <c r="D146">
        <v>2</v>
      </c>
      <c r="E146">
        <v>3</v>
      </c>
      <c r="F146">
        <v>4</v>
      </c>
      <c r="G146" s="5">
        <f t="shared" si="31"/>
        <v>8.8229590847391896E-3</v>
      </c>
      <c r="H146" t="str">
        <f>VLOOKUP(B146,'名称-id-价值'!B:C,2,FALSE)</f>
        <v>T1HP1</v>
      </c>
      <c r="I146" t="str">
        <f t="shared" si="39"/>
        <v>T1部件</v>
      </c>
      <c r="J146">
        <f t="shared" si="33"/>
        <v>5</v>
      </c>
      <c r="K146">
        <f t="shared" si="40"/>
        <v>8.8229590847391903E-2</v>
      </c>
      <c r="L146">
        <f>VLOOKUP(B146,'名称-id-价值'!B:M,J146+2,FALSE)</f>
        <v>32</v>
      </c>
      <c r="M146">
        <f t="shared" si="34"/>
        <v>0.70583672677913523</v>
      </c>
      <c r="N146">
        <f t="shared" si="32"/>
        <v>471.49714950552709</v>
      </c>
      <c r="O146" t="str">
        <f t="shared" si="35"/>
        <v>91201,</v>
      </c>
      <c r="P146" t="str">
        <f t="shared" si="36"/>
        <v>91,</v>
      </c>
      <c r="Q146" t="str">
        <f t="shared" si="41"/>
        <v>(2,3)</v>
      </c>
      <c r="R146" t="str">
        <f t="shared" si="37"/>
        <v>2,</v>
      </c>
      <c r="S146" t="str">
        <f t="shared" si="38"/>
        <v>3,</v>
      </c>
    </row>
    <row r="147" spans="1:19" x14ac:dyDescent="0.15">
      <c r="A147" t="s">
        <v>159</v>
      </c>
      <c r="B147">
        <v>91203</v>
      </c>
      <c r="C147">
        <v>91</v>
      </c>
      <c r="D147">
        <v>2</v>
      </c>
      <c r="E147">
        <v>3</v>
      </c>
      <c r="F147">
        <v>4</v>
      </c>
      <c r="G147" s="5">
        <f t="shared" si="31"/>
        <v>8.8229590847391896E-3</v>
      </c>
      <c r="H147" t="str">
        <f>VLOOKUP(B147,'名称-id-价值'!B:C,2,FALSE)</f>
        <v>T1HP3</v>
      </c>
      <c r="I147" t="str">
        <f t="shared" si="39"/>
        <v>T1部件</v>
      </c>
      <c r="J147">
        <f t="shared" si="33"/>
        <v>5</v>
      </c>
      <c r="K147">
        <f t="shared" si="40"/>
        <v>8.8229590847391903E-2</v>
      </c>
      <c r="L147">
        <f>VLOOKUP(B147,'名称-id-价值'!B:M,J147+2,FALSE)</f>
        <v>32</v>
      </c>
      <c r="M147">
        <f t="shared" si="34"/>
        <v>0.70583672677913523</v>
      </c>
      <c r="N147">
        <f t="shared" si="32"/>
        <v>471.49714950552709</v>
      </c>
      <c r="O147" t="str">
        <f t="shared" si="35"/>
        <v>91203,</v>
      </c>
      <c r="P147" t="str">
        <f t="shared" si="36"/>
        <v>91,</v>
      </c>
      <c r="Q147" t="str">
        <f t="shared" si="41"/>
        <v>(2,3)</v>
      </c>
      <c r="R147" t="str">
        <f t="shared" si="37"/>
        <v>2,</v>
      </c>
      <c r="S147" t="str">
        <f t="shared" si="38"/>
        <v>3,</v>
      </c>
    </row>
    <row r="148" spans="1:19" x14ac:dyDescent="0.15">
      <c r="A148" t="s">
        <v>159</v>
      </c>
      <c r="B148">
        <v>91205</v>
      </c>
      <c r="C148">
        <v>91</v>
      </c>
      <c r="D148">
        <v>2</v>
      </c>
      <c r="E148">
        <v>3</v>
      </c>
      <c r="F148">
        <v>4</v>
      </c>
      <c r="G148" s="5">
        <f t="shared" si="31"/>
        <v>8.8229590847391896E-3</v>
      </c>
      <c r="H148" t="str">
        <f>VLOOKUP(B148,'名称-id-价值'!B:C,2,FALSE)</f>
        <v>T1HP5</v>
      </c>
      <c r="I148" t="str">
        <f t="shared" si="39"/>
        <v>T1部件</v>
      </c>
      <c r="J148">
        <f t="shared" si="33"/>
        <v>5</v>
      </c>
      <c r="K148">
        <f t="shared" si="40"/>
        <v>8.8229590847391903E-2</v>
      </c>
      <c r="L148">
        <f>VLOOKUP(B148,'名称-id-价值'!B:M,J148+2,FALSE)</f>
        <v>32</v>
      </c>
      <c r="M148">
        <f t="shared" si="34"/>
        <v>0.70583672677913523</v>
      </c>
      <c r="N148">
        <f t="shared" si="32"/>
        <v>471.49714950552709</v>
      </c>
      <c r="O148" t="str">
        <f t="shared" si="35"/>
        <v>91205,</v>
      </c>
      <c r="P148" t="str">
        <f t="shared" si="36"/>
        <v>91,</v>
      </c>
      <c r="Q148" t="str">
        <f t="shared" si="41"/>
        <v>(2,3)</v>
      </c>
      <c r="R148" t="str">
        <f t="shared" si="37"/>
        <v>2,</v>
      </c>
      <c r="S148" t="str">
        <f t="shared" si="38"/>
        <v>3,</v>
      </c>
    </row>
    <row r="149" spans="1:19" x14ac:dyDescent="0.15">
      <c r="A149" t="s">
        <v>159</v>
      </c>
      <c r="B149">
        <v>91002</v>
      </c>
      <c r="C149">
        <v>91</v>
      </c>
      <c r="D149">
        <v>2</v>
      </c>
      <c r="E149">
        <v>3</v>
      </c>
      <c r="F149">
        <v>4</v>
      </c>
      <c r="G149" s="5">
        <f t="shared" si="31"/>
        <v>8.8229590847391896E-3</v>
      </c>
      <c r="H149" t="str">
        <f>VLOOKUP(B149,'名称-id-价值'!B:C,2,FALSE)</f>
        <v>T1LP2</v>
      </c>
      <c r="I149" t="str">
        <f t="shared" si="39"/>
        <v>T1部件</v>
      </c>
      <c r="J149">
        <f t="shared" si="33"/>
        <v>5</v>
      </c>
      <c r="K149">
        <f t="shared" si="40"/>
        <v>8.8229590847391903E-2</v>
      </c>
      <c r="L149">
        <f>VLOOKUP(B149,'名称-id-价值'!B:M,J149+2,FALSE)</f>
        <v>32</v>
      </c>
      <c r="M149">
        <f t="shared" si="34"/>
        <v>0.70583672677913523</v>
      </c>
      <c r="N149">
        <f t="shared" si="32"/>
        <v>471.49714950552709</v>
      </c>
      <c r="O149" t="str">
        <f t="shared" si="35"/>
        <v>91002,</v>
      </c>
      <c r="P149" t="str">
        <f t="shared" si="36"/>
        <v>91,</v>
      </c>
      <c r="Q149" t="str">
        <f t="shared" si="41"/>
        <v>(2,3)</v>
      </c>
      <c r="R149" t="str">
        <f t="shared" si="37"/>
        <v>2,</v>
      </c>
      <c r="S149" t="str">
        <f t="shared" si="38"/>
        <v>3,</v>
      </c>
    </row>
    <row r="150" spans="1:19" x14ac:dyDescent="0.15">
      <c r="A150" t="s">
        <v>159</v>
      </c>
      <c r="B150">
        <v>91004</v>
      </c>
      <c r="C150">
        <v>91</v>
      </c>
      <c r="D150">
        <v>2</v>
      </c>
      <c r="E150">
        <v>3</v>
      </c>
      <c r="F150">
        <v>4</v>
      </c>
      <c r="G150" s="5">
        <f t="shared" si="31"/>
        <v>8.8229590847391896E-3</v>
      </c>
      <c r="H150" t="str">
        <f>VLOOKUP(B150,'名称-id-价值'!B:C,2,FALSE)</f>
        <v>T1LP4</v>
      </c>
      <c r="I150" t="str">
        <f t="shared" si="39"/>
        <v>T1部件</v>
      </c>
      <c r="J150">
        <f t="shared" si="33"/>
        <v>5</v>
      </c>
      <c r="K150">
        <f t="shared" si="40"/>
        <v>8.8229590847391903E-2</v>
      </c>
      <c r="L150">
        <f>VLOOKUP(B150,'名称-id-价值'!B:M,J150+2,FALSE)</f>
        <v>32</v>
      </c>
      <c r="M150">
        <f t="shared" si="34"/>
        <v>0.70583672677913523</v>
      </c>
      <c r="N150">
        <f t="shared" si="32"/>
        <v>471.49714950552709</v>
      </c>
      <c r="O150" t="str">
        <f t="shared" si="35"/>
        <v>91004,</v>
      </c>
      <c r="P150" t="str">
        <f t="shared" si="36"/>
        <v>91,</v>
      </c>
      <c r="Q150" t="str">
        <f t="shared" si="41"/>
        <v>(2,3)</v>
      </c>
      <c r="R150" t="str">
        <f t="shared" si="37"/>
        <v>2,</v>
      </c>
      <c r="S150" t="str">
        <f t="shared" si="38"/>
        <v>3,</v>
      </c>
    </row>
    <row r="151" spans="1:19" x14ac:dyDescent="0.15">
      <c r="A151" t="s">
        <v>159</v>
      </c>
      <c r="B151">
        <v>91006</v>
      </c>
      <c r="C151">
        <v>91</v>
      </c>
      <c r="D151">
        <v>2</v>
      </c>
      <c r="E151">
        <v>3</v>
      </c>
      <c r="F151">
        <v>4</v>
      </c>
      <c r="G151" s="5">
        <f t="shared" si="31"/>
        <v>8.8229590847391896E-3</v>
      </c>
      <c r="H151" t="str">
        <f>VLOOKUP(B151,'名称-id-价值'!B:C,2,FALSE)</f>
        <v>T1LP6</v>
      </c>
      <c r="I151" t="str">
        <f t="shared" si="39"/>
        <v>T1部件</v>
      </c>
      <c r="J151">
        <f t="shared" si="33"/>
        <v>5</v>
      </c>
      <c r="K151">
        <f t="shared" si="40"/>
        <v>8.8229590847391903E-2</v>
      </c>
      <c r="L151">
        <f>VLOOKUP(B151,'名称-id-价值'!B:M,J151+2,FALSE)</f>
        <v>32</v>
      </c>
      <c r="M151">
        <f t="shared" si="34"/>
        <v>0.70583672677913523</v>
      </c>
      <c r="N151">
        <f t="shared" si="32"/>
        <v>471.49714950552709</v>
      </c>
      <c r="O151" t="str">
        <f t="shared" si="35"/>
        <v>91006,</v>
      </c>
      <c r="P151" t="str">
        <f t="shared" si="36"/>
        <v>91,</v>
      </c>
      <c r="Q151" t="str">
        <f t="shared" si="41"/>
        <v>(2,3)</v>
      </c>
      <c r="R151" t="str">
        <f t="shared" si="37"/>
        <v>2,</v>
      </c>
      <c r="S151" t="str">
        <f t="shared" si="38"/>
        <v>3,</v>
      </c>
    </row>
    <row r="152" spans="1:19" x14ac:dyDescent="0.15">
      <c r="A152" t="s">
        <v>159</v>
      </c>
      <c r="B152">
        <v>91102</v>
      </c>
      <c r="C152">
        <v>91</v>
      </c>
      <c r="D152">
        <v>2</v>
      </c>
      <c r="E152">
        <v>3</v>
      </c>
      <c r="F152">
        <v>4</v>
      </c>
      <c r="G152" s="5">
        <f t="shared" si="31"/>
        <v>8.8229590847391896E-3</v>
      </c>
      <c r="H152" t="str">
        <f>VLOOKUP(B152,'名称-id-价值'!B:C,2,FALSE)</f>
        <v>T1MP2</v>
      </c>
      <c r="I152" t="str">
        <f t="shared" si="39"/>
        <v>T1部件</v>
      </c>
      <c r="J152">
        <f t="shared" si="33"/>
        <v>5</v>
      </c>
      <c r="K152">
        <f t="shared" si="40"/>
        <v>8.8229590847391903E-2</v>
      </c>
      <c r="L152">
        <f>VLOOKUP(B152,'名称-id-价值'!B:M,J152+2,FALSE)</f>
        <v>32</v>
      </c>
      <c r="M152">
        <f t="shared" si="34"/>
        <v>0.70583672677913523</v>
      </c>
      <c r="N152">
        <f t="shared" si="32"/>
        <v>471.49714950552709</v>
      </c>
      <c r="O152" t="str">
        <f t="shared" si="35"/>
        <v>91102,</v>
      </c>
      <c r="P152" t="str">
        <f t="shared" si="36"/>
        <v>91,</v>
      </c>
      <c r="Q152" t="str">
        <f t="shared" si="41"/>
        <v>(2,3)</v>
      </c>
      <c r="R152" t="str">
        <f t="shared" si="37"/>
        <v>2,</v>
      </c>
      <c r="S152" t="str">
        <f t="shared" si="38"/>
        <v>3,</v>
      </c>
    </row>
    <row r="153" spans="1:19" x14ac:dyDescent="0.15">
      <c r="A153" t="s">
        <v>159</v>
      </c>
      <c r="B153">
        <v>91104</v>
      </c>
      <c r="C153">
        <v>91</v>
      </c>
      <c r="D153">
        <v>2</v>
      </c>
      <c r="E153">
        <v>3</v>
      </c>
      <c r="F153">
        <v>4</v>
      </c>
      <c r="G153" s="5">
        <f t="shared" si="31"/>
        <v>8.8229590847391896E-3</v>
      </c>
      <c r="H153" t="str">
        <f>VLOOKUP(B153,'名称-id-价值'!B:C,2,FALSE)</f>
        <v>T1MP4</v>
      </c>
      <c r="I153" t="str">
        <f t="shared" si="39"/>
        <v>T1部件</v>
      </c>
      <c r="J153">
        <f t="shared" si="33"/>
        <v>5</v>
      </c>
      <c r="K153">
        <f t="shared" si="40"/>
        <v>8.8229590847391903E-2</v>
      </c>
      <c r="L153">
        <f>VLOOKUP(B153,'名称-id-价值'!B:M,J153+2,FALSE)</f>
        <v>32</v>
      </c>
      <c r="M153">
        <f t="shared" si="34"/>
        <v>0.70583672677913523</v>
      </c>
      <c r="N153">
        <f t="shared" si="32"/>
        <v>471.49714950552709</v>
      </c>
      <c r="O153" t="str">
        <f t="shared" si="35"/>
        <v>91104,</v>
      </c>
      <c r="P153" t="str">
        <f t="shared" si="36"/>
        <v>91,</v>
      </c>
      <c r="Q153" t="str">
        <f t="shared" si="41"/>
        <v>(2,3)</v>
      </c>
      <c r="R153" t="str">
        <f t="shared" si="37"/>
        <v>2,</v>
      </c>
      <c r="S153" t="str">
        <f t="shared" si="38"/>
        <v>3,</v>
      </c>
    </row>
    <row r="154" spans="1:19" x14ac:dyDescent="0.15">
      <c r="A154" t="s">
        <v>159</v>
      </c>
      <c r="B154">
        <v>91106</v>
      </c>
      <c r="C154">
        <v>91</v>
      </c>
      <c r="D154">
        <v>2</v>
      </c>
      <c r="E154">
        <v>3</v>
      </c>
      <c r="F154">
        <v>4</v>
      </c>
      <c r="G154" s="5">
        <f t="shared" si="31"/>
        <v>8.8229590847391896E-3</v>
      </c>
      <c r="H154" t="str">
        <f>VLOOKUP(B154,'名称-id-价值'!B:C,2,FALSE)</f>
        <v>T1MP6</v>
      </c>
      <c r="I154" t="str">
        <f t="shared" si="39"/>
        <v>T1部件</v>
      </c>
      <c r="J154">
        <f t="shared" si="33"/>
        <v>5</v>
      </c>
      <c r="K154">
        <f t="shared" si="40"/>
        <v>8.8229590847391903E-2</v>
      </c>
      <c r="L154">
        <f>VLOOKUP(B154,'名称-id-价值'!B:M,J154+2,FALSE)</f>
        <v>32</v>
      </c>
      <c r="M154">
        <f t="shared" si="34"/>
        <v>0.70583672677913523</v>
      </c>
      <c r="N154">
        <f t="shared" si="32"/>
        <v>471.49714950552709</v>
      </c>
      <c r="O154" t="str">
        <f t="shared" si="35"/>
        <v>91106,</v>
      </c>
      <c r="P154" t="str">
        <f t="shared" si="36"/>
        <v>91,</v>
      </c>
      <c r="Q154" t="str">
        <f t="shared" si="41"/>
        <v>(2,3)</v>
      </c>
      <c r="R154" t="str">
        <f t="shared" si="37"/>
        <v>2,</v>
      </c>
      <c r="S154" t="str">
        <f t="shared" si="38"/>
        <v>3,</v>
      </c>
    </row>
    <row r="155" spans="1:19" x14ac:dyDescent="0.15">
      <c r="A155" t="s">
        <v>159</v>
      </c>
      <c r="B155">
        <v>91202</v>
      </c>
      <c r="C155">
        <v>91</v>
      </c>
      <c r="D155">
        <v>2</v>
      </c>
      <c r="E155">
        <v>3</v>
      </c>
      <c r="F155">
        <v>4</v>
      </c>
      <c r="G155" s="5">
        <f t="shared" si="31"/>
        <v>8.8229590847391896E-3</v>
      </c>
      <c r="H155" t="str">
        <f>VLOOKUP(B155,'名称-id-价值'!B:C,2,FALSE)</f>
        <v>T1HP2</v>
      </c>
      <c r="I155" t="str">
        <f t="shared" si="39"/>
        <v>T1部件</v>
      </c>
      <c r="J155">
        <f t="shared" si="33"/>
        <v>5</v>
      </c>
      <c r="K155">
        <f t="shared" si="40"/>
        <v>8.8229590847391903E-2</v>
      </c>
      <c r="L155">
        <f>VLOOKUP(B155,'名称-id-价值'!B:M,J155+2,FALSE)</f>
        <v>32</v>
      </c>
      <c r="M155">
        <f t="shared" si="34"/>
        <v>0.70583672677913523</v>
      </c>
      <c r="N155">
        <f t="shared" si="32"/>
        <v>471.49714950552709</v>
      </c>
      <c r="O155" t="str">
        <f t="shared" si="35"/>
        <v>91202,</v>
      </c>
      <c r="P155" t="str">
        <f t="shared" si="36"/>
        <v>91,</v>
      </c>
      <c r="Q155" t="str">
        <f t="shared" si="41"/>
        <v>(2,3)</v>
      </c>
      <c r="R155" t="str">
        <f t="shared" si="37"/>
        <v>2,</v>
      </c>
      <c r="S155" t="str">
        <f t="shared" si="38"/>
        <v>3,</v>
      </c>
    </row>
    <row r="156" spans="1:19" x14ac:dyDescent="0.15">
      <c r="A156" t="s">
        <v>159</v>
      </c>
      <c r="B156">
        <v>91204</v>
      </c>
      <c r="C156">
        <v>91</v>
      </c>
      <c r="D156">
        <v>2</v>
      </c>
      <c r="E156">
        <v>3</v>
      </c>
      <c r="F156">
        <v>4</v>
      </c>
      <c r="G156" s="5">
        <f t="shared" si="31"/>
        <v>8.8229590847391896E-3</v>
      </c>
      <c r="H156" t="str">
        <f>VLOOKUP(B156,'名称-id-价值'!B:C,2,FALSE)</f>
        <v>T1HP4</v>
      </c>
      <c r="I156" t="str">
        <f t="shared" si="39"/>
        <v>T1部件</v>
      </c>
      <c r="J156">
        <f t="shared" si="33"/>
        <v>5</v>
      </c>
      <c r="K156">
        <f t="shared" si="40"/>
        <v>8.8229590847391903E-2</v>
      </c>
      <c r="L156">
        <f>VLOOKUP(B156,'名称-id-价值'!B:M,J156+2,FALSE)</f>
        <v>32</v>
      </c>
      <c r="M156">
        <f t="shared" si="34"/>
        <v>0.70583672677913523</v>
      </c>
      <c r="N156">
        <f t="shared" si="32"/>
        <v>471.49714950552709</v>
      </c>
      <c r="O156" t="str">
        <f t="shared" si="35"/>
        <v>91204,</v>
      </c>
      <c r="P156" t="str">
        <f t="shared" si="36"/>
        <v>91,</v>
      </c>
      <c r="Q156" t="str">
        <f t="shared" si="41"/>
        <v>(2,3)</v>
      </c>
      <c r="R156" t="str">
        <f t="shared" si="37"/>
        <v>2,</v>
      </c>
      <c r="S156" t="str">
        <f t="shared" si="38"/>
        <v>3,</v>
      </c>
    </row>
    <row r="157" spans="1:19" x14ac:dyDescent="0.15">
      <c r="A157" t="s">
        <v>159</v>
      </c>
      <c r="B157">
        <v>91206</v>
      </c>
      <c r="C157">
        <v>91</v>
      </c>
      <c r="D157">
        <v>2</v>
      </c>
      <c r="E157">
        <v>3</v>
      </c>
      <c r="F157">
        <v>4</v>
      </c>
      <c r="G157" s="5">
        <f t="shared" si="31"/>
        <v>8.8229590847391896E-3</v>
      </c>
      <c r="H157" t="str">
        <f>VLOOKUP(B157,'名称-id-价值'!B:C,2,FALSE)</f>
        <v>T1HP6</v>
      </c>
      <c r="I157" t="str">
        <f t="shared" si="39"/>
        <v>T1部件</v>
      </c>
      <c r="J157">
        <f t="shared" si="33"/>
        <v>5</v>
      </c>
      <c r="K157">
        <f t="shared" si="40"/>
        <v>8.8229590847391903E-2</v>
      </c>
      <c r="L157">
        <f>VLOOKUP(B157,'名称-id-价值'!B:M,J157+2,FALSE)</f>
        <v>32</v>
      </c>
      <c r="M157">
        <f t="shared" si="34"/>
        <v>0.70583672677913523</v>
      </c>
      <c r="N157">
        <f t="shared" si="32"/>
        <v>471.49714950552709</v>
      </c>
      <c r="O157" t="str">
        <f t="shared" si="35"/>
        <v>91206,</v>
      </c>
      <c r="P157" t="str">
        <f t="shared" si="36"/>
        <v>91,</v>
      </c>
      <c r="Q157" t="str">
        <f t="shared" si="41"/>
        <v>(2,3)</v>
      </c>
      <c r="R157" t="str">
        <f t="shared" si="37"/>
        <v>2,</v>
      </c>
      <c r="S157" t="str">
        <f t="shared" si="38"/>
        <v>3,</v>
      </c>
    </row>
    <row r="158" spans="1:19" x14ac:dyDescent="0.15">
      <c r="A158" t="s">
        <v>159</v>
      </c>
      <c r="B158">
        <v>92001</v>
      </c>
      <c r="C158">
        <v>112</v>
      </c>
      <c r="D158">
        <v>1</v>
      </c>
      <c r="E158">
        <v>1</v>
      </c>
      <c r="F158">
        <v>4</v>
      </c>
      <c r="G158" s="5">
        <f t="shared" si="31"/>
        <v>1.0859026565832848E-2</v>
      </c>
      <c r="H158" t="str">
        <f>VLOOKUP(B158,'名称-id-价值'!B:C,2,FALSE)</f>
        <v>T2LP1</v>
      </c>
      <c r="I158" t="str">
        <f t="shared" si="39"/>
        <v>T2部件</v>
      </c>
      <c r="J158">
        <f t="shared" si="33"/>
        <v>5</v>
      </c>
      <c r="K158">
        <f t="shared" si="40"/>
        <v>4.3436106263331394E-2</v>
      </c>
      <c r="L158">
        <f>VLOOKUP(B158,'名称-id-价值'!B:M,J158+2,FALSE)</f>
        <v>65.100000000000009</v>
      </c>
      <c r="M158">
        <f t="shared" si="34"/>
        <v>0.70692262943571849</v>
      </c>
      <c r="N158">
        <f t="shared" si="32"/>
        <v>471.49714950552709</v>
      </c>
      <c r="O158" t="str">
        <f t="shared" si="35"/>
        <v>92001,</v>
      </c>
      <c r="P158" t="str">
        <f t="shared" si="36"/>
        <v>112,</v>
      </c>
      <c r="Q158" t="str">
        <f t="shared" si="41"/>
        <v>(1,1)</v>
      </c>
      <c r="R158" t="str">
        <f t="shared" si="37"/>
        <v>1,</v>
      </c>
      <c r="S158" t="str">
        <f t="shared" si="38"/>
        <v>1,</v>
      </c>
    </row>
    <row r="159" spans="1:19" x14ac:dyDescent="0.15">
      <c r="A159" t="s">
        <v>159</v>
      </c>
      <c r="B159">
        <v>92003</v>
      </c>
      <c r="C159">
        <v>112</v>
      </c>
      <c r="D159">
        <v>1</v>
      </c>
      <c r="E159">
        <v>1</v>
      </c>
      <c r="F159">
        <v>4</v>
      </c>
      <c r="G159" s="5">
        <f t="shared" si="31"/>
        <v>1.0859026565832848E-2</v>
      </c>
      <c r="H159" t="str">
        <f>VLOOKUP(B159,'名称-id-价值'!B:C,2,FALSE)</f>
        <v>T2LP3</v>
      </c>
      <c r="I159" t="str">
        <f t="shared" si="39"/>
        <v>T2部件</v>
      </c>
      <c r="J159">
        <f t="shared" si="33"/>
        <v>5</v>
      </c>
      <c r="K159">
        <f t="shared" si="40"/>
        <v>4.3436106263331394E-2</v>
      </c>
      <c r="L159">
        <f>VLOOKUP(B159,'名称-id-价值'!B:M,J159+2,FALSE)</f>
        <v>65.099999999999994</v>
      </c>
      <c r="M159">
        <f t="shared" si="34"/>
        <v>0.70692262943571837</v>
      </c>
      <c r="N159">
        <f t="shared" si="32"/>
        <v>471.49714950552709</v>
      </c>
      <c r="O159" t="str">
        <f t="shared" si="35"/>
        <v>92003,</v>
      </c>
      <c r="P159" t="str">
        <f t="shared" si="36"/>
        <v>112,</v>
      </c>
      <c r="Q159" t="str">
        <f t="shared" si="41"/>
        <v>(1,1)</v>
      </c>
      <c r="R159" t="str">
        <f t="shared" si="37"/>
        <v>1,</v>
      </c>
      <c r="S159" t="str">
        <f t="shared" si="38"/>
        <v>1,</v>
      </c>
    </row>
    <row r="160" spans="1:19" x14ac:dyDescent="0.15">
      <c r="A160" t="s">
        <v>159</v>
      </c>
      <c r="B160">
        <v>92005</v>
      </c>
      <c r="C160">
        <v>112</v>
      </c>
      <c r="D160">
        <v>1</v>
      </c>
      <c r="E160">
        <v>1</v>
      </c>
      <c r="F160">
        <v>4</v>
      </c>
      <c r="G160" s="5">
        <f t="shared" si="31"/>
        <v>1.0859026565832848E-2</v>
      </c>
      <c r="H160" t="str">
        <f>VLOOKUP(B160,'名称-id-价值'!B:C,2,FALSE)</f>
        <v>T2LP5</v>
      </c>
      <c r="I160" t="str">
        <f t="shared" si="39"/>
        <v>T2部件</v>
      </c>
      <c r="J160">
        <f t="shared" si="33"/>
        <v>5</v>
      </c>
      <c r="K160">
        <f t="shared" si="40"/>
        <v>4.3436106263331394E-2</v>
      </c>
      <c r="L160">
        <f>VLOOKUP(B160,'名称-id-价值'!B:M,J160+2,FALSE)</f>
        <v>65.099999999999994</v>
      </c>
      <c r="M160">
        <f t="shared" si="34"/>
        <v>0.70692262943571837</v>
      </c>
      <c r="N160">
        <f t="shared" si="32"/>
        <v>471.49714950552709</v>
      </c>
      <c r="O160" t="str">
        <f t="shared" si="35"/>
        <v>92005,</v>
      </c>
      <c r="P160" t="str">
        <f t="shared" si="36"/>
        <v>112,</v>
      </c>
      <c r="Q160" t="str">
        <f t="shared" si="41"/>
        <v>(1,1)</v>
      </c>
      <c r="R160" t="str">
        <f t="shared" si="37"/>
        <v>1,</v>
      </c>
      <c r="S160" t="str">
        <f t="shared" si="38"/>
        <v>1,</v>
      </c>
    </row>
    <row r="161" spans="1:19" x14ac:dyDescent="0.15">
      <c r="A161" t="s">
        <v>159</v>
      </c>
      <c r="B161">
        <v>92101</v>
      </c>
      <c r="C161">
        <v>112</v>
      </c>
      <c r="D161">
        <v>1</v>
      </c>
      <c r="E161">
        <v>1</v>
      </c>
      <c r="F161">
        <v>4</v>
      </c>
      <c r="G161" s="5">
        <f t="shared" si="31"/>
        <v>1.0859026565832848E-2</v>
      </c>
      <c r="H161" t="str">
        <f>VLOOKUP(B161,'名称-id-价值'!B:C,2,FALSE)</f>
        <v>T2MP1</v>
      </c>
      <c r="I161" t="str">
        <f t="shared" si="39"/>
        <v>T2部件</v>
      </c>
      <c r="J161">
        <f t="shared" si="33"/>
        <v>5</v>
      </c>
      <c r="K161">
        <f t="shared" si="40"/>
        <v>4.3436106263331394E-2</v>
      </c>
      <c r="L161">
        <f>VLOOKUP(B161,'名称-id-价值'!B:M,J161+2,FALSE)</f>
        <v>65.099999999999994</v>
      </c>
      <c r="M161">
        <f t="shared" si="34"/>
        <v>0.70692262943571837</v>
      </c>
      <c r="N161">
        <f t="shared" si="32"/>
        <v>471.49714950552709</v>
      </c>
      <c r="O161" t="str">
        <f t="shared" si="35"/>
        <v>92101,</v>
      </c>
      <c r="P161" t="str">
        <f t="shared" si="36"/>
        <v>112,</v>
      </c>
      <c r="Q161" t="str">
        <f t="shared" si="41"/>
        <v>(1,1)</v>
      </c>
      <c r="R161" t="str">
        <f t="shared" si="37"/>
        <v>1,</v>
      </c>
      <c r="S161" t="str">
        <f t="shared" si="38"/>
        <v>1,</v>
      </c>
    </row>
    <row r="162" spans="1:19" x14ac:dyDescent="0.15">
      <c r="A162" t="s">
        <v>159</v>
      </c>
      <c r="B162">
        <v>92103</v>
      </c>
      <c r="C162">
        <v>112</v>
      </c>
      <c r="D162">
        <v>1</v>
      </c>
      <c r="E162">
        <v>1</v>
      </c>
      <c r="F162">
        <v>4</v>
      </c>
      <c r="G162" s="5">
        <f t="shared" si="31"/>
        <v>1.0859026565832848E-2</v>
      </c>
      <c r="H162" t="str">
        <f>VLOOKUP(B162,'名称-id-价值'!B:C,2,FALSE)</f>
        <v>T2MP3</v>
      </c>
      <c r="I162" t="str">
        <f t="shared" si="39"/>
        <v>T2部件</v>
      </c>
      <c r="J162">
        <f t="shared" si="33"/>
        <v>5</v>
      </c>
      <c r="K162">
        <f t="shared" si="40"/>
        <v>4.3436106263331394E-2</v>
      </c>
      <c r="L162">
        <f>VLOOKUP(B162,'名称-id-价值'!B:M,J162+2,FALSE)</f>
        <v>65.099999999999994</v>
      </c>
      <c r="M162">
        <f t="shared" si="34"/>
        <v>0.70692262943571837</v>
      </c>
      <c r="N162">
        <f t="shared" si="32"/>
        <v>471.49714950552709</v>
      </c>
      <c r="O162" t="str">
        <f t="shared" si="35"/>
        <v>92103,</v>
      </c>
      <c r="P162" t="str">
        <f t="shared" si="36"/>
        <v>112,</v>
      </c>
      <c r="Q162" t="str">
        <f t="shared" si="41"/>
        <v>(1,1)</v>
      </c>
      <c r="R162" t="str">
        <f t="shared" si="37"/>
        <v>1,</v>
      </c>
      <c r="S162" t="str">
        <f t="shared" si="38"/>
        <v>1,</v>
      </c>
    </row>
    <row r="163" spans="1:19" x14ac:dyDescent="0.15">
      <c r="A163" t="s">
        <v>159</v>
      </c>
      <c r="B163">
        <v>92105</v>
      </c>
      <c r="C163">
        <v>112</v>
      </c>
      <c r="D163">
        <v>1</v>
      </c>
      <c r="E163">
        <v>1</v>
      </c>
      <c r="F163">
        <v>4</v>
      </c>
      <c r="G163" s="5">
        <f t="shared" si="31"/>
        <v>1.0859026565832848E-2</v>
      </c>
      <c r="H163" t="str">
        <f>VLOOKUP(B163,'名称-id-价值'!B:C,2,FALSE)</f>
        <v>T2MP5</v>
      </c>
      <c r="I163" t="str">
        <f t="shared" si="39"/>
        <v>T2部件</v>
      </c>
      <c r="J163">
        <f t="shared" si="33"/>
        <v>5</v>
      </c>
      <c r="K163">
        <f t="shared" si="40"/>
        <v>4.3436106263331394E-2</v>
      </c>
      <c r="L163">
        <f>VLOOKUP(B163,'名称-id-价值'!B:M,J163+2,FALSE)</f>
        <v>65.099999999999994</v>
      </c>
      <c r="M163">
        <f t="shared" si="34"/>
        <v>0.70692262943571837</v>
      </c>
      <c r="N163">
        <f t="shared" si="32"/>
        <v>471.49714950552709</v>
      </c>
      <c r="O163" t="str">
        <f t="shared" si="35"/>
        <v>92105,</v>
      </c>
      <c r="P163" t="str">
        <f t="shared" si="36"/>
        <v>112,</v>
      </c>
      <c r="Q163" t="str">
        <f t="shared" si="41"/>
        <v>(1,1)</v>
      </c>
      <c r="R163" t="str">
        <f t="shared" si="37"/>
        <v>1,</v>
      </c>
      <c r="S163" t="str">
        <f t="shared" si="38"/>
        <v>1,</v>
      </c>
    </row>
    <row r="164" spans="1:19" x14ac:dyDescent="0.15">
      <c r="A164" t="s">
        <v>159</v>
      </c>
      <c r="B164">
        <v>92201</v>
      </c>
      <c r="C164">
        <v>112</v>
      </c>
      <c r="D164">
        <v>1</v>
      </c>
      <c r="E164">
        <v>1</v>
      </c>
      <c r="F164">
        <v>4</v>
      </c>
      <c r="G164" s="5">
        <f t="shared" si="31"/>
        <v>1.0859026565832848E-2</v>
      </c>
      <c r="H164" t="str">
        <f>VLOOKUP(B164,'名称-id-价值'!B:C,2,FALSE)</f>
        <v>T2HP1</v>
      </c>
      <c r="I164" t="str">
        <f t="shared" si="39"/>
        <v>T2部件</v>
      </c>
      <c r="J164">
        <f t="shared" si="33"/>
        <v>5</v>
      </c>
      <c r="K164">
        <f t="shared" si="40"/>
        <v>4.3436106263331394E-2</v>
      </c>
      <c r="L164">
        <f>VLOOKUP(B164,'名称-id-价值'!B:M,J164+2,FALSE)</f>
        <v>65.099999999999994</v>
      </c>
      <c r="M164">
        <f t="shared" si="34"/>
        <v>0.70692262943571837</v>
      </c>
      <c r="N164">
        <f t="shared" si="32"/>
        <v>471.49714950552709</v>
      </c>
      <c r="O164" t="str">
        <f t="shared" si="35"/>
        <v>92201,</v>
      </c>
      <c r="P164" t="str">
        <f t="shared" si="36"/>
        <v>112,</v>
      </c>
      <c r="Q164" t="str">
        <f t="shared" si="41"/>
        <v>(1,1)</v>
      </c>
      <c r="R164" t="str">
        <f t="shared" si="37"/>
        <v>1,</v>
      </c>
      <c r="S164" t="str">
        <f t="shared" si="38"/>
        <v>1,</v>
      </c>
    </row>
    <row r="165" spans="1:19" x14ac:dyDescent="0.15">
      <c r="A165" t="s">
        <v>159</v>
      </c>
      <c r="B165">
        <v>92203</v>
      </c>
      <c r="C165">
        <v>112</v>
      </c>
      <c r="D165">
        <v>1</v>
      </c>
      <c r="E165">
        <v>1</v>
      </c>
      <c r="F165">
        <v>4</v>
      </c>
      <c r="G165" s="5">
        <f t="shared" si="31"/>
        <v>1.0859026565832848E-2</v>
      </c>
      <c r="H165" t="str">
        <f>VLOOKUP(B165,'名称-id-价值'!B:C,2,FALSE)</f>
        <v>T2HP3</v>
      </c>
      <c r="I165" t="str">
        <f t="shared" si="39"/>
        <v>T2部件</v>
      </c>
      <c r="J165">
        <f t="shared" si="33"/>
        <v>5</v>
      </c>
      <c r="K165">
        <f t="shared" si="40"/>
        <v>4.3436106263331394E-2</v>
      </c>
      <c r="L165">
        <f>VLOOKUP(B165,'名称-id-价值'!B:M,J165+2,FALSE)</f>
        <v>65.099999999999994</v>
      </c>
      <c r="M165">
        <f t="shared" si="34"/>
        <v>0.70692262943571837</v>
      </c>
      <c r="N165">
        <f t="shared" si="32"/>
        <v>471.49714950552709</v>
      </c>
      <c r="O165" t="str">
        <f t="shared" si="35"/>
        <v>92203,</v>
      </c>
      <c r="P165" t="str">
        <f t="shared" si="36"/>
        <v>112,</v>
      </c>
      <c r="Q165" t="str">
        <f t="shared" si="41"/>
        <v>(1,1)</v>
      </c>
      <c r="R165" t="str">
        <f t="shared" si="37"/>
        <v>1,</v>
      </c>
      <c r="S165" t="str">
        <f t="shared" si="38"/>
        <v>1,</v>
      </c>
    </row>
    <row r="166" spans="1:19" x14ac:dyDescent="0.15">
      <c r="A166" t="s">
        <v>159</v>
      </c>
      <c r="B166">
        <v>92205</v>
      </c>
      <c r="C166">
        <v>112</v>
      </c>
      <c r="D166">
        <v>1</v>
      </c>
      <c r="E166">
        <v>1</v>
      </c>
      <c r="F166">
        <v>4</v>
      </c>
      <c r="G166" s="5">
        <f t="shared" si="31"/>
        <v>1.0859026565832848E-2</v>
      </c>
      <c r="H166" t="str">
        <f>VLOOKUP(B166,'名称-id-价值'!B:C,2,FALSE)</f>
        <v>T2HP5</v>
      </c>
      <c r="I166" t="str">
        <f t="shared" si="39"/>
        <v>T2部件</v>
      </c>
      <c r="J166">
        <f t="shared" si="33"/>
        <v>5</v>
      </c>
      <c r="K166">
        <f t="shared" si="40"/>
        <v>4.3436106263331394E-2</v>
      </c>
      <c r="L166">
        <f>VLOOKUP(B166,'名称-id-价值'!B:M,J166+2,FALSE)</f>
        <v>65.099999999999994</v>
      </c>
      <c r="M166">
        <f t="shared" si="34"/>
        <v>0.70692262943571837</v>
      </c>
      <c r="N166">
        <f t="shared" si="32"/>
        <v>471.49714950552709</v>
      </c>
      <c r="O166" t="str">
        <f t="shared" si="35"/>
        <v>92205,</v>
      </c>
      <c r="P166" t="str">
        <f t="shared" si="36"/>
        <v>112,</v>
      </c>
      <c r="Q166" t="str">
        <f t="shared" si="41"/>
        <v>(1,1)</v>
      </c>
      <c r="R166" t="str">
        <f t="shared" si="37"/>
        <v>1,</v>
      </c>
      <c r="S166" t="str">
        <f t="shared" si="38"/>
        <v>1,</v>
      </c>
    </row>
    <row r="167" spans="1:19" x14ac:dyDescent="0.15">
      <c r="A167" t="s">
        <v>159</v>
      </c>
      <c r="B167">
        <v>92002</v>
      </c>
      <c r="C167">
        <v>112</v>
      </c>
      <c r="D167">
        <v>1</v>
      </c>
      <c r="E167">
        <v>1</v>
      </c>
      <c r="F167">
        <v>4</v>
      </c>
      <c r="G167" s="5">
        <f t="shared" si="31"/>
        <v>1.0859026565832848E-2</v>
      </c>
      <c r="H167" t="str">
        <f>VLOOKUP(B167,'名称-id-价值'!B:C,2,FALSE)</f>
        <v>T2LP2</v>
      </c>
      <c r="I167" t="str">
        <f t="shared" si="39"/>
        <v>T2部件</v>
      </c>
      <c r="J167">
        <f t="shared" si="33"/>
        <v>5</v>
      </c>
      <c r="K167">
        <f t="shared" si="40"/>
        <v>4.3436106263331394E-2</v>
      </c>
      <c r="L167">
        <f>VLOOKUP(B167,'名称-id-价值'!B:M,J167+2,FALSE)</f>
        <v>65.100000000000009</v>
      </c>
      <c r="M167">
        <f t="shared" si="34"/>
        <v>0.70692262943571849</v>
      </c>
      <c r="N167">
        <f t="shared" si="32"/>
        <v>471.49714950552709</v>
      </c>
      <c r="O167" t="str">
        <f t="shared" si="35"/>
        <v>92002,</v>
      </c>
      <c r="P167" t="str">
        <f t="shared" si="36"/>
        <v>112,</v>
      </c>
      <c r="Q167" t="str">
        <f t="shared" si="41"/>
        <v>(1,1)</v>
      </c>
      <c r="R167" t="str">
        <f t="shared" si="37"/>
        <v>1,</v>
      </c>
      <c r="S167" t="str">
        <f t="shared" si="38"/>
        <v>1,</v>
      </c>
    </row>
    <row r="168" spans="1:19" x14ac:dyDescent="0.15">
      <c r="A168" t="s">
        <v>159</v>
      </c>
      <c r="B168">
        <v>92004</v>
      </c>
      <c r="C168">
        <v>112</v>
      </c>
      <c r="D168">
        <v>1</v>
      </c>
      <c r="E168">
        <v>1</v>
      </c>
      <c r="F168">
        <v>4</v>
      </c>
      <c r="G168" s="5">
        <f t="shared" si="31"/>
        <v>1.0859026565832848E-2</v>
      </c>
      <c r="H168" t="str">
        <f>VLOOKUP(B168,'名称-id-价值'!B:C,2,FALSE)</f>
        <v>T2LP4</v>
      </c>
      <c r="I168" t="str">
        <f t="shared" si="39"/>
        <v>T2部件</v>
      </c>
      <c r="J168">
        <f t="shared" si="33"/>
        <v>5</v>
      </c>
      <c r="K168">
        <f t="shared" si="40"/>
        <v>4.3436106263331394E-2</v>
      </c>
      <c r="L168">
        <f>VLOOKUP(B168,'名称-id-价值'!B:M,J168+2,FALSE)</f>
        <v>65.099999999999994</v>
      </c>
      <c r="M168">
        <f t="shared" si="34"/>
        <v>0.70692262943571837</v>
      </c>
      <c r="N168">
        <f t="shared" si="32"/>
        <v>471.49714950552709</v>
      </c>
      <c r="O168" t="str">
        <f t="shared" si="35"/>
        <v>92004,</v>
      </c>
      <c r="P168" t="str">
        <f t="shared" si="36"/>
        <v>112,</v>
      </c>
      <c r="Q168" t="str">
        <f t="shared" si="41"/>
        <v>(1,1)</v>
      </c>
      <c r="R168" t="str">
        <f t="shared" si="37"/>
        <v>1,</v>
      </c>
      <c r="S168" t="str">
        <f t="shared" si="38"/>
        <v>1,</v>
      </c>
    </row>
    <row r="169" spans="1:19" x14ac:dyDescent="0.15">
      <c r="A169" t="s">
        <v>159</v>
      </c>
      <c r="B169">
        <v>92006</v>
      </c>
      <c r="C169">
        <v>112</v>
      </c>
      <c r="D169">
        <v>1</v>
      </c>
      <c r="E169">
        <v>1</v>
      </c>
      <c r="F169">
        <v>4</v>
      </c>
      <c r="G169" s="5">
        <f t="shared" si="31"/>
        <v>1.0859026565832848E-2</v>
      </c>
      <c r="H169" t="str">
        <f>VLOOKUP(B169,'名称-id-价值'!B:C,2,FALSE)</f>
        <v>T2LP6</v>
      </c>
      <c r="I169" t="str">
        <f t="shared" si="39"/>
        <v>T2部件</v>
      </c>
      <c r="J169">
        <f t="shared" si="33"/>
        <v>5</v>
      </c>
      <c r="K169">
        <f t="shared" si="40"/>
        <v>4.3436106263331394E-2</v>
      </c>
      <c r="L169">
        <f>VLOOKUP(B169,'名称-id-价值'!B:M,J169+2,FALSE)</f>
        <v>65.099999999999994</v>
      </c>
      <c r="M169">
        <f t="shared" si="34"/>
        <v>0.70692262943571837</v>
      </c>
      <c r="N169">
        <f t="shared" si="32"/>
        <v>471.49714950552709</v>
      </c>
      <c r="O169" t="str">
        <f t="shared" si="35"/>
        <v>92006,</v>
      </c>
      <c r="P169" t="str">
        <f t="shared" si="36"/>
        <v>112,</v>
      </c>
      <c r="Q169" t="str">
        <f t="shared" si="41"/>
        <v>(1,1)</v>
      </c>
      <c r="R169" t="str">
        <f t="shared" si="37"/>
        <v>1,</v>
      </c>
      <c r="S169" t="str">
        <f t="shared" si="38"/>
        <v>1,</v>
      </c>
    </row>
    <row r="170" spans="1:19" x14ac:dyDescent="0.15">
      <c r="A170" t="s">
        <v>159</v>
      </c>
      <c r="B170">
        <v>92102</v>
      </c>
      <c r="C170">
        <v>112</v>
      </c>
      <c r="D170">
        <v>1</v>
      </c>
      <c r="E170">
        <v>1</v>
      </c>
      <c r="F170">
        <v>4</v>
      </c>
      <c r="G170" s="5">
        <f t="shared" si="31"/>
        <v>1.0859026565832848E-2</v>
      </c>
      <c r="H170" t="str">
        <f>VLOOKUP(B170,'名称-id-价值'!B:C,2,FALSE)</f>
        <v>T2MP2</v>
      </c>
      <c r="I170" t="str">
        <f t="shared" si="39"/>
        <v>T2部件</v>
      </c>
      <c r="J170">
        <f t="shared" si="33"/>
        <v>5</v>
      </c>
      <c r="K170">
        <f t="shared" si="40"/>
        <v>4.3436106263331394E-2</v>
      </c>
      <c r="L170">
        <f>VLOOKUP(B170,'名称-id-价值'!B:M,J170+2,FALSE)</f>
        <v>65.099999999999994</v>
      </c>
      <c r="M170">
        <f t="shared" si="34"/>
        <v>0.70692262943571837</v>
      </c>
      <c r="N170">
        <f t="shared" si="32"/>
        <v>471.49714950552709</v>
      </c>
      <c r="O170" t="str">
        <f t="shared" si="35"/>
        <v>92102,</v>
      </c>
      <c r="P170" t="str">
        <f t="shared" si="36"/>
        <v>112,</v>
      </c>
      <c r="Q170" t="str">
        <f t="shared" si="41"/>
        <v>(1,1)</v>
      </c>
      <c r="R170" t="str">
        <f t="shared" si="37"/>
        <v>1,</v>
      </c>
      <c r="S170" t="str">
        <f t="shared" si="38"/>
        <v>1,</v>
      </c>
    </row>
    <row r="171" spans="1:19" x14ac:dyDescent="0.15">
      <c r="A171" t="s">
        <v>159</v>
      </c>
      <c r="B171">
        <v>92104</v>
      </c>
      <c r="C171">
        <v>112</v>
      </c>
      <c r="D171">
        <v>1</v>
      </c>
      <c r="E171">
        <v>1</v>
      </c>
      <c r="F171">
        <v>4</v>
      </c>
      <c r="G171" s="5">
        <f t="shared" si="31"/>
        <v>1.0859026565832848E-2</v>
      </c>
      <c r="H171" t="str">
        <f>VLOOKUP(B171,'名称-id-价值'!B:C,2,FALSE)</f>
        <v>T2MP4</v>
      </c>
      <c r="I171" t="str">
        <f t="shared" si="39"/>
        <v>T2部件</v>
      </c>
      <c r="J171">
        <f t="shared" si="33"/>
        <v>5</v>
      </c>
      <c r="K171">
        <f t="shared" si="40"/>
        <v>4.3436106263331394E-2</v>
      </c>
      <c r="L171">
        <f>VLOOKUP(B171,'名称-id-价值'!B:M,J171+2,FALSE)</f>
        <v>65.099999999999994</v>
      </c>
      <c r="M171">
        <f t="shared" si="34"/>
        <v>0.70692262943571837</v>
      </c>
      <c r="N171">
        <f t="shared" si="32"/>
        <v>471.49714950552709</v>
      </c>
      <c r="O171" t="str">
        <f t="shared" si="35"/>
        <v>92104,</v>
      </c>
      <c r="P171" t="str">
        <f t="shared" si="36"/>
        <v>112,</v>
      </c>
      <c r="Q171" t="str">
        <f t="shared" si="41"/>
        <v>(1,1)</v>
      </c>
      <c r="R171" t="str">
        <f t="shared" si="37"/>
        <v>1,</v>
      </c>
      <c r="S171" t="str">
        <f t="shared" si="38"/>
        <v>1,</v>
      </c>
    </row>
    <row r="172" spans="1:19" x14ac:dyDescent="0.15">
      <c r="A172" t="s">
        <v>159</v>
      </c>
      <c r="B172">
        <v>92106</v>
      </c>
      <c r="C172">
        <v>112</v>
      </c>
      <c r="D172">
        <v>1</v>
      </c>
      <c r="E172">
        <v>1</v>
      </c>
      <c r="F172">
        <v>4</v>
      </c>
      <c r="G172" s="5">
        <f t="shared" si="31"/>
        <v>1.0859026565832848E-2</v>
      </c>
      <c r="H172" t="str">
        <f>VLOOKUP(B172,'名称-id-价值'!B:C,2,FALSE)</f>
        <v>T2MP6</v>
      </c>
      <c r="I172" t="str">
        <f t="shared" si="39"/>
        <v>T2部件</v>
      </c>
      <c r="J172">
        <f t="shared" si="33"/>
        <v>5</v>
      </c>
      <c r="K172">
        <f t="shared" si="40"/>
        <v>4.3436106263331394E-2</v>
      </c>
      <c r="L172">
        <f>VLOOKUP(B172,'名称-id-价值'!B:M,J172+2,FALSE)</f>
        <v>65.099999999999994</v>
      </c>
      <c r="M172">
        <f t="shared" si="34"/>
        <v>0.70692262943571837</v>
      </c>
      <c r="N172">
        <f t="shared" si="32"/>
        <v>471.49714950552709</v>
      </c>
      <c r="O172" t="str">
        <f t="shared" si="35"/>
        <v>92106,</v>
      </c>
      <c r="P172" t="str">
        <f t="shared" si="36"/>
        <v>112,</v>
      </c>
      <c r="Q172" t="str">
        <f t="shared" si="41"/>
        <v>(1,1)</v>
      </c>
      <c r="R172" t="str">
        <f t="shared" si="37"/>
        <v>1,</v>
      </c>
      <c r="S172" t="str">
        <f t="shared" si="38"/>
        <v>1,</v>
      </c>
    </row>
    <row r="173" spans="1:19" x14ac:dyDescent="0.15">
      <c r="A173" t="s">
        <v>159</v>
      </c>
      <c r="B173">
        <v>92202</v>
      </c>
      <c r="C173">
        <v>112</v>
      </c>
      <c r="D173">
        <v>1</v>
      </c>
      <c r="E173">
        <v>1</v>
      </c>
      <c r="F173">
        <v>4</v>
      </c>
      <c r="G173" s="5">
        <f t="shared" si="31"/>
        <v>1.0859026565832848E-2</v>
      </c>
      <c r="H173" t="str">
        <f>VLOOKUP(B173,'名称-id-价值'!B:C,2,FALSE)</f>
        <v>T2HP2</v>
      </c>
      <c r="I173" t="str">
        <f t="shared" si="39"/>
        <v>T2部件</v>
      </c>
      <c r="J173">
        <f t="shared" si="33"/>
        <v>5</v>
      </c>
      <c r="K173">
        <f t="shared" si="40"/>
        <v>4.3436106263331394E-2</v>
      </c>
      <c r="L173">
        <f>VLOOKUP(B173,'名称-id-价值'!B:M,J173+2,FALSE)</f>
        <v>65.099999999999994</v>
      </c>
      <c r="M173">
        <f t="shared" si="34"/>
        <v>0.70692262943571837</v>
      </c>
      <c r="N173">
        <f t="shared" si="32"/>
        <v>471.49714950552709</v>
      </c>
      <c r="O173" t="str">
        <f t="shared" si="35"/>
        <v>92202,</v>
      </c>
      <c r="P173" t="str">
        <f t="shared" si="36"/>
        <v>112,</v>
      </c>
      <c r="Q173" t="str">
        <f t="shared" si="41"/>
        <v>(1,1)</v>
      </c>
      <c r="R173" t="str">
        <f t="shared" si="37"/>
        <v>1,</v>
      </c>
      <c r="S173" t="str">
        <f t="shared" si="38"/>
        <v>1,</v>
      </c>
    </row>
    <row r="174" spans="1:19" x14ac:dyDescent="0.15">
      <c r="A174" t="s">
        <v>159</v>
      </c>
      <c r="B174">
        <v>92204</v>
      </c>
      <c r="C174">
        <v>112</v>
      </c>
      <c r="D174">
        <v>1</v>
      </c>
      <c r="E174">
        <v>1</v>
      </c>
      <c r="F174">
        <v>4</v>
      </c>
      <c r="G174" s="5">
        <f t="shared" si="31"/>
        <v>1.0859026565832848E-2</v>
      </c>
      <c r="H174" t="str">
        <f>VLOOKUP(B174,'名称-id-价值'!B:C,2,FALSE)</f>
        <v>T2HP4</v>
      </c>
      <c r="I174" t="str">
        <f t="shared" si="39"/>
        <v>T2部件</v>
      </c>
      <c r="J174">
        <f t="shared" si="33"/>
        <v>5</v>
      </c>
      <c r="K174">
        <f t="shared" si="40"/>
        <v>4.3436106263331394E-2</v>
      </c>
      <c r="L174">
        <f>VLOOKUP(B174,'名称-id-价值'!B:M,J174+2,FALSE)</f>
        <v>65.099999999999994</v>
      </c>
      <c r="M174">
        <f t="shared" si="34"/>
        <v>0.70692262943571837</v>
      </c>
      <c r="N174">
        <f t="shared" si="32"/>
        <v>471.49714950552709</v>
      </c>
      <c r="O174" t="str">
        <f t="shared" si="35"/>
        <v>92204,</v>
      </c>
      <c r="P174" t="str">
        <f t="shared" si="36"/>
        <v>112,</v>
      </c>
      <c r="Q174" t="str">
        <f t="shared" si="41"/>
        <v>(1,1)</v>
      </c>
      <c r="R174" t="str">
        <f t="shared" si="37"/>
        <v>1,</v>
      </c>
      <c r="S174" t="str">
        <f t="shared" si="38"/>
        <v>1,</v>
      </c>
    </row>
    <row r="175" spans="1:19" x14ac:dyDescent="0.15">
      <c r="A175" t="s">
        <v>159</v>
      </c>
      <c r="B175">
        <v>92206</v>
      </c>
      <c r="C175">
        <v>112</v>
      </c>
      <c r="D175">
        <v>1</v>
      </c>
      <c r="E175">
        <v>1</v>
      </c>
      <c r="F175">
        <v>4</v>
      </c>
      <c r="G175" s="5">
        <f t="shared" si="31"/>
        <v>1.0859026565832848E-2</v>
      </c>
      <c r="H175" t="str">
        <f>VLOOKUP(B175,'名称-id-价值'!B:C,2,FALSE)</f>
        <v>T2HP6</v>
      </c>
      <c r="I175" t="str">
        <f t="shared" si="39"/>
        <v>T2部件</v>
      </c>
      <c r="J175">
        <f t="shared" si="33"/>
        <v>5</v>
      </c>
      <c r="K175">
        <f t="shared" si="40"/>
        <v>4.3436106263331394E-2</v>
      </c>
      <c r="L175">
        <f>VLOOKUP(B175,'名称-id-价值'!B:M,J175+2,FALSE)</f>
        <v>65.099999999999994</v>
      </c>
      <c r="M175">
        <f t="shared" si="34"/>
        <v>0.70692262943571837</v>
      </c>
      <c r="N175">
        <f t="shared" si="32"/>
        <v>471.49714950552709</v>
      </c>
      <c r="O175" t="str">
        <f t="shared" si="35"/>
        <v>92206,</v>
      </c>
      <c r="P175" t="str">
        <f t="shared" si="36"/>
        <v>112,</v>
      </c>
      <c r="Q175" t="str">
        <f t="shared" si="41"/>
        <v>(1,1)</v>
      </c>
      <c r="R175" t="str">
        <f t="shared" si="37"/>
        <v>1,</v>
      </c>
      <c r="S175" t="str">
        <f t="shared" si="38"/>
        <v>1,</v>
      </c>
    </row>
    <row r="176" spans="1:19" x14ac:dyDescent="0.15">
      <c r="A176" t="s">
        <v>159</v>
      </c>
      <c r="B176">
        <v>100301</v>
      </c>
      <c r="C176">
        <v>139</v>
      </c>
      <c r="D176">
        <v>1</v>
      </c>
      <c r="E176">
        <v>1</v>
      </c>
      <c r="F176">
        <v>4</v>
      </c>
      <c r="G176" s="5">
        <f t="shared" si="31"/>
        <v>1.3476827612953268E-2</v>
      </c>
      <c r="H176" t="str">
        <f>VLOOKUP(B176,'名称-id-价值'!B:C,2,FALSE)</f>
        <v>3倍加速1</v>
      </c>
      <c r="I176" t="str">
        <f t="shared" si="39"/>
        <v>T0坦克</v>
      </c>
      <c r="J176">
        <f t="shared" si="33"/>
        <v>5</v>
      </c>
      <c r="K176">
        <f t="shared" si="40"/>
        <v>5.3907310451813073E-2</v>
      </c>
      <c r="L176">
        <f>VLOOKUP(B176,'名称-id-价值'!B:M,J176+2,FALSE)</f>
        <v>35</v>
      </c>
      <c r="M176">
        <f t="shared" si="34"/>
        <v>0.47168896645336439</v>
      </c>
      <c r="N176">
        <f t="shared" si="32"/>
        <v>471.49714950552709</v>
      </c>
      <c r="O176" t="str">
        <f t="shared" si="35"/>
        <v>100301,</v>
      </c>
      <c r="P176" t="str">
        <f t="shared" si="36"/>
        <v>139,</v>
      </c>
      <c r="Q176" t="str">
        <f t="shared" si="41"/>
        <v>(1,1)</v>
      </c>
      <c r="R176" t="str">
        <f t="shared" si="37"/>
        <v>1,</v>
      </c>
      <c r="S176" t="str">
        <f t="shared" si="38"/>
        <v>1,</v>
      </c>
    </row>
    <row r="177" spans="1:19" x14ac:dyDescent="0.15">
      <c r="A177" t="s">
        <v>159</v>
      </c>
      <c r="B177">
        <v>100302</v>
      </c>
      <c r="C177">
        <v>97</v>
      </c>
      <c r="D177">
        <v>1</v>
      </c>
      <c r="E177">
        <v>1</v>
      </c>
      <c r="F177">
        <v>4</v>
      </c>
      <c r="G177" s="5">
        <f t="shared" si="31"/>
        <v>9.404692650765949E-3</v>
      </c>
      <c r="H177" t="str">
        <f>VLOOKUP(B177,'名称-id-价值'!B:C,2,FALSE)</f>
        <v>3倍加速2</v>
      </c>
      <c r="I177" t="str">
        <f t="shared" si="39"/>
        <v>T0坦克</v>
      </c>
      <c r="J177">
        <f t="shared" si="33"/>
        <v>5</v>
      </c>
      <c r="K177">
        <f t="shared" si="40"/>
        <v>3.7618770603063796E-2</v>
      </c>
      <c r="L177">
        <f>VLOOKUP(B177,'名称-id-价值'!B:M,J177+2,FALSE)</f>
        <v>60</v>
      </c>
      <c r="M177">
        <f t="shared" si="34"/>
        <v>0.56428155904595689</v>
      </c>
      <c r="N177">
        <f t="shared" si="32"/>
        <v>471.49714950552709</v>
      </c>
      <c r="O177" t="str">
        <f t="shared" si="35"/>
        <v>100302,</v>
      </c>
      <c r="P177" t="str">
        <f t="shared" si="36"/>
        <v>97,</v>
      </c>
      <c r="Q177" t="str">
        <f t="shared" si="41"/>
        <v>(1,1)</v>
      </c>
      <c r="R177" t="str">
        <f t="shared" si="37"/>
        <v>1,</v>
      </c>
      <c r="S177" t="str">
        <f t="shared" si="38"/>
        <v>1,</v>
      </c>
    </row>
    <row r="178" spans="1:19" x14ac:dyDescent="0.15">
      <c r="A178" t="s">
        <v>159</v>
      </c>
      <c r="B178">
        <v>100501</v>
      </c>
      <c r="C178">
        <v>970</v>
      </c>
      <c r="D178">
        <v>1</v>
      </c>
      <c r="E178">
        <v>1</v>
      </c>
      <c r="F178">
        <v>4</v>
      </c>
      <c r="G178" s="5">
        <f t="shared" si="31"/>
        <v>9.4046926507659487E-2</v>
      </c>
      <c r="H178" t="str">
        <f>VLOOKUP(B178,'名称-id-价值'!B:C,2,FALSE)</f>
        <v>5倍加速1</v>
      </c>
      <c r="I178" t="str">
        <f t="shared" si="39"/>
        <v>T0坦克</v>
      </c>
      <c r="J178">
        <f t="shared" si="33"/>
        <v>5</v>
      </c>
      <c r="K178">
        <f t="shared" si="40"/>
        <v>0.37618770603063795</v>
      </c>
      <c r="L178">
        <f>VLOOKUP(B178,'名称-id-价值'!B:M,J178+2,FALSE)</f>
        <v>70</v>
      </c>
      <c r="M178">
        <f t="shared" si="34"/>
        <v>6.5832848555361645</v>
      </c>
      <c r="N178">
        <f t="shared" si="32"/>
        <v>471.49714950552709</v>
      </c>
      <c r="O178" t="str">
        <f t="shared" si="35"/>
        <v>100501,</v>
      </c>
      <c r="P178" t="str">
        <f t="shared" si="36"/>
        <v>970,</v>
      </c>
      <c r="Q178" t="str">
        <f t="shared" si="41"/>
        <v>(1,1)</v>
      </c>
      <c r="R178" t="str">
        <f t="shared" si="37"/>
        <v>1,</v>
      </c>
      <c r="S178" t="str">
        <f t="shared" si="38"/>
        <v>1,</v>
      </c>
    </row>
    <row r="179" spans="1:19" x14ac:dyDescent="0.15">
      <c r="A179" t="s">
        <v>159</v>
      </c>
      <c r="B179">
        <v>100502</v>
      </c>
      <c r="C179">
        <v>78</v>
      </c>
      <c r="D179">
        <v>1</v>
      </c>
      <c r="E179">
        <v>1</v>
      </c>
      <c r="F179">
        <v>4</v>
      </c>
      <c r="G179" s="5">
        <f t="shared" si="31"/>
        <v>7.5625363583478765E-3</v>
      </c>
      <c r="H179" t="str">
        <f>VLOOKUP(B179,'名称-id-价值'!B:C,2,FALSE)</f>
        <v>5倍加速2</v>
      </c>
      <c r="I179" t="str">
        <f t="shared" si="39"/>
        <v>T0坦克</v>
      </c>
      <c r="J179">
        <f t="shared" si="33"/>
        <v>5</v>
      </c>
      <c r="K179">
        <f t="shared" si="40"/>
        <v>3.0250145433391506E-2</v>
      </c>
      <c r="L179">
        <f>VLOOKUP(B179,'名称-id-价值'!B:M,J179+2,FALSE)</f>
        <v>125</v>
      </c>
      <c r="M179">
        <f t="shared" si="34"/>
        <v>0.94531704479348455</v>
      </c>
      <c r="N179">
        <f t="shared" si="32"/>
        <v>471.49714950552709</v>
      </c>
      <c r="O179" t="str">
        <f t="shared" si="35"/>
        <v>100502,</v>
      </c>
      <c r="P179" t="str">
        <f t="shared" si="36"/>
        <v>78,</v>
      </c>
      <c r="Q179" t="str">
        <f t="shared" si="41"/>
        <v>(1,1)</v>
      </c>
      <c r="R179" t="str">
        <f t="shared" si="37"/>
        <v>1,</v>
      </c>
      <c r="S179" t="str">
        <f t="shared" si="38"/>
        <v>1,</v>
      </c>
    </row>
    <row r="180" spans="1:19" x14ac:dyDescent="0.15">
      <c r="A180" t="s">
        <v>160</v>
      </c>
      <c r="B180">
        <v>51111</v>
      </c>
      <c r="C180">
        <v>220</v>
      </c>
      <c r="D180">
        <v>4</v>
      </c>
      <c r="E180">
        <v>14</v>
      </c>
      <c r="F180">
        <v>4</v>
      </c>
      <c r="G180" s="5">
        <f t="shared" si="31"/>
        <v>2.3737591713422528E-2</v>
      </c>
      <c r="H180" t="str">
        <f>VLOOKUP(B180,'名称-id-价值'!B:C,2,FALSE)</f>
        <v>雷诺FT-碎片</v>
      </c>
      <c r="I180" t="str">
        <f t="shared" si="39"/>
        <v>T1碎片</v>
      </c>
      <c r="J180">
        <f t="shared" si="33"/>
        <v>6</v>
      </c>
      <c r="K180">
        <f t="shared" si="40"/>
        <v>0.85455330168321098</v>
      </c>
      <c r="L180">
        <f>VLOOKUP(B180,'名称-id-价值'!B:M,J180+2,FALSE)</f>
        <v>42</v>
      </c>
      <c r="M180">
        <f t="shared" si="34"/>
        <v>8.9728096676737152</v>
      </c>
      <c r="N180">
        <f t="shared" si="32"/>
        <v>466.65127319810136</v>
      </c>
      <c r="O180" t="str">
        <f t="shared" si="35"/>
        <v>51111,</v>
      </c>
      <c r="P180" t="str">
        <f t="shared" si="36"/>
        <v>220,</v>
      </c>
      <c r="Q180" t="str">
        <f t="shared" si="41"/>
        <v>(4,14)</v>
      </c>
      <c r="R180" t="str">
        <f t="shared" si="37"/>
        <v>4,</v>
      </c>
      <c r="S180" t="str">
        <f t="shared" si="38"/>
        <v>14,</v>
      </c>
    </row>
    <row r="181" spans="1:19" x14ac:dyDescent="0.15">
      <c r="A181" t="s">
        <v>160</v>
      </c>
      <c r="B181">
        <v>52111</v>
      </c>
      <c r="C181">
        <v>220</v>
      </c>
      <c r="D181">
        <v>4</v>
      </c>
      <c r="E181">
        <v>14</v>
      </c>
      <c r="F181">
        <v>4</v>
      </c>
      <c r="G181" s="5">
        <f t="shared" si="31"/>
        <v>2.3737591713422528E-2</v>
      </c>
      <c r="H181" t="str">
        <f>VLOOKUP(B181,'名称-id-价值'!B:C,2,FALSE)</f>
        <v>Stuart-碎片</v>
      </c>
      <c r="I181" t="str">
        <f t="shared" si="39"/>
        <v>T1碎片</v>
      </c>
      <c r="J181">
        <f t="shared" si="33"/>
        <v>6</v>
      </c>
      <c r="K181">
        <f t="shared" si="40"/>
        <v>0.85455330168321098</v>
      </c>
      <c r="L181">
        <f>VLOOKUP(B181,'名称-id-价值'!B:M,J181+2,FALSE)</f>
        <v>42</v>
      </c>
      <c r="M181">
        <f t="shared" si="34"/>
        <v>8.9728096676737152</v>
      </c>
      <c r="N181">
        <f t="shared" si="32"/>
        <v>466.65127319810136</v>
      </c>
      <c r="O181" t="str">
        <f t="shared" si="35"/>
        <v>52111,</v>
      </c>
      <c r="P181" t="str">
        <f t="shared" si="36"/>
        <v>220,</v>
      </c>
      <c r="Q181" t="str">
        <f t="shared" si="41"/>
        <v>(4,14)</v>
      </c>
      <c r="R181" t="str">
        <f t="shared" si="37"/>
        <v>4,</v>
      </c>
      <c r="S181" t="str">
        <f t="shared" si="38"/>
        <v>14,</v>
      </c>
    </row>
    <row r="182" spans="1:19" x14ac:dyDescent="0.15">
      <c r="A182" t="s">
        <v>160</v>
      </c>
      <c r="B182">
        <v>53111</v>
      </c>
      <c r="C182">
        <v>220</v>
      </c>
      <c r="D182">
        <v>4</v>
      </c>
      <c r="E182">
        <v>14</v>
      </c>
      <c r="F182">
        <v>4</v>
      </c>
      <c r="G182" s="5">
        <f t="shared" si="31"/>
        <v>2.3737591713422528E-2</v>
      </c>
      <c r="H182" t="str">
        <f>VLOOKUP(B182,'名称-id-价值'!B:C,2,FALSE)</f>
        <v>B-1-碎片</v>
      </c>
      <c r="I182" t="str">
        <f t="shared" si="39"/>
        <v>T1碎片</v>
      </c>
      <c r="J182">
        <f t="shared" si="33"/>
        <v>6</v>
      </c>
      <c r="K182">
        <f t="shared" si="40"/>
        <v>0.85455330168321098</v>
      </c>
      <c r="L182">
        <f>VLOOKUP(B182,'名称-id-价值'!B:M,J182+2,FALSE)</f>
        <v>42</v>
      </c>
      <c r="M182">
        <f t="shared" si="34"/>
        <v>8.9728096676737152</v>
      </c>
      <c r="N182">
        <f t="shared" si="32"/>
        <v>466.65127319810136</v>
      </c>
      <c r="O182" t="str">
        <f t="shared" si="35"/>
        <v>53111,</v>
      </c>
      <c r="P182" t="str">
        <f t="shared" si="36"/>
        <v>220,</v>
      </c>
      <c r="Q182" t="str">
        <f t="shared" si="41"/>
        <v>(4,14)</v>
      </c>
      <c r="R182" t="str">
        <f t="shared" si="37"/>
        <v>4,</v>
      </c>
      <c r="S182" t="str">
        <f t="shared" si="38"/>
        <v>14,</v>
      </c>
    </row>
    <row r="183" spans="1:19" x14ac:dyDescent="0.15">
      <c r="A183" t="s">
        <v>160</v>
      </c>
      <c r="B183">
        <v>51211</v>
      </c>
      <c r="C183">
        <v>430</v>
      </c>
      <c r="D183">
        <v>2</v>
      </c>
      <c r="E183">
        <v>4</v>
      </c>
      <c r="F183">
        <v>4</v>
      </c>
      <c r="G183" s="5">
        <f t="shared" si="31"/>
        <v>4.6396201985325854E-2</v>
      </c>
      <c r="H183" t="str">
        <f>VLOOKUP(B183,'名称-id-价值'!B:C,2,FALSE)</f>
        <v>二号-碎片</v>
      </c>
      <c r="I183" t="str">
        <f t="shared" si="39"/>
        <v>T2碎片</v>
      </c>
      <c r="J183">
        <f t="shared" si="33"/>
        <v>6</v>
      </c>
      <c r="K183">
        <f t="shared" si="40"/>
        <v>0.55675442382391027</v>
      </c>
      <c r="L183">
        <f>VLOOKUP(B183,'名称-id-价值'!B:M,J183+2,FALSE)</f>
        <v>45.6</v>
      </c>
      <c r="M183">
        <f t="shared" si="34"/>
        <v>6.3470004315925763</v>
      </c>
      <c r="N183">
        <f t="shared" si="32"/>
        <v>466.65127319810136</v>
      </c>
      <c r="O183" t="str">
        <f t="shared" si="35"/>
        <v>51211,</v>
      </c>
      <c r="P183" t="str">
        <f t="shared" si="36"/>
        <v>430,</v>
      </c>
      <c r="Q183" t="str">
        <f t="shared" si="41"/>
        <v>(2,4)</v>
      </c>
      <c r="R183" t="str">
        <f t="shared" si="37"/>
        <v>2,</v>
      </c>
      <c r="S183" t="str">
        <f t="shared" si="38"/>
        <v>4,</v>
      </c>
    </row>
    <row r="184" spans="1:19" x14ac:dyDescent="0.15">
      <c r="A184" t="s">
        <v>160</v>
      </c>
      <c r="B184">
        <v>52211</v>
      </c>
      <c r="C184">
        <v>430</v>
      </c>
      <c r="D184">
        <v>2</v>
      </c>
      <c r="E184">
        <v>4</v>
      </c>
      <c r="F184">
        <v>4</v>
      </c>
      <c r="G184" s="5">
        <f t="shared" si="31"/>
        <v>4.6396201985325854E-2</v>
      </c>
      <c r="H184" t="str">
        <f>VLOOKUP(B184,'名称-id-价值'!B:C,2,FALSE)</f>
        <v>T-34-碎片</v>
      </c>
      <c r="I184" t="str">
        <f t="shared" si="39"/>
        <v>T2碎片</v>
      </c>
      <c r="J184">
        <f t="shared" si="33"/>
        <v>6</v>
      </c>
      <c r="K184">
        <f t="shared" si="40"/>
        <v>0.55675442382391027</v>
      </c>
      <c r="L184">
        <f>VLOOKUP(B184,'名称-id-价值'!B:M,J184+2,FALSE)</f>
        <v>45.6</v>
      </c>
      <c r="M184">
        <f t="shared" si="34"/>
        <v>6.3470004315925763</v>
      </c>
      <c r="N184">
        <f t="shared" si="32"/>
        <v>466.65127319810136</v>
      </c>
      <c r="O184" t="str">
        <f t="shared" si="35"/>
        <v>52211,</v>
      </c>
      <c r="P184" t="str">
        <f t="shared" si="36"/>
        <v>430,</v>
      </c>
      <c r="Q184" t="str">
        <f t="shared" si="41"/>
        <v>(2,4)</v>
      </c>
      <c r="R184" t="str">
        <f t="shared" si="37"/>
        <v>2,</v>
      </c>
      <c r="S184" t="str">
        <f t="shared" si="38"/>
        <v>4,</v>
      </c>
    </row>
    <row r="185" spans="1:19" x14ac:dyDescent="0.15">
      <c r="A185" t="s">
        <v>160</v>
      </c>
      <c r="B185">
        <v>53211</v>
      </c>
      <c r="C185">
        <v>430</v>
      </c>
      <c r="D185">
        <v>2</v>
      </c>
      <c r="E185">
        <v>4</v>
      </c>
      <c r="F185">
        <v>4</v>
      </c>
      <c r="G185" s="5">
        <f t="shared" si="31"/>
        <v>4.6396201985325854E-2</v>
      </c>
      <c r="H185" t="str">
        <f>VLOOKUP(B185,'名称-id-价值'!B:C,2,FALSE)</f>
        <v>KV-1-碎片</v>
      </c>
      <c r="I185" t="str">
        <f t="shared" si="39"/>
        <v>T2碎片</v>
      </c>
      <c r="J185">
        <f t="shared" si="33"/>
        <v>6</v>
      </c>
      <c r="K185">
        <f t="shared" si="40"/>
        <v>0.55675442382391027</v>
      </c>
      <c r="L185">
        <f>VLOOKUP(B185,'名称-id-价值'!B:M,J185+2,FALSE)</f>
        <v>45.6</v>
      </c>
      <c r="M185">
        <f t="shared" si="34"/>
        <v>6.3470004315925763</v>
      </c>
      <c r="N185">
        <f t="shared" si="32"/>
        <v>466.65127319810136</v>
      </c>
      <c r="O185" t="str">
        <f t="shared" si="35"/>
        <v>53211,</v>
      </c>
      <c r="P185" t="str">
        <f t="shared" si="36"/>
        <v>430,</v>
      </c>
      <c r="Q185" t="str">
        <f t="shared" si="41"/>
        <v>(2,4)</v>
      </c>
      <c r="R185" t="str">
        <f t="shared" si="37"/>
        <v>2,</v>
      </c>
      <c r="S185" t="str">
        <f t="shared" si="38"/>
        <v>4,</v>
      </c>
    </row>
    <row r="186" spans="1:19" x14ac:dyDescent="0.15">
      <c r="A186" t="s">
        <v>160</v>
      </c>
      <c r="B186">
        <v>51311</v>
      </c>
      <c r="C186">
        <v>732</v>
      </c>
      <c r="D186">
        <v>1</v>
      </c>
      <c r="E186">
        <v>3</v>
      </c>
      <c r="F186">
        <v>4</v>
      </c>
      <c r="G186" s="5">
        <f t="shared" si="31"/>
        <v>7.8981441519205872E-2</v>
      </c>
      <c r="H186" t="str">
        <f>VLOOKUP(B186,'名称-id-价值'!B:C,2,FALSE)</f>
        <v>35(t)-碎片</v>
      </c>
      <c r="I186" t="str">
        <f t="shared" si="39"/>
        <v>T3碎片</v>
      </c>
      <c r="J186">
        <f t="shared" si="33"/>
        <v>6</v>
      </c>
      <c r="K186">
        <f t="shared" si="40"/>
        <v>0.63185153215364698</v>
      </c>
      <c r="L186">
        <f>VLOOKUP(B186,'名称-id-价值'!B:M,J186+2,FALSE)</f>
        <v>51.699999999999996</v>
      </c>
      <c r="M186">
        <f t="shared" si="34"/>
        <v>8.1666810530858864</v>
      </c>
      <c r="N186">
        <f t="shared" si="32"/>
        <v>466.65127319810136</v>
      </c>
      <c r="O186" t="str">
        <f t="shared" si="35"/>
        <v>51311,</v>
      </c>
      <c r="P186" t="str">
        <f t="shared" si="36"/>
        <v>732,</v>
      </c>
      <c r="Q186" t="str">
        <f t="shared" si="41"/>
        <v>(1,3)</v>
      </c>
      <c r="R186" t="str">
        <f t="shared" si="37"/>
        <v>1,</v>
      </c>
      <c r="S186" t="str">
        <f t="shared" si="38"/>
        <v>3,</v>
      </c>
    </row>
    <row r="187" spans="1:19" x14ac:dyDescent="0.15">
      <c r="A187" t="s">
        <v>160</v>
      </c>
      <c r="B187">
        <v>52311</v>
      </c>
      <c r="C187">
        <v>732</v>
      </c>
      <c r="D187">
        <v>1</v>
      </c>
      <c r="E187">
        <v>3</v>
      </c>
      <c r="F187">
        <v>4</v>
      </c>
      <c r="G187" s="5">
        <f t="shared" si="31"/>
        <v>7.8981441519205872E-2</v>
      </c>
      <c r="H187" t="str">
        <f>VLOOKUP(B187,'名称-id-价值'!B:C,2,FALSE)</f>
        <v>玛蒂尔达-碎片</v>
      </c>
      <c r="I187" t="str">
        <f t="shared" si="39"/>
        <v>T3碎片</v>
      </c>
      <c r="J187">
        <f t="shared" si="33"/>
        <v>6</v>
      </c>
      <c r="K187">
        <f t="shared" si="40"/>
        <v>0.63185153215364698</v>
      </c>
      <c r="L187">
        <f>VLOOKUP(B187,'名称-id-价值'!B:M,J187+2,FALSE)</f>
        <v>51.699999999999996</v>
      </c>
      <c r="M187">
        <f t="shared" si="34"/>
        <v>8.1666810530858864</v>
      </c>
      <c r="N187">
        <f t="shared" si="32"/>
        <v>466.65127319810136</v>
      </c>
      <c r="O187" t="str">
        <f t="shared" si="35"/>
        <v>52311,</v>
      </c>
      <c r="P187" t="str">
        <f t="shared" si="36"/>
        <v>732,</v>
      </c>
      <c r="Q187" t="str">
        <f t="shared" si="41"/>
        <v>(1,3)</v>
      </c>
      <c r="R187" t="str">
        <f t="shared" si="37"/>
        <v>1,</v>
      </c>
      <c r="S187" t="str">
        <f t="shared" si="38"/>
        <v>3,</v>
      </c>
    </row>
    <row r="188" spans="1:19" x14ac:dyDescent="0.15">
      <c r="A188" t="s">
        <v>160</v>
      </c>
      <c r="B188">
        <v>53311</v>
      </c>
      <c r="C188">
        <v>732</v>
      </c>
      <c r="D188">
        <v>1</v>
      </c>
      <c r="E188">
        <v>3</v>
      </c>
      <c r="F188">
        <v>4</v>
      </c>
      <c r="G188" s="5">
        <f t="shared" si="31"/>
        <v>7.8981441519205872E-2</v>
      </c>
      <c r="H188" t="str">
        <f>VLOOKUP(B188,'名称-id-价值'!B:C,2,FALSE)</f>
        <v>黑豹-碎片</v>
      </c>
      <c r="I188" t="str">
        <f t="shared" si="39"/>
        <v>T3碎片</v>
      </c>
      <c r="J188">
        <f t="shared" si="33"/>
        <v>6</v>
      </c>
      <c r="K188">
        <f t="shared" si="40"/>
        <v>0.63185153215364698</v>
      </c>
      <c r="L188">
        <f>VLOOKUP(B188,'名称-id-价值'!B:M,J188+2,FALSE)</f>
        <v>51.699999999999996</v>
      </c>
      <c r="M188">
        <f t="shared" si="34"/>
        <v>8.1666810530858864</v>
      </c>
      <c r="N188">
        <f t="shared" si="32"/>
        <v>466.65127319810136</v>
      </c>
      <c r="O188" t="str">
        <f t="shared" si="35"/>
        <v>53311,</v>
      </c>
      <c r="P188" t="str">
        <f t="shared" si="36"/>
        <v>732,</v>
      </c>
      <c r="Q188" t="str">
        <f t="shared" si="41"/>
        <v>(1,3)</v>
      </c>
      <c r="R188" t="str">
        <f t="shared" si="37"/>
        <v>1,</v>
      </c>
      <c r="S188" t="str">
        <f t="shared" si="38"/>
        <v>3,</v>
      </c>
    </row>
    <row r="189" spans="1:19" x14ac:dyDescent="0.15">
      <c r="A189" t="s">
        <v>160</v>
      </c>
      <c r="B189">
        <v>51311</v>
      </c>
      <c r="C189">
        <v>600</v>
      </c>
      <c r="D189">
        <v>1</v>
      </c>
      <c r="E189">
        <v>2</v>
      </c>
      <c r="F189">
        <v>4</v>
      </c>
      <c r="G189" s="5">
        <f t="shared" si="31"/>
        <v>6.473888649115235E-2</v>
      </c>
      <c r="H189" t="str">
        <f>VLOOKUP(B189,'名称-id-价值'!B:C,2,FALSE)</f>
        <v>35(t)-碎片</v>
      </c>
      <c r="I189" t="str">
        <f t="shared" si="39"/>
        <v>T3碎片</v>
      </c>
      <c r="J189">
        <f t="shared" si="33"/>
        <v>6</v>
      </c>
      <c r="K189">
        <f t="shared" si="40"/>
        <v>0.38843331894691413</v>
      </c>
      <c r="L189">
        <f>VLOOKUP(B189,'名称-id-价值'!B:M,J189+2,FALSE)</f>
        <v>51.699999999999996</v>
      </c>
      <c r="M189">
        <f t="shared" si="34"/>
        <v>5.0205006473888645</v>
      </c>
      <c r="N189">
        <f t="shared" si="32"/>
        <v>466.65127319810136</v>
      </c>
      <c r="O189" t="str">
        <f t="shared" si="35"/>
        <v>51311,</v>
      </c>
      <c r="P189" t="str">
        <f t="shared" si="36"/>
        <v>600,</v>
      </c>
      <c r="Q189" t="str">
        <f t="shared" si="41"/>
        <v>(1,2)</v>
      </c>
      <c r="R189" t="str">
        <f t="shared" si="37"/>
        <v>1,</v>
      </c>
      <c r="S189" t="str">
        <f t="shared" si="38"/>
        <v>2,</v>
      </c>
    </row>
    <row r="190" spans="1:19" x14ac:dyDescent="0.15">
      <c r="A190" t="s">
        <v>160</v>
      </c>
      <c r="B190">
        <v>52311</v>
      </c>
      <c r="C190">
        <v>600</v>
      </c>
      <c r="D190">
        <v>1</v>
      </c>
      <c r="E190">
        <v>2</v>
      </c>
      <c r="F190">
        <v>4</v>
      </c>
      <c r="G190" s="5">
        <f t="shared" si="31"/>
        <v>6.473888649115235E-2</v>
      </c>
      <c r="H190" t="str">
        <f>VLOOKUP(B190,'名称-id-价值'!B:C,2,FALSE)</f>
        <v>玛蒂尔达-碎片</v>
      </c>
      <c r="I190" t="str">
        <f t="shared" si="39"/>
        <v>T3碎片</v>
      </c>
      <c r="J190">
        <f t="shared" si="33"/>
        <v>6</v>
      </c>
      <c r="K190">
        <f t="shared" si="40"/>
        <v>0.38843331894691413</v>
      </c>
      <c r="L190">
        <f>VLOOKUP(B190,'名称-id-价值'!B:M,J190+2,FALSE)</f>
        <v>51.699999999999996</v>
      </c>
      <c r="M190">
        <f t="shared" si="34"/>
        <v>5.0205006473888645</v>
      </c>
      <c r="N190">
        <f t="shared" si="32"/>
        <v>466.65127319810136</v>
      </c>
      <c r="O190" t="str">
        <f t="shared" si="35"/>
        <v>52311,</v>
      </c>
      <c r="P190" t="str">
        <f t="shared" si="36"/>
        <v>600,</v>
      </c>
      <c r="Q190" t="str">
        <f t="shared" si="41"/>
        <v>(1,2)</v>
      </c>
      <c r="R190" t="str">
        <f t="shared" si="37"/>
        <v>1,</v>
      </c>
      <c r="S190" t="str">
        <f t="shared" si="38"/>
        <v>2,</v>
      </c>
    </row>
    <row r="191" spans="1:19" x14ac:dyDescent="0.15">
      <c r="A191" t="s">
        <v>160</v>
      </c>
      <c r="B191">
        <v>53311</v>
      </c>
      <c r="C191">
        <v>600</v>
      </c>
      <c r="D191">
        <v>1</v>
      </c>
      <c r="E191">
        <v>2</v>
      </c>
      <c r="F191">
        <v>4</v>
      </c>
      <c r="G191" s="5">
        <f t="shared" si="31"/>
        <v>6.473888649115235E-2</v>
      </c>
      <c r="H191" t="str">
        <f>VLOOKUP(B191,'名称-id-价值'!B:C,2,FALSE)</f>
        <v>黑豹-碎片</v>
      </c>
      <c r="I191" t="str">
        <f t="shared" si="39"/>
        <v>T3碎片</v>
      </c>
      <c r="J191">
        <f t="shared" si="33"/>
        <v>6</v>
      </c>
      <c r="K191">
        <f t="shared" si="40"/>
        <v>0.38843331894691413</v>
      </c>
      <c r="L191">
        <f>VLOOKUP(B191,'名称-id-价值'!B:M,J191+2,FALSE)</f>
        <v>51.699999999999996</v>
      </c>
      <c r="M191">
        <f t="shared" si="34"/>
        <v>5.0205006473888645</v>
      </c>
      <c r="N191">
        <f t="shared" si="32"/>
        <v>466.65127319810136</v>
      </c>
      <c r="O191" t="str">
        <f t="shared" si="35"/>
        <v>53311,</v>
      </c>
      <c r="P191" t="str">
        <f t="shared" si="36"/>
        <v>600,</v>
      </c>
      <c r="Q191" t="str">
        <f t="shared" si="41"/>
        <v>(1,2)</v>
      </c>
      <c r="R191" t="str">
        <f t="shared" si="37"/>
        <v>1,</v>
      </c>
      <c r="S191" t="str">
        <f t="shared" si="38"/>
        <v>2,</v>
      </c>
    </row>
    <row r="192" spans="1:19" x14ac:dyDescent="0.15">
      <c r="A192" t="s">
        <v>160</v>
      </c>
      <c r="B192">
        <v>91001</v>
      </c>
      <c r="C192">
        <v>80</v>
      </c>
      <c r="D192">
        <v>2</v>
      </c>
      <c r="E192">
        <v>3</v>
      </c>
      <c r="F192">
        <v>4</v>
      </c>
      <c r="G192" s="5">
        <f t="shared" si="31"/>
        <v>8.6318515321536469E-3</v>
      </c>
      <c r="H192" t="str">
        <f>VLOOKUP(B192,'名称-id-价值'!B:C,2,FALSE)</f>
        <v>T1LP1</v>
      </c>
      <c r="I192" t="str">
        <f t="shared" si="39"/>
        <v>T1部件</v>
      </c>
      <c r="J192">
        <f t="shared" si="33"/>
        <v>6</v>
      </c>
      <c r="K192">
        <f t="shared" si="40"/>
        <v>8.6318515321536476E-2</v>
      </c>
      <c r="L192">
        <f>VLOOKUP(B192,'名称-id-价值'!B:M,J192+2,FALSE)</f>
        <v>30</v>
      </c>
      <c r="M192">
        <f t="shared" si="34"/>
        <v>0.64738886491152348</v>
      </c>
      <c r="N192">
        <f t="shared" si="32"/>
        <v>466.65127319810136</v>
      </c>
      <c r="O192" t="str">
        <f t="shared" si="35"/>
        <v>91001,</v>
      </c>
      <c r="P192" t="str">
        <f t="shared" si="36"/>
        <v>80,</v>
      </c>
      <c r="Q192" t="str">
        <f t="shared" si="41"/>
        <v>(2,3)</v>
      </c>
      <c r="R192" t="str">
        <f t="shared" si="37"/>
        <v>2,</v>
      </c>
      <c r="S192" t="str">
        <f t="shared" si="38"/>
        <v>3,</v>
      </c>
    </row>
    <row r="193" spans="1:19" x14ac:dyDescent="0.15">
      <c r="A193" t="s">
        <v>160</v>
      </c>
      <c r="B193">
        <v>91003</v>
      </c>
      <c r="C193">
        <v>80</v>
      </c>
      <c r="D193">
        <v>2</v>
      </c>
      <c r="E193">
        <v>3</v>
      </c>
      <c r="F193">
        <v>4</v>
      </c>
      <c r="G193" s="5">
        <f t="shared" si="31"/>
        <v>8.6318515321536469E-3</v>
      </c>
      <c r="H193" t="str">
        <f>VLOOKUP(B193,'名称-id-价值'!B:C,2,FALSE)</f>
        <v>T1LP3</v>
      </c>
      <c r="I193" t="str">
        <f t="shared" si="39"/>
        <v>T1部件</v>
      </c>
      <c r="J193">
        <f t="shared" si="33"/>
        <v>6</v>
      </c>
      <c r="K193">
        <f t="shared" si="40"/>
        <v>8.6318515321536476E-2</v>
      </c>
      <c r="L193">
        <f>VLOOKUP(B193,'名称-id-价值'!B:M,J193+2,FALSE)</f>
        <v>30</v>
      </c>
      <c r="M193">
        <f t="shared" si="34"/>
        <v>0.64738886491152348</v>
      </c>
      <c r="N193">
        <f t="shared" si="32"/>
        <v>466.65127319810136</v>
      </c>
      <c r="O193" t="str">
        <f t="shared" si="35"/>
        <v>91003,</v>
      </c>
      <c r="P193" t="str">
        <f t="shared" si="36"/>
        <v>80,</v>
      </c>
      <c r="Q193" t="str">
        <f t="shared" si="41"/>
        <v>(2,3)</v>
      </c>
      <c r="R193" t="str">
        <f t="shared" si="37"/>
        <v>2,</v>
      </c>
      <c r="S193" t="str">
        <f t="shared" si="38"/>
        <v>3,</v>
      </c>
    </row>
    <row r="194" spans="1:19" x14ac:dyDescent="0.15">
      <c r="A194" t="s">
        <v>160</v>
      </c>
      <c r="B194">
        <v>91005</v>
      </c>
      <c r="C194">
        <v>80</v>
      </c>
      <c r="D194">
        <v>2</v>
      </c>
      <c r="E194">
        <v>3</v>
      </c>
      <c r="F194">
        <v>4</v>
      </c>
      <c r="G194" s="5">
        <f t="shared" ref="G194:G257" si="42">C194/SUMIFS(C:C,A:A,A194)</f>
        <v>8.6318515321536469E-3</v>
      </c>
      <c r="H194" t="str">
        <f>VLOOKUP(B194,'名称-id-价值'!B:C,2,FALSE)</f>
        <v>T1LP5</v>
      </c>
      <c r="I194" t="str">
        <f t="shared" si="39"/>
        <v>T1部件</v>
      </c>
      <c r="J194">
        <f t="shared" si="33"/>
        <v>6</v>
      </c>
      <c r="K194">
        <f t="shared" si="40"/>
        <v>8.6318515321536476E-2</v>
      </c>
      <c r="L194">
        <f>VLOOKUP(B194,'名称-id-价值'!B:M,J194+2,FALSE)</f>
        <v>30</v>
      </c>
      <c r="M194">
        <f t="shared" si="34"/>
        <v>0.64738886491152348</v>
      </c>
      <c r="N194">
        <f t="shared" ref="N194:N257" si="43">SUMIFS(M:M,A:A,A194)*F194+VLOOKUP(J194,$AC$17:$AF$27,4,FALSE)</f>
        <v>466.65127319810136</v>
      </c>
      <c r="O194" t="str">
        <f t="shared" si="35"/>
        <v>91005,</v>
      </c>
      <c r="P194" t="str">
        <f t="shared" si="36"/>
        <v>80,</v>
      </c>
      <c r="Q194" t="str">
        <f t="shared" si="41"/>
        <v>(2,3)</v>
      </c>
      <c r="R194" t="str">
        <f t="shared" si="37"/>
        <v>2,</v>
      </c>
      <c r="S194" t="str">
        <f t="shared" si="38"/>
        <v>3,</v>
      </c>
    </row>
    <row r="195" spans="1:19" x14ac:dyDescent="0.15">
      <c r="A195" t="s">
        <v>160</v>
      </c>
      <c r="B195">
        <v>91101</v>
      </c>
      <c r="C195">
        <v>80</v>
      </c>
      <c r="D195">
        <v>2</v>
      </c>
      <c r="E195">
        <v>3</v>
      </c>
      <c r="F195">
        <v>4</v>
      </c>
      <c r="G195" s="5">
        <f t="shared" si="42"/>
        <v>8.6318515321536469E-3</v>
      </c>
      <c r="H195" t="str">
        <f>VLOOKUP(B195,'名称-id-价值'!B:C,2,FALSE)</f>
        <v>T1MP1</v>
      </c>
      <c r="I195" t="str">
        <f t="shared" si="39"/>
        <v>T1部件</v>
      </c>
      <c r="J195">
        <f t="shared" si="33"/>
        <v>6</v>
      </c>
      <c r="K195">
        <f t="shared" si="40"/>
        <v>8.6318515321536476E-2</v>
      </c>
      <c r="L195">
        <f>VLOOKUP(B195,'名称-id-价值'!B:M,J195+2,FALSE)</f>
        <v>30</v>
      </c>
      <c r="M195">
        <f t="shared" si="34"/>
        <v>0.64738886491152348</v>
      </c>
      <c r="N195">
        <f t="shared" si="43"/>
        <v>466.65127319810136</v>
      </c>
      <c r="O195" t="str">
        <f t="shared" si="35"/>
        <v>91101,</v>
      </c>
      <c r="P195" t="str">
        <f t="shared" si="36"/>
        <v>80,</v>
      </c>
      <c r="Q195" t="str">
        <f t="shared" si="41"/>
        <v>(2,3)</v>
      </c>
      <c r="R195" t="str">
        <f t="shared" si="37"/>
        <v>2,</v>
      </c>
      <c r="S195" t="str">
        <f t="shared" si="38"/>
        <v>3,</v>
      </c>
    </row>
    <row r="196" spans="1:19" x14ac:dyDescent="0.15">
      <c r="A196" t="s">
        <v>160</v>
      </c>
      <c r="B196">
        <v>91103</v>
      </c>
      <c r="C196">
        <v>80</v>
      </c>
      <c r="D196">
        <v>2</v>
      </c>
      <c r="E196">
        <v>3</v>
      </c>
      <c r="F196">
        <v>4</v>
      </c>
      <c r="G196" s="5">
        <f t="shared" si="42"/>
        <v>8.6318515321536469E-3</v>
      </c>
      <c r="H196" t="str">
        <f>VLOOKUP(B196,'名称-id-价值'!B:C,2,FALSE)</f>
        <v>T1MP3</v>
      </c>
      <c r="I196" t="str">
        <f t="shared" si="39"/>
        <v>T1部件</v>
      </c>
      <c r="J196">
        <f t="shared" si="33"/>
        <v>6</v>
      </c>
      <c r="K196">
        <f t="shared" si="40"/>
        <v>8.6318515321536476E-2</v>
      </c>
      <c r="L196">
        <f>VLOOKUP(B196,'名称-id-价值'!B:M,J196+2,FALSE)</f>
        <v>30</v>
      </c>
      <c r="M196">
        <f t="shared" si="34"/>
        <v>0.64738886491152348</v>
      </c>
      <c r="N196">
        <f t="shared" si="43"/>
        <v>466.65127319810136</v>
      </c>
      <c r="O196" t="str">
        <f t="shared" si="35"/>
        <v>91103,</v>
      </c>
      <c r="P196" t="str">
        <f t="shared" si="36"/>
        <v>80,</v>
      </c>
      <c r="Q196" t="str">
        <f t="shared" si="41"/>
        <v>(2,3)</v>
      </c>
      <c r="R196" t="str">
        <f t="shared" si="37"/>
        <v>2,</v>
      </c>
      <c r="S196" t="str">
        <f t="shared" si="38"/>
        <v>3,</v>
      </c>
    </row>
    <row r="197" spans="1:19" x14ac:dyDescent="0.15">
      <c r="A197" t="s">
        <v>160</v>
      </c>
      <c r="B197">
        <v>91105</v>
      </c>
      <c r="C197">
        <v>80</v>
      </c>
      <c r="D197">
        <v>2</v>
      </c>
      <c r="E197">
        <v>3</v>
      </c>
      <c r="F197">
        <v>4</v>
      </c>
      <c r="G197" s="5">
        <f t="shared" si="42"/>
        <v>8.6318515321536469E-3</v>
      </c>
      <c r="H197" t="str">
        <f>VLOOKUP(B197,'名称-id-价值'!B:C,2,FALSE)</f>
        <v>T1MP5</v>
      </c>
      <c r="I197" t="str">
        <f t="shared" si="39"/>
        <v>T1部件</v>
      </c>
      <c r="J197">
        <f t="shared" si="33"/>
        <v>6</v>
      </c>
      <c r="K197">
        <f t="shared" si="40"/>
        <v>8.6318515321536476E-2</v>
      </c>
      <c r="L197">
        <f>VLOOKUP(B197,'名称-id-价值'!B:M,J197+2,FALSE)</f>
        <v>30</v>
      </c>
      <c r="M197">
        <f t="shared" si="34"/>
        <v>0.64738886491152348</v>
      </c>
      <c r="N197">
        <f t="shared" si="43"/>
        <v>466.65127319810136</v>
      </c>
      <c r="O197" t="str">
        <f t="shared" si="35"/>
        <v>91105,</v>
      </c>
      <c r="P197" t="str">
        <f t="shared" si="36"/>
        <v>80,</v>
      </c>
      <c r="Q197" t="str">
        <f t="shared" si="41"/>
        <v>(2,3)</v>
      </c>
      <c r="R197" t="str">
        <f t="shared" si="37"/>
        <v>2,</v>
      </c>
      <c r="S197" t="str">
        <f t="shared" si="38"/>
        <v>3,</v>
      </c>
    </row>
    <row r="198" spans="1:19" x14ac:dyDescent="0.15">
      <c r="A198" t="s">
        <v>160</v>
      </c>
      <c r="B198">
        <v>91201</v>
      </c>
      <c r="C198">
        <v>80</v>
      </c>
      <c r="D198">
        <v>2</v>
      </c>
      <c r="E198">
        <v>3</v>
      </c>
      <c r="F198">
        <v>4</v>
      </c>
      <c r="G198" s="5">
        <f t="shared" si="42"/>
        <v>8.6318515321536469E-3</v>
      </c>
      <c r="H198" t="str">
        <f>VLOOKUP(B198,'名称-id-价值'!B:C,2,FALSE)</f>
        <v>T1HP1</v>
      </c>
      <c r="I198" t="str">
        <f t="shared" si="39"/>
        <v>T1部件</v>
      </c>
      <c r="J198">
        <f t="shared" si="33"/>
        <v>6</v>
      </c>
      <c r="K198">
        <f t="shared" si="40"/>
        <v>8.6318515321536476E-2</v>
      </c>
      <c r="L198">
        <f>VLOOKUP(B198,'名称-id-价值'!B:M,J198+2,FALSE)</f>
        <v>30</v>
      </c>
      <c r="M198">
        <f t="shared" si="34"/>
        <v>0.64738886491152348</v>
      </c>
      <c r="N198">
        <f t="shared" si="43"/>
        <v>466.65127319810136</v>
      </c>
      <c r="O198" t="str">
        <f t="shared" si="35"/>
        <v>91201,</v>
      </c>
      <c r="P198" t="str">
        <f t="shared" si="36"/>
        <v>80,</v>
      </c>
      <c r="Q198" t="str">
        <f t="shared" si="41"/>
        <v>(2,3)</v>
      </c>
      <c r="R198" t="str">
        <f t="shared" si="37"/>
        <v>2,</v>
      </c>
      <c r="S198" t="str">
        <f t="shared" si="38"/>
        <v>3,</v>
      </c>
    </row>
    <row r="199" spans="1:19" x14ac:dyDescent="0.15">
      <c r="A199" t="s">
        <v>160</v>
      </c>
      <c r="B199">
        <v>91203</v>
      </c>
      <c r="C199">
        <v>80</v>
      </c>
      <c r="D199">
        <v>2</v>
      </c>
      <c r="E199">
        <v>3</v>
      </c>
      <c r="F199">
        <v>4</v>
      </c>
      <c r="G199" s="5">
        <f t="shared" si="42"/>
        <v>8.6318515321536469E-3</v>
      </c>
      <c r="H199" t="str">
        <f>VLOOKUP(B199,'名称-id-价值'!B:C,2,FALSE)</f>
        <v>T1HP3</v>
      </c>
      <c r="I199" t="str">
        <f t="shared" si="39"/>
        <v>T1部件</v>
      </c>
      <c r="J199">
        <f t="shared" si="33"/>
        <v>6</v>
      </c>
      <c r="K199">
        <f t="shared" si="40"/>
        <v>8.6318515321536476E-2</v>
      </c>
      <c r="L199">
        <f>VLOOKUP(B199,'名称-id-价值'!B:M,J199+2,FALSE)</f>
        <v>30</v>
      </c>
      <c r="M199">
        <f t="shared" si="34"/>
        <v>0.64738886491152348</v>
      </c>
      <c r="N199">
        <f t="shared" si="43"/>
        <v>466.65127319810136</v>
      </c>
      <c r="O199" t="str">
        <f t="shared" si="35"/>
        <v>91203,</v>
      </c>
      <c r="P199" t="str">
        <f t="shared" si="36"/>
        <v>80,</v>
      </c>
      <c r="Q199" t="str">
        <f t="shared" si="41"/>
        <v>(2,3)</v>
      </c>
      <c r="R199" t="str">
        <f t="shared" si="37"/>
        <v>2,</v>
      </c>
      <c r="S199" t="str">
        <f t="shared" si="38"/>
        <v>3,</v>
      </c>
    </row>
    <row r="200" spans="1:19" x14ac:dyDescent="0.15">
      <c r="A200" t="s">
        <v>160</v>
      </c>
      <c r="B200">
        <v>91205</v>
      </c>
      <c r="C200">
        <v>80</v>
      </c>
      <c r="D200">
        <v>2</v>
      </c>
      <c r="E200">
        <v>3</v>
      </c>
      <c r="F200">
        <v>4</v>
      </c>
      <c r="G200" s="5">
        <f t="shared" si="42"/>
        <v>8.6318515321536469E-3</v>
      </c>
      <c r="H200" t="str">
        <f>VLOOKUP(B200,'名称-id-价值'!B:C,2,FALSE)</f>
        <v>T1HP5</v>
      </c>
      <c r="I200" t="str">
        <f t="shared" si="39"/>
        <v>T1部件</v>
      </c>
      <c r="J200">
        <f t="shared" ref="J200:J269" si="44">IF(RIGHT(A200,1)+0=0,10,RIGHT(A200,1)+0)</f>
        <v>6</v>
      </c>
      <c r="K200">
        <f t="shared" si="40"/>
        <v>8.6318515321536476E-2</v>
      </c>
      <c r="L200">
        <f>VLOOKUP(B200,'名称-id-价值'!B:M,J200+2,FALSE)</f>
        <v>30</v>
      </c>
      <c r="M200">
        <f t="shared" ref="M200:M269" si="45">G200*L200*AVERAGE(D200:E200)</f>
        <v>0.64738886491152348</v>
      </c>
      <c r="N200">
        <f t="shared" si="43"/>
        <v>466.65127319810136</v>
      </c>
      <c r="O200" t="str">
        <f t="shared" ref="O200:O269" si="46">B200&amp;","</f>
        <v>91205,</v>
      </c>
      <c r="P200" t="str">
        <f t="shared" ref="P200:P269" si="47">C200&amp;","</f>
        <v>80,</v>
      </c>
      <c r="Q200" t="str">
        <f t="shared" si="41"/>
        <v>(2,3)</v>
      </c>
      <c r="R200" t="str">
        <f t="shared" ref="R200:R269" si="48">D200&amp;","</f>
        <v>2,</v>
      </c>
      <c r="S200" t="str">
        <f t="shared" ref="S200:S269" si="49">E200&amp;","</f>
        <v>3,</v>
      </c>
    </row>
    <row r="201" spans="1:19" x14ac:dyDescent="0.15">
      <c r="A201" t="s">
        <v>160</v>
      </c>
      <c r="B201">
        <v>91002</v>
      </c>
      <c r="C201">
        <v>80</v>
      </c>
      <c r="D201">
        <v>2</v>
      </c>
      <c r="E201">
        <v>3</v>
      </c>
      <c r="F201">
        <v>4</v>
      </c>
      <c r="G201" s="5">
        <f t="shared" si="42"/>
        <v>8.6318515321536469E-3</v>
      </c>
      <c r="H201" t="str">
        <f>VLOOKUP(B201,'名称-id-价值'!B:C,2,FALSE)</f>
        <v>T1LP2</v>
      </c>
      <c r="I201" t="str">
        <f t="shared" ref="I201:I270" si="50">IF(LEFT(B201,1)+0=5,"T"&amp;MID(B201,3,1)&amp;"碎片",IF(LEFT(B201,1)+0=1,"T"&amp;MID(B201,3,1)&amp;"坦克",IF(LEFT(B201,1)+0=9,"T"&amp;MID(B201,2,1)&amp;"部件")))</f>
        <v>T1部件</v>
      </c>
      <c r="J201">
        <f t="shared" si="44"/>
        <v>6</v>
      </c>
      <c r="K201">
        <f t="shared" ref="K201:K270" si="51">AVERAGE(D201:E201)*G201*F201</f>
        <v>8.6318515321536476E-2</v>
      </c>
      <c r="L201">
        <f>VLOOKUP(B201,'名称-id-价值'!B:M,J201+2,FALSE)</f>
        <v>30</v>
      </c>
      <c r="M201">
        <f t="shared" si="45"/>
        <v>0.64738886491152348</v>
      </c>
      <c r="N201">
        <f t="shared" si="43"/>
        <v>466.65127319810136</v>
      </c>
      <c r="O201" t="str">
        <f t="shared" si="46"/>
        <v>91002,</v>
      </c>
      <c r="P201" t="str">
        <f t="shared" si="47"/>
        <v>80,</v>
      </c>
      <c r="Q201" t="str">
        <f t="shared" ref="Q201:Q270" si="52">"("&amp;LEFT(R201&amp;S201,LEN(R201&amp;S201)-1)&amp;")"</f>
        <v>(2,3)</v>
      </c>
      <c r="R201" t="str">
        <f t="shared" si="48"/>
        <v>2,</v>
      </c>
      <c r="S201" t="str">
        <f t="shared" si="49"/>
        <v>3,</v>
      </c>
    </row>
    <row r="202" spans="1:19" x14ac:dyDescent="0.15">
      <c r="A202" t="s">
        <v>160</v>
      </c>
      <c r="B202">
        <v>91004</v>
      </c>
      <c r="C202">
        <v>80</v>
      </c>
      <c r="D202">
        <v>2</v>
      </c>
      <c r="E202">
        <v>3</v>
      </c>
      <c r="F202">
        <v>4</v>
      </c>
      <c r="G202" s="5">
        <f t="shared" si="42"/>
        <v>8.6318515321536469E-3</v>
      </c>
      <c r="H202" t="str">
        <f>VLOOKUP(B202,'名称-id-价值'!B:C,2,FALSE)</f>
        <v>T1LP4</v>
      </c>
      <c r="I202" t="str">
        <f t="shared" si="50"/>
        <v>T1部件</v>
      </c>
      <c r="J202">
        <f t="shared" si="44"/>
        <v>6</v>
      </c>
      <c r="K202">
        <f t="shared" si="51"/>
        <v>8.6318515321536476E-2</v>
      </c>
      <c r="L202">
        <f>VLOOKUP(B202,'名称-id-价值'!B:M,J202+2,FALSE)</f>
        <v>30</v>
      </c>
      <c r="M202">
        <f t="shared" si="45"/>
        <v>0.64738886491152348</v>
      </c>
      <c r="N202">
        <f t="shared" si="43"/>
        <v>466.65127319810136</v>
      </c>
      <c r="O202" t="str">
        <f t="shared" si="46"/>
        <v>91004,</v>
      </c>
      <c r="P202" t="str">
        <f t="shared" si="47"/>
        <v>80,</v>
      </c>
      <c r="Q202" t="str">
        <f t="shared" si="52"/>
        <v>(2,3)</v>
      </c>
      <c r="R202" t="str">
        <f t="shared" si="48"/>
        <v>2,</v>
      </c>
      <c r="S202" t="str">
        <f t="shared" si="49"/>
        <v>3,</v>
      </c>
    </row>
    <row r="203" spans="1:19" x14ac:dyDescent="0.15">
      <c r="A203" t="s">
        <v>160</v>
      </c>
      <c r="B203">
        <v>91006</v>
      </c>
      <c r="C203">
        <v>80</v>
      </c>
      <c r="D203">
        <v>2</v>
      </c>
      <c r="E203">
        <v>3</v>
      </c>
      <c r="F203">
        <v>4</v>
      </c>
      <c r="G203" s="5">
        <f t="shared" si="42"/>
        <v>8.6318515321536469E-3</v>
      </c>
      <c r="H203" t="str">
        <f>VLOOKUP(B203,'名称-id-价值'!B:C,2,FALSE)</f>
        <v>T1LP6</v>
      </c>
      <c r="I203" t="str">
        <f t="shared" si="50"/>
        <v>T1部件</v>
      </c>
      <c r="J203">
        <f t="shared" si="44"/>
        <v>6</v>
      </c>
      <c r="K203">
        <f t="shared" si="51"/>
        <v>8.6318515321536476E-2</v>
      </c>
      <c r="L203">
        <f>VLOOKUP(B203,'名称-id-价值'!B:M,J203+2,FALSE)</f>
        <v>30</v>
      </c>
      <c r="M203">
        <f t="shared" si="45"/>
        <v>0.64738886491152348</v>
      </c>
      <c r="N203">
        <f t="shared" si="43"/>
        <v>466.65127319810136</v>
      </c>
      <c r="O203" t="str">
        <f t="shared" si="46"/>
        <v>91006,</v>
      </c>
      <c r="P203" t="str">
        <f t="shared" si="47"/>
        <v>80,</v>
      </c>
      <c r="Q203" t="str">
        <f t="shared" si="52"/>
        <v>(2,3)</v>
      </c>
      <c r="R203" t="str">
        <f t="shared" si="48"/>
        <v>2,</v>
      </c>
      <c r="S203" t="str">
        <f t="shared" si="49"/>
        <v>3,</v>
      </c>
    </row>
    <row r="204" spans="1:19" x14ac:dyDescent="0.15">
      <c r="A204" t="s">
        <v>160</v>
      </c>
      <c r="B204">
        <v>91102</v>
      </c>
      <c r="C204">
        <v>80</v>
      </c>
      <c r="D204">
        <v>2</v>
      </c>
      <c r="E204">
        <v>3</v>
      </c>
      <c r="F204">
        <v>4</v>
      </c>
      <c r="G204" s="5">
        <f t="shared" si="42"/>
        <v>8.6318515321536469E-3</v>
      </c>
      <c r="H204" t="str">
        <f>VLOOKUP(B204,'名称-id-价值'!B:C,2,FALSE)</f>
        <v>T1MP2</v>
      </c>
      <c r="I204" t="str">
        <f t="shared" si="50"/>
        <v>T1部件</v>
      </c>
      <c r="J204">
        <f t="shared" si="44"/>
        <v>6</v>
      </c>
      <c r="K204">
        <f t="shared" si="51"/>
        <v>8.6318515321536476E-2</v>
      </c>
      <c r="L204">
        <f>VLOOKUP(B204,'名称-id-价值'!B:M,J204+2,FALSE)</f>
        <v>30</v>
      </c>
      <c r="M204">
        <f t="shared" si="45"/>
        <v>0.64738886491152348</v>
      </c>
      <c r="N204">
        <f t="shared" si="43"/>
        <v>466.65127319810136</v>
      </c>
      <c r="O204" t="str">
        <f t="shared" si="46"/>
        <v>91102,</v>
      </c>
      <c r="P204" t="str">
        <f t="shared" si="47"/>
        <v>80,</v>
      </c>
      <c r="Q204" t="str">
        <f t="shared" si="52"/>
        <v>(2,3)</v>
      </c>
      <c r="R204" t="str">
        <f t="shared" si="48"/>
        <v>2,</v>
      </c>
      <c r="S204" t="str">
        <f t="shared" si="49"/>
        <v>3,</v>
      </c>
    </row>
    <row r="205" spans="1:19" x14ac:dyDescent="0.15">
      <c r="A205" t="s">
        <v>160</v>
      </c>
      <c r="B205">
        <v>91104</v>
      </c>
      <c r="C205">
        <v>80</v>
      </c>
      <c r="D205">
        <v>2</v>
      </c>
      <c r="E205">
        <v>3</v>
      </c>
      <c r="F205">
        <v>4</v>
      </c>
      <c r="G205" s="5">
        <f t="shared" si="42"/>
        <v>8.6318515321536469E-3</v>
      </c>
      <c r="H205" t="str">
        <f>VLOOKUP(B205,'名称-id-价值'!B:C,2,FALSE)</f>
        <v>T1MP4</v>
      </c>
      <c r="I205" t="str">
        <f t="shared" si="50"/>
        <v>T1部件</v>
      </c>
      <c r="J205">
        <f t="shared" si="44"/>
        <v>6</v>
      </c>
      <c r="K205">
        <f t="shared" si="51"/>
        <v>8.6318515321536476E-2</v>
      </c>
      <c r="L205">
        <f>VLOOKUP(B205,'名称-id-价值'!B:M,J205+2,FALSE)</f>
        <v>30</v>
      </c>
      <c r="M205">
        <f t="shared" si="45"/>
        <v>0.64738886491152348</v>
      </c>
      <c r="N205">
        <f t="shared" si="43"/>
        <v>466.65127319810136</v>
      </c>
      <c r="O205" t="str">
        <f t="shared" si="46"/>
        <v>91104,</v>
      </c>
      <c r="P205" t="str">
        <f t="shared" si="47"/>
        <v>80,</v>
      </c>
      <c r="Q205" t="str">
        <f t="shared" si="52"/>
        <v>(2,3)</v>
      </c>
      <c r="R205" t="str">
        <f t="shared" si="48"/>
        <v>2,</v>
      </c>
      <c r="S205" t="str">
        <f t="shared" si="49"/>
        <v>3,</v>
      </c>
    </row>
    <row r="206" spans="1:19" x14ac:dyDescent="0.15">
      <c r="A206" t="s">
        <v>160</v>
      </c>
      <c r="B206">
        <v>91106</v>
      </c>
      <c r="C206">
        <v>80</v>
      </c>
      <c r="D206">
        <v>2</v>
      </c>
      <c r="E206">
        <v>3</v>
      </c>
      <c r="F206">
        <v>4</v>
      </c>
      <c r="G206" s="5">
        <f t="shared" si="42"/>
        <v>8.6318515321536469E-3</v>
      </c>
      <c r="H206" t="str">
        <f>VLOOKUP(B206,'名称-id-价值'!B:C,2,FALSE)</f>
        <v>T1MP6</v>
      </c>
      <c r="I206" t="str">
        <f t="shared" si="50"/>
        <v>T1部件</v>
      </c>
      <c r="J206">
        <f t="shared" si="44"/>
        <v>6</v>
      </c>
      <c r="K206">
        <f t="shared" si="51"/>
        <v>8.6318515321536476E-2</v>
      </c>
      <c r="L206">
        <f>VLOOKUP(B206,'名称-id-价值'!B:M,J206+2,FALSE)</f>
        <v>30</v>
      </c>
      <c r="M206">
        <f t="shared" si="45"/>
        <v>0.64738886491152348</v>
      </c>
      <c r="N206">
        <f t="shared" si="43"/>
        <v>466.65127319810136</v>
      </c>
      <c r="O206" t="str">
        <f t="shared" si="46"/>
        <v>91106,</v>
      </c>
      <c r="P206" t="str">
        <f t="shared" si="47"/>
        <v>80,</v>
      </c>
      <c r="Q206" t="str">
        <f t="shared" si="52"/>
        <v>(2,3)</v>
      </c>
      <c r="R206" t="str">
        <f t="shared" si="48"/>
        <v>2,</v>
      </c>
      <c r="S206" t="str">
        <f t="shared" si="49"/>
        <v>3,</v>
      </c>
    </row>
    <row r="207" spans="1:19" x14ac:dyDescent="0.15">
      <c r="A207" t="s">
        <v>160</v>
      </c>
      <c r="B207">
        <v>91202</v>
      </c>
      <c r="C207">
        <v>80</v>
      </c>
      <c r="D207">
        <v>2</v>
      </c>
      <c r="E207">
        <v>3</v>
      </c>
      <c r="F207">
        <v>4</v>
      </c>
      <c r="G207" s="5">
        <f t="shared" si="42"/>
        <v>8.6318515321536469E-3</v>
      </c>
      <c r="H207" t="str">
        <f>VLOOKUP(B207,'名称-id-价值'!B:C,2,FALSE)</f>
        <v>T1HP2</v>
      </c>
      <c r="I207" t="str">
        <f t="shared" si="50"/>
        <v>T1部件</v>
      </c>
      <c r="J207">
        <f t="shared" si="44"/>
        <v>6</v>
      </c>
      <c r="K207">
        <f t="shared" si="51"/>
        <v>8.6318515321536476E-2</v>
      </c>
      <c r="L207">
        <f>VLOOKUP(B207,'名称-id-价值'!B:M,J207+2,FALSE)</f>
        <v>30</v>
      </c>
      <c r="M207">
        <f t="shared" si="45"/>
        <v>0.64738886491152348</v>
      </c>
      <c r="N207">
        <f t="shared" si="43"/>
        <v>466.65127319810136</v>
      </c>
      <c r="O207" t="str">
        <f t="shared" si="46"/>
        <v>91202,</v>
      </c>
      <c r="P207" t="str">
        <f t="shared" si="47"/>
        <v>80,</v>
      </c>
      <c r="Q207" t="str">
        <f t="shared" si="52"/>
        <v>(2,3)</v>
      </c>
      <c r="R207" t="str">
        <f t="shared" si="48"/>
        <v>2,</v>
      </c>
      <c r="S207" t="str">
        <f t="shared" si="49"/>
        <v>3,</v>
      </c>
    </row>
    <row r="208" spans="1:19" x14ac:dyDescent="0.15">
      <c r="A208" t="s">
        <v>160</v>
      </c>
      <c r="B208">
        <v>91204</v>
      </c>
      <c r="C208">
        <v>80</v>
      </c>
      <c r="D208">
        <v>2</v>
      </c>
      <c r="E208">
        <v>3</v>
      </c>
      <c r="F208">
        <v>4</v>
      </c>
      <c r="G208" s="5">
        <f t="shared" si="42"/>
        <v>8.6318515321536469E-3</v>
      </c>
      <c r="H208" t="str">
        <f>VLOOKUP(B208,'名称-id-价值'!B:C,2,FALSE)</f>
        <v>T1HP4</v>
      </c>
      <c r="I208" t="str">
        <f t="shared" si="50"/>
        <v>T1部件</v>
      </c>
      <c r="J208">
        <f t="shared" si="44"/>
        <v>6</v>
      </c>
      <c r="K208">
        <f t="shared" si="51"/>
        <v>8.6318515321536476E-2</v>
      </c>
      <c r="L208">
        <f>VLOOKUP(B208,'名称-id-价值'!B:M,J208+2,FALSE)</f>
        <v>30</v>
      </c>
      <c r="M208">
        <f t="shared" si="45"/>
        <v>0.64738886491152348</v>
      </c>
      <c r="N208">
        <f t="shared" si="43"/>
        <v>466.65127319810136</v>
      </c>
      <c r="O208" t="str">
        <f t="shared" si="46"/>
        <v>91204,</v>
      </c>
      <c r="P208" t="str">
        <f t="shared" si="47"/>
        <v>80,</v>
      </c>
      <c r="Q208" t="str">
        <f t="shared" si="52"/>
        <v>(2,3)</v>
      </c>
      <c r="R208" t="str">
        <f t="shared" si="48"/>
        <v>2,</v>
      </c>
      <c r="S208" t="str">
        <f t="shared" si="49"/>
        <v>3,</v>
      </c>
    </row>
    <row r="209" spans="1:19" x14ac:dyDescent="0.15">
      <c r="A209" t="s">
        <v>160</v>
      </c>
      <c r="B209">
        <v>91206</v>
      </c>
      <c r="C209">
        <v>80</v>
      </c>
      <c r="D209">
        <v>2</v>
      </c>
      <c r="E209">
        <v>3</v>
      </c>
      <c r="F209">
        <v>4</v>
      </c>
      <c r="G209" s="5">
        <f t="shared" si="42"/>
        <v>8.6318515321536469E-3</v>
      </c>
      <c r="H209" t="str">
        <f>VLOOKUP(B209,'名称-id-价值'!B:C,2,FALSE)</f>
        <v>T1HP6</v>
      </c>
      <c r="I209" t="str">
        <f t="shared" si="50"/>
        <v>T1部件</v>
      </c>
      <c r="J209">
        <f t="shared" si="44"/>
        <v>6</v>
      </c>
      <c r="K209">
        <f t="shared" si="51"/>
        <v>8.6318515321536476E-2</v>
      </c>
      <c r="L209">
        <f>VLOOKUP(B209,'名称-id-价值'!B:M,J209+2,FALSE)</f>
        <v>30</v>
      </c>
      <c r="M209">
        <f t="shared" si="45"/>
        <v>0.64738886491152348</v>
      </c>
      <c r="N209">
        <f t="shared" si="43"/>
        <v>466.65127319810136</v>
      </c>
      <c r="O209" t="str">
        <f t="shared" si="46"/>
        <v>91206,</v>
      </c>
      <c r="P209" t="str">
        <f t="shared" si="47"/>
        <v>80,</v>
      </c>
      <c r="Q209" t="str">
        <f t="shared" si="52"/>
        <v>(2,3)</v>
      </c>
      <c r="R209" t="str">
        <f t="shared" si="48"/>
        <v>2,</v>
      </c>
      <c r="S209" t="str">
        <f t="shared" si="49"/>
        <v>3,</v>
      </c>
    </row>
    <row r="210" spans="1:19" x14ac:dyDescent="0.15">
      <c r="A210" t="s">
        <v>160</v>
      </c>
      <c r="B210">
        <v>92001</v>
      </c>
      <c r="C210">
        <v>64</v>
      </c>
      <c r="D210">
        <v>1</v>
      </c>
      <c r="E210">
        <v>2</v>
      </c>
      <c r="F210">
        <v>4</v>
      </c>
      <c r="G210" s="5">
        <f t="shared" si="42"/>
        <v>6.9054812257229176E-3</v>
      </c>
      <c r="H210" t="str">
        <f>VLOOKUP(B210,'名称-id-价值'!B:C,2,FALSE)</f>
        <v>T2LP1</v>
      </c>
      <c r="I210" t="str">
        <f t="shared" si="50"/>
        <v>T2部件</v>
      </c>
      <c r="J210">
        <f t="shared" si="44"/>
        <v>6</v>
      </c>
      <c r="K210">
        <f t="shared" si="51"/>
        <v>4.1432887354337505E-2</v>
      </c>
      <c r="L210">
        <f>VLOOKUP(B210,'名称-id-价值'!B:M,J210+2,FALSE)</f>
        <v>62.65</v>
      </c>
      <c r="M210">
        <f t="shared" si="45"/>
        <v>0.64894259818731115</v>
      </c>
      <c r="N210">
        <f t="shared" si="43"/>
        <v>466.65127319810136</v>
      </c>
      <c r="O210" t="str">
        <f t="shared" si="46"/>
        <v>92001,</v>
      </c>
      <c r="P210" t="str">
        <f t="shared" si="47"/>
        <v>64,</v>
      </c>
      <c r="Q210" t="str">
        <f t="shared" si="52"/>
        <v>(1,2)</v>
      </c>
      <c r="R210" t="str">
        <f t="shared" si="48"/>
        <v>1,</v>
      </c>
      <c r="S210" t="str">
        <f t="shared" si="49"/>
        <v>2,</v>
      </c>
    </row>
    <row r="211" spans="1:19" x14ac:dyDescent="0.15">
      <c r="A211" t="s">
        <v>160</v>
      </c>
      <c r="B211">
        <v>92003</v>
      </c>
      <c r="C211">
        <v>64</v>
      </c>
      <c r="D211">
        <v>1</v>
      </c>
      <c r="E211">
        <v>2</v>
      </c>
      <c r="F211">
        <v>4</v>
      </c>
      <c r="G211" s="5">
        <f t="shared" si="42"/>
        <v>6.9054812257229176E-3</v>
      </c>
      <c r="H211" t="str">
        <f>VLOOKUP(B211,'名称-id-价值'!B:C,2,FALSE)</f>
        <v>T2LP3</v>
      </c>
      <c r="I211" t="str">
        <f t="shared" si="50"/>
        <v>T2部件</v>
      </c>
      <c r="J211">
        <f t="shared" si="44"/>
        <v>6</v>
      </c>
      <c r="K211">
        <f t="shared" si="51"/>
        <v>4.1432887354337505E-2</v>
      </c>
      <c r="L211">
        <f>VLOOKUP(B211,'名称-id-价值'!B:M,J211+2,FALSE)</f>
        <v>62.65</v>
      </c>
      <c r="M211">
        <f t="shared" si="45"/>
        <v>0.64894259818731115</v>
      </c>
      <c r="N211">
        <f t="shared" si="43"/>
        <v>466.65127319810136</v>
      </c>
      <c r="O211" t="str">
        <f t="shared" si="46"/>
        <v>92003,</v>
      </c>
      <c r="P211" t="str">
        <f t="shared" si="47"/>
        <v>64,</v>
      </c>
      <c r="Q211" t="str">
        <f t="shared" si="52"/>
        <v>(1,2)</v>
      </c>
      <c r="R211" t="str">
        <f t="shared" si="48"/>
        <v>1,</v>
      </c>
      <c r="S211" t="str">
        <f t="shared" si="49"/>
        <v>2,</v>
      </c>
    </row>
    <row r="212" spans="1:19" x14ac:dyDescent="0.15">
      <c r="A212" t="s">
        <v>160</v>
      </c>
      <c r="B212">
        <v>92005</v>
      </c>
      <c r="C212">
        <v>64</v>
      </c>
      <c r="D212">
        <v>1</v>
      </c>
      <c r="E212">
        <v>2</v>
      </c>
      <c r="F212">
        <v>4</v>
      </c>
      <c r="G212" s="5">
        <f t="shared" si="42"/>
        <v>6.9054812257229176E-3</v>
      </c>
      <c r="H212" t="str">
        <f>VLOOKUP(B212,'名称-id-价值'!B:C,2,FALSE)</f>
        <v>T2LP5</v>
      </c>
      <c r="I212" t="str">
        <f t="shared" si="50"/>
        <v>T2部件</v>
      </c>
      <c r="J212">
        <f t="shared" si="44"/>
        <v>6</v>
      </c>
      <c r="K212">
        <f t="shared" si="51"/>
        <v>4.1432887354337505E-2</v>
      </c>
      <c r="L212">
        <f>VLOOKUP(B212,'名称-id-价值'!B:M,J212+2,FALSE)</f>
        <v>62.65</v>
      </c>
      <c r="M212">
        <f t="shared" si="45"/>
        <v>0.64894259818731115</v>
      </c>
      <c r="N212">
        <f t="shared" si="43"/>
        <v>466.65127319810136</v>
      </c>
      <c r="O212" t="str">
        <f t="shared" si="46"/>
        <v>92005,</v>
      </c>
      <c r="P212" t="str">
        <f t="shared" si="47"/>
        <v>64,</v>
      </c>
      <c r="Q212" t="str">
        <f t="shared" si="52"/>
        <v>(1,2)</v>
      </c>
      <c r="R212" t="str">
        <f t="shared" si="48"/>
        <v>1,</v>
      </c>
      <c r="S212" t="str">
        <f t="shared" si="49"/>
        <v>2,</v>
      </c>
    </row>
    <row r="213" spans="1:19" x14ac:dyDescent="0.15">
      <c r="A213" t="s">
        <v>160</v>
      </c>
      <c r="B213">
        <v>92101</v>
      </c>
      <c r="C213">
        <v>64</v>
      </c>
      <c r="D213">
        <v>1</v>
      </c>
      <c r="E213">
        <v>2</v>
      </c>
      <c r="F213">
        <v>4</v>
      </c>
      <c r="G213" s="5">
        <f t="shared" si="42"/>
        <v>6.9054812257229176E-3</v>
      </c>
      <c r="H213" t="str">
        <f>VLOOKUP(B213,'名称-id-价值'!B:C,2,FALSE)</f>
        <v>T2MP1</v>
      </c>
      <c r="I213" t="str">
        <f t="shared" si="50"/>
        <v>T2部件</v>
      </c>
      <c r="J213">
        <f t="shared" si="44"/>
        <v>6</v>
      </c>
      <c r="K213">
        <f t="shared" si="51"/>
        <v>4.1432887354337505E-2</v>
      </c>
      <c r="L213">
        <f>VLOOKUP(B213,'名称-id-价值'!B:M,J213+2,FALSE)</f>
        <v>62.65</v>
      </c>
      <c r="M213">
        <f t="shared" si="45"/>
        <v>0.64894259818731115</v>
      </c>
      <c r="N213">
        <f t="shared" si="43"/>
        <v>466.65127319810136</v>
      </c>
      <c r="O213" t="str">
        <f t="shared" si="46"/>
        <v>92101,</v>
      </c>
      <c r="P213" t="str">
        <f t="shared" si="47"/>
        <v>64,</v>
      </c>
      <c r="Q213" t="str">
        <f t="shared" si="52"/>
        <v>(1,2)</v>
      </c>
      <c r="R213" t="str">
        <f t="shared" si="48"/>
        <v>1,</v>
      </c>
      <c r="S213" t="str">
        <f t="shared" si="49"/>
        <v>2,</v>
      </c>
    </row>
    <row r="214" spans="1:19" x14ac:dyDescent="0.15">
      <c r="A214" t="s">
        <v>160</v>
      </c>
      <c r="B214">
        <v>92103</v>
      </c>
      <c r="C214">
        <v>64</v>
      </c>
      <c r="D214">
        <v>1</v>
      </c>
      <c r="E214">
        <v>2</v>
      </c>
      <c r="F214">
        <v>4</v>
      </c>
      <c r="G214" s="5">
        <f t="shared" si="42"/>
        <v>6.9054812257229176E-3</v>
      </c>
      <c r="H214" t="str">
        <f>VLOOKUP(B214,'名称-id-价值'!B:C,2,FALSE)</f>
        <v>T2MP3</v>
      </c>
      <c r="I214" t="str">
        <f t="shared" si="50"/>
        <v>T2部件</v>
      </c>
      <c r="J214">
        <f t="shared" si="44"/>
        <v>6</v>
      </c>
      <c r="K214">
        <f t="shared" si="51"/>
        <v>4.1432887354337505E-2</v>
      </c>
      <c r="L214">
        <f>VLOOKUP(B214,'名称-id-价值'!B:M,J214+2,FALSE)</f>
        <v>62.65</v>
      </c>
      <c r="M214">
        <f t="shared" si="45"/>
        <v>0.64894259818731115</v>
      </c>
      <c r="N214">
        <f t="shared" si="43"/>
        <v>466.65127319810136</v>
      </c>
      <c r="O214" t="str">
        <f t="shared" si="46"/>
        <v>92103,</v>
      </c>
      <c r="P214" t="str">
        <f t="shared" si="47"/>
        <v>64,</v>
      </c>
      <c r="Q214" t="str">
        <f t="shared" si="52"/>
        <v>(1,2)</v>
      </c>
      <c r="R214" t="str">
        <f t="shared" si="48"/>
        <v>1,</v>
      </c>
      <c r="S214" t="str">
        <f t="shared" si="49"/>
        <v>2,</v>
      </c>
    </row>
    <row r="215" spans="1:19" x14ac:dyDescent="0.15">
      <c r="A215" t="s">
        <v>160</v>
      </c>
      <c r="B215">
        <v>92105</v>
      </c>
      <c r="C215">
        <v>64</v>
      </c>
      <c r="D215">
        <v>1</v>
      </c>
      <c r="E215">
        <v>2</v>
      </c>
      <c r="F215">
        <v>4</v>
      </c>
      <c r="G215" s="5">
        <f t="shared" si="42"/>
        <v>6.9054812257229176E-3</v>
      </c>
      <c r="H215" t="str">
        <f>VLOOKUP(B215,'名称-id-价值'!B:C,2,FALSE)</f>
        <v>T2MP5</v>
      </c>
      <c r="I215" t="str">
        <f t="shared" si="50"/>
        <v>T2部件</v>
      </c>
      <c r="J215">
        <f t="shared" si="44"/>
        <v>6</v>
      </c>
      <c r="K215">
        <f t="shared" si="51"/>
        <v>4.1432887354337505E-2</v>
      </c>
      <c r="L215">
        <f>VLOOKUP(B215,'名称-id-价值'!B:M,J215+2,FALSE)</f>
        <v>62.65</v>
      </c>
      <c r="M215">
        <f t="shared" si="45"/>
        <v>0.64894259818731115</v>
      </c>
      <c r="N215">
        <f t="shared" si="43"/>
        <v>466.65127319810136</v>
      </c>
      <c r="O215" t="str">
        <f t="shared" si="46"/>
        <v>92105,</v>
      </c>
      <c r="P215" t="str">
        <f t="shared" si="47"/>
        <v>64,</v>
      </c>
      <c r="Q215" t="str">
        <f t="shared" si="52"/>
        <v>(1,2)</v>
      </c>
      <c r="R215" t="str">
        <f t="shared" si="48"/>
        <v>1,</v>
      </c>
      <c r="S215" t="str">
        <f t="shared" si="49"/>
        <v>2,</v>
      </c>
    </row>
    <row r="216" spans="1:19" x14ac:dyDescent="0.15">
      <c r="A216" t="s">
        <v>160</v>
      </c>
      <c r="B216">
        <v>92201</v>
      </c>
      <c r="C216">
        <v>64</v>
      </c>
      <c r="D216">
        <v>1</v>
      </c>
      <c r="E216">
        <v>2</v>
      </c>
      <c r="F216">
        <v>4</v>
      </c>
      <c r="G216" s="5">
        <f t="shared" si="42"/>
        <v>6.9054812257229176E-3</v>
      </c>
      <c r="H216" t="str">
        <f>VLOOKUP(B216,'名称-id-价值'!B:C,2,FALSE)</f>
        <v>T2HP1</v>
      </c>
      <c r="I216" t="str">
        <f t="shared" si="50"/>
        <v>T2部件</v>
      </c>
      <c r="J216">
        <f t="shared" si="44"/>
        <v>6</v>
      </c>
      <c r="K216">
        <f t="shared" si="51"/>
        <v>4.1432887354337505E-2</v>
      </c>
      <c r="L216">
        <f>VLOOKUP(B216,'名称-id-价值'!B:M,J216+2,FALSE)</f>
        <v>62.65</v>
      </c>
      <c r="M216">
        <f t="shared" si="45"/>
        <v>0.64894259818731115</v>
      </c>
      <c r="N216">
        <f t="shared" si="43"/>
        <v>466.65127319810136</v>
      </c>
      <c r="O216" t="str">
        <f t="shared" si="46"/>
        <v>92201,</v>
      </c>
      <c r="P216" t="str">
        <f t="shared" si="47"/>
        <v>64,</v>
      </c>
      <c r="Q216" t="str">
        <f t="shared" si="52"/>
        <v>(1,2)</v>
      </c>
      <c r="R216" t="str">
        <f t="shared" si="48"/>
        <v>1,</v>
      </c>
      <c r="S216" t="str">
        <f t="shared" si="49"/>
        <v>2,</v>
      </c>
    </row>
    <row r="217" spans="1:19" x14ac:dyDescent="0.15">
      <c r="A217" t="s">
        <v>160</v>
      </c>
      <c r="B217">
        <v>92203</v>
      </c>
      <c r="C217">
        <v>64</v>
      </c>
      <c r="D217">
        <v>1</v>
      </c>
      <c r="E217">
        <v>2</v>
      </c>
      <c r="F217">
        <v>4</v>
      </c>
      <c r="G217" s="5">
        <f t="shared" si="42"/>
        <v>6.9054812257229176E-3</v>
      </c>
      <c r="H217" t="str">
        <f>VLOOKUP(B217,'名称-id-价值'!B:C,2,FALSE)</f>
        <v>T2HP3</v>
      </c>
      <c r="I217" t="str">
        <f t="shared" si="50"/>
        <v>T2部件</v>
      </c>
      <c r="J217">
        <f t="shared" si="44"/>
        <v>6</v>
      </c>
      <c r="K217">
        <f t="shared" si="51"/>
        <v>4.1432887354337505E-2</v>
      </c>
      <c r="L217">
        <f>VLOOKUP(B217,'名称-id-价值'!B:M,J217+2,FALSE)</f>
        <v>62.65</v>
      </c>
      <c r="M217">
        <f t="shared" si="45"/>
        <v>0.64894259818731115</v>
      </c>
      <c r="N217">
        <f t="shared" si="43"/>
        <v>466.65127319810136</v>
      </c>
      <c r="O217" t="str">
        <f t="shared" si="46"/>
        <v>92203,</v>
      </c>
      <c r="P217" t="str">
        <f t="shared" si="47"/>
        <v>64,</v>
      </c>
      <c r="Q217" t="str">
        <f t="shared" si="52"/>
        <v>(1,2)</v>
      </c>
      <c r="R217" t="str">
        <f t="shared" si="48"/>
        <v>1,</v>
      </c>
      <c r="S217" t="str">
        <f t="shared" si="49"/>
        <v>2,</v>
      </c>
    </row>
    <row r="218" spans="1:19" x14ac:dyDescent="0.15">
      <c r="A218" t="s">
        <v>160</v>
      </c>
      <c r="B218">
        <v>92205</v>
      </c>
      <c r="C218">
        <v>64</v>
      </c>
      <c r="D218">
        <v>1</v>
      </c>
      <c r="E218">
        <v>2</v>
      </c>
      <c r="F218">
        <v>4</v>
      </c>
      <c r="G218" s="5">
        <f t="shared" si="42"/>
        <v>6.9054812257229176E-3</v>
      </c>
      <c r="H218" t="str">
        <f>VLOOKUP(B218,'名称-id-价值'!B:C,2,FALSE)</f>
        <v>T2HP5</v>
      </c>
      <c r="I218" t="str">
        <f t="shared" si="50"/>
        <v>T2部件</v>
      </c>
      <c r="J218">
        <f t="shared" si="44"/>
        <v>6</v>
      </c>
      <c r="K218">
        <f t="shared" si="51"/>
        <v>4.1432887354337505E-2</v>
      </c>
      <c r="L218">
        <f>VLOOKUP(B218,'名称-id-价值'!B:M,J218+2,FALSE)</f>
        <v>62.65</v>
      </c>
      <c r="M218">
        <f t="shared" si="45"/>
        <v>0.64894259818731115</v>
      </c>
      <c r="N218">
        <f t="shared" si="43"/>
        <v>466.65127319810136</v>
      </c>
      <c r="O218" t="str">
        <f t="shared" si="46"/>
        <v>92205,</v>
      </c>
      <c r="P218" t="str">
        <f t="shared" si="47"/>
        <v>64,</v>
      </c>
      <c r="Q218" t="str">
        <f t="shared" si="52"/>
        <v>(1,2)</v>
      </c>
      <c r="R218" t="str">
        <f t="shared" si="48"/>
        <v>1,</v>
      </c>
      <c r="S218" t="str">
        <f t="shared" si="49"/>
        <v>2,</v>
      </c>
    </row>
    <row r="219" spans="1:19" x14ac:dyDescent="0.15">
      <c r="A219" t="s">
        <v>160</v>
      </c>
      <c r="B219">
        <v>92002</v>
      </c>
      <c r="C219">
        <v>64</v>
      </c>
      <c r="D219">
        <v>1</v>
      </c>
      <c r="E219">
        <v>2</v>
      </c>
      <c r="F219">
        <v>4</v>
      </c>
      <c r="G219" s="5">
        <f t="shared" si="42"/>
        <v>6.9054812257229176E-3</v>
      </c>
      <c r="H219" t="str">
        <f>VLOOKUP(B219,'名称-id-价值'!B:C,2,FALSE)</f>
        <v>T2LP2</v>
      </c>
      <c r="I219" t="str">
        <f t="shared" si="50"/>
        <v>T2部件</v>
      </c>
      <c r="J219">
        <f t="shared" si="44"/>
        <v>6</v>
      </c>
      <c r="K219">
        <f t="shared" si="51"/>
        <v>4.1432887354337505E-2</v>
      </c>
      <c r="L219">
        <f>VLOOKUP(B219,'名称-id-价值'!B:M,J219+2,FALSE)</f>
        <v>62.65</v>
      </c>
      <c r="M219">
        <f t="shared" si="45"/>
        <v>0.64894259818731115</v>
      </c>
      <c r="N219">
        <f t="shared" si="43"/>
        <v>466.65127319810136</v>
      </c>
      <c r="O219" t="str">
        <f t="shared" si="46"/>
        <v>92002,</v>
      </c>
      <c r="P219" t="str">
        <f t="shared" si="47"/>
        <v>64,</v>
      </c>
      <c r="Q219" t="str">
        <f t="shared" si="52"/>
        <v>(1,2)</v>
      </c>
      <c r="R219" t="str">
        <f t="shared" si="48"/>
        <v>1,</v>
      </c>
      <c r="S219" t="str">
        <f t="shared" si="49"/>
        <v>2,</v>
      </c>
    </row>
    <row r="220" spans="1:19" x14ac:dyDescent="0.15">
      <c r="A220" t="s">
        <v>160</v>
      </c>
      <c r="B220">
        <v>92004</v>
      </c>
      <c r="C220">
        <v>64</v>
      </c>
      <c r="D220">
        <v>1</v>
      </c>
      <c r="E220">
        <v>2</v>
      </c>
      <c r="F220">
        <v>4</v>
      </c>
      <c r="G220" s="5">
        <f t="shared" si="42"/>
        <v>6.9054812257229176E-3</v>
      </c>
      <c r="H220" t="str">
        <f>VLOOKUP(B220,'名称-id-价值'!B:C,2,FALSE)</f>
        <v>T2LP4</v>
      </c>
      <c r="I220" t="str">
        <f t="shared" si="50"/>
        <v>T2部件</v>
      </c>
      <c r="J220">
        <f t="shared" si="44"/>
        <v>6</v>
      </c>
      <c r="K220">
        <f t="shared" si="51"/>
        <v>4.1432887354337505E-2</v>
      </c>
      <c r="L220">
        <f>VLOOKUP(B220,'名称-id-价值'!B:M,J220+2,FALSE)</f>
        <v>62.65</v>
      </c>
      <c r="M220">
        <f t="shared" si="45"/>
        <v>0.64894259818731115</v>
      </c>
      <c r="N220">
        <f t="shared" si="43"/>
        <v>466.65127319810136</v>
      </c>
      <c r="O220" t="str">
        <f t="shared" si="46"/>
        <v>92004,</v>
      </c>
      <c r="P220" t="str">
        <f t="shared" si="47"/>
        <v>64,</v>
      </c>
      <c r="Q220" t="str">
        <f t="shared" si="52"/>
        <v>(1,2)</v>
      </c>
      <c r="R220" t="str">
        <f t="shared" si="48"/>
        <v>1,</v>
      </c>
      <c r="S220" t="str">
        <f t="shared" si="49"/>
        <v>2,</v>
      </c>
    </row>
    <row r="221" spans="1:19" x14ac:dyDescent="0.15">
      <c r="A221" t="s">
        <v>160</v>
      </c>
      <c r="B221">
        <v>92006</v>
      </c>
      <c r="C221">
        <v>64</v>
      </c>
      <c r="D221">
        <v>1</v>
      </c>
      <c r="E221">
        <v>2</v>
      </c>
      <c r="F221">
        <v>4</v>
      </c>
      <c r="G221" s="5">
        <f t="shared" si="42"/>
        <v>6.9054812257229176E-3</v>
      </c>
      <c r="H221" t="str">
        <f>VLOOKUP(B221,'名称-id-价值'!B:C,2,FALSE)</f>
        <v>T2LP6</v>
      </c>
      <c r="I221" t="str">
        <f t="shared" si="50"/>
        <v>T2部件</v>
      </c>
      <c r="J221">
        <f t="shared" si="44"/>
        <v>6</v>
      </c>
      <c r="K221">
        <f t="shared" si="51"/>
        <v>4.1432887354337505E-2</v>
      </c>
      <c r="L221">
        <f>VLOOKUP(B221,'名称-id-价值'!B:M,J221+2,FALSE)</f>
        <v>62.65</v>
      </c>
      <c r="M221">
        <f t="shared" si="45"/>
        <v>0.64894259818731115</v>
      </c>
      <c r="N221">
        <f t="shared" si="43"/>
        <v>466.65127319810136</v>
      </c>
      <c r="O221" t="str">
        <f t="shared" si="46"/>
        <v>92006,</v>
      </c>
      <c r="P221" t="str">
        <f t="shared" si="47"/>
        <v>64,</v>
      </c>
      <c r="Q221" t="str">
        <f t="shared" si="52"/>
        <v>(1,2)</v>
      </c>
      <c r="R221" t="str">
        <f t="shared" si="48"/>
        <v>1,</v>
      </c>
      <c r="S221" t="str">
        <f t="shared" si="49"/>
        <v>2,</v>
      </c>
    </row>
    <row r="222" spans="1:19" x14ac:dyDescent="0.15">
      <c r="A222" t="s">
        <v>160</v>
      </c>
      <c r="B222">
        <v>92102</v>
      </c>
      <c r="C222">
        <v>64</v>
      </c>
      <c r="D222">
        <v>1</v>
      </c>
      <c r="E222">
        <v>2</v>
      </c>
      <c r="F222">
        <v>4</v>
      </c>
      <c r="G222" s="5">
        <f t="shared" si="42"/>
        <v>6.9054812257229176E-3</v>
      </c>
      <c r="H222" t="str">
        <f>VLOOKUP(B222,'名称-id-价值'!B:C,2,FALSE)</f>
        <v>T2MP2</v>
      </c>
      <c r="I222" t="str">
        <f t="shared" si="50"/>
        <v>T2部件</v>
      </c>
      <c r="J222">
        <f t="shared" si="44"/>
        <v>6</v>
      </c>
      <c r="K222">
        <f t="shared" si="51"/>
        <v>4.1432887354337505E-2</v>
      </c>
      <c r="L222">
        <f>VLOOKUP(B222,'名称-id-价值'!B:M,J222+2,FALSE)</f>
        <v>62.65</v>
      </c>
      <c r="M222">
        <f t="shared" si="45"/>
        <v>0.64894259818731115</v>
      </c>
      <c r="N222">
        <f t="shared" si="43"/>
        <v>466.65127319810136</v>
      </c>
      <c r="O222" t="str">
        <f t="shared" si="46"/>
        <v>92102,</v>
      </c>
      <c r="P222" t="str">
        <f t="shared" si="47"/>
        <v>64,</v>
      </c>
      <c r="Q222" t="str">
        <f t="shared" si="52"/>
        <v>(1,2)</v>
      </c>
      <c r="R222" t="str">
        <f t="shared" si="48"/>
        <v>1,</v>
      </c>
      <c r="S222" t="str">
        <f t="shared" si="49"/>
        <v>2,</v>
      </c>
    </row>
    <row r="223" spans="1:19" x14ac:dyDescent="0.15">
      <c r="A223" t="s">
        <v>160</v>
      </c>
      <c r="B223">
        <v>92104</v>
      </c>
      <c r="C223">
        <v>64</v>
      </c>
      <c r="D223">
        <v>1</v>
      </c>
      <c r="E223">
        <v>2</v>
      </c>
      <c r="F223">
        <v>4</v>
      </c>
      <c r="G223" s="5">
        <f t="shared" si="42"/>
        <v>6.9054812257229176E-3</v>
      </c>
      <c r="H223" t="str">
        <f>VLOOKUP(B223,'名称-id-价值'!B:C,2,FALSE)</f>
        <v>T2MP4</v>
      </c>
      <c r="I223" t="str">
        <f t="shared" si="50"/>
        <v>T2部件</v>
      </c>
      <c r="J223">
        <f t="shared" si="44"/>
        <v>6</v>
      </c>
      <c r="K223">
        <f t="shared" si="51"/>
        <v>4.1432887354337505E-2</v>
      </c>
      <c r="L223">
        <f>VLOOKUP(B223,'名称-id-价值'!B:M,J223+2,FALSE)</f>
        <v>62.65</v>
      </c>
      <c r="M223">
        <f t="shared" si="45"/>
        <v>0.64894259818731115</v>
      </c>
      <c r="N223">
        <f t="shared" si="43"/>
        <v>466.65127319810136</v>
      </c>
      <c r="O223" t="str">
        <f t="shared" si="46"/>
        <v>92104,</v>
      </c>
      <c r="P223" t="str">
        <f t="shared" si="47"/>
        <v>64,</v>
      </c>
      <c r="Q223" t="str">
        <f t="shared" si="52"/>
        <v>(1,2)</v>
      </c>
      <c r="R223" t="str">
        <f t="shared" si="48"/>
        <v>1,</v>
      </c>
      <c r="S223" t="str">
        <f t="shared" si="49"/>
        <v>2,</v>
      </c>
    </row>
    <row r="224" spans="1:19" x14ac:dyDescent="0.15">
      <c r="A224" t="s">
        <v>160</v>
      </c>
      <c r="B224">
        <v>92106</v>
      </c>
      <c r="C224">
        <v>64</v>
      </c>
      <c r="D224">
        <v>1</v>
      </c>
      <c r="E224">
        <v>2</v>
      </c>
      <c r="F224">
        <v>4</v>
      </c>
      <c r="G224" s="5">
        <f t="shared" si="42"/>
        <v>6.9054812257229176E-3</v>
      </c>
      <c r="H224" t="str">
        <f>VLOOKUP(B224,'名称-id-价值'!B:C,2,FALSE)</f>
        <v>T2MP6</v>
      </c>
      <c r="I224" t="str">
        <f t="shared" si="50"/>
        <v>T2部件</v>
      </c>
      <c r="J224">
        <f t="shared" si="44"/>
        <v>6</v>
      </c>
      <c r="K224">
        <f t="shared" si="51"/>
        <v>4.1432887354337505E-2</v>
      </c>
      <c r="L224">
        <f>VLOOKUP(B224,'名称-id-价值'!B:M,J224+2,FALSE)</f>
        <v>62.65</v>
      </c>
      <c r="M224">
        <f t="shared" si="45"/>
        <v>0.64894259818731115</v>
      </c>
      <c r="N224">
        <f t="shared" si="43"/>
        <v>466.65127319810136</v>
      </c>
      <c r="O224" t="str">
        <f t="shared" si="46"/>
        <v>92106,</v>
      </c>
      <c r="P224" t="str">
        <f t="shared" si="47"/>
        <v>64,</v>
      </c>
      <c r="Q224" t="str">
        <f t="shared" si="52"/>
        <v>(1,2)</v>
      </c>
      <c r="R224" t="str">
        <f t="shared" si="48"/>
        <v>1,</v>
      </c>
      <c r="S224" t="str">
        <f t="shared" si="49"/>
        <v>2,</v>
      </c>
    </row>
    <row r="225" spans="1:19" x14ac:dyDescent="0.15">
      <c r="A225" t="s">
        <v>160</v>
      </c>
      <c r="B225">
        <v>92202</v>
      </c>
      <c r="C225">
        <v>64</v>
      </c>
      <c r="D225">
        <v>1</v>
      </c>
      <c r="E225">
        <v>2</v>
      </c>
      <c r="F225">
        <v>4</v>
      </c>
      <c r="G225" s="5">
        <f t="shared" si="42"/>
        <v>6.9054812257229176E-3</v>
      </c>
      <c r="H225" t="str">
        <f>VLOOKUP(B225,'名称-id-价值'!B:C,2,FALSE)</f>
        <v>T2HP2</v>
      </c>
      <c r="I225" t="str">
        <f t="shared" si="50"/>
        <v>T2部件</v>
      </c>
      <c r="J225">
        <f t="shared" si="44"/>
        <v>6</v>
      </c>
      <c r="K225">
        <f t="shared" si="51"/>
        <v>4.1432887354337505E-2</v>
      </c>
      <c r="L225">
        <f>VLOOKUP(B225,'名称-id-价值'!B:M,J225+2,FALSE)</f>
        <v>62.65</v>
      </c>
      <c r="M225">
        <f t="shared" si="45"/>
        <v>0.64894259818731115</v>
      </c>
      <c r="N225">
        <f t="shared" si="43"/>
        <v>466.65127319810136</v>
      </c>
      <c r="O225" t="str">
        <f t="shared" si="46"/>
        <v>92202,</v>
      </c>
      <c r="P225" t="str">
        <f t="shared" si="47"/>
        <v>64,</v>
      </c>
      <c r="Q225" t="str">
        <f t="shared" si="52"/>
        <v>(1,2)</v>
      </c>
      <c r="R225" t="str">
        <f t="shared" si="48"/>
        <v>1,</v>
      </c>
      <c r="S225" t="str">
        <f t="shared" si="49"/>
        <v>2,</v>
      </c>
    </row>
    <row r="226" spans="1:19" x14ac:dyDescent="0.15">
      <c r="A226" t="s">
        <v>160</v>
      </c>
      <c r="B226">
        <v>92204</v>
      </c>
      <c r="C226">
        <v>64</v>
      </c>
      <c r="D226">
        <v>1</v>
      </c>
      <c r="E226">
        <v>2</v>
      </c>
      <c r="F226">
        <v>4</v>
      </c>
      <c r="G226" s="5">
        <f t="shared" si="42"/>
        <v>6.9054812257229176E-3</v>
      </c>
      <c r="H226" t="str">
        <f>VLOOKUP(B226,'名称-id-价值'!B:C,2,FALSE)</f>
        <v>T2HP4</v>
      </c>
      <c r="I226" t="str">
        <f t="shared" si="50"/>
        <v>T2部件</v>
      </c>
      <c r="J226">
        <f t="shared" si="44"/>
        <v>6</v>
      </c>
      <c r="K226">
        <f t="shared" si="51"/>
        <v>4.1432887354337505E-2</v>
      </c>
      <c r="L226">
        <f>VLOOKUP(B226,'名称-id-价值'!B:M,J226+2,FALSE)</f>
        <v>62.65</v>
      </c>
      <c r="M226">
        <f t="shared" si="45"/>
        <v>0.64894259818731115</v>
      </c>
      <c r="N226">
        <f t="shared" si="43"/>
        <v>466.65127319810136</v>
      </c>
      <c r="O226" t="str">
        <f t="shared" si="46"/>
        <v>92204,</v>
      </c>
      <c r="P226" t="str">
        <f t="shared" si="47"/>
        <v>64,</v>
      </c>
      <c r="Q226" t="str">
        <f t="shared" si="52"/>
        <v>(1,2)</v>
      </c>
      <c r="R226" t="str">
        <f t="shared" si="48"/>
        <v>1,</v>
      </c>
      <c r="S226" t="str">
        <f t="shared" si="49"/>
        <v>2,</v>
      </c>
    </row>
    <row r="227" spans="1:19" x14ac:dyDescent="0.15">
      <c r="A227" t="s">
        <v>160</v>
      </c>
      <c r="B227">
        <v>92206</v>
      </c>
      <c r="C227">
        <v>64</v>
      </c>
      <c r="D227">
        <v>1</v>
      </c>
      <c r="E227">
        <v>2</v>
      </c>
      <c r="F227">
        <v>4</v>
      </c>
      <c r="G227" s="5">
        <f t="shared" si="42"/>
        <v>6.9054812257229176E-3</v>
      </c>
      <c r="H227" t="str">
        <f>VLOOKUP(B227,'名称-id-价值'!B:C,2,FALSE)</f>
        <v>T2HP6</v>
      </c>
      <c r="I227" t="str">
        <f t="shared" si="50"/>
        <v>T2部件</v>
      </c>
      <c r="J227">
        <f t="shared" si="44"/>
        <v>6</v>
      </c>
      <c r="K227">
        <f t="shared" si="51"/>
        <v>4.1432887354337505E-2</v>
      </c>
      <c r="L227">
        <f>VLOOKUP(B227,'名称-id-价值'!B:M,J227+2,FALSE)</f>
        <v>62.65</v>
      </c>
      <c r="M227">
        <f t="shared" si="45"/>
        <v>0.64894259818731115</v>
      </c>
      <c r="N227">
        <f t="shared" si="43"/>
        <v>466.65127319810136</v>
      </c>
      <c r="O227" t="str">
        <f t="shared" si="46"/>
        <v>92206,</v>
      </c>
      <c r="P227" t="str">
        <f t="shared" si="47"/>
        <v>64,</v>
      </c>
      <c r="Q227" t="str">
        <f t="shared" si="52"/>
        <v>(1,2)</v>
      </c>
      <c r="R227" t="str">
        <f t="shared" si="48"/>
        <v>1,</v>
      </c>
      <c r="S227" t="str">
        <f t="shared" si="49"/>
        <v>2,</v>
      </c>
    </row>
    <row r="228" spans="1:19" x14ac:dyDescent="0.15">
      <c r="A228" t="s">
        <v>160</v>
      </c>
      <c r="B228">
        <v>93001</v>
      </c>
      <c r="C228">
        <v>51</v>
      </c>
      <c r="D228">
        <v>1</v>
      </c>
      <c r="E228">
        <v>1</v>
      </c>
      <c r="F228">
        <v>4</v>
      </c>
      <c r="G228" s="5">
        <f t="shared" si="42"/>
        <v>5.5028053517479497E-3</v>
      </c>
      <c r="H228" t="str">
        <f>VLOOKUP(B228,'名称-id-价值'!B:C,2,FALSE)</f>
        <v>T3LP1</v>
      </c>
      <c r="I228" t="str">
        <f t="shared" si="50"/>
        <v>T3部件</v>
      </c>
      <c r="J228">
        <f t="shared" si="44"/>
        <v>6</v>
      </c>
      <c r="K228">
        <f t="shared" si="51"/>
        <v>2.2011221406991799E-2</v>
      </c>
      <c r="L228">
        <f>VLOOKUP(B228,'名称-id-价值'!B:M,J228+2,FALSE)</f>
        <v>117.6</v>
      </c>
      <c r="M228">
        <f t="shared" si="45"/>
        <v>0.64712990936555881</v>
      </c>
      <c r="N228">
        <f t="shared" si="43"/>
        <v>466.65127319810136</v>
      </c>
      <c r="O228" t="str">
        <f t="shared" si="46"/>
        <v>93001,</v>
      </c>
      <c r="P228" t="str">
        <f t="shared" si="47"/>
        <v>51,</v>
      </c>
      <c r="Q228" t="str">
        <f t="shared" si="52"/>
        <v>(1,1)</v>
      </c>
      <c r="R228" t="str">
        <f t="shared" si="48"/>
        <v>1,</v>
      </c>
      <c r="S228" t="str">
        <f t="shared" si="49"/>
        <v>1,</v>
      </c>
    </row>
    <row r="229" spans="1:19" x14ac:dyDescent="0.15">
      <c r="A229" t="s">
        <v>160</v>
      </c>
      <c r="B229">
        <v>93003</v>
      </c>
      <c r="C229">
        <v>51</v>
      </c>
      <c r="D229">
        <v>1</v>
      </c>
      <c r="E229">
        <v>1</v>
      </c>
      <c r="F229">
        <v>4</v>
      </c>
      <c r="G229" s="5">
        <f t="shared" si="42"/>
        <v>5.5028053517479497E-3</v>
      </c>
      <c r="H229" t="str">
        <f>VLOOKUP(B229,'名称-id-价值'!B:C,2,FALSE)</f>
        <v>T3LP3</v>
      </c>
      <c r="I229" t="str">
        <f t="shared" si="50"/>
        <v>T3部件</v>
      </c>
      <c r="J229">
        <f t="shared" si="44"/>
        <v>6</v>
      </c>
      <c r="K229">
        <f t="shared" si="51"/>
        <v>2.2011221406991799E-2</v>
      </c>
      <c r="L229">
        <f>VLOOKUP(B229,'名称-id-价值'!B:M,J229+2,FALSE)</f>
        <v>117.6</v>
      </c>
      <c r="M229">
        <f t="shared" si="45"/>
        <v>0.64712990936555881</v>
      </c>
      <c r="N229">
        <f t="shared" si="43"/>
        <v>466.65127319810136</v>
      </c>
      <c r="O229" t="str">
        <f t="shared" si="46"/>
        <v>93003,</v>
      </c>
      <c r="P229" t="str">
        <f t="shared" si="47"/>
        <v>51,</v>
      </c>
      <c r="Q229" t="str">
        <f t="shared" si="52"/>
        <v>(1,1)</v>
      </c>
      <c r="R229" t="str">
        <f t="shared" si="48"/>
        <v>1,</v>
      </c>
      <c r="S229" t="str">
        <f t="shared" si="49"/>
        <v>1,</v>
      </c>
    </row>
    <row r="230" spans="1:19" x14ac:dyDescent="0.15">
      <c r="A230" t="s">
        <v>160</v>
      </c>
      <c r="B230">
        <v>93005</v>
      </c>
      <c r="C230">
        <v>51</v>
      </c>
      <c r="D230">
        <v>1</v>
      </c>
      <c r="E230">
        <v>1</v>
      </c>
      <c r="F230">
        <v>4</v>
      </c>
      <c r="G230" s="5">
        <f t="shared" si="42"/>
        <v>5.5028053517479497E-3</v>
      </c>
      <c r="H230" t="str">
        <f>VLOOKUP(B230,'名称-id-价值'!B:C,2,FALSE)</f>
        <v>T3LP5</v>
      </c>
      <c r="I230" t="str">
        <f t="shared" si="50"/>
        <v>T3部件</v>
      </c>
      <c r="J230">
        <f t="shared" si="44"/>
        <v>6</v>
      </c>
      <c r="K230">
        <f t="shared" si="51"/>
        <v>2.2011221406991799E-2</v>
      </c>
      <c r="L230">
        <f>VLOOKUP(B230,'名称-id-价值'!B:M,J230+2,FALSE)</f>
        <v>117.6</v>
      </c>
      <c r="M230">
        <f t="shared" si="45"/>
        <v>0.64712990936555881</v>
      </c>
      <c r="N230">
        <f t="shared" si="43"/>
        <v>466.65127319810136</v>
      </c>
      <c r="O230" t="str">
        <f t="shared" si="46"/>
        <v>93005,</v>
      </c>
      <c r="P230" t="str">
        <f t="shared" si="47"/>
        <v>51,</v>
      </c>
      <c r="Q230" t="str">
        <f t="shared" si="52"/>
        <v>(1,1)</v>
      </c>
      <c r="R230" t="str">
        <f t="shared" si="48"/>
        <v>1,</v>
      </c>
      <c r="S230" t="str">
        <f t="shared" si="49"/>
        <v>1,</v>
      </c>
    </row>
    <row r="231" spans="1:19" x14ac:dyDescent="0.15">
      <c r="A231" t="s">
        <v>160</v>
      </c>
      <c r="B231">
        <v>93101</v>
      </c>
      <c r="C231">
        <v>51</v>
      </c>
      <c r="D231">
        <v>1</v>
      </c>
      <c r="E231">
        <v>1</v>
      </c>
      <c r="F231">
        <v>4</v>
      </c>
      <c r="G231" s="5">
        <f t="shared" si="42"/>
        <v>5.5028053517479497E-3</v>
      </c>
      <c r="H231" t="str">
        <f>VLOOKUP(B231,'名称-id-价值'!B:C,2,FALSE)</f>
        <v>T3MP1</v>
      </c>
      <c r="I231" t="str">
        <f t="shared" si="50"/>
        <v>T3部件</v>
      </c>
      <c r="J231">
        <f t="shared" si="44"/>
        <v>6</v>
      </c>
      <c r="K231">
        <f t="shared" si="51"/>
        <v>2.2011221406991799E-2</v>
      </c>
      <c r="L231">
        <f>VLOOKUP(B231,'名称-id-价值'!B:M,J231+2,FALSE)</f>
        <v>117.6</v>
      </c>
      <c r="M231">
        <f t="shared" si="45"/>
        <v>0.64712990936555881</v>
      </c>
      <c r="N231">
        <f t="shared" si="43"/>
        <v>466.65127319810136</v>
      </c>
      <c r="O231" t="str">
        <f t="shared" si="46"/>
        <v>93101,</v>
      </c>
      <c r="P231" t="str">
        <f t="shared" si="47"/>
        <v>51,</v>
      </c>
      <c r="Q231" t="str">
        <f t="shared" si="52"/>
        <v>(1,1)</v>
      </c>
      <c r="R231" t="str">
        <f t="shared" si="48"/>
        <v>1,</v>
      </c>
      <c r="S231" t="str">
        <f t="shared" si="49"/>
        <v>1,</v>
      </c>
    </row>
    <row r="232" spans="1:19" x14ac:dyDescent="0.15">
      <c r="A232" t="s">
        <v>160</v>
      </c>
      <c r="B232">
        <v>93103</v>
      </c>
      <c r="C232">
        <v>51</v>
      </c>
      <c r="D232">
        <v>1</v>
      </c>
      <c r="E232">
        <v>1</v>
      </c>
      <c r="F232">
        <v>4</v>
      </c>
      <c r="G232" s="5">
        <f t="shared" si="42"/>
        <v>5.5028053517479497E-3</v>
      </c>
      <c r="H232" t="str">
        <f>VLOOKUP(B232,'名称-id-价值'!B:C,2,FALSE)</f>
        <v>T3MP3</v>
      </c>
      <c r="I232" t="str">
        <f t="shared" si="50"/>
        <v>T3部件</v>
      </c>
      <c r="J232">
        <f t="shared" si="44"/>
        <v>6</v>
      </c>
      <c r="K232">
        <f t="shared" si="51"/>
        <v>2.2011221406991799E-2</v>
      </c>
      <c r="L232">
        <f>VLOOKUP(B232,'名称-id-价值'!B:M,J232+2,FALSE)</f>
        <v>117.6</v>
      </c>
      <c r="M232">
        <f t="shared" si="45"/>
        <v>0.64712990936555881</v>
      </c>
      <c r="N232">
        <f t="shared" si="43"/>
        <v>466.65127319810136</v>
      </c>
      <c r="O232" t="str">
        <f t="shared" si="46"/>
        <v>93103,</v>
      </c>
      <c r="P232" t="str">
        <f t="shared" si="47"/>
        <v>51,</v>
      </c>
      <c r="Q232" t="str">
        <f t="shared" si="52"/>
        <v>(1,1)</v>
      </c>
      <c r="R232" t="str">
        <f t="shared" si="48"/>
        <v>1,</v>
      </c>
      <c r="S232" t="str">
        <f t="shared" si="49"/>
        <v>1,</v>
      </c>
    </row>
    <row r="233" spans="1:19" x14ac:dyDescent="0.15">
      <c r="A233" t="s">
        <v>160</v>
      </c>
      <c r="B233">
        <v>93105</v>
      </c>
      <c r="C233">
        <v>51</v>
      </c>
      <c r="D233">
        <v>1</v>
      </c>
      <c r="E233">
        <v>1</v>
      </c>
      <c r="F233">
        <v>4</v>
      </c>
      <c r="G233" s="5">
        <f t="shared" si="42"/>
        <v>5.5028053517479497E-3</v>
      </c>
      <c r="H233" t="str">
        <f>VLOOKUP(B233,'名称-id-价值'!B:C,2,FALSE)</f>
        <v>T3MP5</v>
      </c>
      <c r="I233" t="str">
        <f t="shared" si="50"/>
        <v>T3部件</v>
      </c>
      <c r="J233">
        <f t="shared" si="44"/>
        <v>6</v>
      </c>
      <c r="K233">
        <f t="shared" si="51"/>
        <v>2.2011221406991799E-2</v>
      </c>
      <c r="L233">
        <f>VLOOKUP(B233,'名称-id-价值'!B:M,J233+2,FALSE)</f>
        <v>117.6</v>
      </c>
      <c r="M233">
        <f t="shared" si="45"/>
        <v>0.64712990936555881</v>
      </c>
      <c r="N233">
        <f t="shared" si="43"/>
        <v>466.65127319810136</v>
      </c>
      <c r="O233" t="str">
        <f t="shared" si="46"/>
        <v>93105,</v>
      </c>
      <c r="P233" t="str">
        <f t="shared" si="47"/>
        <v>51,</v>
      </c>
      <c r="Q233" t="str">
        <f t="shared" si="52"/>
        <v>(1,1)</v>
      </c>
      <c r="R233" t="str">
        <f t="shared" si="48"/>
        <v>1,</v>
      </c>
      <c r="S233" t="str">
        <f t="shared" si="49"/>
        <v>1,</v>
      </c>
    </row>
    <row r="234" spans="1:19" x14ac:dyDescent="0.15">
      <c r="A234" t="s">
        <v>160</v>
      </c>
      <c r="B234">
        <v>93201</v>
      </c>
      <c r="C234">
        <v>51</v>
      </c>
      <c r="D234">
        <v>1</v>
      </c>
      <c r="E234">
        <v>1</v>
      </c>
      <c r="F234">
        <v>4</v>
      </c>
      <c r="G234" s="5">
        <f t="shared" si="42"/>
        <v>5.5028053517479497E-3</v>
      </c>
      <c r="H234" t="str">
        <f>VLOOKUP(B234,'名称-id-价值'!B:C,2,FALSE)</f>
        <v>T3HP1</v>
      </c>
      <c r="I234" t="str">
        <f t="shared" si="50"/>
        <v>T3部件</v>
      </c>
      <c r="J234">
        <f t="shared" si="44"/>
        <v>6</v>
      </c>
      <c r="K234">
        <f t="shared" si="51"/>
        <v>2.2011221406991799E-2</v>
      </c>
      <c r="L234">
        <f>VLOOKUP(B234,'名称-id-价值'!B:M,J234+2,FALSE)</f>
        <v>117.6</v>
      </c>
      <c r="M234">
        <f t="shared" si="45"/>
        <v>0.64712990936555881</v>
      </c>
      <c r="N234">
        <f t="shared" si="43"/>
        <v>466.65127319810136</v>
      </c>
      <c r="O234" t="str">
        <f t="shared" si="46"/>
        <v>93201,</v>
      </c>
      <c r="P234" t="str">
        <f t="shared" si="47"/>
        <v>51,</v>
      </c>
      <c r="Q234" t="str">
        <f t="shared" si="52"/>
        <v>(1,1)</v>
      </c>
      <c r="R234" t="str">
        <f t="shared" si="48"/>
        <v>1,</v>
      </c>
      <c r="S234" t="str">
        <f t="shared" si="49"/>
        <v>1,</v>
      </c>
    </row>
    <row r="235" spans="1:19" x14ac:dyDescent="0.15">
      <c r="A235" t="s">
        <v>160</v>
      </c>
      <c r="B235">
        <v>93203</v>
      </c>
      <c r="C235">
        <v>51</v>
      </c>
      <c r="D235">
        <v>1</v>
      </c>
      <c r="E235">
        <v>1</v>
      </c>
      <c r="F235">
        <v>4</v>
      </c>
      <c r="G235" s="5">
        <f t="shared" si="42"/>
        <v>5.5028053517479497E-3</v>
      </c>
      <c r="H235" t="str">
        <f>VLOOKUP(B235,'名称-id-价值'!B:C,2,FALSE)</f>
        <v>T3HP3</v>
      </c>
      <c r="I235" t="str">
        <f t="shared" si="50"/>
        <v>T3部件</v>
      </c>
      <c r="J235">
        <f t="shared" si="44"/>
        <v>6</v>
      </c>
      <c r="K235">
        <f t="shared" si="51"/>
        <v>2.2011221406991799E-2</v>
      </c>
      <c r="L235">
        <f>VLOOKUP(B235,'名称-id-价值'!B:M,J235+2,FALSE)</f>
        <v>117.6</v>
      </c>
      <c r="M235">
        <f t="shared" si="45"/>
        <v>0.64712990936555881</v>
      </c>
      <c r="N235">
        <f t="shared" si="43"/>
        <v>466.65127319810136</v>
      </c>
      <c r="O235" t="str">
        <f t="shared" si="46"/>
        <v>93203,</v>
      </c>
      <c r="P235" t="str">
        <f t="shared" si="47"/>
        <v>51,</v>
      </c>
      <c r="Q235" t="str">
        <f t="shared" si="52"/>
        <v>(1,1)</v>
      </c>
      <c r="R235" t="str">
        <f t="shared" si="48"/>
        <v>1,</v>
      </c>
      <c r="S235" t="str">
        <f t="shared" si="49"/>
        <v>1,</v>
      </c>
    </row>
    <row r="236" spans="1:19" x14ac:dyDescent="0.15">
      <c r="A236" t="s">
        <v>160</v>
      </c>
      <c r="B236">
        <v>93205</v>
      </c>
      <c r="C236">
        <v>51</v>
      </c>
      <c r="D236">
        <v>1</v>
      </c>
      <c r="E236">
        <v>1</v>
      </c>
      <c r="F236">
        <v>4</v>
      </c>
      <c r="G236" s="5">
        <f t="shared" si="42"/>
        <v>5.5028053517479497E-3</v>
      </c>
      <c r="H236" t="str">
        <f>VLOOKUP(B236,'名称-id-价值'!B:C,2,FALSE)</f>
        <v>T3HP5</v>
      </c>
      <c r="I236" t="str">
        <f t="shared" si="50"/>
        <v>T3部件</v>
      </c>
      <c r="J236">
        <f t="shared" si="44"/>
        <v>6</v>
      </c>
      <c r="K236">
        <f t="shared" si="51"/>
        <v>2.2011221406991799E-2</v>
      </c>
      <c r="L236">
        <f>VLOOKUP(B236,'名称-id-价值'!B:M,J236+2,FALSE)</f>
        <v>117.6</v>
      </c>
      <c r="M236">
        <f t="shared" si="45"/>
        <v>0.64712990936555881</v>
      </c>
      <c r="N236">
        <f t="shared" si="43"/>
        <v>466.65127319810136</v>
      </c>
      <c r="O236" t="str">
        <f t="shared" si="46"/>
        <v>93205,</v>
      </c>
      <c r="P236" t="str">
        <f t="shared" si="47"/>
        <v>51,</v>
      </c>
      <c r="Q236" t="str">
        <f t="shared" si="52"/>
        <v>(1,1)</v>
      </c>
      <c r="R236" t="str">
        <f t="shared" si="48"/>
        <v>1,</v>
      </c>
      <c r="S236" t="str">
        <f t="shared" si="49"/>
        <v>1,</v>
      </c>
    </row>
    <row r="237" spans="1:19" x14ac:dyDescent="0.15">
      <c r="A237" t="s">
        <v>160</v>
      </c>
      <c r="B237">
        <v>100301</v>
      </c>
      <c r="C237">
        <v>83</v>
      </c>
      <c r="D237">
        <v>1</v>
      </c>
      <c r="E237">
        <v>1</v>
      </c>
      <c r="F237">
        <v>4</v>
      </c>
      <c r="G237" s="5">
        <f t="shared" si="42"/>
        <v>8.9555459646094085E-3</v>
      </c>
      <c r="H237" t="str">
        <f>VLOOKUP(B237,'名称-id-价值'!B:C,2,FALSE)</f>
        <v>3倍加速1</v>
      </c>
      <c r="I237" t="str">
        <f t="shared" si="50"/>
        <v>T0坦克</v>
      </c>
      <c r="J237">
        <f t="shared" si="44"/>
        <v>6</v>
      </c>
      <c r="K237">
        <f t="shared" si="51"/>
        <v>3.5822183858437634E-2</v>
      </c>
      <c r="L237">
        <f>VLOOKUP(B237,'名称-id-价值'!B:M,J237+2,FALSE)</f>
        <v>35</v>
      </c>
      <c r="M237">
        <f t="shared" si="45"/>
        <v>0.31344410876132928</v>
      </c>
      <c r="N237">
        <f t="shared" si="43"/>
        <v>466.65127319810136</v>
      </c>
      <c r="O237" t="str">
        <f t="shared" si="46"/>
        <v>100301,</v>
      </c>
      <c r="P237" t="str">
        <f t="shared" si="47"/>
        <v>83,</v>
      </c>
      <c r="Q237" t="str">
        <f t="shared" si="52"/>
        <v>(1,1)</v>
      </c>
      <c r="R237" t="str">
        <f t="shared" si="48"/>
        <v>1,</v>
      </c>
      <c r="S237" t="str">
        <f t="shared" si="49"/>
        <v>1,</v>
      </c>
    </row>
    <row r="238" spans="1:19" x14ac:dyDescent="0.15">
      <c r="A238" t="s">
        <v>160</v>
      </c>
      <c r="B238">
        <v>100302</v>
      </c>
      <c r="C238">
        <v>65</v>
      </c>
      <c r="D238">
        <v>1</v>
      </c>
      <c r="E238">
        <v>1</v>
      </c>
      <c r="F238">
        <v>4</v>
      </c>
      <c r="G238" s="5">
        <f t="shared" si="42"/>
        <v>7.0133793698748384E-3</v>
      </c>
      <c r="H238" t="str">
        <f>VLOOKUP(B238,'名称-id-价值'!B:C,2,FALSE)</f>
        <v>3倍加速2</v>
      </c>
      <c r="I238" t="str">
        <f t="shared" si="50"/>
        <v>T0坦克</v>
      </c>
      <c r="J238">
        <f t="shared" si="44"/>
        <v>6</v>
      </c>
      <c r="K238">
        <f t="shared" si="51"/>
        <v>2.8053517479499353E-2</v>
      </c>
      <c r="L238">
        <f>VLOOKUP(B238,'名称-id-价值'!B:M,J238+2,FALSE)</f>
        <v>60</v>
      </c>
      <c r="M238">
        <f t="shared" si="45"/>
        <v>0.4208027621924903</v>
      </c>
      <c r="N238">
        <f t="shared" si="43"/>
        <v>466.65127319810136</v>
      </c>
      <c r="O238" t="str">
        <f t="shared" si="46"/>
        <v>100302,</v>
      </c>
      <c r="P238" t="str">
        <f t="shared" si="47"/>
        <v>65,</v>
      </c>
      <c r="Q238" t="str">
        <f t="shared" si="52"/>
        <v>(1,1)</v>
      </c>
      <c r="R238" t="str">
        <f t="shared" si="48"/>
        <v>1,</v>
      </c>
      <c r="S238" t="str">
        <f t="shared" si="49"/>
        <v>1,</v>
      </c>
    </row>
    <row r="239" spans="1:19" x14ac:dyDescent="0.15">
      <c r="A239" t="s">
        <v>160</v>
      </c>
      <c r="B239">
        <v>100501</v>
      </c>
      <c r="C239">
        <v>69</v>
      </c>
      <c r="D239">
        <v>1</v>
      </c>
      <c r="E239">
        <v>1</v>
      </c>
      <c r="F239">
        <v>4</v>
      </c>
      <c r="G239" s="5">
        <f t="shared" si="42"/>
        <v>7.4449719464825207E-3</v>
      </c>
      <c r="H239" t="str">
        <f>VLOOKUP(B239,'名称-id-价值'!B:C,2,FALSE)</f>
        <v>5倍加速1</v>
      </c>
      <c r="I239" t="str">
        <f t="shared" si="50"/>
        <v>T0坦克</v>
      </c>
      <c r="J239">
        <f t="shared" si="44"/>
        <v>6</v>
      </c>
      <c r="K239">
        <f t="shared" si="51"/>
        <v>2.9779887785930083E-2</v>
      </c>
      <c r="L239">
        <f>VLOOKUP(B239,'名称-id-价值'!B:M,J239+2,FALSE)</f>
        <v>70</v>
      </c>
      <c r="M239">
        <f t="shared" si="45"/>
        <v>0.52114803625377648</v>
      </c>
      <c r="N239">
        <f t="shared" si="43"/>
        <v>466.65127319810136</v>
      </c>
      <c r="O239" t="str">
        <f t="shared" si="46"/>
        <v>100501,</v>
      </c>
      <c r="P239" t="str">
        <f t="shared" si="47"/>
        <v>69,</v>
      </c>
      <c r="Q239" t="str">
        <f t="shared" si="52"/>
        <v>(1,1)</v>
      </c>
      <c r="R239" t="str">
        <f t="shared" si="48"/>
        <v>1,</v>
      </c>
      <c r="S239" t="str">
        <f t="shared" si="49"/>
        <v>1,</v>
      </c>
    </row>
    <row r="240" spans="1:19" x14ac:dyDescent="0.15">
      <c r="A240" t="s">
        <v>160</v>
      </c>
      <c r="B240">
        <v>100502</v>
      </c>
      <c r="C240">
        <v>54</v>
      </c>
      <c r="D240">
        <v>1</v>
      </c>
      <c r="E240">
        <v>1</v>
      </c>
      <c r="F240">
        <v>4</v>
      </c>
      <c r="G240" s="5">
        <f t="shared" si="42"/>
        <v>5.8264997842037121E-3</v>
      </c>
      <c r="H240" t="str">
        <f>VLOOKUP(B240,'名称-id-价值'!B:C,2,FALSE)</f>
        <v>5倍加速2</v>
      </c>
      <c r="I240" t="str">
        <f t="shared" si="50"/>
        <v>T0坦克</v>
      </c>
      <c r="J240">
        <f t="shared" si="44"/>
        <v>6</v>
      </c>
      <c r="K240">
        <f t="shared" si="51"/>
        <v>2.3305999136814848E-2</v>
      </c>
      <c r="L240">
        <f>VLOOKUP(B240,'名称-id-价值'!B:M,J240+2,FALSE)</f>
        <v>125</v>
      </c>
      <c r="M240">
        <f t="shared" si="45"/>
        <v>0.72831247302546398</v>
      </c>
      <c r="N240">
        <f t="shared" si="43"/>
        <v>466.65127319810136</v>
      </c>
      <c r="O240" t="str">
        <f t="shared" si="46"/>
        <v>100502,</v>
      </c>
      <c r="P240" t="str">
        <f t="shared" si="47"/>
        <v>54,</v>
      </c>
      <c r="Q240" t="str">
        <f t="shared" si="52"/>
        <v>(1,1)</v>
      </c>
      <c r="R240" t="str">
        <f t="shared" si="48"/>
        <v>1,</v>
      </c>
      <c r="S240" t="str">
        <f t="shared" si="49"/>
        <v>1,</v>
      </c>
    </row>
    <row r="241" spans="1:19" x14ac:dyDescent="0.15">
      <c r="A241" t="s">
        <v>161</v>
      </c>
      <c r="B241">
        <v>51111</v>
      </c>
      <c r="C241">
        <v>180</v>
      </c>
      <c r="D241">
        <v>6</v>
      </c>
      <c r="E241">
        <v>16</v>
      </c>
      <c r="F241">
        <v>4</v>
      </c>
      <c r="G241" s="5">
        <f t="shared" si="42"/>
        <v>1.8152480839048003E-2</v>
      </c>
      <c r="H241" t="str">
        <f>VLOOKUP(B241,'名称-id-价值'!B:C,2,FALSE)</f>
        <v>雷诺FT-碎片</v>
      </c>
      <c r="I241" t="str">
        <f t="shared" si="50"/>
        <v>T1碎片</v>
      </c>
      <c r="J241">
        <f t="shared" si="44"/>
        <v>7</v>
      </c>
      <c r="K241">
        <f t="shared" si="51"/>
        <v>0.79870915691811217</v>
      </c>
      <c r="L241">
        <f>VLOOKUP(B241,'名称-id-价值'!B:M,J241+2,FALSE)</f>
        <v>38.4</v>
      </c>
      <c r="M241">
        <f t="shared" si="45"/>
        <v>7.6676079064138767</v>
      </c>
      <c r="N241">
        <f t="shared" si="43"/>
        <v>480.14368697055301</v>
      </c>
      <c r="O241" t="str">
        <f t="shared" si="46"/>
        <v>51111,</v>
      </c>
      <c r="P241" t="str">
        <f t="shared" si="47"/>
        <v>180,</v>
      </c>
      <c r="Q241" t="str">
        <f t="shared" si="52"/>
        <v>(6,16)</v>
      </c>
      <c r="R241" t="str">
        <f t="shared" si="48"/>
        <v>6,</v>
      </c>
      <c r="S241" t="str">
        <f t="shared" si="49"/>
        <v>16,</v>
      </c>
    </row>
    <row r="242" spans="1:19" x14ac:dyDescent="0.15">
      <c r="A242" t="s">
        <v>161</v>
      </c>
      <c r="B242">
        <v>52111</v>
      </c>
      <c r="C242">
        <v>180</v>
      </c>
      <c r="D242">
        <v>6</v>
      </c>
      <c r="E242">
        <v>16</v>
      </c>
      <c r="F242">
        <v>4</v>
      </c>
      <c r="G242" s="5">
        <f t="shared" si="42"/>
        <v>1.8152480839048003E-2</v>
      </c>
      <c r="H242" t="str">
        <f>VLOOKUP(B242,'名称-id-价值'!B:C,2,FALSE)</f>
        <v>Stuart-碎片</v>
      </c>
      <c r="I242" t="str">
        <f t="shared" si="50"/>
        <v>T1碎片</v>
      </c>
      <c r="J242">
        <f t="shared" si="44"/>
        <v>7</v>
      </c>
      <c r="K242">
        <f t="shared" si="51"/>
        <v>0.79870915691811217</v>
      </c>
      <c r="L242">
        <f>VLOOKUP(B242,'名称-id-价值'!B:M,J242+2,FALSE)</f>
        <v>38.4</v>
      </c>
      <c r="M242">
        <f t="shared" si="45"/>
        <v>7.6676079064138767</v>
      </c>
      <c r="N242">
        <f t="shared" si="43"/>
        <v>480.14368697055301</v>
      </c>
      <c r="O242" t="str">
        <f t="shared" si="46"/>
        <v>52111,</v>
      </c>
      <c r="P242" t="str">
        <f t="shared" si="47"/>
        <v>180,</v>
      </c>
      <c r="Q242" t="str">
        <f t="shared" si="52"/>
        <v>(6,16)</v>
      </c>
      <c r="R242" t="str">
        <f t="shared" si="48"/>
        <v>6,</v>
      </c>
      <c r="S242" t="str">
        <f t="shared" si="49"/>
        <v>16,</v>
      </c>
    </row>
    <row r="243" spans="1:19" x14ac:dyDescent="0.15">
      <c r="A243" t="s">
        <v>161</v>
      </c>
      <c r="B243">
        <v>53111</v>
      </c>
      <c r="C243">
        <v>180</v>
      </c>
      <c r="D243">
        <v>6</v>
      </c>
      <c r="E243">
        <v>16</v>
      </c>
      <c r="F243">
        <v>4</v>
      </c>
      <c r="G243" s="5">
        <f t="shared" si="42"/>
        <v>1.8152480839048003E-2</v>
      </c>
      <c r="H243" t="str">
        <f>VLOOKUP(B243,'名称-id-价值'!B:C,2,FALSE)</f>
        <v>B-1-碎片</v>
      </c>
      <c r="I243" t="str">
        <f t="shared" si="50"/>
        <v>T1碎片</v>
      </c>
      <c r="J243">
        <f t="shared" si="44"/>
        <v>7</v>
      </c>
      <c r="K243">
        <f t="shared" si="51"/>
        <v>0.79870915691811217</v>
      </c>
      <c r="L243">
        <f>VLOOKUP(B243,'名称-id-价值'!B:M,J243+2,FALSE)</f>
        <v>38.4</v>
      </c>
      <c r="M243">
        <f t="shared" si="45"/>
        <v>7.6676079064138767</v>
      </c>
      <c r="N243">
        <f t="shared" si="43"/>
        <v>480.14368697055301</v>
      </c>
      <c r="O243" t="str">
        <f t="shared" si="46"/>
        <v>53111,</v>
      </c>
      <c r="P243" t="str">
        <f t="shared" si="47"/>
        <v>180,</v>
      </c>
      <c r="Q243" t="str">
        <f t="shared" si="52"/>
        <v>(6,16)</v>
      </c>
      <c r="R243" t="str">
        <f t="shared" si="48"/>
        <v>6,</v>
      </c>
      <c r="S243" t="str">
        <f t="shared" si="49"/>
        <v>16,</v>
      </c>
    </row>
    <row r="244" spans="1:19" x14ac:dyDescent="0.15">
      <c r="A244" t="s">
        <v>161</v>
      </c>
      <c r="B244">
        <v>51211</v>
      </c>
      <c r="C244">
        <v>160</v>
      </c>
      <c r="D244">
        <v>2</v>
      </c>
      <c r="E244">
        <v>4</v>
      </c>
      <c r="F244">
        <v>4</v>
      </c>
      <c r="G244" s="5">
        <f t="shared" si="42"/>
        <v>1.6135538523598225E-2</v>
      </c>
      <c r="H244" t="str">
        <f>VLOOKUP(B244,'名称-id-价值'!B:C,2,FALSE)</f>
        <v>二号-碎片</v>
      </c>
      <c r="I244" t="str">
        <f t="shared" si="50"/>
        <v>T2碎片</v>
      </c>
      <c r="J244">
        <f t="shared" si="44"/>
        <v>7</v>
      </c>
      <c r="K244">
        <f t="shared" si="51"/>
        <v>0.1936264622831787</v>
      </c>
      <c r="L244">
        <f>VLOOKUP(B244,'名称-id-价值'!B:M,J244+2,FALSE)</f>
        <v>42</v>
      </c>
      <c r="M244">
        <f t="shared" si="45"/>
        <v>2.0330778539733765</v>
      </c>
      <c r="N244">
        <f t="shared" si="43"/>
        <v>480.14368697055301</v>
      </c>
      <c r="O244" t="str">
        <f t="shared" si="46"/>
        <v>51211,</v>
      </c>
      <c r="P244" t="str">
        <f t="shared" si="47"/>
        <v>160,</v>
      </c>
      <c r="Q244" t="str">
        <f t="shared" si="52"/>
        <v>(2,4)</v>
      </c>
      <c r="R244" t="str">
        <f t="shared" si="48"/>
        <v>2,</v>
      </c>
      <c r="S244" t="str">
        <f t="shared" si="49"/>
        <v>4,</v>
      </c>
    </row>
    <row r="245" spans="1:19" x14ac:dyDescent="0.15">
      <c r="A245" t="s">
        <v>161</v>
      </c>
      <c r="B245">
        <v>52211</v>
      </c>
      <c r="C245">
        <v>160</v>
      </c>
      <c r="D245">
        <v>2</v>
      </c>
      <c r="E245">
        <v>4</v>
      </c>
      <c r="F245">
        <v>4</v>
      </c>
      <c r="G245" s="5">
        <f t="shared" si="42"/>
        <v>1.6135538523598225E-2</v>
      </c>
      <c r="H245" t="str">
        <f>VLOOKUP(B245,'名称-id-价值'!B:C,2,FALSE)</f>
        <v>T-34-碎片</v>
      </c>
      <c r="I245" t="str">
        <f t="shared" si="50"/>
        <v>T2碎片</v>
      </c>
      <c r="J245">
        <f t="shared" si="44"/>
        <v>7</v>
      </c>
      <c r="K245">
        <f t="shared" si="51"/>
        <v>0.1936264622831787</v>
      </c>
      <c r="L245">
        <f>VLOOKUP(B245,'名称-id-价值'!B:M,J245+2,FALSE)</f>
        <v>42</v>
      </c>
      <c r="M245">
        <f t="shared" si="45"/>
        <v>2.0330778539733765</v>
      </c>
      <c r="N245">
        <f t="shared" si="43"/>
        <v>480.14368697055301</v>
      </c>
      <c r="O245" t="str">
        <f t="shared" si="46"/>
        <v>52211,</v>
      </c>
      <c r="P245" t="str">
        <f t="shared" si="47"/>
        <v>160,</v>
      </c>
      <c r="Q245" t="str">
        <f t="shared" si="52"/>
        <v>(2,4)</v>
      </c>
      <c r="R245" t="str">
        <f t="shared" si="48"/>
        <v>2,</v>
      </c>
      <c r="S245" t="str">
        <f t="shared" si="49"/>
        <v>4,</v>
      </c>
    </row>
    <row r="246" spans="1:19" x14ac:dyDescent="0.15">
      <c r="A246" t="s">
        <v>161</v>
      </c>
      <c r="B246">
        <v>53211</v>
      </c>
      <c r="C246">
        <v>160</v>
      </c>
      <c r="D246">
        <v>2</v>
      </c>
      <c r="E246">
        <v>4</v>
      </c>
      <c r="F246">
        <v>4</v>
      </c>
      <c r="G246" s="5">
        <f t="shared" si="42"/>
        <v>1.6135538523598225E-2</v>
      </c>
      <c r="H246" t="str">
        <f>VLOOKUP(B246,'名称-id-价值'!B:C,2,FALSE)</f>
        <v>KV-1-碎片</v>
      </c>
      <c r="I246" t="str">
        <f t="shared" si="50"/>
        <v>T2碎片</v>
      </c>
      <c r="J246">
        <f t="shared" si="44"/>
        <v>7</v>
      </c>
      <c r="K246">
        <f t="shared" si="51"/>
        <v>0.1936264622831787</v>
      </c>
      <c r="L246">
        <f>VLOOKUP(B246,'名称-id-价值'!B:M,J246+2,FALSE)</f>
        <v>42</v>
      </c>
      <c r="M246">
        <f t="shared" si="45"/>
        <v>2.0330778539733765</v>
      </c>
      <c r="N246">
        <f t="shared" si="43"/>
        <v>480.14368697055301</v>
      </c>
      <c r="O246" t="str">
        <f t="shared" si="46"/>
        <v>53211,</v>
      </c>
      <c r="P246" t="str">
        <f t="shared" si="47"/>
        <v>160,</v>
      </c>
      <c r="Q246" t="str">
        <f t="shared" si="52"/>
        <v>(2,4)</v>
      </c>
      <c r="R246" t="str">
        <f t="shared" si="48"/>
        <v>2,</v>
      </c>
      <c r="S246" t="str">
        <f t="shared" si="49"/>
        <v>4,</v>
      </c>
    </row>
    <row r="247" spans="1:19" x14ac:dyDescent="0.15">
      <c r="A247" t="s">
        <v>161</v>
      </c>
      <c r="B247">
        <v>51311</v>
      </c>
      <c r="C247">
        <v>703</v>
      </c>
      <c r="D247">
        <v>2</v>
      </c>
      <c r="E247">
        <v>6</v>
      </c>
      <c r="F247">
        <v>4</v>
      </c>
      <c r="G247" s="5">
        <f t="shared" si="42"/>
        <v>7.0895522388059698E-2</v>
      </c>
      <c r="H247" t="str">
        <f>VLOOKUP(B247,'名称-id-价值'!B:C,2,FALSE)</f>
        <v>35(t)-碎片</v>
      </c>
      <c r="I247" t="str">
        <f t="shared" si="50"/>
        <v>T3碎片</v>
      </c>
      <c r="J247">
        <f t="shared" si="44"/>
        <v>7</v>
      </c>
      <c r="K247">
        <f t="shared" si="51"/>
        <v>1.1343283582089552</v>
      </c>
      <c r="L247">
        <f>VLOOKUP(B247,'名称-id-价值'!B:M,J247+2,FALSE)</f>
        <v>48.4</v>
      </c>
      <c r="M247">
        <f t="shared" si="45"/>
        <v>13.725373134328358</v>
      </c>
      <c r="N247">
        <f t="shared" si="43"/>
        <v>480.14368697055301</v>
      </c>
      <c r="O247" t="str">
        <f t="shared" si="46"/>
        <v>51311,</v>
      </c>
      <c r="P247" t="str">
        <f t="shared" si="47"/>
        <v>703,</v>
      </c>
      <c r="Q247" t="str">
        <f t="shared" si="52"/>
        <v>(2,6)</v>
      </c>
      <c r="R247" t="str">
        <f t="shared" si="48"/>
        <v>2,</v>
      </c>
      <c r="S247" t="str">
        <f t="shared" si="49"/>
        <v>6,</v>
      </c>
    </row>
    <row r="248" spans="1:19" x14ac:dyDescent="0.15">
      <c r="A248" t="s">
        <v>161</v>
      </c>
      <c r="B248">
        <v>52311</v>
      </c>
      <c r="C248">
        <v>703</v>
      </c>
      <c r="D248">
        <v>2</v>
      </c>
      <c r="E248">
        <v>6</v>
      </c>
      <c r="F248">
        <v>4</v>
      </c>
      <c r="G248" s="5">
        <f t="shared" si="42"/>
        <v>7.0895522388059698E-2</v>
      </c>
      <c r="H248" t="str">
        <f>VLOOKUP(B248,'名称-id-价值'!B:C,2,FALSE)</f>
        <v>玛蒂尔达-碎片</v>
      </c>
      <c r="I248" t="str">
        <f t="shared" si="50"/>
        <v>T3碎片</v>
      </c>
      <c r="J248">
        <f t="shared" si="44"/>
        <v>7</v>
      </c>
      <c r="K248">
        <f t="shared" si="51"/>
        <v>1.1343283582089552</v>
      </c>
      <c r="L248">
        <f>VLOOKUP(B248,'名称-id-价值'!B:M,J248+2,FALSE)</f>
        <v>48.4</v>
      </c>
      <c r="M248">
        <f t="shared" si="45"/>
        <v>13.725373134328358</v>
      </c>
      <c r="N248">
        <f t="shared" si="43"/>
        <v>480.14368697055301</v>
      </c>
      <c r="O248" t="str">
        <f t="shared" si="46"/>
        <v>52311,</v>
      </c>
      <c r="P248" t="str">
        <f t="shared" si="47"/>
        <v>703,</v>
      </c>
      <c r="Q248" t="str">
        <f t="shared" si="52"/>
        <v>(2,6)</v>
      </c>
      <c r="R248" t="str">
        <f t="shared" si="48"/>
        <v>2,</v>
      </c>
      <c r="S248" t="str">
        <f t="shared" si="49"/>
        <v>6,</v>
      </c>
    </row>
    <row r="249" spans="1:19" x14ac:dyDescent="0.15">
      <c r="A249" t="s">
        <v>161</v>
      </c>
      <c r="B249">
        <v>53311</v>
      </c>
      <c r="C249">
        <v>703</v>
      </c>
      <c r="D249">
        <v>2</v>
      </c>
      <c r="E249">
        <v>6</v>
      </c>
      <c r="F249">
        <v>4</v>
      </c>
      <c r="G249" s="5">
        <f t="shared" si="42"/>
        <v>7.0895522388059698E-2</v>
      </c>
      <c r="H249" t="str">
        <f>VLOOKUP(B249,'名称-id-价值'!B:C,2,FALSE)</f>
        <v>黑豹-碎片</v>
      </c>
      <c r="I249" t="str">
        <f t="shared" si="50"/>
        <v>T3碎片</v>
      </c>
      <c r="J249">
        <f t="shared" si="44"/>
        <v>7</v>
      </c>
      <c r="K249">
        <f t="shared" si="51"/>
        <v>1.1343283582089552</v>
      </c>
      <c r="L249">
        <f>VLOOKUP(B249,'名称-id-价值'!B:M,J249+2,FALSE)</f>
        <v>48.4</v>
      </c>
      <c r="M249">
        <f t="shared" si="45"/>
        <v>13.725373134328358</v>
      </c>
      <c r="N249">
        <f t="shared" si="43"/>
        <v>480.14368697055301</v>
      </c>
      <c r="O249" t="str">
        <f t="shared" si="46"/>
        <v>53311,</v>
      </c>
      <c r="P249" t="str">
        <f t="shared" si="47"/>
        <v>703,</v>
      </c>
      <c r="Q249" t="str">
        <f t="shared" si="52"/>
        <v>(2,6)</v>
      </c>
      <c r="R249" t="str">
        <f t="shared" si="48"/>
        <v>2,</v>
      </c>
      <c r="S249" t="str">
        <f t="shared" si="49"/>
        <v>6,</v>
      </c>
    </row>
    <row r="250" spans="1:19" x14ac:dyDescent="0.15">
      <c r="A250" t="s">
        <v>161</v>
      </c>
      <c r="B250">
        <v>51311</v>
      </c>
      <c r="C250">
        <v>705</v>
      </c>
      <c r="D250">
        <v>1</v>
      </c>
      <c r="E250">
        <v>3</v>
      </c>
      <c r="F250">
        <v>4</v>
      </c>
      <c r="G250" s="5">
        <f t="shared" si="42"/>
        <v>7.1097216619604678E-2</v>
      </c>
      <c r="H250" t="str">
        <f>VLOOKUP(B250,'名称-id-价值'!B:C,2,FALSE)</f>
        <v>35(t)-碎片</v>
      </c>
      <c r="I250" t="str">
        <f t="shared" si="50"/>
        <v>T3碎片</v>
      </c>
      <c r="J250">
        <f t="shared" si="44"/>
        <v>7</v>
      </c>
      <c r="K250">
        <f t="shared" si="51"/>
        <v>0.56877773295683742</v>
      </c>
      <c r="L250">
        <f>VLOOKUP(B250,'名称-id-价值'!B:M,J250+2,FALSE)</f>
        <v>48.4</v>
      </c>
      <c r="M250">
        <f t="shared" si="45"/>
        <v>6.8822105687777322</v>
      </c>
      <c r="N250">
        <f t="shared" si="43"/>
        <v>480.14368697055301</v>
      </c>
      <c r="O250" t="str">
        <f t="shared" si="46"/>
        <v>51311,</v>
      </c>
      <c r="P250" t="str">
        <f t="shared" si="47"/>
        <v>705,</v>
      </c>
      <c r="Q250" t="str">
        <f t="shared" si="52"/>
        <v>(1,3)</v>
      </c>
      <c r="R250" t="str">
        <f t="shared" si="48"/>
        <v>1,</v>
      </c>
      <c r="S250" t="str">
        <f t="shared" si="49"/>
        <v>3,</v>
      </c>
    </row>
    <row r="251" spans="1:19" x14ac:dyDescent="0.15">
      <c r="A251" t="s">
        <v>161</v>
      </c>
      <c r="B251">
        <v>52311</v>
      </c>
      <c r="C251">
        <v>705</v>
      </c>
      <c r="D251">
        <v>1</v>
      </c>
      <c r="E251">
        <v>3</v>
      </c>
      <c r="F251">
        <v>4</v>
      </c>
      <c r="G251" s="5">
        <f t="shared" si="42"/>
        <v>7.1097216619604678E-2</v>
      </c>
      <c r="H251" t="str">
        <f>VLOOKUP(B251,'名称-id-价值'!B:C,2,FALSE)</f>
        <v>玛蒂尔达-碎片</v>
      </c>
      <c r="I251" t="str">
        <f t="shared" si="50"/>
        <v>T3碎片</v>
      </c>
      <c r="J251">
        <f t="shared" si="44"/>
        <v>7</v>
      </c>
      <c r="K251">
        <f t="shared" si="51"/>
        <v>0.56877773295683742</v>
      </c>
      <c r="L251">
        <f>VLOOKUP(B251,'名称-id-价值'!B:M,J251+2,FALSE)</f>
        <v>48.4</v>
      </c>
      <c r="M251">
        <f t="shared" si="45"/>
        <v>6.8822105687777322</v>
      </c>
      <c r="N251">
        <f t="shared" si="43"/>
        <v>480.14368697055301</v>
      </c>
      <c r="O251" t="str">
        <f t="shared" si="46"/>
        <v>52311,</v>
      </c>
      <c r="P251" t="str">
        <f t="shared" si="47"/>
        <v>705,</v>
      </c>
      <c r="Q251" t="str">
        <f t="shared" si="52"/>
        <v>(1,3)</v>
      </c>
      <c r="R251" t="str">
        <f t="shared" si="48"/>
        <v>1,</v>
      </c>
      <c r="S251" t="str">
        <f t="shared" si="49"/>
        <v>3,</v>
      </c>
    </row>
    <row r="252" spans="1:19" x14ac:dyDescent="0.15">
      <c r="A252" t="s">
        <v>161</v>
      </c>
      <c r="B252">
        <v>53311</v>
      </c>
      <c r="C252">
        <v>705</v>
      </c>
      <c r="D252">
        <v>1</v>
      </c>
      <c r="E252">
        <v>3</v>
      </c>
      <c r="F252">
        <v>4</v>
      </c>
      <c r="G252" s="5">
        <f t="shared" si="42"/>
        <v>7.1097216619604678E-2</v>
      </c>
      <c r="H252" t="str">
        <f>VLOOKUP(B252,'名称-id-价值'!B:C,2,FALSE)</f>
        <v>黑豹-碎片</v>
      </c>
      <c r="I252" t="str">
        <f t="shared" si="50"/>
        <v>T3碎片</v>
      </c>
      <c r="J252">
        <f t="shared" si="44"/>
        <v>7</v>
      </c>
      <c r="K252">
        <f t="shared" si="51"/>
        <v>0.56877773295683742</v>
      </c>
      <c r="L252">
        <f>VLOOKUP(B252,'名称-id-价值'!B:M,J252+2,FALSE)</f>
        <v>48.4</v>
      </c>
      <c r="M252">
        <f t="shared" si="45"/>
        <v>6.8822105687777322</v>
      </c>
      <c r="N252">
        <f t="shared" si="43"/>
        <v>480.14368697055301</v>
      </c>
      <c r="O252" t="str">
        <f t="shared" si="46"/>
        <v>53311,</v>
      </c>
      <c r="P252" t="str">
        <f t="shared" si="47"/>
        <v>705,</v>
      </c>
      <c r="Q252" t="str">
        <f t="shared" si="52"/>
        <v>(1,3)</v>
      </c>
      <c r="R252" t="str">
        <f t="shared" si="48"/>
        <v>1,</v>
      </c>
      <c r="S252" t="str">
        <f t="shared" si="49"/>
        <v>3,</v>
      </c>
    </row>
    <row r="253" spans="1:19" x14ac:dyDescent="0.15">
      <c r="A253" t="s">
        <v>161</v>
      </c>
      <c r="B253">
        <v>91001</v>
      </c>
      <c r="C253">
        <v>120</v>
      </c>
      <c r="D253">
        <v>1</v>
      </c>
      <c r="E253">
        <v>2</v>
      </c>
      <c r="F253">
        <v>4</v>
      </c>
      <c r="G253" s="5">
        <f t="shared" si="42"/>
        <v>1.2101653892698669E-2</v>
      </c>
      <c r="H253" t="str">
        <f>VLOOKUP(B253,'名称-id-价值'!B:C,2,FALSE)</f>
        <v>T1LP1</v>
      </c>
      <c r="I253" t="str">
        <f t="shared" si="50"/>
        <v>T1部件</v>
      </c>
      <c r="J253">
        <f t="shared" si="44"/>
        <v>7</v>
      </c>
      <c r="K253">
        <f t="shared" si="51"/>
        <v>7.2609923356192013E-2</v>
      </c>
      <c r="L253">
        <f>VLOOKUP(B253,'名称-id-价值'!B:M,J253+2,FALSE)</f>
        <v>28</v>
      </c>
      <c r="M253">
        <f t="shared" si="45"/>
        <v>0.50826946349334412</v>
      </c>
      <c r="N253">
        <f t="shared" si="43"/>
        <v>480.14368697055301</v>
      </c>
      <c r="O253" t="str">
        <f t="shared" si="46"/>
        <v>91001,</v>
      </c>
      <c r="P253" t="str">
        <f t="shared" si="47"/>
        <v>120,</v>
      </c>
      <c r="Q253" t="str">
        <f t="shared" si="52"/>
        <v>(1,2)</v>
      </c>
      <c r="R253" t="str">
        <f t="shared" si="48"/>
        <v>1,</v>
      </c>
      <c r="S253" t="str">
        <f t="shared" si="49"/>
        <v>2,</v>
      </c>
    </row>
    <row r="254" spans="1:19" x14ac:dyDescent="0.15">
      <c r="A254" t="s">
        <v>161</v>
      </c>
      <c r="B254">
        <v>91003</v>
      </c>
      <c r="C254">
        <v>120</v>
      </c>
      <c r="D254">
        <v>1</v>
      </c>
      <c r="E254">
        <v>2</v>
      </c>
      <c r="F254">
        <v>4</v>
      </c>
      <c r="G254" s="5">
        <f t="shared" si="42"/>
        <v>1.2101653892698669E-2</v>
      </c>
      <c r="H254" t="str">
        <f>VLOOKUP(B254,'名称-id-价值'!B:C,2,FALSE)</f>
        <v>T1LP3</v>
      </c>
      <c r="I254" t="str">
        <f t="shared" si="50"/>
        <v>T1部件</v>
      </c>
      <c r="J254">
        <f t="shared" si="44"/>
        <v>7</v>
      </c>
      <c r="K254">
        <f t="shared" si="51"/>
        <v>7.2609923356192013E-2</v>
      </c>
      <c r="L254">
        <f>VLOOKUP(B254,'名称-id-价值'!B:M,J254+2,FALSE)</f>
        <v>28</v>
      </c>
      <c r="M254">
        <f t="shared" si="45"/>
        <v>0.50826946349334412</v>
      </c>
      <c r="N254">
        <f t="shared" si="43"/>
        <v>480.14368697055301</v>
      </c>
      <c r="O254" t="str">
        <f t="shared" si="46"/>
        <v>91003,</v>
      </c>
      <c r="P254" t="str">
        <f t="shared" si="47"/>
        <v>120,</v>
      </c>
      <c r="Q254" t="str">
        <f t="shared" si="52"/>
        <v>(1,2)</v>
      </c>
      <c r="R254" t="str">
        <f t="shared" si="48"/>
        <v>1,</v>
      </c>
      <c r="S254" t="str">
        <f t="shared" si="49"/>
        <v>2,</v>
      </c>
    </row>
    <row r="255" spans="1:19" x14ac:dyDescent="0.15">
      <c r="A255" t="s">
        <v>161</v>
      </c>
      <c r="B255">
        <v>91005</v>
      </c>
      <c r="C255">
        <v>120</v>
      </c>
      <c r="D255">
        <v>1</v>
      </c>
      <c r="E255">
        <v>2</v>
      </c>
      <c r="F255">
        <v>4</v>
      </c>
      <c r="G255" s="5">
        <f t="shared" si="42"/>
        <v>1.2101653892698669E-2</v>
      </c>
      <c r="H255" t="str">
        <f>VLOOKUP(B255,'名称-id-价值'!B:C,2,FALSE)</f>
        <v>T1LP5</v>
      </c>
      <c r="I255" t="str">
        <f t="shared" si="50"/>
        <v>T1部件</v>
      </c>
      <c r="J255">
        <f t="shared" si="44"/>
        <v>7</v>
      </c>
      <c r="K255">
        <f t="shared" si="51"/>
        <v>7.2609923356192013E-2</v>
      </c>
      <c r="L255">
        <f>VLOOKUP(B255,'名称-id-价值'!B:M,J255+2,FALSE)</f>
        <v>28</v>
      </c>
      <c r="M255">
        <f t="shared" si="45"/>
        <v>0.50826946349334412</v>
      </c>
      <c r="N255">
        <f t="shared" si="43"/>
        <v>480.14368697055301</v>
      </c>
      <c r="O255" t="str">
        <f t="shared" si="46"/>
        <v>91005,</v>
      </c>
      <c r="P255" t="str">
        <f t="shared" si="47"/>
        <v>120,</v>
      </c>
      <c r="Q255" t="str">
        <f t="shared" si="52"/>
        <v>(1,2)</v>
      </c>
      <c r="R255" t="str">
        <f t="shared" si="48"/>
        <v>1,</v>
      </c>
      <c r="S255" t="str">
        <f t="shared" si="49"/>
        <v>2,</v>
      </c>
    </row>
    <row r="256" spans="1:19" x14ac:dyDescent="0.15">
      <c r="A256" t="s">
        <v>161</v>
      </c>
      <c r="B256">
        <v>91101</v>
      </c>
      <c r="C256">
        <v>120</v>
      </c>
      <c r="D256">
        <v>1</v>
      </c>
      <c r="E256">
        <v>2</v>
      </c>
      <c r="F256">
        <v>4</v>
      </c>
      <c r="G256" s="5">
        <f t="shared" si="42"/>
        <v>1.2101653892698669E-2</v>
      </c>
      <c r="H256" t="str">
        <f>VLOOKUP(B256,'名称-id-价值'!B:C,2,FALSE)</f>
        <v>T1MP1</v>
      </c>
      <c r="I256" t="str">
        <f t="shared" si="50"/>
        <v>T1部件</v>
      </c>
      <c r="J256">
        <f t="shared" si="44"/>
        <v>7</v>
      </c>
      <c r="K256">
        <f t="shared" si="51"/>
        <v>7.2609923356192013E-2</v>
      </c>
      <c r="L256">
        <f>VLOOKUP(B256,'名称-id-价值'!B:M,J256+2,FALSE)</f>
        <v>28</v>
      </c>
      <c r="M256">
        <f t="shared" si="45"/>
        <v>0.50826946349334412</v>
      </c>
      <c r="N256">
        <f t="shared" si="43"/>
        <v>480.14368697055301</v>
      </c>
      <c r="O256" t="str">
        <f t="shared" si="46"/>
        <v>91101,</v>
      </c>
      <c r="P256" t="str">
        <f t="shared" si="47"/>
        <v>120,</v>
      </c>
      <c r="Q256" t="str">
        <f t="shared" si="52"/>
        <v>(1,2)</v>
      </c>
      <c r="R256" t="str">
        <f t="shared" si="48"/>
        <v>1,</v>
      </c>
      <c r="S256" t="str">
        <f t="shared" si="49"/>
        <v>2,</v>
      </c>
    </row>
    <row r="257" spans="1:19" x14ac:dyDescent="0.15">
      <c r="A257" t="s">
        <v>161</v>
      </c>
      <c r="B257">
        <v>91103</v>
      </c>
      <c r="C257">
        <v>120</v>
      </c>
      <c r="D257">
        <v>1</v>
      </c>
      <c r="E257">
        <v>2</v>
      </c>
      <c r="F257">
        <v>4</v>
      </c>
      <c r="G257" s="5">
        <f t="shared" si="42"/>
        <v>1.2101653892698669E-2</v>
      </c>
      <c r="H257" t="str">
        <f>VLOOKUP(B257,'名称-id-价值'!B:C,2,FALSE)</f>
        <v>T1MP3</v>
      </c>
      <c r="I257" t="str">
        <f t="shared" si="50"/>
        <v>T1部件</v>
      </c>
      <c r="J257">
        <f t="shared" si="44"/>
        <v>7</v>
      </c>
      <c r="K257">
        <f t="shared" si="51"/>
        <v>7.2609923356192013E-2</v>
      </c>
      <c r="L257">
        <f>VLOOKUP(B257,'名称-id-价值'!B:M,J257+2,FALSE)</f>
        <v>28</v>
      </c>
      <c r="M257">
        <f t="shared" si="45"/>
        <v>0.50826946349334412</v>
      </c>
      <c r="N257">
        <f t="shared" si="43"/>
        <v>480.14368697055301</v>
      </c>
      <c r="O257" t="str">
        <f t="shared" si="46"/>
        <v>91103,</v>
      </c>
      <c r="P257" t="str">
        <f t="shared" si="47"/>
        <v>120,</v>
      </c>
      <c r="Q257" t="str">
        <f t="shared" si="52"/>
        <v>(1,2)</v>
      </c>
      <c r="R257" t="str">
        <f t="shared" si="48"/>
        <v>1,</v>
      </c>
      <c r="S257" t="str">
        <f t="shared" si="49"/>
        <v>2,</v>
      </c>
    </row>
    <row r="258" spans="1:19" x14ac:dyDescent="0.15">
      <c r="A258" t="s">
        <v>161</v>
      </c>
      <c r="B258">
        <v>91105</v>
      </c>
      <c r="C258">
        <v>120</v>
      </c>
      <c r="D258">
        <v>1</v>
      </c>
      <c r="E258">
        <v>2</v>
      </c>
      <c r="F258">
        <v>4</v>
      </c>
      <c r="G258" s="5">
        <f t="shared" ref="G258:G321" si="53">C258/SUMIFS(C:C,A:A,A258)</f>
        <v>1.2101653892698669E-2</v>
      </c>
      <c r="H258" t="str">
        <f>VLOOKUP(B258,'名称-id-价值'!B:C,2,FALSE)</f>
        <v>T1MP5</v>
      </c>
      <c r="I258" t="str">
        <f t="shared" si="50"/>
        <v>T1部件</v>
      </c>
      <c r="J258">
        <f t="shared" si="44"/>
        <v>7</v>
      </c>
      <c r="K258">
        <f t="shared" si="51"/>
        <v>7.2609923356192013E-2</v>
      </c>
      <c r="L258">
        <f>VLOOKUP(B258,'名称-id-价值'!B:M,J258+2,FALSE)</f>
        <v>28</v>
      </c>
      <c r="M258">
        <f t="shared" si="45"/>
        <v>0.50826946349334412</v>
      </c>
      <c r="N258">
        <f t="shared" ref="N258:N321" si="54">SUMIFS(M:M,A:A,A258)*F258+VLOOKUP(J258,$AC$17:$AF$27,4,FALSE)</f>
        <v>480.14368697055301</v>
      </c>
      <c r="O258" t="str">
        <f t="shared" si="46"/>
        <v>91105,</v>
      </c>
      <c r="P258" t="str">
        <f t="shared" si="47"/>
        <v>120,</v>
      </c>
      <c r="Q258" t="str">
        <f t="shared" si="52"/>
        <v>(1,2)</v>
      </c>
      <c r="R258" t="str">
        <f t="shared" si="48"/>
        <v>1,</v>
      </c>
      <c r="S258" t="str">
        <f t="shared" si="49"/>
        <v>2,</v>
      </c>
    </row>
    <row r="259" spans="1:19" x14ac:dyDescent="0.15">
      <c r="A259" t="s">
        <v>161</v>
      </c>
      <c r="B259">
        <v>91201</v>
      </c>
      <c r="C259">
        <v>120</v>
      </c>
      <c r="D259">
        <v>1</v>
      </c>
      <c r="E259">
        <v>2</v>
      </c>
      <c r="F259">
        <v>4</v>
      </c>
      <c r="G259" s="5">
        <f t="shared" si="53"/>
        <v>1.2101653892698669E-2</v>
      </c>
      <c r="H259" t="str">
        <f>VLOOKUP(B259,'名称-id-价值'!B:C,2,FALSE)</f>
        <v>T1HP1</v>
      </c>
      <c r="I259" t="str">
        <f t="shared" si="50"/>
        <v>T1部件</v>
      </c>
      <c r="J259">
        <f t="shared" si="44"/>
        <v>7</v>
      </c>
      <c r="K259">
        <f t="shared" si="51"/>
        <v>7.2609923356192013E-2</v>
      </c>
      <c r="L259">
        <f>VLOOKUP(B259,'名称-id-价值'!B:M,J259+2,FALSE)</f>
        <v>28</v>
      </c>
      <c r="M259">
        <f t="shared" si="45"/>
        <v>0.50826946349334412</v>
      </c>
      <c r="N259">
        <f t="shared" si="54"/>
        <v>480.14368697055301</v>
      </c>
      <c r="O259" t="str">
        <f t="shared" si="46"/>
        <v>91201,</v>
      </c>
      <c r="P259" t="str">
        <f t="shared" si="47"/>
        <v>120,</v>
      </c>
      <c r="Q259" t="str">
        <f t="shared" si="52"/>
        <v>(1,2)</v>
      </c>
      <c r="R259" t="str">
        <f t="shared" si="48"/>
        <v>1,</v>
      </c>
      <c r="S259" t="str">
        <f t="shared" si="49"/>
        <v>2,</v>
      </c>
    </row>
    <row r="260" spans="1:19" x14ac:dyDescent="0.15">
      <c r="A260" t="s">
        <v>161</v>
      </c>
      <c r="B260">
        <v>91203</v>
      </c>
      <c r="C260">
        <v>120</v>
      </c>
      <c r="D260">
        <v>1</v>
      </c>
      <c r="E260">
        <v>2</v>
      </c>
      <c r="F260">
        <v>4</v>
      </c>
      <c r="G260" s="5">
        <f t="shared" si="53"/>
        <v>1.2101653892698669E-2</v>
      </c>
      <c r="H260" t="str">
        <f>VLOOKUP(B260,'名称-id-价值'!B:C,2,FALSE)</f>
        <v>T1HP3</v>
      </c>
      <c r="I260" t="str">
        <f t="shared" si="50"/>
        <v>T1部件</v>
      </c>
      <c r="J260">
        <f t="shared" si="44"/>
        <v>7</v>
      </c>
      <c r="K260">
        <f t="shared" si="51"/>
        <v>7.2609923356192013E-2</v>
      </c>
      <c r="L260">
        <f>VLOOKUP(B260,'名称-id-价值'!B:M,J260+2,FALSE)</f>
        <v>28</v>
      </c>
      <c r="M260">
        <f t="shared" si="45"/>
        <v>0.50826946349334412</v>
      </c>
      <c r="N260">
        <f t="shared" si="54"/>
        <v>480.14368697055301</v>
      </c>
      <c r="O260" t="str">
        <f t="shared" si="46"/>
        <v>91203,</v>
      </c>
      <c r="P260" t="str">
        <f t="shared" si="47"/>
        <v>120,</v>
      </c>
      <c r="Q260" t="str">
        <f t="shared" si="52"/>
        <v>(1,2)</v>
      </c>
      <c r="R260" t="str">
        <f t="shared" si="48"/>
        <v>1,</v>
      </c>
      <c r="S260" t="str">
        <f t="shared" si="49"/>
        <v>2,</v>
      </c>
    </row>
    <row r="261" spans="1:19" x14ac:dyDescent="0.15">
      <c r="A261" t="s">
        <v>161</v>
      </c>
      <c r="B261">
        <v>91205</v>
      </c>
      <c r="C261">
        <v>120</v>
      </c>
      <c r="D261">
        <v>1</v>
      </c>
      <c r="E261">
        <v>2</v>
      </c>
      <c r="F261">
        <v>4</v>
      </c>
      <c r="G261" s="5">
        <f t="shared" si="53"/>
        <v>1.2101653892698669E-2</v>
      </c>
      <c r="H261" t="str">
        <f>VLOOKUP(B261,'名称-id-价值'!B:C,2,FALSE)</f>
        <v>T1HP5</v>
      </c>
      <c r="I261" t="str">
        <f t="shared" si="50"/>
        <v>T1部件</v>
      </c>
      <c r="J261">
        <f t="shared" si="44"/>
        <v>7</v>
      </c>
      <c r="K261">
        <f t="shared" si="51"/>
        <v>7.2609923356192013E-2</v>
      </c>
      <c r="L261">
        <f>VLOOKUP(B261,'名称-id-价值'!B:M,J261+2,FALSE)</f>
        <v>28</v>
      </c>
      <c r="M261">
        <f t="shared" si="45"/>
        <v>0.50826946349334412</v>
      </c>
      <c r="N261">
        <f t="shared" si="54"/>
        <v>480.14368697055301</v>
      </c>
      <c r="O261" t="str">
        <f t="shared" si="46"/>
        <v>91205,</v>
      </c>
      <c r="P261" t="str">
        <f t="shared" si="47"/>
        <v>120,</v>
      </c>
      <c r="Q261" t="str">
        <f t="shared" si="52"/>
        <v>(1,2)</v>
      </c>
      <c r="R261" t="str">
        <f t="shared" si="48"/>
        <v>1,</v>
      </c>
      <c r="S261" t="str">
        <f t="shared" si="49"/>
        <v>2,</v>
      </c>
    </row>
    <row r="262" spans="1:19" x14ac:dyDescent="0.15">
      <c r="A262" t="s">
        <v>161</v>
      </c>
      <c r="B262">
        <v>91002</v>
      </c>
      <c r="C262">
        <v>120</v>
      </c>
      <c r="D262">
        <v>1</v>
      </c>
      <c r="E262">
        <v>2</v>
      </c>
      <c r="F262">
        <v>4</v>
      </c>
      <c r="G262" s="5">
        <f t="shared" si="53"/>
        <v>1.2101653892698669E-2</v>
      </c>
      <c r="H262" t="str">
        <f>VLOOKUP(B262,'名称-id-价值'!B:C,2,FALSE)</f>
        <v>T1LP2</v>
      </c>
      <c r="I262" t="str">
        <f t="shared" si="50"/>
        <v>T1部件</v>
      </c>
      <c r="J262">
        <f t="shared" si="44"/>
        <v>7</v>
      </c>
      <c r="K262">
        <f t="shared" si="51"/>
        <v>7.2609923356192013E-2</v>
      </c>
      <c r="L262">
        <f>VLOOKUP(B262,'名称-id-价值'!B:M,J262+2,FALSE)</f>
        <v>28</v>
      </c>
      <c r="M262">
        <f t="shared" si="45"/>
        <v>0.50826946349334412</v>
      </c>
      <c r="N262">
        <f t="shared" si="54"/>
        <v>480.14368697055301</v>
      </c>
      <c r="O262" t="str">
        <f t="shared" si="46"/>
        <v>91002,</v>
      </c>
      <c r="P262" t="str">
        <f t="shared" si="47"/>
        <v>120,</v>
      </c>
      <c r="Q262" t="str">
        <f t="shared" si="52"/>
        <v>(1,2)</v>
      </c>
      <c r="R262" t="str">
        <f t="shared" si="48"/>
        <v>1,</v>
      </c>
      <c r="S262" t="str">
        <f t="shared" si="49"/>
        <v>2,</v>
      </c>
    </row>
    <row r="263" spans="1:19" x14ac:dyDescent="0.15">
      <c r="A263" t="s">
        <v>161</v>
      </c>
      <c r="B263">
        <v>91004</v>
      </c>
      <c r="C263">
        <v>120</v>
      </c>
      <c r="D263">
        <v>1</v>
      </c>
      <c r="E263">
        <v>2</v>
      </c>
      <c r="F263">
        <v>4</v>
      </c>
      <c r="G263" s="5">
        <f t="shared" si="53"/>
        <v>1.2101653892698669E-2</v>
      </c>
      <c r="H263" t="str">
        <f>VLOOKUP(B263,'名称-id-价值'!B:C,2,FALSE)</f>
        <v>T1LP4</v>
      </c>
      <c r="I263" t="str">
        <f t="shared" si="50"/>
        <v>T1部件</v>
      </c>
      <c r="J263">
        <f t="shared" si="44"/>
        <v>7</v>
      </c>
      <c r="K263">
        <f t="shared" si="51"/>
        <v>7.2609923356192013E-2</v>
      </c>
      <c r="L263">
        <f>VLOOKUP(B263,'名称-id-价值'!B:M,J263+2,FALSE)</f>
        <v>28</v>
      </c>
      <c r="M263">
        <f t="shared" si="45"/>
        <v>0.50826946349334412</v>
      </c>
      <c r="N263">
        <f t="shared" si="54"/>
        <v>480.14368697055301</v>
      </c>
      <c r="O263" t="str">
        <f t="shared" si="46"/>
        <v>91004,</v>
      </c>
      <c r="P263" t="str">
        <f t="shared" si="47"/>
        <v>120,</v>
      </c>
      <c r="Q263" t="str">
        <f t="shared" si="52"/>
        <v>(1,2)</v>
      </c>
      <c r="R263" t="str">
        <f t="shared" si="48"/>
        <v>1,</v>
      </c>
      <c r="S263" t="str">
        <f t="shared" si="49"/>
        <v>2,</v>
      </c>
    </row>
    <row r="264" spans="1:19" x14ac:dyDescent="0.15">
      <c r="A264" t="s">
        <v>161</v>
      </c>
      <c r="B264">
        <v>91006</v>
      </c>
      <c r="C264">
        <v>120</v>
      </c>
      <c r="D264">
        <v>1</v>
      </c>
      <c r="E264">
        <v>2</v>
      </c>
      <c r="F264">
        <v>4</v>
      </c>
      <c r="G264" s="5">
        <f t="shared" si="53"/>
        <v>1.2101653892698669E-2</v>
      </c>
      <c r="H264" t="str">
        <f>VLOOKUP(B264,'名称-id-价值'!B:C,2,FALSE)</f>
        <v>T1LP6</v>
      </c>
      <c r="I264" t="str">
        <f t="shared" si="50"/>
        <v>T1部件</v>
      </c>
      <c r="J264">
        <f t="shared" si="44"/>
        <v>7</v>
      </c>
      <c r="K264">
        <f t="shared" si="51"/>
        <v>7.2609923356192013E-2</v>
      </c>
      <c r="L264">
        <f>VLOOKUP(B264,'名称-id-价值'!B:M,J264+2,FALSE)</f>
        <v>28</v>
      </c>
      <c r="M264">
        <f t="shared" si="45"/>
        <v>0.50826946349334412</v>
      </c>
      <c r="N264">
        <f t="shared" si="54"/>
        <v>480.14368697055301</v>
      </c>
      <c r="O264" t="str">
        <f t="shared" si="46"/>
        <v>91006,</v>
      </c>
      <c r="P264" t="str">
        <f t="shared" si="47"/>
        <v>120,</v>
      </c>
      <c r="Q264" t="str">
        <f t="shared" si="52"/>
        <v>(1,2)</v>
      </c>
      <c r="R264" t="str">
        <f t="shared" si="48"/>
        <v>1,</v>
      </c>
      <c r="S264" t="str">
        <f t="shared" si="49"/>
        <v>2,</v>
      </c>
    </row>
    <row r="265" spans="1:19" x14ac:dyDescent="0.15">
      <c r="A265" t="s">
        <v>161</v>
      </c>
      <c r="B265">
        <v>91102</v>
      </c>
      <c r="C265">
        <v>120</v>
      </c>
      <c r="D265">
        <v>1</v>
      </c>
      <c r="E265">
        <v>2</v>
      </c>
      <c r="F265">
        <v>4</v>
      </c>
      <c r="G265" s="5">
        <f t="shared" si="53"/>
        <v>1.2101653892698669E-2</v>
      </c>
      <c r="H265" t="str">
        <f>VLOOKUP(B265,'名称-id-价值'!B:C,2,FALSE)</f>
        <v>T1MP2</v>
      </c>
      <c r="I265" t="str">
        <f t="shared" si="50"/>
        <v>T1部件</v>
      </c>
      <c r="J265">
        <f t="shared" si="44"/>
        <v>7</v>
      </c>
      <c r="K265">
        <f t="shared" si="51"/>
        <v>7.2609923356192013E-2</v>
      </c>
      <c r="L265">
        <f>VLOOKUP(B265,'名称-id-价值'!B:M,J265+2,FALSE)</f>
        <v>28</v>
      </c>
      <c r="M265">
        <f t="shared" si="45"/>
        <v>0.50826946349334412</v>
      </c>
      <c r="N265">
        <f t="shared" si="54"/>
        <v>480.14368697055301</v>
      </c>
      <c r="O265" t="str">
        <f t="shared" si="46"/>
        <v>91102,</v>
      </c>
      <c r="P265" t="str">
        <f t="shared" si="47"/>
        <v>120,</v>
      </c>
      <c r="Q265" t="str">
        <f t="shared" si="52"/>
        <v>(1,2)</v>
      </c>
      <c r="R265" t="str">
        <f t="shared" si="48"/>
        <v>1,</v>
      </c>
      <c r="S265" t="str">
        <f t="shared" si="49"/>
        <v>2,</v>
      </c>
    </row>
    <row r="266" spans="1:19" x14ac:dyDescent="0.15">
      <c r="A266" t="s">
        <v>161</v>
      </c>
      <c r="B266">
        <v>91104</v>
      </c>
      <c r="C266">
        <v>120</v>
      </c>
      <c r="D266">
        <v>1</v>
      </c>
      <c r="E266">
        <v>2</v>
      </c>
      <c r="F266">
        <v>4</v>
      </c>
      <c r="G266" s="5">
        <f t="shared" si="53"/>
        <v>1.2101653892698669E-2</v>
      </c>
      <c r="H266" t="str">
        <f>VLOOKUP(B266,'名称-id-价值'!B:C,2,FALSE)</f>
        <v>T1MP4</v>
      </c>
      <c r="I266" t="str">
        <f t="shared" si="50"/>
        <v>T1部件</v>
      </c>
      <c r="J266">
        <f t="shared" si="44"/>
        <v>7</v>
      </c>
      <c r="K266">
        <f t="shared" si="51"/>
        <v>7.2609923356192013E-2</v>
      </c>
      <c r="L266">
        <f>VLOOKUP(B266,'名称-id-价值'!B:M,J266+2,FALSE)</f>
        <v>28</v>
      </c>
      <c r="M266">
        <f t="shared" si="45"/>
        <v>0.50826946349334412</v>
      </c>
      <c r="N266">
        <f t="shared" si="54"/>
        <v>480.14368697055301</v>
      </c>
      <c r="O266" t="str">
        <f t="shared" si="46"/>
        <v>91104,</v>
      </c>
      <c r="P266" t="str">
        <f t="shared" si="47"/>
        <v>120,</v>
      </c>
      <c r="Q266" t="str">
        <f t="shared" si="52"/>
        <v>(1,2)</v>
      </c>
      <c r="R266" t="str">
        <f t="shared" si="48"/>
        <v>1,</v>
      </c>
      <c r="S266" t="str">
        <f t="shared" si="49"/>
        <v>2,</v>
      </c>
    </row>
    <row r="267" spans="1:19" x14ac:dyDescent="0.15">
      <c r="A267" t="s">
        <v>161</v>
      </c>
      <c r="B267">
        <v>91106</v>
      </c>
      <c r="C267">
        <v>120</v>
      </c>
      <c r="D267">
        <v>1</v>
      </c>
      <c r="E267">
        <v>2</v>
      </c>
      <c r="F267">
        <v>4</v>
      </c>
      <c r="G267" s="5">
        <f t="shared" si="53"/>
        <v>1.2101653892698669E-2</v>
      </c>
      <c r="H267" t="str">
        <f>VLOOKUP(B267,'名称-id-价值'!B:C,2,FALSE)</f>
        <v>T1MP6</v>
      </c>
      <c r="I267" t="str">
        <f t="shared" si="50"/>
        <v>T1部件</v>
      </c>
      <c r="J267">
        <f t="shared" si="44"/>
        <v>7</v>
      </c>
      <c r="K267">
        <f t="shared" si="51"/>
        <v>7.2609923356192013E-2</v>
      </c>
      <c r="L267">
        <f>VLOOKUP(B267,'名称-id-价值'!B:M,J267+2,FALSE)</f>
        <v>28</v>
      </c>
      <c r="M267">
        <f t="shared" si="45"/>
        <v>0.50826946349334412</v>
      </c>
      <c r="N267">
        <f t="shared" si="54"/>
        <v>480.14368697055301</v>
      </c>
      <c r="O267" t="str">
        <f t="shared" si="46"/>
        <v>91106,</v>
      </c>
      <c r="P267" t="str">
        <f t="shared" si="47"/>
        <v>120,</v>
      </c>
      <c r="Q267" t="str">
        <f t="shared" si="52"/>
        <v>(1,2)</v>
      </c>
      <c r="R267" t="str">
        <f t="shared" si="48"/>
        <v>1,</v>
      </c>
      <c r="S267" t="str">
        <f t="shared" si="49"/>
        <v>2,</v>
      </c>
    </row>
    <row r="268" spans="1:19" x14ac:dyDescent="0.15">
      <c r="A268" t="s">
        <v>161</v>
      </c>
      <c r="B268">
        <v>91202</v>
      </c>
      <c r="C268">
        <v>120</v>
      </c>
      <c r="D268">
        <v>1</v>
      </c>
      <c r="E268">
        <v>2</v>
      </c>
      <c r="F268">
        <v>4</v>
      </c>
      <c r="G268" s="5">
        <f t="shared" si="53"/>
        <v>1.2101653892698669E-2</v>
      </c>
      <c r="H268" t="str">
        <f>VLOOKUP(B268,'名称-id-价值'!B:C,2,FALSE)</f>
        <v>T1HP2</v>
      </c>
      <c r="I268" t="str">
        <f t="shared" si="50"/>
        <v>T1部件</v>
      </c>
      <c r="J268">
        <f t="shared" si="44"/>
        <v>7</v>
      </c>
      <c r="K268">
        <f t="shared" si="51"/>
        <v>7.2609923356192013E-2</v>
      </c>
      <c r="L268">
        <f>VLOOKUP(B268,'名称-id-价值'!B:M,J268+2,FALSE)</f>
        <v>28</v>
      </c>
      <c r="M268">
        <f t="shared" si="45"/>
        <v>0.50826946349334412</v>
      </c>
      <c r="N268">
        <f t="shared" si="54"/>
        <v>480.14368697055301</v>
      </c>
      <c r="O268" t="str">
        <f t="shared" si="46"/>
        <v>91202,</v>
      </c>
      <c r="P268" t="str">
        <f t="shared" si="47"/>
        <v>120,</v>
      </c>
      <c r="Q268" t="str">
        <f t="shared" si="52"/>
        <v>(1,2)</v>
      </c>
      <c r="R268" t="str">
        <f t="shared" si="48"/>
        <v>1,</v>
      </c>
      <c r="S268" t="str">
        <f t="shared" si="49"/>
        <v>2,</v>
      </c>
    </row>
    <row r="269" spans="1:19" x14ac:dyDescent="0.15">
      <c r="A269" t="s">
        <v>161</v>
      </c>
      <c r="B269">
        <v>91204</v>
      </c>
      <c r="C269">
        <v>120</v>
      </c>
      <c r="D269">
        <v>1</v>
      </c>
      <c r="E269">
        <v>2</v>
      </c>
      <c r="F269">
        <v>4</v>
      </c>
      <c r="G269" s="5">
        <f t="shared" si="53"/>
        <v>1.2101653892698669E-2</v>
      </c>
      <c r="H269" t="str">
        <f>VLOOKUP(B269,'名称-id-价值'!B:C,2,FALSE)</f>
        <v>T1HP4</v>
      </c>
      <c r="I269" t="str">
        <f t="shared" si="50"/>
        <v>T1部件</v>
      </c>
      <c r="J269">
        <f t="shared" si="44"/>
        <v>7</v>
      </c>
      <c r="K269">
        <f t="shared" si="51"/>
        <v>7.2609923356192013E-2</v>
      </c>
      <c r="L269">
        <f>VLOOKUP(B269,'名称-id-价值'!B:M,J269+2,FALSE)</f>
        <v>28</v>
      </c>
      <c r="M269">
        <f t="shared" si="45"/>
        <v>0.50826946349334412</v>
      </c>
      <c r="N269">
        <f t="shared" si="54"/>
        <v>480.14368697055301</v>
      </c>
      <c r="O269" t="str">
        <f t="shared" si="46"/>
        <v>91204,</v>
      </c>
      <c r="P269" t="str">
        <f t="shared" si="47"/>
        <v>120,</v>
      </c>
      <c r="Q269" t="str">
        <f t="shared" si="52"/>
        <v>(1,2)</v>
      </c>
      <c r="R269" t="str">
        <f t="shared" si="48"/>
        <v>1,</v>
      </c>
      <c r="S269" t="str">
        <f t="shared" si="49"/>
        <v>2,</v>
      </c>
    </row>
    <row r="270" spans="1:19" x14ac:dyDescent="0.15">
      <c r="A270" t="s">
        <v>161</v>
      </c>
      <c r="B270">
        <v>91206</v>
      </c>
      <c r="C270">
        <v>120</v>
      </c>
      <c r="D270">
        <v>1</v>
      </c>
      <c r="E270">
        <v>2</v>
      </c>
      <c r="F270">
        <v>4</v>
      </c>
      <c r="G270" s="5">
        <f t="shared" si="53"/>
        <v>1.2101653892698669E-2</v>
      </c>
      <c r="H270" t="str">
        <f>VLOOKUP(B270,'名称-id-价值'!B:C,2,FALSE)</f>
        <v>T1HP6</v>
      </c>
      <c r="I270" t="str">
        <f t="shared" si="50"/>
        <v>T1部件</v>
      </c>
      <c r="J270">
        <f t="shared" ref="J270:J339" si="55">IF(RIGHT(A270,1)+0=0,10,RIGHT(A270,1)+0)</f>
        <v>7</v>
      </c>
      <c r="K270">
        <f t="shared" si="51"/>
        <v>7.2609923356192013E-2</v>
      </c>
      <c r="L270">
        <f>VLOOKUP(B270,'名称-id-价值'!B:M,J270+2,FALSE)</f>
        <v>28</v>
      </c>
      <c r="M270">
        <f t="shared" ref="M270:M339" si="56">G270*L270*AVERAGE(D270:E270)</f>
        <v>0.50826946349334412</v>
      </c>
      <c r="N270">
        <f t="shared" si="54"/>
        <v>480.14368697055301</v>
      </c>
      <c r="O270" t="str">
        <f t="shared" ref="O270:O339" si="57">B270&amp;","</f>
        <v>91206,</v>
      </c>
      <c r="P270" t="str">
        <f t="shared" ref="P270:P339" si="58">C270&amp;","</f>
        <v>120,</v>
      </c>
      <c r="Q270" t="str">
        <f t="shared" si="52"/>
        <v>(1,2)</v>
      </c>
      <c r="R270" t="str">
        <f t="shared" ref="R270:R339" si="59">D270&amp;","</f>
        <v>1,</v>
      </c>
      <c r="S270" t="str">
        <f t="shared" ref="S270:S339" si="60">E270&amp;","</f>
        <v>2,</v>
      </c>
    </row>
    <row r="271" spans="1:19" x14ac:dyDescent="0.15">
      <c r="A271" t="s">
        <v>161</v>
      </c>
      <c r="B271">
        <v>92001</v>
      </c>
      <c r="C271">
        <v>84</v>
      </c>
      <c r="D271">
        <v>1</v>
      </c>
      <c r="E271">
        <v>1</v>
      </c>
      <c r="F271">
        <v>4</v>
      </c>
      <c r="G271" s="5">
        <f t="shared" si="53"/>
        <v>8.4711577248890689E-3</v>
      </c>
      <c r="H271" t="str">
        <f>VLOOKUP(B271,'名称-id-价值'!B:C,2,FALSE)</f>
        <v>T2LP1</v>
      </c>
      <c r="I271" t="str">
        <f t="shared" ref="I271:I340" si="61">IF(LEFT(B271,1)+0=5,"T"&amp;MID(B271,3,1)&amp;"碎片",IF(LEFT(B271,1)+0=1,"T"&amp;MID(B271,3,1)&amp;"坦克",IF(LEFT(B271,1)+0=9,"T"&amp;MID(B271,2,1)&amp;"部件")))</f>
        <v>T2部件</v>
      </c>
      <c r="J271">
        <f t="shared" si="55"/>
        <v>7</v>
      </c>
      <c r="K271">
        <f t="shared" ref="K271:K340" si="62">AVERAGE(D271:E271)*G271*F271</f>
        <v>3.3884630899556276E-2</v>
      </c>
      <c r="L271">
        <f>VLOOKUP(B271,'名称-id-价值'!B:M,J271+2,FALSE)</f>
        <v>60.199999999999996</v>
      </c>
      <c r="M271">
        <f t="shared" si="56"/>
        <v>0.50996369503832195</v>
      </c>
      <c r="N271">
        <f t="shared" si="54"/>
        <v>480.14368697055301</v>
      </c>
      <c r="O271" t="str">
        <f t="shared" si="57"/>
        <v>92001,</v>
      </c>
      <c r="P271" t="str">
        <f t="shared" si="58"/>
        <v>84,</v>
      </c>
      <c r="Q271" t="str">
        <f t="shared" ref="Q271:Q340" si="63">"("&amp;LEFT(R271&amp;S271,LEN(R271&amp;S271)-1)&amp;")"</f>
        <v>(1,1)</v>
      </c>
      <c r="R271" t="str">
        <f t="shared" si="59"/>
        <v>1,</v>
      </c>
      <c r="S271" t="str">
        <f t="shared" si="60"/>
        <v>1,</v>
      </c>
    </row>
    <row r="272" spans="1:19" x14ac:dyDescent="0.15">
      <c r="A272" t="s">
        <v>161</v>
      </c>
      <c r="B272">
        <v>92003</v>
      </c>
      <c r="C272">
        <v>84</v>
      </c>
      <c r="D272">
        <v>1</v>
      </c>
      <c r="E272">
        <v>1</v>
      </c>
      <c r="F272">
        <v>4</v>
      </c>
      <c r="G272" s="5">
        <f t="shared" si="53"/>
        <v>8.4711577248890689E-3</v>
      </c>
      <c r="H272" t="str">
        <f>VLOOKUP(B272,'名称-id-价值'!B:C,2,FALSE)</f>
        <v>T2LP3</v>
      </c>
      <c r="I272" t="str">
        <f t="shared" si="61"/>
        <v>T2部件</v>
      </c>
      <c r="J272">
        <f t="shared" si="55"/>
        <v>7</v>
      </c>
      <c r="K272">
        <f t="shared" si="62"/>
        <v>3.3884630899556276E-2</v>
      </c>
      <c r="L272">
        <f>VLOOKUP(B272,'名称-id-价值'!B:M,J272+2,FALSE)</f>
        <v>60.2</v>
      </c>
      <c r="M272">
        <f t="shared" si="56"/>
        <v>0.50996369503832195</v>
      </c>
      <c r="N272">
        <f t="shared" si="54"/>
        <v>480.14368697055301</v>
      </c>
      <c r="O272" t="str">
        <f t="shared" si="57"/>
        <v>92003,</v>
      </c>
      <c r="P272" t="str">
        <f t="shared" si="58"/>
        <v>84,</v>
      </c>
      <c r="Q272" t="str">
        <f t="shared" si="63"/>
        <v>(1,1)</v>
      </c>
      <c r="R272" t="str">
        <f t="shared" si="59"/>
        <v>1,</v>
      </c>
      <c r="S272" t="str">
        <f t="shared" si="60"/>
        <v>1,</v>
      </c>
    </row>
    <row r="273" spans="1:19" x14ac:dyDescent="0.15">
      <c r="A273" t="s">
        <v>161</v>
      </c>
      <c r="B273">
        <v>92005</v>
      </c>
      <c r="C273">
        <v>84</v>
      </c>
      <c r="D273">
        <v>1</v>
      </c>
      <c r="E273">
        <v>1</v>
      </c>
      <c r="F273">
        <v>4</v>
      </c>
      <c r="G273" s="5">
        <f t="shared" si="53"/>
        <v>8.4711577248890689E-3</v>
      </c>
      <c r="H273" t="str">
        <f>VLOOKUP(B273,'名称-id-价值'!B:C,2,FALSE)</f>
        <v>T2LP5</v>
      </c>
      <c r="I273" t="str">
        <f t="shared" si="61"/>
        <v>T2部件</v>
      </c>
      <c r="J273">
        <f t="shared" si="55"/>
        <v>7</v>
      </c>
      <c r="K273">
        <f t="shared" si="62"/>
        <v>3.3884630899556276E-2</v>
      </c>
      <c r="L273">
        <f>VLOOKUP(B273,'名称-id-价值'!B:M,J273+2,FALSE)</f>
        <v>60.2</v>
      </c>
      <c r="M273">
        <f t="shared" si="56"/>
        <v>0.50996369503832195</v>
      </c>
      <c r="N273">
        <f t="shared" si="54"/>
        <v>480.14368697055301</v>
      </c>
      <c r="O273" t="str">
        <f t="shared" si="57"/>
        <v>92005,</v>
      </c>
      <c r="P273" t="str">
        <f t="shared" si="58"/>
        <v>84,</v>
      </c>
      <c r="Q273" t="str">
        <f t="shared" si="63"/>
        <v>(1,1)</v>
      </c>
      <c r="R273" t="str">
        <f t="shared" si="59"/>
        <v>1,</v>
      </c>
      <c r="S273" t="str">
        <f t="shared" si="60"/>
        <v>1,</v>
      </c>
    </row>
    <row r="274" spans="1:19" x14ac:dyDescent="0.15">
      <c r="A274" t="s">
        <v>161</v>
      </c>
      <c r="B274">
        <v>92101</v>
      </c>
      <c r="C274">
        <v>84</v>
      </c>
      <c r="D274">
        <v>1</v>
      </c>
      <c r="E274">
        <v>1</v>
      </c>
      <c r="F274">
        <v>4</v>
      </c>
      <c r="G274" s="5">
        <f t="shared" si="53"/>
        <v>8.4711577248890689E-3</v>
      </c>
      <c r="H274" t="str">
        <f>VLOOKUP(B274,'名称-id-价值'!B:C,2,FALSE)</f>
        <v>T2MP1</v>
      </c>
      <c r="I274" t="str">
        <f t="shared" si="61"/>
        <v>T2部件</v>
      </c>
      <c r="J274">
        <f t="shared" si="55"/>
        <v>7</v>
      </c>
      <c r="K274">
        <f t="shared" si="62"/>
        <v>3.3884630899556276E-2</v>
      </c>
      <c r="L274">
        <f>VLOOKUP(B274,'名称-id-价值'!B:M,J274+2,FALSE)</f>
        <v>60.2</v>
      </c>
      <c r="M274">
        <f t="shared" si="56"/>
        <v>0.50996369503832195</v>
      </c>
      <c r="N274">
        <f t="shared" si="54"/>
        <v>480.14368697055301</v>
      </c>
      <c r="O274" t="str">
        <f t="shared" si="57"/>
        <v>92101,</v>
      </c>
      <c r="P274" t="str">
        <f t="shared" si="58"/>
        <v>84,</v>
      </c>
      <c r="Q274" t="str">
        <f t="shared" si="63"/>
        <v>(1,1)</v>
      </c>
      <c r="R274" t="str">
        <f t="shared" si="59"/>
        <v>1,</v>
      </c>
      <c r="S274" t="str">
        <f t="shared" si="60"/>
        <v>1,</v>
      </c>
    </row>
    <row r="275" spans="1:19" x14ac:dyDescent="0.15">
      <c r="A275" t="s">
        <v>161</v>
      </c>
      <c r="B275">
        <v>92103</v>
      </c>
      <c r="C275">
        <v>84</v>
      </c>
      <c r="D275">
        <v>1</v>
      </c>
      <c r="E275">
        <v>1</v>
      </c>
      <c r="F275">
        <v>4</v>
      </c>
      <c r="G275" s="5">
        <f t="shared" si="53"/>
        <v>8.4711577248890689E-3</v>
      </c>
      <c r="H275" t="str">
        <f>VLOOKUP(B275,'名称-id-价值'!B:C,2,FALSE)</f>
        <v>T2MP3</v>
      </c>
      <c r="I275" t="str">
        <f t="shared" si="61"/>
        <v>T2部件</v>
      </c>
      <c r="J275">
        <f t="shared" si="55"/>
        <v>7</v>
      </c>
      <c r="K275">
        <f t="shared" si="62"/>
        <v>3.3884630899556276E-2</v>
      </c>
      <c r="L275">
        <f>VLOOKUP(B275,'名称-id-价值'!B:M,J275+2,FALSE)</f>
        <v>60.2</v>
      </c>
      <c r="M275">
        <f t="shared" si="56"/>
        <v>0.50996369503832195</v>
      </c>
      <c r="N275">
        <f t="shared" si="54"/>
        <v>480.14368697055301</v>
      </c>
      <c r="O275" t="str">
        <f t="shared" si="57"/>
        <v>92103,</v>
      </c>
      <c r="P275" t="str">
        <f t="shared" si="58"/>
        <v>84,</v>
      </c>
      <c r="Q275" t="str">
        <f t="shared" si="63"/>
        <v>(1,1)</v>
      </c>
      <c r="R275" t="str">
        <f t="shared" si="59"/>
        <v>1,</v>
      </c>
      <c r="S275" t="str">
        <f t="shared" si="60"/>
        <v>1,</v>
      </c>
    </row>
    <row r="276" spans="1:19" x14ac:dyDescent="0.15">
      <c r="A276" t="s">
        <v>161</v>
      </c>
      <c r="B276">
        <v>92105</v>
      </c>
      <c r="C276">
        <v>84</v>
      </c>
      <c r="D276">
        <v>1</v>
      </c>
      <c r="E276">
        <v>1</v>
      </c>
      <c r="F276">
        <v>4</v>
      </c>
      <c r="G276" s="5">
        <f t="shared" si="53"/>
        <v>8.4711577248890689E-3</v>
      </c>
      <c r="H276" t="str">
        <f>VLOOKUP(B276,'名称-id-价值'!B:C,2,FALSE)</f>
        <v>T2MP5</v>
      </c>
      <c r="I276" t="str">
        <f t="shared" si="61"/>
        <v>T2部件</v>
      </c>
      <c r="J276">
        <f t="shared" si="55"/>
        <v>7</v>
      </c>
      <c r="K276">
        <f t="shared" si="62"/>
        <v>3.3884630899556276E-2</v>
      </c>
      <c r="L276">
        <f>VLOOKUP(B276,'名称-id-价值'!B:M,J276+2,FALSE)</f>
        <v>60.2</v>
      </c>
      <c r="M276">
        <f t="shared" si="56"/>
        <v>0.50996369503832195</v>
      </c>
      <c r="N276">
        <f t="shared" si="54"/>
        <v>480.14368697055301</v>
      </c>
      <c r="O276" t="str">
        <f t="shared" si="57"/>
        <v>92105,</v>
      </c>
      <c r="P276" t="str">
        <f t="shared" si="58"/>
        <v>84,</v>
      </c>
      <c r="Q276" t="str">
        <f t="shared" si="63"/>
        <v>(1,1)</v>
      </c>
      <c r="R276" t="str">
        <f t="shared" si="59"/>
        <v>1,</v>
      </c>
      <c r="S276" t="str">
        <f t="shared" si="60"/>
        <v>1,</v>
      </c>
    </row>
    <row r="277" spans="1:19" x14ac:dyDescent="0.15">
      <c r="A277" t="s">
        <v>161</v>
      </c>
      <c r="B277">
        <v>92201</v>
      </c>
      <c r="C277">
        <v>84</v>
      </c>
      <c r="D277">
        <v>1</v>
      </c>
      <c r="E277">
        <v>1</v>
      </c>
      <c r="F277">
        <v>4</v>
      </c>
      <c r="G277" s="5">
        <f t="shared" si="53"/>
        <v>8.4711577248890689E-3</v>
      </c>
      <c r="H277" t="str">
        <f>VLOOKUP(B277,'名称-id-价值'!B:C,2,FALSE)</f>
        <v>T2HP1</v>
      </c>
      <c r="I277" t="str">
        <f t="shared" si="61"/>
        <v>T2部件</v>
      </c>
      <c r="J277">
        <f t="shared" si="55"/>
        <v>7</v>
      </c>
      <c r="K277">
        <f t="shared" si="62"/>
        <v>3.3884630899556276E-2</v>
      </c>
      <c r="L277">
        <f>VLOOKUP(B277,'名称-id-价值'!B:M,J277+2,FALSE)</f>
        <v>60.2</v>
      </c>
      <c r="M277">
        <f t="shared" si="56"/>
        <v>0.50996369503832195</v>
      </c>
      <c r="N277">
        <f t="shared" si="54"/>
        <v>480.14368697055301</v>
      </c>
      <c r="O277" t="str">
        <f t="shared" si="57"/>
        <v>92201,</v>
      </c>
      <c r="P277" t="str">
        <f t="shared" si="58"/>
        <v>84,</v>
      </c>
      <c r="Q277" t="str">
        <f t="shared" si="63"/>
        <v>(1,1)</v>
      </c>
      <c r="R277" t="str">
        <f t="shared" si="59"/>
        <v>1,</v>
      </c>
      <c r="S277" t="str">
        <f t="shared" si="60"/>
        <v>1,</v>
      </c>
    </row>
    <row r="278" spans="1:19" x14ac:dyDescent="0.15">
      <c r="A278" t="s">
        <v>161</v>
      </c>
      <c r="B278">
        <v>92203</v>
      </c>
      <c r="C278">
        <v>84</v>
      </c>
      <c r="D278">
        <v>1</v>
      </c>
      <c r="E278">
        <v>1</v>
      </c>
      <c r="F278">
        <v>4</v>
      </c>
      <c r="G278" s="5">
        <f t="shared" si="53"/>
        <v>8.4711577248890689E-3</v>
      </c>
      <c r="H278" t="str">
        <f>VLOOKUP(B278,'名称-id-价值'!B:C,2,FALSE)</f>
        <v>T2HP3</v>
      </c>
      <c r="I278" t="str">
        <f t="shared" si="61"/>
        <v>T2部件</v>
      </c>
      <c r="J278">
        <f t="shared" si="55"/>
        <v>7</v>
      </c>
      <c r="K278">
        <f t="shared" si="62"/>
        <v>3.3884630899556276E-2</v>
      </c>
      <c r="L278">
        <f>VLOOKUP(B278,'名称-id-价值'!B:M,J278+2,FALSE)</f>
        <v>60.2</v>
      </c>
      <c r="M278">
        <f t="shared" si="56"/>
        <v>0.50996369503832195</v>
      </c>
      <c r="N278">
        <f t="shared" si="54"/>
        <v>480.14368697055301</v>
      </c>
      <c r="O278" t="str">
        <f t="shared" si="57"/>
        <v>92203,</v>
      </c>
      <c r="P278" t="str">
        <f t="shared" si="58"/>
        <v>84,</v>
      </c>
      <c r="Q278" t="str">
        <f t="shared" si="63"/>
        <v>(1,1)</v>
      </c>
      <c r="R278" t="str">
        <f t="shared" si="59"/>
        <v>1,</v>
      </c>
      <c r="S278" t="str">
        <f t="shared" si="60"/>
        <v>1,</v>
      </c>
    </row>
    <row r="279" spans="1:19" x14ac:dyDescent="0.15">
      <c r="A279" t="s">
        <v>161</v>
      </c>
      <c r="B279">
        <v>92205</v>
      </c>
      <c r="C279">
        <v>84</v>
      </c>
      <c r="D279">
        <v>1</v>
      </c>
      <c r="E279">
        <v>1</v>
      </c>
      <c r="F279">
        <v>4</v>
      </c>
      <c r="G279" s="5">
        <f t="shared" si="53"/>
        <v>8.4711577248890689E-3</v>
      </c>
      <c r="H279" t="str">
        <f>VLOOKUP(B279,'名称-id-价值'!B:C,2,FALSE)</f>
        <v>T2HP5</v>
      </c>
      <c r="I279" t="str">
        <f t="shared" si="61"/>
        <v>T2部件</v>
      </c>
      <c r="J279">
        <f t="shared" si="55"/>
        <v>7</v>
      </c>
      <c r="K279">
        <f t="shared" si="62"/>
        <v>3.3884630899556276E-2</v>
      </c>
      <c r="L279">
        <f>VLOOKUP(B279,'名称-id-价值'!B:M,J279+2,FALSE)</f>
        <v>60.2</v>
      </c>
      <c r="M279">
        <f t="shared" si="56"/>
        <v>0.50996369503832195</v>
      </c>
      <c r="N279">
        <f t="shared" si="54"/>
        <v>480.14368697055301</v>
      </c>
      <c r="O279" t="str">
        <f t="shared" si="57"/>
        <v>92205,</v>
      </c>
      <c r="P279" t="str">
        <f t="shared" si="58"/>
        <v>84,</v>
      </c>
      <c r="Q279" t="str">
        <f t="shared" si="63"/>
        <v>(1,1)</v>
      </c>
      <c r="R279" t="str">
        <f t="shared" si="59"/>
        <v>1,</v>
      </c>
      <c r="S279" t="str">
        <f t="shared" si="60"/>
        <v>1,</v>
      </c>
    </row>
    <row r="280" spans="1:19" x14ac:dyDescent="0.15">
      <c r="A280" t="s">
        <v>161</v>
      </c>
      <c r="B280">
        <v>92002</v>
      </c>
      <c r="C280">
        <v>84</v>
      </c>
      <c r="D280">
        <v>1</v>
      </c>
      <c r="E280">
        <v>1</v>
      </c>
      <c r="F280">
        <v>4</v>
      </c>
      <c r="G280" s="5">
        <f t="shared" si="53"/>
        <v>8.4711577248890689E-3</v>
      </c>
      <c r="H280" t="str">
        <f>VLOOKUP(B280,'名称-id-价值'!B:C,2,FALSE)</f>
        <v>T2LP2</v>
      </c>
      <c r="I280" t="str">
        <f t="shared" si="61"/>
        <v>T2部件</v>
      </c>
      <c r="J280">
        <f t="shared" si="55"/>
        <v>7</v>
      </c>
      <c r="K280">
        <f t="shared" si="62"/>
        <v>3.3884630899556276E-2</v>
      </c>
      <c r="L280">
        <f>VLOOKUP(B280,'名称-id-价值'!B:M,J280+2,FALSE)</f>
        <v>60.199999999999996</v>
      </c>
      <c r="M280">
        <f t="shared" si="56"/>
        <v>0.50996369503832195</v>
      </c>
      <c r="N280">
        <f t="shared" si="54"/>
        <v>480.14368697055301</v>
      </c>
      <c r="O280" t="str">
        <f t="shared" si="57"/>
        <v>92002,</v>
      </c>
      <c r="P280" t="str">
        <f t="shared" si="58"/>
        <v>84,</v>
      </c>
      <c r="Q280" t="str">
        <f t="shared" si="63"/>
        <v>(1,1)</v>
      </c>
      <c r="R280" t="str">
        <f t="shared" si="59"/>
        <v>1,</v>
      </c>
      <c r="S280" t="str">
        <f t="shared" si="60"/>
        <v>1,</v>
      </c>
    </row>
    <row r="281" spans="1:19" x14ac:dyDescent="0.15">
      <c r="A281" t="s">
        <v>161</v>
      </c>
      <c r="B281">
        <v>92004</v>
      </c>
      <c r="C281">
        <v>84</v>
      </c>
      <c r="D281">
        <v>1</v>
      </c>
      <c r="E281">
        <v>1</v>
      </c>
      <c r="F281">
        <v>4</v>
      </c>
      <c r="G281" s="5">
        <f t="shared" si="53"/>
        <v>8.4711577248890689E-3</v>
      </c>
      <c r="H281" t="str">
        <f>VLOOKUP(B281,'名称-id-价值'!B:C,2,FALSE)</f>
        <v>T2LP4</v>
      </c>
      <c r="I281" t="str">
        <f t="shared" si="61"/>
        <v>T2部件</v>
      </c>
      <c r="J281">
        <f t="shared" si="55"/>
        <v>7</v>
      </c>
      <c r="K281">
        <f t="shared" si="62"/>
        <v>3.3884630899556276E-2</v>
      </c>
      <c r="L281">
        <f>VLOOKUP(B281,'名称-id-价值'!B:M,J281+2,FALSE)</f>
        <v>60.2</v>
      </c>
      <c r="M281">
        <f t="shared" si="56"/>
        <v>0.50996369503832195</v>
      </c>
      <c r="N281">
        <f t="shared" si="54"/>
        <v>480.14368697055301</v>
      </c>
      <c r="O281" t="str">
        <f t="shared" si="57"/>
        <v>92004,</v>
      </c>
      <c r="P281" t="str">
        <f t="shared" si="58"/>
        <v>84,</v>
      </c>
      <c r="Q281" t="str">
        <f t="shared" si="63"/>
        <v>(1,1)</v>
      </c>
      <c r="R281" t="str">
        <f t="shared" si="59"/>
        <v>1,</v>
      </c>
      <c r="S281" t="str">
        <f t="shared" si="60"/>
        <v>1,</v>
      </c>
    </row>
    <row r="282" spans="1:19" x14ac:dyDescent="0.15">
      <c r="A282" t="s">
        <v>161</v>
      </c>
      <c r="B282">
        <v>92006</v>
      </c>
      <c r="C282">
        <v>84</v>
      </c>
      <c r="D282">
        <v>1</v>
      </c>
      <c r="E282">
        <v>1</v>
      </c>
      <c r="F282">
        <v>4</v>
      </c>
      <c r="G282" s="5">
        <f t="shared" si="53"/>
        <v>8.4711577248890689E-3</v>
      </c>
      <c r="H282" t="str">
        <f>VLOOKUP(B282,'名称-id-价值'!B:C,2,FALSE)</f>
        <v>T2LP6</v>
      </c>
      <c r="I282" t="str">
        <f t="shared" si="61"/>
        <v>T2部件</v>
      </c>
      <c r="J282">
        <f t="shared" si="55"/>
        <v>7</v>
      </c>
      <c r="K282">
        <f t="shared" si="62"/>
        <v>3.3884630899556276E-2</v>
      </c>
      <c r="L282">
        <f>VLOOKUP(B282,'名称-id-价值'!B:M,J282+2,FALSE)</f>
        <v>60.2</v>
      </c>
      <c r="M282">
        <f t="shared" si="56"/>
        <v>0.50996369503832195</v>
      </c>
      <c r="N282">
        <f t="shared" si="54"/>
        <v>480.14368697055301</v>
      </c>
      <c r="O282" t="str">
        <f t="shared" si="57"/>
        <v>92006,</v>
      </c>
      <c r="P282" t="str">
        <f t="shared" si="58"/>
        <v>84,</v>
      </c>
      <c r="Q282" t="str">
        <f t="shared" si="63"/>
        <v>(1,1)</v>
      </c>
      <c r="R282" t="str">
        <f t="shared" si="59"/>
        <v>1,</v>
      </c>
      <c r="S282" t="str">
        <f t="shared" si="60"/>
        <v>1,</v>
      </c>
    </row>
    <row r="283" spans="1:19" x14ac:dyDescent="0.15">
      <c r="A283" t="s">
        <v>161</v>
      </c>
      <c r="B283">
        <v>92102</v>
      </c>
      <c r="C283">
        <v>84</v>
      </c>
      <c r="D283">
        <v>1</v>
      </c>
      <c r="E283">
        <v>1</v>
      </c>
      <c r="F283">
        <v>4</v>
      </c>
      <c r="G283" s="5">
        <f t="shared" si="53"/>
        <v>8.4711577248890689E-3</v>
      </c>
      <c r="H283" t="str">
        <f>VLOOKUP(B283,'名称-id-价值'!B:C,2,FALSE)</f>
        <v>T2MP2</v>
      </c>
      <c r="I283" t="str">
        <f t="shared" si="61"/>
        <v>T2部件</v>
      </c>
      <c r="J283">
        <f t="shared" si="55"/>
        <v>7</v>
      </c>
      <c r="K283">
        <f t="shared" si="62"/>
        <v>3.3884630899556276E-2</v>
      </c>
      <c r="L283">
        <f>VLOOKUP(B283,'名称-id-价值'!B:M,J283+2,FALSE)</f>
        <v>60.2</v>
      </c>
      <c r="M283">
        <f t="shared" si="56"/>
        <v>0.50996369503832195</v>
      </c>
      <c r="N283">
        <f t="shared" si="54"/>
        <v>480.14368697055301</v>
      </c>
      <c r="O283" t="str">
        <f t="shared" si="57"/>
        <v>92102,</v>
      </c>
      <c r="P283" t="str">
        <f t="shared" si="58"/>
        <v>84,</v>
      </c>
      <c r="Q283" t="str">
        <f t="shared" si="63"/>
        <v>(1,1)</v>
      </c>
      <c r="R283" t="str">
        <f t="shared" si="59"/>
        <v>1,</v>
      </c>
      <c r="S283" t="str">
        <f t="shared" si="60"/>
        <v>1,</v>
      </c>
    </row>
    <row r="284" spans="1:19" x14ac:dyDescent="0.15">
      <c r="A284" t="s">
        <v>161</v>
      </c>
      <c r="B284">
        <v>92104</v>
      </c>
      <c r="C284">
        <v>84</v>
      </c>
      <c r="D284">
        <v>1</v>
      </c>
      <c r="E284">
        <v>1</v>
      </c>
      <c r="F284">
        <v>4</v>
      </c>
      <c r="G284" s="5">
        <f t="shared" si="53"/>
        <v>8.4711577248890689E-3</v>
      </c>
      <c r="H284" t="str">
        <f>VLOOKUP(B284,'名称-id-价值'!B:C,2,FALSE)</f>
        <v>T2MP4</v>
      </c>
      <c r="I284" t="str">
        <f t="shared" si="61"/>
        <v>T2部件</v>
      </c>
      <c r="J284">
        <f t="shared" si="55"/>
        <v>7</v>
      </c>
      <c r="K284">
        <f t="shared" si="62"/>
        <v>3.3884630899556276E-2</v>
      </c>
      <c r="L284">
        <f>VLOOKUP(B284,'名称-id-价值'!B:M,J284+2,FALSE)</f>
        <v>60.2</v>
      </c>
      <c r="M284">
        <f t="shared" si="56"/>
        <v>0.50996369503832195</v>
      </c>
      <c r="N284">
        <f t="shared" si="54"/>
        <v>480.14368697055301</v>
      </c>
      <c r="O284" t="str">
        <f t="shared" si="57"/>
        <v>92104,</v>
      </c>
      <c r="P284" t="str">
        <f t="shared" si="58"/>
        <v>84,</v>
      </c>
      <c r="Q284" t="str">
        <f t="shared" si="63"/>
        <v>(1,1)</v>
      </c>
      <c r="R284" t="str">
        <f t="shared" si="59"/>
        <v>1,</v>
      </c>
      <c r="S284" t="str">
        <f t="shared" si="60"/>
        <v>1,</v>
      </c>
    </row>
    <row r="285" spans="1:19" x14ac:dyDescent="0.15">
      <c r="A285" t="s">
        <v>161</v>
      </c>
      <c r="B285">
        <v>92106</v>
      </c>
      <c r="C285">
        <v>84</v>
      </c>
      <c r="D285">
        <v>1</v>
      </c>
      <c r="E285">
        <v>1</v>
      </c>
      <c r="F285">
        <v>4</v>
      </c>
      <c r="G285" s="5">
        <f t="shared" si="53"/>
        <v>8.4711577248890689E-3</v>
      </c>
      <c r="H285" t="str">
        <f>VLOOKUP(B285,'名称-id-价值'!B:C,2,FALSE)</f>
        <v>T2MP6</v>
      </c>
      <c r="I285" t="str">
        <f t="shared" si="61"/>
        <v>T2部件</v>
      </c>
      <c r="J285">
        <f t="shared" si="55"/>
        <v>7</v>
      </c>
      <c r="K285">
        <f t="shared" si="62"/>
        <v>3.3884630899556276E-2</v>
      </c>
      <c r="L285">
        <f>VLOOKUP(B285,'名称-id-价值'!B:M,J285+2,FALSE)</f>
        <v>60.2</v>
      </c>
      <c r="M285">
        <f t="shared" si="56"/>
        <v>0.50996369503832195</v>
      </c>
      <c r="N285">
        <f t="shared" si="54"/>
        <v>480.14368697055301</v>
      </c>
      <c r="O285" t="str">
        <f t="shared" si="57"/>
        <v>92106,</v>
      </c>
      <c r="P285" t="str">
        <f t="shared" si="58"/>
        <v>84,</v>
      </c>
      <c r="Q285" t="str">
        <f t="shared" si="63"/>
        <v>(1,1)</v>
      </c>
      <c r="R285" t="str">
        <f t="shared" si="59"/>
        <v>1,</v>
      </c>
      <c r="S285" t="str">
        <f t="shared" si="60"/>
        <v>1,</v>
      </c>
    </row>
    <row r="286" spans="1:19" x14ac:dyDescent="0.15">
      <c r="A286" t="s">
        <v>161</v>
      </c>
      <c r="B286">
        <v>92202</v>
      </c>
      <c r="C286">
        <v>84</v>
      </c>
      <c r="D286">
        <v>1</v>
      </c>
      <c r="E286">
        <v>1</v>
      </c>
      <c r="F286">
        <v>4</v>
      </c>
      <c r="G286" s="5">
        <f t="shared" si="53"/>
        <v>8.4711577248890689E-3</v>
      </c>
      <c r="H286" t="str">
        <f>VLOOKUP(B286,'名称-id-价值'!B:C,2,FALSE)</f>
        <v>T2HP2</v>
      </c>
      <c r="I286" t="str">
        <f t="shared" si="61"/>
        <v>T2部件</v>
      </c>
      <c r="J286">
        <f t="shared" si="55"/>
        <v>7</v>
      </c>
      <c r="K286">
        <f t="shared" si="62"/>
        <v>3.3884630899556276E-2</v>
      </c>
      <c r="L286">
        <f>VLOOKUP(B286,'名称-id-价值'!B:M,J286+2,FALSE)</f>
        <v>60.2</v>
      </c>
      <c r="M286">
        <f t="shared" si="56"/>
        <v>0.50996369503832195</v>
      </c>
      <c r="N286">
        <f t="shared" si="54"/>
        <v>480.14368697055301</v>
      </c>
      <c r="O286" t="str">
        <f t="shared" si="57"/>
        <v>92202,</v>
      </c>
      <c r="P286" t="str">
        <f t="shared" si="58"/>
        <v>84,</v>
      </c>
      <c r="Q286" t="str">
        <f t="shared" si="63"/>
        <v>(1,1)</v>
      </c>
      <c r="R286" t="str">
        <f t="shared" si="59"/>
        <v>1,</v>
      </c>
      <c r="S286" t="str">
        <f t="shared" si="60"/>
        <v>1,</v>
      </c>
    </row>
    <row r="287" spans="1:19" x14ac:dyDescent="0.15">
      <c r="A287" t="s">
        <v>161</v>
      </c>
      <c r="B287">
        <v>92204</v>
      </c>
      <c r="C287">
        <v>84</v>
      </c>
      <c r="D287">
        <v>1</v>
      </c>
      <c r="E287">
        <v>1</v>
      </c>
      <c r="F287">
        <v>4</v>
      </c>
      <c r="G287" s="5">
        <f t="shared" si="53"/>
        <v>8.4711577248890689E-3</v>
      </c>
      <c r="H287" t="str">
        <f>VLOOKUP(B287,'名称-id-价值'!B:C,2,FALSE)</f>
        <v>T2HP4</v>
      </c>
      <c r="I287" t="str">
        <f t="shared" si="61"/>
        <v>T2部件</v>
      </c>
      <c r="J287">
        <f t="shared" si="55"/>
        <v>7</v>
      </c>
      <c r="K287">
        <f t="shared" si="62"/>
        <v>3.3884630899556276E-2</v>
      </c>
      <c r="L287">
        <f>VLOOKUP(B287,'名称-id-价值'!B:M,J287+2,FALSE)</f>
        <v>60.2</v>
      </c>
      <c r="M287">
        <f t="shared" si="56"/>
        <v>0.50996369503832195</v>
      </c>
      <c r="N287">
        <f t="shared" si="54"/>
        <v>480.14368697055301</v>
      </c>
      <c r="O287" t="str">
        <f t="shared" si="57"/>
        <v>92204,</v>
      </c>
      <c r="P287" t="str">
        <f t="shared" si="58"/>
        <v>84,</v>
      </c>
      <c r="Q287" t="str">
        <f t="shared" si="63"/>
        <v>(1,1)</v>
      </c>
      <c r="R287" t="str">
        <f t="shared" si="59"/>
        <v>1,</v>
      </c>
      <c r="S287" t="str">
        <f t="shared" si="60"/>
        <v>1,</v>
      </c>
    </row>
    <row r="288" spans="1:19" x14ac:dyDescent="0.15">
      <c r="A288" t="s">
        <v>161</v>
      </c>
      <c r="B288">
        <v>92206</v>
      </c>
      <c r="C288">
        <v>84</v>
      </c>
      <c r="D288">
        <v>1</v>
      </c>
      <c r="E288">
        <v>1</v>
      </c>
      <c r="F288">
        <v>4</v>
      </c>
      <c r="G288" s="5">
        <f t="shared" si="53"/>
        <v>8.4711577248890689E-3</v>
      </c>
      <c r="H288" t="str">
        <f>VLOOKUP(B288,'名称-id-价值'!B:C,2,FALSE)</f>
        <v>T2HP6</v>
      </c>
      <c r="I288" t="str">
        <f t="shared" si="61"/>
        <v>T2部件</v>
      </c>
      <c r="J288">
        <f t="shared" si="55"/>
        <v>7</v>
      </c>
      <c r="K288">
        <f t="shared" si="62"/>
        <v>3.3884630899556276E-2</v>
      </c>
      <c r="L288">
        <f>VLOOKUP(B288,'名称-id-价值'!B:M,J288+2,FALSE)</f>
        <v>60.2</v>
      </c>
      <c r="M288">
        <f t="shared" si="56"/>
        <v>0.50996369503832195</v>
      </c>
      <c r="N288">
        <f t="shared" si="54"/>
        <v>480.14368697055301</v>
      </c>
      <c r="O288" t="str">
        <f t="shared" si="57"/>
        <v>92206,</v>
      </c>
      <c r="P288" t="str">
        <f t="shared" si="58"/>
        <v>84,</v>
      </c>
      <c r="Q288" t="str">
        <f t="shared" si="63"/>
        <v>(1,1)</v>
      </c>
      <c r="R288" t="str">
        <f t="shared" si="59"/>
        <v>1,</v>
      </c>
      <c r="S288" t="str">
        <f t="shared" si="60"/>
        <v>1,</v>
      </c>
    </row>
    <row r="289" spans="1:19" x14ac:dyDescent="0.15">
      <c r="A289" t="s">
        <v>161</v>
      </c>
      <c r="B289">
        <v>93001</v>
      </c>
      <c r="C289">
        <v>44</v>
      </c>
      <c r="D289">
        <v>1</v>
      </c>
      <c r="E289">
        <v>1</v>
      </c>
      <c r="F289">
        <v>4</v>
      </c>
      <c r="G289" s="5">
        <f t="shared" si="53"/>
        <v>4.4372730939895117E-3</v>
      </c>
      <c r="H289" t="str">
        <f>VLOOKUP(B289,'名称-id-价值'!B:C,2,FALSE)</f>
        <v>T3LP1</v>
      </c>
      <c r="I289" t="str">
        <f t="shared" si="61"/>
        <v>T3部件</v>
      </c>
      <c r="J289">
        <f t="shared" si="55"/>
        <v>7</v>
      </c>
      <c r="K289">
        <f t="shared" si="62"/>
        <v>1.7749092375958047E-2</v>
      </c>
      <c r="L289">
        <f>VLOOKUP(B289,'名称-id-价值'!B:M,J289+2,FALSE)</f>
        <v>115.19999999999999</v>
      </c>
      <c r="M289">
        <f t="shared" si="56"/>
        <v>0.51117386042759172</v>
      </c>
      <c r="N289">
        <f t="shared" si="54"/>
        <v>480.14368697055301</v>
      </c>
      <c r="O289" t="str">
        <f t="shared" si="57"/>
        <v>93001,</v>
      </c>
      <c r="P289" t="str">
        <f t="shared" si="58"/>
        <v>44,</v>
      </c>
      <c r="Q289" t="str">
        <f t="shared" si="63"/>
        <v>(1,1)</v>
      </c>
      <c r="R289" t="str">
        <f t="shared" si="59"/>
        <v>1,</v>
      </c>
      <c r="S289" t="str">
        <f t="shared" si="60"/>
        <v>1,</v>
      </c>
    </row>
    <row r="290" spans="1:19" x14ac:dyDescent="0.15">
      <c r="A290" t="s">
        <v>161</v>
      </c>
      <c r="B290">
        <v>93003</v>
      </c>
      <c r="C290">
        <v>44</v>
      </c>
      <c r="D290">
        <v>1</v>
      </c>
      <c r="E290">
        <v>1</v>
      </c>
      <c r="F290">
        <v>4</v>
      </c>
      <c r="G290" s="5">
        <f t="shared" si="53"/>
        <v>4.4372730939895117E-3</v>
      </c>
      <c r="H290" t="str">
        <f>VLOOKUP(B290,'名称-id-价值'!B:C,2,FALSE)</f>
        <v>T3LP3</v>
      </c>
      <c r="I290" t="str">
        <f t="shared" si="61"/>
        <v>T3部件</v>
      </c>
      <c r="J290">
        <f t="shared" si="55"/>
        <v>7</v>
      </c>
      <c r="K290">
        <f t="shared" si="62"/>
        <v>1.7749092375958047E-2</v>
      </c>
      <c r="L290">
        <f>VLOOKUP(B290,'名称-id-价值'!B:M,J290+2,FALSE)</f>
        <v>115.2</v>
      </c>
      <c r="M290">
        <f t="shared" si="56"/>
        <v>0.51117386042759172</v>
      </c>
      <c r="N290">
        <f t="shared" si="54"/>
        <v>480.14368697055301</v>
      </c>
      <c r="O290" t="str">
        <f t="shared" si="57"/>
        <v>93003,</v>
      </c>
      <c r="P290" t="str">
        <f t="shared" si="58"/>
        <v>44,</v>
      </c>
      <c r="Q290" t="str">
        <f t="shared" si="63"/>
        <v>(1,1)</v>
      </c>
      <c r="R290" t="str">
        <f t="shared" si="59"/>
        <v>1,</v>
      </c>
      <c r="S290" t="str">
        <f t="shared" si="60"/>
        <v>1,</v>
      </c>
    </row>
    <row r="291" spans="1:19" x14ac:dyDescent="0.15">
      <c r="A291" t="s">
        <v>161</v>
      </c>
      <c r="B291">
        <v>93005</v>
      </c>
      <c r="C291">
        <v>44</v>
      </c>
      <c r="D291">
        <v>1</v>
      </c>
      <c r="E291">
        <v>1</v>
      </c>
      <c r="F291">
        <v>4</v>
      </c>
      <c r="G291" s="5">
        <f t="shared" si="53"/>
        <v>4.4372730939895117E-3</v>
      </c>
      <c r="H291" t="str">
        <f>VLOOKUP(B291,'名称-id-价值'!B:C,2,FALSE)</f>
        <v>T3LP5</v>
      </c>
      <c r="I291" t="str">
        <f t="shared" si="61"/>
        <v>T3部件</v>
      </c>
      <c r="J291">
        <f t="shared" si="55"/>
        <v>7</v>
      </c>
      <c r="K291">
        <f t="shared" si="62"/>
        <v>1.7749092375958047E-2</v>
      </c>
      <c r="L291">
        <f>VLOOKUP(B291,'名称-id-价值'!B:M,J291+2,FALSE)</f>
        <v>115.2</v>
      </c>
      <c r="M291">
        <f t="shared" si="56"/>
        <v>0.51117386042759172</v>
      </c>
      <c r="N291">
        <f t="shared" si="54"/>
        <v>480.14368697055301</v>
      </c>
      <c r="O291" t="str">
        <f t="shared" si="57"/>
        <v>93005,</v>
      </c>
      <c r="P291" t="str">
        <f t="shared" si="58"/>
        <v>44,</v>
      </c>
      <c r="Q291" t="str">
        <f t="shared" si="63"/>
        <v>(1,1)</v>
      </c>
      <c r="R291" t="str">
        <f t="shared" si="59"/>
        <v>1,</v>
      </c>
      <c r="S291" t="str">
        <f t="shared" si="60"/>
        <v>1,</v>
      </c>
    </row>
    <row r="292" spans="1:19" x14ac:dyDescent="0.15">
      <c r="A292" t="s">
        <v>161</v>
      </c>
      <c r="B292">
        <v>93101</v>
      </c>
      <c r="C292">
        <v>44</v>
      </c>
      <c r="D292">
        <v>1</v>
      </c>
      <c r="E292">
        <v>1</v>
      </c>
      <c r="F292">
        <v>4</v>
      </c>
      <c r="G292" s="5">
        <f t="shared" si="53"/>
        <v>4.4372730939895117E-3</v>
      </c>
      <c r="H292" t="str">
        <f>VLOOKUP(B292,'名称-id-价值'!B:C,2,FALSE)</f>
        <v>T3MP1</v>
      </c>
      <c r="I292" t="str">
        <f t="shared" si="61"/>
        <v>T3部件</v>
      </c>
      <c r="J292">
        <f t="shared" si="55"/>
        <v>7</v>
      </c>
      <c r="K292">
        <f t="shared" si="62"/>
        <v>1.7749092375958047E-2</v>
      </c>
      <c r="L292">
        <f>VLOOKUP(B292,'名称-id-价值'!B:M,J292+2,FALSE)</f>
        <v>115.2</v>
      </c>
      <c r="M292">
        <f t="shared" si="56"/>
        <v>0.51117386042759172</v>
      </c>
      <c r="N292">
        <f t="shared" si="54"/>
        <v>480.14368697055301</v>
      </c>
      <c r="O292" t="str">
        <f t="shared" si="57"/>
        <v>93101,</v>
      </c>
      <c r="P292" t="str">
        <f t="shared" si="58"/>
        <v>44,</v>
      </c>
      <c r="Q292" t="str">
        <f t="shared" si="63"/>
        <v>(1,1)</v>
      </c>
      <c r="R292" t="str">
        <f t="shared" si="59"/>
        <v>1,</v>
      </c>
      <c r="S292" t="str">
        <f t="shared" si="60"/>
        <v>1,</v>
      </c>
    </row>
    <row r="293" spans="1:19" x14ac:dyDescent="0.15">
      <c r="A293" t="s">
        <v>161</v>
      </c>
      <c r="B293">
        <v>93103</v>
      </c>
      <c r="C293">
        <v>44</v>
      </c>
      <c r="D293">
        <v>1</v>
      </c>
      <c r="E293">
        <v>1</v>
      </c>
      <c r="F293">
        <v>4</v>
      </c>
      <c r="G293" s="5">
        <f t="shared" si="53"/>
        <v>4.4372730939895117E-3</v>
      </c>
      <c r="H293" t="str">
        <f>VLOOKUP(B293,'名称-id-价值'!B:C,2,FALSE)</f>
        <v>T3MP3</v>
      </c>
      <c r="I293" t="str">
        <f t="shared" si="61"/>
        <v>T3部件</v>
      </c>
      <c r="J293">
        <f t="shared" si="55"/>
        <v>7</v>
      </c>
      <c r="K293">
        <f t="shared" si="62"/>
        <v>1.7749092375958047E-2</v>
      </c>
      <c r="L293">
        <f>VLOOKUP(B293,'名称-id-价值'!B:M,J293+2,FALSE)</f>
        <v>115.2</v>
      </c>
      <c r="M293">
        <f t="shared" si="56"/>
        <v>0.51117386042759172</v>
      </c>
      <c r="N293">
        <f t="shared" si="54"/>
        <v>480.14368697055301</v>
      </c>
      <c r="O293" t="str">
        <f t="shared" si="57"/>
        <v>93103,</v>
      </c>
      <c r="P293" t="str">
        <f t="shared" si="58"/>
        <v>44,</v>
      </c>
      <c r="Q293" t="str">
        <f t="shared" si="63"/>
        <v>(1,1)</v>
      </c>
      <c r="R293" t="str">
        <f t="shared" si="59"/>
        <v>1,</v>
      </c>
      <c r="S293" t="str">
        <f t="shared" si="60"/>
        <v>1,</v>
      </c>
    </row>
    <row r="294" spans="1:19" x14ac:dyDescent="0.15">
      <c r="A294" t="s">
        <v>161</v>
      </c>
      <c r="B294">
        <v>93105</v>
      </c>
      <c r="C294">
        <v>44</v>
      </c>
      <c r="D294">
        <v>1</v>
      </c>
      <c r="E294">
        <v>1</v>
      </c>
      <c r="F294">
        <v>4</v>
      </c>
      <c r="G294" s="5">
        <f t="shared" si="53"/>
        <v>4.4372730939895117E-3</v>
      </c>
      <c r="H294" t="str">
        <f>VLOOKUP(B294,'名称-id-价值'!B:C,2,FALSE)</f>
        <v>T3MP5</v>
      </c>
      <c r="I294" t="str">
        <f t="shared" si="61"/>
        <v>T3部件</v>
      </c>
      <c r="J294">
        <f t="shared" si="55"/>
        <v>7</v>
      </c>
      <c r="K294">
        <f t="shared" si="62"/>
        <v>1.7749092375958047E-2</v>
      </c>
      <c r="L294">
        <f>VLOOKUP(B294,'名称-id-价值'!B:M,J294+2,FALSE)</f>
        <v>115.2</v>
      </c>
      <c r="M294">
        <f t="shared" si="56"/>
        <v>0.51117386042759172</v>
      </c>
      <c r="N294">
        <f t="shared" si="54"/>
        <v>480.14368697055301</v>
      </c>
      <c r="O294" t="str">
        <f t="shared" si="57"/>
        <v>93105,</v>
      </c>
      <c r="P294" t="str">
        <f t="shared" si="58"/>
        <v>44,</v>
      </c>
      <c r="Q294" t="str">
        <f t="shared" si="63"/>
        <v>(1,1)</v>
      </c>
      <c r="R294" t="str">
        <f t="shared" si="59"/>
        <v>1,</v>
      </c>
      <c r="S294" t="str">
        <f t="shared" si="60"/>
        <v>1,</v>
      </c>
    </row>
    <row r="295" spans="1:19" x14ac:dyDescent="0.15">
      <c r="A295" t="s">
        <v>161</v>
      </c>
      <c r="B295">
        <v>93201</v>
      </c>
      <c r="C295">
        <v>44</v>
      </c>
      <c r="D295">
        <v>1</v>
      </c>
      <c r="E295">
        <v>1</v>
      </c>
      <c r="F295">
        <v>4</v>
      </c>
      <c r="G295" s="5">
        <f t="shared" si="53"/>
        <v>4.4372730939895117E-3</v>
      </c>
      <c r="H295" t="str">
        <f>VLOOKUP(B295,'名称-id-价值'!B:C,2,FALSE)</f>
        <v>T3HP1</v>
      </c>
      <c r="I295" t="str">
        <f t="shared" si="61"/>
        <v>T3部件</v>
      </c>
      <c r="J295">
        <f t="shared" si="55"/>
        <v>7</v>
      </c>
      <c r="K295">
        <f t="shared" si="62"/>
        <v>1.7749092375958047E-2</v>
      </c>
      <c r="L295">
        <f>VLOOKUP(B295,'名称-id-价值'!B:M,J295+2,FALSE)</f>
        <v>115.2</v>
      </c>
      <c r="M295">
        <f t="shared" si="56"/>
        <v>0.51117386042759172</v>
      </c>
      <c r="N295">
        <f t="shared" si="54"/>
        <v>480.14368697055301</v>
      </c>
      <c r="O295" t="str">
        <f t="shared" si="57"/>
        <v>93201,</v>
      </c>
      <c r="P295" t="str">
        <f t="shared" si="58"/>
        <v>44,</v>
      </c>
      <c r="Q295" t="str">
        <f t="shared" si="63"/>
        <v>(1,1)</v>
      </c>
      <c r="R295" t="str">
        <f t="shared" si="59"/>
        <v>1,</v>
      </c>
      <c r="S295" t="str">
        <f t="shared" si="60"/>
        <v>1,</v>
      </c>
    </row>
    <row r="296" spans="1:19" x14ac:dyDescent="0.15">
      <c r="A296" t="s">
        <v>161</v>
      </c>
      <c r="B296">
        <v>93203</v>
      </c>
      <c r="C296">
        <v>44</v>
      </c>
      <c r="D296">
        <v>1</v>
      </c>
      <c r="E296">
        <v>1</v>
      </c>
      <c r="F296">
        <v>4</v>
      </c>
      <c r="G296" s="5">
        <f t="shared" si="53"/>
        <v>4.4372730939895117E-3</v>
      </c>
      <c r="H296" t="str">
        <f>VLOOKUP(B296,'名称-id-价值'!B:C,2,FALSE)</f>
        <v>T3HP3</v>
      </c>
      <c r="I296" t="str">
        <f t="shared" si="61"/>
        <v>T3部件</v>
      </c>
      <c r="J296">
        <f t="shared" si="55"/>
        <v>7</v>
      </c>
      <c r="K296">
        <f t="shared" si="62"/>
        <v>1.7749092375958047E-2</v>
      </c>
      <c r="L296">
        <f>VLOOKUP(B296,'名称-id-价值'!B:M,J296+2,FALSE)</f>
        <v>115.2</v>
      </c>
      <c r="M296">
        <f t="shared" si="56"/>
        <v>0.51117386042759172</v>
      </c>
      <c r="N296">
        <f t="shared" si="54"/>
        <v>480.14368697055301</v>
      </c>
      <c r="O296" t="str">
        <f t="shared" si="57"/>
        <v>93203,</v>
      </c>
      <c r="P296" t="str">
        <f t="shared" si="58"/>
        <v>44,</v>
      </c>
      <c r="Q296" t="str">
        <f t="shared" si="63"/>
        <v>(1,1)</v>
      </c>
      <c r="R296" t="str">
        <f t="shared" si="59"/>
        <v>1,</v>
      </c>
      <c r="S296" t="str">
        <f t="shared" si="60"/>
        <v>1,</v>
      </c>
    </row>
    <row r="297" spans="1:19" x14ac:dyDescent="0.15">
      <c r="A297" t="s">
        <v>161</v>
      </c>
      <c r="B297">
        <v>93205</v>
      </c>
      <c r="C297">
        <v>44</v>
      </c>
      <c r="D297">
        <v>1</v>
      </c>
      <c r="E297">
        <v>1</v>
      </c>
      <c r="F297">
        <v>4</v>
      </c>
      <c r="G297" s="5">
        <f t="shared" si="53"/>
        <v>4.4372730939895117E-3</v>
      </c>
      <c r="H297" t="str">
        <f>VLOOKUP(B297,'名称-id-价值'!B:C,2,FALSE)</f>
        <v>T3HP5</v>
      </c>
      <c r="I297" t="str">
        <f t="shared" si="61"/>
        <v>T3部件</v>
      </c>
      <c r="J297">
        <f t="shared" si="55"/>
        <v>7</v>
      </c>
      <c r="K297">
        <f t="shared" si="62"/>
        <v>1.7749092375958047E-2</v>
      </c>
      <c r="L297">
        <f>VLOOKUP(B297,'名称-id-价值'!B:M,J297+2,FALSE)</f>
        <v>115.2</v>
      </c>
      <c r="M297">
        <f t="shared" si="56"/>
        <v>0.51117386042759172</v>
      </c>
      <c r="N297">
        <f t="shared" si="54"/>
        <v>480.14368697055301</v>
      </c>
      <c r="O297" t="str">
        <f t="shared" si="57"/>
        <v>93205,</v>
      </c>
      <c r="P297" t="str">
        <f t="shared" si="58"/>
        <v>44,</v>
      </c>
      <c r="Q297" t="str">
        <f t="shared" si="63"/>
        <v>(1,1)</v>
      </c>
      <c r="R297" t="str">
        <f t="shared" si="59"/>
        <v>1,</v>
      </c>
      <c r="S297" t="str">
        <f t="shared" si="60"/>
        <v>1,</v>
      </c>
    </row>
    <row r="298" spans="1:19" x14ac:dyDescent="0.15">
      <c r="A298" t="s">
        <v>161</v>
      </c>
      <c r="B298">
        <v>93002</v>
      </c>
      <c r="C298">
        <v>44</v>
      </c>
      <c r="D298">
        <v>1</v>
      </c>
      <c r="E298">
        <v>1</v>
      </c>
      <c r="F298">
        <v>4</v>
      </c>
      <c r="G298" s="5">
        <f t="shared" si="53"/>
        <v>4.4372730939895117E-3</v>
      </c>
      <c r="H298" t="str">
        <f>VLOOKUP(B298,'名称-id-价值'!B:C,2,FALSE)</f>
        <v>T3LP2</v>
      </c>
      <c r="I298" t="str">
        <f t="shared" si="61"/>
        <v>T3部件</v>
      </c>
      <c r="J298">
        <f t="shared" si="55"/>
        <v>7</v>
      </c>
      <c r="K298">
        <f t="shared" si="62"/>
        <v>1.7749092375958047E-2</v>
      </c>
      <c r="L298">
        <f>VLOOKUP(B298,'名称-id-价值'!B:M,J298+2,FALSE)</f>
        <v>115.19999999999999</v>
      </c>
      <c r="M298">
        <f t="shared" si="56"/>
        <v>0.51117386042759172</v>
      </c>
      <c r="N298">
        <f t="shared" si="54"/>
        <v>480.14368697055301</v>
      </c>
      <c r="O298" t="str">
        <f t="shared" si="57"/>
        <v>93002,</v>
      </c>
      <c r="P298" t="str">
        <f t="shared" si="58"/>
        <v>44,</v>
      </c>
      <c r="Q298" t="str">
        <f t="shared" si="63"/>
        <v>(1,1)</v>
      </c>
      <c r="R298" t="str">
        <f t="shared" si="59"/>
        <v>1,</v>
      </c>
      <c r="S298" t="str">
        <f t="shared" si="60"/>
        <v>1,</v>
      </c>
    </row>
    <row r="299" spans="1:19" x14ac:dyDescent="0.15">
      <c r="A299" t="s">
        <v>161</v>
      </c>
      <c r="B299">
        <v>93004</v>
      </c>
      <c r="C299">
        <v>44</v>
      </c>
      <c r="D299">
        <v>1</v>
      </c>
      <c r="E299">
        <v>1</v>
      </c>
      <c r="F299">
        <v>4</v>
      </c>
      <c r="G299" s="5">
        <f t="shared" si="53"/>
        <v>4.4372730939895117E-3</v>
      </c>
      <c r="H299" t="str">
        <f>VLOOKUP(B299,'名称-id-价值'!B:C,2,FALSE)</f>
        <v>T3LP4</v>
      </c>
      <c r="I299" t="str">
        <f t="shared" si="61"/>
        <v>T3部件</v>
      </c>
      <c r="J299">
        <f t="shared" si="55"/>
        <v>7</v>
      </c>
      <c r="K299">
        <f t="shared" si="62"/>
        <v>1.7749092375958047E-2</v>
      </c>
      <c r="L299">
        <f>VLOOKUP(B299,'名称-id-价值'!B:M,J299+2,FALSE)</f>
        <v>115.2</v>
      </c>
      <c r="M299">
        <f t="shared" si="56"/>
        <v>0.51117386042759172</v>
      </c>
      <c r="N299">
        <f t="shared" si="54"/>
        <v>480.14368697055301</v>
      </c>
      <c r="O299" t="str">
        <f t="shared" si="57"/>
        <v>93004,</v>
      </c>
      <c r="P299" t="str">
        <f t="shared" si="58"/>
        <v>44,</v>
      </c>
      <c r="Q299" t="str">
        <f t="shared" si="63"/>
        <v>(1,1)</v>
      </c>
      <c r="R299" t="str">
        <f t="shared" si="59"/>
        <v>1,</v>
      </c>
      <c r="S299" t="str">
        <f t="shared" si="60"/>
        <v>1,</v>
      </c>
    </row>
    <row r="300" spans="1:19" x14ac:dyDescent="0.15">
      <c r="A300" t="s">
        <v>161</v>
      </c>
      <c r="B300">
        <v>93006</v>
      </c>
      <c r="C300">
        <v>44</v>
      </c>
      <c r="D300">
        <v>1</v>
      </c>
      <c r="E300">
        <v>1</v>
      </c>
      <c r="F300">
        <v>4</v>
      </c>
      <c r="G300" s="5">
        <f t="shared" si="53"/>
        <v>4.4372730939895117E-3</v>
      </c>
      <c r="H300" t="str">
        <f>VLOOKUP(B300,'名称-id-价值'!B:C,2,FALSE)</f>
        <v>T3LP6</v>
      </c>
      <c r="I300" t="str">
        <f t="shared" si="61"/>
        <v>T3部件</v>
      </c>
      <c r="J300">
        <f t="shared" si="55"/>
        <v>7</v>
      </c>
      <c r="K300">
        <f t="shared" si="62"/>
        <v>1.7749092375958047E-2</v>
      </c>
      <c r="L300">
        <f>VLOOKUP(B300,'名称-id-价值'!B:M,J300+2,FALSE)</f>
        <v>115.2</v>
      </c>
      <c r="M300">
        <f t="shared" si="56"/>
        <v>0.51117386042759172</v>
      </c>
      <c r="N300">
        <f t="shared" si="54"/>
        <v>480.14368697055301</v>
      </c>
      <c r="O300" t="str">
        <f t="shared" si="57"/>
        <v>93006,</v>
      </c>
      <c r="P300" t="str">
        <f t="shared" si="58"/>
        <v>44,</v>
      </c>
      <c r="Q300" t="str">
        <f t="shared" si="63"/>
        <v>(1,1)</v>
      </c>
      <c r="R300" t="str">
        <f t="shared" si="59"/>
        <v>1,</v>
      </c>
      <c r="S300" t="str">
        <f t="shared" si="60"/>
        <v>1,</v>
      </c>
    </row>
    <row r="301" spans="1:19" x14ac:dyDescent="0.15">
      <c r="A301" t="s">
        <v>161</v>
      </c>
      <c r="B301">
        <v>93102</v>
      </c>
      <c r="C301">
        <v>44</v>
      </c>
      <c r="D301">
        <v>1</v>
      </c>
      <c r="E301">
        <v>1</v>
      </c>
      <c r="F301">
        <v>4</v>
      </c>
      <c r="G301" s="5">
        <f t="shared" si="53"/>
        <v>4.4372730939895117E-3</v>
      </c>
      <c r="H301" t="str">
        <f>VLOOKUP(B301,'名称-id-价值'!B:C,2,FALSE)</f>
        <v>T3MP2</v>
      </c>
      <c r="I301" t="str">
        <f t="shared" si="61"/>
        <v>T3部件</v>
      </c>
      <c r="J301">
        <f t="shared" si="55"/>
        <v>7</v>
      </c>
      <c r="K301">
        <f t="shared" si="62"/>
        <v>1.7749092375958047E-2</v>
      </c>
      <c r="L301">
        <f>VLOOKUP(B301,'名称-id-价值'!B:M,J301+2,FALSE)</f>
        <v>115.2</v>
      </c>
      <c r="M301">
        <f t="shared" si="56"/>
        <v>0.51117386042759172</v>
      </c>
      <c r="N301">
        <f t="shared" si="54"/>
        <v>480.14368697055301</v>
      </c>
      <c r="O301" t="str">
        <f t="shared" si="57"/>
        <v>93102,</v>
      </c>
      <c r="P301" t="str">
        <f t="shared" si="58"/>
        <v>44,</v>
      </c>
      <c r="Q301" t="str">
        <f t="shared" si="63"/>
        <v>(1,1)</v>
      </c>
      <c r="R301" t="str">
        <f t="shared" si="59"/>
        <v>1,</v>
      </c>
      <c r="S301" t="str">
        <f t="shared" si="60"/>
        <v>1,</v>
      </c>
    </row>
    <row r="302" spans="1:19" x14ac:dyDescent="0.15">
      <c r="A302" t="s">
        <v>161</v>
      </c>
      <c r="B302">
        <v>93104</v>
      </c>
      <c r="C302">
        <v>44</v>
      </c>
      <c r="D302">
        <v>1</v>
      </c>
      <c r="E302">
        <v>1</v>
      </c>
      <c r="F302">
        <v>4</v>
      </c>
      <c r="G302" s="5">
        <f t="shared" si="53"/>
        <v>4.4372730939895117E-3</v>
      </c>
      <c r="H302" t="str">
        <f>VLOOKUP(B302,'名称-id-价值'!B:C,2,FALSE)</f>
        <v>T3MP4</v>
      </c>
      <c r="I302" t="str">
        <f t="shared" si="61"/>
        <v>T3部件</v>
      </c>
      <c r="J302">
        <f t="shared" si="55"/>
        <v>7</v>
      </c>
      <c r="K302">
        <f t="shared" si="62"/>
        <v>1.7749092375958047E-2</v>
      </c>
      <c r="L302">
        <f>VLOOKUP(B302,'名称-id-价值'!B:M,J302+2,FALSE)</f>
        <v>115.2</v>
      </c>
      <c r="M302">
        <f t="shared" si="56"/>
        <v>0.51117386042759172</v>
      </c>
      <c r="N302">
        <f t="shared" si="54"/>
        <v>480.14368697055301</v>
      </c>
      <c r="O302" t="str">
        <f t="shared" si="57"/>
        <v>93104,</v>
      </c>
      <c r="P302" t="str">
        <f t="shared" si="58"/>
        <v>44,</v>
      </c>
      <c r="Q302" t="str">
        <f t="shared" si="63"/>
        <v>(1,1)</v>
      </c>
      <c r="R302" t="str">
        <f t="shared" si="59"/>
        <v>1,</v>
      </c>
      <c r="S302" t="str">
        <f t="shared" si="60"/>
        <v>1,</v>
      </c>
    </row>
    <row r="303" spans="1:19" x14ac:dyDescent="0.15">
      <c r="A303" t="s">
        <v>161</v>
      </c>
      <c r="B303">
        <v>93106</v>
      </c>
      <c r="C303">
        <v>44</v>
      </c>
      <c r="D303">
        <v>1</v>
      </c>
      <c r="E303">
        <v>1</v>
      </c>
      <c r="F303">
        <v>4</v>
      </c>
      <c r="G303" s="5">
        <f t="shared" si="53"/>
        <v>4.4372730939895117E-3</v>
      </c>
      <c r="H303" t="str">
        <f>VLOOKUP(B303,'名称-id-价值'!B:C,2,FALSE)</f>
        <v>T3MP6</v>
      </c>
      <c r="I303" t="str">
        <f t="shared" si="61"/>
        <v>T3部件</v>
      </c>
      <c r="J303">
        <f t="shared" si="55"/>
        <v>7</v>
      </c>
      <c r="K303">
        <f t="shared" si="62"/>
        <v>1.7749092375958047E-2</v>
      </c>
      <c r="L303">
        <f>VLOOKUP(B303,'名称-id-价值'!B:M,J303+2,FALSE)</f>
        <v>115.2</v>
      </c>
      <c r="M303">
        <f t="shared" si="56"/>
        <v>0.51117386042759172</v>
      </c>
      <c r="N303">
        <f t="shared" si="54"/>
        <v>480.14368697055301</v>
      </c>
      <c r="O303" t="str">
        <f t="shared" si="57"/>
        <v>93106,</v>
      </c>
      <c r="P303" t="str">
        <f t="shared" si="58"/>
        <v>44,</v>
      </c>
      <c r="Q303" t="str">
        <f t="shared" si="63"/>
        <v>(1,1)</v>
      </c>
      <c r="R303" t="str">
        <f t="shared" si="59"/>
        <v>1,</v>
      </c>
      <c r="S303" t="str">
        <f t="shared" si="60"/>
        <v>1,</v>
      </c>
    </row>
    <row r="304" spans="1:19" x14ac:dyDescent="0.15">
      <c r="A304" t="s">
        <v>161</v>
      </c>
      <c r="B304">
        <v>93202</v>
      </c>
      <c r="C304">
        <v>44</v>
      </c>
      <c r="D304">
        <v>1</v>
      </c>
      <c r="E304">
        <v>1</v>
      </c>
      <c r="F304">
        <v>4</v>
      </c>
      <c r="G304" s="5">
        <f t="shared" si="53"/>
        <v>4.4372730939895117E-3</v>
      </c>
      <c r="H304" t="str">
        <f>VLOOKUP(B304,'名称-id-价值'!B:C,2,FALSE)</f>
        <v>T3HP2</v>
      </c>
      <c r="I304" t="str">
        <f t="shared" si="61"/>
        <v>T3部件</v>
      </c>
      <c r="J304">
        <f t="shared" si="55"/>
        <v>7</v>
      </c>
      <c r="K304">
        <f t="shared" si="62"/>
        <v>1.7749092375958047E-2</v>
      </c>
      <c r="L304">
        <f>VLOOKUP(B304,'名称-id-价值'!B:M,J304+2,FALSE)</f>
        <v>115.2</v>
      </c>
      <c r="M304">
        <f t="shared" si="56"/>
        <v>0.51117386042759172</v>
      </c>
      <c r="N304">
        <f t="shared" si="54"/>
        <v>480.14368697055301</v>
      </c>
      <c r="O304" t="str">
        <f t="shared" si="57"/>
        <v>93202,</v>
      </c>
      <c r="P304" t="str">
        <f t="shared" si="58"/>
        <v>44,</v>
      </c>
      <c r="Q304" t="str">
        <f t="shared" si="63"/>
        <v>(1,1)</v>
      </c>
      <c r="R304" t="str">
        <f t="shared" si="59"/>
        <v>1,</v>
      </c>
      <c r="S304" t="str">
        <f t="shared" si="60"/>
        <v>1,</v>
      </c>
    </row>
    <row r="305" spans="1:19" x14ac:dyDescent="0.15">
      <c r="A305" t="s">
        <v>161</v>
      </c>
      <c r="B305">
        <v>93204</v>
      </c>
      <c r="C305">
        <v>44</v>
      </c>
      <c r="D305">
        <v>1</v>
      </c>
      <c r="E305">
        <v>1</v>
      </c>
      <c r="F305">
        <v>4</v>
      </c>
      <c r="G305" s="5">
        <f t="shared" si="53"/>
        <v>4.4372730939895117E-3</v>
      </c>
      <c r="H305" t="str">
        <f>VLOOKUP(B305,'名称-id-价值'!B:C,2,FALSE)</f>
        <v>T3HP4</v>
      </c>
      <c r="I305" t="str">
        <f t="shared" si="61"/>
        <v>T3部件</v>
      </c>
      <c r="J305">
        <f t="shared" si="55"/>
        <v>7</v>
      </c>
      <c r="K305">
        <f t="shared" si="62"/>
        <v>1.7749092375958047E-2</v>
      </c>
      <c r="L305">
        <f>VLOOKUP(B305,'名称-id-价值'!B:M,J305+2,FALSE)</f>
        <v>115.2</v>
      </c>
      <c r="M305">
        <f t="shared" si="56"/>
        <v>0.51117386042759172</v>
      </c>
      <c r="N305">
        <f t="shared" si="54"/>
        <v>480.14368697055301</v>
      </c>
      <c r="O305" t="str">
        <f t="shared" si="57"/>
        <v>93204,</v>
      </c>
      <c r="P305" t="str">
        <f t="shared" si="58"/>
        <v>44,</v>
      </c>
      <c r="Q305" t="str">
        <f t="shared" si="63"/>
        <v>(1,1)</v>
      </c>
      <c r="R305" t="str">
        <f t="shared" si="59"/>
        <v>1,</v>
      </c>
      <c r="S305" t="str">
        <f t="shared" si="60"/>
        <v>1,</v>
      </c>
    </row>
    <row r="306" spans="1:19" x14ac:dyDescent="0.15">
      <c r="A306" t="s">
        <v>161</v>
      </c>
      <c r="B306">
        <v>93206</v>
      </c>
      <c r="C306">
        <v>44</v>
      </c>
      <c r="D306">
        <v>1</v>
      </c>
      <c r="E306">
        <v>1</v>
      </c>
      <c r="F306">
        <v>4</v>
      </c>
      <c r="G306" s="5">
        <f t="shared" si="53"/>
        <v>4.4372730939895117E-3</v>
      </c>
      <c r="H306" t="str">
        <f>VLOOKUP(B306,'名称-id-价值'!B:C,2,FALSE)</f>
        <v>T3HP6</v>
      </c>
      <c r="I306" t="str">
        <f t="shared" si="61"/>
        <v>T3部件</v>
      </c>
      <c r="J306">
        <f t="shared" si="55"/>
        <v>7</v>
      </c>
      <c r="K306">
        <f t="shared" si="62"/>
        <v>1.7749092375958047E-2</v>
      </c>
      <c r="L306">
        <f>VLOOKUP(B306,'名称-id-价值'!B:M,J306+2,FALSE)</f>
        <v>115.2</v>
      </c>
      <c r="M306">
        <f t="shared" si="56"/>
        <v>0.51117386042759172</v>
      </c>
      <c r="N306">
        <f t="shared" si="54"/>
        <v>480.14368697055301</v>
      </c>
      <c r="O306" t="str">
        <f t="shared" si="57"/>
        <v>93206,</v>
      </c>
      <c r="P306" t="str">
        <f t="shared" si="58"/>
        <v>44,</v>
      </c>
      <c r="Q306" t="str">
        <f t="shared" si="63"/>
        <v>(1,1)</v>
      </c>
      <c r="R306" t="str">
        <f t="shared" si="59"/>
        <v>1,</v>
      </c>
      <c r="S306" t="str">
        <f t="shared" si="60"/>
        <v>1,</v>
      </c>
    </row>
    <row r="307" spans="1:19" x14ac:dyDescent="0.15">
      <c r="A307" t="s">
        <v>161</v>
      </c>
      <c r="B307">
        <v>100301</v>
      </c>
      <c r="C307">
        <v>55</v>
      </c>
      <c r="D307">
        <v>1</v>
      </c>
      <c r="E307">
        <v>1</v>
      </c>
      <c r="F307">
        <v>4</v>
      </c>
      <c r="G307" s="5">
        <f t="shared" si="53"/>
        <v>5.5465913674868899E-3</v>
      </c>
      <c r="H307" t="str">
        <f>VLOOKUP(B307,'名称-id-价值'!B:C,2,FALSE)</f>
        <v>3倍加速1</v>
      </c>
      <c r="I307" t="str">
        <f t="shared" si="61"/>
        <v>T0坦克</v>
      </c>
      <c r="J307">
        <f t="shared" si="55"/>
        <v>7</v>
      </c>
      <c r="K307">
        <f t="shared" si="62"/>
        <v>2.218636546994756E-2</v>
      </c>
      <c r="L307">
        <f>VLOOKUP(B307,'名称-id-价值'!B:M,J307+2,FALSE)</f>
        <v>35</v>
      </c>
      <c r="M307">
        <f t="shared" si="56"/>
        <v>0.19413069786204115</v>
      </c>
      <c r="N307">
        <f t="shared" si="54"/>
        <v>480.14368697055301</v>
      </c>
      <c r="O307" t="str">
        <f t="shared" si="57"/>
        <v>100301,</v>
      </c>
      <c r="P307" t="str">
        <f t="shared" si="58"/>
        <v>55,</v>
      </c>
      <c r="Q307" t="str">
        <f t="shared" si="63"/>
        <v>(1,1)</v>
      </c>
      <c r="R307" t="str">
        <f t="shared" si="59"/>
        <v>1,</v>
      </c>
      <c r="S307" t="str">
        <f t="shared" si="60"/>
        <v>1,</v>
      </c>
    </row>
    <row r="308" spans="1:19" x14ac:dyDescent="0.15">
      <c r="A308" t="s">
        <v>161</v>
      </c>
      <c r="B308">
        <v>100302</v>
      </c>
      <c r="C308">
        <v>36</v>
      </c>
      <c r="D308">
        <v>1</v>
      </c>
      <c r="E308">
        <v>1</v>
      </c>
      <c r="F308">
        <v>4</v>
      </c>
      <c r="G308" s="5">
        <f t="shared" si="53"/>
        <v>3.6304961678096008E-3</v>
      </c>
      <c r="H308" t="str">
        <f>VLOOKUP(B308,'名称-id-价值'!B:C,2,FALSE)</f>
        <v>3倍加速2</v>
      </c>
      <c r="I308" t="str">
        <f t="shared" si="61"/>
        <v>T0坦克</v>
      </c>
      <c r="J308">
        <f t="shared" si="55"/>
        <v>7</v>
      </c>
      <c r="K308">
        <f t="shared" si="62"/>
        <v>1.4521984671238403E-2</v>
      </c>
      <c r="L308">
        <f>VLOOKUP(B308,'名称-id-价值'!B:M,J308+2,FALSE)</f>
        <v>60</v>
      </c>
      <c r="M308">
        <f t="shared" si="56"/>
        <v>0.21782977006857604</v>
      </c>
      <c r="N308">
        <f t="shared" si="54"/>
        <v>480.14368697055301</v>
      </c>
      <c r="O308" t="str">
        <f t="shared" si="57"/>
        <v>100302,</v>
      </c>
      <c r="P308" t="str">
        <f t="shared" si="58"/>
        <v>36,</v>
      </c>
      <c r="Q308" t="str">
        <f t="shared" si="63"/>
        <v>(1,1)</v>
      </c>
      <c r="R308" t="str">
        <f t="shared" si="59"/>
        <v>1,</v>
      </c>
      <c r="S308" t="str">
        <f t="shared" si="60"/>
        <v>1,</v>
      </c>
    </row>
    <row r="309" spans="1:19" x14ac:dyDescent="0.15">
      <c r="A309" t="s">
        <v>161</v>
      </c>
      <c r="B309">
        <v>100501</v>
      </c>
      <c r="C309">
        <v>55</v>
      </c>
      <c r="D309">
        <v>1</v>
      </c>
      <c r="E309">
        <v>1</v>
      </c>
      <c r="F309">
        <v>4</v>
      </c>
      <c r="G309" s="5">
        <f t="shared" si="53"/>
        <v>5.5465913674868899E-3</v>
      </c>
      <c r="H309" t="str">
        <f>VLOOKUP(B309,'名称-id-价值'!B:C,2,FALSE)</f>
        <v>5倍加速1</v>
      </c>
      <c r="I309" t="str">
        <f t="shared" si="61"/>
        <v>T0坦克</v>
      </c>
      <c r="J309">
        <f t="shared" si="55"/>
        <v>7</v>
      </c>
      <c r="K309">
        <f t="shared" si="62"/>
        <v>2.218636546994756E-2</v>
      </c>
      <c r="L309">
        <f>VLOOKUP(B309,'名称-id-价值'!B:M,J309+2,FALSE)</f>
        <v>70</v>
      </c>
      <c r="M309">
        <f t="shared" si="56"/>
        <v>0.3882613957240823</v>
      </c>
      <c r="N309">
        <f t="shared" si="54"/>
        <v>480.14368697055301</v>
      </c>
      <c r="O309" t="str">
        <f t="shared" si="57"/>
        <v>100501,</v>
      </c>
      <c r="P309" t="str">
        <f t="shared" si="58"/>
        <v>55,</v>
      </c>
      <c r="Q309" t="str">
        <f t="shared" si="63"/>
        <v>(1,1)</v>
      </c>
      <c r="R309" t="str">
        <f t="shared" si="59"/>
        <v>1,</v>
      </c>
      <c r="S309" t="str">
        <f t="shared" si="60"/>
        <v>1,</v>
      </c>
    </row>
    <row r="310" spans="1:19" x14ac:dyDescent="0.15">
      <c r="A310" t="s">
        <v>161</v>
      </c>
      <c r="B310">
        <v>100502</v>
      </c>
      <c r="C310">
        <v>62</v>
      </c>
      <c r="D310">
        <v>1</v>
      </c>
      <c r="E310">
        <v>1</v>
      </c>
      <c r="F310">
        <v>4</v>
      </c>
      <c r="G310" s="5">
        <f t="shared" si="53"/>
        <v>6.2525211778943126E-3</v>
      </c>
      <c r="H310" t="str">
        <f>VLOOKUP(B310,'名称-id-价值'!B:C,2,FALSE)</f>
        <v>5倍加速2</v>
      </c>
      <c r="I310" t="str">
        <f t="shared" si="61"/>
        <v>T0坦克</v>
      </c>
      <c r="J310">
        <f t="shared" si="55"/>
        <v>7</v>
      </c>
      <c r="K310">
        <f t="shared" si="62"/>
        <v>2.501008471157725E-2</v>
      </c>
      <c r="L310">
        <f>VLOOKUP(B310,'名称-id-价值'!B:M,J310+2,FALSE)</f>
        <v>125</v>
      </c>
      <c r="M310">
        <f t="shared" si="56"/>
        <v>0.78156514723678905</v>
      </c>
      <c r="N310">
        <f t="shared" si="54"/>
        <v>480.14368697055301</v>
      </c>
      <c r="O310" t="str">
        <f t="shared" si="57"/>
        <v>100502,</v>
      </c>
      <c r="P310" t="str">
        <f t="shared" si="58"/>
        <v>62,</v>
      </c>
      <c r="Q310" t="str">
        <f t="shared" si="63"/>
        <v>(1,1)</v>
      </c>
      <c r="R310" t="str">
        <f t="shared" si="59"/>
        <v>1,</v>
      </c>
      <c r="S310" t="str">
        <f t="shared" si="60"/>
        <v>1,</v>
      </c>
    </row>
    <row r="311" spans="1:19" x14ac:dyDescent="0.15">
      <c r="A311" t="s">
        <v>162</v>
      </c>
      <c r="B311">
        <v>51111</v>
      </c>
      <c r="C311">
        <v>180</v>
      </c>
      <c r="D311">
        <v>4</v>
      </c>
      <c r="E311">
        <v>16</v>
      </c>
      <c r="F311">
        <v>4</v>
      </c>
      <c r="G311" s="5">
        <f t="shared" si="53"/>
        <v>1.8152480839048003E-2</v>
      </c>
      <c r="H311" t="str">
        <f>VLOOKUP(B311,'名称-id-价值'!B:C,2,FALSE)</f>
        <v>雷诺FT-碎片</v>
      </c>
      <c r="I311" t="str">
        <f t="shared" si="61"/>
        <v>T1碎片</v>
      </c>
      <c r="J311">
        <f t="shared" si="55"/>
        <v>8</v>
      </c>
      <c r="K311">
        <f t="shared" si="62"/>
        <v>0.72609923356192008</v>
      </c>
      <c r="L311">
        <f>VLOOKUP(B311,'名称-id-价值'!B:M,J311+2,FALSE)</f>
        <v>34.799999999999997</v>
      </c>
      <c r="M311">
        <f t="shared" si="56"/>
        <v>6.3170633319887051</v>
      </c>
      <c r="N311">
        <f t="shared" si="54"/>
        <v>440.11020572811583</v>
      </c>
      <c r="O311" t="str">
        <f t="shared" si="57"/>
        <v>51111,</v>
      </c>
      <c r="P311" t="str">
        <f t="shared" si="58"/>
        <v>180,</v>
      </c>
      <c r="Q311" t="str">
        <f t="shared" si="63"/>
        <v>(4,16)</v>
      </c>
      <c r="R311" t="str">
        <f t="shared" si="59"/>
        <v>4,</v>
      </c>
      <c r="S311" t="str">
        <f t="shared" si="60"/>
        <v>16,</v>
      </c>
    </row>
    <row r="312" spans="1:19" x14ac:dyDescent="0.15">
      <c r="A312" t="s">
        <v>162</v>
      </c>
      <c r="B312">
        <v>52111</v>
      </c>
      <c r="C312">
        <v>180</v>
      </c>
      <c r="D312">
        <v>4</v>
      </c>
      <c r="E312">
        <v>16</v>
      </c>
      <c r="F312">
        <v>4</v>
      </c>
      <c r="G312" s="5">
        <f t="shared" si="53"/>
        <v>1.8152480839048003E-2</v>
      </c>
      <c r="H312" t="str">
        <f>VLOOKUP(B312,'名称-id-价值'!B:C,2,FALSE)</f>
        <v>Stuart-碎片</v>
      </c>
      <c r="I312" t="str">
        <f t="shared" si="61"/>
        <v>T1碎片</v>
      </c>
      <c r="J312">
        <f t="shared" si="55"/>
        <v>8</v>
      </c>
      <c r="K312">
        <f t="shared" si="62"/>
        <v>0.72609923356192008</v>
      </c>
      <c r="L312">
        <f>VLOOKUP(B312,'名称-id-价值'!B:M,J312+2,FALSE)</f>
        <v>34.799999999999997</v>
      </c>
      <c r="M312">
        <f t="shared" si="56"/>
        <v>6.3170633319887051</v>
      </c>
      <c r="N312">
        <f t="shared" si="54"/>
        <v>440.11020572811583</v>
      </c>
      <c r="O312" t="str">
        <f t="shared" si="57"/>
        <v>52111,</v>
      </c>
      <c r="P312" t="str">
        <f t="shared" si="58"/>
        <v>180,</v>
      </c>
      <c r="Q312" t="str">
        <f t="shared" si="63"/>
        <v>(4,16)</v>
      </c>
      <c r="R312" t="str">
        <f t="shared" si="59"/>
        <v>4,</v>
      </c>
      <c r="S312" t="str">
        <f t="shared" si="60"/>
        <v>16,</v>
      </c>
    </row>
    <row r="313" spans="1:19" x14ac:dyDescent="0.15">
      <c r="A313" t="s">
        <v>162</v>
      </c>
      <c r="B313">
        <v>53111</v>
      </c>
      <c r="C313">
        <v>180</v>
      </c>
      <c r="D313">
        <v>4</v>
      </c>
      <c r="E313">
        <v>16</v>
      </c>
      <c r="F313">
        <v>4</v>
      </c>
      <c r="G313" s="5">
        <f t="shared" si="53"/>
        <v>1.8152480839048003E-2</v>
      </c>
      <c r="H313" t="str">
        <f>VLOOKUP(B313,'名称-id-价值'!B:C,2,FALSE)</f>
        <v>B-1-碎片</v>
      </c>
      <c r="I313" t="str">
        <f t="shared" si="61"/>
        <v>T1碎片</v>
      </c>
      <c r="J313">
        <f t="shared" si="55"/>
        <v>8</v>
      </c>
      <c r="K313">
        <f t="shared" si="62"/>
        <v>0.72609923356192008</v>
      </c>
      <c r="L313">
        <f>VLOOKUP(B313,'名称-id-价值'!B:M,J313+2,FALSE)</f>
        <v>34.799999999999997</v>
      </c>
      <c r="M313">
        <f t="shared" si="56"/>
        <v>6.3170633319887051</v>
      </c>
      <c r="N313">
        <f t="shared" si="54"/>
        <v>440.11020572811583</v>
      </c>
      <c r="O313" t="str">
        <f t="shared" si="57"/>
        <v>53111,</v>
      </c>
      <c r="P313" t="str">
        <f t="shared" si="58"/>
        <v>180,</v>
      </c>
      <c r="Q313" t="str">
        <f t="shared" si="63"/>
        <v>(4,16)</v>
      </c>
      <c r="R313" t="str">
        <f t="shared" si="59"/>
        <v>4,</v>
      </c>
      <c r="S313" t="str">
        <f t="shared" si="60"/>
        <v>16,</v>
      </c>
    </row>
    <row r="314" spans="1:19" x14ac:dyDescent="0.15">
      <c r="A314" t="s">
        <v>162</v>
      </c>
      <c r="B314">
        <v>51211</v>
      </c>
      <c r="C314">
        <v>160</v>
      </c>
      <c r="D314">
        <v>2</v>
      </c>
      <c r="E314">
        <v>4</v>
      </c>
      <c r="F314">
        <v>4</v>
      </c>
      <c r="G314" s="5">
        <f t="shared" si="53"/>
        <v>1.6135538523598225E-2</v>
      </c>
      <c r="H314" t="str">
        <f>VLOOKUP(B314,'名称-id-价值'!B:C,2,FALSE)</f>
        <v>二号-碎片</v>
      </c>
      <c r="I314" t="str">
        <f t="shared" si="61"/>
        <v>T2碎片</v>
      </c>
      <c r="J314">
        <f t="shared" si="55"/>
        <v>8</v>
      </c>
      <c r="K314">
        <f t="shared" si="62"/>
        <v>0.1936264622831787</v>
      </c>
      <c r="L314">
        <f>VLOOKUP(B314,'名称-id-价值'!B:M,J314+2,FALSE)</f>
        <v>38.4</v>
      </c>
      <c r="M314">
        <f t="shared" si="56"/>
        <v>1.8588140379185154</v>
      </c>
      <c r="N314">
        <f t="shared" si="54"/>
        <v>440.11020572811583</v>
      </c>
      <c r="O314" t="str">
        <f t="shared" si="57"/>
        <v>51211,</v>
      </c>
      <c r="P314" t="str">
        <f t="shared" si="58"/>
        <v>160,</v>
      </c>
      <c r="Q314" t="str">
        <f t="shared" si="63"/>
        <v>(2,4)</v>
      </c>
      <c r="R314" t="str">
        <f t="shared" si="59"/>
        <v>2,</v>
      </c>
      <c r="S314" t="str">
        <f t="shared" si="60"/>
        <v>4,</v>
      </c>
    </row>
    <row r="315" spans="1:19" x14ac:dyDescent="0.15">
      <c r="A315" t="s">
        <v>162</v>
      </c>
      <c r="B315">
        <v>52211</v>
      </c>
      <c r="C315">
        <v>160</v>
      </c>
      <c r="D315">
        <v>2</v>
      </c>
      <c r="E315">
        <v>4</v>
      </c>
      <c r="F315">
        <v>4</v>
      </c>
      <c r="G315" s="5">
        <f t="shared" si="53"/>
        <v>1.6135538523598225E-2</v>
      </c>
      <c r="H315" t="str">
        <f>VLOOKUP(B315,'名称-id-价值'!B:C,2,FALSE)</f>
        <v>T-34-碎片</v>
      </c>
      <c r="I315" t="str">
        <f t="shared" si="61"/>
        <v>T2碎片</v>
      </c>
      <c r="J315">
        <f t="shared" si="55"/>
        <v>8</v>
      </c>
      <c r="K315">
        <f t="shared" si="62"/>
        <v>0.1936264622831787</v>
      </c>
      <c r="L315">
        <f>VLOOKUP(B315,'名称-id-价值'!B:M,J315+2,FALSE)</f>
        <v>38.4</v>
      </c>
      <c r="M315">
        <f t="shared" si="56"/>
        <v>1.8588140379185154</v>
      </c>
      <c r="N315">
        <f t="shared" si="54"/>
        <v>440.11020572811583</v>
      </c>
      <c r="O315" t="str">
        <f t="shared" si="57"/>
        <v>52211,</v>
      </c>
      <c r="P315" t="str">
        <f t="shared" si="58"/>
        <v>160,</v>
      </c>
      <c r="Q315" t="str">
        <f t="shared" si="63"/>
        <v>(2,4)</v>
      </c>
      <c r="R315" t="str">
        <f t="shared" si="59"/>
        <v>2,</v>
      </c>
      <c r="S315" t="str">
        <f t="shared" si="60"/>
        <v>4,</v>
      </c>
    </row>
    <row r="316" spans="1:19" x14ac:dyDescent="0.15">
      <c r="A316" t="s">
        <v>162</v>
      </c>
      <c r="B316">
        <v>53211</v>
      </c>
      <c r="C316">
        <v>160</v>
      </c>
      <c r="D316">
        <v>2</v>
      </c>
      <c r="E316">
        <v>4</v>
      </c>
      <c r="F316">
        <v>4</v>
      </c>
      <c r="G316" s="5">
        <f t="shared" si="53"/>
        <v>1.6135538523598225E-2</v>
      </c>
      <c r="H316" t="str">
        <f>VLOOKUP(B316,'名称-id-价值'!B:C,2,FALSE)</f>
        <v>KV-1-碎片</v>
      </c>
      <c r="I316" t="str">
        <f t="shared" si="61"/>
        <v>T2碎片</v>
      </c>
      <c r="J316">
        <f t="shared" si="55"/>
        <v>8</v>
      </c>
      <c r="K316">
        <f t="shared" si="62"/>
        <v>0.1936264622831787</v>
      </c>
      <c r="L316">
        <f>VLOOKUP(B316,'名称-id-价值'!B:M,J316+2,FALSE)</f>
        <v>38.4</v>
      </c>
      <c r="M316">
        <f t="shared" si="56"/>
        <v>1.8588140379185154</v>
      </c>
      <c r="N316">
        <f t="shared" si="54"/>
        <v>440.11020572811583</v>
      </c>
      <c r="O316" t="str">
        <f t="shared" si="57"/>
        <v>53211,</v>
      </c>
      <c r="P316" t="str">
        <f t="shared" si="58"/>
        <v>160,</v>
      </c>
      <c r="Q316" t="str">
        <f t="shared" si="63"/>
        <v>(2,4)</v>
      </c>
      <c r="R316" t="str">
        <f t="shared" si="59"/>
        <v>2,</v>
      </c>
      <c r="S316" t="str">
        <f t="shared" si="60"/>
        <v>4,</v>
      </c>
    </row>
    <row r="317" spans="1:19" x14ac:dyDescent="0.15">
      <c r="A317" t="s">
        <v>162</v>
      </c>
      <c r="B317">
        <v>51311</v>
      </c>
      <c r="C317">
        <v>703</v>
      </c>
      <c r="D317">
        <v>2</v>
      </c>
      <c r="E317">
        <v>6</v>
      </c>
      <c r="F317">
        <v>4</v>
      </c>
      <c r="G317" s="5">
        <f t="shared" si="53"/>
        <v>7.0895522388059698E-2</v>
      </c>
      <c r="H317" t="str">
        <f>VLOOKUP(B317,'名称-id-价值'!B:C,2,FALSE)</f>
        <v>35(t)-碎片</v>
      </c>
      <c r="I317" t="str">
        <f t="shared" si="61"/>
        <v>T3碎片</v>
      </c>
      <c r="J317">
        <f t="shared" si="55"/>
        <v>8</v>
      </c>
      <c r="K317">
        <f t="shared" si="62"/>
        <v>1.1343283582089552</v>
      </c>
      <c r="L317">
        <f>VLOOKUP(B317,'名称-id-价值'!B:M,J317+2,FALSE)</f>
        <v>45.099999999999994</v>
      </c>
      <c r="M317">
        <f t="shared" si="56"/>
        <v>12.789552238805967</v>
      </c>
      <c r="N317">
        <f t="shared" si="54"/>
        <v>440.11020572811583</v>
      </c>
      <c r="O317" t="str">
        <f t="shared" si="57"/>
        <v>51311,</v>
      </c>
      <c r="P317" t="str">
        <f t="shared" si="58"/>
        <v>703,</v>
      </c>
      <c r="Q317" t="str">
        <f t="shared" si="63"/>
        <v>(2,6)</v>
      </c>
      <c r="R317" t="str">
        <f t="shared" si="59"/>
        <v>2,</v>
      </c>
      <c r="S317" t="str">
        <f t="shared" si="60"/>
        <v>6,</v>
      </c>
    </row>
    <row r="318" spans="1:19" x14ac:dyDescent="0.15">
      <c r="A318" t="s">
        <v>162</v>
      </c>
      <c r="B318">
        <v>52311</v>
      </c>
      <c r="C318">
        <v>703</v>
      </c>
      <c r="D318">
        <v>2</v>
      </c>
      <c r="E318">
        <v>6</v>
      </c>
      <c r="F318">
        <v>4</v>
      </c>
      <c r="G318" s="5">
        <f t="shared" si="53"/>
        <v>7.0895522388059698E-2</v>
      </c>
      <c r="H318" t="str">
        <f>VLOOKUP(B318,'名称-id-价值'!B:C,2,FALSE)</f>
        <v>玛蒂尔达-碎片</v>
      </c>
      <c r="I318" t="str">
        <f t="shared" si="61"/>
        <v>T3碎片</v>
      </c>
      <c r="J318">
        <f t="shared" si="55"/>
        <v>8</v>
      </c>
      <c r="K318">
        <f t="shared" si="62"/>
        <v>1.1343283582089552</v>
      </c>
      <c r="L318">
        <f>VLOOKUP(B318,'名称-id-价值'!B:M,J318+2,FALSE)</f>
        <v>45.099999999999994</v>
      </c>
      <c r="M318">
        <f t="shared" si="56"/>
        <v>12.789552238805967</v>
      </c>
      <c r="N318">
        <f t="shared" si="54"/>
        <v>440.11020572811583</v>
      </c>
      <c r="O318" t="str">
        <f t="shared" si="57"/>
        <v>52311,</v>
      </c>
      <c r="P318" t="str">
        <f t="shared" si="58"/>
        <v>703,</v>
      </c>
      <c r="Q318" t="str">
        <f t="shared" si="63"/>
        <v>(2,6)</v>
      </c>
      <c r="R318" t="str">
        <f t="shared" si="59"/>
        <v>2,</v>
      </c>
      <c r="S318" t="str">
        <f t="shared" si="60"/>
        <v>6,</v>
      </c>
    </row>
    <row r="319" spans="1:19" x14ac:dyDescent="0.15">
      <c r="A319" t="s">
        <v>162</v>
      </c>
      <c r="B319">
        <v>53311</v>
      </c>
      <c r="C319">
        <v>703</v>
      </c>
      <c r="D319">
        <v>2</v>
      </c>
      <c r="E319">
        <v>6</v>
      </c>
      <c r="F319">
        <v>4</v>
      </c>
      <c r="G319" s="5">
        <f t="shared" si="53"/>
        <v>7.0895522388059698E-2</v>
      </c>
      <c r="H319" t="str">
        <f>VLOOKUP(B319,'名称-id-价值'!B:C,2,FALSE)</f>
        <v>黑豹-碎片</v>
      </c>
      <c r="I319" t="str">
        <f t="shared" si="61"/>
        <v>T3碎片</v>
      </c>
      <c r="J319">
        <f t="shared" si="55"/>
        <v>8</v>
      </c>
      <c r="K319">
        <f t="shared" si="62"/>
        <v>1.1343283582089552</v>
      </c>
      <c r="L319">
        <f>VLOOKUP(B319,'名称-id-价值'!B:M,J319+2,FALSE)</f>
        <v>45.099999999999994</v>
      </c>
      <c r="M319">
        <f t="shared" si="56"/>
        <v>12.789552238805967</v>
      </c>
      <c r="N319">
        <f t="shared" si="54"/>
        <v>440.11020572811583</v>
      </c>
      <c r="O319" t="str">
        <f t="shared" si="57"/>
        <v>53311,</v>
      </c>
      <c r="P319" t="str">
        <f t="shared" si="58"/>
        <v>703,</v>
      </c>
      <c r="Q319" t="str">
        <f t="shared" si="63"/>
        <v>(2,6)</v>
      </c>
      <c r="R319" t="str">
        <f t="shared" si="59"/>
        <v>2,</v>
      </c>
      <c r="S319" t="str">
        <f t="shared" si="60"/>
        <v>6,</v>
      </c>
    </row>
    <row r="320" spans="1:19" x14ac:dyDescent="0.15">
      <c r="A320" t="s">
        <v>162</v>
      </c>
      <c r="B320">
        <v>51311</v>
      </c>
      <c r="C320">
        <v>705</v>
      </c>
      <c r="D320">
        <v>1</v>
      </c>
      <c r="E320">
        <v>3</v>
      </c>
      <c r="F320">
        <v>4</v>
      </c>
      <c r="G320" s="5">
        <f t="shared" si="53"/>
        <v>7.1097216619604678E-2</v>
      </c>
      <c r="H320" t="str">
        <f>VLOOKUP(B320,'名称-id-价值'!B:C,2,FALSE)</f>
        <v>35(t)-碎片</v>
      </c>
      <c r="I320" t="str">
        <f t="shared" si="61"/>
        <v>T3碎片</v>
      </c>
      <c r="J320">
        <f t="shared" si="55"/>
        <v>8</v>
      </c>
      <c r="K320">
        <f t="shared" si="62"/>
        <v>0.56877773295683742</v>
      </c>
      <c r="L320">
        <f>VLOOKUP(B320,'名称-id-价值'!B:M,J320+2,FALSE)</f>
        <v>45.099999999999994</v>
      </c>
      <c r="M320">
        <f t="shared" si="56"/>
        <v>6.4129689390883415</v>
      </c>
      <c r="N320">
        <f t="shared" si="54"/>
        <v>440.11020572811583</v>
      </c>
      <c r="O320" t="str">
        <f t="shared" si="57"/>
        <v>51311,</v>
      </c>
      <c r="P320" t="str">
        <f t="shared" si="58"/>
        <v>705,</v>
      </c>
      <c r="Q320" t="str">
        <f t="shared" si="63"/>
        <v>(1,3)</v>
      </c>
      <c r="R320" t="str">
        <f t="shared" si="59"/>
        <v>1,</v>
      </c>
      <c r="S320" t="str">
        <f t="shared" si="60"/>
        <v>3,</v>
      </c>
    </row>
    <row r="321" spans="1:19" x14ac:dyDescent="0.15">
      <c r="A321" t="s">
        <v>162</v>
      </c>
      <c r="B321">
        <v>52311</v>
      </c>
      <c r="C321">
        <v>705</v>
      </c>
      <c r="D321">
        <v>1</v>
      </c>
      <c r="E321">
        <v>3</v>
      </c>
      <c r="F321">
        <v>4</v>
      </c>
      <c r="G321" s="5">
        <f t="shared" si="53"/>
        <v>7.1097216619604678E-2</v>
      </c>
      <c r="H321" t="str">
        <f>VLOOKUP(B321,'名称-id-价值'!B:C,2,FALSE)</f>
        <v>玛蒂尔达-碎片</v>
      </c>
      <c r="I321" t="str">
        <f t="shared" si="61"/>
        <v>T3碎片</v>
      </c>
      <c r="J321">
        <f t="shared" si="55"/>
        <v>8</v>
      </c>
      <c r="K321">
        <f t="shared" si="62"/>
        <v>0.56877773295683742</v>
      </c>
      <c r="L321">
        <f>VLOOKUP(B321,'名称-id-价值'!B:M,J321+2,FALSE)</f>
        <v>45.099999999999994</v>
      </c>
      <c r="M321">
        <f t="shared" si="56"/>
        <v>6.4129689390883415</v>
      </c>
      <c r="N321">
        <f t="shared" si="54"/>
        <v>440.11020572811583</v>
      </c>
      <c r="O321" t="str">
        <f t="shared" si="57"/>
        <v>52311,</v>
      </c>
      <c r="P321" t="str">
        <f t="shared" si="58"/>
        <v>705,</v>
      </c>
      <c r="Q321" t="str">
        <f t="shared" si="63"/>
        <v>(1,3)</v>
      </c>
      <c r="R321" t="str">
        <f t="shared" si="59"/>
        <v>1,</v>
      </c>
      <c r="S321" t="str">
        <f t="shared" si="60"/>
        <v>3,</v>
      </c>
    </row>
    <row r="322" spans="1:19" x14ac:dyDescent="0.15">
      <c r="A322" t="s">
        <v>162</v>
      </c>
      <c r="B322">
        <v>53311</v>
      </c>
      <c r="C322">
        <v>705</v>
      </c>
      <c r="D322">
        <v>1</v>
      </c>
      <c r="E322">
        <v>3</v>
      </c>
      <c r="F322">
        <v>4</v>
      </c>
      <c r="G322" s="5">
        <f t="shared" ref="G322:G385" si="64">C322/SUMIFS(C:C,A:A,A322)</f>
        <v>7.1097216619604678E-2</v>
      </c>
      <c r="H322" t="str">
        <f>VLOOKUP(B322,'名称-id-价值'!B:C,2,FALSE)</f>
        <v>黑豹-碎片</v>
      </c>
      <c r="I322" t="str">
        <f t="shared" si="61"/>
        <v>T3碎片</v>
      </c>
      <c r="J322">
        <f t="shared" si="55"/>
        <v>8</v>
      </c>
      <c r="K322">
        <f t="shared" si="62"/>
        <v>0.56877773295683742</v>
      </c>
      <c r="L322">
        <f>VLOOKUP(B322,'名称-id-价值'!B:M,J322+2,FALSE)</f>
        <v>45.099999999999994</v>
      </c>
      <c r="M322">
        <f t="shared" si="56"/>
        <v>6.4129689390883415</v>
      </c>
      <c r="N322">
        <f t="shared" ref="N322:N385" si="65">SUMIFS(M:M,A:A,A322)*F322+VLOOKUP(J322,$AC$17:$AF$27,4,FALSE)</f>
        <v>440.11020572811583</v>
      </c>
      <c r="O322" t="str">
        <f t="shared" si="57"/>
        <v>53311,</v>
      </c>
      <c r="P322" t="str">
        <f t="shared" si="58"/>
        <v>705,</v>
      </c>
      <c r="Q322" t="str">
        <f t="shared" si="63"/>
        <v>(1,3)</v>
      </c>
      <c r="R322" t="str">
        <f t="shared" si="59"/>
        <v>1,</v>
      </c>
      <c r="S322" t="str">
        <f t="shared" si="60"/>
        <v>3,</v>
      </c>
    </row>
    <row r="323" spans="1:19" x14ac:dyDescent="0.15">
      <c r="A323" t="s">
        <v>162</v>
      </c>
      <c r="B323">
        <v>91001</v>
      </c>
      <c r="C323">
        <v>120</v>
      </c>
      <c r="D323">
        <v>1</v>
      </c>
      <c r="E323">
        <v>2</v>
      </c>
      <c r="F323">
        <v>4</v>
      </c>
      <c r="G323" s="5">
        <f t="shared" si="64"/>
        <v>1.2101653892698669E-2</v>
      </c>
      <c r="H323" t="str">
        <f>VLOOKUP(B323,'名称-id-价值'!B:C,2,FALSE)</f>
        <v>T1LP1</v>
      </c>
      <c r="I323" t="str">
        <f t="shared" si="61"/>
        <v>T1部件</v>
      </c>
      <c r="J323">
        <f t="shared" si="55"/>
        <v>8</v>
      </c>
      <c r="K323">
        <f t="shared" si="62"/>
        <v>7.2609923356192013E-2</v>
      </c>
      <c r="L323">
        <f>VLOOKUP(B323,'名称-id-价值'!B:M,J323+2,FALSE)</f>
        <v>26</v>
      </c>
      <c r="M323">
        <f t="shared" si="56"/>
        <v>0.47196450181524813</v>
      </c>
      <c r="N323">
        <f t="shared" si="65"/>
        <v>440.11020572811583</v>
      </c>
      <c r="O323" t="str">
        <f t="shared" si="57"/>
        <v>91001,</v>
      </c>
      <c r="P323" t="str">
        <f t="shared" si="58"/>
        <v>120,</v>
      </c>
      <c r="Q323" t="str">
        <f t="shared" si="63"/>
        <v>(1,2)</v>
      </c>
      <c r="R323" t="str">
        <f t="shared" si="59"/>
        <v>1,</v>
      </c>
      <c r="S323" t="str">
        <f t="shared" si="60"/>
        <v>2,</v>
      </c>
    </row>
    <row r="324" spans="1:19" x14ac:dyDescent="0.15">
      <c r="A324" t="s">
        <v>162</v>
      </c>
      <c r="B324">
        <v>91003</v>
      </c>
      <c r="C324">
        <v>120</v>
      </c>
      <c r="D324">
        <v>1</v>
      </c>
      <c r="E324">
        <v>2</v>
      </c>
      <c r="F324">
        <v>4</v>
      </c>
      <c r="G324" s="5">
        <f t="shared" si="64"/>
        <v>1.2101653892698669E-2</v>
      </c>
      <c r="H324" t="str">
        <f>VLOOKUP(B324,'名称-id-价值'!B:C,2,FALSE)</f>
        <v>T1LP3</v>
      </c>
      <c r="I324" t="str">
        <f t="shared" si="61"/>
        <v>T1部件</v>
      </c>
      <c r="J324">
        <f t="shared" si="55"/>
        <v>8</v>
      </c>
      <c r="K324">
        <f t="shared" si="62"/>
        <v>7.2609923356192013E-2</v>
      </c>
      <c r="L324">
        <f>VLOOKUP(B324,'名称-id-价值'!B:M,J324+2,FALSE)</f>
        <v>26</v>
      </c>
      <c r="M324">
        <f t="shared" si="56"/>
        <v>0.47196450181524813</v>
      </c>
      <c r="N324">
        <f t="shared" si="65"/>
        <v>440.11020572811583</v>
      </c>
      <c r="O324" t="str">
        <f t="shared" si="57"/>
        <v>91003,</v>
      </c>
      <c r="P324" t="str">
        <f t="shared" si="58"/>
        <v>120,</v>
      </c>
      <c r="Q324" t="str">
        <f t="shared" si="63"/>
        <v>(1,2)</v>
      </c>
      <c r="R324" t="str">
        <f t="shared" si="59"/>
        <v>1,</v>
      </c>
      <c r="S324" t="str">
        <f t="shared" si="60"/>
        <v>2,</v>
      </c>
    </row>
    <row r="325" spans="1:19" x14ac:dyDescent="0.15">
      <c r="A325" t="s">
        <v>162</v>
      </c>
      <c r="B325">
        <v>91005</v>
      </c>
      <c r="C325">
        <v>120</v>
      </c>
      <c r="D325">
        <v>1</v>
      </c>
      <c r="E325">
        <v>2</v>
      </c>
      <c r="F325">
        <v>4</v>
      </c>
      <c r="G325" s="5">
        <f t="shared" si="64"/>
        <v>1.2101653892698669E-2</v>
      </c>
      <c r="H325" t="str">
        <f>VLOOKUP(B325,'名称-id-价值'!B:C,2,FALSE)</f>
        <v>T1LP5</v>
      </c>
      <c r="I325" t="str">
        <f t="shared" si="61"/>
        <v>T1部件</v>
      </c>
      <c r="J325">
        <f t="shared" si="55"/>
        <v>8</v>
      </c>
      <c r="K325">
        <f t="shared" si="62"/>
        <v>7.2609923356192013E-2</v>
      </c>
      <c r="L325">
        <f>VLOOKUP(B325,'名称-id-价值'!B:M,J325+2,FALSE)</f>
        <v>26</v>
      </c>
      <c r="M325">
        <f t="shared" si="56"/>
        <v>0.47196450181524813</v>
      </c>
      <c r="N325">
        <f t="shared" si="65"/>
        <v>440.11020572811583</v>
      </c>
      <c r="O325" t="str">
        <f t="shared" si="57"/>
        <v>91005,</v>
      </c>
      <c r="P325" t="str">
        <f t="shared" si="58"/>
        <v>120,</v>
      </c>
      <c r="Q325" t="str">
        <f t="shared" si="63"/>
        <v>(1,2)</v>
      </c>
      <c r="R325" t="str">
        <f t="shared" si="59"/>
        <v>1,</v>
      </c>
      <c r="S325" t="str">
        <f t="shared" si="60"/>
        <v>2,</v>
      </c>
    </row>
    <row r="326" spans="1:19" x14ac:dyDescent="0.15">
      <c r="A326" t="s">
        <v>162</v>
      </c>
      <c r="B326">
        <v>91101</v>
      </c>
      <c r="C326">
        <v>120</v>
      </c>
      <c r="D326">
        <v>1</v>
      </c>
      <c r="E326">
        <v>2</v>
      </c>
      <c r="F326">
        <v>4</v>
      </c>
      <c r="G326" s="5">
        <f t="shared" si="64"/>
        <v>1.2101653892698669E-2</v>
      </c>
      <c r="H326" t="str">
        <f>VLOOKUP(B326,'名称-id-价值'!B:C,2,FALSE)</f>
        <v>T1MP1</v>
      </c>
      <c r="I326" t="str">
        <f t="shared" si="61"/>
        <v>T1部件</v>
      </c>
      <c r="J326">
        <f t="shared" si="55"/>
        <v>8</v>
      </c>
      <c r="K326">
        <f t="shared" si="62"/>
        <v>7.2609923356192013E-2</v>
      </c>
      <c r="L326">
        <f>VLOOKUP(B326,'名称-id-价值'!B:M,J326+2,FALSE)</f>
        <v>26</v>
      </c>
      <c r="M326">
        <f t="shared" si="56"/>
        <v>0.47196450181524813</v>
      </c>
      <c r="N326">
        <f t="shared" si="65"/>
        <v>440.11020572811583</v>
      </c>
      <c r="O326" t="str">
        <f t="shared" si="57"/>
        <v>91101,</v>
      </c>
      <c r="P326" t="str">
        <f t="shared" si="58"/>
        <v>120,</v>
      </c>
      <c r="Q326" t="str">
        <f t="shared" si="63"/>
        <v>(1,2)</v>
      </c>
      <c r="R326" t="str">
        <f t="shared" si="59"/>
        <v>1,</v>
      </c>
      <c r="S326" t="str">
        <f t="shared" si="60"/>
        <v>2,</v>
      </c>
    </row>
    <row r="327" spans="1:19" x14ac:dyDescent="0.15">
      <c r="A327" t="s">
        <v>162</v>
      </c>
      <c r="B327">
        <v>91103</v>
      </c>
      <c r="C327">
        <v>120</v>
      </c>
      <c r="D327">
        <v>1</v>
      </c>
      <c r="E327">
        <v>2</v>
      </c>
      <c r="F327">
        <v>4</v>
      </c>
      <c r="G327" s="5">
        <f t="shared" si="64"/>
        <v>1.2101653892698669E-2</v>
      </c>
      <c r="H327" t="str">
        <f>VLOOKUP(B327,'名称-id-价值'!B:C,2,FALSE)</f>
        <v>T1MP3</v>
      </c>
      <c r="I327" t="str">
        <f t="shared" si="61"/>
        <v>T1部件</v>
      </c>
      <c r="J327">
        <f t="shared" si="55"/>
        <v>8</v>
      </c>
      <c r="K327">
        <f t="shared" si="62"/>
        <v>7.2609923356192013E-2</v>
      </c>
      <c r="L327">
        <f>VLOOKUP(B327,'名称-id-价值'!B:M,J327+2,FALSE)</f>
        <v>26</v>
      </c>
      <c r="M327">
        <f t="shared" si="56"/>
        <v>0.47196450181524813</v>
      </c>
      <c r="N327">
        <f t="shared" si="65"/>
        <v>440.11020572811583</v>
      </c>
      <c r="O327" t="str">
        <f t="shared" si="57"/>
        <v>91103,</v>
      </c>
      <c r="P327" t="str">
        <f t="shared" si="58"/>
        <v>120,</v>
      </c>
      <c r="Q327" t="str">
        <f t="shared" si="63"/>
        <v>(1,2)</v>
      </c>
      <c r="R327" t="str">
        <f t="shared" si="59"/>
        <v>1,</v>
      </c>
      <c r="S327" t="str">
        <f t="shared" si="60"/>
        <v>2,</v>
      </c>
    </row>
    <row r="328" spans="1:19" x14ac:dyDescent="0.15">
      <c r="A328" t="s">
        <v>162</v>
      </c>
      <c r="B328">
        <v>91105</v>
      </c>
      <c r="C328">
        <v>120</v>
      </c>
      <c r="D328">
        <v>1</v>
      </c>
      <c r="E328">
        <v>2</v>
      </c>
      <c r="F328">
        <v>4</v>
      </c>
      <c r="G328" s="5">
        <f t="shared" si="64"/>
        <v>1.2101653892698669E-2</v>
      </c>
      <c r="H328" t="str">
        <f>VLOOKUP(B328,'名称-id-价值'!B:C,2,FALSE)</f>
        <v>T1MP5</v>
      </c>
      <c r="I328" t="str">
        <f t="shared" si="61"/>
        <v>T1部件</v>
      </c>
      <c r="J328">
        <f t="shared" si="55"/>
        <v>8</v>
      </c>
      <c r="K328">
        <f t="shared" si="62"/>
        <v>7.2609923356192013E-2</v>
      </c>
      <c r="L328">
        <f>VLOOKUP(B328,'名称-id-价值'!B:M,J328+2,FALSE)</f>
        <v>26</v>
      </c>
      <c r="M328">
        <f t="shared" si="56"/>
        <v>0.47196450181524813</v>
      </c>
      <c r="N328">
        <f t="shared" si="65"/>
        <v>440.11020572811583</v>
      </c>
      <c r="O328" t="str">
        <f t="shared" si="57"/>
        <v>91105,</v>
      </c>
      <c r="P328" t="str">
        <f t="shared" si="58"/>
        <v>120,</v>
      </c>
      <c r="Q328" t="str">
        <f t="shared" si="63"/>
        <v>(1,2)</v>
      </c>
      <c r="R328" t="str">
        <f t="shared" si="59"/>
        <v>1,</v>
      </c>
      <c r="S328" t="str">
        <f t="shared" si="60"/>
        <v>2,</v>
      </c>
    </row>
    <row r="329" spans="1:19" x14ac:dyDescent="0.15">
      <c r="A329" t="s">
        <v>162</v>
      </c>
      <c r="B329">
        <v>91201</v>
      </c>
      <c r="C329">
        <v>120</v>
      </c>
      <c r="D329">
        <v>1</v>
      </c>
      <c r="E329">
        <v>2</v>
      </c>
      <c r="F329">
        <v>4</v>
      </c>
      <c r="G329" s="5">
        <f t="shared" si="64"/>
        <v>1.2101653892698669E-2</v>
      </c>
      <c r="H329" t="str">
        <f>VLOOKUP(B329,'名称-id-价值'!B:C,2,FALSE)</f>
        <v>T1HP1</v>
      </c>
      <c r="I329" t="str">
        <f t="shared" si="61"/>
        <v>T1部件</v>
      </c>
      <c r="J329">
        <f t="shared" si="55"/>
        <v>8</v>
      </c>
      <c r="K329">
        <f t="shared" si="62"/>
        <v>7.2609923356192013E-2</v>
      </c>
      <c r="L329">
        <f>VLOOKUP(B329,'名称-id-价值'!B:M,J329+2,FALSE)</f>
        <v>26</v>
      </c>
      <c r="M329">
        <f t="shared" si="56"/>
        <v>0.47196450181524813</v>
      </c>
      <c r="N329">
        <f t="shared" si="65"/>
        <v>440.11020572811583</v>
      </c>
      <c r="O329" t="str">
        <f t="shared" si="57"/>
        <v>91201,</v>
      </c>
      <c r="P329" t="str">
        <f t="shared" si="58"/>
        <v>120,</v>
      </c>
      <c r="Q329" t="str">
        <f t="shared" si="63"/>
        <v>(1,2)</v>
      </c>
      <c r="R329" t="str">
        <f t="shared" si="59"/>
        <v>1,</v>
      </c>
      <c r="S329" t="str">
        <f t="shared" si="60"/>
        <v>2,</v>
      </c>
    </row>
    <row r="330" spans="1:19" x14ac:dyDescent="0.15">
      <c r="A330" t="s">
        <v>162</v>
      </c>
      <c r="B330">
        <v>91203</v>
      </c>
      <c r="C330">
        <v>120</v>
      </c>
      <c r="D330">
        <v>1</v>
      </c>
      <c r="E330">
        <v>2</v>
      </c>
      <c r="F330">
        <v>4</v>
      </c>
      <c r="G330" s="5">
        <f t="shared" si="64"/>
        <v>1.2101653892698669E-2</v>
      </c>
      <c r="H330" t="str">
        <f>VLOOKUP(B330,'名称-id-价值'!B:C,2,FALSE)</f>
        <v>T1HP3</v>
      </c>
      <c r="I330" t="str">
        <f t="shared" si="61"/>
        <v>T1部件</v>
      </c>
      <c r="J330">
        <f t="shared" si="55"/>
        <v>8</v>
      </c>
      <c r="K330">
        <f t="shared" si="62"/>
        <v>7.2609923356192013E-2</v>
      </c>
      <c r="L330">
        <f>VLOOKUP(B330,'名称-id-价值'!B:M,J330+2,FALSE)</f>
        <v>26</v>
      </c>
      <c r="M330">
        <f t="shared" si="56"/>
        <v>0.47196450181524813</v>
      </c>
      <c r="N330">
        <f t="shared" si="65"/>
        <v>440.11020572811583</v>
      </c>
      <c r="O330" t="str">
        <f t="shared" si="57"/>
        <v>91203,</v>
      </c>
      <c r="P330" t="str">
        <f t="shared" si="58"/>
        <v>120,</v>
      </c>
      <c r="Q330" t="str">
        <f t="shared" si="63"/>
        <v>(1,2)</v>
      </c>
      <c r="R330" t="str">
        <f t="shared" si="59"/>
        <v>1,</v>
      </c>
      <c r="S330" t="str">
        <f t="shared" si="60"/>
        <v>2,</v>
      </c>
    </row>
    <row r="331" spans="1:19" x14ac:dyDescent="0.15">
      <c r="A331" t="s">
        <v>162</v>
      </c>
      <c r="B331">
        <v>91205</v>
      </c>
      <c r="C331">
        <v>120</v>
      </c>
      <c r="D331">
        <v>1</v>
      </c>
      <c r="E331">
        <v>2</v>
      </c>
      <c r="F331">
        <v>4</v>
      </c>
      <c r="G331" s="5">
        <f t="shared" si="64"/>
        <v>1.2101653892698669E-2</v>
      </c>
      <c r="H331" t="str">
        <f>VLOOKUP(B331,'名称-id-价值'!B:C,2,FALSE)</f>
        <v>T1HP5</v>
      </c>
      <c r="I331" t="str">
        <f t="shared" si="61"/>
        <v>T1部件</v>
      </c>
      <c r="J331">
        <f t="shared" si="55"/>
        <v>8</v>
      </c>
      <c r="K331">
        <f t="shared" si="62"/>
        <v>7.2609923356192013E-2</v>
      </c>
      <c r="L331">
        <f>VLOOKUP(B331,'名称-id-价值'!B:M,J331+2,FALSE)</f>
        <v>26</v>
      </c>
      <c r="M331">
        <f t="shared" si="56"/>
        <v>0.47196450181524813</v>
      </c>
      <c r="N331">
        <f t="shared" si="65"/>
        <v>440.11020572811583</v>
      </c>
      <c r="O331" t="str">
        <f t="shared" si="57"/>
        <v>91205,</v>
      </c>
      <c r="P331" t="str">
        <f t="shared" si="58"/>
        <v>120,</v>
      </c>
      <c r="Q331" t="str">
        <f t="shared" si="63"/>
        <v>(1,2)</v>
      </c>
      <c r="R331" t="str">
        <f t="shared" si="59"/>
        <v>1,</v>
      </c>
      <c r="S331" t="str">
        <f t="shared" si="60"/>
        <v>2,</v>
      </c>
    </row>
    <row r="332" spans="1:19" x14ac:dyDescent="0.15">
      <c r="A332" t="s">
        <v>162</v>
      </c>
      <c r="B332">
        <v>91002</v>
      </c>
      <c r="C332">
        <v>120</v>
      </c>
      <c r="D332">
        <v>1</v>
      </c>
      <c r="E332">
        <v>2</v>
      </c>
      <c r="F332">
        <v>4</v>
      </c>
      <c r="G332" s="5">
        <f t="shared" si="64"/>
        <v>1.2101653892698669E-2</v>
      </c>
      <c r="H332" t="str">
        <f>VLOOKUP(B332,'名称-id-价值'!B:C,2,FALSE)</f>
        <v>T1LP2</v>
      </c>
      <c r="I332" t="str">
        <f t="shared" si="61"/>
        <v>T1部件</v>
      </c>
      <c r="J332">
        <f t="shared" si="55"/>
        <v>8</v>
      </c>
      <c r="K332">
        <f t="shared" si="62"/>
        <v>7.2609923356192013E-2</v>
      </c>
      <c r="L332">
        <f>VLOOKUP(B332,'名称-id-价值'!B:M,J332+2,FALSE)</f>
        <v>26</v>
      </c>
      <c r="M332">
        <f t="shared" si="56"/>
        <v>0.47196450181524813</v>
      </c>
      <c r="N332">
        <f t="shared" si="65"/>
        <v>440.11020572811583</v>
      </c>
      <c r="O332" t="str">
        <f t="shared" si="57"/>
        <v>91002,</v>
      </c>
      <c r="P332" t="str">
        <f t="shared" si="58"/>
        <v>120,</v>
      </c>
      <c r="Q332" t="str">
        <f t="shared" si="63"/>
        <v>(1,2)</v>
      </c>
      <c r="R332" t="str">
        <f t="shared" si="59"/>
        <v>1,</v>
      </c>
      <c r="S332" t="str">
        <f t="shared" si="60"/>
        <v>2,</v>
      </c>
    </row>
    <row r="333" spans="1:19" x14ac:dyDescent="0.15">
      <c r="A333" t="s">
        <v>162</v>
      </c>
      <c r="B333">
        <v>91004</v>
      </c>
      <c r="C333">
        <v>120</v>
      </c>
      <c r="D333">
        <v>1</v>
      </c>
      <c r="E333">
        <v>2</v>
      </c>
      <c r="F333">
        <v>4</v>
      </c>
      <c r="G333" s="5">
        <f t="shared" si="64"/>
        <v>1.2101653892698669E-2</v>
      </c>
      <c r="H333" t="str">
        <f>VLOOKUP(B333,'名称-id-价值'!B:C,2,FALSE)</f>
        <v>T1LP4</v>
      </c>
      <c r="I333" t="str">
        <f t="shared" si="61"/>
        <v>T1部件</v>
      </c>
      <c r="J333">
        <f t="shared" si="55"/>
        <v>8</v>
      </c>
      <c r="K333">
        <f t="shared" si="62"/>
        <v>7.2609923356192013E-2</v>
      </c>
      <c r="L333">
        <f>VLOOKUP(B333,'名称-id-价值'!B:M,J333+2,FALSE)</f>
        <v>26</v>
      </c>
      <c r="M333">
        <f t="shared" si="56"/>
        <v>0.47196450181524813</v>
      </c>
      <c r="N333">
        <f t="shared" si="65"/>
        <v>440.11020572811583</v>
      </c>
      <c r="O333" t="str">
        <f t="shared" si="57"/>
        <v>91004,</v>
      </c>
      <c r="P333" t="str">
        <f t="shared" si="58"/>
        <v>120,</v>
      </c>
      <c r="Q333" t="str">
        <f t="shared" si="63"/>
        <v>(1,2)</v>
      </c>
      <c r="R333" t="str">
        <f t="shared" si="59"/>
        <v>1,</v>
      </c>
      <c r="S333" t="str">
        <f t="shared" si="60"/>
        <v>2,</v>
      </c>
    </row>
    <row r="334" spans="1:19" x14ac:dyDescent="0.15">
      <c r="A334" t="s">
        <v>162</v>
      </c>
      <c r="B334">
        <v>91006</v>
      </c>
      <c r="C334">
        <v>120</v>
      </c>
      <c r="D334">
        <v>1</v>
      </c>
      <c r="E334">
        <v>2</v>
      </c>
      <c r="F334">
        <v>4</v>
      </c>
      <c r="G334" s="5">
        <f t="shared" si="64"/>
        <v>1.2101653892698669E-2</v>
      </c>
      <c r="H334" t="str">
        <f>VLOOKUP(B334,'名称-id-价值'!B:C,2,FALSE)</f>
        <v>T1LP6</v>
      </c>
      <c r="I334" t="str">
        <f t="shared" si="61"/>
        <v>T1部件</v>
      </c>
      <c r="J334">
        <f t="shared" si="55"/>
        <v>8</v>
      </c>
      <c r="K334">
        <f t="shared" si="62"/>
        <v>7.2609923356192013E-2</v>
      </c>
      <c r="L334">
        <f>VLOOKUP(B334,'名称-id-价值'!B:M,J334+2,FALSE)</f>
        <v>26</v>
      </c>
      <c r="M334">
        <f t="shared" si="56"/>
        <v>0.47196450181524813</v>
      </c>
      <c r="N334">
        <f t="shared" si="65"/>
        <v>440.11020572811583</v>
      </c>
      <c r="O334" t="str">
        <f t="shared" si="57"/>
        <v>91006,</v>
      </c>
      <c r="P334" t="str">
        <f t="shared" si="58"/>
        <v>120,</v>
      </c>
      <c r="Q334" t="str">
        <f t="shared" si="63"/>
        <v>(1,2)</v>
      </c>
      <c r="R334" t="str">
        <f t="shared" si="59"/>
        <v>1,</v>
      </c>
      <c r="S334" t="str">
        <f t="shared" si="60"/>
        <v>2,</v>
      </c>
    </row>
    <row r="335" spans="1:19" x14ac:dyDescent="0.15">
      <c r="A335" t="s">
        <v>162</v>
      </c>
      <c r="B335">
        <v>91102</v>
      </c>
      <c r="C335">
        <v>120</v>
      </c>
      <c r="D335">
        <v>1</v>
      </c>
      <c r="E335">
        <v>2</v>
      </c>
      <c r="F335">
        <v>4</v>
      </c>
      <c r="G335" s="5">
        <f t="shared" si="64"/>
        <v>1.2101653892698669E-2</v>
      </c>
      <c r="H335" t="str">
        <f>VLOOKUP(B335,'名称-id-价值'!B:C,2,FALSE)</f>
        <v>T1MP2</v>
      </c>
      <c r="I335" t="str">
        <f t="shared" si="61"/>
        <v>T1部件</v>
      </c>
      <c r="J335">
        <f t="shared" si="55"/>
        <v>8</v>
      </c>
      <c r="K335">
        <f t="shared" si="62"/>
        <v>7.2609923356192013E-2</v>
      </c>
      <c r="L335">
        <f>VLOOKUP(B335,'名称-id-价值'!B:M,J335+2,FALSE)</f>
        <v>26</v>
      </c>
      <c r="M335">
        <f t="shared" si="56"/>
        <v>0.47196450181524813</v>
      </c>
      <c r="N335">
        <f t="shared" si="65"/>
        <v>440.11020572811583</v>
      </c>
      <c r="O335" t="str">
        <f t="shared" si="57"/>
        <v>91102,</v>
      </c>
      <c r="P335" t="str">
        <f t="shared" si="58"/>
        <v>120,</v>
      </c>
      <c r="Q335" t="str">
        <f t="shared" si="63"/>
        <v>(1,2)</v>
      </c>
      <c r="R335" t="str">
        <f t="shared" si="59"/>
        <v>1,</v>
      </c>
      <c r="S335" t="str">
        <f t="shared" si="60"/>
        <v>2,</v>
      </c>
    </row>
    <row r="336" spans="1:19" x14ac:dyDescent="0.15">
      <c r="A336" t="s">
        <v>162</v>
      </c>
      <c r="B336">
        <v>91104</v>
      </c>
      <c r="C336">
        <v>120</v>
      </c>
      <c r="D336">
        <v>1</v>
      </c>
      <c r="E336">
        <v>2</v>
      </c>
      <c r="F336">
        <v>4</v>
      </c>
      <c r="G336" s="5">
        <f t="shared" si="64"/>
        <v>1.2101653892698669E-2</v>
      </c>
      <c r="H336" t="str">
        <f>VLOOKUP(B336,'名称-id-价值'!B:C,2,FALSE)</f>
        <v>T1MP4</v>
      </c>
      <c r="I336" t="str">
        <f t="shared" si="61"/>
        <v>T1部件</v>
      </c>
      <c r="J336">
        <f t="shared" si="55"/>
        <v>8</v>
      </c>
      <c r="K336">
        <f t="shared" si="62"/>
        <v>7.2609923356192013E-2</v>
      </c>
      <c r="L336">
        <f>VLOOKUP(B336,'名称-id-价值'!B:M,J336+2,FALSE)</f>
        <v>26</v>
      </c>
      <c r="M336">
        <f t="shared" si="56"/>
        <v>0.47196450181524813</v>
      </c>
      <c r="N336">
        <f t="shared" si="65"/>
        <v>440.11020572811583</v>
      </c>
      <c r="O336" t="str">
        <f t="shared" si="57"/>
        <v>91104,</v>
      </c>
      <c r="P336" t="str">
        <f t="shared" si="58"/>
        <v>120,</v>
      </c>
      <c r="Q336" t="str">
        <f t="shared" si="63"/>
        <v>(1,2)</v>
      </c>
      <c r="R336" t="str">
        <f t="shared" si="59"/>
        <v>1,</v>
      </c>
      <c r="S336" t="str">
        <f t="shared" si="60"/>
        <v>2,</v>
      </c>
    </row>
    <row r="337" spans="1:19" x14ac:dyDescent="0.15">
      <c r="A337" t="s">
        <v>162</v>
      </c>
      <c r="B337">
        <v>91106</v>
      </c>
      <c r="C337">
        <v>120</v>
      </c>
      <c r="D337">
        <v>1</v>
      </c>
      <c r="E337">
        <v>2</v>
      </c>
      <c r="F337">
        <v>4</v>
      </c>
      <c r="G337" s="5">
        <f t="shared" si="64"/>
        <v>1.2101653892698669E-2</v>
      </c>
      <c r="H337" t="str">
        <f>VLOOKUP(B337,'名称-id-价值'!B:C,2,FALSE)</f>
        <v>T1MP6</v>
      </c>
      <c r="I337" t="str">
        <f t="shared" si="61"/>
        <v>T1部件</v>
      </c>
      <c r="J337">
        <f t="shared" si="55"/>
        <v>8</v>
      </c>
      <c r="K337">
        <f t="shared" si="62"/>
        <v>7.2609923356192013E-2</v>
      </c>
      <c r="L337">
        <f>VLOOKUP(B337,'名称-id-价值'!B:M,J337+2,FALSE)</f>
        <v>26</v>
      </c>
      <c r="M337">
        <f t="shared" si="56"/>
        <v>0.47196450181524813</v>
      </c>
      <c r="N337">
        <f t="shared" si="65"/>
        <v>440.11020572811583</v>
      </c>
      <c r="O337" t="str">
        <f t="shared" si="57"/>
        <v>91106,</v>
      </c>
      <c r="P337" t="str">
        <f t="shared" si="58"/>
        <v>120,</v>
      </c>
      <c r="Q337" t="str">
        <f t="shared" si="63"/>
        <v>(1,2)</v>
      </c>
      <c r="R337" t="str">
        <f t="shared" si="59"/>
        <v>1,</v>
      </c>
      <c r="S337" t="str">
        <f t="shared" si="60"/>
        <v>2,</v>
      </c>
    </row>
    <row r="338" spans="1:19" x14ac:dyDescent="0.15">
      <c r="A338" t="s">
        <v>162</v>
      </c>
      <c r="B338">
        <v>91202</v>
      </c>
      <c r="C338">
        <v>120</v>
      </c>
      <c r="D338">
        <v>1</v>
      </c>
      <c r="E338">
        <v>2</v>
      </c>
      <c r="F338">
        <v>4</v>
      </c>
      <c r="G338" s="5">
        <f t="shared" si="64"/>
        <v>1.2101653892698669E-2</v>
      </c>
      <c r="H338" t="str">
        <f>VLOOKUP(B338,'名称-id-价值'!B:C,2,FALSE)</f>
        <v>T1HP2</v>
      </c>
      <c r="I338" t="str">
        <f t="shared" si="61"/>
        <v>T1部件</v>
      </c>
      <c r="J338">
        <f t="shared" si="55"/>
        <v>8</v>
      </c>
      <c r="K338">
        <f t="shared" si="62"/>
        <v>7.2609923356192013E-2</v>
      </c>
      <c r="L338">
        <f>VLOOKUP(B338,'名称-id-价值'!B:M,J338+2,FALSE)</f>
        <v>26</v>
      </c>
      <c r="M338">
        <f t="shared" si="56"/>
        <v>0.47196450181524813</v>
      </c>
      <c r="N338">
        <f t="shared" si="65"/>
        <v>440.11020572811583</v>
      </c>
      <c r="O338" t="str">
        <f t="shared" si="57"/>
        <v>91202,</v>
      </c>
      <c r="P338" t="str">
        <f t="shared" si="58"/>
        <v>120,</v>
      </c>
      <c r="Q338" t="str">
        <f t="shared" si="63"/>
        <v>(1,2)</v>
      </c>
      <c r="R338" t="str">
        <f t="shared" si="59"/>
        <v>1,</v>
      </c>
      <c r="S338" t="str">
        <f t="shared" si="60"/>
        <v>2,</v>
      </c>
    </row>
    <row r="339" spans="1:19" x14ac:dyDescent="0.15">
      <c r="A339" t="s">
        <v>162</v>
      </c>
      <c r="B339">
        <v>91204</v>
      </c>
      <c r="C339">
        <v>120</v>
      </c>
      <c r="D339">
        <v>1</v>
      </c>
      <c r="E339">
        <v>2</v>
      </c>
      <c r="F339">
        <v>4</v>
      </c>
      <c r="G339" s="5">
        <f t="shared" si="64"/>
        <v>1.2101653892698669E-2</v>
      </c>
      <c r="H339" t="str">
        <f>VLOOKUP(B339,'名称-id-价值'!B:C,2,FALSE)</f>
        <v>T1HP4</v>
      </c>
      <c r="I339" t="str">
        <f t="shared" si="61"/>
        <v>T1部件</v>
      </c>
      <c r="J339">
        <f t="shared" si="55"/>
        <v>8</v>
      </c>
      <c r="K339">
        <f t="shared" si="62"/>
        <v>7.2609923356192013E-2</v>
      </c>
      <c r="L339">
        <f>VLOOKUP(B339,'名称-id-价值'!B:M,J339+2,FALSE)</f>
        <v>26</v>
      </c>
      <c r="M339">
        <f t="shared" si="56"/>
        <v>0.47196450181524813</v>
      </c>
      <c r="N339">
        <f t="shared" si="65"/>
        <v>440.11020572811583</v>
      </c>
      <c r="O339" t="str">
        <f t="shared" si="57"/>
        <v>91204,</v>
      </c>
      <c r="P339" t="str">
        <f t="shared" si="58"/>
        <v>120,</v>
      </c>
      <c r="Q339" t="str">
        <f t="shared" si="63"/>
        <v>(1,2)</v>
      </c>
      <c r="R339" t="str">
        <f t="shared" si="59"/>
        <v>1,</v>
      </c>
      <c r="S339" t="str">
        <f t="shared" si="60"/>
        <v>2,</v>
      </c>
    </row>
    <row r="340" spans="1:19" x14ac:dyDescent="0.15">
      <c r="A340" t="s">
        <v>162</v>
      </c>
      <c r="B340">
        <v>91206</v>
      </c>
      <c r="C340">
        <v>120</v>
      </c>
      <c r="D340">
        <v>1</v>
      </c>
      <c r="E340">
        <v>2</v>
      </c>
      <c r="F340">
        <v>4</v>
      </c>
      <c r="G340" s="5">
        <f t="shared" si="64"/>
        <v>1.2101653892698669E-2</v>
      </c>
      <c r="H340" t="str">
        <f>VLOOKUP(B340,'名称-id-价值'!B:C,2,FALSE)</f>
        <v>T1HP6</v>
      </c>
      <c r="I340" t="str">
        <f t="shared" si="61"/>
        <v>T1部件</v>
      </c>
      <c r="J340">
        <f t="shared" ref="J340:J409" si="66">IF(RIGHT(A340,1)+0=0,10,RIGHT(A340,1)+0)</f>
        <v>8</v>
      </c>
      <c r="K340">
        <f t="shared" si="62"/>
        <v>7.2609923356192013E-2</v>
      </c>
      <c r="L340">
        <f>VLOOKUP(B340,'名称-id-价值'!B:M,J340+2,FALSE)</f>
        <v>26</v>
      </c>
      <c r="M340">
        <f t="shared" ref="M340:M409" si="67">G340*L340*AVERAGE(D340:E340)</f>
        <v>0.47196450181524813</v>
      </c>
      <c r="N340">
        <f t="shared" si="65"/>
        <v>440.11020572811583</v>
      </c>
      <c r="O340" t="str">
        <f t="shared" ref="O340:O409" si="68">B340&amp;","</f>
        <v>91206,</v>
      </c>
      <c r="P340" t="str">
        <f t="shared" ref="P340:P409" si="69">C340&amp;","</f>
        <v>120,</v>
      </c>
      <c r="Q340" t="str">
        <f t="shared" si="63"/>
        <v>(1,2)</v>
      </c>
      <c r="R340" t="str">
        <f t="shared" ref="R340:R409" si="70">D340&amp;","</f>
        <v>1,</v>
      </c>
      <c r="S340" t="str">
        <f t="shared" ref="S340:S409" si="71">E340&amp;","</f>
        <v>2,</v>
      </c>
    </row>
    <row r="341" spans="1:19" x14ac:dyDescent="0.15">
      <c r="A341" t="s">
        <v>162</v>
      </c>
      <c r="B341">
        <v>92001</v>
      </c>
      <c r="C341">
        <v>84</v>
      </c>
      <c r="D341">
        <v>1</v>
      </c>
      <c r="E341">
        <v>1</v>
      </c>
      <c r="F341">
        <v>4</v>
      </c>
      <c r="G341" s="5">
        <f t="shared" si="64"/>
        <v>8.4711577248890689E-3</v>
      </c>
      <c r="H341" t="str">
        <f>VLOOKUP(B341,'名称-id-价值'!B:C,2,FALSE)</f>
        <v>T2LP1</v>
      </c>
      <c r="I341" t="str">
        <f t="shared" ref="I341:I410" si="72">IF(LEFT(B341,1)+0=5,"T"&amp;MID(B341,3,1)&amp;"碎片",IF(LEFT(B341,1)+0=1,"T"&amp;MID(B341,3,1)&amp;"坦克",IF(LEFT(B341,1)+0=9,"T"&amp;MID(B341,2,1)&amp;"部件")))</f>
        <v>T2部件</v>
      </c>
      <c r="J341">
        <f t="shared" si="66"/>
        <v>8</v>
      </c>
      <c r="K341">
        <f t="shared" ref="K341:K410" si="73">AVERAGE(D341:E341)*G341*F341</f>
        <v>3.3884630899556276E-2</v>
      </c>
      <c r="L341">
        <f>VLOOKUP(B341,'名称-id-价值'!B:M,J341+2,FALSE)</f>
        <v>57.75</v>
      </c>
      <c r="M341">
        <f t="shared" si="67"/>
        <v>0.48920935861234371</v>
      </c>
      <c r="N341">
        <f t="shared" si="65"/>
        <v>440.11020572811583</v>
      </c>
      <c r="O341" t="str">
        <f t="shared" si="68"/>
        <v>92001,</v>
      </c>
      <c r="P341" t="str">
        <f t="shared" si="69"/>
        <v>84,</v>
      </c>
      <c r="Q341" t="str">
        <f t="shared" ref="Q341:Q410" si="74">"("&amp;LEFT(R341&amp;S341,LEN(R341&amp;S341)-1)&amp;")"</f>
        <v>(1,1)</v>
      </c>
      <c r="R341" t="str">
        <f t="shared" si="70"/>
        <v>1,</v>
      </c>
      <c r="S341" t="str">
        <f t="shared" si="71"/>
        <v>1,</v>
      </c>
    </row>
    <row r="342" spans="1:19" x14ac:dyDescent="0.15">
      <c r="A342" t="s">
        <v>162</v>
      </c>
      <c r="B342">
        <v>92003</v>
      </c>
      <c r="C342">
        <v>84</v>
      </c>
      <c r="D342">
        <v>1</v>
      </c>
      <c r="E342">
        <v>1</v>
      </c>
      <c r="F342">
        <v>4</v>
      </c>
      <c r="G342" s="5">
        <f t="shared" si="64"/>
        <v>8.4711577248890689E-3</v>
      </c>
      <c r="H342" t="str">
        <f>VLOOKUP(B342,'名称-id-价值'!B:C,2,FALSE)</f>
        <v>T2LP3</v>
      </c>
      <c r="I342" t="str">
        <f t="shared" si="72"/>
        <v>T2部件</v>
      </c>
      <c r="J342">
        <f t="shared" si="66"/>
        <v>8</v>
      </c>
      <c r="K342">
        <f t="shared" si="73"/>
        <v>3.3884630899556276E-2</v>
      </c>
      <c r="L342">
        <f>VLOOKUP(B342,'名称-id-价值'!B:M,J342+2,FALSE)</f>
        <v>57.75</v>
      </c>
      <c r="M342">
        <f t="shared" si="67"/>
        <v>0.48920935861234371</v>
      </c>
      <c r="N342">
        <f t="shared" si="65"/>
        <v>440.11020572811583</v>
      </c>
      <c r="O342" t="str">
        <f t="shared" si="68"/>
        <v>92003,</v>
      </c>
      <c r="P342" t="str">
        <f t="shared" si="69"/>
        <v>84,</v>
      </c>
      <c r="Q342" t="str">
        <f t="shared" si="74"/>
        <v>(1,1)</v>
      </c>
      <c r="R342" t="str">
        <f t="shared" si="70"/>
        <v>1,</v>
      </c>
      <c r="S342" t="str">
        <f t="shared" si="71"/>
        <v>1,</v>
      </c>
    </row>
    <row r="343" spans="1:19" x14ac:dyDescent="0.15">
      <c r="A343" t="s">
        <v>162</v>
      </c>
      <c r="B343">
        <v>92005</v>
      </c>
      <c r="C343">
        <v>84</v>
      </c>
      <c r="D343">
        <v>1</v>
      </c>
      <c r="E343">
        <v>1</v>
      </c>
      <c r="F343">
        <v>4</v>
      </c>
      <c r="G343" s="5">
        <f t="shared" si="64"/>
        <v>8.4711577248890689E-3</v>
      </c>
      <c r="H343" t="str">
        <f>VLOOKUP(B343,'名称-id-价值'!B:C,2,FALSE)</f>
        <v>T2LP5</v>
      </c>
      <c r="I343" t="str">
        <f t="shared" si="72"/>
        <v>T2部件</v>
      </c>
      <c r="J343">
        <f t="shared" si="66"/>
        <v>8</v>
      </c>
      <c r="K343">
        <f t="shared" si="73"/>
        <v>3.3884630899556276E-2</v>
      </c>
      <c r="L343">
        <f>VLOOKUP(B343,'名称-id-价值'!B:M,J343+2,FALSE)</f>
        <v>57.75</v>
      </c>
      <c r="M343">
        <f t="shared" si="67"/>
        <v>0.48920935861234371</v>
      </c>
      <c r="N343">
        <f t="shared" si="65"/>
        <v>440.11020572811583</v>
      </c>
      <c r="O343" t="str">
        <f t="shared" si="68"/>
        <v>92005,</v>
      </c>
      <c r="P343" t="str">
        <f t="shared" si="69"/>
        <v>84,</v>
      </c>
      <c r="Q343" t="str">
        <f t="shared" si="74"/>
        <v>(1,1)</v>
      </c>
      <c r="R343" t="str">
        <f t="shared" si="70"/>
        <v>1,</v>
      </c>
      <c r="S343" t="str">
        <f t="shared" si="71"/>
        <v>1,</v>
      </c>
    </row>
    <row r="344" spans="1:19" x14ac:dyDescent="0.15">
      <c r="A344" t="s">
        <v>162</v>
      </c>
      <c r="B344">
        <v>92101</v>
      </c>
      <c r="C344">
        <v>84</v>
      </c>
      <c r="D344">
        <v>1</v>
      </c>
      <c r="E344">
        <v>1</v>
      </c>
      <c r="F344">
        <v>4</v>
      </c>
      <c r="G344" s="5">
        <f t="shared" si="64"/>
        <v>8.4711577248890689E-3</v>
      </c>
      <c r="H344" t="str">
        <f>VLOOKUP(B344,'名称-id-价值'!B:C,2,FALSE)</f>
        <v>T2MP1</v>
      </c>
      <c r="I344" t="str">
        <f t="shared" si="72"/>
        <v>T2部件</v>
      </c>
      <c r="J344">
        <f t="shared" si="66"/>
        <v>8</v>
      </c>
      <c r="K344">
        <f t="shared" si="73"/>
        <v>3.3884630899556276E-2</v>
      </c>
      <c r="L344">
        <f>VLOOKUP(B344,'名称-id-价值'!B:M,J344+2,FALSE)</f>
        <v>57.75</v>
      </c>
      <c r="M344">
        <f t="shared" si="67"/>
        <v>0.48920935861234371</v>
      </c>
      <c r="N344">
        <f t="shared" si="65"/>
        <v>440.11020572811583</v>
      </c>
      <c r="O344" t="str">
        <f t="shared" si="68"/>
        <v>92101,</v>
      </c>
      <c r="P344" t="str">
        <f t="shared" si="69"/>
        <v>84,</v>
      </c>
      <c r="Q344" t="str">
        <f t="shared" si="74"/>
        <v>(1,1)</v>
      </c>
      <c r="R344" t="str">
        <f t="shared" si="70"/>
        <v>1,</v>
      </c>
      <c r="S344" t="str">
        <f t="shared" si="71"/>
        <v>1,</v>
      </c>
    </row>
    <row r="345" spans="1:19" x14ac:dyDescent="0.15">
      <c r="A345" t="s">
        <v>162</v>
      </c>
      <c r="B345">
        <v>92103</v>
      </c>
      <c r="C345">
        <v>84</v>
      </c>
      <c r="D345">
        <v>1</v>
      </c>
      <c r="E345">
        <v>1</v>
      </c>
      <c r="F345">
        <v>4</v>
      </c>
      <c r="G345" s="5">
        <f t="shared" si="64"/>
        <v>8.4711577248890689E-3</v>
      </c>
      <c r="H345" t="str">
        <f>VLOOKUP(B345,'名称-id-价值'!B:C,2,FALSE)</f>
        <v>T2MP3</v>
      </c>
      <c r="I345" t="str">
        <f t="shared" si="72"/>
        <v>T2部件</v>
      </c>
      <c r="J345">
        <f t="shared" si="66"/>
        <v>8</v>
      </c>
      <c r="K345">
        <f t="shared" si="73"/>
        <v>3.3884630899556276E-2</v>
      </c>
      <c r="L345">
        <f>VLOOKUP(B345,'名称-id-价值'!B:M,J345+2,FALSE)</f>
        <v>57.75</v>
      </c>
      <c r="M345">
        <f t="shared" si="67"/>
        <v>0.48920935861234371</v>
      </c>
      <c r="N345">
        <f t="shared" si="65"/>
        <v>440.11020572811583</v>
      </c>
      <c r="O345" t="str">
        <f t="shared" si="68"/>
        <v>92103,</v>
      </c>
      <c r="P345" t="str">
        <f t="shared" si="69"/>
        <v>84,</v>
      </c>
      <c r="Q345" t="str">
        <f t="shared" si="74"/>
        <v>(1,1)</v>
      </c>
      <c r="R345" t="str">
        <f t="shared" si="70"/>
        <v>1,</v>
      </c>
      <c r="S345" t="str">
        <f t="shared" si="71"/>
        <v>1,</v>
      </c>
    </row>
    <row r="346" spans="1:19" x14ac:dyDescent="0.15">
      <c r="A346" t="s">
        <v>162</v>
      </c>
      <c r="B346">
        <v>92105</v>
      </c>
      <c r="C346">
        <v>84</v>
      </c>
      <c r="D346">
        <v>1</v>
      </c>
      <c r="E346">
        <v>1</v>
      </c>
      <c r="F346">
        <v>4</v>
      </c>
      <c r="G346" s="5">
        <f t="shared" si="64"/>
        <v>8.4711577248890689E-3</v>
      </c>
      <c r="H346" t="str">
        <f>VLOOKUP(B346,'名称-id-价值'!B:C,2,FALSE)</f>
        <v>T2MP5</v>
      </c>
      <c r="I346" t="str">
        <f t="shared" si="72"/>
        <v>T2部件</v>
      </c>
      <c r="J346">
        <f t="shared" si="66"/>
        <v>8</v>
      </c>
      <c r="K346">
        <f t="shared" si="73"/>
        <v>3.3884630899556276E-2</v>
      </c>
      <c r="L346">
        <f>VLOOKUP(B346,'名称-id-价值'!B:M,J346+2,FALSE)</f>
        <v>57.75</v>
      </c>
      <c r="M346">
        <f t="shared" si="67"/>
        <v>0.48920935861234371</v>
      </c>
      <c r="N346">
        <f t="shared" si="65"/>
        <v>440.11020572811583</v>
      </c>
      <c r="O346" t="str">
        <f t="shared" si="68"/>
        <v>92105,</v>
      </c>
      <c r="P346" t="str">
        <f t="shared" si="69"/>
        <v>84,</v>
      </c>
      <c r="Q346" t="str">
        <f t="shared" si="74"/>
        <v>(1,1)</v>
      </c>
      <c r="R346" t="str">
        <f t="shared" si="70"/>
        <v>1,</v>
      </c>
      <c r="S346" t="str">
        <f t="shared" si="71"/>
        <v>1,</v>
      </c>
    </row>
    <row r="347" spans="1:19" x14ac:dyDescent="0.15">
      <c r="A347" t="s">
        <v>162</v>
      </c>
      <c r="B347">
        <v>92201</v>
      </c>
      <c r="C347">
        <v>84</v>
      </c>
      <c r="D347">
        <v>1</v>
      </c>
      <c r="E347">
        <v>1</v>
      </c>
      <c r="F347">
        <v>4</v>
      </c>
      <c r="G347" s="5">
        <f t="shared" si="64"/>
        <v>8.4711577248890689E-3</v>
      </c>
      <c r="H347" t="str">
        <f>VLOOKUP(B347,'名称-id-价值'!B:C,2,FALSE)</f>
        <v>T2HP1</v>
      </c>
      <c r="I347" t="str">
        <f t="shared" si="72"/>
        <v>T2部件</v>
      </c>
      <c r="J347">
        <f t="shared" si="66"/>
        <v>8</v>
      </c>
      <c r="K347">
        <f t="shared" si="73"/>
        <v>3.3884630899556276E-2</v>
      </c>
      <c r="L347">
        <f>VLOOKUP(B347,'名称-id-价值'!B:M,J347+2,FALSE)</f>
        <v>57.75</v>
      </c>
      <c r="M347">
        <f t="shared" si="67"/>
        <v>0.48920935861234371</v>
      </c>
      <c r="N347">
        <f t="shared" si="65"/>
        <v>440.11020572811583</v>
      </c>
      <c r="O347" t="str">
        <f t="shared" si="68"/>
        <v>92201,</v>
      </c>
      <c r="P347" t="str">
        <f t="shared" si="69"/>
        <v>84,</v>
      </c>
      <c r="Q347" t="str">
        <f t="shared" si="74"/>
        <v>(1,1)</v>
      </c>
      <c r="R347" t="str">
        <f t="shared" si="70"/>
        <v>1,</v>
      </c>
      <c r="S347" t="str">
        <f t="shared" si="71"/>
        <v>1,</v>
      </c>
    </row>
    <row r="348" spans="1:19" x14ac:dyDescent="0.15">
      <c r="A348" t="s">
        <v>162</v>
      </c>
      <c r="B348">
        <v>92203</v>
      </c>
      <c r="C348">
        <v>84</v>
      </c>
      <c r="D348">
        <v>1</v>
      </c>
      <c r="E348">
        <v>1</v>
      </c>
      <c r="F348">
        <v>4</v>
      </c>
      <c r="G348" s="5">
        <f t="shared" si="64"/>
        <v>8.4711577248890689E-3</v>
      </c>
      <c r="H348" t="str">
        <f>VLOOKUP(B348,'名称-id-价值'!B:C,2,FALSE)</f>
        <v>T2HP3</v>
      </c>
      <c r="I348" t="str">
        <f t="shared" si="72"/>
        <v>T2部件</v>
      </c>
      <c r="J348">
        <f t="shared" si="66"/>
        <v>8</v>
      </c>
      <c r="K348">
        <f t="shared" si="73"/>
        <v>3.3884630899556276E-2</v>
      </c>
      <c r="L348">
        <f>VLOOKUP(B348,'名称-id-价值'!B:M,J348+2,FALSE)</f>
        <v>57.75</v>
      </c>
      <c r="M348">
        <f t="shared" si="67"/>
        <v>0.48920935861234371</v>
      </c>
      <c r="N348">
        <f t="shared" si="65"/>
        <v>440.11020572811583</v>
      </c>
      <c r="O348" t="str">
        <f t="shared" si="68"/>
        <v>92203,</v>
      </c>
      <c r="P348" t="str">
        <f t="shared" si="69"/>
        <v>84,</v>
      </c>
      <c r="Q348" t="str">
        <f t="shared" si="74"/>
        <v>(1,1)</v>
      </c>
      <c r="R348" t="str">
        <f t="shared" si="70"/>
        <v>1,</v>
      </c>
      <c r="S348" t="str">
        <f t="shared" si="71"/>
        <v>1,</v>
      </c>
    </row>
    <row r="349" spans="1:19" x14ac:dyDescent="0.15">
      <c r="A349" t="s">
        <v>162</v>
      </c>
      <c r="B349">
        <v>92205</v>
      </c>
      <c r="C349">
        <v>84</v>
      </c>
      <c r="D349">
        <v>1</v>
      </c>
      <c r="E349">
        <v>1</v>
      </c>
      <c r="F349">
        <v>4</v>
      </c>
      <c r="G349" s="5">
        <f t="shared" si="64"/>
        <v>8.4711577248890689E-3</v>
      </c>
      <c r="H349" t="str">
        <f>VLOOKUP(B349,'名称-id-价值'!B:C,2,FALSE)</f>
        <v>T2HP5</v>
      </c>
      <c r="I349" t="str">
        <f t="shared" si="72"/>
        <v>T2部件</v>
      </c>
      <c r="J349">
        <f t="shared" si="66"/>
        <v>8</v>
      </c>
      <c r="K349">
        <f t="shared" si="73"/>
        <v>3.3884630899556276E-2</v>
      </c>
      <c r="L349">
        <f>VLOOKUP(B349,'名称-id-价值'!B:M,J349+2,FALSE)</f>
        <v>57.75</v>
      </c>
      <c r="M349">
        <f t="shared" si="67"/>
        <v>0.48920935861234371</v>
      </c>
      <c r="N349">
        <f t="shared" si="65"/>
        <v>440.11020572811583</v>
      </c>
      <c r="O349" t="str">
        <f t="shared" si="68"/>
        <v>92205,</v>
      </c>
      <c r="P349" t="str">
        <f t="shared" si="69"/>
        <v>84,</v>
      </c>
      <c r="Q349" t="str">
        <f t="shared" si="74"/>
        <v>(1,1)</v>
      </c>
      <c r="R349" t="str">
        <f t="shared" si="70"/>
        <v>1,</v>
      </c>
      <c r="S349" t="str">
        <f t="shared" si="71"/>
        <v>1,</v>
      </c>
    </row>
    <row r="350" spans="1:19" x14ac:dyDescent="0.15">
      <c r="A350" t="s">
        <v>162</v>
      </c>
      <c r="B350">
        <v>92002</v>
      </c>
      <c r="C350">
        <v>84</v>
      </c>
      <c r="D350">
        <v>1</v>
      </c>
      <c r="E350">
        <v>1</v>
      </c>
      <c r="F350">
        <v>4</v>
      </c>
      <c r="G350" s="5">
        <f t="shared" si="64"/>
        <v>8.4711577248890689E-3</v>
      </c>
      <c r="H350" t="str">
        <f>VLOOKUP(B350,'名称-id-价值'!B:C,2,FALSE)</f>
        <v>T2LP2</v>
      </c>
      <c r="I350" t="str">
        <f t="shared" si="72"/>
        <v>T2部件</v>
      </c>
      <c r="J350">
        <f t="shared" si="66"/>
        <v>8</v>
      </c>
      <c r="K350">
        <f t="shared" si="73"/>
        <v>3.3884630899556276E-2</v>
      </c>
      <c r="L350">
        <f>VLOOKUP(B350,'名称-id-价值'!B:M,J350+2,FALSE)</f>
        <v>57.75</v>
      </c>
      <c r="M350">
        <f t="shared" si="67"/>
        <v>0.48920935861234371</v>
      </c>
      <c r="N350">
        <f t="shared" si="65"/>
        <v>440.11020572811583</v>
      </c>
      <c r="O350" t="str">
        <f t="shared" si="68"/>
        <v>92002,</v>
      </c>
      <c r="P350" t="str">
        <f t="shared" si="69"/>
        <v>84,</v>
      </c>
      <c r="Q350" t="str">
        <f t="shared" si="74"/>
        <v>(1,1)</v>
      </c>
      <c r="R350" t="str">
        <f t="shared" si="70"/>
        <v>1,</v>
      </c>
      <c r="S350" t="str">
        <f t="shared" si="71"/>
        <v>1,</v>
      </c>
    </row>
    <row r="351" spans="1:19" x14ac:dyDescent="0.15">
      <c r="A351" t="s">
        <v>162</v>
      </c>
      <c r="B351">
        <v>92004</v>
      </c>
      <c r="C351">
        <v>84</v>
      </c>
      <c r="D351">
        <v>1</v>
      </c>
      <c r="E351">
        <v>1</v>
      </c>
      <c r="F351">
        <v>4</v>
      </c>
      <c r="G351" s="5">
        <f t="shared" si="64"/>
        <v>8.4711577248890689E-3</v>
      </c>
      <c r="H351" t="str">
        <f>VLOOKUP(B351,'名称-id-价值'!B:C,2,FALSE)</f>
        <v>T2LP4</v>
      </c>
      <c r="I351" t="str">
        <f t="shared" si="72"/>
        <v>T2部件</v>
      </c>
      <c r="J351">
        <f t="shared" si="66"/>
        <v>8</v>
      </c>
      <c r="K351">
        <f t="shared" si="73"/>
        <v>3.3884630899556276E-2</v>
      </c>
      <c r="L351">
        <f>VLOOKUP(B351,'名称-id-价值'!B:M,J351+2,FALSE)</f>
        <v>57.75</v>
      </c>
      <c r="M351">
        <f t="shared" si="67"/>
        <v>0.48920935861234371</v>
      </c>
      <c r="N351">
        <f t="shared" si="65"/>
        <v>440.11020572811583</v>
      </c>
      <c r="O351" t="str">
        <f t="shared" si="68"/>
        <v>92004,</v>
      </c>
      <c r="P351" t="str">
        <f t="shared" si="69"/>
        <v>84,</v>
      </c>
      <c r="Q351" t="str">
        <f t="shared" si="74"/>
        <v>(1,1)</v>
      </c>
      <c r="R351" t="str">
        <f t="shared" si="70"/>
        <v>1,</v>
      </c>
      <c r="S351" t="str">
        <f t="shared" si="71"/>
        <v>1,</v>
      </c>
    </row>
    <row r="352" spans="1:19" x14ac:dyDescent="0.15">
      <c r="A352" t="s">
        <v>162</v>
      </c>
      <c r="B352">
        <v>92006</v>
      </c>
      <c r="C352">
        <v>84</v>
      </c>
      <c r="D352">
        <v>1</v>
      </c>
      <c r="E352">
        <v>1</v>
      </c>
      <c r="F352">
        <v>4</v>
      </c>
      <c r="G352" s="5">
        <f t="shared" si="64"/>
        <v>8.4711577248890689E-3</v>
      </c>
      <c r="H352" t="str">
        <f>VLOOKUP(B352,'名称-id-价值'!B:C,2,FALSE)</f>
        <v>T2LP6</v>
      </c>
      <c r="I352" t="str">
        <f t="shared" si="72"/>
        <v>T2部件</v>
      </c>
      <c r="J352">
        <f t="shared" si="66"/>
        <v>8</v>
      </c>
      <c r="K352">
        <f t="shared" si="73"/>
        <v>3.3884630899556276E-2</v>
      </c>
      <c r="L352">
        <f>VLOOKUP(B352,'名称-id-价值'!B:M,J352+2,FALSE)</f>
        <v>57.75</v>
      </c>
      <c r="M352">
        <f t="shared" si="67"/>
        <v>0.48920935861234371</v>
      </c>
      <c r="N352">
        <f t="shared" si="65"/>
        <v>440.11020572811583</v>
      </c>
      <c r="O352" t="str">
        <f t="shared" si="68"/>
        <v>92006,</v>
      </c>
      <c r="P352" t="str">
        <f t="shared" si="69"/>
        <v>84,</v>
      </c>
      <c r="Q352" t="str">
        <f t="shared" si="74"/>
        <v>(1,1)</v>
      </c>
      <c r="R352" t="str">
        <f t="shared" si="70"/>
        <v>1,</v>
      </c>
      <c r="S352" t="str">
        <f t="shared" si="71"/>
        <v>1,</v>
      </c>
    </row>
    <row r="353" spans="1:19" x14ac:dyDescent="0.15">
      <c r="A353" t="s">
        <v>162</v>
      </c>
      <c r="B353">
        <v>92102</v>
      </c>
      <c r="C353">
        <v>84</v>
      </c>
      <c r="D353">
        <v>1</v>
      </c>
      <c r="E353">
        <v>1</v>
      </c>
      <c r="F353">
        <v>4</v>
      </c>
      <c r="G353" s="5">
        <f t="shared" si="64"/>
        <v>8.4711577248890689E-3</v>
      </c>
      <c r="H353" t="str">
        <f>VLOOKUP(B353,'名称-id-价值'!B:C,2,FALSE)</f>
        <v>T2MP2</v>
      </c>
      <c r="I353" t="str">
        <f t="shared" si="72"/>
        <v>T2部件</v>
      </c>
      <c r="J353">
        <f t="shared" si="66"/>
        <v>8</v>
      </c>
      <c r="K353">
        <f t="shared" si="73"/>
        <v>3.3884630899556276E-2</v>
      </c>
      <c r="L353">
        <f>VLOOKUP(B353,'名称-id-价值'!B:M,J353+2,FALSE)</f>
        <v>57.75</v>
      </c>
      <c r="M353">
        <f t="shared" si="67"/>
        <v>0.48920935861234371</v>
      </c>
      <c r="N353">
        <f t="shared" si="65"/>
        <v>440.11020572811583</v>
      </c>
      <c r="O353" t="str">
        <f t="shared" si="68"/>
        <v>92102,</v>
      </c>
      <c r="P353" t="str">
        <f t="shared" si="69"/>
        <v>84,</v>
      </c>
      <c r="Q353" t="str">
        <f t="shared" si="74"/>
        <v>(1,1)</v>
      </c>
      <c r="R353" t="str">
        <f t="shared" si="70"/>
        <v>1,</v>
      </c>
      <c r="S353" t="str">
        <f t="shared" si="71"/>
        <v>1,</v>
      </c>
    </row>
    <row r="354" spans="1:19" x14ac:dyDescent="0.15">
      <c r="A354" t="s">
        <v>162</v>
      </c>
      <c r="B354">
        <v>92104</v>
      </c>
      <c r="C354">
        <v>84</v>
      </c>
      <c r="D354">
        <v>1</v>
      </c>
      <c r="E354">
        <v>1</v>
      </c>
      <c r="F354">
        <v>4</v>
      </c>
      <c r="G354" s="5">
        <f t="shared" si="64"/>
        <v>8.4711577248890689E-3</v>
      </c>
      <c r="H354" t="str">
        <f>VLOOKUP(B354,'名称-id-价值'!B:C,2,FALSE)</f>
        <v>T2MP4</v>
      </c>
      <c r="I354" t="str">
        <f t="shared" si="72"/>
        <v>T2部件</v>
      </c>
      <c r="J354">
        <f t="shared" si="66"/>
        <v>8</v>
      </c>
      <c r="K354">
        <f t="shared" si="73"/>
        <v>3.3884630899556276E-2</v>
      </c>
      <c r="L354">
        <f>VLOOKUP(B354,'名称-id-价值'!B:M,J354+2,FALSE)</f>
        <v>57.75</v>
      </c>
      <c r="M354">
        <f t="shared" si="67"/>
        <v>0.48920935861234371</v>
      </c>
      <c r="N354">
        <f t="shared" si="65"/>
        <v>440.11020572811583</v>
      </c>
      <c r="O354" t="str">
        <f t="shared" si="68"/>
        <v>92104,</v>
      </c>
      <c r="P354" t="str">
        <f t="shared" si="69"/>
        <v>84,</v>
      </c>
      <c r="Q354" t="str">
        <f t="shared" si="74"/>
        <v>(1,1)</v>
      </c>
      <c r="R354" t="str">
        <f t="shared" si="70"/>
        <v>1,</v>
      </c>
      <c r="S354" t="str">
        <f t="shared" si="71"/>
        <v>1,</v>
      </c>
    </row>
    <row r="355" spans="1:19" x14ac:dyDescent="0.15">
      <c r="A355" t="s">
        <v>162</v>
      </c>
      <c r="B355">
        <v>92106</v>
      </c>
      <c r="C355">
        <v>84</v>
      </c>
      <c r="D355">
        <v>1</v>
      </c>
      <c r="E355">
        <v>1</v>
      </c>
      <c r="F355">
        <v>4</v>
      </c>
      <c r="G355" s="5">
        <f t="shared" si="64"/>
        <v>8.4711577248890689E-3</v>
      </c>
      <c r="H355" t="str">
        <f>VLOOKUP(B355,'名称-id-价值'!B:C,2,FALSE)</f>
        <v>T2MP6</v>
      </c>
      <c r="I355" t="str">
        <f t="shared" si="72"/>
        <v>T2部件</v>
      </c>
      <c r="J355">
        <f t="shared" si="66"/>
        <v>8</v>
      </c>
      <c r="K355">
        <f t="shared" si="73"/>
        <v>3.3884630899556276E-2</v>
      </c>
      <c r="L355">
        <f>VLOOKUP(B355,'名称-id-价值'!B:M,J355+2,FALSE)</f>
        <v>57.75</v>
      </c>
      <c r="M355">
        <f t="shared" si="67"/>
        <v>0.48920935861234371</v>
      </c>
      <c r="N355">
        <f t="shared" si="65"/>
        <v>440.11020572811583</v>
      </c>
      <c r="O355" t="str">
        <f t="shared" si="68"/>
        <v>92106,</v>
      </c>
      <c r="P355" t="str">
        <f t="shared" si="69"/>
        <v>84,</v>
      </c>
      <c r="Q355" t="str">
        <f t="shared" si="74"/>
        <v>(1,1)</v>
      </c>
      <c r="R355" t="str">
        <f t="shared" si="70"/>
        <v>1,</v>
      </c>
      <c r="S355" t="str">
        <f t="shared" si="71"/>
        <v>1,</v>
      </c>
    </row>
    <row r="356" spans="1:19" x14ac:dyDescent="0.15">
      <c r="A356" t="s">
        <v>162</v>
      </c>
      <c r="B356">
        <v>92202</v>
      </c>
      <c r="C356">
        <v>84</v>
      </c>
      <c r="D356">
        <v>1</v>
      </c>
      <c r="E356">
        <v>1</v>
      </c>
      <c r="F356">
        <v>4</v>
      </c>
      <c r="G356" s="5">
        <f t="shared" si="64"/>
        <v>8.4711577248890689E-3</v>
      </c>
      <c r="H356" t="str">
        <f>VLOOKUP(B356,'名称-id-价值'!B:C,2,FALSE)</f>
        <v>T2HP2</v>
      </c>
      <c r="I356" t="str">
        <f t="shared" si="72"/>
        <v>T2部件</v>
      </c>
      <c r="J356">
        <f t="shared" si="66"/>
        <v>8</v>
      </c>
      <c r="K356">
        <f t="shared" si="73"/>
        <v>3.3884630899556276E-2</v>
      </c>
      <c r="L356">
        <f>VLOOKUP(B356,'名称-id-价值'!B:M,J356+2,FALSE)</f>
        <v>57.75</v>
      </c>
      <c r="M356">
        <f t="shared" si="67"/>
        <v>0.48920935861234371</v>
      </c>
      <c r="N356">
        <f t="shared" si="65"/>
        <v>440.11020572811583</v>
      </c>
      <c r="O356" t="str">
        <f t="shared" si="68"/>
        <v>92202,</v>
      </c>
      <c r="P356" t="str">
        <f t="shared" si="69"/>
        <v>84,</v>
      </c>
      <c r="Q356" t="str">
        <f t="shared" si="74"/>
        <v>(1,1)</v>
      </c>
      <c r="R356" t="str">
        <f t="shared" si="70"/>
        <v>1,</v>
      </c>
      <c r="S356" t="str">
        <f t="shared" si="71"/>
        <v>1,</v>
      </c>
    </row>
    <row r="357" spans="1:19" x14ac:dyDescent="0.15">
      <c r="A357" t="s">
        <v>162</v>
      </c>
      <c r="B357">
        <v>92204</v>
      </c>
      <c r="C357">
        <v>84</v>
      </c>
      <c r="D357">
        <v>1</v>
      </c>
      <c r="E357">
        <v>1</v>
      </c>
      <c r="F357">
        <v>4</v>
      </c>
      <c r="G357" s="5">
        <f t="shared" si="64"/>
        <v>8.4711577248890689E-3</v>
      </c>
      <c r="H357" t="str">
        <f>VLOOKUP(B357,'名称-id-价值'!B:C,2,FALSE)</f>
        <v>T2HP4</v>
      </c>
      <c r="I357" t="str">
        <f t="shared" si="72"/>
        <v>T2部件</v>
      </c>
      <c r="J357">
        <f t="shared" si="66"/>
        <v>8</v>
      </c>
      <c r="K357">
        <f t="shared" si="73"/>
        <v>3.3884630899556276E-2</v>
      </c>
      <c r="L357">
        <f>VLOOKUP(B357,'名称-id-价值'!B:M,J357+2,FALSE)</f>
        <v>57.75</v>
      </c>
      <c r="M357">
        <f t="shared" si="67"/>
        <v>0.48920935861234371</v>
      </c>
      <c r="N357">
        <f t="shared" si="65"/>
        <v>440.11020572811583</v>
      </c>
      <c r="O357" t="str">
        <f t="shared" si="68"/>
        <v>92204,</v>
      </c>
      <c r="P357" t="str">
        <f t="shared" si="69"/>
        <v>84,</v>
      </c>
      <c r="Q357" t="str">
        <f t="shared" si="74"/>
        <v>(1,1)</v>
      </c>
      <c r="R357" t="str">
        <f t="shared" si="70"/>
        <v>1,</v>
      </c>
      <c r="S357" t="str">
        <f t="shared" si="71"/>
        <v>1,</v>
      </c>
    </row>
    <row r="358" spans="1:19" x14ac:dyDescent="0.15">
      <c r="A358" t="s">
        <v>162</v>
      </c>
      <c r="B358">
        <v>92206</v>
      </c>
      <c r="C358">
        <v>84</v>
      </c>
      <c r="D358">
        <v>1</v>
      </c>
      <c r="E358">
        <v>1</v>
      </c>
      <c r="F358">
        <v>4</v>
      </c>
      <c r="G358" s="5">
        <f t="shared" si="64"/>
        <v>8.4711577248890689E-3</v>
      </c>
      <c r="H358" t="str">
        <f>VLOOKUP(B358,'名称-id-价值'!B:C,2,FALSE)</f>
        <v>T2HP6</v>
      </c>
      <c r="I358" t="str">
        <f t="shared" si="72"/>
        <v>T2部件</v>
      </c>
      <c r="J358">
        <f t="shared" si="66"/>
        <v>8</v>
      </c>
      <c r="K358">
        <f t="shared" si="73"/>
        <v>3.3884630899556276E-2</v>
      </c>
      <c r="L358">
        <f>VLOOKUP(B358,'名称-id-价值'!B:M,J358+2,FALSE)</f>
        <v>57.75</v>
      </c>
      <c r="M358">
        <f t="shared" si="67"/>
        <v>0.48920935861234371</v>
      </c>
      <c r="N358">
        <f t="shared" si="65"/>
        <v>440.11020572811583</v>
      </c>
      <c r="O358" t="str">
        <f t="shared" si="68"/>
        <v>92206,</v>
      </c>
      <c r="P358" t="str">
        <f t="shared" si="69"/>
        <v>84,</v>
      </c>
      <c r="Q358" t="str">
        <f t="shared" si="74"/>
        <v>(1,1)</v>
      </c>
      <c r="R358" t="str">
        <f t="shared" si="70"/>
        <v>1,</v>
      </c>
      <c r="S358" t="str">
        <f t="shared" si="71"/>
        <v>1,</v>
      </c>
    </row>
    <row r="359" spans="1:19" x14ac:dyDescent="0.15">
      <c r="A359" t="s">
        <v>162</v>
      </c>
      <c r="B359">
        <v>93001</v>
      </c>
      <c r="C359">
        <v>44</v>
      </c>
      <c r="D359">
        <v>1</v>
      </c>
      <c r="E359">
        <v>1</v>
      </c>
      <c r="F359">
        <v>4</v>
      </c>
      <c r="G359" s="5">
        <f t="shared" si="64"/>
        <v>4.4372730939895117E-3</v>
      </c>
      <c r="H359" t="str">
        <f>VLOOKUP(B359,'名称-id-价值'!B:C,2,FALSE)</f>
        <v>T3LP1</v>
      </c>
      <c r="I359" t="str">
        <f t="shared" si="72"/>
        <v>T3部件</v>
      </c>
      <c r="J359">
        <f t="shared" si="66"/>
        <v>8</v>
      </c>
      <c r="K359">
        <f t="shared" si="73"/>
        <v>1.7749092375958047E-2</v>
      </c>
      <c r="L359">
        <f>VLOOKUP(B359,'名称-id-价值'!B:M,J359+2,FALSE)</f>
        <v>112.8</v>
      </c>
      <c r="M359">
        <f t="shared" si="67"/>
        <v>0.50052440500201689</v>
      </c>
      <c r="N359">
        <f t="shared" si="65"/>
        <v>440.11020572811583</v>
      </c>
      <c r="O359" t="str">
        <f t="shared" si="68"/>
        <v>93001,</v>
      </c>
      <c r="P359" t="str">
        <f t="shared" si="69"/>
        <v>44,</v>
      </c>
      <c r="Q359" t="str">
        <f t="shared" si="74"/>
        <v>(1,1)</v>
      </c>
      <c r="R359" t="str">
        <f t="shared" si="70"/>
        <v>1,</v>
      </c>
      <c r="S359" t="str">
        <f t="shared" si="71"/>
        <v>1,</v>
      </c>
    </row>
    <row r="360" spans="1:19" x14ac:dyDescent="0.15">
      <c r="A360" t="s">
        <v>162</v>
      </c>
      <c r="B360">
        <v>93003</v>
      </c>
      <c r="C360">
        <v>44</v>
      </c>
      <c r="D360">
        <v>1</v>
      </c>
      <c r="E360">
        <v>1</v>
      </c>
      <c r="F360">
        <v>4</v>
      </c>
      <c r="G360" s="5">
        <f t="shared" si="64"/>
        <v>4.4372730939895117E-3</v>
      </c>
      <c r="H360" t="str">
        <f>VLOOKUP(B360,'名称-id-价值'!B:C,2,FALSE)</f>
        <v>T3LP3</v>
      </c>
      <c r="I360" t="str">
        <f t="shared" si="72"/>
        <v>T3部件</v>
      </c>
      <c r="J360">
        <f t="shared" si="66"/>
        <v>8</v>
      </c>
      <c r="K360">
        <f t="shared" si="73"/>
        <v>1.7749092375958047E-2</v>
      </c>
      <c r="L360">
        <f>VLOOKUP(B360,'名称-id-价值'!B:M,J360+2,FALSE)</f>
        <v>112.8</v>
      </c>
      <c r="M360">
        <f t="shared" si="67"/>
        <v>0.50052440500201689</v>
      </c>
      <c r="N360">
        <f t="shared" si="65"/>
        <v>440.11020572811583</v>
      </c>
      <c r="O360" t="str">
        <f t="shared" si="68"/>
        <v>93003,</v>
      </c>
      <c r="P360" t="str">
        <f t="shared" si="69"/>
        <v>44,</v>
      </c>
      <c r="Q360" t="str">
        <f t="shared" si="74"/>
        <v>(1,1)</v>
      </c>
      <c r="R360" t="str">
        <f t="shared" si="70"/>
        <v>1,</v>
      </c>
      <c r="S360" t="str">
        <f t="shared" si="71"/>
        <v>1,</v>
      </c>
    </row>
    <row r="361" spans="1:19" x14ac:dyDescent="0.15">
      <c r="A361" t="s">
        <v>162</v>
      </c>
      <c r="B361">
        <v>93005</v>
      </c>
      <c r="C361">
        <v>44</v>
      </c>
      <c r="D361">
        <v>1</v>
      </c>
      <c r="E361">
        <v>1</v>
      </c>
      <c r="F361">
        <v>4</v>
      </c>
      <c r="G361" s="5">
        <f t="shared" si="64"/>
        <v>4.4372730939895117E-3</v>
      </c>
      <c r="H361" t="str">
        <f>VLOOKUP(B361,'名称-id-价值'!B:C,2,FALSE)</f>
        <v>T3LP5</v>
      </c>
      <c r="I361" t="str">
        <f t="shared" si="72"/>
        <v>T3部件</v>
      </c>
      <c r="J361">
        <f t="shared" si="66"/>
        <v>8</v>
      </c>
      <c r="K361">
        <f t="shared" si="73"/>
        <v>1.7749092375958047E-2</v>
      </c>
      <c r="L361">
        <f>VLOOKUP(B361,'名称-id-价值'!B:M,J361+2,FALSE)</f>
        <v>112.8</v>
      </c>
      <c r="M361">
        <f t="shared" si="67"/>
        <v>0.50052440500201689</v>
      </c>
      <c r="N361">
        <f t="shared" si="65"/>
        <v>440.11020572811583</v>
      </c>
      <c r="O361" t="str">
        <f t="shared" si="68"/>
        <v>93005,</v>
      </c>
      <c r="P361" t="str">
        <f t="shared" si="69"/>
        <v>44,</v>
      </c>
      <c r="Q361" t="str">
        <f t="shared" si="74"/>
        <v>(1,1)</v>
      </c>
      <c r="R361" t="str">
        <f t="shared" si="70"/>
        <v>1,</v>
      </c>
      <c r="S361" t="str">
        <f t="shared" si="71"/>
        <v>1,</v>
      </c>
    </row>
    <row r="362" spans="1:19" x14ac:dyDescent="0.15">
      <c r="A362" t="s">
        <v>162</v>
      </c>
      <c r="B362">
        <v>93101</v>
      </c>
      <c r="C362">
        <v>44</v>
      </c>
      <c r="D362">
        <v>1</v>
      </c>
      <c r="E362">
        <v>1</v>
      </c>
      <c r="F362">
        <v>4</v>
      </c>
      <c r="G362" s="5">
        <f t="shared" si="64"/>
        <v>4.4372730939895117E-3</v>
      </c>
      <c r="H362" t="str">
        <f>VLOOKUP(B362,'名称-id-价值'!B:C,2,FALSE)</f>
        <v>T3MP1</v>
      </c>
      <c r="I362" t="str">
        <f t="shared" si="72"/>
        <v>T3部件</v>
      </c>
      <c r="J362">
        <f t="shared" si="66"/>
        <v>8</v>
      </c>
      <c r="K362">
        <f t="shared" si="73"/>
        <v>1.7749092375958047E-2</v>
      </c>
      <c r="L362">
        <f>VLOOKUP(B362,'名称-id-价值'!B:M,J362+2,FALSE)</f>
        <v>112.8</v>
      </c>
      <c r="M362">
        <f t="shared" si="67"/>
        <v>0.50052440500201689</v>
      </c>
      <c r="N362">
        <f t="shared" si="65"/>
        <v>440.11020572811583</v>
      </c>
      <c r="O362" t="str">
        <f t="shared" si="68"/>
        <v>93101,</v>
      </c>
      <c r="P362" t="str">
        <f t="shared" si="69"/>
        <v>44,</v>
      </c>
      <c r="Q362" t="str">
        <f t="shared" si="74"/>
        <v>(1,1)</v>
      </c>
      <c r="R362" t="str">
        <f t="shared" si="70"/>
        <v>1,</v>
      </c>
      <c r="S362" t="str">
        <f t="shared" si="71"/>
        <v>1,</v>
      </c>
    </row>
    <row r="363" spans="1:19" x14ac:dyDescent="0.15">
      <c r="A363" t="s">
        <v>162</v>
      </c>
      <c r="B363">
        <v>93103</v>
      </c>
      <c r="C363">
        <v>44</v>
      </c>
      <c r="D363">
        <v>1</v>
      </c>
      <c r="E363">
        <v>1</v>
      </c>
      <c r="F363">
        <v>4</v>
      </c>
      <c r="G363" s="5">
        <f t="shared" si="64"/>
        <v>4.4372730939895117E-3</v>
      </c>
      <c r="H363" t="str">
        <f>VLOOKUP(B363,'名称-id-价值'!B:C,2,FALSE)</f>
        <v>T3MP3</v>
      </c>
      <c r="I363" t="str">
        <f t="shared" si="72"/>
        <v>T3部件</v>
      </c>
      <c r="J363">
        <f t="shared" si="66"/>
        <v>8</v>
      </c>
      <c r="K363">
        <f t="shared" si="73"/>
        <v>1.7749092375958047E-2</v>
      </c>
      <c r="L363">
        <f>VLOOKUP(B363,'名称-id-价值'!B:M,J363+2,FALSE)</f>
        <v>112.8</v>
      </c>
      <c r="M363">
        <f t="shared" si="67"/>
        <v>0.50052440500201689</v>
      </c>
      <c r="N363">
        <f t="shared" si="65"/>
        <v>440.11020572811583</v>
      </c>
      <c r="O363" t="str">
        <f t="shared" si="68"/>
        <v>93103,</v>
      </c>
      <c r="P363" t="str">
        <f t="shared" si="69"/>
        <v>44,</v>
      </c>
      <c r="Q363" t="str">
        <f t="shared" si="74"/>
        <v>(1,1)</v>
      </c>
      <c r="R363" t="str">
        <f t="shared" si="70"/>
        <v>1,</v>
      </c>
      <c r="S363" t="str">
        <f t="shared" si="71"/>
        <v>1,</v>
      </c>
    </row>
    <row r="364" spans="1:19" x14ac:dyDescent="0.15">
      <c r="A364" t="s">
        <v>162</v>
      </c>
      <c r="B364">
        <v>93105</v>
      </c>
      <c r="C364">
        <v>44</v>
      </c>
      <c r="D364">
        <v>1</v>
      </c>
      <c r="E364">
        <v>1</v>
      </c>
      <c r="F364">
        <v>4</v>
      </c>
      <c r="G364" s="5">
        <f t="shared" si="64"/>
        <v>4.4372730939895117E-3</v>
      </c>
      <c r="H364" t="str">
        <f>VLOOKUP(B364,'名称-id-价值'!B:C,2,FALSE)</f>
        <v>T3MP5</v>
      </c>
      <c r="I364" t="str">
        <f t="shared" si="72"/>
        <v>T3部件</v>
      </c>
      <c r="J364">
        <f t="shared" si="66"/>
        <v>8</v>
      </c>
      <c r="K364">
        <f t="shared" si="73"/>
        <v>1.7749092375958047E-2</v>
      </c>
      <c r="L364">
        <f>VLOOKUP(B364,'名称-id-价值'!B:M,J364+2,FALSE)</f>
        <v>112.8</v>
      </c>
      <c r="M364">
        <f t="shared" si="67"/>
        <v>0.50052440500201689</v>
      </c>
      <c r="N364">
        <f t="shared" si="65"/>
        <v>440.11020572811583</v>
      </c>
      <c r="O364" t="str">
        <f t="shared" si="68"/>
        <v>93105,</v>
      </c>
      <c r="P364" t="str">
        <f t="shared" si="69"/>
        <v>44,</v>
      </c>
      <c r="Q364" t="str">
        <f t="shared" si="74"/>
        <v>(1,1)</v>
      </c>
      <c r="R364" t="str">
        <f t="shared" si="70"/>
        <v>1,</v>
      </c>
      <c r="S364" t="str">
        <f t="shared" si="71"/>
        <v>1,</v>
      </c>
    </row>
    <row r="365" spans="1:19" x14ac:dyDescent="0.15">
      <c r="A365" t="s">
        <v>162</v>
      </c>
      <c r="B365">
        <v>93201</v>
      </c>
      <c r="C365">
        <v>44</v>
      </c>
      <c r="D365">
        <v>1</v>
      </c>
      <c r="E365">
        <v>1</v>
      </c>
      <c r="F365">
        <v>4</v>
      </c>
      <c r="G365" s="5">
        <f t="shared" si="64"/>
        <v>4.4372730939895117E-3</v>
      </c>
      <c r="H365" t="str">
        <f>VLOOKUP(B365,'名称-id-价值'!B:C,2,FALSE)</f>
        <v>T3HP1</v>
      </c>
      <c r="I365" t="str">
        <f t="shared" si="72"/>
        <v>T3部件</v>
      </c>
      <c r="J365">
        <f t="shared" si="66"/>
        <v>8</v>
      </c>
      <c r="K365">
        <f t="shared" si="73"/>
        <v>1.7749092375958047E-2</v>
      </c>
      <c r="L365">
        <f>VLOOKUP(B365,'名称-id-价值'!B:M,J365+2,FALSE)</f>
        <v>112.8</v>
      </c>
      <c r="M365">
        <f t="shared" si="67"/>
        <v>0.50052440500201689</v>
      </c>
      <c r="N365">
        <f t="shared" si="65"/>
        <v>440.11020572811583</v>
      </c>
      <c r="O365" t="str">
        <f t="shared" si="68"/>
        <v>93201,</v>
      </c>
      <c r="P365" t="str">
        <f t="shared" si="69"/>
        <v>44,</v>
      </c>
      <c r="Q365" t="str">
        <f t="shared" si="74"/>
        <v>(1,1)</v>
      </c>
      <c r="R365" t="str">
        <f t="shared" si="70"/>
        <v>1,</v>
      </c>
      <c r="S365" t="str">
        <f t="shared" si="71"/>
        <v>1,</v>
      </c>
    </row>
    <row r="366" spans="1:19" x14ac:dyDescent="0.15">
      <c r="A366" t="s">
        <v>162</v>
      </c>
      <c r="B366">
        <v>93203</v>
      </c>
      <c r="C366">
        <v>44</v>
      </c>
      <c r="D366">
        <v>1</v>
      </c>
      <c r="E366">
        <v>1</v>
      </c>
      <c r="F366">
        <v>4</v>
      </c>
      <c r="G366" s="5">
        <f t="shared" si="64"/>
        <v>4.4372730939895117E-3</v>
      </c>
      <c r="H366" t="str">
        <f>VLOOKUP(B366,'名称-id-价值'!B:C,2,FALSE)</f>
        <v>T3HP3</v>
      </c>
      <c r="I366" t="str">
        <f t="shared" si="72"/>
        <v>T3部件</v>
      </c>
      <c r="J366">
        <f t="shared" si="66"/>
        <v>8</v>
      </c>
      <c r="K366">
        <f t="shared" si="73"/>
        <v>1.7749092375958047E-2</v>
      </c>
      <c r="L366">
        <f>VLOOKUP(B366,'名称-id-价值'!B:M,J366+2,FALSE)</f>
        <v>112.8</v>
      </c>
      <c r="M366">
        <f t="shared" si="67"/>
        <v>0.50052440500201689</v>
      </c>
      <c r="N366">
        <f t="shared" si="65"/>
        <v>440.11020572811583</v>
      </c>
      <c r="O366" t="str">
        <f t="shared" si="68"/>
        <v>93203,</v>
      </c>
      <c r="P366" t="str">
        <f t="shared" si="69"/>
        <v>44,</v>
      </c>
      <c r="Q366" t="str">
        <f t="shared" si="74"/>
        <v>(1,1)</v>
      </c>
      <c r="R366" t="str">
        <f t="shared" si="70"/>
        <v>1,</v>
      </c>
      <c r="S366" t="str">
        <f t="shared" si="71"/>
        <v>1,</v>
      </c>
    </row>
    <row r="367" spans="1:19" x14ac:dyDescent="0.15">
      <c r="A367" t="s">
        <v>162</v>
      </c>
      <c r="B367">
        <v>93205</v>
      </c>
      <c r="C367">
        <v>44</v>
      </c>
      <c r="D367">
        <v>1</v>
      </c>
      <c r="E367">
        <v>1</v>
      </c>
      <c r="F367">
        <v>4</v>
      </c>
      <c r="G367" s="5">
        <f t="shared" si="64"/>
        <v>4.4372730939895117E-3</v>
      </c>
      <c r="H367" t="str">
        <f>VLOOKUP(B367,'名称-id-价值'!B:C,2,FALSE)</f>
        <v>T3HP5</v>
      </c>
      <c r="I367" t="str">
        <f t="shared" si="72"/>
        <v>T3部件</v>
      </c>
      <c r="J367">
        <f t="shared" si="66"/>
        <v>8</v>
      </c>
      <c r="K367">
        <f t="shared" si="73"/>
        <v>1.7749092375958047E-2</v>
      </c>
      <c r="L367">
        <f>VLOOKUP(B367,'名称-id-价值'!B:M,J367+2,FALSE)</f>
        <v>112.8</v>
      </c>
      <c r="M367">
        <f t="shared" si="67"/>
        <v>0.50052440500201689</v>
      </c>
      <c r="N367">
        <f t="shared" si="65"/>
        <v>440.11020572811583</v>
      </c>
      <c r="O367" t="str">
        <f t="shared" si="68"/>
        <v>93205,</v>
      </c>
      <c r="P367" t="str">
        <f t="shared" si="69"/>
        <v>44,</v>
      </c>
      <c r="Q367" t="str">
        <f t="shared" si="74"/>
        <v>(1,1)</v>
      </c>
      <c r="R367" t="str">
        <f t="shared" si="70"/>
        <v>1,</v>
      </c>
      <c r="S367" t="str">
        <f t="shared" si="71"/>
        <v>1,</v>
      </c>
    </row>
    <row r="368" spans="1:19" x14ac:dyDescent="0.15">
      <c r="A368" t="s">
        <v>162</v>
      </c>
      <c r="B368">
        <v>93002</v>
      </c>
      <c r="C368">
        <v>44</v>
      </c>
      <c r="D368">
        <v>1</v>
      </c>
      <c r="E368">
        <v>1</v>
      </c>
      <c r="F368">
        <v>4</v>
      </c>
      <c r="G368" s="5">
        <f t="shared" si="64"/>
        <v>4.4372730939895117E-3</v>
      </c>
      <c r="H368" t="str">
        <f>VLOOKUP(B368,'名称-id-价值'!B:C,2,FALSE)</f>
        <v>T3LP2</v>
      </c>
      <c r="I368" t="str">
        <f t="shared" si="72"/>
        <v>T3部件</v>
      </c>
      <c r="J368">
        <f t="shared" si="66"/>
        <v>8</v>
      </c>
      <c r="K368">
        <f t="shared" si="73"/>
        <v>1.7749092375958047E-2</v>
      </c>
      <c r="L368">
        <f>VLOOKUP(B368,'名称-id-价值'!B:M,J368+2,FALSE)</f>
        <v>112.8</v>
      </c>
      <c r="M368">
        <f t="shared" si="67"/>
        <v>0.50052440500201689</v>
      </c>
      <c r="N368">
        <f t="shared" si="65"/>
        <v>440.11020572811583</v>
      </c>
      <c r="O368" t="str">
        <f t="shared" si="68"/>
        <v>93002,</v>
      </c>
      <c r="P368" t="str">
        <f t="shared" si="69"/>
        <v>44,</v>
      </c>
      <c r="Q368" t="str">
        <f t="shared" si="74"/>
        <v>(1,1)</v>
      </c>
      <c r="R368" t="str">
        <f t="shared" si="70"/>
        <v>1,</v>
      </c>
      <c r="S368" t="str">
        <f t="shared" si="71"/>
        <v>1,</v>
      </c>
    </row>
    <row r="369" spans="1:19" x14ac:dyDescent="0.15">
      <c r="A369" t="s">
        <v>162</v>
      </c>
      <c r="B369">
        <v>93004</v>
      </c>
      <c r="C369">
        <v>44</v>
      </c>
      <c r="D369">
        <v>1</v>
      </c>
      <c r="E369">
        <v>1</v>
      </c>
      <c r="F369">
        <v>4</v>
      </c>
      <c r="G369" s="5">
        <f t="shared" si="64"/>
        <v>4.4372730939895117E-3</v>
      </c>
      <c r="H369" t="str">
        <f>VLOOKUP(B369,'名称-id-价值'!B:C,2,FALSE)</f>
        <v>T3LP4</v>
      </c>
      <c r="I369" t="str">
        <f t="shared" si="72"/>
        <v>T3部件</v>
      </c>
      <c r="J369">
        <f t="shared" si="66"/>
        <v>8</v>
      </c>
      <c r="K369">
        <f t="shared" si="73"/>
        <v>1.7749092375958047E-2</v>
      </c>
      <c r="L369">
        <f>VLOOKUP(B369,'名称-id-价值'!B:M,J369+2,FALSE)</f>
        <v>112.8</v>
      </c>
      <c r="M369">
        <f t="shared" si="67"/>
        <v>0.50052440500201689</v>
      </c>
      <c r="N369">
        <f t="shared" si="65"/>
        <v>440.11020572811583</v>
      </c>
      <c r="O369" t="str">
        <f t="shared" si="68"/>
        <v>93004,</v>
      </c>
      <c r="P369" t="str">
        <f t="shared" si="69"/>
        <v>44,</v>
      </c>
      <c r="Q369" t="str">
        <f t="shared" si="74"/>
        <v>(1,1)</v>
      </c>
      <c r="R369" t="str">
        <f t="shared" si="70"/>
        <v>1,</v>
      </c>
      <c r="S369" t="str">
        <f t="shared" si="71"/>
        <v>1,</v>
      </c>
    </row>
    <row r="370" spans="1:19" x14ac:dyDescent="0.15">
      <c r="A370" t="s">
        <v>162</v>
      </c>
      <c r="B370">
        <v>93006</v>
      </c>
      <c r="C370">
        <v>44</v>
      </c>
      <c r="D370">
        <v>1</v>
      </c>
      <c r="E370">
        <v>1</v>
      </c>
      <c r="F370">
        <v>4</v>
      </c>
      <c r="G370" s="5">
        <f t="shared" si="64"/>
        <v>4.4372730939895117E-3</v>
      </c>
      <c r="H370" t="str">
        <f>VLOOKUP(B370,'名称-id-价值'!B:C,2,FALSE)</f>
        <v>T3LP6</v>
      </c>
      <c r="I370" t="str">
        <f t="shared" si="72"/>
        <v>T3部件</v>
      </c>
      <c r="J370">
        <f t="shared" si="66"/>
        <v>8</v>
      </c>
      <c r="K370">
        <f t="shared" si="73"/>
        <v>1.7749092375958047E-2</v>
      </c>
      <c r="L370">
        <f>VLOOKUP(B370,'名称-id-价值'!B:M,J370+2,FALSE)</f>
        <v>112.8</v>
      </c>
      <c r="M370">
        <f t="shared" si="67"/>
        <v>0.50052440500201689</v>
      </c>
      <c r="N370">
        <f t="shared" si="65"/>
        <v>440.11020572811583</v>
      </c>
      <c r="O370" t="str">
        <f t="shared" si="68"/>
        <v>93006,</v>
      </c>
      <c r="P370" t="str">
        <f t="shared" si="69"/>
        <v>44,</v>
      </c>
      <c r="Q370" t="str">
        <f t="shared" si="74"/>
        <v>(1,1)</v>
      </c>
      <c r="R370" t="str">
        <f t="shared" si="70"/>
        <v>1,</v>
      </c>
      <c r="S370" t="str">
        <f t="shared" si="71"/>
        <v>1,</v>
      </c>
    </row>
    <row r="371" spans="1:19" x14ac:dyDescent="0.15">
      <c r="A371" t="s">
        <v>162</v>
      </c>
      <c r="B371">
        <v>93102</v>
      </c>
      <c r="C371">
        <v>44</v>
      </c>
      <c r="D371">
        <v>1</v>
      </c>
      <c r="E371">
        <v>1</v>
      </c>
      <c r="F371">
        <v>4</v>
      </c>
      <c r="G371" s="5">
        <f t="shared" si="64"/>
        <v>4.4372730939895117E-3</v>
      </c>
      <c r="H371" t="str">
        <f>VLOOKUP(B371,'名称-id-价值'!B:C,2,FALSE)</f>
        <v>T3MP2</v>
      </c>
      <c r="I371" t="str">
        <f t="shared" si="72"/>
        <v>T3部件</v>
      </c>
      <c r="J371">
        <f t="shared" si="66"/>
        <v>8</v>
      </c>
      <c r="K371">
        <f t="shared" si="73"/>
        <v>1.7749092375958047E-2</v>
      </c>
      <c r="L371">
        <f>VLOOKUP(B371,'名称-id-价值'!B:M,J371+2,FALSE)</f>
        <v>112.8</v>
      </c>
      <c r="M371">
        <f t="shared" si="67"/>
        <v>0.50052440500201689</v>
      </c>
      <c r="N371">
        <f t="shared" si="65"/>
        <v>440.11020572811583</v>
      </c>
      <c r="O371" t="str">
        <f t="shared" si="68"/>
        <v>93102,</v>
      </c>
      <c r="P371" t="str">
        <f t="shared" si="69"/>
        <v>44,</v>
      </c>
      <c r="Q371" t="str">
        <f t="shared" si="74"/>
        <v>(1,1)</v>
      </c>
      <c r="R371" t="str">
        <f t="shared" si="70"/>
        <v>1,</v>
      </c>
      <c r="S371" t="str">
        <f t="shared" si="71"/>
        <v>1,</v>
      </c>
    </row>
    <row r="372" spans="1:19" x14ac:dyDescent="0.15">
      <c r="A372" t="s">
        <v>162</v>
      </c>
      <c r="B372">
        <v>93104</v>
      </c>
      <c r="C372">
        <v>44</v>
      </c>
      <c r="D372">
        <v>1</v>
      </c>
      <c r="E372">
        <v>1</v>
      </c>
      <c r="F372">
        <v>4</v>
      </c>
      <c r="G372" s="5">
        <f t="shared" si="64"/>
        <v>4.4372730939895117E-3</v>
      </c>
      <c r="H372" t="str">
        <f>VLOOKUP(B372,'名称-id-价值'!B:C,2,FALSE)</f>
        <v>T3MP4</v>
      </c>
      <c r="I372" t="str">
        <f t="shared" si="72"/>
        <v>T3部件</v>
      </c>
      <c r="J372">
        <f t="shared" si="66"/>
        <v>8</v>
      </c>
      <c r="K372">
        <f t="shared" si="73"/>
        <v>1.7749092375958047E-2</v>
      </c>
      <c r="L372">
        <f>VLOOKUP(B372,'名称-id-价值'!B:M,J372+2,FALSE)</f>
        <v>112.8</v>
      </c>
      <c r="M372">
        <f t="shared" si="67"/>
        <v>0.50052440500201689</v>
      </c>
      <c r="N372">
        <f t="shared" si="65"/>
        <v>440.11020572811583</v>
      </c>
      <c r="O372" t="str">
        <f t="shared" si="68"/>
        <v>93104,</v>
      </c>
      <c r="P372" t="str">
        <f t="shared" si="69"/>
        <v>44,</v>
      </c>
      <c r="Q372" t="str">
        <f t="shared" si="74"/>
        <v>(1,1)</v>
      </c>
      <c r="R372" t="str">
        <f t="shared" si="70"/>
        <v>1,</v>
      </c>
      <c r="S372" t="str">
        <f t="shared" si="71"/>
        <v>1,</v>
      </c>
    </row>
    <row r="373" spans="1:19" x14ac:dyDescent="0.15">
      <c r="A373" t="s">
        <v>162</v>
      </c>
      <c r="B373">
        <v>93106</v>
      </c>
      <c r="C373">
        <v>44</v>
      </c>
      <c r="D373">
        <v>1</v>
      </c>
      <c r="E373">
        <v>1</v>
      </c>
      <c r="F373">
        <v>4</v>
      </c>
      <c r="G373" s="5">
        <f t="shared" si="64"/>
        <v>4.4372730939895117E-3</v>
      </c>
      <c r="H373" t="str">
        <f>VLOOKUP(B373,'名称-id-价值'!B:C,2,FALSE)</f>
        <v>T3MP6</v>
      </c>
      <c r="I373" t="str">
        <f t="shared" si="72"/>
        <v>T3部件</v>
      </c>
      <c r="J373">
        <f t="shared" si="66"/>
        <v>8</v>
      </c>
      <c r="K373">
        <f t="shared" si="73"/>
        <v>1.7749092375958047E-2</v>
      </c>
      <c r="L373">
        <f>VLOOKUP(B373,'名称-id-价值'!B:M,J373+2,FALSE)</f>
        <v>112.8</v>
      </c>
      <c r="M373">
        <f t="shared" si="67"/>
        <v>0.50052440500201689</v>
      </c>
      <c r="N373">
        <f t="shared" si="65"/>
        <v>440.11020572811583</v>
      </c>
      <c r="O373" t="str">
        <f t="shared" si="68"/>
        <v>93106,</v>
      </c>
      <c r="P373" t="str">
        <f t="shared" si="69"/>
        <v>44,</v>
      </c>
      <c r="Q373" t="str">
        <f t="shared" si="74"/>
        <v>(1,1)</v>
      </c>
      <c r="R373" t="str">
        <f t="shared" si="70"/>
        <v>1,</v>
      </c>
      <c r="S373" t="str">
        <f t="shared" si="71"/>
        <v>1,</v>
      </c>
    </row>
    <row r="374" spans="1:19" x14ac:dyDescent="0.15">
      <c r="A374" t="s">
        <v>162</v>
      </c>
      <c r="B374">
        <v>93202</v>
      </c>
      <c r="C374">
        <v>44</v>
      </c>
      <c r="D374">
        <v>1</v>
      </c>
      <c r="E374">
        <v>1</v>
      </c>
      <c r="F374">
        <v>4</v>
      </c>
      <c r="G374" s="5">
        <f t="shared" si="64"/>
        <v>4.4372730939895117E-3</v>
      </c>
      <c r="H374" t="str">
        <f>VLOOKUP(B374,'名称-id-价值'!B:C,2,FALSE)</f>
        <v>T3HP2</v>
      </c>
      <c r="I374" t="str">
        <f t="shared" si="72"/>
        <v>T3部件</v>
      </c>
      <c r="J374">
        <f t="shared" si="66"/>
        <v>8</v>
      </c>
      <c r="K374">
        <f t="shared" si="73"/>
        <v>1.7749092375958047E-2</v>
      </c>
      <c r="L374">
        <f>VLOOKUP(B374,'名称-id-价值'!B:M,J374+2,FALSE)</f>
        <v>112.8</v>
      </c>
      <c r="M374">
        <f t="shared" si="67"/>
        <v>0.50052440500201689</v>
      </c>
      <c r="N374">
        <f t="shared" si="65"/>
        <v>440.11020572811583</v>
      </c>
      <c r="O374" t="str">
        <f t="shared" si="68"/>
        <v>93202,</v>
      </c>
      <c r="P374" t="str">
        <f t="shared" si="69"/>
        <v>44,</v>
      </c>
      <c r="Q374" t="str">
        <f t="shared" si="74"/>
        <v>(1,1)</v>
      </c>
      <c r="R374" t="str">
        <f t="shared" si="70"/>
        <v>1,</v>
      </c>
      <c r="S374" t="str">
        <f t="shared" si="71"/>
        <v>1,</v>
      </c>
    </row>
    <row r="375" spans="1:19" x14ac:dyDescent="0.15">
      <c r="A375" t="s">
        <v>162</v>
      </c>
      <c r="B375">
        <v>93204</v>
      </c>
      <c r="C375">
        <v>44</v>
      </c>
      <c r="D375">
        <v>1</v>
      </c>
      <c r="E375">
        <v>1</v>
      </c>
      <c r="F375">
        <v>4</v>
      </c>
      <c r="G375" s="5">
        <f t="shared" si="64"/>
        <v>4.4372730939895117E-3</v>
      </c>
      <c r="H375" t="str">
        <f>VLOOKUP(B375,'名称-id-价值'!B:C,2,FALSE)</f>
        <v>T3HP4</v>
      </c>
      <c r="I375" t="str">
        <f t="shared" si="72"/>
        <v>T3部件</v>
      </c>
      <c r="J375">
        <f t="shared" si="66"/>
        <v>8</v>
      </c>
      <c r="K375">
        <f t="shared" si="73"/>
        <v>1.7749092375958047E-2</v>
      </c>
      <c r="L375">
        <f>VLOOKUP(B375,'名称-id-价值'!B:M,J375+2,FALSE)</f>
        <v>112.8</v>
      </c>
      <c r="M375">
        <f t="shared" si="67"/>
        <v>0.50052440500201689</v>
      </c>
      <c r="N375">
        <f t="shared" si="65"/>
        <v>440.11020572811583</v>
      </c>
      <c r="O375" t="str">
        <f t="shared" si="68"/>
        <v>93204,</v>
      </c>
      <c r="P375" t="str">
        <f t="shared" si="69"/>
        <v>44,</v>
      </c>
      <c r="Q375" t="str">
        <f t="shared" si="74"/>
        <v>(1,1)</v>
      </c>
      <c r="R375" t="str">
        <f t="shared" si="70"/>
        <v>1,</v>
      </c>
      <c r="S375" t="str">
        <f t="shared" si="71"/>
        <v>1,</v>
      </c>
    </row>
    <row r="376" spans="1:19" x14ac:dyDescent="0.15">
      <c r="A376" t="s">
        <v>162</v>
      </c>
      <c r="B376">
        <v>93206</v>
      </c>
      <c r="C376">
        <v>44</v>
      </c>
      <c r="D376">
        <v>1</v>
      </c>
      <c r="E376">
        <v>1</v>
      </c>
      <c r="F376">
        <v>4</v>
      </c>
      <c r="G376" s="5">
        <f t="shared" si="64"/>
        <v>4.4372730939895117E-3</v>
      </c>
      <c r="H376" t="str">
        <f>VLOOKUP(B376,'名称-id-价值'!B:C,2,FALSE)</f>
        <v>T3HP6</v>
      </c>
      <c r="I376" t="str">
        <f t="shared" si="72"/>
        <v>T3部件</v>
      </c>
      <c r="J376">
        <f t="shared" si="66"/>
        <v>8</v>
      </c>
      <c r="K376">
        <f t="shared" si="73"/>
        <v>1.7749092375958047E-2</v>
      </c>
      <c r="L376">
        <f>VLOOKUP(B376,'名称-id-价值'!B:M,J376+2,FALSE)</f>
        <v>112.8</v>
      </c>
      <c r="M376">
        <f t="shared" si="67"/>
        <v>0.50052440500201689</v>
      </c>
      <c r="N376">
        <f t="shared" si="65"/>
        <v>440.11020572811583</v>
      </c>
      <c r="O376" t="str">
        <f t="shared" si="68"/>
        <v>93206,</v>
      </c>
      <c r="P376" t="str">
        <f t="shared" si="69"/>
        <v>44,</v>
      </c>
      <c r="Q376" t="str">
        <f t="shared" si="74"/>
        <v>(1,1)</v>
      </c>
      <c r="R376" t="str">
        <f t="shared" si="70"/>
        <v>1,</v>
      </c>
      <c r="S376" t="str">
        <f t="shared" si="71"/>
        <v>1,</v>
      </c>
    </row>
    <row r="377" spans="1:19" x14ac:dyDescent="0.15">
      <c r="A377" t="s">
        <v>162</v>
      </c>
      <c r="B377">
        <v>100301</v>
      </c>
      <c r="C377">
        <v>55</v>
      </c>
      <c r="D377">
        <v>1</v>
      </c>
      <c r="E377">
        <v>1</v>
      </c>
      <c r="F377">
        <v>4</v>
      </c>
      <c r="G377" s="5">
        <f t="shared" si="64"/>
        <v>5.5465913674868899E-3</v>
      </c>
      <c r="H377" t="str">
        <f>VLOOKUP(B377,'名称-id-价值'!B:C,2,FALSE)</f>
        <v>3倍加速1</v>
      </c>
      <c r="I377" t="str">
        <f t="shared" si="72"/>
        <v>T0坦克</v>
      </c>
      <c r="J377">
        <f t="shared" si="66"/>
        <v>8</v>
      </c>
      <c r="K377">
        <f t="shared" si="73"/>
        <v>2.218636546994756E-2</v>
      </c>
      <c r="L377">
        <f>VLOOKUP(B377,'名称-id-价值'!B:M,J377+2,FALSE)</f>
        <v>35</v>
      </c>
      <c r="M377">
        <f t="shared" si="67"/>
        <v>0.19413069786204115</v>
      </c>
      <c r="N377">
        <f t="shared" si="65"/>
        <v>440.11020572811583</v>
      </c>
      <c r="O377" t="str">
        <f t="shared" si="68"/>
        <v>100301,</v>
      </c>
      <c r="P377" t="str">
        <f t="shared" si="69"/>
        <v>55,</v>
      </c>
      <c r="Q377" t="str">
        <f t="shared" si="74"/>
        <v>(1,1)</v>
      </c>
      <c r="R377" t="str">
        <f t="shared" si="70"/>
        <v>1,</v>
      </c>
      <c r="S377" t="str">
        <f t="shared" si="71"/>
        <v>1,</v>
      </c>
    </row>
    <row r="378" spans="1:19" x14ac:dyDescent="0.15">
      <c r="A378" t="s">
        <v>162</v>
      </c>
      <c r="B378">
        <v>100302</v>
      </c>
      <c r="C378">
        <v>36</v>
      </c>
      <c r="D378">
        <v>1</v>
      </c>
      <c r="E378">
        <v>1</v>
      </c>
      <c r="F378">
        <v>4</v>
      </c>
      <c r="G378" s="5">
        <f t="shared" si="64"/>
        <v>3.6304961678096008E-3</v>
      </c>
      <c r="H378" t="str">
        <f>VLOOKUP(B378,'名称-id-价值'!B:C,2,FALSE)</f>
        <v>3倍加速2</v>
      </c>
      <c r="I378" t="str">
        <f t="shared" si="72"/>
        <v>T0坦克</v>
      </c>
      <c r="J378">
        <f t="shared" si="66"/>
        <v>8</v>
      </c>
      <c r="K378">
        <f t="shared" si="73"/>
        <v>1.4521984671238403E-2</v>
      </c>
      <c r="L378">
        <f>VLOOKUP(B378,'名称-id-价值'!B:M,J378+2,FALSE)</f>
        <v>60</v>
      </c>
      <c r="M378">
        <f t="shared" si="67"/>
        <v>0.21782977006857604</v>
      </c>
      <c r="N378">
        <f t="shared" si="65"/>
        <v>440.11020572811583</v>
      </c>
      <c r="O378" t="str">
        <f t="shared" si="68"/>
        <v>100302,</v>
      </c>
      <c r="P378" t="str">
        <f t="shared" si="69"/>
        <v>36,</v>
      </c>
      <c r="Q378" t="str">
        <f t="shared" si="74"/>
        <v>(1,1)</v>
      </c>
      <c r="R378" t="str">
        <f t="shared" si="70"/>
        <v>1,</v>
      </c>
      <c r="S378" t="str">
        <f t="shared" si="71"/>
        <v>1,</v>
      </c>
    </row>
    <row r="379" spans="1:19" x14ac:dyDescent="0.15">
      <c r="A379" t="s">
        <v>162</v>
      </c>
      <c r="B379">
        <v>100501</v>
      </c>
      <c r="C379">
        <v>55</v>
      </c>
      <c r="D379">
        <v>1</v>
      </c>
      <c r="E379">
        <v>1</v>
      </c>
      <c r="F379">
        <v>4</v>
      </c>
      <c r="G379" s="5">
        <f t="shared" si="64"/>
        <v>5.5465913674868899E-3</v>
      </c>
      <c r="H379" t="str">
        <f>VLOOKUP(B379,'名称-id-价值'!B:C,2,FALSE)</f>
        <v>5倍加速1</v>
      </c>
      <c r="I379" t="str">
        <f t="shared" si="72"/>
        <v>T0坦克</v>
      </c>
      <c r="J379">
        <f t="shared" si="66"/>
        <v>8</v>
      </c>
      <c r="K379">
        <f t="shared" si="73"/>
        <v>2.218636546994756E-2</v>
      </c>
      <c r="L379">
        <f>VLOOKUP(B379,'名称-id-价值'!B:M,J379+2,FALSE)</f>
        <v>70</v>
      </c>
      <c r="M379">
        <f t="shared" si="67"/>
        <v>0.3882613957240823</v>
      </c>
      <c r="N379">
        <f t="shared" si="65"/>
        <v>440.11020572811583</v>
      </c>
      <c r="O379" t="str">
        <f t="shared" si="68"/>
        <v>100501,</v>
      </c>
      <c r="P379" t="str">
        <f t="shared" si="69"/>
        <v>55,</v>
      </c>
      <c r="Q379" t="str">
        <f t="shared" si="74"/>
        <v>(1,1)</v>
      </c>
      <c r="R379" t="str">
        <f t="shared" si="70"/>
        <v>1,</v>
      </c>
      <c r="S379" t="str">
        <f t="shared" si="71"/>
        <v>1,</v>
      </c>
    </row>
    <row r="380" spans="1:19" x14ac:dyDescent="0.15">
      <c r="A380" t="s">
        <v>162</v>
      </c>
      <c r="B380">
        <v>100502</v>
      </c>
      <c r="C380">
        <v>62</v>
      </c>
      <c r="D380">
        <v>1</v>
      </c>
      <c r="E380">
        <v>1</v>
      </c>
      <c r="F380">
        <v>4</v>
      </c>
      <c r="G380" s="5">
        <f t="shared" si="64"/>
        <v>6.2525211778943126E-3</v>
      </c>
      <c r="H380" t="str">
        <f>VLOOKUP(B380,'名称-id-价值'!B:C,2,FALSE)</f>
        <v>5倍加速2</v>
      </c>
      <c r="I380" t="str">
        <f t="shared" si="72"/>
        <v>T0坦克</v>
      </c>
      <c r="J380">
        <f t="shared" si="66"/>
        <v>8</v>
      </c>
      <c r="K380">
        <f t="shared" si="73"/>
        <v>2.501008471157725E-2</v>
      </c>
      <c r="L380">
        <f>VLOOKUP(B380,'名称-id-价值'!B:M,J380+2,FALSE)</f>
        <v>125</v>
      </c>
      <c r="M380">
        <f t="shared" si="67"/>
        <v>0.78156514723678905</v>
      </c>
      <c r="N380">
        <f t="shared" si="65"/>
        <v>440.11020572811583</v>
      </c>
      <c r="O380" t="str">
        <f t="shared" si="68"/>
        <v>100502,</v>
      </c>
      <c r="P380" t="str">
        <f t="shared" si="69"/>
        <v>62,</v>
      </c>
      <c r="Q380" t="str">
        <f t="shared" si="74"/>
        <v>(1,1)</v>
      </c>
      <c r="R380" t="str">
        <f t="shared" si="70"/>
        <v>1,</v>
      </c>
      <c r="S380" t="str">
        <f t="shared" si="71"/>
        <v>1,</v>
      </c>
    </row>
    <row r="381" spans="1:19" x14ac:dyDescent="0.15">
      <c r="A381" t="s">
        <v>163</v>
      </c>
      <c r="B381">
        <v>51111</v>
      </c>
      <c r="C381">
        <v>180</v>
      </c>
      <c r="D381">
        <v>4</v>
      </c>
      <c r="E381">
        <v>16</v>
      </c>
      <c r="F381">
        <v>4</v>
      </c>
      <c r="G381" s="5">
        <f t="shared" si="64"/>
        <v>1.8152480839048003E-2</v>
      </c>
      <c r="H381" t="str">
        <f>VLOOKUP(B381,'名称-id-价值'!B:C,2,FALSE)</f>
        <v>雷诺FT-碎片</v>
      </c>
      <c r="I381" t="str">
        <f t="shared" si="72"/>
        <v>T1碎片</v>
      </c>
      <c r="J381">
        <f t="shared" si="66"/>
        <v>9</v>
      </c>
      <c r="K381">
        <f t="shared" si="73"/>
        <v>0.72609923356192008</v>
      </c>
      <c r="L381">
        <f>VLOOKUP(B381,'名称-id-价值'!B:M,J381+2,FALSE)</f>
        <v>31.200000000000003</v>
      </c>
      <c r="M381">
        <f t="shared" si="67"/>
        <v>5.6635740217829778</v>
      </c>
      <c r="N381">
        <f t="shared" si="65"/>
        <v>408.44138765631305</v>
      </c>
      <c r="O381" t="str">
        <f t="shared" si="68"/>
        <v>51111,</v>
      </c>
      <c r="P381" t="str">
        <f t="shared" si="69"/>
        <v>180,</v>
      </c>
      <c r="Q381" t="str">
        <f t="shared" si="74"/>
        <v>(4,16)</v>
      </c>
      <c r="R381" t="str">
        <f t="shared" si="70"/>
        <v>4,</v>
      </c>
      <c r="S381" t="str">
        <f t="shared" si="71"/>
        <v>16,</v>
      </c>
    </row>
    <row r="382" spans="1:19" x14ac:dyDescent="0.15">
      <c r="A382" t="s">
        <v>163</v>
      </c>
      <c r="B382">
        <v>52111</v>
      </c>
      <c r="C382">
        <v>180</v>
      </c>
      <c r="D382">
        <v>4</v>
      </c>
      <c r="E382">
        <v>16</v>
      </c>
      <c r="F382">
        <v>4</v>
      </c>
      <c r="G382" s="5">
        <f t="shared" si="64"/>
        <v>1.8152480839048003E-2</v>
      </c>
      <c r="H382" t="str">
        <f>VLOOKUP(B382,'名称-id-价值'!B:C,2,FALSE)</f>
        <v>Stuart-碎片</v>
      </c>
      <c r="I382" t="str">
        <f t="shared" si="72"/>
        <v>T1碎片</v>
      </c>
      <c r="J382">
        <f t="shared" si="66"/>
        <v>9</v>
      </c>
      <c r="K382">
        <f t="shared" si="73"/>
        <v>0.72609923356192008</v>
      </c>
      <c r="L382">
        <f>VLOOKUP(B382,'名称-id-价值'!B:M,J382+2,FALSE)</f>
        <v>31.200000000000003</v>
      </c>
      <c r="M382">
        <f t="shared" si="67"/>
        <v>5.6635740217829778</v>
      </c>
      <c r="N382">
        <f t="shared" si="65"/>
        <v>408.44138765631305</v>
      </c>
      <c r="O382" t="str">
        <f t="shared" si="68"/>
        <v>52111,</v>
      </c>
      <c r="P382" t="str">
        <f t="shared" si="69"/>
        <v>180,</v>
      </c>
      <c r="Q382" t="str">
        <f t="shared" si="74"/>
        <v>(4,16)</v>
      </c>
      <c r="R382" t="str">
        <f t="shared" si="70"/>
        <v>4,</v>
      </c>
      <c r="S382" t="str">
        <f t="shared" si="71"/>
        <v>16,</v>
      </c>
    </row>
    <row r="383" spans="1:19" x14ac:dyDescent="0.15">
      <c r="A383" t="s">
        <v>163</v>
      </c>
      <c r="B383">
        <v>53111</v>
      </c>
      <c r="C383">
        <v>180</v>
      </c>
      <c r="D383">
        <v>4</v>
      </c>
      <c r="E383">
        <v>16</v>
      </c>
      <c r="F383">
        <v>4</v>
      </c>
      <c r="G383" s="5">
        <f t="shared" si="64"/>
        <v>1.8152480839048003E-2</v>
      </c>
      <c r="H383" t="str">
        <f>VLOOKUP(B383,'名称-id-价值'!B:C,2,FALSE)</f>
        <v>B-1-碎片</v>
      </c>
      <c r="I383" t="str">
        <f t="shared" si="72"/>
        <v>T1碎片</v>
      </c>
      <c r="J383">
        <f t="shared" si="66"/>
        <v>9</v>
      </c>
      <c r="K383">
        <f t="shared" si="73"/>
        <v>0.72609923356192008</v>
      </c>
      <c r="L383">
        <f>VLOOKUP(B383,'名称-id-价值'!B:M,J383+2,FALSE)</f>
        <v>31.200000000000003</v>
      </c>
      <c r="M383">
        <f t="shared" si="67"/>
        <v>5.6635740217829778</v>
      </c>
      <c r="N383">
        <f t="shared" si="65"/>
        <v>408.44138765631305</v>
      </c>
      <c r="O383" t="str">
        <f t="shared" si="68"/>
        <v>53111,</v>
      </c>
      <c r="P383" t="str">
        <f t="shared" si="69"/>
        <v>180,</v>
      </c>
      <c r="Q383" t="str">
        <f t="shared" si="74"/>
        <v>(4,16)</v>
      </c>
      <c r="R383" t="str">
        <f t="shared" si="70"/>
        <v>4,</v>
      </c>
      <c r="S383" t="str">
        <f t="shared" si="71"/>
        <v>16,</v>
      </c>
    </row>
    <row r="384" spans="1:19" x14ac:dyDescent="0.15">
      <c r="A384" t="s">
        <v>163</v>
      </c>
      <c r="B384">
        <v>51211</v>
      </c>
      <c r="C384">
        <v>160</v>
      </c>
      <c r="D384">
        <v>2</v>
      </c>
      <c r="E384">
        <v>4</v>
      </c>
      <c r="F384">
        <v>4</v>
      </c>
      <c r="G384" s="5">
        <f t="shared" si="64"/>
        <v>1.6135538523598225E-2</v>
      </c>
      <c r="H384" t="str">
        <f>VLOOKUP(B384,'名称-id-价值'!B:C,2,FALSE)</f>
        <v>二号-碎片</v>
      </c>
      <c r="I384" t="str">
        <f t="shared" si="72"/>
        <v>T2碎片</v>
      </c>
      <c r="J384">
        <f t="shared" si="66"/>
        <v>9</v>
      </c>
      <c r="K384">
        <f t="shared" si="73"/>
        <v>0.1936264622831787</v>
      </c>
      <c r="L384">
        <f>VLOOKUP(B384,'名称-id-价值'!B:M,J384+2,FALSE)</f>
        <v>34.799999999999997</v>
      </c>
      <c r="M384">
        <f t="shared" si="67"/>
        <v>1.6845502218636543</v>
      </c>
      <c r="N384">
        <f t="shared" si="65"/>
        <v>408.44138765631305</v>
      </c>
      <c r="O384" t="str">
        <f t="shared" si="68"/>
        <v>51211,</v>
      </c>
      <c r="P384" t="str">
        <f t="shared" si="69"/>
        <v>160,</v>
      </c>
      <c r="Q384" t="str">
        <f t="shared" si="74"/>
        <v>(2,4)</v>
      </c>
      <c r="R384" t="str">
        <f t="shared" si="70"/>
        <v>2,</v>
      </c>
      <c r="S384" t="str">
        <f t="shared" si="71"/>
        <v>4,</v>
      </c>
    </row>
    <row r="385" spans="1:19" x14ac:dyDescent="0.15">
      <c r="A385" t="s">
        <v>163</v>
      </c>
      <c r="B385">
        <v>52211</v>
      </c>
      <c r="C385">
        <v>160</v>
      </c>
      <c r="D385">
        <v>2</v>
      </c>
      <c r="E385">
        <v>4</v>
      </c>
      <c r="F385">
        <v>4</v>
      </c>
      <c r="G385" s="5">
        <f t="shared" si="64"/>
        <v>1.6135538523598225E-2</v>
      </c>
      <c r="H385" t="str">
        <f>VLOOKUP(B385,'名称-id-价值'!B:C,2,FALSE)</f>
        <v>T-34-碎片</v>
      </c>
      <c r="I385" t="str">
        <f t="shared" si="72"/>
        <v>T2碎片</v>
      </c>
      <c r="J385">
        <f t="shared" si="66"/>
        <v>9</v>
      </c>
      <c r="K385">
        <f t="shared" si="73"/>
        <v>0.1936264622831787</v>
      </c>
      <c r="L385">
        <f>VLOOKUP(B385,'名称-id-价值'!B:M,J385+2,FALSE)</f>
        <v>34.799999999999997</v>
      </c>
      <c r="M385">
        <f t="shared" si="67"/>
        <v>1.6845502218636543</v>
      </c>
      <c r="N385">
        <f t="shared" si="65"/>
        <v>408.44138765631305</v>
      </c>
      <c r="O385" t="str">
        <f t="shared" si="68"/>
        <v>52211,</v>
      </c>
      <c r="P385" t="str">
        <f t="shared" si="69"/>
        <v>160,</v>
      </c>
      <c r="Q385" t="str">
        <f t="shared" si="74"/>
        <v>(2,4)</v>
      </c>
      <c r="R385" t="str">
        <f t="shared" si="70"/>
        <v>2,</v>
      </c>
      <c r="S385" t="str">
        <f t="shared" si="71"/>
        <v>4,</v>
      </c>
    </row>
    <row r="386" spans="1:19" x14ac:dyDescent="0.15">
      <c r="A386" t="s">
        <v>163</v>
      </c>
      <c r="B386">
        <v>53211</v>
      </c>
      <c r="C386">
        <v>160</v>
      </c>
      <c r="D386">
        <v>2</v>
      </c>
      <c r="E386">
        <v>4</v>
      </c>
      <c r="F386">
        <v>4</v>
      </c>
      <c r="G386" s="5">
        <f t="shared" ref="G386:G449" si="75">C386/SUMIFS(C:C,A:A,A386)</f>
        <v>1.6135538523598225E-2</v>
      </c>
      <c r="H386" t="str">
        <f>VLOOKUP(B386,'名称-id-价值'!B:C,2,FALSE)</f>
        <v>KV-1-碎片</v>
      </c>
      <c r="I386" t="str">
        <f t="shared" si="72"/>
        <v>T2碎片</v>
      </c>
      <c r="J386">
        <f t="shared" si="66"/>
        <v>9</v>
      </c>
      <c r="K386">
        <f t="shared" si="73"/>
        <v>0.1936264622831787</v>
      </c>
      <c r="L386">
        <f>VLOOKUP(B386,'名称-id-价值'!B:M,J386+2,FALSE)</f>
        <v>34.799999999999997</v>
      </c>
      <c r="M386">
        <f t="shared" si="67"/>
        <v>1.6845502218636543</v>
      </c>
      <c r="N386">
        <f t="shared" ref="N386:N449" si="76">SUMIFS(M:M,A:A,A386)*F386+VLOOKUP(J386,$AC$17:$AF$27,4,FALSE)</f>
        <v>408.44138765631305</v>
      </c>
      <c r="O386" t="str">
        <f t="shared" si="68"/>
        <v>53211,</v>
      </c>
      <c r="P386" t="str">
        <f t="shared" si="69"/>
        <v>160,</v>
      </c>
      <c r="Q386" t="str">
        <f t="shared" si="74"/>
        <v>(2,4)</v>
      </c>
      <c r="R386" t="str">
        <f t="shared" si="70"/>
        <v>2,</v>
      </c>
      <c r="S386" t="str">
        <f t="shared" si="71"/>
        <v>4,</v>
      </c>
    </row>
    <row r="387" spans="1:19" x14ac:dyDescent="0.15">
      <c r="A387" t="s">
        <v>163</v>
      </c>
      <c r="B387">
        <v>51311</v>
      </c>
      <c r="C387">
        <v>703</v>
      </c>
      <c r="D387">
        <v>2</v>
      </c>
      <c r="E387">
        <v>6</v>
      </c>
      <c r="F387">
        <v>4</v>
      </c>
      <c r="G387" s="5">
        <f t="shared" si="75"/>
        <v>7.0895522388059698E-2</v>
      </c>
      <c r="H387" t="str">
        <f>VLOOKUP(B387,'名称-id-价值'!B:C,2,FALSE)</f>
        <v>35(t)-碎片</v>
      </c>
      <c r="I387" t="str">
        <f t="shared" si="72"/>
        <v>T3碎片</v>
      </c>
      <c r="J387">
        <f t="shared" si="66"/>
        <v>9</v>
      </c>
      <c r="K387">
        <f t="shared" si="73"/>
        <v>1.1343283582089552</v>
      </c>
      <c r="L387">
        <f>VLOOKUP(B387,'名称-id-价值'!B:M,J387+2,FALSE)</f>
        <v>41.8</v>
      </c>
      <c r="M387">
        <f t="shared" si="67"/>
        <v>11.853731343283581</v>
      </c>
      <c r="N387">
        <f t="shared" si="76"/>
        <v>408.44138765631305</v>
      </c>
      <c r="O387" t="str">
        <f t="shared" si="68"/>
        <v>51311,</v>
      </c>
      <c r="P387" t="str">
        <f t="shared" si="69"/>
        <v>703,</v>
      </c>
      <c r="Q387" t="str">
        <f t="shared" si="74"/>
        <v>(2,6)</v>
      </c>
      <c r="R387" t="str">
        <f t="shared" si="70"/>
        <v>2,</v>
      </c>
      <c r="S387" t="str">
        <f t="shared" si="71"/>
        <v>6,</v>
      </c>
    </row>
    <row r="388" spans="1:19" x14ac:dyDescent="0.15">
      <c r="A388" t="s">
        <v>163</v>
      </c>
      <c r="B388">
        <v>52311</v>
      </c>
      <c r="C388">
        <v>703</v>
      </c>
      <c r="D388">
        <v>2</v>
      </c>
      <c r="E388">
        <v>6</v>
      </c>
      <c r="F388">
        <v>4</v>
      </c>
      <c r="G388" s="5">
        <f t="shared" si="75"/>
        <v>7.0895522388059698E-2</v>
      </c>
      <c r="H388" t="str">
        <f>VLOOKUP(B388,'名称-id-价值'!B:C,2,FALSE)</f>
        <v>玛蒂尔达-碎片</v>
      </c>
      <c r="I388" t="str">
        <f t="shared" si="72"/>
        <v>T3碎片</v>
      </c>
      <c r="J388">
        <f t="shared" si="66"/>
        <v>9</v>
      </c>
      <c r="K388">
        <f t="shared" si="73"/>
        <v>1.1343283582089552</v>
      </c>
      <c r="L388">
        <f>VLOOKUP(B388,'名称-id-价值'!B:M,J388+2,FALSE)</f>
        <v>41.8</v>
      </c>
      <c r="M388">
        <f t="shared" si="67"/>
        <v>11.853731343283581</v>
      </c>
      <c r="N388">
        <f t="shared" si="76"/>
        <v>408.44138765631305</v>
      </c>
      <c r="O388" t="str">
        <f t="shared" si="68"/>
        <v>52311,</v>
      </c>
      <c r="P388" t="str">
        <f t="shared" si="69"/>
        <v>703,</v>
      </c>
      <c r="Q388" t="str">
        <f t="shared" si="74"/>
        <v>(2,6)</v>
      </c>
      <c r="R388" t="str">
        <f t="shared" si="70"/>
        <v>2,</v>
      </c>
      <c r="S388" t="str">
        <f t="shared" si="71"/>
        <v>6,</v>
      </c>
    </row>
    <row r="389" spans="1:19" x14ac:dyDescent="0.15">
      <c r="A389" t="s">
        <v>163</v>
      </c>
      <c r="B389">
        <v>53311</v>
      </c>
      <c r="C389">
        <v>703</v>
      </c>
      <c r="D389">
        <v>2</v>
      </c>
      <c r="E389">
        <v>6</v>
      </c>
      <c r="F389">
        <v>4</v>
      </c>
      <c r="G389" s="5">
        <f t="shared" si="75"/>
        <v>7.0895522388059698E-2</v>
      </c>
      <c r="H389" t="str">
        <f>VLOOKUP(B389,'名称-id-价值'!B:C,2,FALSE)</f>
        <v>黑豹-碎片</v>
      </c>
      <c r="I389" t="str">
        <f t="shared" si="72"/>
        <v>T3碎片</v>
      </c>
      <c r="J389">
        <f t="shared" si="66"/>
        <v>9</v>
      </c>
      <c r="K389">
        <f t="shared" si="73"/>
        <v>1.1343283582089552</v>
      </c>
      <c r="L389">
        <f>VLOOKUP(B389,'名称-id-价值'!B:M,J389+2,FALSE)</f>
        <v>41.8</v>
      </c>
      <c r="M389">
        <f t="shared" si="67"/>
        <v>11.853731343283581</v>
      </c>
      <c r="N389">
        <f t="shared" si="76"/>
        <v>408.44138765631305</v>
      </c>
      <c r="O389" t="str">
        <f t="shared" si="68"/>
        <v>53311,</v>
      </c>
      <c r="P389" t="str">
        <f t="shared" si="69"/>
        <v>703,</v>
      </c>
      <c r="Q389" t="str">
        <f t="shared" si="74"/>
        <v>(2,6)</v>
      </c>
      <c r="R389" t="str">
        <f t="shared" si="70"/>
        <v>2,</v>
      </c>
      <c r="S389" t="str">
        <f t="shared" si="71"/>
        <v>6,</v>
      </c>
    </row>
    <row r="390" spans="1:19" x14ac:dyDescent="0.15">
      <c r="A390" t="s">
        <v>163</v>
      </c>
      <c r="B390">
        <v>51311</v>
      </c>
      <c r="C390">
        <v>705</v>
      </c>
      <c r="D390">
        <v>1</v>
      </c>
      <c r="E390">
        <v>3</v>
      </c>
      <c r="F390">
        <v>4</v>
      </c>
      <c r="G390" s="5">
        <f t="shared" si="75"/>
        <v>7.1097216619604678E-2</v>
      </c>
      <c r="H390" t="str">
        <f>VLOOKUP(B390,'名称-id-价值'!B:C,2,FALSE)</f>
        <v>35(t)-碎片</v>
      </c>
      <c r="I390" t="str">
        <f t="shared" si="72"/>
        <v>T3碎片</v>
      </c>
      <c r="J390">
        <f t="shared" si="66"/>
        <v>9</v>
      </c>
      <c r="K390">
        <f t="shared" si="73"/>
        <v>0.56877773295683742</v>
      </c>
      <c r="L390">
        <f>VLOOKUP(B390,'名称-id-价值'!B:M,J390+2,FALSE)</f>
        <v>41.8</v>
      </c>
      <c r="M390">
        <f t="shared" si="67"/>
        <v>5.9437273093989509</v>
      </c>
      <c r="N390">
        <f t="shared" si="76"/>
        <v>408.44138765631305</v>
      </c>
      <c r="O390" t="str">
        <f t="shared" si="68"/>
        <v>51311,</v>
      </c>
      <c r="P390" t="str">
        <f t="shared" si="69"/>
        <v>705,</v>
      </c>
      <c r="Q390" t="str">
        <f t="shared" si="74"/>
        <v>(1,3)</v>
      </c>
      <c r="R390" t="str">
        <f t="shared" si="70"/>
        <v>1,</v>
      </c>
      <c r="S390" t="str">
        <f t="shared" si="71"/>
        <v>3,</v>
      </c>
    </row>
    <row r="391" spans="1:19" x14ac:dyDescent="0.15">
      <c r="A391" t="s">
        <v>163</v>
      </c>
      <c r="B391">
        <v>52311</v>
      </c>
      <c r="C391">
        <v>705</v>
      </c>
      <c r="D391">
        <v>1</v>
      </c>
      <c r="E391">
        <v>3</v>
      </c>
      <c r="F391">
        <v>4</v>
      </c>
      <c r="G391" s="5">
        <f t="shared" si="75"/>
        <v>7.1097216619604678E-2</v>
      </c>
      <c r="H391" t="str">
        <f>VLOOKUP(B391,'名称-id-价值'!B:C,2,FALSE)</f>
        <v>玛蒂尔达-碎片</v>
      </c>
      <c r="I391" t="str">
        <f t="shared" si="72"/>
        <v>T3碎片</v>
      </c>
      <c r="J391">
        <f t="shared" si="66"/>
        <v>9</v>
      </c>
      <c r="K391">
        <f t="shared" si="73"/>
        <v>0.56877773295683742</v>
      </c>
      <c r="L391">
        <f>VLOOKUP(B391,'名称-id-价值'!B:M,J391+2,FALSE)</f>
        <v>41.8</v>
      </c>
      <c r="M391">
        <f t="shared" si="67"/>
        <v>5.9437273093989509</v>
      </c>
      <c r="N391">
        <f t="shared" si="76"/>
        <v>408.44138765631305</v>
      </c>
      <c r="O391" t="str">
        <f t="shared" si="68"/>
        <v>52311,</v>
      </c>
      <c r="P391" t="str">
        <f t="shared" si="69"/>
        <v>705,</v>
      </c>
      <c r="Q391" t="str">
        <f t="shared" si="74"/>
        <v>(1,3)</v>
      </c>
      <c r="R391" t="str">
        <f t="shared" si="70"/>
        <v>1,</v>
      </c>
      <c r="S391" t="str">
        <f t="shared" si="71"/>
        <v>3,</v>
      </c>
    </row>
    <row r="392" spans="1:19" x14ac:dyDescent="0.15">
      <c r="A392" t="s">
        <v>163</v>
      </c>
      <c r="B392">
        <v>53311</v>
      </c>
      <c r="C392">
        <v>705</v>
      </c>
      <c r="D392">
        <v>1</v>
      </c>
      <c r="E392">
        <v>3</v>
      </c>
      <c r="F392">
        <v>4</v>
      </c>
      <c r="G392" s="5">
        <f t="shared" si="75"/>
        <v>7.1097216619604678E-2</v>
      </c>
      <c r="H392" t="str">
        <f>VLOOKUP(B392,'名称-id-价值'!B:C,2,FALSE)</f>
        <v>黑豹-碎片</v>
      </c>
      <c r="I392" t="str">
        <f t="shared" si="72"/>
        <v>T3碎片</v>
      </c>
      <c r="J392">
        <f t="shared" si="66"/>
        <v>9</v>
      </c>
      <c r="K392">
        <f t="shared" si="73"/>
        <v>0.56877773295683742</v>
      </c>
      <c r="L392">
        <f>VLOOKUP(B392,'名称-id-价值'!B:M,J392+2,FALSE)</f>
        <v>41.8</v>
      </c>
      <c r="M392">
        <f t="shared" si="67"/>
        <v>5.9437273093989509</v>
      </c>
      <c r="N392">
        <f t="shared" si="76"/>
        <v>408.44138765631305</v>
      </c>
      <c r="O392" t="str">
        <f t="shared" si="68"/>
        <v>53311,</v>
      </c>
      <c r="P392" t="str">
        <f t="shared" si="69"/>
        <v>705,</v>
      </c>
      <c r="Q392" t="str">
        <f t="shared" si="74"/>
        <v>(1,3)</v>
      </c>
      <c r="R392" t="str">
        <f t="shared" si="70"/>
        <v>1,</v>
      </c>
      <c r="S392" t="str">
        <f t="shared" si="71"/>
        <v>3,</v>
      </c>
    </row>
    <row r="393" spans="1:19" x14ac:dyDescent="0.15">
      <c r="A393" t="s">
        <v>163</v>
      </c>
      <c r="B393">
        <v>91001</v>
      </c>
      <c r="C393">
        <v>120</v>
      </c>
      <c r="D393">
        <v>1</v>
      </c>
      <c r="E393">
        <v>2</v>
      </c>
      <c r="F393">
        <v>4</v>
      </c>
      <c r="G393" s="5">
        <f t="shared" si="75"/>
        <v>1.2101653892698669E-2</v>
      </c>
      <c r="H393" t="str">
        <f>VLOOKUP(B393,'名称-id-价值'!B:C,2,FALSE)</f>
        <v>T1LP1</v>
      </c>
      <c r="I393" t="str">
        <f t="shared" si="72"/>
        <v>T1部件</v>
      </c>
      <c r="J393">
        <f t="shared" si="66"/>
        <v>9</v>
      </c>
      <c r="K393">
        <f t="shared" si="73"/>
        <v>7.2609923356192013E-2</v>
      </c>
      <c r="L393">
        <f>VLOOKUP(B393,'名称-id-价值'!B:M,J393+2,FALSE)</f>
        <v>24</v>
      </c>
      <c r="M393">
        <f t="shared" si="67"/>
        <v>0.43565954013715208</v>
      </c>
      <c r="N393">
        <f t="shared" si="76"/>
        <v>408.44138765631305</v>
      </c>
      <c r="O393" t="str">
        <f t="shared" si="68"/>
        <v>91001,</v>
      </c>
      <c r="P393" t="str">
        <f t="shared" si="69"/>
        <v>120,</v>
      </c>
      <c r="Q393" t="str">
        <f t="shared" si="74"/>
        <v>(1,2)</v>
      </c>
      <c r="R393" t="str">
        <f t="shared" si="70"/>
        <v>1,</v>
      </c>
      <c r="S393" t="str">
        <f t="shared" si="71"/>
        <v>2,</v>
      </c>
    </row>
    <row r="394" spans="1:19" x14ac:dyDescent="0.15">
      <c r="A394" t="s">
        <v>163</v>
      </c>
      <c r="B394">
        <v>91003</v>
      </c>
      <c r="C394">
        <v>120</v>
      </c>
      <c r="D394">
        <v>1</v>
      </c>
      <c r="E394">
        <v>2</v>
      </c>
      <c r="F394">
        <v>4</v>
      </c>
      <c r="G394" s="5">
        <f t="shared" si="75"/>
        <v>1.2101653892698669E-2</v>
      </c>
      <c r="H394" t="str">
        <f>VLOOKUP(B394,'名称-id-价值'!B:C,2,FALSE)</f>
        <v>T1LP3</v>
      </c>
      <c r="I394" t="str">
        <f t="shared" si="72"/>
        <v>T1部件</v>
      </c>
      <c r="J394">
        <f t="shared" si="66"/>
        <v>9</v>
      </c>
      <c r="K394">
        <f t="shared" si="73"/>
        <v>7.2609923356192013E-2</v>
      </c>
      <c r="L394">
        <f>VLOOKUP(B394,'名称-id-价值'!B:M,J394+2,FALSE)</f>
        <v>24</v>
      </c>
      <c r="M394">
        <f t="shared" si="67"/>
        <v>0.43565954013715208</v>
      </c>
      <c r="N394">
        <f t="shared" si="76"/>
        <v>408.44138765631305</v>
      </c>
      <c r="O394" t="str">
        <f t="shared" si="68"/>
        <v>91003,</v>
      </c>
      <c r="P394" t="str">
        <f t="shared" si="69"/>
        <v>120,</v>
      </c>
      <c r="Q394" t="str">
        <f t="shared" si="74"/>
        <v>(1,2)</v>
      </c>
      <c r="R394" t="str">
        <f t="shared" si="70"/>
        <v>1,</v>
      </c>
      <c r="S394" t="str">
        <f t="shared" si="71"/>
        <v>2,</v>
      </c>
    </row>
    <row r="395" spans="1:19" x14ac:dyDescent="0.15">
      <c r="A395" t="s">
        <v>163</v>
      </c>
      <c r="B395">
        <v>91005</v>
      </c>
      <c r="C395">
        <v>120</v>
      </c>
      <c r="D395">
        <v>1</v>
      </c>
      <c r="E395">
        <v>2</v>
      </c>
      <c r="F395">
        <v>4</v>
      </c>
      <c r="G395" s="5">
        <f t="shared" si="75"/>
        <v>1.2101653892698669E-2</v>
      </c>
      <c r="H395" t="str">
        <f>VLOOKUP(B395,'名称-id-价值'!B:C,2,FALSE)</f>
        <v>T1LP5</v>
      </c>
      <c r="I395" t="str">
        <f t="shared" si="72"/>
        <v>T1部件</v>
      </c>
      <c r="J395">
        <f t="shared" si="66"/>
        <v>9</v>
      </c>
      <c r="K395">
        <f t="shared" si="73"/>
        <v>7.2609923356192013E-2</v>
      </c>
      <c r="L395">
        <f>VLOOKUP(B395,'名称-id-价值'!B:M,J395+2,FALSE)</f>
        <v>24</v>
      </c>
      <c r="M395">
        <f t="shared" si="67"/>
        <v>0.43565954013715208</v>
      </c>
      <c r="N395">
        <f t="shared" si="76"/>
        <v>408.44138765631305</v>
      </c>
      <c r="O395" t="str">
        <f t="shared" si="68"/>
        <v>91005,</v>
      </c>
      <c r="P395" t="str">
        <f t="shared" si="69"/>
        <v>120,</v>
      </c>
      <c r="Q395" t="str">
        <f t="shared" si="74"/>
        <v>(1,2)</v>
      </c>
      <c r="R395" t="str">
        <f t="shared" si="70"/>
        <v>1,</v>
      </c>
      <c r="S395" t="str">
        <f t="shared" si="71"/>
        <v>2,</v>
      </c>
    </row>
    <row r="396" spans="1:19" x14ac:dyDescent="0.15">
      <c r="A396" t="s">
        <v>163</v>
      </c>
      <c r="B396">
        <v>91101</v>
      </c>
      <c r="C396">
        <v>120</v>
      </c>
      <c r="D396">
        <v>1</v>
      </c>
      <c r="E396">
        <v>2</v>
      </c>
      <c r="F396">
        <v>4</v>
      </c>
      <c r="G396" s="5">
        <f t="shared" si="75"/>
        <v>1.2101653892698669E-2</v>
      </c>
      <c r="H396" t="str">
        <f>VLOOKUP(B396,'名称-id-价值'!B:C,2,FALSE)</f>
        <v>T1MP1</v>
      </c>
      <c r="I396" t="str">
        <f t="shared" si="72"/>
        <v>T1部件</v>
      </c>
      <c r="J396">
        <f t="shared" si="66"/>
        <v>9</v>
      </c>
      <c r="K396">
        <f t="shared" si="73"/>
        <v>7.2609923356192013E-2</v>
      </c>
      <c r="L396">
        <f>VLOOKUP(B396,'名称-id-价值'!B:M,J396+2,FALSE)</f>
        <v>24</v>
      </c>
      <c r="M396">
        <f t="shared" si="67"/>
        <v>0.43565954013715208</v>
      </c>
      <c r="N396">
        <f t="shared" si="76"/>
        <v>408.44138765631305</v>
      </c>
      <c r="O396" t="str">
        <f t="shared" si="68"/>
        <v>91101,</v>
      </c>
      <c r="P396" t="str">
        <f t="shared" si="69"/>
        <v>120,</v>
      </c>
      <c r="Q396" t="str">
        <f t="shared" si="74"/>
        <v>(1,2)</v>
      </c>
      <c r="R396" t="str">
        <f t="shared" si="70"/>
        <v>1,</v>
      </c>
      <c r="S396" t="str">
        <f t="shared" si="71"/>
        <v>2,</v>
      </c>
    </row>
    <row r="397" spans="1:19" x14ac:dyDescent="0.15">
      <c r="A397" t="s">
        <v>163</v>
      </c>
      <c r="B397">
        <v>91103</v>
      </c>
      <c r="C397">
        <v>120</v>
      </c>
      <c r="D397">
        <v>1</v>
      </c>
      <c r="E397">
        <v>2</v>
      </c>
      <c r="F397">
        <v>4</v>
      </c>
      <c r="G397" s="5">
        <f t="shared" si="75"/>
        <v>1.2101653892698669E-2</v>
      </c>
      <c r="H397" t="str">
        <f>VLOOKUP(B397,'名称-id-价值'!B:C,2,FALSE)</f>
        <v>T1MP3</v>
      </c>
      <c r="I397" t="str">
        <f t="shared" si="72"/>
        <v>T1部件</v>
      </c>
      <c r="J397">
        <f t="shared" si="66"/>
        <v>9</v>
      </c>
      <c r="K397">
        <f t="shared" si="73"/>
        <v>7.2609923356192013E-2</v>
      </c>
      <c r="L397">
        <f>VLOOKUP(B397,'名称-id-价值'!B:M,J397+2,FALSE)</f>
        <v>24</v>
      </c>
      <c r="M397">
        <f t="shared" si="67"/>
        <v>0.43565954013715208</v>
      </c>
      <c r="N397">
        <f t="shared" si="76"/>
        <v>408.44138765631305</v>
      </c>
      <c r="O397" t="str">
        <f t="shared" si="68"/>
        <v>91103,</v>
      </c>
      <c r="P397" t="str">
        <f t="shared" si="69"/>
        <v>120,</v>
      </c>
      <c r="Q397" t="str">
        <f t="shared" si="74"/>
        <v>(1,2)</v>
      </c>
      <c r="R397" t="str">
        <f t="shared" si="70"/>
        <v>1,</v>
      </c>
      <c r="S397" t="str">
        <f t="shared" si="71"/>
        <v>2,</v>
      </c>
    </row>
    <row r="398" spans="1:19" x14ac:dyDescent="0.15">
      <c r="A398" t="s">
        <v>163</v>
      </c>
      <c r="B398">
        <v>91105</v>
      </c>
      <c r="C398">
        <v>120</v>
      </c>
      <c r="D398">
        <v>1</v>
      </c>
      <c r="E398">
        <v>2</v>
      </c>
      <c r="F398">
        <v>4</v>
      </c>
      <c r="G398" s="5">
        <f t="shared" si="75"/>
        <v>1.2101653892698669E-2</v>
      </c>
      <c r="H398" t="str">
        <f>VLOOKUP(B398,'名称-id-价值'!B:C,2,FALSE)</f>
        <v>T1MP5</v>
      </c>
      <c r="I398" t="str">
        <f t="shared" si="72"/>
        <v>T1部件</v>
      </c>
      <c r="J398">
        <f t="shared" si="66"/>
        <v>9</v>
      </c>
      <c r="K398">
        <f t="shared" si="73"/>
        <v>7.2609923356192013E-2</v>
      </c>
      <c r="L398">
        <f>VLOOKUP(B398,'名称-id-价值'!B:M,J398+2,FALSE)</f>
        <v>24</v>
      </c>
      <c r="M398">
        <f t="shared" si="67"/>
        <v>0.43565954013715208</v>
      </c>
      <c r="N398">
        <f t="shared" si="76"/>
        <v>408.44138765631305</v>
      </c>
      <c r="O398" t="str">
        <f t="shared" si="68"/>
        <v>91105,</v>
      </c>
      <c r="P398" t="str">
        <f t="shared" si="69"/>
        <v>120,</v>
      </c>
      <c r="Q398" t="str">
        <f t="shared" si="74"/>
        <v>(1,2)</v>
      </c>
      <c r="R398" t="str">
        <f t="shared" si="70"/>
        <v>1,</v>
      </c>
      <c r="S398" t="str">
        <f t="shared" si="71"/>
        <v>2,</v>
      </c>
    </row>
    <row r="399" spans="1:19" x14ac:dyDescent="0.15">
      <c r="A399" t="s">
        <v>163</v>
      </c>
      <c r="B399">
        <v>91201</v>
      </c>
      <c r="C399">
        <v>120</v>
      </c>
      <c r="D399">
        <v>1</v>
      </c>
      <c r="E399">
        <v>2</v>
      </c>
      <c r="F399">
        <v>4</v>
      </c>
      <c r="G399" s="5">
        <f t="shared" si="75"/>
        <v>1.2101653892698669E-2</v>
      </c>
      <c r="H399" t="str">
        <f>VLOOKUP(B399,'名称-id-价值'!B:C,2,FALSE)</f>
        <v>T1HP1</v>
      </c>
      <c r="I399" t="str">
        <f t="shared" si="72"/>
        <v>T1部件</v>
      </c>
      <c r="J399">
        <f t="shared" si="66"/>
        <v>9</v>
      </c>
      <c r="K399">
        <f t="shared" si="73"/>
        <v>7.2609923356192013E-2</v>
      </c>
      <c r="L399">
        <f>VLOOKUP(B399,'名称-id-价值'!B:M,J399+2,FALSE)</f>
        <v>24</v>
      </c>
      <c r="M399">
        <f t="shared" si="67"/>
        <v>0.43565954013715208</v>
      </c>
      <c r="N399">
        <f t="shared" si="76"/>
        <v>408.44138765631305</v>
      </c>
      <c r="O399" t="str">
        <f t="shared" si="68"/>
        <v>91201,</v>
      </c>
      <c r="P399" t="str">
        <f t="shared" si="69"/>
        <v>120,</v>
      </c>
      <c r="Q399" t="str">
        <f t="shared" si="74"/>
        <v>(1,2)</v>
      </c>
      <c r="R399" t="str">
        <f t="shared" si="70"/>
        <v>1,</v>
      </c>
      <c r="S399" t="str">
        <f t="shared" si="71"/>
        <v>2,</v>
      </c>
    </row>
    <row r="400" spans="1:19" x14ac:dyDescent="0.15">
      <c r="A400" t="s">
        <v>163</v>
      </c>
      <c r="B400">
        <v>91203</v>
      </c>
      <c r="C400">
        <v>120</v>
      </c>
      <c r="D400">
        <v>1</v>
      </c>
      <c r="E400">
        <v>2</v>
      </c>
      <c r="F400">
        <v>4</v>
      </c>
      <c r="G400" s="5">
        <f t="shared" si="75"/>
        <v>1.2101653892698669E-2</v>
      </c>
      <c r="H400" t="str">
        <f>VLOOKUP(B400,'名称-id-价值'!B:C,2,FALSE)</f>
        <v>T1HP3</v>
      </c>
      <c r="I400" t="str">
        <f t="shared" si="72"/>
        <v>T1部件</v>
      </c>
      <c r="J400">
        <f t="shared" si="66"/>
        <v>9</v>
      </c>
      <c r="K400">
        <f t="shared" si="73"/>
        <v>7.2609923356192013E-2</v>
      </c>
      <c r="L400">
        <f>VLOOKUP(B400,'名称-id-价值'!B:M,J400+2,FALSE)</f>
        <v>24</v>
      </c>
      <c r="M400">
        <f t="shared" si="67"/>
        <v>0.43565954013715208</v>
      </c>
      <c r="N400">
        <f t="shared" si="76"/>
        <v>408.44138765631305</v>
      </c>
      <c r="O400" t="str">
        <f t="shared" si="68"/>
        <v>91203,</v>
      </c>
      <c r="P400" t="str">
        <f t="shared" si="69"/>
        <v>120,</v>
      </c>
      <c r="Q400" t="str">
        <f t="shared" si="74"/>
        <v>(1,2)</v>
      </c>
      <c r="R400" t="str">
        <f t="shared" si="70"/>
        <v>1,</v>
      </c>
      <c r="S400" t="str">
        <f t="shared" si="71"/>
        <v>2,</v>
      </c>
    </row>
    <row r="401" spans="1:19" x14ac:dyDescent="0.15">
      <c r="A401" t="s">
        <v>163</v>
      </c>
      <c r="B401">
        <v>91205</v>
      </c>
      <c r="C401">
        <v>120</v>
      </c>
      <c r="D401">
        <v>1</v>
      </c>
      <c r="E401">
        <v>2</v>
      </c>
      <c r="F401">
        <v>4</v>
      </c>
      <c r="G401" s="5">
        <f t="shared" si="75"/>
        <v>1.2101653892698669E-2</v>
      </c>
      <c r="H401" t="str">
        <f>VLOOKUP(B401,'名称-id-价值'!B:C,2,FALSE)</f>
        <v>T1HP5</v>
      </c>
      <c r="I401" t="str">
        <f t="shared" si="72"/>
        <v>T1部件</v>
      </c>
      <c r="J401">
        <f t="shared" si="66"/>
        <v>9</v>
      </c>
      <c r="K401">
        <f t="shared" si="73"/>
        <v>7.2609923356192013E-2</v>
      </c>
      <c r="L401">
        <f>VLOOKUP(B401,'名称-id-价值'!B:M,J401+2,FALSE)</f>
        <v>24</v>
      </c>
      <c r="M401">
        <f t="shared" si="67"/>
        <v>0.43565954013715208</v>
      </c>
      <c r="N401">
        <f t="shared" si="76"/>
        <v>408.44138765631305</v>
      </c>
      <c r="O401" t="str">
        <f t="shared" si="68"/>
        <v>91205,</v>
      </c>
      <c r="P401" t="str">
        <f t="shared" si="69"/>
        <v>120,</v>
      </c>
      <c r="Q401" t="str">
        <f t="shared" si="74"/>
        <v>(1,2)</v>
      </c>
      <c r="R401" t="str">
        <f t="shared" si="70"/>
        <v>1,</v>
      </c>
      <c r="S401" t="str">
        <f t="shared" si="71"/>
        <v>2,</v>
      </c>
    </row>
    <row r="402" spans="1:19" x14ac:dyDescent="0.15">
      <c r="A402" t="s">
        <v>163</v>
      </c>
      <c r="B402">
        <v>91002</v>
      </c>
      <c r="C402">
        <v>120</v>
      </c>
      <c r="D402">
        <v>1</v>
      </c>
      <c r="E402">
        <v>2</v>
      </c>
      <c r="F402">
        <v>4</v>
      </c>
      <c r="G402" s="5">
        <f t="shared" si="75"/>
        <v>1.2101653892698669E-2</v>
      </c>
      <c r="H402" t="str">
        <f>VLOOKUP(B402,'名称-id-价值'!B:C,2,FALSE)</f>
        <v>T1LP2</v>
      </c>
      <c r="I402" t="str">
        <f t="shared" si="72"/>
        <v>T1部件</v>
      </c>
      <c r="J402">
        <f t="shared" si="66"/>
        <v>9</v>
      </c>
      <c r="K402">
        <f t="shared" si="73"/>
        <v>7.2609923356192013E-2</v>
      </c>
      <c r="L402">
        <f>VLOOKUP(B402,'名称-id-价值'!B:M,J402+2,FALSE)</f>
        <v>24</v>
      </c>
      <c r="M402">
        <f t="shared" si="67"/>
        <v>0.43565954013715208</v>
      </c>
      <c r="N402">
        <f t="shared" si="76"/>
        <v>408.44138765631305</v>
      </c>
      <c r="O402" t="str">
        <f t="shared" si="68"/>
        <v>91002,</v>
      </c>
      <c r="P402" t="str">
        <f t="shared" si="69"/>
        <v>120,</v>
      </c>
      <c r="Q402" t="str">
        <f t="shared" si="74"/>
        <v>(1,2)</v>
      </c>
      <c r="R402" t="str">
        <f t="shared" si="70"/>
        <v>1,</v>
      </c>
      <c r="S402" t="str">
        <f t="shared" si="71"/>
        <v>2,</v>
      </c>
    </row>
    <row r="403" spans="1:19" x14ac:dyDescent="0.15">
      <c r="A403" t="s">
        <v>163</v>
      </c>
      <c r="B403">
        <v>91004</v>
      </c>
      <c r="C403">
        <v>120</v>
      </c>
      <c r="D403">
        <v>1</v>
      </c>
      <c r="E403">
        <v>2</v>
      </c>
      <c r="F403">
        <v>4</v>
      </c>
      <c r="G403" s="5">
        <f t="shared" si="75"/>
        <v>1.2101653892698669E-2</v>
      </c>
      <c r="H403" t="str">
        <f>VLOOKUP(B403,'名称-id-价值'!B:C,2,FALSE)</f>
        <v>T1LP4</v>
      </c>
      <c r="I403" t="str">
        <f t="shared" si="72"/>
        <v>T1部件</v>
      </c>
      <c r="J403">
        <f t="shared" si="66"/>
        <v>9</v>
      </c>
      <c r="K403">
        <f t="shared" si="73"/>
        <v>7.2609923356192013E-2</v>
      </c>
      <c r="L403">
        <f>VLOOKUP(B403,'名称-id-价值'!B:M,J403+2,FALSE)</f>
        <v>24</v>
      </c>
      <c r="M403">
        <f t="shared" si="67"/>
        <v>0.43565954013715208</v>
      </c>
      <c r="N403">
        <f t="shared" si="76"/>
        <v>408.44138765631305</v>
      </c>
      <c r="O403" t="str">
        <f t="shared" si="68"/>
        <v>91004,</v>
      </c>
      <c r="P403" t="str">
        <f t="shared" si="69"/>
        <v>120,</v>
      </c>
      <c r="Q403" t="str">
        <f t="shared" si="74"/>
        <v>(1,2)</v>
      </c>
      <c r="R403" t="str">
        <f t="shared" si="70"/>
        <v>1,</v>
      </c>
      <c r="S403" t="str">
        <f t="shared" si="71"/>
        <v>2,</v>
      </c>
    </row>
    <row r="404" spans="1:19" x14ac:dyDescent="0.15">
      <c r="A404" t="s">
        <v>163</v>
      </c>
      <c r="B404">
        <v>91006</v>
      </c>
      <c r="C404">
        <v>120</v>
      </c>
      <c r="D404">
        <v>1</v>
      </c>
      <c r="E404">
        <v>2</v>
      </c>
      <c r="F404">
        <v>4</v>
      </c>
      <c r="G404" s="5">
        <f t="shared" si="75"/>
        <v>1.2101653892698669E-2</v>
      </c>
      <c r="H404" t="str">
        <f>VLOOKUP(B404,'名称-id-价值'!B:C,2,FALSE)</f>
        <v>T1LP6</v>
      </c>
      <c r="I404" t="str">
        <f t="shared" si="72"/>
        <v>T1部件</v>
      </c>
      <c r="J404">
        <f t="shared" si="66"/>
        <v>9</v>
      </c>
      <c r="K404">
        <f t="shared" si="73"/>
        <v>7.2609923356192013E-2</v>
      </c>
      <c r="L404">
        <f>VLOOKUP(B404,'名称-id-价值'!B:M,J404+2,FALSE)</f>
        <v>24</v>
      </c>
      <c r="M404">
        <f t="shared" si="67"/>
        <v>0.43565954013715208</v>
      </c>
      <c r="N404">
        <f t="shared" si="76"/>
        <v>408.44138765631305</v>
      </c>
      <c r="O404" t="str">
        <f t="shared" si="68"/>
        <v>91006,</v>
      </c>
      <c r="P404" t="str">
        <f t="shared" si="69"/>
        <v>120,</v>
      </c>
      <c r="Q404" t="str">
        <f t="shared" si="74"/>
        <v>(1,2)</v>
      </c>
      <c r="R404" t="str">
        <f t="shared" si="70"/>
        <v>1,</v>
      </c>
      <c r="S404" t="str">
        <f t="shared" si="71"/>
        <v>2,</v>
      </c>
    </row>
    <row r="405" spans="1:19" x14ac:dyDescent="0.15">
      <c r="A405" t="s">
        <v>163</v>
      </c>
      <c r="B405">
        <v>91102</v>
      </c>
      <c r="C405">
        <v>120</v>
      </c>
      <c r="D405">
        <v>1</v>
      </c>
      <c r="E405">
        <v>2</v>
      </c>
      <c r="F405">
        <v>4</v>
      </c>
      <c r="G405" s="5">
        <f t="shared" si="75"/>
        <v>1.2101653892698669E-2</v>
      </c>
      <c r="H405" t="str">
        <f>VLOOKUP(B405,'名称-id-价值'!B:C,2,FALSE)</f>
        <v>T1MP2</v>
      </c>
      <c r="I405" t="str">
        <f t="shared" si="72"/>
        <v>T1部件</v>
      </c>
      <c r="J405">
        <f t="shared" si="66"/>
        <v>9</v>
      </c>
      <c r="K405">
        <f t="shared" si="73"/>
        <v>7.2609923356192013E-2</v>
      </c>
      <c r="L405">
        <f>VLOOKUP(B405,'名称-id-价值'!B:M,J405+2,FALSE)</f>
        <v>24</v>
      </c>
      <c r="M405">
        <f t="shared" si="67"/>
        <v>0.43565954013715208</v>
      </c>
      <c r="N405">
        <f t="shared" si="76"/>
        <v>408.44138765631305</v>
      </c>
      <c r="O405" t="str">
        <f t="shared" si="68"/>
        <v>91102,</v>
      </c>
      <c r="P405" t="str">
        <f t="shared" si="69"/>
        <v>120,</v>
      </c>
      <c r="Q405" t="str">
        <f t="shared" si="74"/>
        <v>(1,2)</v>
      </c>
      <c r="R405" t="str">
        <f t="shared" si="70"/>
        <v>1,</v>
      </c>
      <c r="S405" t="str">
        <f t="shared" si="71"/>
        <v>2,</v>
      </c>
    </row>
    <row r="406" spans="1:19" x14ac:dyDescent="0.15">
      <c r="A406" t="s">
        <v>163</v>
      </c>
      <c r="B406">
        <v>91104</v>
      </c>
      <c r="C406">
        <v>120</v>
      </c>
      <c r="D406">
        <v>1</v>
      </c>
      <c r="E406">
        <v>2</v>
      </c>
      <c r="F406">
        <v>4</v>
      </c>
      <c r="G406" s="5">
        <f t="shared" si="75"/>
        <v>1.2101653892698669E-2</v>
      </c>
      <c r="H406" t="str">
        <f>VLOOKUP(B406,'名称-id-价值'!B:C,2,FALSE)</f>
        <v>T1MP4</v>
      </c>
      <c r="I406" t="str">
        <f t="shared" si="72"/>
        <v>T1部件</v>
      </c>
      <c r="J406">
        <f t="shared" si="66"/>
        <v>9</v>
      </c>
      <c r="K406">
        <f t="shared" si="73"/>
        <v>7.2609923356192013E-2</v>
      </c>
      <c r="L406">
        <f>VLOOKUP(B406,'名称-id-价值'!B:M,J406+2,FALSE)</f>
        <v>24</v>
      </c>
      <c r="M406">
        <f t="shared" si="67"/>
        <v>0.43565954013715208</v>
      </c>
      <c r="N406">
        <f t="shared" si="76"/>
        <v>408.44138765631305</v>
      </c>
      <c r="O406" t="str">
        <f t="shared" si="68"/>
        <v>91104,</v>
      </c>
      <c r="P406" t="str">
        <f t="shared" si="69"/>
        <v>120,</v>
      </c>
      <c r="Q406" t="str">
        <f t="shared" si="74"/>
        <v>(1,2)</v>
      </c>
      <c r="R406" t="str">
        <f t="shared" si="70"/>
        <v>1,</v>
      </c>
      <c r="S406" t="str">
        <f t="shared" si="71"/>
        <v>2,</v>
      </c>
    </row>
    <row r="407" spans="1:19" x14ac:dyDescent="0.15">
      <c r="A407" t="s">
        <v>163</v>
      </c>
      <c r="B407">
        <v>91106</v>
      </c>
      <c r="C407">
        <v>120</v>
      </c>
      <c r="D407">
        <v>1</v>
      </c>
      <c r="E407">
        <v>2</v>
      </c>
      <c r="F407">
        <v>4</v>
      </c>
      <c r="G407" s="5">
        <f t="shared" si="75"/>
        <v>1.2101653892698669E-2</v>
      </c>
      <c r="H407" t="str">
        <f>VLOOKUP(B407,'名称-id-价值'!B:C,2,FALSE)</f>
        <v>T1MP6</v>
      </c>
      <c r="I407" t="str">
        <f t="shared" si="72"/>
        <v>T1部件</v>
      </c>
      <c r="J407">
        <f t="shared" si="66"/>
        <v>9</v>
      </c>
      <c r="K407">
        <f t="shared" si="73"/>
        <v>7.2609923356192013E-2</v>
      </c>
      <c r="L407">
        <f>VLOOKUP(B407,'名称-id-价值'!B:M,J407+2,FALSE)</f>
        <v>24</v>
      </c>
      <c r="M407">
        <f t="shared" si="67"/>
        <v>0.43565954013715208</v>
      </c>
      <c r="N407">
        <f t="shared" si="76"/>
        <v>408.44138765631305</v>
      </c>
      <c r="O407" t="str">
        <f t="shared" si="68"/>
        <v>91106,</v>
      </c>
      <c r="P407" t="str">
        <f t="shared" si="69"/>
        <v>120,</v>
      </c>
      <c r="Q407" t="str">
        <f t="shared" si="74"/>
        <v>(1,2)</v>
      </c>
      <c r="R407" t="str">
        <f t="shared" si="70"/>
        <v>1,</v>
      </c>
      <c r="S407" t="str">
        <f t="shared" si="71"/>
        <v>2,</v>
      </c>
    </row>
    <row r="408" spans="1:19" x14ac:dyDescent="0.15">
      <c r="A408" t="s">
        <v>163</v>
      </c>
      <c r="B408">
        <v>91202</v>
      </c>
      <c r="C408">
        <v>120</v>
      </c>
      <c r="D408">
        <v>1</v>
      </c>
      <c r="E408">
        <v>2</v>
      </c>
      <c r="F408">
        <v>4</v>
      </c>
      <c r="G408" s="5">
        <f t="shared" si="75"/>
        <v>1.2101653892698669E-2</v>
      </c>
      <c r="H408" t="str">
        <f>VLOOKUP(B408,'名称-id-价值'!B:C,2,FALSE)</f>
        <v>T1HP2</v>
      </c>
      <c r="I408" t="str">
        <f t="shared" si="72"/>
        <v>T1部件</v>
      </c>
      <c r="J408">
        <f t="shared" si="66"/>
        <v>9</v>
      </c>
      <c r="K408">
        <f t="shared" si="73"/>
        <v>7.2609923356192013E-2</v>
      </c>
      <c r="L408">
        <f>VLOOKUP(B408,'名称-id-价值'!B:M,J408+2,FALSE)</f>
        <v>24</v>
      </c>
      <c r="M408">
        <f t="shared" si="67"/>
        <v>0.43565954013715208</v>
      </c>
      <c r="N408">
        <f t="shared" si="76"/>
        <v>408.44138765631305</v>
      </c>
      <c r="O408" t="str">
        <f t="shared" si="68"/>
        <v>91202,</v>
      </c>
      <c r="P408" t="str">
        <f t="shared" si="69"/>
        <v>120,</v>
      </c>
      <c r="Q408" t="str">
        <f t="shared" si="74"/>
        <v>(1,2)</v>
      </c>
      <c r="R408" t="str">
        <f t="shared" si="70"/>
        <v>1,</v>
      </c>
      <c r="S408" t="str">
        <f t="shared" si="71"/>
        <v>2,</v>
      </c>
    </row>
    <row r="409" spans="1:19" x14ac:dyDescent="0.15">
      <c r="A409" t="s">
        <v>163</v>
      </c>
      <c r="B409">
        <v>91204</v>
      </c>
      <c r="C409">
        <v>120</v>
      </c>
      <c r="D409">
        <v>1</v>
      </c>
      <c r="E409">
        <v>2</v>
      </c>
      <c r="F409">
        <v>4</v>
      </c>
      <c r="G409" s="5">
        <f t="shared" si="75"/>
        <v>1.2101653892698669E-2</v>
      </c>
      <c r="H409" t="str">
        <f>VLOOKUP(B409,'名称-id-价值'!B:C,2,FALSE)</f>
        <v>T1HP4</v>
      </c>
      <c r="I409" t="str">
        <f t="shared" si="72"/>
        <v>T1部件</v>
      </c>
      <c r="J409">
        <f t="shared" si="66"/>
        <v>9</v>
      </c>
      <c r="K409">
        <f t="shared" si="73"/>
        <v>7.2609923356192013E-2</v>
      </c>
      <c r="L409">
        <f>VLOOKUP(B409,'名称-id-价值'!B:M,J409+2,FALSE)</f>
        <v>24</v>
      </c>
      <c r="M409">
        <f t="shared" si="67"/>
        <v>0.43565954013715208</v>
      </c>
      <c r="N409">
        <f t="shared" si="76"/>
        <v>408.44138765631305</v>
      </c>
      <c r="O409" t="str">
        <f t="shared" si="68"/>
        <v>91204,</v>
      </c>
      <c r="P409" t="str">
        <f t="shared" si="69"/>
        <v>120,</v>
      </c>
      <c r="Q409" t="str">
        <f t="shared" si="74"/>
        <v>(1,2)</v>
      </c>
      <c r="R409" t="str">
        <f t="shared" si="70"/>
        <v>1,</v>
      </c>
      <c r="S409" t="str">
        <f t="shared" si="71"/>
        <v>2,</v>
      </c>
    </row>
    <row r="410" spans="1:19" x14ac:dyDescent="0.15">
      <c r="A410" t="s">
        <v>163</v>
      </c>
      <c r="B410">
        <v>91206</v>
      </c>
      <c r="C410">
        <v>120</v>
      </c>
      <c r="D410">
        <v>1</v>
      </c>
      <c r="E410">
        <v>2</v>
      </c>
      <c r="F410">
        <v>4</v>
      </c>
      <c r="G410" s="5">
        <f t="shared" si="75"/>
        <v>1.2101653892698669E-2</v>
      </c>
      <c r="H410" t="str">
        <f>VLOOKUP(B410,'名称-id-价值'!B:C,2,FALSE)</f>
        <v>T1HP6</v>
      </c>
      <c r="I410" t="str">
        <f t="shared" si="72"/>
        <v>T1部件</v>
      </c>
      <c r="J410">
        <f t="shared" ref="J410:J479" si="77">IF(RIGHT(A410,1)+0=0,10,RIGHT(A410,1)+0)</f>
        <v>9</v>
      </c>
      <c r="K410">
        <f t="shared" si="73"/>
        <v>7.2609923356192013E-2</v>
      </c>
      <c r="L410">
        <f>VLOOKUP(B410,'名称-id-价值'!B:M,J410+2,FALSE)</f>
        <v>24</v>
      </c>
      <c r="M410">
        <f t="shared" ref="M410:M479" si="78">G410*L410*AVERAGE(D410:E410)</f>
        <v>0.43565954013715208</v>
      </c>
      <c r="N410">
        <f t="shared" si="76"/>
        <v>408.44138765631305</v>
      </c>
      <c r="O410" t="str">
        <f t="shared" ref="O410:O479" si="79">B410&amp;","</f>
        <v>91206,</v>
      </c>
      <c r="P410" t="str">
        <f t="shared" ref="P410:P479" si="80">C410&amp;","</f>
        <v>120,</v>
      </c>
      <c r="Q410" t="str">
        <f t="shared" si="74"/>
        <v>(1,2)</v>
      </c>
      <c r="R410" t="str">
        <f t="shared" ref="R410:R479" si="81">D410&amp;","</f>
        <v>1,</v>
      </c>
      <c r="S410" t="str">
        <f t="shared" ref="S410:S479" si="82">E410&amp;","</f>
        <v>2,</v>
      </c>
    </row>
    <row r="411" spans="1:19" x14ac:dyDescent="0.15">
      <c r="A411" t="s">
        <v>163</v>
      </c>
      <c r="B411">
        <v>92001</v>
      </c>
      <c r="C411">
        <v>84</v>
      </c>
      <c r="D411">
        <v>1</v>
      </c>
      <c r="E411">
        <v>1</v>
      </c>
      <c r="F411">
        <v>4</v>
      </c>
      <c r="G411" s="5">
        <f t="shared" si="75"/>
        <v>8.4711577248890689E-3</v>
      </c>
      <c r="H411" t="str">
        <f>VLOOKUP(B411,'名称-id-价值'!B:C,2,FALSE)</f>
        <v>T2LP1</v>
      </c>
      <c r="I411" t="str">
        <f t="shared" ref="I411:I480" si="83">IF(LEFT(B411,1)+0=5,"T"&amp;MID(B411,3,1)&amp;"碎片",IF(LEFT(B411,1)+0=1,"T"&amp;MID(B411,3,1)&amp;"坦克",IF(LEFT(B411,1)+0=9,"T"&amp;MID(B411,2,1)&amp;"部件")))</f>
        <v>T2部件</v>
      </c>
      <c r="J411">
        <f t="shared" si="77"/>
        <v>9</v>
      </c>
      <c r="K411">
        <f t="shared" ref="K411:K480" si="84">AVERAGE(D411:E411)*G411*F411</f>
        <v>3.3884630899556276E-2</v>
      </c>
      <c r="L411">
        <f>VLOOKUP(B411,'名称-id-价值'!B:M,J411+2,FALSE)</f>
        <v>55.300000000000004</v>
      </c>
      <c r="M411">
        <f t="shared" si="78"/>
        <v>0.46845502218636553</v>
      </c>
      <c r="N411">
        <f t="shared" si="76"/>
        <v>408.44138765631305</v>
      </c>
      <c r="O411" t="str">
        <f t="shared" si="79"/>
        <v>92001,</v>
      </c>
      <c r="P411" t="str">
        <f t="shared" si="80"/>
        <v>84,</v>
      </c>
      <c r="Q411" t="str">
        <f t="shared" ref="Q411:Q480" si="85">"("&amp;LEFT(R411&amp;S411,LEN(R411&amp;S411)-1)&amp;")"</f>
        <v>(1,1)</v>
      </c>
      <c r="R411" t="str">
        <f t="shared" si="81"/>
        <v>1,</v>
      </c>
      <c r="S411" t="str">
        <f t="shared" si="82"/>
        <v>1,</v>
      </c>
    </row>
    <row r="412" spans="1:19" x14ac:dyDescent="0.15">
      <c r="A412" t="s">
        <v>163</v>
      </c>
      <c r="B412">
        <v>92003</v>
      </c>
      <c r="C412">
        <v>84</v>
      </c>
      <c r="D412">
        <v>1</v>
      </c>
      <c r="E412">
        <v>1</v>
      </c>
      <c r="F412">
        <v>4</v>
      </c>
      <c r="G412" s="5">
        <f t="shared" si="75"/>
        <v>8.4711577248890689E-3</v>
      </c>
      <c r="H412" t="str">
        <f>VLOOKUP(B412,'名称-id-价值'!B:C,2,FALSE)</f>
        <v>T2LP3</v>
      </c>
      <c r="I412" t="str">
        <f t="shared" si="83"/>
        <v>T2部件</v>
      </c>
      <c r="J412">
        <f t="shared" si="77"/>
        <v>9</v>
      </c>
      <c r="K412">
        <f t="shared" si="84"/>
        <v>3.3884630899556276E-2</v>
      </c>
      <c r="L412">
        <f>VLOOKUP(B412,'名称-id-价值'!B:M,J412+2,FALSE)</f>
        <v>55.3</v>
      </c>
      <c r="M412">
        <f t="shared" si="78"/>
        <v>0.46845502218636548</v>
      </c>
      <c r="N412">
        <f t="shared" si="76"/>
        <v>408.44138765631305</v>
      </c>
      <c r="O412" t="str">
        <f t="shared" si="79"/>
        <v>92003,</v>
      </c>
      <c r="P412" t="str">
        <f t="shared" si="80"/>
        <v>84,</v>
      </c>
      <c r="Q412" t="str">
        <f t="shared" si="85"/>
        <v>(1,1)</v>
      </c>
      <c r="R412" t="str">
        <f t="shared" si="81"/>
        <v>1,</v>
      </c>
      <c r="S412" t="str">
        <f t="shared" si="82"/>
        <v>1,</v>
      </c>
    </row>
    <row r="413" spans="1:19" x14ac:dyDescent="0.15">
      <c r="A413" t="s">
        <v>163</v>
      </c>
      <c r="B413">
        <v>92005</v>
      </c>
      <c r="C413">
        <v>84</v>
      </c>
      <c r="D413">
        <v>1</v>
      </c>
      <c r="E413">
        <v>1</v>
      </c>
      <c r="F413">
        <v>4</v>
      </c>
      <c r="G413" s="5">
        <f t="shared" si="75"/>
        <v>8.4711577248890689E-3</v>
      </c>
      <c r="H413" t="str">
        <f>VLOOKUP(B413,'名称-id-价值'!B:C,2,FALSE)</f>
        <v>T2LP5</v>
      </c>
      <c r="I413" t="str">
        <f t="shared" si="83"/>
        <v>T2部件</v>
      </c>
      <c r="J413">
        <f t="shared" si="77"/>
        <v>9</v>
      </c>
      <c r="K413">
        <f t="shared" si="84"/>
        <v>3.3884630899556276E-2</v>
      </c>
      <c r="L413">
        <f>VLOOKUP(B413,'名称-id-价值'!B:M,J413+2,FALSE)</f>
        <v>55.3</v>
      </c>
      <c r="M413">
        <f t="shared" si="78"/>
        <v>0.46845502218636548</v>
      </c>
      <c r="N413">
        <f t="shared" si="76"/>
        <v>408.44138765631305</v>
      </c>
      <c r="O413" t="str">
        <f t="shared" si="79"/>
        <v>92005,</v>
      </c>
      <c r="P413" t="str">
        <f t="shared" si="80"/>
        <v>84,</v>
      </c>
      <c r="Q413" t="str">
        <f t="shared" si="85"/>
        <v>(1,1)</v>
      </c>
      <c r="R413" t="str">
        <f t="shared" si="81"/>
        <v>1,</v>
      </c>
      <c r="S413" t="str">
        <f t="shared" si="82"/>
        <v>1,</v>
      </c>
    </row>
    <row r="414" spans="1:19" x14ac:dyDescent="0.15">
      <c r="A414" t="s">
        <v>163</v>
      </c>
      <c r="B414">
        <v>92101</v>
      </c>
      <c r="C414">
        <v>84</v>
      </c>
      <c r="D414">
        <v>1</v>
      </c>
      <c r="E414">
        <v>1</v>
      </c>
      <c r="F414">
        <v>4</v>
      </c>
      <c r="G414" s="5">
        <f t="shared" si="75"/>
        <v>8.4711577248890689E-3</v>
      </c>
      <c r="H414" t="str">
        <f>VLOOKUP(B414,'名称-id-价值'!B:C,2,FALSE)</f>
        <v>T2MP1</v>
      </c>
      <c r="I414" t="str">
        <f t="shared" si="83"/>
        <v>T2部件</v>
      </c>
      <c r="J414">
        <f t="shared" si="77"/>
        <v>9</v>
      </c>
      <c r="K414">
        <f t="shared" si="84"/>
        <v>3.3884630899556276E-2</v>
      </c>
      <c r="L414">
        <f>VLOOKUP(B414,'名称-id-价值'!B:M,J414+2,FALSE)</f>
        <v>55.3</v>
      </c>
      <c r="M414">
        <f t="shared" si="78"/>
        <v>0.46845502218636548</v>
      </c>
      <c r="N414">
        <f t="shared" si="76"/>
        <v>408.44138765631305</v>
      </c>
      <c r="O414" t="str">
        <f t="shared" si="79"/>
        <v>92101,</v>
      </c>
      <c r="P414" t="str">
        <f t="shared" si="80"/>
        <v>84,</v>
      </c>
      <c r="Q414" t="str">
        <f t="shared" si="85"/>
        <v>(1,1)</v>
      </c>
      <c r="R414" t="str">
        <f t="shared" si="81"/>
        <v>1,</v>
      </c>
      <c r="S414" t="str">
        <f t="shared" si="82"/>
        <v>1,</v>
      </c>
    </row>
    <row r="415" spans="1:19" x14ac:dyDescent="0.15">
      <c r="A415" t="s">
        <v>163</v>
      </c>
      <c r="B415">
        <v>92103</v>
      </c>
      <c r="C415">
        <v>84</v>
      </c>
      <c r="D415">
        <v>1</v>
      </c>
      <c r="E415">
        <v>1</v>
      </c>
      <c r="F415">
        <v>4</v>
      </c>
      <c r="G415" s="5">
        <f t="shared" si="75"/>
        <v>8.4711577248890689E-3</v>
      </c>
      <c r="H415" t="str">
        <f>VLOOKUP(B415,'名称-id-价值'!B:C,2,FALSE)</f>
        <v>T2MP3</v>
      </c>
      <c r="I415" t="str">
        <f t="shared" si="83"/>
        <v>T2部件</v>
      </c>
      <c r="J415">
        <f t="shared" si="77"/>
        <v>9</v>
      </c>
      <c r="K415">
        <f t="shared" si="84"/>
        <v>3.3884630899556276E-2</v>
      </c>
      <c r="L415">
        <f>VLOOKUP(B415,'名称-id-价值'!B:M,J415+2,FALSE)</f>
        <v>55.3</v>
      </c>
      <c r="M415">
        <f t="shared" si="78"/>
        <v>0.46845502218636548</v>
      </c>
      <c r="N415">
        <f t="shared" si="76"/>
        <v>408.44138765631305</v>
      </c>
      <c r="O415" t="str">
        <f t="shared" si="79"/>
        <v>92103,</v>
      </c>
      <c r="P415" t="str">
        <f t="shared" si="80"/>
        <v>84,</v>
      </c>
      <c r="Q415" t="str">
        <f t="shared" si="85"/>
        <v>(1,1)</v>
      </c>
      <c r="R415" t="str">
        <f t="shared" si="81"/>
        <v>1,</v>
      </c>
      <c r="S415" t="str">
        <f t="shared" si="82"/>
        <v>1,</v>
      </c>
    </row>
    <row r="416" spans="1:19" x14ac:dyDescent="0.15">
      <c r="A416" t="s">
        <v>163</v>
      </c>
      <c r="B416">
        <v>92105</v>
      </c>
      <c r="C416">
        <v>84</v>
      </c>
      <c r="D416">
        <v>1</v>
      </c>
      <c r="E416">
        <v>1</v>
      </c>
      <c r="F416">
        <v>4</v>
      </c>
      <c r="G416" s="5">
        <f t="shared" si="75"/>
        <v>8.4711577248890689E-3</v>
      </c>
      <c r="H416" t="str">
        <f>VLOOKUP(B416,'名称-id-价值'!B:C,2,FALSE)</f>
        <v>T2MP5</v>
      </c>
      <c r="I416" t="str">
        <f t="shared" si="83"/>
        <v>T2部件</v>
      </c>
      <c r="J416">
        <f t="shared" si="77"/>
        <v>9</v>
      </c>
      <c r="K416">
        <f t="shared" si="84"/>
        <v>3.3884630899556276E-2</v>
      </c>
      <c r="L416">
        <f>VLOOKUP(B416,'名称-id-价值'!B:M,J416+2,FALSE)</f>
        <v>55.3</v>
      </c>
      <c r="M416">
        <f t="shared" si="78"/>
        <v>0.46845502218636548</v>
      </c>
      <c r="N416">
        <f t="shared" si="76"/>
        <v>408.44138765631305</v>
      </c>
      <c r="O416" t="str">
        <f t="shared" si="79"/>
        <v>92105,</v>
      </c>
      <c r="P416" t="str">
        <f t="shared" si="80"/>
        <v>84,</v>
      </c>
      <c r="Q416" t="str">
        <f t="shared" si="85"/>
        <v>(1,1)</v>
      </c>
      <c r="R416" t="str">
        <f t="shared" si="81"/>
        <v>1,</v>
      </c>
      <c r="S416" t="str">
        <f t="shared" si="82"/>
        <v>1,</v>
      </c>
    </row>
    <row r="417" spans="1:19" x14ac:dyDescent="0.15">
      <c r="A417" t="s">
        <v>163</v>
      </c>
      <c r="B417">
        <v>92201</v>
      </c>
      <c r="C417">
        <v>84</v>
      </c>
      <c r="D417">
        <v>1</v>
      </c>
      <c r="E417">
        <v>1</v>
      </c>
      <c r="F417">
        <v>4</v>
      </c>
      <c r="G417" s="5">
        <f t="shared" si="75"/>
        <v>8.4711577248890689E-3</v>
      </c>
      <c r="H417" t="str">
        <f>VLOOKUP(B417,'名称-id-价值'!B:C,2,FALSE)</f>
        <v>T2HP1</v>
      </c>
      <c r="I417" t="str">
        <f t="shared" si="83"/>
        <v>T2部件</v>
      </c>
      <c r="J417">
        <f t="shared" si="77"/>
        <v>9</v>
      </c>
      <c r="K417">
        <f t="shared" si="84"/>
        <v>3.3884630899556276E-2</v>
      </c>
      <c r="L417">
        <f>VLOOKUP(B417,'名称-id-价值'!B:M,J417+2,FALSE)</f>
        <v>55.3</v>
      </c>
      <c r="M417">
        <f t="shared" si="78"/>
        <v>0.46845502218636548</v>
      </c>
      <c r="N417">
        <f t="shared" si="76"/>
        <v>408.44138765631305</v>
      </c>
      <c r="O417" t="str">
        <f t="shared" si="79"/>
        <v>92201,</v>
      </c>
      <c r="P417" t="str">
        <f t="shared" si="80"/>
        <v>84,</v>
      </c>
      <c r="Q417" t="str">
        <f t="shared" si="85"/>
        <v>(1,1)</v>
      </c>
      <c r="R417" t="str">
        <f t="shared" si="81"/>
        <v>1,</v>
      </c>
      <c r="S417" t="str">
        <f t="shared" si="82"/>
        <v>1,</v>
      </c>
    </row>
    <row r="418" spans="1:19" x14ac:dyDescent="0.15">
      <c r="A418" t="s">
        <v>163</v>
      </c>
      <c r="B418">
        <v>92203</v>
      </c>
      <c r="C418">
        <v>84</v>
      </c>
      <c r="D418">
        <v>1</v>
      </c>
      <c r="E418">
        <v>1</v>
      </c>
      <c r="F418">
        <v>4</v>
      </c>
      <c r="G418" s="5">
        <f t="shared" si="75"/>
        <v>8.4711577248890689E-3</v>
      </c>
      <c r="H418" t="str">
        <f>VLOOKUP(B418,'名称-id-价值'!B:C,2,FALSE)</f>
        <v>T2HP3</v>
      </c>
      <c r="I418" t="str">
        <f t="shared" si="83"/>
        <v>T2部件</v>
      </c>
      <c r="J418">
        <f t="shared" si="77"/>
        <v>9</v>
      </c>
      <c r="K418">
        <f t="shared" si="84"/>
        <v>3.3884630899556276E-2</v>
      </c>
      <c r="L418">
        <f>VLOOKUP(B418,'名称-id-价值'!B:M,J418+2,FALSE)</f>
        <v>55.3</v>
      </c>
      <c r="M418">
        <f t="shared" si="78"/>
        <v>0.46845502218636548</v>
      </c>
      <c r="N418">
        <f t="shared" si="76"/>
        <v>408.44138765631305</v>
      </c>
      <c r="O418" t="str">
        <f t="shared" si="79"/>
        <v>92203,</v>
      </c>
      <c r="P418" t="str">
        <f t="shared" si="80"/>
        <v>84,</v>
      </c>
      <c r="Q418" t="str">
        <f t="shared" si="85"/>
        <v>(1,1)</v>
      </c>
      <c r="R418" t="str">
        <f t="shared" si="81"/>
        <v>1,</v>
      </c>
      <c r="S418" t="str">
        <f t="shared" si="82"/>
        <v>1,</v>
      </c>
    </row>
    <row r="419" spans="1:19" x14ac:dyDescent="0.15">
      <c r="A419" t="s">
        <v>163</v>
      </c>
      <c r="B419">
        <v>92205</v>
      </c>
      <c r="C419">
        <v>84</v>
      </c>
      <c r="D419">
        <v>1</v>
      </c>
      <c r="E419">
        <v>1</v>
      </c>
      <c r="F419">
        <v>4</v>
      </c>
      <c r="G419" s="5">
        <f t="shared" si="75"/>
        <v>8.4711577248890689E-3</v>
      </c>
      <c r="H419" t="str">
        <f>VLOOKUP(B419,'名称-id-价值'!B:C,2,FALSE)</f>
        <v>T2HP5</v>
      </c>
      <c r="I419" t="str">
        <f t="shared" si="83"/>
        <v>T2部件</v>
      </c>
      <c r="J419">
        <f t="shared" si="77"/>
        <v>9</v>
      </c>
      <c r="K419">
        <f t="shared" si="84"/>
        <v>3.3884630899556276E-2</v>
      </c>
      <c r="L419">
        <f>VLOOKUP(B419,'名称-id-价值'!B:M,J419+2,FALSE)</f>
        <v>55.3</v>
      </c>
      <c r="M419">
        <f t="shared" si="78"/>
        <v>0.46845502218636548</v>
      </c>
      <c r="N419">
        <f t="shared" si="76"/>
        <v>408.44138765631305</v>
      </c>
      <c r="O419" t="str">
        <f t="shared" si="79"/>
        <v>92205,</v>
      </c>
      <c r="P419" t="str">
        <f t="shared" si="80"/>
        <v>84,</v>
      </c>
      <c r="Q419" t="str">
        <f t="shared" si="85"/>
        <v>(1,1)</v>
      </c>
      <c r="R419" t="str">
        <f t="shared" si="81"/>
        <v>1,</v>
      </c>
      <c r="S419" t="str">
        <f t="shared" si="82"/>
        <v>1,</v>
      </c>
    </row>
    <row r="420" spans="1:19" x14ac:dyDescent="0.15">
      <c r="A420" t="s">
        <v>163</v>
      </c>
      <c r="B420">
        <v>92002</v>
      </c>
      <c r="C420">
        <v>84</v>
      </c>
      <c r="D420">
        <v>1</v>
      </c>
      <c r="E420">
        <v>1</v>
      </c>
      <c r="F420">
        <v>4</v>
      </c>
      <c r="G420" s="5">
        <f t="shared" si="75"/>
        <v>8.4711577248890689E-3</v>
      </c>
      <c r="H420" t="str">
        <f>VLOOKUP(B420,'名称-id-价值'!B:C,2,FALSE)</f>
        <v>T2LP2</v>
      </c>
      <c r="I420" t="str">
        <f t="shared" si="83"/>
        <v>T2部件</v>
      </c>
      <c r="J420">
        <f t="shared" si="77"/>
        <v>9</v>
      </c>
      <c r="K420">
        <f t="shared" si="84"/>
        <v>3.3884630899556276E-2</v>
      </c>
      <c r="L420">
        <f>VLOOKUP(B420,'名称-id-价值'!B:M,J420+2,FALSE)</f>
        <v>55.300000000000004</v>
      </c>
      <c r="M420">
        <f t="shared" si="78"/>
        <v>0.46845502218636553</v>
      </c>
      <c r="N420">
        <f t="shared" si="76"/>
        <v>408.44138765631305</v>
      </c>
      <c r="O420" t="str">
        <f t="shared" si="79"/>
        <v>92002,</v>
      </c>
      <c r="P420" t="str">
        <f t="shared" si="80"/>
        <v>84,</v>
      </c>
      <c r="Q420" t="str">
        <f t="shared" si="85"/>
        <v>(1,1)</v>
      </c>
      <c r="R420" t="str">
        <f t="shared" si="81"/>
        <v>1,</v>
      </c>
      <c r="S420" t="str">
        <f t="shared" si="82"/>
        <v>1,</v>
      </c>
    </row>
    <row r="421" spans="1:19" x14ac:dyDescent="0.15">
      <c r="A421" t="s">
        <v>163</v>
      </c>
      <c r="B421">
        <v>92004</v>
      </c>
      <c r="C421">
        <v>84</v>
      </c>
      <c r="D421">
        <v>1</v>
      </c>
      <c r="E421">
        <v>1</v>
      </c>
      <c r="F421">
        <v>4</v>
      </c>
      <c r="G421" s="5">
        <f t="shared" si="75"/>
        <v>8.4711577248890689E-3</v>
      </c>
      <c r="H421" t="str">
        <f>VLOOKUP(B421,'名称-id-价值'!B:C,2,FALSE)</f>
        <v>T2LP4</v>
      </c>
      <c r="I421" t="str">
        <f t="shared" si="83"/>
        <v>T2部件</v>
      </c>
      <c r="J421">
        <f t="shared" si="77"/>
        <v>9</v>
      </c>
      <c r="K421">
        <f t="shared" si="84"/>
        <v>3.3884630899556276E-2</v>
      </c>
      <c r="L421">
        <f>VLOOKUP(B421,'名称-id-价值'!B:M,J421+2,FALSE)</f>
        <v>55.3</v>
      </c>
      <c r="M421">
        <f t="shared" si="78"/>
        <v>0.46845502218636548</v>
      </c>
      <c r="N421">
        <f t="shared" si="76"/>
        <v>408.44138765631305</v>
      </c>
      <c r="O421" t="str">
        <f t="shared" si="79"/>
        <v>92004,</v>
      </c>
      <c r="P421" t="str">
        <f t="shared" si="80"/>
        <v>84,</v>
      </c>
      <c r="Q421" t="str">
        <f t="shared" si="85"/>
        <v>(1,1)</v>
      </c>
      <c r="R421" t="str">
        <f t="shared" si="81"/>
        <v>1,</v>
      </c>
      <c r="S421" t="str">
        <f t="shared" si="82"/>
        <v>1,</v>
      </c>
    </row>
    <row r="422" spans="1:19" x14ac:dyDescent="0.15">
      <c r="A422" t="s">
        <v>163</v>
      </c>
      <c r="B422">
        <v>92006</v>
      </c>
      <c r="C422">
        <v>84</v>
      </c>
      <c r="D422">
        <v>1</v>
      </c>
      <c r="E422">
        <v>1</v>
      </c>
      <c r="F422">
        <v>4</v>
      </c>
      <c r="G422" s="5">
        <f t="shared" si="75"/>
        <v>8.4711577248890689E-3</v>
      </c>
      <c r="H422" t="str">
        <f>VLOOKUP(B422,'名称-id-价值'!B:C,2,FALSE)</f>
        <v>T2LP6</v>
      </c>
      <c r="I422" t="str">
        <f t="shared" si="83"/>
        <v>T2部件</v>
      </c>
      <c r="J422">
        <f t="shared" si="77"/>
        <v>9</v>
      </c>
      <c r="K422">
        <f t="shared" si="84"/>
        <v>3.3884630899556276E-2</v>
      </c>
      <c r="L422">
        <f>VLOOKUP(B422,'名称-id-价值'!B:M,J422+2,FALSE)</f>
        <v>55.3</v>
      </c>
      <c r="M422">
        <f t="shared" si="78"/>
        <v>0.46845502218636548</v>
      </c>
      <c r="N422">
        <f t="shared" si="76"/>
        <v>408.44138765631305</v>
      </c>
      <c r="O422" t="str">
        <f t="shared" si="79"/>
        <v>92006,</v>
      </c>
      <c r="P422" t="str">
        <f t="shared" si="80"/>
        <v>84,</v>
      </c>
      <c r="Q422" t="str">
        <f t="shared" si="85"/>
        <v>(1,1)</v>
      </c>
      <c r="R422" t="str">
        <f t="shared" si="81"/>
        <v>1,</v>
      </c>
      <c r="S422" t="str">
        <f t="shared" si="82"/>
        <v>1,</v>
      </c>
    </row>
    <row r="423" spans="1:19" x14ac:dyDescent="0.15">
      <c r="A423" t="s">
        <v>163</v>
      </c>
      <c r="B423">
        <v>92102</v>
      </c>
      <c r="C423">
        <v>84</v>
      </c>
      <c r="D423">
        <v>1</v>
      </c>
      <c r="E423">
        <v>1</v>
      </c>
      <c r="F423">
        <v>4</v>
      </c>
      <c r="G423" s="5">
        <f t="shared" si="75"/>
        <v>8.4711577248890689E-3</v>
      </c>
      <c r="H423" t="str">
        <f>VLOOKUP(B423,'名称-id-价值'!B:C,2,FALSE)</f>
        <v>T2MP2</v>
      </c>
      <c r="I423" t="str">
        <f t="shared" si="83"/>
        <v>T2部件</v>
      </c>
      <c r="J423">
        <f t="shared" si="77"/>
        <v>9</v>
      </c>
      <c r="K423">
        <f t="shared" si="84"/>
        <v>3.3884630899556276E-2</v>
      </c>
      <c r="L423">
        <f>VLOOKUP(B423,'名称-id-价值'!B:M,J423+2,FALSE)</f>
        <v>55.3</v>
      </c>
      <c r="M423">
        <f t="shared" si="78"/>
        <v>0.46845502218636548</v>
      </c>
      <c r="N423">
        <f t="shared" si="76"/>
        <v>408.44138765631305</v>
      </c>
      <c r="O423" t="str">
        <f t="shared" si="79"/>
        <v>92102,</v>
      </c>
      <c r="P423" t="str">
        <f t="shared" si="80"/>
        <v>84,</v>
      </c>
      <c r="Q423" t="str">
        <f t="shared" si="85"/>
        <v>(1,1)</v>
      </c>
      <c r="R423" t="str">
        <f t="shared" si="81"/>
        <v>1,</v>
      </c>
      <c r="S423" t="str">
        <f t="shared" si="82"/>
        <v>1,</v>
      </c>
    </row>
    <row r="424" spans="1:19" x14ac:dyDescent="0.15">
      <c r="A424" t="s">
        <v>163</v>
      </c>
      <c r="B424">
        <v>92104</v>
      </c>
      <c r="C424">
        <v>84</v>
      </c>
      <c r="D424">
        <v>1</v>
      </c>
      <c r="E424">
        <v>1</v>
      </c>
      <c r="F424">
        <v>4</v>
      </c>
      <c r="G424" s="5">
        <f t="shared" si="75"/>
        <v>8.4711577248890689E-3</v>
      </c>
      <c r="H424" t="str">
        <f>VLOOKUP(B424,'名称-id-价值'!B:C,2,FALSE)</f>
        <v>T2MP4</v>
      </c>
      <c r="I424" t="str">
        <f t="shared" si="83"/>
        <v>T2部件</v>
      </c>
      <c r="J424">
        <f t="shared" si="77"/>
        <v>9</v>
      </c>
      <c r="K424">
        <f t="shared" si="84"/>
        <v>3.3884630899556276E-2</v>
      </c>
      <c r="L424">
        <f>VLOOKUP(B424,'名称-id-价值'!B:M,J424+2,FALSE)</f>
        <v>55.3</v>
      </c>
      <c r="M424">
        <f t="shared" si="78"/>
        <v>0.46845502218636548</v>
      </c>
      <c r="N424">
        <f t="shared" si="76"/>
        <v>408.44138765631305</v>
      </c>
      <c r="O424" t="str">
        <f t="shared" si="79"/>
        <v>92104,</v>
      </c>
      <c r="P424" t="str">
        <f t="shared" si="80"/>
        <v>84,</v>
      </c>
      <c r="Q424" t="str">
        <f t="shared" si="85"/>
        <v>(1,1)</v>
      </c>
      <c r="R424" t="str">
        <f t="shared" si="81"/>
        <v>1,</v>
      </c>
      <c r="S424" t="str">
        <f t="shared" si="82"/>
        <v>1,</v>
      </c>
    </row>
    <row r="425" spans="1:19" x14ac:dyDescent="0.15">
      <c r="A425" t="s">
        <v>163</v>
      </c>
      <c r="B425">
        <v>92106</v>
      </c>
      <c r="C425">
        <v>84</v>
      </c>
      <c r="D425">
        <v>1</v>
      </c>
      <c r="E425">
        <v>1</v>
      </c>
      <c r="F425">
        <v>4</v>
      </c>
      <c r="G425" s="5">
        <f t="shared" si="75"/>
        <v>8.4711577248890689E-3</v>
      </c>
      <c r="H425" t="str">
        <f>VLOOKUP(B425,'名称-id-价值'!B:C,2,FALSE)</f>
        <v>T2MP6</v>
      </c>
      <c r="I425" t="str">
        <f t="shared" si="83"/>
        <v>T2部件</v>
      </c>
      <c r="J425">
        <f t="shared" si="77"/>
        <v>9</v>
      </c>
      <c r="K425">
        <f t="shared" si="84"/>
        <v>3.3884630899556276E-2</v>
      </c>
      <c r="L425">
        <f>VLOOKUP(B425,'名称-id-价值'!B:M,J425+2,FALSE)</f>
        <v>55.3</v>
      </c>
      <c r="M425">
        <f t="shared" si="78"/>
        <v>0.46845502218636548</v>
      </c>
      <c r="N425">
        <f t="shared" si="76"/>
        <v>408.44138765631305</v>
      </c>
      <c r="O425" t="str">
        <f t="shared" si="79"/>
        <v>92106,</v>
      </c>
      <c r="P425" t="str">
        <f t="shared" si="80"/>
        <v>84,</v>
      </c>
      <c r="Q425" t="str">
        <f t="shared" si="85"/>
        <v>(1,1)</v>
      </c>
      <c r="R425" t="str">
        <f t="shared" si="81"/>
        <v>1,</v>
      </c>
      <c r="S425" t="str">
        <f t="shared" si="82"/>
        <v>1,</v>
      </c>
    </row>
    <row r="426" spans="1:19" x14ac:dyDescent="0.15">
      <c r="A426" t="s">
        <v>163</v>
      </c>
      <c r="B426">
        <v>92202</v>
      </c>
      <c r="C426">
        <v>84</v>
      </c>
      <c r="D426">
        <v>1</v>
      </c>
      <c r="E426">
        <v>1</v>
      </c>
      <c r="F426">
        <v>4</v>
      </c>
      <c r="G426" s="5">
        <f t="shared" si="75"/>
        <v>8.4711577248890689E-3</v>
      </c>
      <c r="H426" t="str">
        <f>VLOOKUP(B426,'名称-id-价值'!B:C,2,FALSE)</f>
        <v>T2HP2</v>
      </c>
      <c r="I426" t="str">
        <f t="shared" si="83"/>
        <v>T2部件</v>
      </c>
      <c r="J426">
        <f t="shared" si="77"/>
        <v>9</v>
      </c>
      <c r="K426">
        <f t="shared" si="84"/>
        <v>3.3884630899556276E-2</v>
      </c>
      <c r="L426">
        <f>VLOOKUP(B426,'名称-id-价值'!B:M,J426+2,FALSE)</f>
        <v>55.3</v>
      </c>
      <c r="M426">
        <f t="shared" si="78"/>
        <v>0.46845502218636548</v>
      </c>
      <c r="N426">
        <f t="shared" si="76"/>
        <v>408.44138765631305</v>
      </c>
      <c r="O426" t="str">
        <f t="shared" si="79"/>
        <v>92202,</v>
      </c>
      <c r="P426" t="str">
        <f t="shared" si="80"/>
        <v>84,</v>
      </c>
      <c r="Q426" t="str">
        <f t="shared" si="85"/>
        <v>(1,1)</v>
      </c>
      <c r="R426" t="str">
        <f t="shared" si="81"/>
        <v>1,</v>
      </c>
      <c r="S426" t="str">
        <f t="shared" si="82"/>
        <v>1,</v>
      </c>
    </row>
    <row r="427" spans="1:19" x14ac:dyDescent="0.15">
      <c r="A427" t="s">
        <v>163</v>
      </c>
      <c r="B427">
        <v>92204</v>
      </c>
      <c r="C427">
        <v>84</v>
      </c>
      <c r="D427">
        <v>1</v>
      </c>
      <c r="E427">
        <v>1</v>
      </c>
      <c r="F427">
        <v>4</v>
      </c>
      <c r="G427" s="5">
        <f t="shared" si="75"/>
        <v>8.4711577248890689E-3</v>
      </c>
      <c r="H427" t="str">
        <f>VLOOKUP(B427,'名称-id-价值'!B:C,2,FALSE)</f>
        <v>T2HP4</v>
      </c>
      <c r="I427" t="str">
        <f t="shared" si="83"/>
        <v>T2部件</v>
      </c>
      <c r="J427">
        <f t="shared" si="77"/>
        <v>9</v>
      </c>
      <c r="K427">
        <f t="shared" si="84"/>
        <v>3.3884630899556276E-2</v>
      </c>
      <c r="L427">
        <f>VLOOKUP(B427,'名称-id-价值'!B:M,J427+2,FALSE)</f>
        <v>55.3</v>
      </c>
      <c r="M427">
        <f t="shared" si="78"/>
        <v>0.46845502218636548</v>
      </c>
      <c r="N427">
        <f t="shared" si="76"/>
        <v>408.44138765631305</v>
      </c>
      <c r="O427" t="str">
        <f t="shared" si="79"/>
        <v>92204,</v>
      </c>
      <c r="P427" t="str">
        <f t="shared" si="80"/>
        <v>84,</v>
      </c>
      <c r="Q427" t="str">
        <f t="shared" si="85"/>
        <v>(1,1)</v>
      </c>
      <c r="R427" t="str">
        <f t="shared" si="81"/>
        <v>1,</v>
      </c>
      <c r="S427" t="str">
        <f t="shared" si="82"/>
        <v>1,</v>
      </c>
    </row>
    <row r="428" spans="1:19" x14ac:dyDescent="0.15">
      <c r="A428" t="s">
        <v>163</v>
      </c>
      <c r="B428">
        <v>92206</v>
      </c>
      <c r="C428">
        <v>84</v>
      </c>
      <c r="D428">
        <v>1</v>
      </c>
      <c r="E428">
        <v>1</v>
      </c>
      <c r="F428">
        <v>4</v>
      </c>
      <c r="G428" s="5">
        <f t="shared" si="75"/>
        <v>8.4711577248890689E-3</v>
      </c>
      <c r="H428" t="str">
        <f>VLOOKUP(B428,'名称-id-价值'!B:C,2,FALSE)</f>
        <v>T2HP6</v>
      </c>
      <c r="I428" t="str">
        <f t="shared" si="83"/>
        <v>T2部件</v>
      </c>
      <c r="J428">
        <f t="shared" si="77"/>
        <v>9</v>
      </c>
      <c r="K428">
        <f t="shared" si="84"/>
        <v>3.3884630899556276E-2</v>
      </c>
      <c r="L428">
        <f>VLOOKUP(B428,'名称-id-价值'!B:M,J428+2,FALSE)</f>
        <v>55.3</v>
      </c>
      <c r="M428">
        <f t="shared" si="78"/>
        <v>0.46845502218636548</v>
      </c>
      <c r="N428">
        <f t="shared" si="76"/>
        <v>408.44138765631305</v>
      </c>
      <c r="O428" t="str">
        <f t="shared" si="79"/>
        <v>92206,</v>
      </c>
      <c r="P428" t="str">
        <f t="shared" si="80"/>
        <v>84,</v>
      </c>
      <c r="Q428" t="str">
        <f t="shared" si="85"/>
        <v>(1,1)</v>
      </c>
      <c r="R428" t="str">
        <f t="shared" si="81"/>
        <v>1,</v>
      </c>
      <c r="S428" t="str">
        <f t="shared" si="82"/>
        <v>1,</v>
      </c>
    </row>
    <row r="429" spans="1:19" x14ac:dyDescent="0.15">
      <c r="A429" t="s">
        <v>163</v>
      </c>
      <c r="B429">
        <v>93001</v>
      </c>
      <c r="C429">
        <v>44</v>
      </c>
      <c r="D429">
        <v>1</v>
      </c>
      <c r="E429">
        <v>1</v>
      </c>
      <c r="F429">
        <v>4</v>
      </c>
      <c r="G429" s="5">
        <f t="shared" si="75"/>
        <v>4.4372730939895117E-3</v>
      </c>
      <c r="H429" t="str">
        <f>VLOOKUP(B429,'名称-id-价值'!B:C,2,FALSE)</f>
        <v>T3LP1</v>
      </c>
      <c r="I429" t="str">
        <f t="shared" si="83"/>
        <v>T3部件</v>
      </c>
      <c r="J429">
        <f t="shared" si="77"/>
        <v>9</v>
      </c>
      <c r="K429">
        <f t="shared" si="84"/>
        <v>1.7749092375958047E-2</v>
      </c>
      <c r="L429">
        <f>VLOOKUP(B429,'名称-id-价值'!B:M,J429+2,FALSE)</f>
        <v>110.4</v>
      </c>
      <c r="M429">
        <f t="shared" si="78"/>
        <v>0.48987494957644212</v>
      </c>
      <c r="N429">
        <f t="shared" si="76"/>
        <v>408.44138765631305</v>
      </c>
      <c r="O429" t="str">
        <f t="shared" si="79"/>
        <v>93001,</v>
      </c>
      <c r="P429" t="str">
        <f t="shared" si="80"/>
        <v>44,</v>
      </c>
      <c r="Q429" t="str">
        <f t="shared" si="85"/>
        <v>(1,1)</v>
      </c>
      <c r="R429" t="str">
        <f t="shared" si="81"/>
        <v>1,</v>
      </c>
      <c r="S429" t="str">
        <f t="shared" si="82"/>
        <v>1,</v>
      </c>
    </row>
    <row r="430" spans="1:19" x14ac:dyDescent="0.15">
      <c r="A430" t="s">
        <v>163</v>
      </c>
      <c r="B430">
        <v>93003</v>
      </c>
      <c r="C430">
        <v>44</v>
      </c>
      <c r="D430">
        <v>1</v>
      </c>
      <c r="E430">
        <v>1</v>
      </c>
      <c r="F430">
        <v>4</v>
      </c>
      <c r="G430" s="5">
        <f t="shared" si="75"/>
        <v>4.4372730939895117E-3</v>
      </c>
      <c r="H430" t="str">
        <f>VLOOKUP(B430,'名称-id-价值'!B:C,2,FALSE)</f>
        <v>T3LP3</v>
      </c>
      <c r="I430" t="str">
        <f t="shared" si="83"/>
        <v>T3部件</v>
      </c>
      <c r="J430">
        <f t="shared" si="77"/>
        <v>9</v>
      </c>
      <c r="K430">
        <f t="shared" si="84"/>
        <v>1.7749092375958047E-2</v>
      </c>
      <c r="L430">
        <f>VLOOKUP(B430,'名称-id-价值'!B:M,J430+2,FALSE)</f>
        <v>110.4</v>
      </c>
      <c r="M430">
        <f t="shared" si="78"/>
        <v>0.48987494957644212</v>
      </c>
      <c r="N430">
        <f t="shared" si="76"/>
        <v>408.44138765631305</v>
      </c>
      <c r="O430" t="str">
        <f t="shared" si="79"/>
        <v>93003,</v>
      </c>
      <c r="P430" t="str">
        <f t="shared" si="80"/>
        <v>44,</v>
      </c>
      <c r="Q430" t="str">
        <f t="shared" si="85"/>
        <v>(1,1)</v>
      </c>
      <c r="R430" t="str">
        <f t="shared" si="81"/>
        <v>1,</v>
      </c>
      <c r="S430" t="str">
        <f t="shared" si="82"/>
        <v>1,</v>
      </c>
    </row>
    <row r="431" spans="1:19" x14ac:dyDescent="0.15">
      <c r="A431" t="s">
        <v>163</v>
      </c>
      <c r="B431">
        <v>93005</v>
      </c>
      <c r="C431">
        <v>44</v>
      </c>
      <c r="D431">
        <v>1</v>
      </c>
      <c r="E431">
        <v>1</v>
      </c>
      <c r="F431">
        <v>4</v>
      </c>
      <c r="G431" s="5">
        <f t="shared" si="75"/>
        <v>4.4372730939895117E-3</v>
      </c>
      <c r="H431" t="str">
        <f>VLOOKUP(B431,'名称-id-价值'!B:C,2,FALSE)</f>
        <v>T3LP5</v>
      </c>
      <c r="I431" t="str">
        <f t="shared" si="83"/>
        <v>T3部件</v>
      </c>
      <c r="J431">
        <f t="shared" si="77"/>
        <v>9</v>
      </c>
      <c r="K431">
        <f t="shared" si="84"/>
        <v>1.7749092375958047E-2</v>
      </c>
      <c r="L431">
        <f>VLOOKUP(B431,'名称-id-价值'!B:M,J431+2,FALSE)</f>
        <v>110.4</v>
      </c>
      <c r="M431">
        <f t="shared" si="78"/>
        <v>0.48987494957644212</v>
      </c>
      <c r="N431">
        <f t="shared" si="76"/>
        <v>408.44138765631305</v>
      </c>
      <c r="O431" t="str">
        <f t="shared" si="79"/>
        <v>93005,</v>
      </c>
      <c r="P431" t="str">
        <f t="shared" si="80"/>
        <v>44,</v>
      </c>
      <c r="Q431" t="str">
        <f t="shared" si="85"/>
        <v>(1,1)</v>
      </c>
      <c r="R431" t="str">
        <f t="shared" si="81"/>
        <v>1,</v>
      </c>
      <c r="S431" t="str">
        <f t="shared" si="82"/>
        <v>1,</v>
      </c>
    </row>
    <row r="432" spans="1:19" x14ac:dyDescent="0.15">
      <c r="A432" t="s">
        <v>163</v>
      </c>
      <c r="B432">
        <v>93101</v>
      </c>
      <c r="C432">
        <v>44</v>
      </c>
      <c r="D432">
        <v>1</v>
      </c>
      <c r="E432">
        <v>1</v>
      </c>
      <c r="F432">
        <v>4</v>
      </c>
      <c r="G432" s="5">
        <f t="shared" si="75"/>
        <v>4.4372730939895117E-3</v>
      </c>
      <c r="H432" t="str">
        <f>VLOOKUP(B432,'名称-id-价值'!B:C,2,FALSE)</f>
        <v>T3MP1</v>
      </c>
      <c r="I432" t="str">
        <f t="shared" si="83"/>
        <v>T3部件</v>
      </c>
      <c r="J432">
        <f t="shared" si="77"/>
        <v>9</v>
      </c>
      <c r="K432">
        <f t="shared" si="84"/>
        <v>1.7749092375958047E-2</v>
      </c>
      <c r="L432">
        <f>VLOOKUP(B432,'名称-id-价值'!B:M,J432+2,FALSE)</f>
        <v>110.4</v>
      </c>
      <c r="M432">
        <f t="shared" si="78"/>
        <v>0.48987494957644212</v>
      </c>
      <c r="N432">
        <f t="shared" si="76"/>
        <v>408.44138765631305</v>
      </c>
      <c r="O432" t="str">
        <f t="shared" si="79"/>
        <v>93101,</v>
      </c>
      <c r="P432" t="str">
        <f t="shared" si="80"/>
        <v>44,</v>
      </c>
      <c r="Q432" t="str">
        <f t="shared" si="85"/>
        <v>(1,1)</v>
      </c>
      <c r="R432" t="str">
        <f t="shared" si="81"/>
        <v>1,</v>
      </c>
      <c r="S432" t="str">
        <f t="shared" si="82"/>
        <v>1,</v>
      </c>
    </row>
    <row r="433" spans="1:19" x14ac:dyDescent="0.15">
      <c r="A433" t="s">
        <v>163</v>
      </c>
      <c r="B433">
        <v>93103</v>
      </c>
      <c r="C433">
        <v>44</v>
      </c>
      <c r="D433">
        <v>1</v>
      </c>
      <c r="E433">
        <v>1</v>
      </c>
      <c r="F433">
        <v>4</v>
      </c>
      <c r="G433" s="5">
        <f t="shared" si="75"/>
        <v>4.4372730939895117E-3</v>
      </c>
      <c r="H433" t="str">
        <f>VLOOKUP(B433,'名称-id-价值'!B:C,2,FALSE)</f>
        <v>T3MP3</v>
      </c>
      <c r="I433" t="str">
        <f t="shared" si="83"/>
        <v>T3部件</v>
      </c>
      <c r="J433">
        <f t="shared" si="77"/>
        <v>9</v>
      </c>
      <c r="K433">
        <f t="shared" si="84"/>
        <v>1.7749092375958047E-2</v>
      </c>
      <c r="L433">
        <f>VLOOKUP(B433,'名称-id-价值'!B:M,J433+2,FALSE)</f>
        <v>110.4</v>
      </c>
      <c r="M433">
        <f t="shared" si="78"/>
        <v>0.48987494957644212</v>
      </c>
      <c r="N433">
        <f t="shared" si="76"/>
        <v>408.44138765631305</v>
      </c>
      <c r="O433" t="str">
        <f t="shared" si="79"/>
        <v>93103,</v>
      </c>
      <c r="P433" t="str">
        <f t="shared" si="80"/>
        <v>44,</v>
      </c>
      <c r="Q433" t="str">
        <f t="shared" si="85"/>
        <v>(1,1)</v>
      </c>
      <c r="R433" t="str">
        <f t="shared" si="81"/>
        <v>1,</v>
      </c>
      <c r="S433" t="str">
        <f t="shared" si="82"/>
        <v>1,</v>
      </c>
    </row>
    <row r="434" spans="1:19" x14ac:dyDescent="0.15">
      <c r="A434" t="s">
        <v>163</v>
      </c>
      <c r="B434">
        <v>93105</v>
      </c>
      <c r="C434">
        <v>44</v>
      </c>
      <c r="D434">
        <v>1</v>
      </c>
      <c r="E434">
        <v>1</v>
      </c>
      <c r="F434">
        <v>4</v>
      </c>
      <c r="G434" s="5">
        <f t="shared" si="75"/>
        <v>4.4372730939895117E-3</v>
      </c>
      <c r="H434" t="str">
        <f>VLOOKUP(B434,'名称-id-价值'!B:C,2,FALSE)</f>
        <v>T3MP5</v>
      </c>
      <c r="I434" t="str">
        <f t="shared" si="83"/>
        <v>T3部件</v>
      </c>
      <c r="J434">
        <f t="shared" si="77"/>
        <v>9</v>
      </c>
      <c r="K434">
        <f t="shared" si="84"/>
        <v>1.7749092375958047E-2</v>
      </c>
      <c r="L434">
        <f>VLOOKUP(B434,'名称-id-价值'!B:M,J434+2,FALSE)</f>
        <v>110.4</v>
      </c>
      <c r="M434">
        <f t="shared" si="78"/>
        <v>0.48987494957644212</v>
      </c>
      <c r="N434">
        <f t="shared" si="76"/>
        <v>408.44138765631305</v>
      </c>
      <c r="O434" t="str">
        <f t="shared" si="79"/>
        <v>93105,</v>
      </c>
      <c r="P434" t="str">
        <f t="shared" si="80"/>
        <v>44,</v>
      </c>
      <c r="Q434" t="str">
        <f t="shared" si="85"/>
        <v>(1,1)</v>
      </c>
      <c r="R434" t="str">
        <f t="shared" si="81"/>
        <v>1,</v>
      </c>
      <c r="S434" t="str">
        <f t="shared" si="82"/>
        <v>1,</v>
      </c>
    </row>
    <row r="435" spans="1:19" x14ac:dyDescent="0.15">
      <c r="A435" t="s">
        <v>163</v>
      </c>
      <c r="B435">
        <v>93201</v>
      </c>
      <c r="C435">
        <v>44</v>
      </c>
      <c r="D435">
        <v>1</v>
      </c>
      <c r="E435">
        <v>1</v>
      </c>
      <c r="F435">
        <v>4</v>
      </c>
      <c r="G435" s="5">
        <f t="shared" si="75"/>
        <v>4.4372730939895117E-3</v>
      </c>
      <c r="H435" t="str">
        <f>VLOOKUP(B435,'名称-id-价值'!B:C,2,FALSE)</f>
        <v>T3HP1</v>
      </c>
      <c r="I435" t="str">
        <f t="shared" si="83"/>
        <v>T3部件</v>
      </c>
      <c r="J435">
        <f t="shared" si="77"/>
        <v>9</v>
      </c>
      <c r="K435">
        <f t="shared" si="84"/>
        <v>1.7749092375958047E-2</v>
      </c>
      <c r="L435">
        <f>VLOOKUP(B435,'名称-id-价值'!B:M,J435+2,FALSE)</f>
        <v>110.4</v>
      </c>
      <c r="M435">
        <f t="shared" si="78"/>
        <v>0.48987494957644212</v>
      </c>
      <c r="N435">
        <f t="shared" si="76"/>
        <v>408.44138765631305</v>
      </c>
      <c r="O435" t="str">
        <f t="shared" si="79"/>
        <v>93201,</v>
      </c>
      <c r="P435" t="str">
        <f t="shared" si="80"/>
        <v>44,</v>
      </c>
      <c r="Q435" t="str">
        <f t="shared" si="85"/>
        <v>(1,1)</v>
      </c>
      <c r="R435" t="str">
        <f t="shared" si="81"/>
        <v>1,</v>
      </c>
      <c r="S435" t="str">
        <f t="shared" si="82"/>
        <v>1,</v>
      </c>
    </row>
    <row r="436" spans="1:19" x14ac:dyDescent="0.15">
      <c r="A436" t="s">
        <v>163</v>
      </c>
      <c r="B436">
        <v>93203</v>
      </c>
      <c r="C436">
        <v>44</v>
      </c>
      <c r="D436">
        <v>1</v>
      </c>
      <c r="E436">
        <v>1</v>
      </c>
      <c r="F436">
        <v>4</v>
      </c>
      <c r="G436" s="5">
        <f t="shared" si="75"/>
        <v>4.4372730939895117E-3</v>
      </c>
      <c r="H436" t="str">
        <f>VLOOKUP(B436,'名称-id-价值'!B:C,2,FALSE)</f>
        <v>T3HP3</v>
      </c>
      <c r="I436" t="str">
        <f t="shared" si="83"/>
        <v>T3部件</v>
      </c>
      <c r="J436">
        <f t="shared" si="77"/>
        <v>9</v>
      </c>
      <c r="K436">
        <f t="shared" si="84"/>
        <v>1.7749092375958047E-2</v>
      </c>
      <c r="L436">
        <f>VLOOKUP(B436,'名称-id-价值'!B:M,J436+2,FALSE)</f>
        <v>110.4</v>
      </c>
      <c r="M436">
        <f t="shared" si="78"/>
        <v>0.48987494957644212</v>
      </c>
      <c r="N436">
        <f t="shared" si="76"/>
        <v>408.44138765631305</v>
      </c>
      <c r="O436" t="str">
        <f t="shared" si="79"/>
        <v>93203,</v>
      </c>
      <c r="P436" t="str">
        <f t="shared" si="80"/>
        <v>44,</v>
      </c>
      <c r="Q436" t="str">
        <f t="shared" si="85"/>
        <v>(1,1)</v>
      </c>
      <c r="R436" t="str">
        <f t="shared" si="81"/>
        <v>1,</v>
      </c>
      <c r="S436" t="str">
        <f t="shared" si="82"/>
        <v>1,</v>
      </c>
    </row>
    <row r="437" spans="1:19" x14ac:dyDescent="0.15">
      <c r="A437" t="s">
        <v>163</v>
      </c>
      <c r="B437">
        <v>93205</v>
      </c>
      <c r="C437">
        <v>44</v>
      </c>
      <c r="D437">
        <v>1</v>
      </c>
      <c r="E437">
        <v>1</v>
      </c>
      <c r="F437">
        <v>4</v>
      </c>
      <c r="G437" s="5">
        <f t="shared" si="75"/>
        <v>4.4372730939895117E-3</v>
      </c>
      <c r="H437" t="str">
        <f>VLOOKUP(B437,'名称-id-价值'!B:C,2,FALSE)</f>
        <v>T3HP5</v>
      </c>
      <c r="I437" t="str">
        <f t="shared" si="83"/>
        <v>T3部件</v>
      </c>
      <c r="J437">
        <f t="shared" si="77"/>
        <v>9</v>
      </c>
      <c r="K437">
        <f t="shared" si="84"/>
        <v>1.7749092375958047E-2</v>
      </c>
      <c r="L437">
        <f>VLOOKUP(B437,'名称-id-价值'!B:M,J437+2,FALSE)</f>
        <v>110.4</v>
      </c>
      <c r="M437">
        <f t="shared" si="78"/>
        <v>0.48987494957644212</v>
      </c>
      <c r="N437">
        <f t="shared" si="76"/>
        <v>408.44138765631305</v>
      </c>
      <c r="O437" t="str">
        <f t="shared" si="79"/>
        <v>93205,</v>
      </c>
      <c r="P437" t="str">
        <f t="shared" si="80"/>
        <v>44,</v>
      </c>
      <c r="Q437" t="str">
        <f t="shared" si="85"/>
        <v>(1,1)</v>
      </c>
      <c r="R437" t="str">
        <f t="shared" si="81"/>
        <v>1,</v>
      </c>
      <c r="S437" t="str">
        <f t="shared" si="82"/>
        <v>1,</v>
      </c>
    </row>
    <row r="438" spans="1:19" x14ac:dyDescent="0.15">
      <c r="A438" t="s">
        <v>163</v>
      </c>
      <c r="B438">
        <v>93002</v>
      </c>
      <c r="C438">
        <v>44</v>
      </c>
      <c r="D438">
        <v>1</v>
      </c>
      <c r="E438">
        <v>1</v>
      </c>
      <c r="F438">
        <v>4</v>
      </c>
      <c r="G438" s="5">
        <f t="shared" si="75"/>
        <v>4.4372730939895117E-3</v>
      </c>
      <c r="H438" t="str">
        <f>VLOOKUP(B438,'名称-id-价值'!B:C,2,FALSE)</f>
        <v>T3LP2</v>
      </c>
      <c r="I438" t="str">
        <f t="shared" si="83"/>
        <v>T3部件</v>
      </c>
      <c r="J438">
        <f t="shared" si="77"/>
        <v>9</v>
      </c>
      <c r="K438">
        <f t="shared" si="84"/>
        <v>1.7749092375958047E-2</v>
      </c>
      <c r="L438">
        <f>VLOOKUP(B438,'名称-id-价值'!B:M,J438+2,FALSE)</f>
        <v>110.4</v>
      </c>
      <c r="M438">
        <f t="shared" si="78"/>
        <v>0.48987494957644212</v>
      </c>
      <c r="N438">
        <f t="shared" si="76"/>
        <v>408.44138765631305</v>
      </c>
      <c r="O438" t="str">
        <f t="shared" si="79"/>
        <v>93002,</v>
      </c>
      <c r="P438" t="str">
        <f t="shared" si="80"/>
        <v>44,</v>
      </c>
      <c r="Q438" t="str">
        <f t="shared" si="85"/>
        <v>(1,1)</v>
      </c>
      <c r="R438" t="str">
        <f t="shared" si="81"/>
        <v>1,</v>
      </c>
      <c r="S438" t="str">
        <f t="shared" si="82"/>
        <v>1,</v>
      </c>
    </row>
    <row r="439" spans="1:19" x14ac:dyDescent="0.15">
      <c r="A439" t="s">
        <v>163</v>
      </c>
      <c r="B439">
        <v>93004</v>
      </c>
      <c r="C439">
        <v>44</v>
      </c>
      <c r="D439">
        <v>1</v>
      </c>
      <c r="E439">
        <v>1</v>
      </c>
      <c r="F439">
        <v>4</v>
      </c>
      <c r="G439" s="5">
        <f t="shared" si="75"/>
        <v>4.4372730939895117E-3</v>
      </c>
      <c r="H439" t="str">
        <f>VLOOKUP(B439,'名称-id-价值'!B:C,2,FALSE)</f>
        <v>T3LP4</v>
      </c>
      <c r="I439" t="str">
        <f t="shared" si="83"/>
        <v>T3部件</v>
      </c>
      <c r="J439">
        <f t="shared" si="77"/>
        <v>9</v>
      </c>
      <c r="K439">
        <f t="shared" si="84"/>
        <v>1.7749092375958047E-2</v>
      </c>
      <c r="L439">
        <f>VLOOKUP(B439,'名称-id-价值'!B:M,J439+2,FALSE)</f>
        <v>110.4</v>
      </c>
      <c r="M439">
        <f t="shared" si="78"/>
        <v>0.48987494957644212</v>
      </c>
      <c r="N439">
        <f t="shared" si="76"/>
        <v>408.44138765631305</v>
      </c>
      <c r="O439" t="str">
        <f t="shared" si="79"/>
        <v>93004,</v>
      </c>
      <c r="P439" t="str">
        <f t="shared" si="80"/>
        <v>44,</v>
      </c>
      <c r="Q439" t="str">
        <f t="shared" si="85"/>
        <v>(1,1)</v>
      </c>
      <c r="R439" t="str">
        <f t="shared" si="81"/>
        <v>1,</v>
      </c>
      <c r="S439" t="str">
        <f t="shared" si="82"/>
        <v>1,</v>
      </c>
    </row>
    <row r="440" spans="1:19" x14ac:dyDescent="0.15">
      <c r="A440" t="s">
        <v>163</v>
      </c>
      <c r="B440">
        <v>93006</v>
      </c>
      <c r="C440">
        <v>44</v>
      </c>
      <c r="D440">
        <v>1</v>
      </c>
      <c r="E440">
        <v>1</v>
      </c>
      <c r="F440">
        <v>4</v>
      </c>
      <c r="G440" s="5">
        <f t="shared" si="75"/>
        <v>4.4372730939895117E-3</v>
      </c>
      <c r="H440" t="str">
        <f>VLOOKUP(B440,'名称-id-价值'!B:C,2,FALSE)</f>
        <v>T3LP6</v>
      </c>
      <c r="I440" t="str">
        <f t="shared" si="83"/>
        <v>T3部件</v>
      </c>
      <c r="J440">
        <f t="shared" si="77"/>
        <v>9</v>
      </c>
      <c r="K440">
        <f t="shared" si="84"/>
        <v>1.7749092375958047E-2</v>
      </c>
      <c r="L440">
        <f>VLOOKUP(B440,'名称-id-价值'!B:M,J440+2,FALSE)</f>
        <v>110.4</v>
      </c>
      <c r="M440">
        <f t="shared" si="78"/>
        <v>0.48987494957644212</v>
      </c>
      <c r="N440">
        <f t="shared" si="76"/>
        <v>408.44138765631305</v>
      </c>
      <c r="O440" t="str">
        <f t="shared" si="79"/>
        <v>93006,</v>
      </c>
      <c r="P440" t="str">
        <f t="shared" si="80"/>
        <v>44,</v>
      </c>
      <c r="Q440" t="str">
        <f t="shared" si="85"/>
        <v>(1,1)</v>
      </c>
      <c r="R440" t="str">
        <f t="shared" si="81"/>
        <v>1,</v>
      </c>
      <c r="S440" t="str">
        <f t="shared" si="82"/>
        <v>1,</v>
      </c>
    </row>
    <row r="441" spans="1:19" x14ac:dyDescent="0.15">
      <c r="A441" t="s">
        <v>163</v>
      </c>
      <c r="B441">
        <v>93102</v>
      </c>
      <c r="C441">
        <v>44</v>
      </c>
      <c r="D441">
        <v>1</v>
      </c>
      <c r="E441">
        <v>1</v>
      </c>
      <c r="F441">
        <v>4</v>
      </c>
      <c r="G441" s="5">
        <f t="shared" si="75"/>
        <v>4.4372730939895117E-3</v>
      </c>
      <c r="H441" t="str">
        <f>VLOOKUP(B441,'名称-id-价值'!B:C,2,FALSE)</f>
        <v>T3MP2</v>
      </c>
      <c r="I441" t="str">
        <f t="shared" si="83"/>
        <v>T3部件</v>
      </c>
      <c r="J441">
        <f t="shared" si="77"/>
        <v>9</v>
      </c>
      <c r="K441">
        <f t="shared" si="84"/>
        <v>1.7749092375958047E-2</v>
      </c>
      <c r="L441">
        <f>VLOOKUP(B441,'名称-id-价值'!B:M,J441+2,FALSE)</f>
        <v>110.4</v>
      </c>
      <c r="M441">
        <f t="shared" si="78"/>
        <v>0.48987494957644212</v>
      </c>
      <c r="N441">
        <f t="shared" si="76"/>
        <v>408.44138765631305</v>
      </c>
      <c r="O441" t="str">
        <f t="shared" si="79"/>
        <v>93102,</v>
      </c>
      <c r="P441" t="str">
        <f t="shared" si="80"/>
        <v>44,</v>
      </c>
      <c r="Q441" t="str">
        <f t="shared" si="85"/>
        <v>(1,1)</v>
      </c>
      <c r="R441" t="str">
        <f t="shared" si="81"/>
        <v>1,</v>
      </c>
      <c r="S441" t="str">
        <f t="shared" si="82"/>
        <v>1,</v>
      </c>
    </row>
    <row r="442" spans="1:19" x14ac:dyDescent="0.15">
      <c r="A442" t="s">
        <v>163</v>
      </c>
      <c r="B442">
        <v>93104</v>
      </c>
      <c r="C442">
        <v>44</v>
      </c>
      <c r="D442">
        <v>1</v>
      </c>
      <c r="E442">
        <v>1</v>
      </c>
      <c r="F442">
        <v>4</v>
      </c>
      <c r="G442" s="5">
        <f t="shared" si="75"/>
        <v>4.4372730939895117E-3</v>
      </c>
      <c r="H442" t="str">
        <f>VLOOKUP(B442,'名称-id-价值'!B:C,2,FALSE)</f>
        <v>T3MP4</v>
      </c>
      <c r="I442" t="str">
        <f t="shared" si="83"/>
        <v>T3部件</v>
      </c>
      <c r="J442">
        <f t="shared" si="77"/>
        <v>9</v>
      </c>
      <c r="K442">
        <f t="shared" si="84"/>
        <v>1.7749092375958047E-2</v>
      </c>
      <c r="L442">
        <f>VLOOKUP(B442,'名称-id-价值'!B:M,J442+2,FALSE)</f>
        <v>110.4</v>
      </c>
      <c r="M442">
        <f t="shared" si="78"/>
        <v>0.48987494957644212</v>
      </c>
      <c r="N442">
        <f t="shared" si="76"/>
        <v>408.44138765631305</v>
      </c>
      <c r="O442" t="str">
        <f t="shared" si="79"/>
        <v>93104,</v>
      </c>
      <c r="P442" t="str">
        <f t="shared" si="80"/>
        <v>44,</v>
      </c>
      <c r="Q442" t="str">
        <f t="shared" si="85"/>
        <v>(1,1)</v>
      </c>
      <c r="R442" t="str">
        <f t="shared" si="81"/>
        <v>1,</v>
      </c>
      <c r="S442" t="str">
        <f t="shared" si="82"/>
        <v>1,</v>
      </c>
    </row>
    <row r="443" spans="1:19" x14ac:dyDescent="0.15">
      <c r="A443" t="s">
        <v>163</v>
      </c>
      <c r="B443">
        <v>93106</v>
      </c>
      <c r="C443">
        <v>44</v>
      </c>
      <c r="D443">
        <v>1</v>
      </c>
      <c r="E443">
        <v>1</v>
      </c>
      <c r="F443">
        <v>4</v>
      </c>
      <c r="G443" s="5">
        <f t="shared" si="75"/>
        <v>4.4372730939895117E-3</v>
      </c>
      <c r="H443" t="str">
        <f>VLOOKUP(B443,'名称-id-价值'!B:C,2,FALSE)</f>
        <v>T3MP6</v>
      </c>
      <c r="I443" t="str">
        <f t="shared" si="83"/>
        <v>T3部件</v>
      </c>
      <c r="J443">
        <f t="shared" si="77"/>
        <v>9</v>
      </c>
      <c r="K443">
        <f t="shared" si="84"/>
        <v>1.7749092375958047E-2</v>
      </c>
      <c r="L443">
        <f>VLOOKUP(B443,'名称-id-价值'!B:M,J443+2,FALSE)</f>
        <v>110.4</v>
      </c>
      <c r="M443">
        <f t="shared" si="78"/>
        <v>0.48987494957644212</v>
      </c>
      <c r="N443">
        <f t="shared" si="76"/>
        <v>408.44138765631305</v>
      </c>
      <c r="O443" t="str">
        <f t="shared" si="79"/>
        <v>93106,</v>
      </c>
      <c r="P443" t="str">
        <f t="shared" si="80"/>
        <v>44,</v>
      </c>
      <c r="Q443" t="str">
        <f t="shared" si="85"/>
        <v>(1,1)</v>
      </c>
      <c r="R443" t="str">
        <f t="shared" si="81"/>
        <v>1,</v>
      </c>
      <c r="S443" t="str">
        <f t="shared" si="82"/>
        <v>1,</v>
      </c>
    </row>
    <row r="444" spans="1:19" x14ac:dyDescent="0.15">
      <c r="A444" t="s">
        <v>163</v>
      </c>
      <c r="B444">
        <v>93202</v>
      </c>
      <c r="C444">
        <v>44</v>
      </c>
      <c r="D444">
        <v>1</v>
      </c>
      <c r="E444">
        <v>1</v>
      </c>
      <c r="F444">
        <v>4</v>
      </c>
      <c r="G444" s="5">
        <f t="shared" si="75"/>
        <v>4.4372730939895117E-3</v>
      </c>
      <c r="H444" t="str">
        <f>VLOOKUP(B444,'名称-id-价值'!B:C,2,FALSE)</f>
        <v>T3HP2</v>
      </c>
      <c r="I444" t="str">
        <f t="shared" si="83"/>
        <v>T3部件</v>
      </c>
      <c r="J444">
        <f t="shared" si="77"/>
        <v>9</v>
      </c>
      <c r="K444">
        <f t="shared" si="84"/>
        <v>1.7749092375958047E-2</v>
      </c>
      <c r="L444">
        <f>VLOOKUP(B444,'名称-id-价值'!B:M,J444+2,FALSE)</f>
        <v>110.4</v>
      </c>
      <c r="M444">
        <f t="shared" si="78"/>
        <v>0.48987494957644212</v>
      </c>
      <c r="N444">
        <f t="shared" si="76"/>
        <v>408.44138765631305</v>
      </c>
      <c r="O444" t="str">
        <f t="shared" si="79"/>
        <v>93202,</v>
      </c>
      <c r="P444" t="str">
        <f t="shared" si="80"/>
        <v>44,</v>
      </c>
      <c r="Q444" t="str">
        <f t="shared" si="85"/>
        <v>(1,1)</v>
      </c>
      <c r="R444" t="str">
        <f t="shared" si="81"/>
        <v>1,</v>
      </c>
      <c r="S444" t="str">
        <f t="shared" si="82"/>
        <v>1,</v>
      </c>
    </row>
    <row r="445" spans="1:19" x14ac:dyDescent="0.15">
      <c r="A445" t="s">
        <v>163</v>
      </c>
      <c r="B445">
        <v>93204</v>
      </c>
      <c r="C445">
        <v>44</v>
      </c>
      <c r="D445">
        <v>1</v>
      </c>
      <c r="E445">
        <v>1</v>
      </c>
      <c r="F445">
        <v>4</v>
      </c>
      <c r="G445" s="5">
        <f t="shared" si="75"/>
        <v>4.4372730939895117E-3</v>
      </c>
      <c r="H445" t="str">
        <f>VLOOKUP(B445,'名称-id-价值'!B:C,2,FALSE)</f>
        <v>T3HP4</v>
      </c>
      <c r="I445" t="str">
        <f t="shared" si="83"/>
        <v>T3部件</v>
      </c>
      <c r="J445">
        <f t="shared" si="77"/>
        <v>9</v>
      </c>
      <c r="K445">
        <f t="shared" si="84"/>
        <v>1.7749092375958047E-2</v>
      </c>
      <c r="L445">
        <f>VLOOKUP(B445,'名称-id-价值'!B:M,J445+2,FALSE)</f>
        <v>110.4</v>
      </c>
      <c r="M445">
        <f t="shared" si="78"/>
        <v>0.48987494957644212</v>
      </c>
      <c r="N445">
        <f t="shared" si="76"/>
        <v>408.44138765631305</v>
      </c>
      <c r="O445" t="str">
        <f t="shared" si="79"/>
        <v>93204,</v>
      </c>
      <c r="P445" t="str">
        <f t="shared" si="80"/>
        <v>44,</v>
      </c>
      <c r="Q445" t="str">
        <f t="shared" si="85"/>
        <v>(1,1)</v>
      </c>
      <c r="R445" t="str">
        <f t="shared" si="81"/>
        <v>1,</v>
      </c>
      <c r="S445" t="str">
        <f t="shared" si="82"/>
        <v>1,</v>
      </c>
    </row>
    <row r="446" spans="1:19" x14ac:dyDescent="0.15">
      <c r="A446" t="s">
        <v>163</v>
      </c>
      <c r="B446">
        <v>93206</v>
      </c>
      <c r="C446">
        <v>44</v>
      </c>
      <c r="D446">
        <v>1</v>
      </c>
      <c r="E446">
        <v>1</v>
      </c>
      <c r="F446">
        <v>4</v>
      </c>
      <c r="G446" s="5">
        <f t="shared" si="75"/>
        <v>4.4372730939895117E-3</v>
      </c>
      <c r="H446" t="str">
        <f>VLOOKUP(B446,'名称-id-价值'!B:C,2,FALSE)</f>
        <v>T3HP6</v>
      </c>
      <c r="I446" t="str">
        <f t="shared" si="83"/>
        <v>T3部件</v>
      </c>
      <c r="J446">
        <f t="shared" si="77"/>
        <v>9</v>
      </c>
      <c r="K446">
        <f t="shared" si="84"/>
        <v>1.7749092375958047E-2</v>
      </c>
      <c r="L446">
        <f>VLOOKUP(B446,'名称-id-价值'!B:M,J446+2,FALSE)</f>
        <v>110.4</v>
      </c>
      <c r="M446">
        <f t="shared" si="78"/>
        <v>0.48987494957644212</v>
      </c>
      <c r="N446">
        <f t="shared" si="76"/>
        <v>408.44138765631305</v>
      </c>
      <c r="O446" t="str">
        <f t="shared" si="79"/>
        <v>93206,</v>
      </c>
      <c r="P446" t="str">
        <f t="shared" si="80"/>
        <v>44,</v>
      </c>
      <c r="Q446" t="str">
        <f t="shared" si="85"/>
        <v>(1,1)</v>
      </c>
      <c r="R446" t="str">
        <f t="shared" si="81"/>
        <v>1,</v>
      </c>
      <c r="S446" t="str">
        <f t="shared" si="82"/>
        <v>1,</v>
      </c>
    </row>
    <row r="447" spans="1:19" x14ac:dyDescent="0.15">
      <c r="A447" t="s">
        <v>163</v>
      </c>
      <c r="B447">
        <v>100301</v>
      </c>
      <c r="C447">
        <v>55</v>
      </c>
      <c r="D447">
        <v>1</v>
      </c>
      <c r="E447">
        <v>1</v>
      </c>
      <c r="F447">
        <v>4</v>
      </c>
      <c r="G447" s="5">
        <f t="shared" si="75"/>
        <v>5.5465913674868899E-3</v>
      </c>
      <c r="H447" t="str">
        <f>VLOOKUP(B447,'名称-id-价值'!B:C,2,FALSE)</f>
        <v>3倍加速1</v>
      </c>
      <c r="I447" t="str">
        <f t="shared" si="83"/>
        <v>T0坦克</v>
      </c>
      <c r="J447">
        <f t="shared" si="77"/>
        <v>9</v>
      </c>
      <c r="K447">
        <f t="shared" si="84"/>
        <v>2.218636546994756E-2</v>
      </c>
      <c r="L447">
        <f>VLOOKUP(B447,'名称-id-价值'!B:M,J447+2,FALSE)</f>
        <v>35</v>
      </c>
      <c r="M447">
        <f t="shared" si="78"/>
        <v>0.19413069786204115</v>
      </c>
      <c r="N447">
        <f t="shared" si="76"/>
        <v>408.44138765631305</v>
      </c>
      <c r="O447" t="str">
        <f t="shared" si="79"/>
        <v>100301,</v>
      </c>
      <c r="P447" t="str">
        <f t="shared" si="80"/>
        <v>55,</v>
      </c>
      <c r="Q447" t="str">
        <f t="shared" si="85"/>
        <v>(1,1)</v>
      </c>
      <c r="R447" t="str">
        <f t="shared" si="81"/>
        <v>1,</v>
      </c>
      <c r="S447" t="str">
        <f t="shared" si="82"/>
        <v>1,</v>
      </c>
    </row>
    <row r="448" spans="1:19" x14ac:dyDescent="0.15">
      <c r="A448" t="s">
        <v>163</v>
      </c>
      <c r="B448">
        <v>100302</v>
      </c>
      <c r="C448">
        <v>36</v>
      </c>
      <c r="D448">
        <v>1</v>
      </c>
      <c r="E448">
        <v>1</v>
      </c>
      <c r="F448">
        <v>4</v>
      </c>
      <c r="G448" s="5">
        <f t="shared" si="75"/>
        <v>3.6304961678096008E-3</v>
      </c>
      <c r="H448" t="str">
        <f>VLOOKUP(B448,'名称-id-价值'!B:C,2,FALSE)</f>
        <v>3倍加速2</v>
      </c>
      <c r="I448" t="str">
        <f t="shared" si="83"/>
        <v>T0坦克</v>
      </c>
      <c r="J448">
        <f t="shared" si="77"/>
        <v>9</v>
      </c>
      <c r="K448">
        <f t="shared" si="84"/>
        <v>1.4521984671238403E-2</v>
      </c>
      <c r="L448">
        <f>VLOOKUP(B448,'名称-id-价值'!B:M,J448+2,FALSE)</f>
        <v>60</v>
      </c>
      <c r="M448">
        <f t="shared" si="78"/>
        <v>0.21782977006857604</v>
      </c>
      <c r="N448">
        <f t="shared" si="76"/>
        <v>408.44138765631305</v>
      </c>
      <c r="O448" t="str">
        <f t="shared" si="79"/>
        <v>100302,</v>
      </c>
      <c r="P448" t="str">
        <f t="shared" si="80"/>
        <v>36,</v>
      </c>
      <c r="Q448" t="str">
        <f t="shared" si="85"/>
        <v>(1,1)</v>
      </c>
      <c r="R448" t="str">
        <f t="shared" si="81"/>
        <v>1,</v>
      </c>
      <c r="S448" t="str">
        <f t="shared" si="82"/>
        <v>1,</v>
      </c>
    </row>
    <row r="449" spans="1:19" x14ac:dyDescent="0.15">
      <c r="A449" t="s">
        <v>163</v>
      </c>
      <c r="B449">
        <v>100501</v>
      </c>
      <c r="C449">
        <v>55</v>
      </c>
      <c r="D449">
        <v>1</v>
      </c>
      <c r="E449">
        <v>1</v>
      </c>
      <c r="F449">
        <v>4</v>
      </c>
      <c r="G449" s="5">
        <f t="shared" si="75"/>
        <v>5.5465913674868899E-3</v>
      </c>
      <c r="H449" t="str">
        <f>VLOOKUP(B449,'名称-id-价值'!B:C,2,FALSE)</f>
        <v>5倍加速1</v>
      </c>
      <c r="I449" t="str">
        <f t="shared" si="83"/>
        <v>T0坦克</v>
      </c>
      <c r="J449">
        <f t="shared" si="77"/>
        <v>9</v>
      </c>
      <c r="K449">
        <f t="shared" si="84"/>
        <v>2.218636546994756E-2</v>
      </c>
      <c r="L449">
        <f>VLOOKUP(B449,'名称-id-价值'!B:M,J449+2,FALSE)</f>
        <v>70</v>
      </c>
      <c r="M449">
        <f t="shared" si="78"/>
        <v>0.3882613957240823</v>
      </c>
      <c r="N449">
        <f t="shared" si="76"/>
        <v>408.44138765631305</v>
      </c>
      <c r="O449" t="str">
        <f t="shared" si="79"/>
        <v>100501,</v>
      </c>
      <c r="P449" t="str">
        <f t="shared" si="80"/>
        <v>55,</v>
      </c>
      <c r="Q449" t="str">
        <f t="shared" si="85"/>
        <v>(1,1)</v>
      </c>
      <c r="R449" t="str">
        <f t="shared" si="81"/>
        <v>1,</v>
      </c>
      <c r="S449" t="str">
        <f t="shared" si="82"/>
        <v>1,</v>
      </c>
    </row>
    <row r="450" spans="1:19" x14ac:dyDescent="0.15">
      <c r="A450" t="s">
        <v>163</v>
      </c>
      <c r="B450">
        <v>100502</v>
      </c>
      <c r="C450">
        <v>62</v>
      </c>
      <c r="D450">
        <v>1</v>
      </c>
      <c r="E450">
        <v>1</v>
      </c>
      <c r="F450">
        <v>4</v>
      </c>
      <c r="G450" s="5">
        <f t="shared" ref="G450:G513" si="86">C450/SUMIFS(C:C,A:A,A450)</f>
        <v>6.2525211778943126E-3</v>
      </c>
      <c r="H450" t="str">
        <f>VLOOKUP(B450,'名称-id-价值'!B:C,2,FALSE)</f>
        <v>5倍加速2</v>
      </c>
      <c r="I450" t="str">
        <f t="shared" si="83"/>
        <v>T0坦克</v>
      </c>
      <c r="J450">
        <f t="shared" si="77"/>
        <v>9</v>
      </c>
      <c r="K450">
        <f t="shared" si="84"/>
        <v>2.501008471157725E-2</v>
      </c>
      <c r="L450">
        <f>VLOOKUP(B450,'名称-id-价值'!B:M,J450+2,FALSE)</f>
        <v>125</v>
      </c>
      <c r="M450">
        <f t="shared" si="78"/>
        <v>0.78156514723678905</v>
      </c>
      <c r="N450">
        <f t="shared" ref="N450:N513" si="87">SUMIFS(M:M,A:A,A450)*F450+VLOOKUP(J450,$AC$17:$AF$27,4,FALSE)</f>
        <v>408.44138765631305</v>
      </c>
      <c r="O450" t="str">
        <f t="shared" si="79"/>
        <v>100502,</v>
      </c>
      <c r="P450" t="str">
        <f t="shared" si="80"/>
        <v>62,</v>
      </c>
      <c r="Q450" t="str">
        <f t="shared" si="85"/>
        <v>(1,1)</v>
      </c>
      <c r="R450" t="str">
        <f t="shared" si="81"/>
        <v>1,</v>
      </c>
      <c r="S450" t="str">
        <f t="shared" si="82"/>
        <v>1,</v>
      </c>
    </row>
    <row r="451" spans="1:19" x14ac:dyDescent="0.15">
      <c r="A451" t="s">
        <v>164</v>
      </c>
      <c r="B451">
        <v>51111</v>
      </c>
      <c r="C451">
        <v>180</v>
      </c>
      <c r="D451">
        <v>4</v>
      </c>
      <c r="E451">
        <v>16</v>
      </c>
      <c r="F451">
        <v>4</v>
      </c>
      <c r="G451" s="5">
        <f t="shared" si="86"/>
        <v>1.8152480839048003E-2</v>
      </c>
      <c r="H451" t="str">
        <f>VLOOKUP(B451,'名称-id-价值'!B:C,2,FALSE)</f>
        <v>雷诺FT-碎片</v>
      </c>
      <c r="I451" t="str">
        <f t="shared" si="83"/>
        <v>T1碎片</v>
      </c>
      <c r="J451">
        <f t="shared" si="77"/>
        <v>10</v>
      </c>
      <c r="K451">
        <f t="shared" si="84"/>
        <v>0.72609923356192008</v>
      </c>
      <c r="L451">
        <f>VLOOKUP(B451,'名称-id-价值'!B:M,J451+2,FALSE)</f>
        <v>27.6</v>
      </c>
      <c r="M451">
        <f t="shared" si="78"/>
        <v>5.0100847115772495</v>
      </c>
      <c r="N451">
        <f t="shared" si="87"/>
        <v>376.77256958450931</v>
      </c>
      <c r="O451" t="str">
        <f t="shared" si="79"/>
        <v>51111,</v>
      </c>
      <c r="P451" t="str">
        <f t="shared" si="80"/>
        <v>180,</v>
      </c>
      <c r="Q451" t="str">
        <f t="shared" si="85"/>
        <v>(4,16)</v>
      </c>
      <c r="R451" t="str">
        <f t="shared" si="81"/>
        <v>4,</v>
      </c>
      <c r="S451" t="str">
        <f t="shared" si="82"/>
        <v>16,</v>
      </c>
    </row>
    <row r="452" spans="1:19" x14ac:dyDescent="0.15">
      <c r="A452" t="s">
        <v>164</v>
      </c>
      <c r="B452">
        <v>52111</v>
      </c>
      <c r="C452">
        <v>180</v>
      </c>
      <c r="D452">
        <v>4</v>
      </c>
      <c r="E452">
        <v>16</v>
      </c>
      <c r="F452">
        <v>4</v>
      </c>
      <c r="G452" s="5">
        <f t="shared" si="86"/>
        <v>1.8152480839048003E-2</v>
      </c>
      <c r="H452" t="str">
        <f>VLOOKUP(B452,'名称-id-价值'!B:C,2,FALSE)</f>
        <v>Stuart-碎片</v>
      </c>
      <c r="I452" t="str">
        <f t="shared" si="83"/>
        <v>T1碎片</v>
      </c>
      <c r="J452">
        <f t="shared" si="77"/>
        <v>10</v>
      </c>
      <c r="K452">
        <f t="shared" si="84"/>
        <v>0.72609923356192008</v>
      </c>
      <c r="L452">
        <f>VLOOKUP(B452,'名称-id-价值'!B:M,J452+2,FALSE)</f>
        <v>27.6</v>
      </c>
      <c r="M452">
        <f t="shared" si="78"/>
        <v>5.0100847115772495</v>
      </c>
      <c r="N452">
        <f t="shared" si="87"/>
        <v>376.77256958450931</v>
      </c>
      <c r="O452" t="str">
        <f t="shared" si="79"/>
        <v>52111,</v>
      </c>
      <c r="P452" t="str">
        <f t="shared" si="80"/>
        <v>180,</v>
      </c>
      <c r="Q452" t="str">
        <f t="shared" si="85"/>
        <v>(4,16)</v>
      </c>
      <c r="R452" t="str">
        <f t="shared" si="81"/>
        <v>4,</v>
      </c>
      <c r="S452" t="str">
        <f t="shared" si="82"/>
        <v>16,</v>
      </c>
    </row>
    <row r="453" spans="1:19" x14ac:dyDescent="0.15">
      <c r="A453" t="s">
        <v>164</v>
      </c>
      <c r="B453">
        <v>53111</v>
      </c>
      <c r="C453">
        <v>180</v>
      </c>
      <c r="D453">
        <v>4</v>
      </c>
      <c r="E453">
        <v>16</v>
      </c>
      <c r="F453">
        <v>4</v>
      </c>
      <c r="G453" s="5">
        <f t="shared" si="86"/>
        <v>1.8152480839048003E-2</v>
      </c>
      <c r="H453" t="str">
        <f>VLOOKUP(B453,'名称-id-价值'!B:C,2,FALSE)</f>
        <v>B-1-碎片</v>
      </c>
      <c r="I453" t="str">
        <f t="shared" si="83"/>
        <v>T1碎片</v>
      </c>
      <c r="J453">
        <f t="shared" si="77"/>
        <v>10</v>
      </c>
      <c r="K453">
        <f t="shared" si="84"/>
        <v>0.72609923356192008</v>
      </c>
      <c r="L453">
        <f>VLOOKUP(B453,'名称-id-价值'!B:M,J453+2,FALSE)</f>
        <v>27.6</v>
      </c>
      <c r="M453">
        <f t="shared" si="78"/>
        <v>5.0100847115772495</v>
      </c>
      <c r="N453">
        <f t="shared" si="87"/>
        <v>376.77256958450931</v>
      </c>
      <c r="O453" t="str">
        <f t="shared" si="79"/>
        <v>53111,</v>
      </c>
      <c r="P453" t="str">
        <f t="shared" si="80"/>
        <v>180,</v>
      </c>
      <c r="Q453" t="str">
        <f t="shared" si="85"/>
        <v>(4,16)</v>
      </c>
      <c r="R453" t="str">
        <f t="shared" si="81"/>
        <v>4,</v>
      </c>
      <c r="S453" t="str">
        <f t="shared" si="82"/>
        <v>16,</v>
      </c>
    </row>
    <row r="454" spans="1:19" x14ac:dyDescent="0.15">
      <c r="A454" t="s">
        <v>164</v>
      </c>
      <c r="B454">
        <v>51211</v>
      </c>
      <c r="C454">
        <v>160</v>
      </c>
      <c r="D454">
        <v>2</v>
      </c>
      <c r="E454">
        <v>4</v>
      </c>
      <c r="F454">
        <v>4</v>
      </c>
      <c r="G454" s="5">
        <f t="shared" si="86"/>
        <v>1.6135538523598225E-2</v>
      </c>
      <c r="H454" t="str">
        <f>VLOOKUP(B454,'名称-id-价值'!B:C,2,FALSE)</f>
        <v>二号-碎片</v>
      </c>
      <c r="I454" t="str">
        <f t="shared" si="83"/>
        <v>T2碎片</v>
      </c>
      <c r="J454">
        <f t="shared" si="77"/>
        <v>10</v>
      </c>
      <c r="K454">
        <f t="shared" si="84"/>
        <v>0.1936264622831787</v>
      </c>
      <c r="L454">
        <f>VLOOKUP(B454,'名称-id-价值'!B:M,J454+2,FALSE)</f>
        <v>31.200000000000003</v>
      </c>
      <c r="M454">
        <f t="shared" si="78"/>
        <v>1.5102864058087941</v>
      </c>
      <c r="N454">
        <f t="shared" si="87"/>
        <v>376.77256958450931</v>
      </c>
      <c r="O454" t="str">
        <f t="shared" si="79"/>
        <v>51211,</v>
      </c>
      <c r="P454" t="str">
        <f t="shared" si="80"/>
        <v>160,</v>
      </c>
      <c r="Q454" t="str">
        <f t="shared" si="85"/>
        <v>(2,4)</v>
      </c>
      <c r="R454" t="str">
        <f t="shared" si="81"/>
        <v>2,</v>
      </c>
      <c r="S454" t="str">
        <f t="shared" si="82"/>
        <v>4,</v>
      </c>
    </row>
    <row r="455" spans="1:19" x14ac:dyDescent="0.15">
      <c r="A455" t="s">
        <v>164</v>
      </c>
      <c r="B455">
        <v>52211</v>
      </c>
      <c r="C455">
        <v>160</v>
      </c>
      <c r="D455">
        <v>2</v>
      </c>
      <c r="E455">
        <v>4</v>
      </c>
      <c r="F455">
        <v>4</v>
      </c>
      <c r="G455" s="5">
        <f t="shared" si="86"/>
        <v>1.6135538523598225E-2</v>
      </c>
      <c r="H455" t="str">
        <f>VLOOKUP(B455,'名称-id-价值'!B:C,2,FALSE)</f>
        <v>T-34-碎片</v>
      </c>
      <c r="I455" t="str">
        <f t="shared" si="83"/>
        <v>T2碎片</v>
      </c>
      <c r="J455">
        <f t="shared" si="77"/>
        <v>10</v>
      </c>
      <c r="K455">
        <f t="shared" si="84"/>
        <v>0.1936264622831787</v>
      </c>
      <c r="L455">
        <f>VLOOKUP(B455,'名称-id-价值'!B:M,J455+2,FALSE)</f>
        <v>31.200000000000003</v>
      </c>
      <c r="M455">
        <f t="shared" si="78"/>
        <v>1.5102864058087941</v>
      </c>
      <c r="N455">
        <f t="shared" si="87"/>
        <v>376.77256958450931</v>
      </c>
      <c r="O455" t="str">
        <f t="shared" si="79"/>
        <v>52211,</v>
      </c>
      <c r="P455" t="str">
        <f t="shared" si="80"/>
        <v>160,</v>
      </c>
      <c r="Q455" t="str">
        <f t="shared" si="85"/>
        <v>(2,4)</v>
      </c>
      <c r="R455" t="str">
        <f t="shared" si="81"/>
        <v>2,</v>
      </c>
      <c r="S455" t="str">
        <f t="shared" si="82"/>
        <v>4,</v>
      </c>
    </row>
    <row r="456" spans="1:19" x14ac:dyDescent="0.15">
      <c r="A456" t="s">
        <v>164</v>
      </c>
      <c r="B456">
        <v>53211</v>
      </c>
      <c r="C456">
        <v>160</v>
      </c>
      <c r="D456">
        <v>2</v>
      </c>
      <c r="E456">
        <v>4</v>
      </c>
      <c r="F456">
        <v>4</v>
      </c>
      <c r="G456" s="5">
        <f t="shared" si="86"/>
        <v>1.6135538523598225E-2</v>
      </c>
      <c r="H456" t="str">
        <f>VLOOKUP(B456,'名称-id-价值'!B:C,2,FALSE)</f>
        <v>KV-1-碎片</v>
      </c>
      <c r="I456" t="str">
        <f t="shared" si="83"/>
        <v>T2碎片</v>
      </c>
      <c r="J456">
        <f t="shared" si="77"/>
        <v>10</v>
      </c>
      <c r="K456">
        <f t="shared" si="84"/>
        <v>0.1936264622831787</v>
      </c>
      <c r="L456">
        <f>VLOOKUP(B456,'名称-id-价值'!B:M,J456+2,FALSE)</f>
        <v>31.200000000000003</v>
      </c>
      <c r="M456">
        <f t="shared" si="78"/>
        <v>1.5102864058087941</v>
      </c>
      <c r="N456">
        <f t="shared" si="87"/>
        <v>376.77256958450931</v>
      </c>
      <c r="O456" t="str">
        <f t="shared" si="79"/>
        <v>53211,</v>
      </c>
      <c r="P456" t="str">
        <f t="shared" si="80"/>
        <v>160,</v>
      </c>
      <c r="Q456" t="str">
        <f t="shared" si="85"/>
        <v>(2,4)</v>
      </c>
      <c r="R456" t="str">
        <f t="shared" si="81"/>
        <v>2,</v>
      </c>
      <c r="S456" t="str">
        <f t="shared" si="82"/>
        <v>4,</v>
      </c>
    </row>
    <row r="457" spans="1:19" x14ac:dyDescent="0.15">
      <c r="A457" t="s">
        <v>164</v>
      </c>
      <c r="B457">
        <v>51311</v>
      </c>
      <c r="C457">
        <v>703</v>
      </c>
      <c r="D457">
        <v>2</v>
      </c>
      <c r="E457">
        <v>6</v>
      </c>
      <c r="F457">
        <v>4</v>
      </c>
      <c r="G457" s="5">
        <f t="shared" si="86"/>
        <v>7.0895522388059698E-2</v>
      </c>
      <c r="H457" t="str">
        <f>VLOOKUP(B457,'名称-id-价值'!B:C,2,FALSE)</f>
        <v>35(t)-碎片</v>
      </c>
      <c r="I457" t="str">
        <f t="shared" si="83"/>
        <v>T3碎片</v>
      </c>
      <c r="J457">
        <f t="shared" si="77"/>
        <v>10</v>
      </c>
      <c r="K457">
        <f t="shared" si="84"/>
        <v>1.1343283582089552</v>
      </c>
      <c r="L457">
        <f>VLOOKUP(B457,'名称-id-价值'!B:M,J457+2,FALSE)</f>
        <v>38.5</v>
      </c>
      <c r="M457">
        <f t="shared" si="78"/>
        <v>10.917910447761194</v>
      </c>
      <c r="N457">
        <f t="shared" si="87"/>
        <v>376.77256958450931</v>
      </c>
      <c r="O457" t="str">
        <f t="shared" si="79"/>
        <v>51311,</v>
      </c>
      <c r="P457" t="str">
        <f t="shared" si="80"/>
        <v>703,</v>
      </c>
      <c r="Q457" t="str">
        <f t="shared" si="85"/>
        <v>(2,6)</v>
      </c>
      <c r="R457" t="str">
        <f t="shared" si="81"/>
        <v>2,</v>
      </c>
      <c r="S457" t="str">
        <f t="shared" si="82"/>
        <v>6,</v>
      </c>
    </row>
    <row r="458" spans="1:19" x14ac:dyDescent="0.15">
      <c r="A458" t="s">
        <v>164</v>
      </c>
      <c r="B458">
        <v>52311</v>
      </c>
      <c r="C458">
        <v>703</v>
      </c>
      <c r="D458">
        <v>2</v>
      </c>
      <c r="E458">
        <v>6</v>
      </c>
      <c r="F458">
        <v>4</v>
      </c>
      <c r="G458" s="5">
        <f t="shared" si="86"/>
        <v>7.0895522388059698E-2</v>
      </c>
      <c r="H458" t="str">
        <f>VLOOKUP(B458,'名称-id-价值'!B:C,2,FALSE)</f>
        <v>玛蒂尔达-碎片</v>
      </c>
      <c r="I458" t="str">
        <f t="shared" si="83"/>
        <v>T3碎片</v>
      </c>
      <c r="J458">
        <f t="shared" si="77"/>
        <v>10</v>
      </c>
      <c r="K458">
        <f t="shared" si="84"/>
        <v>1.1343283582089552</v>
      </c>
      <c r="L458">
        <f>VLOOKUP(B458,'名称-id-价值'!B:M,J458+2,FALSE)</f>
        <v>38.5</v>
      </c>
      <c r="M458">
        <f t="shared" si="78"/>
        <v>10.917910447761194</v>
      </c>
      <c r="N458">
        <f t="shared" si="87"/>
        <v>376.77256958450931</v>
      </c>
      <c r="O458" t="str">
        <f t="shared" si="79"/>
        <v>52311,</v>
      </c>
      <c r="P458" t="str">
        <f t="shared" si="80"/>
        <v>703,</v>
      </c>
      <c r="Q458" t="str">
        <f t="shared" si="85"/>
        <v>(2,6)</v>
      </c>
      <c r="R458" t="str">
        <f t="shared" si="81"/>
        <v>2,</v>
      </c>
      <c r="S458" t="str">
        <f t="shared" si="82"/>
        <v>6,</v>
      </c>
    </row>
    <row r="459" spans="1:19" x14ac:dyDescent="0.15">
      <c r="A459" t="s">
        <v>164</v>
      </c>
      <c r="B459">
        <v>53311</v>
      </c>
      <c r="C459">
        <v>703</v>
      </c>
      <c r="D459">
        <v>2</v>
      </c>
      <c r="E459">
        <v>6</v>
      </c>
      <c r="F459">
        <v>4</v>
      </c>
      <c r="G459" s="5">
        <f t="shared" si="86"/>
        <v>7.0895522388059698E-2</v>
      </c>
      <c r="H459" t="str">
        <f>VLOOKUP(B459,'名称-id-价值'!B:C,2,FALSE)</f>
        <v>黑豹-碎片</v>
      </c>
      <c r="I459" t="str">
        <f t="shared" si="83"/>
        <v>T3碎片</v>
      </c>
      <c r="J459">
        <f t="shared" si="77"/>
        <v>10</v>
      </c>
      <c r="K459">
        <f t="shared" si="84"/>
        <v>1.1343283582089552</v>
      </c>
      <c r="L459">
        <f>VLOOKUP(B459,'名称-id-价值'!B:M,J459+2,FALSE)</f>
        <v>38.5</v>
      </c>
      <c r="M459">
        <f t="shared" si="78"/>
        <v>10.917910447761194</v>
      </c>
      <c r="N459">
        <f t="shared" si="87"/>
        <v>376.77256958450931</v>
      </c>
      <c r="O459" t="str">
        <f t="shared" si="79"/>
        <v>53311,</v>
      </c>
      <c r="P459" t="str">
        <f t="shared" si="80"/>
        <v>703,</v>
      </c>
      <c r="Q459" t="str">
        <f t="shared" si="85"/>
        <v>(2,6)</v>
      </c>
      <c r="R459" t="str">
        <f t="shared" si="81"/>
        <v>2,</v>
      </c>
      <c r="S459" t="str">
        <f t="shared" si="82"/>
        <v>6,</v>
      </c>
    </row>
    <row r="460" spans="1:19" x14ac:dyDescent="0.15">
      <c r="A460" t="s">
        <v>164</v>
      </c>
      <c r="B460">
        <v>51311</v>
      </c>
      <c r="C460">
        <v>705</v>
      </c>
      <c r="D460">
        <v>1</v>
      </c>
      <c r="E460">
        <v>3</v>
      </c>
      <c r="F460">
        <v>4</v>
      </c>
      <c r="G460" s="5">
        <f t="shared" si="86"/>
        <v>7.1097216619604678E-2</v>
      </c>
      <c r="H460" t="str">
        <f>VLOOKUP(B460,'名称-id-价值'!B:C,2,FALSE)</f>
        <v>35(t)-碎片</v>
      </c>
      <c r="I460" t="str">
        <f t="shared" si="83"/>
        <v>T3碎片</v>
      </c>
      <c r="J460">
        <f t="shared" si="77"/>
        <v>10</v>
      </c>
      <c r="K460">
        <f t="shared" si="84"/>
        <v>0.56877773295683742</v>
      </c>
      <c r="L460">
        <f>VLOOKUP(B460,'名称-id-价值'!B:M,J460+2,FALSE)</f>
        <v>38.5</v>
      </c>
      <c r="M460">
        <f t="shared" si="78"/>
        <v>5.4744856797095602</v>
      </c>
      <c r="N460">
        <f t="shared" si="87"/>
        <v>376.77256958450931</v>
      </c>
      <c r="O460" t="str">
        <f t="shared" si="79"/>
        <v>51311,</v>
      </c>
      <c r="P460" t="str">
        <f t="shared" si="80"/>
        <v>705,</v>
      </c>
      <c r="Q460" t="str">
        <f t="shared" si="85"/>
        <v>(1,3)</v>
      </c>
      <c r="R460" t="str">
        <f t="shared" si="81"/>
        <v>1,</v>
      </c>
      <c r="S460" t="str">
        <f t="shared" si="82"/>
        <v>3,</v>
      </c>
    </row>
    <row r="461" spans="1:19" x14ac:dyDescent="0.15">
      <c r="A461" t="s">
        <v>164</v>
      </c>
      <c r="B461">
        <v>52311</v>
      </c>
      <c r="C461">
        <v>705</v>
      </c>
      <c r="D461">
        <v>1</v>
      </c>
      <c r="E461">
        <v>3</v>
      </c>
      <c r="F461">
        <v>4</v>
      </c>
      <c r="G461" s="5">
        <f t="shared" si="86"/>
        <v>7.1097216619604678E-2</v>
      </c>
      <c r="H461" t="str">
        <f>VLOOKUP(B461,'名称-id-价值'!B:C,2,FALSE)</f>
        <v>玛蒂尔达-碎片</v>
      </c>
      <c r="I461" t="str">
        <f t="shared" si="83"/>
        <v>T3碎片</v>
      </c>
      <c r="J461">
        <f t="shared" si="77"/>
        <v>10</v>
      </c>
      <c r="K461">
        <f t="shared" si="84"/>
        <v>0.56877773295683742</v>
      </c>
      <c r="L461">
        <f>VLOOKUP(B461,'名称-id-价值'!B:M,J461+2,FALSE)</f>
        <v>38.5</v>
      </c>
      <c r="M461">
        <f t="shared" si="78"/>
        <v>5.4744856797095602</v>
      </c>
      <c r="N461">
        <f t="shared" si="87"/>
        <v>376.77256958450931</v>
      </c>
      <c r="O461" t="str">
        <f t="shared" si="79"/>
        <v>52311,</v>
      </c>
      <c r="P461" t="str">
        <f t="shared" si="80"/>
        <v>705,</v>
      </c>
      <c r="Q461" t="str">
        <f t="shared" si="85"/>
        <v>(1,3)</v>
      </c>
      <c r="R461" t="str">
        <f t="shared" si="81"/>
        <v>1,</v>
      </c>
      <c r="S461" t="str">
        <f t="shared" si="82"/>
        <v>3,</v>
      </c>
    </row>
    <row r="462" spans="1:19" x14ac:dyDescent="0.15">
      <c r="A462" t="s">
        <v>164</v>
      </c>
      <c r="B462">
        <v>53311</v>
      </c>
      <c r="C462">
        <v>705</v>
      </c>
      <c r="D462">
        <v>1</v>
      </c>
      <c r="E462">
        <v>3</v>
      </c>
      <c r="F462">
        <v>4</v>
      </c>
      <c r="G462" s="5">
        <f t="shared" si="86"/>
        <v>7.1097216619604678E-2</v>
      </c>
      <c r="H462" t="str">
        <f>VLOOKUP(B462,'名称-id-价值'!B:C,2,FALSE)</f>
        <v>黑豹-碎片</v>
      </c>
      <c r="I462" t="str">
        <f t="shared" si="83"/>
        <v>T3碎片</v>
      </c>
      <c r="J462">
        <f t="shared" si="77"/>
        <v>10</v>
      </c>
      <c r="K462">
        <f t="shared" si="84"/>
        <v>0.56877773295683742</v>
      </c>
      <c r="L462">
        <f>VLOOKUP(B462,'名称-id-价值'!B:M,J462+2,FALSE)</f>
        <v>38.5</v>
      </c>
      <c r="M462">
        <f t="shared" si="78"/>
        <v>5.4744856797095602</v>
      </c>
      <c r="N462">
        <f t="shared" si="87"/>
        <v>376.77256958450931</v>
      </c>
      <c r="O462" t="str">
        <f t="shared" si="79"/>
        <v>53311,</v>
      </c>
      <c r="P462" t="str">
        <f t="shared" si="80"/>
        <v>705,</v>
      </c>
      <c r="Q462" t="str">
        <f t="shared" si="85"/>
        <v>(1,3)</v>
      </c>
      <c r="R462" t="str">
        <f t="shared" si="81"/>
        <v>1,</v>
      </c>
      <c r="S462" t="str">
        <f t="shared" si="82"/>
        <v>3,</v>
      </c>
    </row>
    <row r="463" spans="1:19" x14ac:dyDescent="0.15">
      <c r="A463" t="s">
        <v>164</v>
      </c>
      <c r="B463">
        <v>91001</v>
      </c>
      <c r="C463">
        <v>120</v>
      </c>
      <c r="D463">
        <v>1</v>
      </c>
      <c r="E463">
        <v>2</v>
      </c>
      <c r="F463">
        <v>4</v>
      </c>
      <c r="G463" s="5">
        <f t="shared" si="86"/>
        <v>1.2101653892698669E-2</v>
      </c>
      <c r="H463" t="str">
        <f>VLOOKUP(B463,'名称-id-价值'!B:C,2,FALSE)</f>
        <v>T1LP1</v>
      </c>
      <c r="I463" t="str">
        <f t="shared" si="83"/>
        <v>T1部件</v>
      </c>
      <c r="J463">
        <f t="shared" si="77"/>
        <v>10</v>
      </c>
      <c r="K463">
        <f t="shared" si="84"/>
        <v>7.2609923356192013E-2</v>
      </c>
      <c r="L463">
        <f>VLOOKUP(B463,'名称-id-价值'!B:M,J463+2,FALSE)</f>
        <v>22</v>
      </c>
      <c r="M463">
        <f t="shared" si="78"/>
        <v>0.39935457845905603</v>
      </c>
      <c r="N463">
        <f t="shared" si="87"/>
        <v>376.77256958450931</v>
      </c>
      <c r="O463" t="str">
        <f t="shared" si="79"/>
        <v>91001,</v>
      </c>
      <c r="P463" t="str">
        <f t="shared" si="80"/>
        <v>120,</v>
      </c>
      <c r="Q463" t="str">
        <f t="shared" si="85"/>
        <v>(1,2)</v>
      </c>
      <c r="R463" t="str">
        <f t="shared" si="81"/>
        <v>1,</v>
      </c>
      <c r="S463" t="str">
        <f t="shared" si="82"/>
        <v>2,</v>
      </c>
    </row>
    <row r="464" spans="1:19" x14ac:dyDescent="0.15">
      <c r="A464" t="s">
        <v>164</v>
      </c>
      <c r="B464">
        <v>91003</v>
      </c>
      <c r="C464">
        <v>120</v>
      </c>
      <c r="D464">
        <v>1</v>
      </c>
      <c r="E464">
        <v>2</v>
      </c>
      <c r="F464">
        <v>4</v>
      </c>
      <c r="G464" s="5">
        <f t="shared" si="86"/>
        <v>1.2101653892698669E-2</v>
      </c>
      <c r="H464" t="str">
        <f>VLOOKUP(B464,'名称-id-价值'!B:C,2,FALSE)</f>
        <v>T1LP3</v>
      </c>
      <c r="I464" t="str">
        <f t="shared" si="83"/>
        <v>T1部件</v>
      </c>
      <c r="J464">
        <f t="shared" si="77"/>
        <v>10</v>
      </c>
      <c r="K464">
        <f t="shared" si="84"/>
        <v>7.2609923356192013E-2</v>
      </c>
      <c r="L464">
        <f>VLOOKUP(B464,'名称-id-价值'!B:M,J464+2,FALSE)</f>
        <v>22</v>
      </c>
      <c r="M464">
        <f t="shared" si="78"/>
        <v>0.39935457845905603</v>
      </c>
      <c r="N464">
        <f t="shared" si="87"/>
        <v>376.77256958450931</v>
      </c>
      <c r="O464" t="str">
        <f t="shared" si="79"/>
        <v>91003,</v>
      </c>
      <c r="P464" t="str">
        <f t="shared" si="80"/>
        <v>120,</v>
      </c>
      <c r="Q464" t="str">
        <f t="shared" si="85"/>
        <v>(1,2)</v>
      </c>
      <c r="R464" t="str">
        <f t="shared" si="81"/>
        <v>1,</v>
      </c>
      <c r="S464" t="str">
        <f t="shared" si="82"/>
        <v>2,</v>
      </c>
    </row>
    <row r="465" spans="1:19" x14ac:dyDescent="0.15">
      <c r="A465" t="s">
        <v>164</v>
      </c>
      <c r="B465">
        <v>91005</v>
      </c>
      <c r="C465">
        <v>120</v>
      </c>
      <c r="D465">
        <v>1</v>
      </c>
      <c r="E465">
        <v>2</v>
      </c>
      <c r="F465">
        <v>4</v>
      </c>
      <c r="G465" s="5">
        <f t="shared" si="86"/>
        <v>1.2101653892698669E-2</v>
      </c>
      <c r="H465" t="str">
        <f>VLOOKUP(B465,'名称-id-价值'!B:C,2,FALSE)</f>
        <v>T1LP5</v>
      </c>
      <c r="I465" t="str">
        <f t="shared" si="83"/>
        <v>T1部件</v>
      </c>
      <c r="J465">
        <f t="shared" si="77"/>
        <v>10</v>
      </c>
      <c r="K465">
        <f t="shared" si="84"/>
        <v>7.2609923356192013E-2</v>
      </c>
      <c r="L465">
        <f>VLOOKUP(B465,'名称-id-价值'!B:M,J465+2,FALSE)</f>
        <v>22</v>
      </c>
      <c r="M465">
        <f t="shared" si="78"/>
        <v>0.39935457845905603</v>
      </c>
      <c r="N465">
        <f t="shared" si="87"/>
        <v>376.77256958450931</v>
      </c>
      <c r="O465" t="str">
        <f t="shared" si="79"/>
        <v>91005,</v>
      </c>
      <c r="P465" t="str">
        <f t="shared" si="80"/>
        <v>120,</v>
      </c>
      <c r="Q465" t="str">
        <f t="shared" si="85"/>
        <v>(1,2)</v>
      </c>
      <c r="R465" t="str">
        <f t="shared" si="81"/>
        <v>1,</v>
      </c>
      <c r="S465" t="str">
        <f t="shared" si="82"/>
        <v>2,</v>
      </c>
    </row>
    <row r="466" spans="1:19" x14ac:dyDescent="0.15">
      <c r="A466" t="s">
        <v>164</v>
      </c>
      <c r="B466">
        <v>91101</v>
      </c>
      <c r="C466">
        <v>120</v>
      </c>
      <c r="D466">
        <v>1</v>
      </c>
      <c r="E466">
        <v>2</v>
      </c>
      <c r="F466">
        <v>4</v>
      </c>
      <c r="G466" s="5">
        <f t="shared" si="86"/>
        <v>1.2101653892698669E-2</v>
      </c>
      <c r="H466" t="str">
        <f>VLOOKUP(B466,'名称-id-价值'!B:C,2,FALSE)</f>
        <v>T1MP1</v>
      </c>
      <c r="I466" t="str">
        <f t="shared" si="83"/>
        <v>T1部件</v>
      </c>
      <c r="J466">
        <f t="shared" si="77"/>
        <v>10</v>
      </c>
      <c r="K466">
        <f t="shared" si="84"/>
        <v>7.2609923356192013E-2</v>
      </c>
      <c r="L466">
        <f>VLOOKUP(B466,'名称-id-价值'!B:M,J466+2,FALSE)</f>
        <v>22</v>
      </c>
      <c r="M466">
        <f t="shared" si="78"/>
        <v>0.39935457845905603</v>
      </c>
      <c r="N466">
        <f t="shared" si="87"/>
        <v>376.77256958450931</v>
      </c>
      <c r="O466" t="str">
        <f t="shared" si="79"/>
        <v>91101,</v>
      </c>
      <c r="P466" t="str">
        <f t="shared" si="80"/>
        <v>120,</v>
      </c>
      <c r="Q466" t="str">
        <f t="shared" si="85"/>
        <v>(1,2)</v>
      </c>
      <c r="R466" t="str">
        <f t="shared" si="81"/>
        <v>1,</v>
      </c>
      <c r="S466" t="str">
        <f t="shared" si="82"/>
        <v>2,</v>
      </c>
    </row>
    <row r="467" spans="1:19" x14ac:dyDescent="0.15">
      <c r="A467" t="s">
        <v>164</v>
      </c>
      <c r="B467">
        <v>91103</v>
      </c>
      <c r="C467">
        <v>120</v>
      </c>
      <c r="D467">
        <v>1</v>
      </c>
      <c r="E467">
        <v>2</v>
      </c>
      <c r="F467">
        <v>4</v>
      </c>
      <c r="G467" s="5">
        <f t="shared" si="86"/>
        <v>1.2101653892698669E-2</v>
      </c>
      <c r="H467" t="str">
        <f>VLOOKUP(B467,'名称-id-价值'!B:C,2,FALSE)</f>
        <v>T1MP3</v>
      </c>
      <c r="I467" t="str">
        <f t="shared" si="83"/>
        <v>T1部件</v>
      </c>
      <c r="J467">
        <f t="shared" si="77"/>
        <v>10</v>
      </c>
      <c r="K467">
        <f t="shared" si="84"/>
        <v>7.2609923356192013E-2</v>
      </c>
      <c r="L467">
        <f>VLOOKUP(B467,'名称-id-价值'!B:M,J467+2,FALSE)</f>
        <v>22</v>
      </c>
      <c r="M467">
        <f t="shared" si="78"/>
        <v>0.39935457845905603</v>
      </c>
      <c r="N467">
        <f t="shared" si="87"/>
        <v>376.77256958450931</v>
      </c>
      <c r="O467" t="str">
        <f t="shared" si="79"/>
        <v>91103,</v>
      </c>
      <c r="P467" t="str">
        <f t="shared" si="80"/>
        <v>120,</v>
      </c>
      <c r="Q467" t="str">
        <f t="shared" si="85"/>
        <v>(1,2)</v>
      </c>
      <c r="R467" t="str">
        <f t="shared" si="81"/>
        <v>1,</v>
      </c>
      <c r="S467" t="str">
        <f t="shared" si="82"/>
        <v>2,</v>
      </c>
    </row>
    <row r="468" spans="1:19" x14ac:dyDescent="0.15">
      <c r="A468" t="s">
        <v>164</v>
      </c>
      <c r="B468">
        <v>91105</v>
      </c>
      <c r="C468">
        <v>120</v>
      </c>
      <c r="D468">
        <v>1</v>
      </c>
      <c r="E468">
        <v>2</v>
      </c>
      <c r="F468">
        <v>4</v>
      </c>
      <c r="G468" s="5">
        <f t="shared" si="86"/>
        <v>1.2101653892698669E-2</v>
      </c>
      <c r="H468" t="str">
        <f>VLOOKUP(B468,'名称-id-价值'!B:C,2,FALSE)</f>
        <v>T1MP5</v>
      </c>
      <c r="I468" t="str">
        <f t="shared" si="83"/>
        <v>T1部件</v>
      </c>
      <c r="J468">
        <f t="shared" si="77"/>
        <v>10</v>
      </c>
      <c r="K468">
        <f t="shared" si="84"/>
        <v>7.2609923356192013E-2</v>
      </c>
      <c r="L468">
        <f>VLOOKUP(B468,'名称-id-价值'!B:M,J468+2,FALSE)</f>
        <v>22</v>
      </c>
      <c r="M468">
        <f t="shared" si="78"/>
        <v>0.39935457845905603</v>
      </c>
      <c r="N468">
        <f t="shared" si="87"/>
        <v>376.77256958450931</v>
      </c>
      <c r="O468" t="str">
        <f t="shared" si="79"/>
        <v>91105,</v>
      </c>
      <c r="P468" t="str">
        <f t="shared" si="80"/>
        <v>120,</v>
      </c>
      <c r="Q468" t="str">
        <f t="shared" si="85"/>
        <v>(1,2)</v>
      </c>
      <c r="R468" t="str">
        <f t="shared" si="81"/>
        <v>1,</v>
      </c>
      <c r="S468" t="str">
        <f t="shared" si="82"/>
        <v>2,</v>
      </c>
    </row>
    <row r="469" spans="1:19" x14ac:dyDescent="0.15">
      <c r="A469" t="s">
        <v>164</v>
      </c>
      <c r="B469">
        <v>91201</v>
      </c>
      <c r="C469">
        <v>120</v>
      </c>
      <c r="D469">
        <v>1</v>
      </c>
      <c r="E469">
        <v>2</v>
      </c>
      <c r="F469">
        <v>4</v>
      </c>
      <c r="G469" s="5">
        <f t="shared" si="86"/>
        <v>1.2101653892698669E-2</v>
      </c>
      <c r="H469" t="str">
        <f>VLOOKUP(B469,'名称-id-价值'!B:C,2,FALSE)</f>
        <v>T1HP1</v>
      </c>
      <c r="I469" t="str">
        <f t="shared" si="83"/>
        <v>T1部件</v>
      </c>
      <c r="J469">
        <f t="shared" si="77"/>
        <v>10</v>
      </c>
      <c r="K469">
        <f t="shared" si="84"/>
        <v>7.2609923356192013E-2</v>
      </c>
      <c r="L469">
        <f>VLOOKUP(B469,'名称-id-价值'!B:M,J469+2,FALSE)</f>
        <v>22</v>
      </c>
      <c r="M469">
        <f t="shared" si="78"/>
        <v>0.39935457845905603</v>
      </c>
      <c r="N469">
        <f t="shared" si="87"/>
        <v>376.77256958450931</v>
      </c>
      <c r="O469" t="str">
        <f t="shared" si="79"/>
        <v>91201,</v>
      </c>
      <c r="P469" t="str">
        <f t="shared" si="80"/>
        <v>120,</v>
      </c>
      <c r="Q469" t="str">
        <f t="shared" si="85"/>
        <v>(1,2)</v>
      </c>
      <c r="R469" t="str">
        <f t="shared" si="81"/>
        <v>1,</v>
      </c>
      <c r="S469" t="str">
        <f t="shared" si="82"/>
        <v>2,</v>
      </c>
    </row>
    <row r="470" spans="1:19" x14ac:dyDescent="0.15">
      <c r="A470" t="s">
        <v>164</v>
      </c>
      <c r="B470">
        <v>91203</v>
      </c>
      <c r="C470">
        <v>120</v>
      </c>
      <c r="D470">
        <v>1</v>
      </c>
      <c r="E470">
        <v>2</v>
      </c>
      <c r="F470">
        <v>4</v>
      </c>
      <c r="G470" s="5">
        <f t="shared" si="86"/>
        <v>1.2101653892698669E-2</v>
      </c>
      <c r="H470" t="str">
        <f>VLOOKUP(B470,'名称-id-价值'!B:C,2,FALSE)</f>
        <v>T1HP3</v>
      </c>
      <c r="I470" t="str">
        <f t="shared" si="83"/>
        <v>T1部件</v>
      </c>
      <c r="J470">
        <f t="shared" si="77"/>
        <v>10</v>
      </c>
      <c r="K470">
        <f t="shared" si="84"/>
        <v>7.2609923356192013E-2</v>
      </c>
      <c r="L470">
        <f>VLOOKUP(B470,'名称-id-价值'!B:M,J470+2,FALSE)</f>
        <v>22</v>
      </c>
      <c r="M470">
        <f t="shared" si="78"/>
        <v>0.39935457845905603</v>
      </c>
      <c r="N470">
        <f t="shared" si="87"/>
        <v>376.77256958450931</v>
      </c>
      <c r="O470" t="str">
        <f t="shared" si="79"/>
        <v>91203,</v>
      </c>
      <c r="P470" t="str">
        <f t="shared" si="80"/>
        <v>120,</v>
      </c>
      <c r="Q470" t="str">
        <f t="shared" si="85"/>
        <v>(1,2)</v>
      </c>
      <c r="R470" t="str">
        <f t="shared" si="81"/>
        <v>1,</v>
      </c>
      <c r="S470" t="str">
        <f t="shared" si="82"/>
        <v>2,</v>
      </c>
    </row>
    <row r="471" spans="1:19" x14ac:dyDescent="0.15">
      <c r="A471" t="s">
        <v>164</v>
      </c>
      <c r="B471">
        <v>91205</v>
      </c>
      <c r="C471">
        <v>120</v>
      </c>
      <c r="D471">
        <v>1</v>
      </c>
      <c r="E471">
        <v>2</v>
      </c>
      <c r="F471">
        <v>4</v>
      </c>
      <c r="G471" s="5">
        <f t="shared" si="86"/>
        <v>1.2101653892698669E-2</v>
      </c>
      <c r="H471" t="str">
        <f>VLOOKUP(B471,'名称-id-价值'!B:C,2,FALSE)</f>
        <v>T1HP5</v>
      </c>
      <c r="I471" t="str">
        <f t="shared" si="83"/>
        <v>T1部件</v>
      </c>
      <c r="J471">
        <f t="shared" si="77"/>
        <v>10</v>
      </c>
      <c r="K471">
        <f t="shared" si="84"/>
        <v>7.2609923356192013E-2</v>
      </c>
      <c r="L471">
        <f>VLOOKUP(B471,'名称-id-价值'!B:M,J471+2,FALSE)</f>
        <v>22</v>
      </c>
      <c r="M471">
        <f t="shared" si="78"/>
        <v>0.39935457845905603</v>
      </c>
      <c r="N471">
        <f t="shared" si="87"/>
        <v>376.77256958450931</v>
      </c>
      <c r="O471" t="str">
        <f t="shared" si="79"/>
        <v>91205,</v>
      </c>
      <c r="P471" t="str">
        <f t="shared" si="80"/>
        <v>120,</v>
      </c>
      <c r="Q471" t="str">
        <f t="shared" si="85"/>
        <v>(1,2)</v>
      </c>
      <c r="R471" t="str">
        <f t="shared" si="81"/>
        <v>1,</v>
      </c>
      <c r="S471" t="str">
        <f t="shared" si="82"/>
        <v>2,</v>
      </c>
    </row>
    <row r="472" spans="1:19" x14ac:dyDescent="0.15">
      <c r="A472" t="s">
        <v>164</v>
      </c>
      <c r="B472">
        <v>91002</v>
      </c>
      <c r="C472">
        <v>120</v>
      </c>
      <c r="D472">
        <v>1</v>
      </c>
      <c r="E472">
        <v>2</v>
      </c>
      <c r="F472">
        <v>4</v>
      </c>
      <c r="G472" s="5">
        <f t="shared" si="86"/>
        <v>1.2101653892698669E-2</v>
      </c>
      <c r="H472" t="str">
        <f>VLOOKUP(B472,'名称-id-价值'!B:C,2,FALSE)</f>
        <v>T1LP2</v>
      </c>
      <c r="I472" t="str">
        <f t="shared" si="83"/>
        <v>T1部件</v>
      </c>
      <c r="J472">
        <f t="shared" si="77"/>
        <v>10</v>
      </c>
      <c r="K472">
        <f t="shared" si="84"/>
        <v>7.2609923356192013E-2</v>
      </c>
      <c r="L472">
        <f>VLOOKUP(B472,'名称-id-价值'!B:M,J472+2,FALSE)</f>
        <v>22</v>
      </c>
      <c r="M472">
        <f t="shared" si="78"/>
        <v>0.39935457845905603</v>
      </c>
      <c r="N472">
        <f t="shared" si="87"/>
        <v>376.77256958450931</v>
      </c>
      <c r="O472" t="str">
        <f t="shared" si="79"/>
        <v>91002,</v>
      </c>
      <c r="P472" t="str">
        <f t="shared" si="80"/>
        <v>120,</v>
      </c>
      <c r="Q472" t="str">
        <f t="shared" si="85"/>
        <v>(1,2)</v>
      </c>
      <c r="R472" t="str">
        <f t="shared" si="81"/>
        <v>1,</v>
      </c>
      <c r="S472" t="str">
        <f t="shared" si="82"/>
        <v>2,</v>
      </c>
    </row>
    <row r="473" spans="1:19" x14ac:dyDescent="0.15">
      <c r="A473" t="s">
        <v>164</v>
      </c>
      <c r="B473">
        <v>91004</v>
      </c>
      <c r="C473">
        <v>120</v>
      </c>
      <c r="D473">
        <v>1</v>
      </c>
      <c r="E473">
        <v>2</v>
      </c>
      <c r="F473">
        <v>4</v>
      </c>
      <c r="G473" s="5">
        <f t="shared" si="86"/>
        <v>1.2101653892698669E-2</v>
      </c>
      <c r="H473" t="str">
        <f>VLOOKUP(B473,'名称-id-价值'!B:C,2,FALSE)</f>
        <v>T1LP4</v>
      </c>
      <c r="I473" t="str">
        <f t="shared" si="83"/>
        <v>T1部件</v>
      </c>
      <c r="J473">
        <f t="shared" si="77"/>
        <v>10</v>
      </c>
      <c r="K473">
        <f t="shared" si="84"/>
        <v>7.2609923356192013E-2</v>
      </c>
      <c r="L473">
        <f>VLOOKUP(B473,'名称-id-价值'!B:M,J473+2,FALSE)</f>
        <v>22</v>
      </c>
      <c r="M473">
        <f t="shared" si="78"/>
        <v>0.39935457845905603</v>
      </c>
      <c r="N473">
        <f t="shared" si="87"/>
        <v>376.77256958450931</v>
      </c>
      <c r="O473" t="str">
        <f t="shared" si="79"/>
        <v>91004,</v>
      </c>
      <c r="P473" t="str">
        <f t="shared" si="80"/>
        <v>120,</v>
      </c>
      <c r="Q473" t="str">
        <f t="shared" si="85"/>
        <v>(1,2)</v>
      </c>
      <c r="R473" t="str">
        <f t="shared" si="81"/>
        <v>1,</v>
      </c>
      <c r="S473" t="str">
        <f t="shared" si="82"/>
        <v>2,</v>
      </c>
    </row>
    <row r="474" spans="1:19" x14ac:dyDescent="0.15">
      <c r="A474" t="s">
        <v>164</v>
      </c>
      <c r="B474">
        <v>91006</v>
      </c>
      <c r="C474">
        <v>120</v>
      </c>
      <c r="D474">
        <v>1</v>
      </c>
      <c r="E474">
        <v>2</v>
      </c>
      <c r="F474">
        <v>4</v>
      </c>
      <c r="G474" s="5">
        <f t="shared" si="86"/>
        <v>1.2101653892698669E-2</v>
      </c>
      <c r="H474" t="str">
        <f>VLOOKUP(B474,'名称-id-价值'!B:C,2,FALSE)</f>
        <v>T1LP6</v>
      </c>
      <c r="I474" t="str">
        <f t="shared" si="83"/>
        <v>T1部件</v>
      </c>
      <c r="J474">
        <f t="shared" si="77"/>
        <v>10</v>
      </c>
      <c r="K474">
        <f t="shared" si="84"/>
        <v>7.2609923356192013E-2</v>
      </c>
      <c r="L474">
        <f>VLOOKUP(B474,'名称-id-价值'!B:M,J474+2,FALSE)</f>
        <v>22</v>
      </c>
      <c r="M474">
        <f t="shared" si="78"/>
        <v>0.39935457845905603</v>
      </c>
      <c r="N474">
        <f t="shared" si="87"/>
        <v>376.77256958450931</v>
      </c>
      <c r="O474" t="str">
        <f t="shared" si="79"/>
        <v>91006,</v>
      </c>
      <c r="P474" t="str">
        <f t="shared" si="80"/>
        <v>120,</v>
      </c>
      <c r="Q474" t="str">
        <f t="shared" si="85"/>
        <v>(1,2)</v>
      </c>
      <c r="R474" t="str">
        <f t="shared" si="81"/>
        <v>1,</v>
      </c>
      <c r="S474" t="str">
        <f t="shared" si="82"/>
        <v>2,</v>
      </c>
    </row>
    <row r="475" spans="1:19" x14ac:dyDescent="0.15">
      <c r="A475" t="s">
        <v>164</v>
      </c>
      <c r="B475">
        <v>91102</v>
      </c>
      <c r="C475">
        <v>120</v>
      </c>
      <c r="D475">
        <v>1</v>
      </c>
      <c r="E475">
        <v>2</v>
      </c>
      <c r="F475">
        <v>4</v>
      </c>
      <c r="G475" s="5">
        <f t="shared" si="86"/>
        <v>1.2101653892698669E-2</v>
      </c>
      <c r="H475" t="str">
        <f>VLOOKUP(B475,'名称-id-价值'!B:C,2,FALSE)</f>
        <v>T1MP2</v>
      </c>
      <c r="I475" t="str">
        <f t="shared" si="83"/>
        <v>T1部件</v>
      </c>
      <c r="J475">
        <f t="shared" si="77"/>
        <v>10</v>
      </c>
      <c r="K475">
        <f t="shared" si="84"/>
        <v>7.2609923356192013E-2</v>
      </c>
      <c r="L475">
        <f>VLOOKUP(B475,'名称-id-价值'!B:M,J475+2,FALSE)</f>
        <v>22</v>
      </c>
      <c r="M475">
        <f t="shared" si="78"/>
        <v>0.39935457845905603</v>
      </c>
      <c r="N475">
        <f t="shared" si="87"/>
        <v>376.77256958450931</v>
      </c>
      <c r="O475" t="str">
        <f t="shared" si="79"/>
        <v>91102,</v>
      </c>
      <c r="P475" t="str">
        <f t="shared" si="80"/>
        <v>120,</v>
      </c>
      <c r="Q475" t="str">
        <f t="shared" si="85"/>
        <v>(1,2)</v>
      </c>
      <c r="R475" t="str">
        <f t="shared" si="81"/>
        <v>1,</v>
      </c>
      <c r="S475" t="str">
        <f t="shared" si="82"/>
        <v>2,</v>
      </c>
    </row>
    <row r="476" spans="1:19" x14ac:dyDescent="0.15">
      <c r="A476" t="s">
        <v>164</v>
      </c>
      <c r="B476">
        <v>91104</v>
      </c>
      <c r="C476">
        <v>120</v>
      </c>
      <c r="D476">
        <v>1</v>
      </c>
      <c r="E476">
        <v>2</v>
      </c>
      <c r="F476">
        <v>4</v>
      </c>
      <c r="G476" s="5">
        <f t="shared" si="86"/>
        <v>1.2101653892698669E-2</v>
      </c>
      <c r="H476" t="str">
        <f>VLOOKUP(B476,'名称-id-价值'!B:C,2,FALSE)</f>
        <v>T1MP4</v>
      </c>
      <c r="I476" t="str">
        <f t="shared" si="83"/>
        <v>T1部件</v>
      </c>
      <c r="J476">
        <f t="shared" si="77"/>
        <v>10</v>
      </c>
      <c r="K476">
        <f t="shared" si="84"/>
        <v>7.2609923356192013E-2</v>
      </c>
      <c r="L476">
        <f>VLOOKUP(B476,'名称-id-价值'!B:M,J476+2,FALSE)</f>
        <v>22</v>
      </c>
      <c r="M476">
        <f t="shared" si="78"/>
        <v>0.39935457845905603</v>
      </c>
      <c r="N476">
        <f t="shared" si="87"/>
        <v>376.77256958450931</v>
      </c>
      <c r="O476" t="str">
        <f t="shared" si="79"/>
        <v>91104,</v>
      </c>
      <c r="P476" t="str">
        <f t="shared" si="80"/>
        <v>120,</v>
      </c>
      <c r="Q476" t="str">
        <f t="shared" si="85"/>
        <v>(1,2)</v>
      </c>
      <c r="R476" t="str">
        <f t="shared" si="81"/>
        <v>1,</v>
      </c>
      <c r="S476" t="str">
        <f t="shared" si="82"/>
        <v>2,</v>
      </c>
    </row>
    <row r="477" spans="1:19" x14ac:dyDescent="0.15">
      <c r="A477" t="s">
        <v>164</v>
      </c>
      <c r="B477">
        <v>91106</v>
      </c>
      <c r="C477">
        <v>120</v>
      </c>
      <c r="D477">
        <v>1</v>
      </c>
      <c r="E477">
        <v>2</v>
      </c>
      <c r="F477">
        <v>4</v>
      </c>
      <c r="G477" s="5">
        <f t="shared" si="86"/>
        <v>1.2101653892698669E-2</v>
      </c>
      <c r="H477" t="str">
        <f>VLOOKUP(B477,'名称-id-价值'!B:C,2,FALSE)</f>
        <v>T1MP6</v>
      </c>
      <c r="I477" t="str">
        <f t="shared" si="83"/>
        <v>T1部件</v>
      </c>
      <c r="J477">
        <f t="shared" si="77"/>
        <v>10</v>
      </c>
      <c r="K477">
        <f t="shared" si="84"/>
        <v>7.2609923356192013E-2</v>
      </c>
      <c r="L477">
        <f>VLOOKUP(B477,'名称-id-价值'!B:M,J477+2,FALSE)</f>
        <v>22</v>
      </c>
      <c r="M477">
        <f t="shared" si="78"/>
        <v>0.39935457845905603</v>
      </c>
      <c r="N477">
        <f t="shared" si="87"/>
        <v>376.77256958450931</v>
      </c>
      <c r="O477" t="str">
        <f t="shared" si="79"/>
        <v>91106,</v>
      </c>
      <c r="P477" t="str">
        <f t="shared" si="80"/>
        <v>120,</v>
      </c>
      <c r="Q477" t="str">
        <f t="shared" si="85"/>
        <v>(1,2)</v>
      </c>
      <c r="R477" t="str">
        <f t="shared" si="81"/>
        <v>1,</v>
      </c>
      <c r="S477" t="str">
        <f t="shared" si="82"/>
        <v>2,</v>
      </c>
    </row>
    <row r="478" spans="1:19" x14ac:dyDescent="0.15">
      <c r="A478" t="s">
        <v>164</v>
      </c>
      <c r="B478">
        <v>91202</v>
      </c>
      <c r="C478">
        <v>120</v>
      </c>
      <c r="D478">
        <v>1</v>
      </c>
      <c r="E478">
        <v>2</v>
      </c>
      <c r="F478">
        <v>4</v>
      </c>
      <c r="G478" s="5">
        <f t="shared" si="86"/>
        <v>1.2101653892698669E-2</v>
      </c>
      <c r="H478" t="str">
        <f>VLOOKUP(B478,'名称-id-价值'!B:C,2,FALSE)</f>
        <v>T1HP2</v>
      </c>
      <c r="I478" t="str">
        <f t="shared" si="83"/>
        <v>T1部件</v>
      </c>
      <c r="J478">
        <f t="shared" si="77"/>
        <v>10</v>
      </c>
      <c r="K478">
        <f t="shared" si="84"/>
        <v>7.2609923356192013E-2</v>
      </c>
      <c r="L478">
        <f>VLOOKUP(B478,'名称-id-价值'!B:M,J478+2,FALSE)</f>
        <v>22</v>
      </c>
      <c r="M478">
        <f t="shared" si="78"/>
        <v>0.39935457845905603</v>
      </c>
      <c r="N478">
        <f t="shared" si="87"/>
        <v>376.77256958450931</v>
      </c>
      <c r="O478" t="str">
        <f t="shared" si="79"/>
        <v>91202,</v>
      </c>
      <c r="P478" t="str">
        <f t="shared" si="80"/>
        <v>120,</v>
      </c>
      <c r="Q478" t="str">
        <f t="shared" si="85"/>
        <v>(1,2)</v>
      </c>
      <c r="R478" t="str">
        <f t="shared" si="81"/>
        <v>1,</v>
      </c>
      <c r="S478" t="str">
        <f t="shared" si="82"/>
        <v>2,</v>
      </c>
    </row>
    <row r="479" spans="1:19" x14ac:dyDescent="0.15">
      <c r="A479" t="s">
        <v>164</v>
      </c>
      <c r="B479">
        <v>91204</v>
      </c>
      <c r="C479">
        <v>120</v>
      </c>
      <c r="D479">
        <v>1</v>
      </c>
      <c r="E479">
        <v>2</v>
      </c>
      <c r="F479">
        <v>4</v>
      </c>
      <c r="G479" s="5">
        <f t="shared" si="86"/>
        <v>1.2101653892698669E-2</v>
      </c>
      <c r="H479" t="str">
        <f>VLOOKUP(B479,'名称-id-价值'!B:C,2,FALSE)</f>
        <v>T1HP4</v>
      </c>
      <c r="I479" t="str">
        <f t="shared" si="83"/>
        <v>T1部件</v>
      </c>
      <c r="J479">
        <f t="shared" si="77"/>
        <v>10</v>
      </c>
      <c r="K479">
        <f t="shared" si="84"/>
        <v>7.2609923356192013E-2</v>
      </c>
      <c r="L479">
        <f>VLOOKUP(B479,'名称-id-价值'!B:M,J479+2,FALSE)</f>
        <v>22</v>
      </c>
      <c r="M479">
        <f t="shared" si="78"/>
        <v>0.39935457845905603</v>
      </c>
      <c r="N479">
        <f t="shared" si="87"/>
        <v>376.77256958450931</v>
      </c>
      <c r="O479" t="str">
        <f t="shared" si="79"/>
        <v>91204,</v>
      </c>
      <c r="P479" t="str">
        <f t="shared" si="80"/>
        <v>120,</v>
      </c>
      <c r="Q479" t="str">
        <f t="shared" si="85"/>
        <v>(1,2)</v>
      </c>
      <c r="R479" t="str">
        <f t="shared" si="81"/>
        <v>1,</v>
      </c>
      <c r="S479" t="str">
        <f t="shared" si="82"/>
        <v>2,</v>
      </c>
    </row>
    <row r="480" spans="1:19" x14ac:dyDescent="0.15">
      <c r="A480" t="s">
        <v>164</v>
      </c>
      <c r="B480">
        <v>91206</v>
      </c>
      <c r="C480">
        <v>120</v>
      </c>
      <c r="D480">
        <v>1</v>
      </c>
      <c r="E480">
        <v>2</v>
      </c>
      <c r="F480">
        <v>4</v>
      </c>
      <c r="G480" s="5">
        <f t="shared" si="86"/>
        <v>1.2101653892698669E-2</v>
      </c>
      <c r="H480" t="str">
        <f>VLOOKUP(B480,'名称-id-价值'!B:C,2,FALSE)</f>
        <v>T1HP6</v>
      </c>
      <c r="I480" t="str">
        <f t="shared" si="83"/>
        <v>T1部件</v>
      </c>
      <c r="J480">
        <f t="shared" ref="J480:J517" si="88">IF(RIGHT(A480,1)+0=0,10,RIGHT(A480,1)+0)</f>
        <v>10</v>
      </c>
      <c r="K480">
        <f t="shared" si="84"/>
        <v>7.2609923356192013E-2</v>
      </c>
      <c r="L480">
        <f>VLOOKUP(B480,'名称-id-价值'!B:M,J480+2,FALSE)</f>
        <v>22</v>
      </c>
      <c r="M480">
        <f t="shared" ref="M480:M517" si="89">G480*L480*AVERAGE(D480:E480)</f>
        <v>0.39935457845905603</v>
      </c>
      <c r="N480">
        <f t="shared" si="87"/>
        <v>376.77256958450931</v>
      </c>
      <c r="O480" t="str">
        <f t="shared" ref="O480:O492" si="90">B480&amp;","</f>
        <v>91206,</v>
      </c>
      <c r="P480" t="str">
        <f t="shared" ref="P480:P492" si="91">C480&amp;","</f>
        <v>120,</v>
      </c>
      <c r="Q480" t="str">
        <f t="shared" si="85"/>
        <v>(1,2)</v>
      </c>
      <c r="R480" t="str">
        <f t="shared" ref="R480:R520" si="92">D480&amp;","</f>
        <v>1,</v>
      </c>
      <c r="S480" t="str">
        <f t="shared" ref="S480:S520" si="93">E480&amp;","</f>
        <v>2,</v>
      </c>
    </row>
    <row r="481" spans="1:19" x14ac:dyDescent="0.15">
      <c r="A481" t="s">
        <v>164</v>
      </c>
      <c r="B481">
        <v>92001</v>
      </c>
      <c r="C481">
        <v>84</v>
      </c>
      <c r="D481">
        <v>1</v>
      </c>
      <c r="E481">
        <v>1</v>
      </c>
      <c r="F481">
        <v>4</v>
      </c>
      <c r="G481" s="5">
        <f t="shared" si="86"/>
        <v>8.4711577248890689E-3</v>
      </c>
      <c r="H481" t="str">
        <f>VLOOKUP(B481,'名称-id-价值'!B:C,2,FALSE)</f>
        <v>T2LP1</v>
      </c>
      <c r="I481" t="str">
        <f t="shared" ref="I481:I517" si="94">IF(LEFT(B481,1)+0=5,"T"&amp;MID(B481,3,1)&amp;"碎片",IF(LEFT(B481,1)+0=1,"T"&amp;MID(B481,3,1)&amp;"坦克",IF(LEFT(B481,1)+0=9,"T"&amp;MID(B481,2,1)&amp;"部件")))</f>
        <v>T2部件</v>
      </c>
      <c r="J481">
        <f t="shared" si="88"/>
        <v>10</v>
      </c>
      <c r="K481">
        <f t="shared" ref="K481:K520" si="95">AVERAGE(D481:E481)*G481*F481</f>
        <v>3.3884630899556276E-2</v>
      </c>
      <c r="L481">
        <f>VLOOKUP(B481,'名称-id-价值'!B:M,J481+2,FALSE)</f>
        <v>52.85</v>
      </c>
      <c r="M481">
        <f t="shared" si="89"/>
        <v>0.4477006857603873</v>
      </c>
      <c r="N481">
        <f t="shared" si="87"/>
        <v>376.77256958450931</v>
      </c>
      <c r="O481" t="str">
        <f t="shared" si="90"/>
        <v>92001,</v>
      </c>
      <c r="P481" t="str">
        <f t="shared" si="91"/>
        <v>84,</v>
      </c>
      <c r="Q481" t="str">
        <f t="shared" ref="Q481:Q520" si="96">"("&amp;LEFT(R481&amp;S481,LEN(R481&amp;S481)-1)&amp;")"</f>
        <v>(1,1)</v>
      </c>
      <c r="R481" t="str">
        <f t="shared" si="92"/>
        <v>1,</v>
      </c>
      <c r="S481" t="str">
        <f t="shared" si="93"/>
        <v>1,</v>
      </c>
    </row>
    <row r="482" spans="1:19" x14ac:dyDescent="0.15">
      <c r="A482" t="s">
        <v>164</v>
      </c>
      <c r="B482">
        <v>92003</v>
      </c>
      <c r="C482">
        <v>84</v>
      </c>
      <c r="D482">
        <v>1</v>
      </c>
      <c r="E482">
        <v>1</v>
      </c>
      <c r="F482">
        <v>4</v>
      </c>
      <c r="G482" s="5">
        <f t="shared" si="86"/>
        <v>8.4711577248890689E-3</v>
      </c>
      <c r="H482" t="str">
        <f>VLOOKUP(B482,'名称-id-价值'!B:C,2,FALSE)</f>
        <v>T2LP3</v>
      </c>
      <c r="I482" t="str">
        <f t="shared" si="94"/>
        <v>T2部件</v>
      </c>
      <c r="J482">
        <f t="shared" si="88"/>
        <v>10</v>
      </c>
      <c r="K482">
        <f t="shared" si="95"/>
        <v>3.3884630899556276E-2</v>
      </c>
      <c r="L482">
        <f>VLOOKUP(B482,'名称-id-价值'!B:M,J482+2,FALSE)</f>
        <v>52.85</v>
      </c>
      <c r="M482">
        <f t="shared" si="89"/>
        <v>0.4477006857603873</v>
      </c>
      <c r="N482">
        <f t="shared" si="87"/>
        <v>376.77256958450931</v>
      </c>
      <c r="O482" t="str">
        <f t="shared" si="90"/>
        <v>92003,</v>
      </c>
      <c r="P482" t="str">
        <f t="shared" si="91"/>
        <v>84,</v>
      </c>
      <c r="Q482" t="str">
        <f t="shared" si="96"/>
        <v>(1,1)</v>
      </c>
      <c r="R482" t="str">
        <f t="shared" si="92"/>
        <v>1,</v>
      </c>
      <c r="S482" t="str">
        <f t="shared" si="93"/>
        <v>1,</v>
      </c>
    </row>
    <row r="483" spans="1:19" x14ac:dyDescent="0.15">
      <c r="A483" t="s">
        <v>164</v>
      </c>
      <c r="B483">
        <v>92005</v>
      </c>
      <c r="C483">
        <v>84</v>
      </c>
      <c r="D483">
        <v>1</v>
      </c>
      <c r="E483">
        <v>1</v>
      </c>
      <c r="F483">
        <v>4</v>
      </c>
      <c r="G483" s="5">
        <f t="shared" si="86"/>
        <v>8.4711577248890689E-3</v>
      </c>
      <c r="H483" t="str">
        <f>VLOOKUP(B483,'名称-id-价值'!B:C,2,FALSE)</f>
        <v>T2LP5</v>
      </c>
      <c r="I483" t="str">
        <f t="shared" si="94"/>
        <v>T2部件</v>
      </c>
      <c r="J483">
        <f t="shared" si="88"/>
        <v>10</v>
      </c>
      <c r="K483">
        <f t="shared" si="95"/>
        <v>3.3884630899556276E-2</v>
      </c>
      <c r="L483">
        <f>VLOOKUP(B483,'名称-id-价值'!B:M,J483+2,FALSE)</f>
        <v>52.85</v>
      </c>
      <c r="M483">
        <f t="shared" si="89"/>
        <v>0.4477006857603873</v>
      </c>
      <c r="N483">
        <f t="shared" si="87"/>
        <v>376.77256958450931</v>
      </c>
      <c r="O483" t="str">
        <f t="shared" si="90"/>
        <v>92005,</v>
      </c>
      <c r="P483" t="str">
        <f t="shared" si="91"/>
        <v>84,</v>
      </c>
      <c r="Q483" t="str">
        <f t="shared" si="96"/>
        <v>(1,1)</v>
      </c>
      <c r="R483" t="str">
        <f t="shared" si="92"/>
        <v>1,</v>
      </c>
      <c r="S483" t="str">
        <f t="shared" si="93"/>
        <v>1,</v>
      </c>
    </row>
    <row r="484" spans="1:19" x14ac:dyDescent="0.15">
      <c r="A484" t="s">
        <v>164</v>
      </c>
      <c r="B484">
        <v>92101</v>
      </c>
      <c r="C484">
        <v>84</v>
      </c>
      <c r="D484">
        <v>1</v>
      </c>
      <c r="E484">
        <v>1</v>
      </c>
      <c r="F484">
        <v>4</v>
      </c>
      <c r="G484" s="5">
        <f t="shared" si="86"/>
        <v>8.4711577248890689E-3</v>
      </c>
      <c r="H484" t="str">
        <f>VLOOKUP(B484,'名称-id-价值'!B:C,2,FALSE)</f>
        <v>T2MP1</v>
      </c>
      <c r="I484" t="str">
        <f t="shared" si="94"/>
        <v>T2部件</v>
      </c>
      <c r="J484">
        <f t="shared" si="88"/>
        <v>10</v>
      </c>
      <c r="K484">
        <f t="shared" si="95"/>
        <v>3.3884630899556276E-2</v>
      </c>
      <c r="L484">
        <f>VLOOKUP(B484,'名称-id-价值'!B:M,J484+2,FALSE)</f>
        <v>52.85</v>
      </c>
      <c r="M484">
        <f t="shared" si="89"/>
        <v>0.4477006857603873</v>
      </c>
      <c r="N484">
        <f t="shared" si="87"/>
        <v>376.77256958450931</v>
      </c>
      <c r="O484" t="str">
        <f t="shared" si="90"/>
        <v>92101,</v>
      </c>
      <c r="P484" t="str">
        <f t="shared" si="91"/>
        <v>84,</v>
      </c>
      <c r="Q484" t="str">
        <f t="shared" si="96"/>
        <v>(1,1)</v>
      </c>
      <c r="R484" t="str">
        <f t="shared" si="92"/>
        <v>1,</v>
      </c>
      <c r="S484" t="str">
        <f t="shared" si="93"/>
        <v>1,</v>
      </c>
    </row>
    <row r="485" spans="1:19" x14ac:dyDescent="0.15">
      <c r="A485" t="s">
        <v>164</v>
      </c>
      <c r="B485">
        <v>92103</v>
      </c>
      <c r="C485">
        <v>84</v>
      </c>
      <c r="D485">
        <v>1</v>
      </c>
      <c r="E485">
        <v>1</v>
      </c>
      <c r="F485">
        <v>4</v>
      </c>
      <c r="G485" s="5">
        <f t="shared" si="86"/>
        <v>8.4711577248890689E-3</v>
      </c>
      <c r="H485" t="str">
        <f>VLOOKUP(B485,'名称-id-价值'!B:C,2,FALSE)</f>
        <v>T2MP3</v>
      </c>
      <c r="I485" t="str">
        <f t="shared" si="94"/>
        <v>T2部件</v>
      </c>
      <c r="J485">
        <f t="shared" si="88"/>
        <v>10</v>
      </c>
      <c r="K485">
        <f t="shared" si="95"/>
        <v>3.3884630899556276E-2</v>
      </c>
      <c r="L485">
        <f>VLOOKUP(B485,'名称-id-价值'!B:M,J485+2,FALSE)</f>
        <v>52.85</v>
      </c>
      <c r="M485">
        <f t="shared" si="89"/>
        <v>0.4477006857603873</v>
      </c>
      <c r="N485">
        <f t="shared" si="87"/>
        <v>376.77256958450931</v>
      </c>
      <c r="O485" t="str">
        <f t="shared" si="90"/>
        <v>92103,</v>
      </c>
      <c r="P485" t="str">
        <f t="shared" si="91"/>
        <v>84,</v>
      </c>
      <c r="Q485" t="str">
        <f t="shared" si="96"/>
        <v>(1,1)</v>
      </c>
      <c r="R485" t="str">
        <f t="shared" si="92"/>
        <v>1,</v>
      </c>
      <c r="S485" t="str">
        <f t="shared" si="93"/>
        <v>1,</v>
      </c>
    </row>
    <row r="486" spans="1:19" x14ac:dyDescent="0.15">
      <c r="A486" t="s">
        <v>164</v>
      </c>
      <c r="B486">
        <v>92105</v>
      </c>
      <c r="C486">
        <v>84</v>
      </c>
      <c r="D486">
        <v>1</v>
      </c>
      <c r="E486">
        <v>1</v>
      </c>
      <c r="F486">
        <v>4</v>
      </c>
      <c r="G486" s="5">
        <f t="shared" si="86"/>
        <v>8.4711577248890689E-3</v>
      </c>
      <c r="H486" t="str">
        <f>VLOOKUP(B486,'名称-id-价值'!B:C,2,FALSE)</f>
        <v>T2MP5</v>
      </c>
      <c r="I486" t="str">
        <f t="shared" si="94"/>
        <v>T2部件</v>
      </c>
      <c r="J486">
        <f t="shared" si="88"/>
        <v>10</v>
      </c>
      <c r="K486">
        <f t="shared" si="95"/>
        <v>3.3884630899556276E-2</v>
      </c>
      <c r="L486">
        <f>VLOOKUP(B486,'名称-id-价值'!B:M,J486+2,FALSE)</f>
        <v>52.85</v>
      </c>
      <c r="M486">
        <f t="shared" si="89"/>
        <v>0.4477006857603873</v>
      </c>
      <c r="N486">
        <f t="shared" si="87"/>
        <v>376.77256958450931</v>
      </c>
      <c r="O486" t="str">
        <f t="shared" si="90"/>
        <v>92105,</v>
      </c>
      <c r="P486" t="str">
        <f t="shared" si="91"/>
        <v>84,</v>
      </c>
      <c r="Q486" t="str">
        <f t="shared" si="96"/>
        <v>(1,1)</v>
      </c>
      <c r="R486" t="str">
        <f t="shared" si="92"/>
        <v>1,</v>
      </c>
      <c r="S486" t="str">
        <f t="shared" si="93"/>
        <v>1,</v>
      </c>
    </row>
    <row r="487" spans="1:19" x14ac:dyDescent="0.15">
      <c r="A487" t="s">
        <v>164</v>
      </c>
      <c r="B487">
        <v>92201</v>
      </c>
      <c r="C487">
        <v>84</v>
      </c>
      <c r="D487">
        <v>1</v>
      </c>
      <c r="E487">
        <v>1</v>
      </c>
      <c r="F487">
        <v>4</v>
      </c>
      <c r="G487" s="5">
        <f t="shared" si="86"/>
        <v>8.4711577248890689E-3</v>
      </c>
      <c r="H487" t="str">
        <f>VLOOKUP(B487,'名称-id-价值'!B:C,2,FALSE)</f>
        <v>T2HP1</v>
      </c>
      <c r="I487" t="str">
        <f t="shared" si="94"/>
        <v>T2部件</v>
      </c>
      <c r="J487">
        <f t="shared" si="88"/>
        <v>10</v>
      </c>
      <c r="K487">
        <f t="shared" si="95"/>
        <v>3.3884630899556276E-2</v>
      </c>
      <c r="L487">
        <f>VLOOKUP(B487,'名称-id-价值'!B:M,J487+2,FALSE)</f>
        <v>52.85</v>
      </c>
      <c r="M487">
        <f t="shared" si="89"/>
        <v>0.4477006857603873</v>
      </c>
      <c r="N487">
        <f t="shared" si="87"/>
        <v>376.77256958450931</v>
      </c>
      <c r="O487" t="str">
        <f t="shared" si="90"/>
        <v>92201,</v>
      </c>
      <c r="P487" t="str">
        <f t="shared" si="91"/>
        <v>84,</v>
      </c>
      <c r="Q487" t="str">
        <f t="shared" si="96"/>
        <v>(1,1)</v>
      </c>
      <c r="R487" t="str">
        <f t="shared" si="92"/>
        <v>1,</v>
      </c>
      <c r="S487" t="str">
        <f t="shared" si="93"/>
        <v>1,</v>
      </c>
    </row>
    <row r="488" spans="1:19" x14ac:dyDescent="0.15">
      <c r="A488" t="s">
        <v>164</v>
      </c>
      <c r="B488">
        <v>92203</v>
      </c>
      <c r="C488">
        <v>84</v>
      </c>
      <c r="D488">
        <v>1</v>
      </c>
      <c r="E488">
        <v>1</v>
      </c>
      <c r="F488">
        <v>4</v>
      </c>
      <c r="G488" s="5">
        <f t="shared" si="86"/>
        <v>8.4711577248890689E-3</v>
      </c>
      <c r="H488" t="str">
        <f>VLOOKUP(B488,'名称-id-价值'!B:C,2,FALSE)</f>
        <v>T2HP3</v>
      </c>
      <c r="I488" t="str">
        <f t="shared" si="94"/>
        <v>T2部件</v>
      </c>
      <c r="J488">
        <f t="shared" si="88"/>
        <v>10</v>
      </c>
      <c r="K488">
        <f t="shared" si="95"/>
        <v>3.3884630899556276E-2</v>
      </c>
      <c r="L488">
        <f>VLOOKUP(B488,'名称-id-价值'!B:M,J488+2,FALSE)</f>
        <v>52.85</v>
      </c>
      <c r="M488">
        <f t="shared" si="89"/>
        <v>0.4477006857603873</v>
      </c>
      <c r="N488">
        <f t="shared" si="87"/>
        <v>376.77256958450931</v>
      </c>
      <c r="O488" t="str">
        <f t="shared" si="90"/>
        <v>92203,</v>
      </c>
      <c r="P488" t="str">
        <f t="shared" si="91"/>
        <v>84,</v>
      </c>
      <c r="Q488" t="str">
        <f t="shared" si="96"/>
        <v>(1,1)</v>
      </c>
      <c r="R488" t="str">
        <f t="shared" si="92"/>
        <v>1,</v>
      </c>
      <c r="S488" t="str">
        <f t="shared" si="93"/>
        <v>1,</v>
      </c>
    </row>
    <row r="489" spans="1:19" x14ac:dyDescent="0.15">
      <c r="A489" t="s">
        <v>164</v>
      </c>
      <c r="B489">
        <v>92205</v>
      </c>
      <c r="C489">
        <v>84</v>
      </c>
      <c r="D489">
        <v>1</v>
      </c>
      <c r="E489">
        <v>1</v>
      </c>
      <c r="F489">
        <v>4</v>
      </c>
      <c r="G489" s="5">
        <f t="shared" si="86"/>
        <v>8.4711577248890689E-3</v>
      </c>
      <c r="H489" t="str">
        <f>VLOOKUP(B489,'名称-id-价值'!B:C,2,FALSE)</f>
        <v>T2HP5</v>
      </c>
      <c r="I489" t="str">
        <f t="shared" si="94"/>
        <v>T2部件</v>
      </c>
      <c r="J489">
        <f t="shared" si="88"/>
        <v>10</v>
      </c>
      <c r="K489">
        <f t="shared" si="95"/>
        <v>3.3884630899556276E-2</v>
      </c>
      <c r="L489">
        <f>VLOOKUP(B489,'名称-id-价值'!B:M,J489+2,FALSE)</f>
        <v>52.85</v>
      </c>
      <c r="M489">
        <f t="shared" si="89"/>
        <v>0.4477006857603873</v>
      </c>
      <c r="N489">
        <f t="shared" si="87"/>
        <v>376.77256958450931</v>
      </c>
      <c r="O489" t="str">
        <f t="shared" si="90"/>
        <v>92205,</v>
      </c>
      <c r="P489" t="str">
        <f t="shared" si="91"/>
        <v>84,</v>
      </c>
      <c r="Q489" t="str">
        <f t="shared" si="96"/>
        <v>(1,1)</v>
      </c>
      <c r="R489" t="str">
        <f t="shared" si="92"/>
        <v>1,</v>
      </c>
      <c r="S489" t="str">
        <f t="shared" si="93"/>
        <v>1,</v>
      </c>
    </row>
    <row r="490" spans="1:19" x14ac:dyDescent="0.15">
      <c r="A490" t="s">
        <v>164</v>
      </c>
      <c r="B490">
        <v>92002</v>
      </c>
      <c r="C490">
        <v>84</v>
      </c>
      <c r="D490">
        <v>1</v>
      </c>
      <c r="E490">
        <v>1</v>
      </c>
      <c r="F490">
        <v>4</v>
      </c>
      <c r="G490" s="5">
        <f t="shared" si="86"/>
        <v>8.4711577248890689E-3</v>
      </c>
      <c r="H490" t="str">
        <f>VLOOKUP(B490,'名称-id-价值'!B:C,2,FALSE)</f>
        <v>T2LP2</v>
      </c>
      <c r="I490" t="str">
        <f t="shared" si="94"/>
        <v>T2部件</v>
      </c>
      <c r="J490">
        <f t="shared" si="88"/>
        <v>10</v>
      </c>
      <c r="K490">
        <f t="shared" si="95"/>
        <v>3.3884630899556276E-2</v>
      </c>
      <c r="L490">
        <f>VLOOKUP(B490,'名称-id-价值'!B:M,J490+2,FALSE)</f>
        <v>52.85</v>
      </c>
      <c r="M490">
        <f t="shared" si="89"/>
        <v>0.4477006857603873</v>
      </c>
      <c r="N490">
        <f t="shared" si="87"/>
        <v>376.77256958450931</v>
      </c>
      <c r="O490" t="str">
        <f t="shared" si="90"/>
        <v>92002,</v>
      </c>
      <c r="P490" t="str">
        <f t="shared" si="91"/>
        <v>84,</v>
      </c>
      <c r="Q490" t="str">
        <f t="shared" si="96"/>
        <v>(1,1)</v>
      </c>
      <c r="R490" t="str">
        <f t="shared" si="92"/>
        <v>1,</v>
      </c>
      <c r="S490" t="str">
        <f t="shared" si="93"/>
        <v>1,</v>
      </c>
    </row>
    <row r="491" spans="1:19" x14ac:dyDescent="0.15">
      <c r="A491" t="s">
        <v>164</v>
      </c>
      <c r="B491">
        <v>92004</v>
      </c>
      <c r="C491">
        <v>84</v>
      </c>
      <c r="D491">
        <v>1</v>
      </c>
      <c r="E491">
        <v>1</v>
      </c>
      <c r="F491">
        <v>4</v>
      </c>
      <c r="G491" s="5">
        <f t="shared" si="86"/>
        <v>8.4711577248890689E-3</v>
      </c>
      <c r="H491" t="str">
        <f>VLOOKUP(B491,'名称-id-价值'!B:C,2,FALSE)</f>
        <v>T2LP4</v>
      </c>
      <c r="I491" t="str">
        <f t="shared" si="94"/>
        <v>T2部件</v>
      </c>
      <c r="J491">
        <f t="shared" si="88"/>
        <v>10</v>
      </c>
      <c r="K491">
        <f t="shared" si="95"/>
        <v>3.3884630899556276E-2</v>
      </c>
      <c r="L491">
        <f>VLOOKUP(B491,'名称-id-价值'!B:M,J491+2,FALSE)</f>
        <v>52.85</v>
      </c>
      <c r="M491">
        <f t="shared" si="89"/>
        <v>0.4477006857603873</v>
      </c>
      <c r="N491">
        <f t="shared" si="87"/>
        <v>376.77256958450931</v>
      </c>
      <c r="O491" t="str">
        <f t="shared" si="90"/>
        <v>92004,</v>
      </c>
      <c r="P491" t="str">
        <f t="shared" si="91"/>
        <v>84,</v>
      </c>
      <c r="Q491" t="str">
        <f t="shared" si="96"/>
        <v>(1,1)</v>
      </c>
      <c r="R491" t="str">
        <f t="shared" si="92"/>
        <v>1,</v>
      </c>
      <c r="S491" t="str">
        <f t="shared" si="93"/>
        <v>1,</v>
      </c>
    </row>
    <row r="492" spans="1:19" x14ac:dyDescent="0.15">
      <c r="A492" t="s">
        <v>164</v>
      </c>
      <c r="B492">
        <v>92006</v>
      </c>
      <c r="C492">
        <v>84</v>
      </c>
      <c r="D492">
        <v>1</v>
      </c>
      <c r="E492">
        <v>1</v>
      </c>
      <c r="F492">
        <v>4</v>
      </c>
      <c r="G492" s="5">
        <f t="shared" si="86"/>
        <v>8.4711577248890689E-3</v>
      </c>
      <c r="H492" t="str">
        <f>VLOOKUP(B492,'名称-id-价值'!B:C,2,FALSE)</f>
        <v>T2LP6</v>
      </c>
      <c r="I492" t="str">
        <f t="shared" si="94"/>
        <v>T2部件</v>
      </c>
      <c r="J492">
        <f t="shared" si="88"/>
        <v>10</v>
      </c>
      <c r="K492">
        <f t="shared" si="95"/>
        <v>3.3884630899556276E-2</v>
      </c>
      <c r="L492">
        <f>VLOOKUP(B492,'名称-id-价值'!B:M,J492+2,FALSE)</f>
        <v>52.85</v>
      </c>
      <c r="M492">
        <f t="shared" si="89"/>
        <v>0.4477006857603873</v>
      </c>
      <c r="N492">
        <f t="shared" si="87"/>
        <v>376.77256958450931</v>
      </c>
      <c r="O492" t="str">
        <f t="shared" si="90"/>
        <v>92006,</v>
      </c>
      <c r="P492" t="str">
        <f t="shared" si="91"/>
        <v>84,</v>
      </c>
      <c r="Q492" t="str">
        <f t="shared" si="96"/>
        <v>(1,1)</v>
      </c>
      <c r="R492" t="str">
        <f t="shared" si="92"/>
        <v>1,</v>
      </c>
      <c r="S492" t="str">
        <f t="shared" si="93"/>
        <v>1,</v>
      </c>
    </row>
    <row r="493" spans="1:19" x14ac:dyDescent="0.15">
      <c r="A493" t="s">
        <v>164</v>
      </c>
      <c r="B493">
        <v>92102</v>
      </c>
      <c r="C493">
        <v>84</v>
      </c>
      <c r="D493">
        <v>1</v>
      </c>
      <c r="E493">
        <v>1</v>
      </c>
      <c r="F493">
        <v>4</v>
      </c>
      <c r="G493" s="5">
        <f t="shared" si="86"/>
        <v>8.4711577248890689E-3</v>
      </c>
      <c r="H493" t="str">
        <f>VLOOKUP(B493,'名称-id-价值'!B:C,2,FALSE)</f>
        <v>T2MP2</v>
      </c>
      <c r="I493" t="str">
        <f t="shared" si="94"/>
        <v>T2部件</v>
      </c>
      <c r="J493">
        <f t="shared" si="88"/>
        <v>10</v>
      </c>
      <c r="K493">
        <f t="shared" si="95"/>
        <v>3.3884630899556276E-2</v>
      </c>
      <c r="L493">
        <f>VLOOKUP(B493,'名称-id-价值'!B:M,J493+2,FALSE)</f>
        <v>52.85</v>
      </c>
      <c r="M493">
        <f t="shared" si="89"/>
        <v>0.4477006857603873</v>
      </c>
      <c r="N493">
        <f t="shared" si="87"/>
        <v>376.77256958450931</v>
      </c>
      <c r="O493" t="str">
        <f t="shared" ref="O493:O520" si="97">B493&amp;","</f>
        <v>92102,</v>
      </c>
      <c r="P493" t="str">
        <f t="shared" ref="P493:P520" si="98">C493&amp;","</f>
        <v>84,</v>
      </c>
      <c r="Q493" t="str">
        <f t="shared" si="96"/>
        <v>(1,1)</v>
      </c>
      <c r="R493" t="str">
        <f t="shared" si="92"/>
        <v>1,</v>
      </c>
      <c r="S493" t="str">
        <f t="shared" si="93"/>
        <v>1,</v>
      </c>
    </row>
    <row r="494" spans="1:19" x14ac:dyDescent="0.15">
      <c r="A494" t="s">
        <v>164</v>
      </c>
      <c r="B494">
        <v>92104</v>
      </c>
      <c r="C494">
        <v>84</v>
      </c>
      <c r="D494">
        <v>1</v>
      </c>
      <c r="E494">
        <v>1</v>
      </c>
      <c r="F494">
        <v>4</v>
      </c>
      <c r="G494" s="5">
        <f t="shared" si="86"/>
        <v>8.4711577248890689E-3</v>
      </c>
      <c r="H494" t="str">
        <f>VLOOKUP(B494,'名称-id-价值'!B:C,2,FALSE)</f>
        <v>T2MP4</v>
      </c>
      <c r="I494" t="str">
        <f t="shared" si="94"/>
        <v>T2部件</v>
      </c>
      <c r="J494">
        <f t="shared" si="88"/>
        <v>10</v>
      </c>
      <c r="K494">
        <f t="shared" si="95"/>
        <v>3.3884630899556276E-2</v>
      </c>
      <c r="L494">
        <f>VLOOKUP(B494,'名称-id-价值'!B:M,J494+2,FALSE)</f>
        <v>52.85</v>
      </c>
      <c r="M494">
        <f t="shared" si="89"/>
        <v>0.4477006857603873</v>
      </c>
      <c r="N494">
        <f t="shared" si="87"/>
        <v>376.77256958450931</v>
      </c>
      <c r="O494" t="str">
        <f t="shared" si="97"/>
        <v>92104,</v>
      </c>
      <c r="P494" t="str">
        <f t="shared" si="98"/>
        <v>84,</v>
      </c>
      <c r="Q494" t="str">
        <f t="shared" si="96"/>
        <v>(1,1)</v>
      </c>
      <c r="R494" t="str">
        <f t="shared" si="92"/>
        <v>1,</v>
      </c>
      <c r="S494" t="str">
        <f t="shared" si="93"/>
        <v>1,</v>
      </c>
    </row>
    <row r="495" spans="1:19" x14ac:dyDescent="0.15">
      <c r="A495" t="s">
        <v>164</v>
      </c>
      <c r="B495">
        <v>92106</v>
      </c>
      <c r="C495">
        <v>84</v>
      </c>
      <c r="D495">
        <v>1</v>
      </c>
      <c r="E495">
        <v>1</v>
      </c>
      <c r="F495">
        <v>4</v>
      </c>
      <c r="G495" s="5">
        <f t="shared" si="86"/>
        <v>8.4711577248890689E-3</v>
      </c>
      <c r="H495" t="str">
        <f>VLOOKUP(B495,'名称-id-价值'!B:C,2,FALSE)</f>
        <v>T2MP6</v>
      </c>
      <c r="I495" t="str">
        <f t="shared" si="94"/>
        <v>T2部件</v>
      </c>
      <c r="J495">
        <f t="shared" si="88"/>
        <v>10</v>
      </c>
      <c r="K495">
        <f t="shared" si="95"/>
        <v>3.3884630899556276E-2</v>
      </c>
      <c r="L495">
        <f>VLOOKUP(B495,'名称-id-价值'!B:M,J495+2,FALSE)</f>
        <v>52.85</v>
      </c>
      <c r="M495">
        <f t="shared" si="89"/>
        <v>0.4477006857603873</v>
      </c>
      <c r="N495">
        <f t="shared" si="87"/>
        <v>376.77256958450931</v>
      </c>
      <c r="O495" t="str">
        <f t="shared" si="97"/>
        <v>92106,</v>
      </c>
      <c r="P495" t="str">
        <f t="shared" si="98"/>
        <v>84,</v>
      </c>
      <c r="Q495" t="str">
        <f t="shared" si="96"/>
        <v>(1,1)</v>
      </c>
      <c r="R495" t="str">
        <f t="shared" si="92"/>
        <v>1,</v>
      </c>
      <c r="S495" t="str">
        <f t="shared" si="93"/>
        <v>1,</v>
      </c>
    </row>
    <row r="496" spans="1:19" x14ac:dyDescent="0.15">
      <c r="A496" t="s">
        <v>164</v>
      </c>
      <c r="B496">
        <v>92202</v>
      </c>
      <c r="C496">
        <v>84</v>
      </c>
      <c r="D496">
        <v>1</v>
      </c>
      <c r="E496">
        <v>1</v>
      </c>
      <c r="F496">
        <v>4</v>
      </c>
      <c r="G496" s="5">
        <f t="shared" si="86"/>
        <v>8.4711577248890689E-3</v>
      </c>
      <c r="H496" t="str">
        <f>VLOOKUP(B496,'名称-id-价值'!B:C,2,FALSE)</f>
        <v>T2HP2</v>
      </c>
      <c r="I496" t="str">
        <f t="shared" si="94"/>
        <v>T2部件</v>
      </c>
      <c r="J496">
        <f t="shared" si="88"/>
        <v>10</v>
      </c>
      <c r="K496">
        <f t="shared" si="95"/>
        <v>3.3884630899556276E-2</v>
      </c>
      <c r="L496">
        <f>VLOOKUP(B496,'名称-id-价值'!B:M,J496+2,FALSE)</f>
        <v>52.85</v>
      </c>
      <c r="M496">
        <f t="shared" si="89"/>
        <v>0.4477006857603873</v>
      </c>
      <c r="N496">
        <f t="shared" si="87"/>
        <v>376.77256958450931</v>
      </c>
      <c r="O496" t="str">
        <f t="shared" si="97"/>
        <v>92202,</v>
      </c>
      <c r="P496" t="str">
        <f t="shared" si="98"/>
        <v>84,</v>
      </c>
      <c r="Q496" t="str">
        <f t="shared" si="96"/>
        <v>(1,1)</v>
      </c>
      <c r="R496" t="str">
        <f t="shared" si="92"/>
        <v>1,</v>
      </c>
      <c r="S496" t="str">
        <f t="shared" si="93"/>
        <v>1,</v>
      </c>
    </row>
    <row r="497" spans="1:19" x14ac:dyDescent="0.15">
      <c r="A497" t="s">
        <v>164</v>
      </c>
      <c r="B497">
        <v>92204</v>
      </c>
      <c r="C497">
        <v>84</v>
      </c>
      <c r="D497">
        <v>1</v>
      </c>
      <c r="E497">
        <v>1</v>
      </c>
      <c r="F497">
        <v>4</v>
      </c>
      <c r="G497" s="5">
        <f t="shared" si="86"/>
        <v>8.4711577248890689E-3</v>
      </c>
      <c r="H497" t="str">
        <f>VLOOKUP(B497,'名称-id-价值'!B:C,2,FALSE)</f>
        <v>T2HP4</v>
      </c>
      <c r="I497" t="str">
        <f t="shared" si="94"/>
        <v>T2部件</v>
      </c>
      <c r="J497">
        <f t="shared" si="88"/>
        <v>10</v>
      </c>
      <c r="K497">
        <f t="shared" si="95"/>
        <v>3.3884630899556276E-2</v>
      </c>
      <c r="L497">
        <f>VLOOKUP(B497,'名称-id-价值'!B:M,J497+2,FALSE)</f>
        <v>52.85</v>
      </c>
      <c r="M497">
        <f t="shared" si="89"/>
        <v>0.4477006857603873</v>
      </c>
      <c r="N497">
        <f t="shared" si="87"/>
        <v>376.77256958450931</v>
      </c>
      <c r="O497" t="str">
        <f t="shared" si="97"/>
        <v>92204,</v>
      </c>
      <c r="P497" t="str">
        <f t="shared" si="98"/>
        <v>84,</v>
      </c>
      <c r="Q497" t="str">
        <f t="shared" si="96"/>
        <v>(1,1)</v>
      </c>
      <c r="R497" t="str">
        <f t="shared" si="92"/>
        <v>1,</v>
      </c>
      <c r="S497" t="str">
        <f t="shared" si="93"/>
        <v>1,</v>
      </c>
    </row>
    <row r="498" spans="1:19" x14ac:dyDescent="0.15">
      <c r="A498" t="s">
        <v>164</v>
      </c>
      <c r="B498">
        <v>92206</v>
      </c>
      <c r="C498">
        <v>84</v>
      </c>
      <c r="D498">
        <v>1</v>
      </c>
      <c r="E498">
        <v>1</v>
      </c>
      <c r="F498">
        <v>4</v>
      </c>
      <c r="G498" s="5">
        <f t="shared" si="86"/>
        <v>8.4711577248890689E-3</v>
      </c>
      <c r="H498" t="str">
        <f>VLOOKUP(B498,'名称-id-价值'!B:C,2,FALSE)</f>
        <v>T2HP6</v>
      </c>
      <c r="I498" t="str">
        <f t="shared" si="94"/>
        <v>T2部件</v>
      </c>
      <c r="J498">
        <f t="shared" si="88"/>
        <v>10</v>
      </c>
      <c r="K498">
        <f t="shared" si="95"/>
        <v>3.3884630899556276E-2</v>
      </c>
      <c r="L498">
        <f>VLOOKUP(B498,'名称-id-价值'!B:M,J498+2,FALSE)</f>
        <v>52.85</v>
      </c>
      <c r="M498">
        <f t="shared" si="89"/>
        <v>0.4477006857603873</v>
      </c>
      <c r="N498">
        <f t="shared" si="87"/>
        <v>376.77256958450931</v>
      </c>
      <c r="O498" t="str">
        <f t="shared" si="97"/>
        <v>92206,</v>
      </c>
      <c r="P498" t="str">
        <f t="shared" si="98"/>
        <v>84,</v>
      </c>
      <c r="Q498" t="str">
        <f t="shared" si="96"/>
        <v>(1,1)</v>
      </c>
      <c r="R498" t="str">
        <f t="shared" si="92"/>
        <v>1,</v>
      </c>
      <c r="S498" t="str">
        <f t="shared" si="93"/>
        <v>1,</v>
      </c>
    </row>
    <row r="499" spans="1:19" x14ac:dyDescent="0.15">
      <c r="A499" t="s">
        <v>164</v>
      </c>
      <c r="B499">
        <v>93001</v>
      </c>
      <c r="C499">
        <v>44</v>
      </c>
      <c r="D499">
        <v>1</v>
      </c>
      <c r="E499">
        <v>1</v>
      </c>
      <c r="F499">
        <v>4</v>
      </c>
      <c r="G499" s="5">
        <f t="shared" si="86"/>
        <v>4.4372730939895117E-3</v>
      </c>
      <c r="H499" t="str">
        <f>VLOOKUP(B499,'名称-id-价值'!B:C,2,FALSE)</f>
        <v>T3LP1</v>
      </c>
      <c r="I499" t="str">
        <f t="shared" si="94"/>
        <v>T3部件</v>
      </c>
      <c r="J499">
        <f t="shared" si="88"/>
        <v>10</v>
      </c>
      <c r="K499">
        <f t="shared" si="95"/>
        <v>1.7749092375958047E-2</v>
      </c>
      <c r="L499">
        <f>VLOOKUP(B499,'名称-id-价值'!B:M,J499+2,FALSE)</f>
        <v>108</v>
      </c>
      <c r="M499">
        <f t="shared" si="89"/>
        <v>0.47922549415086729</v>
      </c>
      <c r="N499">
        <f t="shared" si="87"/>
        <v>376.77256958450931</v>
      </c>
      <c r="O499" t="str">
        <f t="shared" si="97"/>
        <v>93001,</v>
      </c>
      <c r="P499" t="str">
        <f t="shared" si="98"/>
        <v>44,</v>
      </c>
      <c r="Q499" t="str">
        <f t="shared" si="96"/>
        <v>(1,1)</v>
      </c>
      <c r="R499" t="str">
        <f t="shared" si="92"/>
        <v>1,</v>
      </c>
      <c r="S499" t="str">
        <f t="shared" si="93"/>
        <v>1,</v>
      </c>
    </row>
    <row r="500" spans="1:19" x14ac:dyDescent="0.15">
      <c r="A500" t="s">
        <v>164</v>
      </c>
      <c r="B500">
        <v>93003</v>
      </c>
      <c r="C500">
        <v>44</v>
      </c>
      <c r="D500">
        <v>1</v>
      </c>
      <c r="E500">
        <v>1</v>
      </c>
      <c r="F500">
        <v>4</v>
      </c>
      <c r="G500" s="5">
        <f t="shared" si="86"/>
        <v>4.4372730939895117E-3</v>
      </c>
      <c r="H500" t="str">
        <f>VLOOKUP(B500,'名称-id-价值'!B:C,2,FALSE)</f>
        <v>T3LP3</v>
      </c>
      <c r="I500" t="str">
        <f t="shared" si="94"/>
        <v>T3部件</v>
      </c>
      <c r="J500">
        <f t="shared" si="88"/>
        <v>10</v>
      </c>
      <c r="K500">
        <f t="shared" si="95"/>
        <v>1.7749092375958047E-2</v>
      </c>
      <c r="L500">
        <f>VLOOKUP(B500,'名称-id-价值'!B:M,J500+2,FALSE)</f>
        <v>108</v>
      </c>
      <c r="M500">
        <f t="shared" si="89"/>
        <v>0.47922549415086729</v>
      </c>
      <c r="N500">
        <f t="shared" si="87"/>
        <v>376.77256958450931</v>
      </c>
      <c r="O500" t="str">
        <f t="shared" si="97"/>
        <v>93003,</v>
      </c>
      <c r="P500" t="str">
        <f t="shared" si="98"/>
        <v>44,</v>
      </c>
      <c r="Q500" t="str">
        <f t="shared" si="96"/>
        <v>(1,1)</v>
      </c>
      <c r="R500" t="str">
        <f t="shared" si="92"/>
        <v>1,</v>
      </c>
      <c r="S500" t="str">
        <f t="shared" si="93"/>
        <v>1,</v>
      </c>
    </row>
    <row r="501" spans="1:19" x14ac:dyDescent="0.15">
      <c r="A501" t="s">
        <v>164</v>
      </c>
      <c r="B501">
        <v>93005</v>
      </c>
      <c r="C501">
        <v>44</v>
      </c>
      <c r="D501">
        <v>1</v>
      </c>
      <c r="E501">
        <v>1</v>
      </c>
      <c r="F501">
        <v>4</v>
      </c>
      <c r="G501" s="5">
        <f t="shared" si="86"/>
        <v>4.4372730939895117E-3</v>
      </c>
      <c r="H501" t="str">
        <f>VLOOKUP(B501,'名称-id-价值'!B:C,2,FALSE)</f>
        <v>T3LP5</v>
      </c>
      <c r="I501" t="str">
        <f t="shared" si="94"/>
        <v>T3部件</v>
      </c>
      <c r="J501">
        <f t="shared" si="88"/>
        <v>10</v>
      </c>
      <c r="K501">
        <f t="shared" si="95"/>
        <v>1.7749092375958047E-2</v>
      </c>
      <c r="L501">
        <f>VLOOKUP(B501,'名称-id-价值'!B:M,J501+2,FALSE)</f>
        <v>108</v>
      </c>
      <c r="M501">
        <f t="shared" si="89"/>
        <v>0.47922549415086729</v>
      </c>
      <c r="N501">
        <f t="shared" si="87"/>
        <v>376.77256958450931</v>
      </c>
      <c r="O501" t="str">
        <f t="shared" si="97"/>
        <v>93005,</v>
      </c>
      <c r="P501" t="str">
        <f t="shared" si="98"/>
        <v>44,</v>
      </c>
      <c r="Q501" t="str">
        <f t="shared" si="96"/>
        <v>(1,1)</v>
      </c>
      <c r="R501" t="str">
        <f t="shared" si="92"/>
        <v>1,</v>
      </c>
      <c r="S501" t="str">
        <f t="shared" si="93"/>
        <v>1,</v>
      </c>
    </row>
    <row r="502" spans="1:19" x14ac:dyDescent="0.15">
      <c r="A502" t="s">
        <v>164</v>
      </c>
      <c r="B502">
        <v>93101</v>
      </c>
      <c r="C502">
        <v>44</v>
      </c>
      <c r="D502">
        <v>1</v>
      </c>
      <c r="E502">
        <v>1</v>
      </c>
      <c r="F502">
        <v>4</v>
      </c>
      <c r="G502" s="5">
        <f t="shared" si="86"/>
        <v>4.4372730939895117E-3</v>
      </c>
      <c r="H502" t="str">
        <f>VLOOKUP(B502,'名称-id-价值'!B:C,2,FALSE)</f>
        <v>T3MP1</v>
      </c>
      <c r="I502" t="str">
        <f t="shared" si="94"/>
        <v>T3部件</v>
      </c>
      <c r="J502">
        <f t="shared" si="88"/>
        <v>10</v>
      </c>
      <c r="K502">
        <f t="shared" si="95"/>
        <v>1.7749092375958047E-2</v>
      </c>
      <c r="L502">
        <f>VLOOKUP(B502,'名称-id-价值'!B:M,J502+2,FALSE)</f>
        <v>108</v>
      </c>
      <c r="M502">
        <f t="shared" si="89"/>
        <v>0.47922549415086729</v>
      </c>
      <c r="N502">
        <f t="shared" si="87"/>
        <v>376.77256958450931</v>
      </c>
      <c r="O502" t="str">
        <f t="shared" si="97"/>
        <v>93101,</v>
      </c>
      <c r="P502" t="str">
        <f t="shared" si="98"/>
        <v>44,</v>
      </c>
      <c r="Q502" t="str">
        <f t="shared" si="96"/>
        <v>(1,1)</v>
      </c>
      <c r="R502" t="str">
        <f t="shared" si="92"/>
        <v>1,</v>
      </c>
      <c r="S502" t="str">
        <f t="shared" si="93"/>
        <v>1,</v>
      </c>
    </row>
    <row r="503" spans="1:19" x14ac:dyDescent="0.15">
      <c r="A503" t="s">
        <v>164</v>
      </c>
      <c r="B503">
        <v>93103</v>
      </c>
      <c r="C503">
        <v>44</v>
      </c>
      <c r="D503">
        <v>1</v>
      </c>
      <c r="E503">
        <v>1</v>
      </c>
      <c r="F503">
        <v>4</v>
      </c>
      <c r="G503" s="5">
        <f t="shared" si="86"/>
        <v>4.4372730939895117E-3</v>
      </c>
      <c r="H503" t="str">
        <f>VLOOKUP(B503,'名称-id-价值'!B:C,2,FALSE)</f>
        <v>T3MP3</v>
      </c>
      <c r="I503" t="str">
        <f t="shared" si="94"/>
        <v>T3部件</v>
      </c>
      <c r="J503">
        <f t="shared" si="88"/>
        <v>10</v>
      </c>
      <c r="K503">
        <f t="shared" si="95"/>
        <v>1.7749092375958047E-2</v>
      </c>
      <c r="L503">
        <f>VLOOKUP(B503,'名称-id-价值'!B:M,J503+2,FALSE)</f>
        <v>108</v>
      </c>
      <c r="M503">
        <f t="shared" si="89"/>
        <v>0.47922549415086729</v>
      </c>
      <c r="N503">
        <f t="shared" si="87"/>
        <v>376.77256958450931</v>
      </c>
      <c r="O503" t="str">
        <f t="shared" si="97"/>
        <v>93103,</v>
      </c>
      <c r="P503" t="str">
        <f t="shared" si="98"/>
        <v>44,</v>
      </c>
      <c r="Q503" t="str">
        <f t="shared" si="96"/>
        <v>(1,1)</v>
      </c>
      <c r="R503" t="str">
        <f t="shared" si="92"/>
        <v>1,</v>
      </c>
      <c r="S503" t="str">
        <f t="shared" si="93"/>
        <v>1,</v>
      </c>
    </row>
    <row r="504" spans="1:19" x14ac:dyDescent="0.15">
      <c r="A504" t="s">
        <v>164</v>
      </c>
      <c r="B504">
        <v>93105</v>
      </c>
      <c r="C504">
        <v>44</v>
      </c>
      <c r="D504">
        <v>1</v>
      </c>
      <c r="E504">
        <v>1</v>
      </c>
      <c r="F504">
        <v>4</v>
      </c>
      <c r="G504" s="5">
        <f t="shared" si="86"/>
        <v>4.4372730939895117E-3</v>
      </c>
      <c r="H504" t="str">
        <f>VLOOKUP(B504,'名称-id-价值'!B:C,2,FALSE)</f>
        <v>T3MP5</v>
      </c>
      <c r="I504" t="str">
        <f t="shared" si="94"/>
        <v>T3部件</v>
      </c>
      <c r="J504">
        <f t="shared" si="88"/>
        <v>10</v>
      </c>
      <c r="K504">
        <f t="shared" si="95"/>
        <v>1.7749092375958047E-2</v>
      </c>
      <c r="L504">
        <f>VLOOKUP(B504,'名称-id-价值'!B:M,J504+2,FALSE)</f>
        <v>108</v>
      </c>
      <c r="M504">
        <f t="shared" si="89"/>
        <v>0.47922549415086729</v>
      </c>
      <c r="N504">
        <f t="shared" si="87"/>
        <v>376.77256958450931</v>
      </c>
      <c r="O504" t="str">
        <f t="shared" si="97"/>
        <v>93105,</v>
      </c>
      <c r="P504" t="str">
        <f t="shared" si="98"/>
        <v>44,</v>
      </c>
      <c r="Q504" t="str">
        <f t="shared" si="96"/>
        <v>(1,1)</v>
      </c>
      <c r="R504" t="str">
        <f t="shared" si="92"/>
        <v>1,</v>
      </c>
      <c r="S504" t="str">
        <f t="shared" si="93"/>
        <v>1,</v>
      </c>
    </row>
    <row r="505" spans="1:19" x14ac:dyDescent="0.15">
      <c r="A505" t="s">
        <v>164</v>
      </c>
      <c r="B505">
        <v>93201</v>
      </c>
      <c r="C505">
        <v>44</v>
      </c>
      <c r="D505">
        <v>1</v>
      </c>
      <c r="E505">
        <v>1</v>
      </c>
      <c r="F505">
        <v>4</v>
      </c>
      <c r="G505" s="5">
        <f t="shared" si="86"/>
        <v>4.4372730939895117E-3</v>
      </c>
      <c r="H505" t="str">
        <f>VLOOKUP(B505,'名称-id-价值'!B:C,2,FALSE)</f>
        <v>T3HP1</v>
      </c>
      <c r="I505" t="str">
        <f t="shared" si="94"/>
        <v>T3部件</v>
      </c>
      <c r="J505">
        <f t="shared" si="88"/>
        <v>10</v>
      </c>
      <c r="K505">
        <f t="shared" si="95"/>
        <v>1.7749092375958047E-2</v>
      </c>
      <c r="L505">
        <f>VLOOKUP(B505,'名称-id-价值'!B:M,J505+2,FALSE)</f>
        <v>108</v>
      </c>
      <c r="M505">
        <f t="shared" si="89"/>
        <v>0.47922549415086729</v>
      </c>
      <c r="N505">
        <f t="shared" si="87"/>
        <v>376.77256958450931</v>
      </c>
      <c r="O505" t="str">
        <f t="shared" si="97"/>
        <v>93201,</v>
      </c>
      <c r="P505" t="str">
        <f t="shared" si="98"/>
        <v>44,</v>
      </c>
      <c r="Q505" t="str">
        <f t="shared" si="96"/>
        <v>(1,1)</v>
      </c>
      <c r="R505" t="str">
        <f t="shared" si="92"/>
        <v>1,</v>
      </c>
      <c r="S505" t="str">
        <f t="shared" si="93"/>
        <v>1,</v>
      </c>
    </row>
    <row r="506" spans="1:19" x14ac:dyDescent="0.15">
      <c r="A506" t="s">
        <v>164</v>
      </c>
      <c r="B506">
        <v>93203</v>
      </c>
      <c r="C506">
        <v>44</v>
      </c>
      <c r="D506">
        <v>1</v>
      </c>
      <c r="E506">
        <v>1</v>
      </c>
      <c r="F506">
        <v>4</v>
      </c>
      <c r="G506" s="5">
        <f t="shared" si="86"/>
        <v>4.4372730939895117E-3</v>
      </c>
      <c r="H506" t="str">
        <f>VLOOKUP(B506,'名称-id-价值'!B:C,2,FALSE)</f>
        <v>T3HP3</v>
      </c>
      <c r="I506" t="str">
        <f t="shared" si="94"/>
        <v>T3部件</v>
      </c>
      <c r="J506">
        <f t="shared" si="88"/>
        <v>10</v>
      </c>
      <c r="K506">
        <f t="shared" si="95"/>
        <v>1.7749092375958047E-2</v>
      </c>
      <c r="L506">
        <f>VLOOKUP(B506,'名称-id-价值'!B:M,J506+2,FALSE)</f>
        <v>108</v>
      </c>
      <c r="M506">
        <f t="shared" si="89"/>
        <v>0.47922549415086729</v>
      </c>
      <c r="N506">
        <f t="shared" si="87"/>
        <v>376.77256958450931</v>
      </c>
      <c r="O506" t="str">
        <f t="shared" si="97"/>
        <v>93203,</v>
      </c>
      <c r="P506" t="str">
        <f t="shared" si="98"/>
        <v>44,</v>
      </c>
      <c r="Q506" t="str">
        <f t="shared" si="96"/>
        <v>(1,1)</v>
      </c>
      <c r="R506" t="str">
        <f t="shared" si="92"/>
        <v>1,</v>
      </c>
      <c r="S506" t="str">
        <f t="shared" si="93"/>
        <v>1,</v>
      </c>
    </row>
    <row r="507" spans="1:19" x14ac:dyDescent="0.15">
      <c r="A507" t="s">
        <v>164</v>
      </c>
      <c r="B507">
        <v>93205</v>
      </c>
      <c r="C507">
        <v>44</v>
      </c>
      <c r="D507">
        <v>1</v>
      </c>
      <c r="E507">
        <v>1</v>
      </c>
      <c r="F507">
        <v>4</v>
      </c>
      <c r="G507" s="5">
        <f t="shared" si="86"/>
        <v>4.4372730939895117E-3</v>
      </c>
      <c r="H507" t="str">
        <f>VLOOKUP(B507,'名称-id-价值'!B:C,2,FALSE)</f>
        <v>T3HP5</v>
      </c>
      <c r="I507" t="str">
        <f t="shared" si="94"/>
        <v>T3部件</v>
      </c>
      <c r="J507">
        <f t="shared" si="88"/>
        <v>10</v>
      </c>
      <c r="K507">
        <f t="shared" si="95"/>
        <v>1.7749092375958047E-2</v>
      </c>
      <c r="L507">
        <f>VLOOKUP(B507,'名称-id-价值'!B:M,J507+2,FALSE)</f>
        <v>108</v>
      </c>
      <c r="M507">
        <f t="shared" si="89"/>
        <v>0.47922549415086729</v>
      </c>
      <c r="N507">
        <f t="shared" si="87"/>
        <v>376.77256958450931</v>
      </c>
      <c r="O507" t="str">
        <f t="shared" si="97"/>
        <v>93205,</v>
      </c>
      <c r="P507" t="str">
        <f t="shared" si="98"/>
        <v>44,</v>
      </c>
      <c r="Q507" t="str">
        <f t="shared" si="96"/>
        <v>(1,1)</v>
      </c>
      <c r="R507" t="str">
        <f t="shared" si="92"/>
        <v>1,</v>
      </c>
      <c r="S507" t="str">
        <f t="shared" si="93"/>
        <v>1,</v>
      </c>
    </row>
    <row r="508" spans="1:19" x14ac:dyDescent="0.15">
      <c r="A508" t="s">
        <v>164</v>
      </c>
      <c r="B508">
        <v>93002</v>
      </c>
      <c r="C508">
        <v>44</v>
      </c>
      <c r="D508">
        <v>1</v>
      </c>
      <c r="E508">
        <v>1</v>
      </c>
      <c r="F508">
        <v>4</v>
      </c>
      <c r="G508" s="5">
        <f t="shared" si="86"/>
        <v>4.4372730939895117E-3</v>
      </c>
      <c r="H508" t="str">
        <f>VLOOKUP(B508,'名称-id-价值'!B:C,2,FALSE)</f>
        <v>T3LP2</v>
      </c>
      <c r="I508" t="str">
        <f t="shared" si="94"/>
        <v>T3部件</v>
      </c>
      <c r="J508">
        <f t="shared" si="88"/>
        <v>10</v>
      </c>
      <c r="K508">
        <f t="shared" si="95"/>
        <v>1.7749092375958047E-2</v>
      </c>
      <c r="L508">
        <f>VLOOKUP(B508,'名称-id-价值'!B:M,J508+2,FALSE)</f>
        <v>108</v>
      </c>
      <c r="M508">
        <f t="shared" si="89"/>
        <v>0.47922549415086729</v>
      </c>
      <c r="N508">
        <f t="shared" si="87"/>
        <v>376.77256958450931</v>
      </c>
      <c r="O508" t="str">
        <f t="shared" si="97"/>
        <v>93002,</v>
      </c>
      <c r="P508" t="str">
        <f t="shared" si="98"/>
        <v>44,</v>
      </c>
      <c r="Q508" t="str">
        <f t="shared" si="96"/>
        <v>(1,1)</v>
      </c>
      <c r="R508" t="str">
        <f t="shared" si="92"/>
        <v>1,</v>
      </c>
      <c r="S508" t="str">
        <f t="shared" si="93"/>
        <v>1,</v>
      </c>
    </row>
    <row r="509" spans="1:19" x14ac:dyDescent="0.15">
      <c r="A509" t="s">
        <v>164</v>
      </c>
      <c r="B509">
        <v>93004</v>
      </c>
      <c r="C509">
        <v>44</v>
      </c>
      <c r="D509">
        <v>1</v>
      </c>
      <c r="E509">
        <v>1</v>
      </c>
      <c r="F509">
        <v>4</v>
      </c>
      <c r="G509" s="5">
        <f t="shared" si="86"/>
        <v>4.4372730939895117E-3</v>
      </c>
      <c r="H509" t="str">
        <f>VLOOKUP(B509,'名称-id-价值'!B:C,2,FALSE)</f>
        <v>T3LP4</v>
      </c>
      <c r="I509" t="str">
        <f t="shared" si="94"/>
        <v>T3部件</v>
      </c>
      <c r="J509">
        <f t="shared" si="88"/>
        <v>10</v>
      </c>
      <c r="K509">
        <f t="shared" si="95"/>
        <v>1.7749092375958047E-2</v>
      </c>
      <c r="L509">
        <f>VLOOKUP(B509,'名称-id-价值'!B:M,J509+2,FALSE)</f>
        <v>108</v>
      </c>
      <c r="M509">
        <f t="shared" si="89"/>
        <v>0.47922549415086729</v>
      </c>
      <c r="N509">
        <f t="shared" si="87"/>
        <v>376.77256958450931</v>
      </c>
      <c r="O509" t="str">
        <f t="shared" si="97"/>
        <v>93004,</v>
      </c>
      <c r="P509" t="str">
        <f t="shared" si="98"/>
        <v>44,</v>
      </c>
      <c r="Q509" t="str">
        <f t="shared" si="96"/>
        <v>(1,1)</v>
      </c>
      <c r="R509" t="str">
        <f t="shared" si="92"/>
        <v>1,</v>
      </c>
      <c r="S509" t="str">
        <f t="shared" si="93"/>
        <v>1,</v>
      </c>
    </row>
    <row r="510" spans="1:19" x14ac:dyDescent="0.15">
      <c r="A510" t="s">
        <v>164</v>
      </c>
      <c r="B510">
        <v>93006</v>
      </c>
      <c r="C510">
        <v>44</v>
      </c>
      <c r="D510">
        <v>1</v>
      </c>
      <c r="E510">
        <v>1</v>
      </c>
      <c r="F510">
        <v>4</v>
      </c>
      <c r="G510" s="5">
        <f t="shared" si="86"/>
        <v>4.4372730939895117E-3</v>
      </c>
      <c r="H510" t="str">
        <f>VLOOKUP(B510,'名称-id-价值'!B:C,2,FALSE)</f>
        <v>T3LP6</v>
      </c>
      <c r="I510" t="str">
        <f t="shared" si="94"/>
        <v>T3部件</v>
      </c>
      <c r="J510">
        <f t="shared" si="88"/>
        <v>10</v>
      </c>
      <c r="K510">
        <f t="shared" si="95"/>
        <v>1.7749092375958047E-2</v>
      </c>
      <c r="L510">
        <f>VLOOKUP(B510,'名称-id-价值'!B:M,J510+2,FALSE)</f>
        <v>108</v>
      </c>
      <c r="M510">
        <f t="shared" si="89"/>
        <v>0.47922549415086729</v>
      </c>
      <c r="N510">
        <f t="shared" si="87"/>
        <v>376.77256958450931</v>
      </c>
      <c r="O510" t="str">
        <f t="shared" si="97"/>
        <v>93006,</v>
      </c>
      <c r="P510" t="str">
        <f t="shared" si="98"/>
        <v>44,</v>
      </c>
      <c r="Q510" t="str">
        <f t="shared" si="96"/>
        <v>(1,1)</v>
      </c>
      <c r="R510" t="str">
        <f t="shared" si="92"/>
        <v>1,</v>
      </c>
      <c r="S510" t="str">
        <f t="shared" si="93"/>
        <v>1,</v>
      </c>
    </row>
    <row r="511" spans="1:19" x14ac:dyDescent="0.15">
      <c r="A511" t="s">
        <v>164</v>
      </c>
      <c r="B511">
        <v>93102</v>
      </c>
      <c r="C511">
        <v>44</v>
      </c>
      <c r="D511">
        <v>1</v>
      </c>
      <c r="E511">
        <v>1</v>
      </c>
      <c r="F511">
        <v>4</v>
      </c>
      <c r="G511" s="5">
        <f t="shared" si="86"/>
        <v>4.4372730939895117E-3</v>
      </c>
      <c r="H511" t="str">
        <f>VLOOKUP(B511,'名称-id-价值'!B:C,2,FALSE)</f>
        <v>T3MP2</v>
      </c>
      <c r="I511" t="str">
        <f t="shared" si="94"/>
        <v>T3部件</v>
      </c>
      <c r="J511">
        <f t="shared" si="88"/>
        <v>10</v>
      </c>
      <c r="K511">
        <f t="shared" si="95"/>
        <v>1.7749092375958047E-2</v>
      </c>
      <c r="L511">
        <f>VLOOKUP(B511,'名称-id-价值'!B:M,J511+2,FALSE)</f>
        <v>108</v>
      </c>
      <c r="M511">
        <f t="shared" si="89"/>
        <v>0.47922549415086729</v>
      </c>
      <c r="N511">
        <f t="shared" si="87"/>
        <v>376.77256958450931</v>
      </c>
      <c r="O511" t="str">
        <f t="shared" si="97"/>
        <v>93102,</v>
      </c>
      <c r="P511" t="str">
        <f t="shared" si="98"/>
        <v>44,</v>
      </c>
      <c r="Q511" t="str">
        <f t="shared" si="96"/>
        <v>(1,1)</v>
      </c>
      <c r="R511" t="str">
        <f t="shared" si="92"/>
        <v>1,</v>
      </c>
      <c r="S511" t="str">
        <f t="shared" si="93"/>
        <v>1,</v>
      </c>
    </row>
    <row r="512" spans="1:19" x14ac:dyDescent="0.15">
      <c r="A512" t="s">
        <v>164</v>
      </c>
      <c r="B512">
        <v>93104</v>
      </c>
      <c r="C512">
        <v>44</v>
      </c>
      <c r="D512">
        <v>1</v>
      </c>
      <c r="E512">
        <v>1</v>
      </c>
      <c r="F512">
        <v>4</v>
      </c>
      <c r="G512" s="5">
        <f t="shared" si="86"/>
        <v>4.4372730939895117E-3</v>
      </c>
      <c r="H512" t="str">
        <f>VLOOKUP(B512,'名称-id-价值'!B:C,2,FALSE)</f>
        <v>T3MP4</v>
      </c>
      <c r="I512" t="str">
        <f t="shared" si="94"/>
        <v>T3部件</v>
      </c>
      <c r="J512">
        <f t="shared" si="88"/>
        <v>10</v>
      </c>
      <c r="K512">
        <f t="shared" si="95"/>
        <v>1.7749092375958047E-2</v>
      </c>
      <c r="L512">
        <f>VLOOKUP(B512,'名称-id-价值'!B:M,J512+2,FALSE)</f>
        <v>108</v>
      </c>
      <c r="M512">
        <f t="shared" si="89"/>
        <v>0.47922549415086729</v>
      </c>
      <c r="N512">
        <f t="shared" si="87"/>
        <v>376.77256958450931</v>
      </c>
      <c r="O512" t="str">
        <f t="shared" si="97"/>
        <v>93104,</v>
      </c>
      <c r="P512" t="str">
        <f t="shared" si="98"/>
        <v>44,</v>
      </c>
      <c r="Q512" t="str">
        <f t="shared" si="96"/>
        <v>(1,1)</v>
      </c>
      <c r="R512" t="str">
        <f t="shared" si="92"/>
        <v>1,</v>
      </c>
      <c r="S512" t="str">
        <f t="shared" si="93"/>
        <v>1,</v>
      </c>
    </row>
    <row r="513" spans="1:19" x14ac:dyDescent="0.15">
      <c r="A513" t="s">
        <v>164</v>
      </c>
      <c r="B513">
        <v>93106</v>
      </c>
      <c r="C513">
        <v>44</v>
      </c>
      <c r="D513">
        <v>1</v>
      </c>
      <c r="E513">
        <v>1</v>
      </c>
      <c r="F513">
        <v>4</v>
      </c>
      <c r="G513" s="5">
        <f t="shared" si="86"/>
        <v>4.4372730939895117E-3</v>
      </c>
      <c r="H513" t="str">
        <f>VLOOKUP(B513,'名称-id-价值'!B:C,2,FALSE)</f>
        <v>T3MP6</v>
      </c>
      <c r="I513" t="str">
        <f t="shared" si="94"/>
        <v>T3部件</v>
      </c>
      <c r="J513">
        <f t="shared" si="88"/>
        <v>10</v>
      </c>
      <c r="K513">
        <f t="shared" si="95"/>
        <v>1.7749092375958047E-2</v>
      </c>
      <c r="L513">
        <f>VLOOKUP(B513,'名称-id-价值'!B:M,J513+2,FALSE)</f>
        <v>108</v>
      </c>
      <c r="M513">
        <f t="shared" si="89"/>
        <v>0.47922549415086729</v>
      </c>
      <c r="N513">
        <f t="shared" si="87"/>
        <v>376.77256958450931</v>
      </c>
      <c r="O513" t="str">
        <f t="shared" si="97"/>
        <v>93106,</v>
      </c>
      <c r="P513" t="str">
        <f t="shared" si="98"/>
        <v>44,</v>
      </c>
      <c r="Q513" t="str">
        <f t="shared" si="96"/>
        <v>(1,1)</v>
      </c>
      <c r="R513" t="str">
        <f t="shared" si="92"/>
        <v>1,</v>
      </c>
      <c r="S513" t="str">
        <f t="shared" si="93"/>
        <v>1,</v>
      </c>
    </row>
    <row r="514" spans="1:19" x14ac:dyDescent="0.15">
      <c r="A514" t="s">
        <v>164</v>
      </c>
      <c r="B514">
        <v>93202</v>
      </c>
      <c r="C514">
        <v>44</v>
      </c>
      <c r="D514">
        <v>1</v>
      </c>
      <c r="E514">
        <v>1</v>
      </c>
      <c r="F514">
        <v>4</v>
      </c>
      <c r="G514" s="5">
        <f t="shared" ref="G514:G520" si="99">C514/SUMIFS(C:C,A:A,A514)</f>
        <v>4.4372730939895117E-3</v>
      </c>
      <c r="H514" t="str">
        <f>VLOOKUP(B514,'名称-id-价值'!B:C,2,FALSE)</f>
        <v>T3HP2</v>
      </c>
      <c r="I514" t="str">
        <f t="shared" si="94"/>
        <v>T3部件</v>
      </c>
      <c r="J514">
        <f t="shared" si="88"/>
        <v>10</v>
      </c>
      <c r="K514">
        <f t="shared" si="95"/>
        <v>1.7749092375958047E-2</v>
      </c>
      <c r="L514">
        <f>VLOOKUP(B514,'名称-id-价值'!B:M,J514+2,FALSE)</f>
        <v>108</v>
      </c>
      <c r="M514">
        <f t="shared" si="89"/>
        <v>0.47922549415086729</v>
      </c>
      <c r="N514">
        <f t="shared" ref="N514:N520" si="100">SUMIFS(M:M,A:A,A514)*F514+VLOOKUP(J514,$AC$17:$AF$27,4,FALSE)</f>
        <v>376.77256958450931</v>
      </c>
      <c r="O514" t="str">
        <f t="shared" si="97"/>
        <v>93202,</v>
      </c>
      <c r="P514" t="str">
        <f t="shared" si="98"/>
        <v>44,</v>
      </c>
      <c r="Q514" t="str">
        <f t="shared" si="96"/>
        <v>(1,1)</v>
      </c>
      <c r="R514" t="str">
        <f t="shared" si="92"/>
        <v>1,</v>
      </c>
      <c r="S514" t="str">
        <f t="shared" si="93"/>
        <v>1,</v>
      </c>
    </row>
    <row r="515" spans="1:19" x14ac:dyDescent="0.15">
      <c r="A515" t="s">
        <v>164</v>
      </c>
      <c r="B515">
        <v>93204</v>
      </c>
      <c r="C515">
        <v>44</v>
      </c>
      <c r="D515">
        <v>1</v>
      </c>
      <c r="E515">
        <v>1</v>
      </c>
      <c r="F515">
        <v>4</v>
      </c>
      <c r="G515" s="5">
        <f t="shared" si="99"/>
        <v>4.4372730939895117E-3</v>
      </c>
      <c r="H515" t="str">
        <f>VLOOKUP(B515,'名称-id-价值'!B:C,2,FALSE)</f>
        <v>T3HP4</v>
      </c>
      <c r="I515" t="str">
        <f t="shared" si="94"/>
        <v>T3部件</v>
      </c>
      <c r="J515">
        <f t="shared" si="88"/>
        <v>10</v>
      </c>
      <c r="K515">
        <f t="shared" si="95"/>
        <v>1.7749092375958047E-2</v>
      </c>
      <c r="L515">
        <f>VLOOKUP(B515,'名称-id-价值'!B:M,J515+2,FALSE)</f>
        <v>108</v>
      </c>
      <c r="M515">
        <f t="shared" si="89"/>
        <v>0.47922549415086729</v>
      </c>
      <c r="N515">
        <f t="shared" si="100"/>
        <v>376.77256958450931</v>
      </c>
      <c r="O515" t="str">
        <f t="shared" si="97"/>
        <v>93204,</v>
      </c>
      <c r="P515" t="str">
        <f t="shared" si="98"/>
        <v>44,</v>
      </c>
      <c r="Q515" t="str">
        <f t="shared" si="96"/>
        <v>(1,1)</v>
      </c>
      <c r="R515" t="str">
        <f t="shared" si="92"/>
        <v>1,</v>
      </c>
      <c r="S515" t="str">
        <f t="shared" si="93"/>
        <v>1,</v>
      </c>
    </row>
    <row r="516" spans="1:19" x14ac:dyDescent="0.15">
      <c r="A516" t="s">
        <v>164</v>
      </c>
      <c r="B516">
        <v>93206</v>
      </c>
      <c r="C516">
        <v>44</v>
      </c>
      <c r="D516">
        <v>1</v>
      </c>
      <c r="E516">
        <v>1</v>
      </c>
      <c r="F516">
        <v>4</v>
      </c>
      <c r="G516" s="5">
        <f t="shared" si="99"/>
        <v>4.4372730939895117E-3</v>
      </c>
      <c r="H516" t="str">
        <f>VLOOKUP(B516,'名称-id-价值'!B:C,2,FALSE)</f>
        <v>T3HP6</v>
      </c>
      <c r="I516" t="str">
        <f t="shared" si="94"/>
        <v>T3部件</v>
      </c>
      <c r="J516">
        <f t="shared" si="88"/>
        <v>10</v>
      </c>
      <c r="K516">
        <f t="shared" si="95"/>
        <v>1.7749092375958047E-2</v>
      </c>
      <c r="L516">
        <f>VLOOKUP(B516,'名称-id-价值'!B:M,J516+2,FALSE)</f>
        <v>108</v>
      </c>
      <c r="M516">
        <f t="shared" si="89"/>
        <v>0.47922549415086729</v>
      </c>
      <c r="N516">
        <f t="shared" si="100"/>
        <v>376.77256958450931</v>
      </c>
      <c r="O516" t="str">
        <f t="shared" si="97"/>
        <v>93206,</v>
      </c>
      <c r="P516" t="str">
        <f t="shared" si="98"/>
        <v>44,</v>
      </c>
      <c r="Q516" t="str">
        <f t="shared" si="96"/>
        <v>(1,1)</v>
      </c>
      <c r="R516" t="str">
        <f t="shared" si="92"/>
        <v>1,</v>
      </c>
      <c r="S516" t="str">
        <f t="shared" si="93"/>
        <v>1,</v>
      </c>
    </row>
    <row r="517" spans="1:19" x14ac:dyDescent="0.15">
      <c r="A517" t="s">
        <v>164</v>
      </c>
      <c r="B517">
        <v>100301</v>
      </c>
      <c r="C517">
        <v>55</v>
      </c>
      <c r="D517">
        <v>1</v>
      </c>
      <c r="E517">
        <v>1</v>
      </c>
      <c r="F517">
        <v>4</v>
      </c>
      <c r="G517" s="5">
        <f t="shared" si="99"/>
        <v>5.5465913674868899E-3</v>
      </c>
      <c r="H517" t="str">
        <f>VLOOKUP(B517,'名称-id-价值'!B:C,2,FALSE)</f>
        <v>3倍加速1</v>
      </c>
      <c r="I517" t="str">
        <f t="shared" si="94"/>
        <v>T0坦克</v>
      </c>
      <c r="J517">
        <f t="shared" si="88"/>
        <v>10</v>
      </c>
      <c r="K517">
        <f t="shared" si="95"/>
        <v>2.218636546994756E-2</v>
      </c>
      <c r="L517">
        <f>VLOOKUP(B517,'名称-id-价值'!B:M,J517+2,FALSE)</f>
        <v>35</v>
      </c>
      <c r="M517">
        <f t="shared" si="89"/>
        <v>0.19413069786204115</v>
      </c>
      <c r="N517">
        <f t="shared" si="100"/>
        <v>376.77256958450931</v>
      </c>
      <c r="O517" t="str">
        <f t="shared" si="97"/>
        <v>100301,</v>
      </c>
      <c r="P517" t="str">
        <f t="shared" si="98"/>
        <v>55,</v>
      </c>
      <c r="Q517" t="str">
        <f t="shared" si="96"/>
        <v>(1,1)</v>
      </c>
      <c r="R517" t="str">
        <f t="shared" si="92"/>
        <v>1,</v>
      </c>
      <c r="S517" t="str">
        <f t="shared" si="93"/>
        <v>1,</v>
      </c>
    </row>
    <row r="518" spans="1:19" x14ac:dyDescent="0.15">
      <c r="A518" t="s">
        <v>164</v>
      </c>
      <c r="B518">
        <v>100302</v>
      </c>
      <c r="C518">
        <v>36</v>
      </c>
      <c r="D518">
        <v>1</v>
      </c>
      <c r="E518">
        <v>1</v>
      </c>
      <c r="F518">
        <v>4</v>
      </c>
      <c r="G518" s="5">
        <f t="shared" si="99"/>
        <v>3.6304961678096008E-3</v>
      </c>
      <c r="H518" t="str">
        <f>VLOOKUP(B518,'名称-id-价值'!B:C,2,FALSE)</f>
        <v>3倍加速2</v>
      </c>
      <c r="I518" t="str">
        <f t="shared" ref="I518:I520" si="101">IF(LEFT(B518,1)+0=5,"T"&amp;MID(B518,3,1)&amp;"碎片",IF(LEFT(B518,1)+0=1,"T"&amp;MID(B518,3,1)&amp;"坦克",IF(LEFT(B518,1)+0=9,"T"&amp;MID(B518,2,1)&amp;"部件")))</f>
        <v>T0坦克</v>
      </c>
      <c r="J518">
        <f t="shared" ref="J518:J520" si="102">IF(RIGHT(A518,1)+0=0,10,RIGHT(A518,1)+0)</f>
        <v>10</v>
      </c>
      <c r="K518">
        <f t="shared" si="95"/>
        <v>1.4521984671238403E-2</v>
      </c>
      <c r="L518">
        <f>VLOOKUP(B518,'名称-id-价值'!B:M,J518+2,FALSE)</f>
        <v>60</v>
      </c>
      <c r="M518">
        <f t="shared" ref="M518:M520" si="103">G518*L518*AVERAGE(D518:E518)</f>
        <v>0.21782977006857604</v>
      </c>
      <c r="N518">
        <f t="shared" si="100"/>
        <v>376.77256958450931</v>
      </c>
      <c r="O518" t="str">
        <f t="shared" si="97"/>
        <v>100302,</v>
      </c>
      <c r="P518" t="str">
        <f t="shared" si="98"/>
        <v>36,</v>
      </c>
      <c r="Q518" t="str">
        <f t="shared" si="96"/>
        <v>(1,1)</v>
      </c>
      <c r="R518" t="str">
        <f t="shared" si="92"/>
        <v>1,</v>
      </c>
      <c r="S518" t="str">
        <f t="shared" si="93"/>
        <v>1,</v>
      </c>
    </row>
    <row r="519" spans="1:19" x14ac:dyDescent="0.15">
      <c r="A519" t="s">
        <v>164</v>
      </c>
      <c r="B519">
        <v>100501</v>
      </c>
      <c r="C519">
        <v>55</v>
      </c>
      <c r="D519">
        <v>1</v>
      </c>
      <c r="E519">
        <v>1</v>
      </c>
      <c r="F519">
        <v>4</v>
      </c>
      <c r="G519" s="5">
        <f t="shared" si="99"/>
        <v>5.5465913674868899E-3</v>
      </c>
      <c r="H519" t="str">
        <f>VLOOKUP(B519,'名称-id-价值'!B:C,2,FALSE)</f>
        <v>5倍加速1</v>
      </c>
      <c r="I519" t="str">
        <f t="shared" si="101"/>
        <v>T0坦克</v>
      </c>
      <c r="J519">
        <f t="shared" si="102"/>
        <v>10</v>
      </c>
      <c r="K519">
        <f t="shared" si="95"/>
        <v>2.218636546994756E-2</v>
      </c>
      <c r="L519">
        <f>VLOOKUP(B519,'名称-id-价值'!B:M,J519+2,FALSE)</f>
        <v>70</v>
      </c>
      <c r="M519">
        <f t="shared" si="103"/>
        <v>0.3882613957240823</v>
      </c>
      <c r="N519">
        <f t="shared" si="100"/>
        <v>376.77256958450931</v>
      </c>
      <c r="O519" t="str">
        <f t="shared" si="97"/>
        <v>100501,</v>
      </c>
      <c r="P519" t="str">
        <f t="shared" si="98"/>
        <v>55,</v>
      </c>
      <c r="Q519" t="str">
        <f t="shared" si="96"/>
        <v>(1,1)</v>
      </c>
      <c r="R519" t="str">
        <f t="shared" si="92"/>
        <v>1,</v>
      </c>
      <c r="S519" t="str">
        <f t="shared" si="93"/>
        <v>1,</v>
      </c>
    </row>
    <row r="520" spans="1:19" x14ac:dyDescent="0.15">
      <c r="A520" t="s">
        <v>164</v>
      </c>
      <c r="B520">
        <v>100502</v>
      </c>
      <c r="C520">
        <v>62</v>
      </c>
      <c r="D520">
        <v>1</v>
      </c>
      <c r="E520">
        <v>1</v>
      </c>
      <c r="F520">
        <v>4</v>
      </c>
      <c r="G520" s="5">
        <f t="shared" si="99"/>
        <v>6.2525211778943126E-3</v>
      </c>
      <c r="H520" t="str">
        <f>VLOOKUP(B520,'名称-id-价值'!B:C,2,FALSE)</f>
        <v>5倍加速2</v>
      </c>
      <c r="I520" t="str">
        <f t="shared" si="101"/>
        <v>T0坦克</v>
      </c>
      <c r="J520">
        <f t="shared" si="102"/>
        <v>10</v>
      </c>
      <c r="K520">
        <f t="shared" si="95"/>
        <v>2.501008471157725E-2</v>
      </c>
      <c r="L520">
        <f>VLOOKUP(B520,'名称-id-价值'!B:M,J520+2,FALSE)</f>
        <v>125</v>
      </c>
      <c r="M520">
        <f t="shared" si="103"/>
        <v>0.78156514723678905</v>
      </c>
      <c r="N520">
        <f t="shared" si="100"/>
        <v>376.77256958450931</v>
      </c>
      <c r="O520" t="str">
        <f t="shared" si="97"/>
        <v>100502,</v>
      </c>
      <c r="P520" t="str">
        <f t="shared" si="98"/>
        <v>62,</v>
      </c>
      <c r="Q520" t="str">
        <f t="shared" si="96"/>
        <v>(1,1)</v>
      </c>
      <c r="R520" t="str">
        <f t="shared" si="92"/>
        <v>1,</v>
      </c>
      <c r="S520" t="str">
        <f t="shared" si="93"/>
        <v>1,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25"/>
  <sheetViews>
    <sheetView workbookViewId="0">
      <pane xSplit="2" ySplit="1" topLeftCell="C80" activePane="bottomRight" state="frozen"/>
      <selection pane="topRight" activeCell="C1" sqref="C1"/>
      <selection pane="bottomLeft" activeCell="A2" sqref="A2"/>
      <selection pane="bottomRight" activeCell="G94" sqref="G94"/>
    </sheetView>
  </sheetViews>
  <sheetFormatPr defaultColWidth="8.875" defaultRowHeight="13.5" x14ac:dyDescent="0.15"/>
  <cols>
    <col min="1" max="1" width="11.125" bestFit="1" customWidth="1"/>
    <col min="3" max="3" width="14.125" bestFit="1" customWidth="1"/>
    <col min="14" max="14" width="27.125" bestFit="1" customWidth="1"/>
    <col min="15" max="15" width="9" style="7"/>
  </cols>
  <sheetData>
    <row r="1" spans="1:15" ht="15.75" x14ac:dyDescent="0.3">
      <c r="A1" s="17" t="s">
        <v>59</v>
      </c>
      <c r="B1" s="17" t="s">
        <v>154</v>
      </c>
      <c r="C1" s="17"/>
      <c r="D1" s="17">
        <v>1</v>
      </c>
      <c r="E1" s="17">
        <v>2</v>
      </c>
      <c r="F1" s="17">
        <v>3</v>
      </c>
      <c r="G1" s="17">
        <v>4</v>
      </c>
      <c r="H1" s="17">
        <v>5</v>
      </c>
      <c r="I1" s="17">
        <v>6</v>
      </c>
      <c r="J1" s="17">
        <v>7</v>
      </c>
      <c r="K1" s="17">
        <v>8</v>
      </c>
      <c r="L1" s="17">
        <v>9</v>
      </c>
      <c r="M1" s="17">
        <v>10</v>
      </c>
    </row>
    <row r="2" spans="1:15" ht="15.75" x14ac:dyDescent="0.3">
      <c r="A2" s="6" t="s">
        <v>439</v>
      </c>
      <c r="B2" s="6">
        <v>51111</v>
      </c>
      <c r="C2" s="15" t="str">
        <f>A2</f>
        <v>雷诺FT-碎片</v>
      </c>
      <c r="D2" s="6">
        <v>60</v>
      </c>
      <c r="E2" s="6">
        <v>56.4</v>
      </c>
      <c r="F2" s="6">
        <v>52.8</v>
      </c>
      <c r="G2" s="6">
        <v>49.2</v>
      </c>
      <c r="H2" s="6">
        <v>45.6</v>
      </c>
      <c r="I2" s="6">
        <v>42</v>
      </c>
      <c r="J2" s="6">
        <v>38.4</v>
      </c>
      <c r="K2" s="6">
        <v>34.799999999999997</v>
      </c>
      <c r="L2" s="6">
        <v>31.200000000000003</v>
      </c>
      <c r="M2" s="6">
        <v>27.6</v>
      </c>
      <c r="N2" t="s">
        <v>232</v>
      </c>
      <c r="O2" s="8" t="s">
        <v>352</v>
      </c>
    </row>
    <row r="3" spans="1:15" ht="15.75" x14ac:dyDescent="0.3">
      <c r="A3" s="6" t="s">
        <v>440</v>
      </c>
      <c r="B3" s="6">
        <v>51211</v>
      </c>
      <c r="C3" s="15" t="str">
        <f t="shared" ref="C3:C67" si="0">A3</f>
        <v>二号-碎片</v>
      </c>
      <c r="D3" s="6">
        <v>60</v>
      </c>
      <c r="E3" s="16">
        <v>60</v>
      </c>
      <c r="F3" s="16">
        <v>56.4</v>
      </c>
      <c r="G3" s="16">
        <v>52.8</v>
      </c>
      <c r="H3" s="16">
        <v>49.199999999999996</v>
      </c>
      <c r="I3" s="16">
        <v>45.6</v>
      </c>
      <c r="J3" s="16">
        <v>42</v>
      </c>
      <c r="K3" s="16">
        <v>38.4</v>
      </c>
      <c r="L3" s="16">
        <v>34.799999999999997</v>
      </c>
      <c r="M3" s="16">
        <v>31.200000000000003</v>
      </c>
      <c r="N3" t="s">
        <v>233</v>
      </c>
      <c r="O3" s="8" t="s">
        <v>353</v>
      </c>
    </row>
    <row r="4" spans="1:15" ht="15.75" x14ac:dyDescent="0.3">
      <c r="A4" s="21" t="s">
        <v>441</v>
      </c>
      <c r="B4" s="6">
        <v>51221</v>
      </c>
      <c r="C4" s="15" t="str">
        <f t="shared" si="0"/>
        <v>Puma-碎片</v>
      </c>
      <c r="D4" s="6">
        <v>80</v>
      </c>
      <c r="E4" s="16">
        <v>80</v>
      </c>
      <c r="F4" s="16">
        <v>80</v>
      </c>
      <c r="G4" s="16">
        <v>76.8</v>
      </c>
      <c r="H4" s="16">
        <v>73.600000000000009</v>
      </c>
      <c r="I4" s="16">
        <v>70.400000000000006</v>
      </c>
      <c r="J4" s="16">
        <v>67.2</v>
      </c>
      <c r="K4" s="16">
        <v>64</v>
      </c>
      <c r="L4" s="16">
        <v>60.8</v>
      </c>
      <c r="M4" s="16">
        <v>57.599999999999994</v>
      </c>
      <c r="N4" t="s">
        <v>234</v>
      </c>
      <c r="O4" s="8" t="s">
        <v>354</v>
      </c>
    </row>
    <row r="5" spans="1:15" ht="15.75" x14ac:dyDescent="0.3">
      <c r="A5" s="6" t="s">
        <v>442</v>
      </c>
      <c r="B5" s="6">
        <v>51311</v>
      </c>
      <c r="C5" s="15" t="str">
        <f t="shared" si="0"/>
        <v>35(t)-碎片</v>
      </c>
      <c r="D5" s="6">
        <v>55</v>
      </c>
      <c r="E5" s="16">
        <v>55</v>
      </c>
      <c r="F5" s="16">
        <v>55</v>
      </c>
      <c r="G5" s="16">
        <v>55</v>
      </c>
      <c r="H5" s="16">
        <v>55</v>
      </c>
      <c r="I5" s="16">
        <v>51.699999999999996</v>
      </c>
      <c r="J5" s="16">
        <v>48.4</v>
      </c>
      <c r="K5" s="16">
        <v>45.099999999999994</v>
      </c>
      <c r="L5" s="16">
        <v>41.8</v>
      </c>
      <c r="M5" s="16">
        <v>38.5</v>
      </c>
      <c r="N5" t="s">
        <v>235</v>
      </c>
      <c r="O5" s="8" t="s">
        <v>355</v>
      </c>
    </row>
    <row r="6" spans="1:15" ht="15.75" x14ac:dyDescent="0.3">
      <c r="A6" s="21" t="s">
        <v>443</v>
      </c>
      <c r="B6" s="6">
        <v>51321</v>
      </c>
      <c r="C6" s="15" t="str">
        <f t="shared" si="0"/>
        <v>十字军-碎片</v>
      </c>
      <c r="D6" s="6">
        <v>70</v>
      </c>
      <c r="E6" s="16">
        <v>70</v>
      </c>
      <c r="F6" s="16">
        <v>70</v>
      </c>
      <c r="G6" s="16">
        <v>70</v>
      </c>
      <c r="H6" s="16">
        <v>70</v>
      </c>
      <c r="I6" s="16">
        <v>67.2</v>
      </c>
      <c r="J6" s="16">
        <v>64.400000000000006</v>
      </c>
      <c r="K6" s="16">
        <v>61.6</v>
      </c>
      <c r="L6" s="16">
        <v>58.8</v>
      </c>
      <c r="M6" s="16">
        <v>56</v>
      </c>
      <c r="N6" t="s">
        <v>236</v>
      </c>
      <c r="O6" s="8" t="s">
        <v>356</v>
      </c>
    </row>
    <row r="7" spans="1:15" ht="15.75" x14ac:dyDescent="0.3">
      <c r="A7" s="21" t="s">
        <v>444</v>
      </c>
      <c r="B7" s="6">
        <v>51331</v>
      </c>
      <c r="C7" s="15" t="str">
        <f t="shared" si="0"/>
        <v>AMX-13-碎片</v>
      </c>
      <c r="D7" s="6">
        <v>80</v>
      </c>
      <c r="E7" s="16">
        <v>80</v>
      </c>
      <c r="F7" s="16">
        <v>80</v>
      </c>
      <c r="G7" s="16">
        <v>80</v>
      </c>
      <c r="H7" s="16">
        <v>80</v>
      </c>
      <c r="I7" s="16">
        <v>76.8</v>
      </c>
      <c r="J7" s="16">
        <v>73.600000000000009</v>
      </c>
      <c r="K7" s="16">
        <v>70.400000000000006</v>
      </c>
      <c r="L7" s="16">
        <v>67.2</v>
      </c>
      <c r="M7" s="16">
        <v>64</v>
      </c>
      <c r="N7" t="s">
        <v>237</v>
      </c>
      <c r="O7" s="8" t="s">
        <v>357</v>
      </c>
    </row>
    <row r="8" spans="1:15" ht="15.75" x14ac:dyDescent="0.3">
      <c r="A8" s="21" t="s">
        <v>445</v>
      </c>
      <c r="B8" s="6">
        <v>51341</v>
      </c>
      <c r="C8" s="15" t="str">
        <f t="shared" si="0"/>
        <v>霞飞-碎片</v>
      </c>
      <c r="D8" s="6">
        <v>80</v>
      </c>
      <c r="E8" s="16">
        <v>80</v>
      </c>
      <c r="F8" s="16">
        <v>80</v>
      </c>
      <c r="G8" s="16">
        <v>80</v>
      </c>
      <c r="H8" s="16">
        <v>80</v>
      </c>
      <c r="I8" s="16">
        <v>76.8</v>
      </c>
      <c r="J8" s="16">
        <v>73.600000000000009</v>
      </c>
      <c r="K8" s="16">
        <v>70.400000000000006</v>
      </c>
      <c r="L8" s="16">
        <v>67.2</v>
      </c>
      <c r="M8" s="16">
        <v>64</v>
      </c>
      <c r="N8" t="s">
        <v>238</v>
      </c>
      <c r="O8" s="8" t="s">
        <v>358</v>
      </c>
    </row>
    <row r="9" spans="1:15" ht="15.75" x14ac:dyDescent="0.3">
      <c r="A9" s="31" t="s">
        <v>528</v>
      </c>
      <c r="B9" s="6">
        <v>51411</v>
      </c>
      <c r="C9" s="15" t="str">
        <f>A9</f>
        <v>被替代霞飞-碎片</v>
      </c>
      <c r="D9" s="6">
        <v>105</v>
      </c>
      <c r="E9" s="16">
        <v>105</v>
      </c>
      <c r="F9" s="16">
        <v>105</v>
      </c>
      <c r="G9" s="16">
        <v>105</v>
      </c>
      <c r="H9" s="16">
        <v>105</v>
      </c>
      <c r="I9" s="16">
        <v>105</v>
      </c>
      <c r="J9" s="16">
        <v>105</v>
      </c>
      <c r="K9" s="16">
        <v>105</v>
      </c>
      <c r="L9" s="16">
        <v>100.8</v>
      </c>
      <c r="M9" s="16">
        <v>96.600000000000009</v>
      </c>
      <c r="N9" t="s">
        <v>238</v>
      </c>
      <c r="O9" s="8" t="s">
        <v>358</v>
      </c>
    </row>
    <row r="10" spans="1:15" ht="15.75" x14ac:dyDescent="0.3">
      <c r="A10" s="21" t="s">
        <v>446</v>
      </c>
      <c r="B10" s="6">
        <v>51421</v>
      </c>
      <c r="C10" s="15" t="str">
        <f t="shared" si="0"/>
        <v>M-41-碎片</v>
      </c>
      <c r="D10" s="6">
        <v>130</v>
      </c>
      <c r="E10" s="16">
        <v>130</v>
      </c>
      <c r="F10" s="16">
        <v>130</v>
      </c>
      <c r="G10" s="16">
        <v>130</v>
      </c>
      <c r="H10" s="16">
        <v>130</v>
      </c>
      <c r="I10" s="16">
        <v>130</v>
      </c>
      <c r="J10" s="16">
        <v>130</v>
      </c>
      <c r="K10" s="16">
        <v>130</v>
      </c>
      <c r="L10" s="16">
        <v>124.8</v>
      </c>
      <c r="M10" s="16">
        <v>119.60000000000001</v>
      </c>
      <c r="N10" t="s">
        <v>239</v>
      </c>
      <c r="O10" s="8" t="s">
        <v>359</v>
      </c>
    </row>
    <row r="11" spans="1:15" ht="15.75" x14ac:dyDescent="0.3">
      <c r="A11" s="21" t="s">
        <v>447</v>
      </c>
      <c r="B11" s="6">
        <v>51431</v>
      </c>
      <c r="C11" s="15" t="str">
        <f t="shared" si="0"/>
        <v>BMP-3-碎片</v>
      </c>
      <c r="D11" s="6">
        <v>145</v>
      </c>
      <c r="E11" s="16">
        <v>145</v>
      </c>
      <c r="F11" s="16">
        <v>145</v>
      </c>
      <c r="G11" s="16">
        <v>145</v>
      </c>
      <c r="H11" s="16">
        <v>145</v>
      </c>
      <c r="I11" s="16">
        <v>145</v>
      </c>
      <c r="J11" s="16">
        <v>145</v>
      </c>
      <c r="K11" s="16">
        <v>145</v>
      </c>
      <c r="L11" s="16">
        <v>139.19999999999999</v>
      </c>
      <c r="M11" s="16">
        <v>133.4</v>
      </c>
      <c r="N11" t="s">
        <v>240</v>
      </c>
      <c r="O11" s="8" t="s">
        <v>360</v>
      </c>
    </row>
    <row r="12" spans="1:15" ht="15.75" x14ac:dyDescent="0.3">
      <c r="A12" s="6" t="s">
        <v>448</v>
      </c>
      <c r="B12" s="6">
        <v>51511</v>
      </c>
      <c r="C12" s="15" t="str">
        <f t="shared" si="0"/>
        <v>59式-碎片</v>
      </c>
      <c r="D12" s="6">
        <v>195</v>
      </c>
      <c r="E12" s="16">
        <v>195</v>
      </c>
      <c r="F12" s="16">
        <v>195</v>
      </c>
      <c r="G12" s="16">
        <v>195</v>
      </c>
      <c r="H12" s="16">
        <v>195</v>
      </c>
      <c r="I12" s="16">
        <v>195</v>
      </c>
      <c r="J12" s="16">
        <v>195</v>
      </c>
      <c r="K12" s="16">
        <v>195</v>
      </c>
      <c r="L12" s="16">
        <v>195</v>
      </c>
      <c r="M12" s="16">
        <v>195</v>
      </c>
      <c r="N12" t="s">
        <v>241</v>
      </c>
      <c r="O12" s="8" t="s">
        <v>361</v>
      </c>
    </row>
    <row r="13" spans="1:15" ht="15.75" x14ac:dyDescent="0.3">
      <c r="A13" s="6" t="s">
        <v>449</v>
      </c>
      <c r="B13" s="6">
        <v>52111</v>
      </c>
      <c r="C13" s="15" t="str">
        <f t="shared" si="0"/>
        <v>Stuart-碎片</v>
      </c>
      <c r="D13" s="6">
        <v>60</v>
      </c>
      <c r="E13" s="16">
        <v>56.4</v>
      </c>
      <c r="F13" s="16">
        <v>52.8</v>
      </c>
      <c r="G13" s="16">
        <v>49.199999999999996</v>
      </c>
      <c r="H13" s="16">
        <v>45.6</v>
      </c>
      <c r="I13" s="16">
        <v>42</v>
      </c>
      <c r="J13" s="16">
        <v>38.4</v>
      </c>
      <c r="K13" s="16">
        <v>34.799999999999997</v>
      </c>
      <c r="L13" s="16">
        <v>31.200000000000003</v>
      </c>
      <c r="M13" s="16">
        <v>27.6</v>
      </c>
      <c r="N13" t="s">
        <v>242</v>
      </c>
      <c r="O13" s="8" t="s">
        <v>362</v>
      </c>
    </row>
    <row r="14" spans="1:15" ht="15.75" x14ac:dyDescent="0.3">
      <c r="A14" s="6" t="s">
        <v>450</v>
      </c>
      <c r="B14" s="6">
        <v>52211</v>
      </c>
      <c r="C14" s="15" t="str">
        <f t="shared" si="0"/>
        <v>T-34-碎片</v>
      </c>
      <c r="D14" s="6">
        <v>60</v>
      </c>
      <c r="E14" s="16">
        <v>60</v>
      </c>
      <c r="F14" s="16">
        <v>56.4</v>
      </c>
      <c r="G14" s="16">
        <v>52.8</v>
      </c>
      <c r="H14" s="16">
        <v>49.199999999999996</v>
      </c>
      <c r="I14" s="16">
        <v>45.6</v>
      </c>
      <c r="J14" s="16">
        <v>42</v>
      </c>
      <c r="K14" s="16">
        <v>38.4</v>
      </c>
      <c r="L14" s="16">
        <v>34.799999999999997</v>
      </c>
      <c r="M14" s="16">
        <v>31.200000000000003</v>
      </c>
      <c r="N14" t="s">
        <v>243</v>
      </c>
      <c r="O14" s="8" t="s">
        <v>363</v>
      </c>
    </row>
    <row r="15" spans="1:15" ht="15.75" x14ac:dyDescent="0.3">
      <c r="A15" s="21" t="s">
        <v>451</v>
      </c>
      <c r="B15" s="6">
        <v>52221</v>
      </c>
      <c r="C15" s="15" t="str">
        <f t="shared" si="0"/>
        <v>四号-碎片</v>
      </c>
      <c r="D15" s="6">
        <v>80</v>
      </c>
      <c r="E15" s="16">
        <v>80</v>
      </c>
      <c r="F15" s="16">
        <v>80</v>
      </c>
      <c r="G15" s="16">
        <v>76.8</v>
      </c>
      <c r="H15" s="16">
        <v>73.600000000000009</v>
      </c>
      <c r="I15" s="16">
        <v>70.400000000000006</v>
      </c>
      <c r="J15" s="16">
        <v>67.2</v>
      </c>
      <c r="K15" s="16">
        <v>64</v>
      </c>
      <c r="L15" s="16">
        <v>60.8</v>
      </c>
      <c r="M15" s="16">
        <v>57.599999999999994</v>
      </c>
      <c r="N15" t="s">
        <v>244</v>
      </c>
      <c r="O15" s="8" t="s">
        <v>364</v>
      </c>
    </row>
    <row r="16" spans="1:15" ht="15.75" x14ac:dyDescent="0.3">
      <c r="A16" s="6" t="s">
        <v>452</v>
      </c>
      <c r="B16" s="6">
        <v>52311</v>
      </c>
      <c r="C16" s="15" t="str">
        <f t="shared" si="0"/>
        <v>玛蒂尔达-碎片</v>
      </c>
      <c r="D16" s="6">
        <v>55</v>
      </c>
      <c r="E16" s="16">
        <v>55</v>
      </c>
      <c r="F16" s="16">
        <v>55</v>
      </c>
      <c r="G16" s="16">
        <v>55</v>
      </c>
      <c r="H16" s="16">
        <v>55</v>
      </c>
      <c r="I16" s="16">
        <v>51.699999999999996</v>
      </c>
      <c r="J16" s="16">
        <v>48.4</v>
      </c>
      <c r="K16" s="16">
        <v>45.099999999999994</v>
      </c>
      <c r="L16" s="16">
        <v>41.8</v>
      </c>
      <c r="M16" s="16">
        <v>38.5</v>
      </c>
      <c r="N16" t="s">
        <v>245</v>
      </c>
      <c r="O16" s="8" t="s">
        <v>365</v>
      </c>
    </row>
    <row r="17" spans="1:15" ht="15.75" x14ac:dyDescent="0.3">
      <c r="A17" s="21" t="s">
        <v>453</v>
      </c>
      <c r="B17" s="6">
        <v>52321</v>
      </c>
      <c r="C17" s="15" t="str">
        <f t="shared" si="0"/>
        <v>谢尔曼-碎片</v>
      </c>
      <c r="D17" s="6">
        <v>70</v>
      </c>
      <c r="E17" s="16">
        <v>70</v>
      </c>
      <c r="F17" s="16">
        <v>70</v>
      </c>
      <c r="G17" s="16">
        <v>70</v>
      </c>
      <c r="H17" s="16">
        <v>70</v>
      </c>
      <c r="I17" s="16">
        <v>67.2</v>
      </c>
      <c r="J17" s="16">
        <v>64.400000000000006</v>
      </c>
      <c r="K17" s="16">
        <v>61.6</v>
      </c>
      <c r="L17" s="16">
        <v>58.8</v>
      </c>
      <c r="M17" s="16">
        <v>56</v>
      </c>
      <c r="N17" t="s">
        <v>246</v>
      </c>
      <c r="O17" s="8" t="s">
        <v>366</v>
      </c>
    </row>
    <row r="18" spans="1:15" ht="15.75" x14ac:dyDescent="0.3">
      <c r="A18" s="21" t="s">
        <v>454</v>
      </c>
      <c r="B18" s="6">
        <v>52331</v>
      </c>
      <c r="C18" s="15" t="str">
        <f t="shared" si="0"/>
        <v>彗星-碎片</v>
      </c>
      <c r="D18" s="6">
        <v>80</v>
      </c>
      <c r="E18" s="16">
        <v>80</v>
      </c>
      <c r="F18" s="16">
        <v>80</v>
      </c>
      <c r="G18" s="16">
        <v>80</v>
      </c>
      <c r="H18" s="16">
        <v>80</v>
      </c>
      <c r="I18" s="16">
        <v>76.8</v>
      </c>
      <c r="J18" s="16">
        <v>73.600000000000009</v>
      </c>
      <c r="K18" s="16">
        <v>70.400000000000006</v>
      </c>
      <c r="L18" s="16">
        <v>67.2</v>
      </c>
      <c r="M18" s="16">
        <v>64</v>
      </c>
      <c r="N18" t="s">
        <v>247</v>
      </c>
      <c r="O18" s="8" t="s">
        <v>367</v>
      </c>
    </row>
    <row r="19" spans="1:15" ht="15.75" x14ac:dyDescent="0.3">
      <c r="A19" s="6" t="s">
        <v>455</v>
      </c>
      <c r="B19" s="6">
        <v>52411</v>
      </c>
      <c r="C19" s="15" t="str">
        <f t="shared" si="0"/>
        <v>M-48-碎片</v>
      </c>
      <c r="D19" s="6">
        <v>105</v>
      </c>
      <c r="E19" s="16">
        <v>105</v>
      </c>
      <c r="F19" s="16">
        <v>105</v>
      </c>
      <c r="G19" s="16">
        <v>105</v>
      </c>
      <c r="H19" s="16">
        <v>105</v>
      </c>
      <c r="I19" s="16">
        <v>105</v>
      </c>
      <c r="J19" s="16">
        <v>105</v>
      </c>
      <c r="K19" s="16">
        <v>105</v>
      </c>
      <c r="L19" s="16">
        <v>100.8</v>
      </c>
      <c r="M19" s="16">
        <v>96.600000000000009</v>
      </c>
      <c r="N19" t="s">
        <v>248</v>
      </c>
      <c r="O19" s="8" t="s">
        <v>368</v>
      </c>
    </row>
    <row r="20" spans="1:15" ht="15.75" x14ac:dyDescent="0.3">
      <c r="A20" s="21" t="s">
        <v>456</v>
      </c>
      <c r="B20" s="6">
        <v>52421</v>
      </c>
      <c r="C20" s="15" t="str">
        <f t="shared" si="0"/>
        <v>潘兴-碎片</v>
      </c>
      <c r="D20" s="6">
        <v>130</v>
      </c>
      <c r="E20" s="16">
        <v>130</v>
      </c>
      <c r="F20" s="16">
        <v>130</v>
      </c>
      <c r="G20" s="16">
        <v>130</v>
      </c>
      <c r="H20" s="16">
        <v>130</v>
      </c>
      <c r="I20" s="16">
        <v>130</v>
      </c>
      <c r="J20" s="16">
        <v>130</v>
      </c>
      <c r="K20" s="16">
        <v>130</v>
      </c>
      <c r="L20" s="16">
        <v>124.8</v>
      </c>
      <c r="M20" s="16">
        <v>119.60000000000001</v>
      </c>
      <c r="N20" t="s">
        <v>249</v>
      </c>
      <c r="O20" s="8" t="s">
        <v>369</v>
      </c>
    </row>
    <row r="21" spans="1:15" ht="15.75" x14ac:dyDescent="0.3">
      <c r="A21" s="21" t="s">
        <v>457</v>
      </c>
      <c r="B21" s="6">
        <v>52431</v>
      </c>
      <c r="C21" s="15" t="str">
        <f t="shared" si="0"/>
        <v>百夫长-碎片</v>
      </c>
      <c r="D21" s="6">
        <v>145</v>
      </c>
      <c r="E21" s="16">
        <v>145</v>
      </c>
      <c r="F21" s="16">
        <v>145</v>
      </c>
      <c r="G21" s="16">
        <v>145</v>
      </c>
      <c r="H21" s="16">
        <v>145</v>
      </c>
      <c r="I21" s="16">
        <v>145</v>
      </c>
      <c r="J21" s="16">
        <v>145</v>
      </c>
      <c r="K21" s="16">
        <v>145</v>
      </c>
      <c r="L21" s="16">
        <v>139.19999999999999</v>
      </c>
      <c r="M21" s="16">
        <v>133.4</v>
      </c>
      <c r="N21" t="s">
        <v>250</v>
      </c>
      <c r="O21" s="8" t="s">
        <v>370</v>
      </c>
    </row>
    <row r="22" spans="1:15" ht="15.75" x14ac:dyDescent="0.3">
      <c r="A22" s="6" t="s">
        <v>458</v>
      </c>
      <c r="B22" s="6">
        <v>52511</v>
      </c>
      <c r="C22" s="15" t="str">
        <f t="shared" si="0"/>
        <v>挑战者-碎片</v>
      </c>
      <c r="D22" s="6">
        <v>195</v>
      </c>
      <c r="E22" s="16">
        <v>195</v>
      </c>
      <c r="F22" s="16">
        <v>195</v>
      </c>
      <c r="G22" s="16">
        <v>195</v>
      </c>
      <c r="H22" s="16">
        <v>195</v>
      </c>
      <c r="I22" s="16">
        <v>195</v>
      </c>
      <c r="J22" s="16">
        <v>195</v>
      </c>
      <c r="K22" s="16">
        <v>195</v>
      </c>
      <c r="L22" s="16">
        <v>195</v>
      </c>
      <c r="M22" s="16">
        <v>195</v>
      </c>
      <c r="N22" t="s">
        <v>251</v>
      </c>
      <c r="O22" s="8" t="s">
        <v>371</v>
      </c>
    </row>
    <row r="23" spans="1:15" ht="15.75" x14ac:dyDescent="0.3">
      <c r="A23" s="6" t="s">
        <v>459</v>
      </c>
      <c r="B23" s="6">
        <v>53111</v>
      </c>
      <c r="C23" s="15" t="str">
        <f t="shared" si="0"/>
        <v>B-1-碎片</v>
      </c>
      <c r="D23" s="6">
        <v>60</v>
      </c>
      <c r="E23" s="16">
        <v>56.4</v>
      </c>
      <c r="F23" s="16">
        <v>52.8</v>
      </c>
      <c r="G23" s="16">
        <v>49.199999999999996</v>
      </c>
      <c r="H23" s="16">
        <v>45.6</v>
      </c>
      <c r="I23" s="16">
        <v>42</v>
      </c>
      <c r="J23" s="16">
        <v>38.4</v>
      </c>
      <c r="K23" s="16">
        <v>34.799999999999997</v>
      </c>
      <c r="L23" s="16">
        <v>31.200000000000003</v>
      </c>
      <c r="M23" s="16">
        <v>27.6</v>
      </c>
      <c r="N23" t="s">
        <v>252</v>
      </c>
      <c r="O23" s="8" t="s">
        <v>372</v>
      </c>
    </row>
    <row r="24" spans="1:15" ht="15.75" x14ac:dyDescent="0.3">
      <c r="A24" s="6" t="s">
        <v>460</v>
      </c>
      <c r="B24" s="6">
        <v>53211</v>
      </c>
      <c r="C24" s="15" t="str">
        <f t="shared" si="0"/>
        <v>KV-1-碎片</v>
      </c>
      <c r="D24" s="6">
        <v>60</v>
      </c>
      <c r="E24" s="16">
        <v>60</v>
      </c>
      <c r="F24" s="16">
        <v>56.4</v>
      </c>
      <c r="G24" s="16">
        <v>52.8</v>
      </c>
      <c r="H24" s="16">
        <v>49.199999999999996</v>
      </c>
      <c r="I24" s="16">
        <v>45.6</v>
      </c>
      <c r="J24" s="16">
        <v>42</v>
      </c>
      <c r="K24" s="16">
        <v>38.4</v>
      </c>
      <c r="L24" s="16">
        <v>34.799999999999997</v>
      </c>
      <c r="M24" s="16">
        <v>31.200000000000003</v>
      </c>
      <c r="N24" t="s">
        <v>253</v>
      </c>
      <c r="O24" s="8" t="s">
        <v>373</v>
      </c>
    </row>
    <row r="25" spans="1:15" ht="15.75" x14ac:dyDescent="0.3">
      <c r="A25" s="21" t="s">
        <v>461</v>
      </c>
      <c r="B25" s="6">
        <v>53221</v>
      </c>
      <c r="C25" s="15" t="str">
        <f t="shared" si="0"/>
        <v>丘吉尔-碎片</v>
      </c>
      <c r="D25" s="6">
        <v>80</v>
      </c>
      <c r="E25" s="16">
        <v>80</v>
      </c>
      <c r="F25" s="16">
        <v>80</v>
      </c>
      <c r="G25" s="16">
        <v>76.8</v>
      </c>
      <c r="H25" s="16">
        <v>73.600000000000009</v>
      </c>
      <c r="I25" s="16">
        <v>70.400000000000006</v>
      </c>
      <c r="J25" s="16">
        <v>67.2</v>
      </c>
      <c r="K25" s="16">
        <v>64</v>
      </c>
      <c r="L25" s="16">
        <v>60.8</v>
      </c>
      <c r="M25" s="16">
        <v>57.599999999999994</v>
      </c>
      <c r="N25" t="s">
        <v>254</v>
      </c>
      <c r="O25" s="8" t="s">
        <v>374</v>
      </c>
    </row>
    <row r="26" spans="1:15" ht="15.75" x14ac:dyDescent="0.3">
      <c r="A26" s="6" t="s">
        <v>462</v>
      </c>
      <c r="B26" s="6">
        <v>53311</v>
      </c>
      <c r="C26" s="15" t="str">
        <f t="shared" si="0"/>
        <v>黑豹-碎片</v>
      </c>
      <c r="D26" s="6">
        <v>55</v>
      </c>
      <c r="E26" s="16">
        <v>55</v>
      </c>
      <c r="F26" s="16">
        <v>55</v>
      </c>
      <c r="G26" s="16">
        <v>55</v>
      </c>
      <c r="H26" s="16">
        <v>55</v>
      </c>
      <c r="I26" s="16">
        <v>51.699999999999996</v>
      </c>
      <c r="J26" s="16">
        <v>48.4</v>
      </c>
      <c r="K26" s="16">
        <v>45.099999999999994</v>
      </c>
      <c r="L26" s="16">
        <v>41.8</v>
      </c>
      <c r="M26" s="16">
        <v>38.5</v>
      </c>
      <c r="N26" t="s">
        <v>255</v>
      </c>
      <c r="O26" s="8" t="s">
        <v>375</v>
      </c>
    </row>
    <row r="27" spans="1:15" ht="15.75" x14ac:dyDescent="0.3">
      <c r="A27" s="21" t="s">
        <v>463</v>
      </c>
      <c r="B27" s="6">
        <v>53321</v>
      </c>
      <c r="C27" s="15" t="str">
        <f t="shared" si="0"/>
        <v>虎式-碎片</v>
      </c>
      <c r="D27" s="6">
        <v>70</v>
      </c>
      <c r="E27" s="16">
        <v>70</v>
      </c>
      <c r="F27" s="16">
        <v>70</v>
      </c>
      <c r="G27" s="16">
        <v>70</v>
      </c>
      <c r="H27" s="16">
        <v>70</v>
      </c>
      <c r="I27" s="16">
        <v>67.2</v>
      </c>
      <c r="J27" s="16">
        <v>64.400000000000006</v>
      </c>
      <c r="K27" s="16">
        <v>61.6</v>
      </c>
      <c r="L27" s="16">
        <v>58.8</v>
      </c>
      <c r="M27" s="16">
        <v>56</v>
      </c>
      <c r="N27" t="s">
        <v>256</v>
      </c>
      <c r="O27" s="8" t="s">
        <v>376</v>
      </c>
    </row>
    <row r="28" spans="1:15" ht="15.75" x14ac:dyDescent="0.3">
      <c r="A28" s="21" t="s">
        <v>464</v>
      </c>
      <c r="B28" s="6">
        <v>53331</v>
      </c>
      <c r="C28" s="15" t="str">
        <f t="shared" si="0"/>
        <v>KV-2-碎片</v>
      </c>
      <c r="D28" s="6">
        <v>80</v>
      </c>
      <c r="E28" s="16">
        <v>80</v>
      </c>
      <c r="F28" s="16">
        <v>80</v>
      </c>
      <c r="G28" s="16">
        <v>80</v>
      </c>
      <c r="H28" s="16">
        <v>80</v>
      </c>
      <c r="I28" s="16">
        <v>76.8</v>
      </c>
      <c r="J28" s="16">
        <v>73.600000000000009</v>
      </c>
      <c r="K28" s="16">
        <v>70.400000000000006</v>
      </c>
      <c r="L28" s="16">
        <v>67.2</v>
      </c>
      <c r="M28" s="16">
        <v>64</v>
      </c>
      <c r="N28" t="s">
        <v>257</v>
      </c>
      <c r="O28" s="23" t="s">
        <v>377</v>
      </c>
    </row>
    <row r="29" spans="1:15" ht="15.75" x14ac:dyDescent="0.3">
      <c r="A29" s="6" t="s">
        <v>465</v>
      </c>
      <c r="B29" s="6">
        <v>53411</v>
      </c>
      <c r="C29" s="15" t="str">
        <f t="shared" si="0"/>
        <v>征服者-碎片</v>
      </c>
      <c r="D29" s="6">
        <v>105</v>
      </c>
      <c r="E29" s="16">
        <v>105</v>
      </c>
      <c r="F29" s="16">
        <v>105</v>
      </c>
      <c r="G29" s="16">
        <v>105</v>
      </c>
      <c r="H29" s="16">
        <v>105</v>
      </c>
      <c r="I29" s="16">
        <v>105</v>
      </c>
      <c r="J29" s="16">
        <v>105</v>
      </c>
      <c r="K29" s="16">
        <v>105</v>
      </c>
      <c r="L29" s="16">
        <v>100.8</v>
      </c>
      <c r="M29" s="16">
        <v>96.600000000000009</v>
      </c>
      <c r="N29" t="s">
        <v>258</v>
      </c>
      <c r="O29" s="8" t="s">
        <v>378</v>
      </c>
    </row>
    <row r="30" spans="1:15" ht="15.75" x14ac:dyDescent="0.3">
      <c r="A30" s="21" t="s">
        <v>466</v>
      </c>
      <c r="B30" s="6">
        <v>53421</v>
      </c>
      <c r="C30" s="15" t="str">
        <f t="shared" si="0"/>
        <v>IS-4-碎片</v>
      </c>
      <c r="D30" s="6">
        <v>130</v>
      </c>
      <c r="E30" s="16">
        <v>130</v>
      </c>
      <c r="F30" s="16">
        <v>130</v>
      </c>
      <c r="G30" s="16">
        <v>130</v>
      </c>
      <c r="H30" s="16">
        <v>130</v>
      </c>
      <c r="I30" s="16">
        <v>130</v>
      </c>
      <c r="J30" s="16">
        <v>130</v>
      </c>
      <c r="K30" s="16">
        <v>130</v>
      </c>
      <c r="L30" s="16">
        <v>124.8</v>
      </c>
      <c r="M30" s="16">
        <v>119.60000000000001</v>
      </c>
      <c r="N30" t="s">
        <v>259</v>
      </c>
      <c r="O30" s="8" t="s">
        <v>379</v>
      </c>
    </row>
    <row r="31" spans="1:15" ht="15.75" x14ac:dyDescent="0.3">
      <c r="A31" s="21" t="s">
        <v>467</v>
      </c>
      <c r="B31" s="6">
        <v>53431</v>
      </c>
      <c r="C31" s="15" t="str">
        <f t="shared" si="0"/>
        <v>T-32-碎片</v>
      </c>
      <c r="D31" s="6">
        <v>145</v>
      </c>
      <c r="E31" s="16">
        <v>145</v>
      </c>
      <c r="F31" s="16">
        <v>145</v>
      </c>
      <c r="G31" s="16">
        <v>145</v>
      </c>
      <c r="H31" s="16">
        <v>145</v>
      </c>
      <c r="I31" s="16">
        <v>145</v>
      </c>
      <c r="J31" s="16">
        <v>145</v>
      </c>
      <c r="K31" s="16">
        <v>145</v>
      </c>
      <c r="L31" s="16">
        <v>139.19999999999999</v>
      </c>
      <c r="M31" s="16">
        <v>133.4</v>
      </c>
      <c r="N31" t="s">
        <v>260</v>
      </c>
      <c r="O31" s="8" t="s">
        <v>380</v>
      </c>
    </row>
    <row r="32" spans="1:15" ht="15.75" x14ac:dyDescent="0.3">
      <c r="A32" s="6" t="s">
        <v>468</v>
      </c>
      <c r="B32" s="6">
        <v>53511</v>
      </c>
      <c r="C32" s="15" t="str">
        <f t="shared" si="0"/>
        <v>M1A2-碎片</v>
      </c>
      <c r="D32" s="6">
        <v>195</v>
      </c>
      <c r="E32" s="16">
        <v>195</v>
      </c>
      <c r="F32" s="16">
        <v>195</v>
      </c>
      <c r="G32" s="16">
        <v>195</v>
      </c>
      <c r="H32" s="16">
        <v>195</v>
      </c>
      <c r="I32" s="16">
        <v>195</v>
      </c>
      <c r="J32" s="16">
        <v>195</v>
      </c>
      <c r="K32" s="16">
        <v>195</v>
      </c>
      <c r="L32" s="16">
        <v>195</v>
      </c>
      <c r="M32" s="16">
        <v>195</v>
      </c>
      <c r="N32" t="s">
        <v>261</v>
      </c>
      <c r="O32" s="8" t="s">
        <v>381</v>
      </c>
    </row>
    <row r="33" spans="1:15" ht="15.75" x14ac:dyDescent="0.3">
      <c r="A33" s="6" t="s">
        <v>90</v>
      </c>
      <c r="B33" s="6">
        <v>91001</v>
      </c>
      <c r="C33" s="15" t="str">
        <f t="shared" si="0"/>
        <v>T1LP1</v>
      </c>
      <c r="D33" s="6">
        <v>40</v>
      </c>
      <c r="E33" s="16">
        <v>38</v>
      </c>
      <c r="F33" s="16">
        <v>36</v>
      </c>
      <c r="G33" s="16">
        <v>34</v>
      </c>
      <c r="H33" s="16">
        <v>32</v>
      </c>
      <c r="I33" s="16">
        <v>30</v>
      </c>
      <c r="J33" s="16">
        <v>28</v>
      </c>
      <c r="K33" s="16">
        <v>26</v>
      </c>
      <c r="L33" s="16">
        <v>24</v>
      </c>
      <c r="M33" s="16">
        <v>22</v>
      </c>
      <c r="N33" t="s">
        <v>262</v>
      </c>
      <c r="O33" s="8" t="s">
        <v>382</v>
      </c>
    </row>
    <row r="34" spans="1:15" ht="15.75" x14ac:dyDescent="0.3">
      <c r="A34" s="6" t="s">
        <v>91</v>
      </c>
      <c r="B34" s="6">
        <v>91002</v>
      </c>
      <c r="C34" s="15" t="str">
        <f t="shared" si="0"/>
        <v>T1LP2</v>
      </c>
      <c r="D34" s="6">
        <v>40</v>
      </c>
      <c r="E34" s="16">
        <v>38</v>
      </c>
      <c r="F34" s="16">
        <v>36</v>
      </c>
      <c r="G34" s="16">
        <v>34</v>
      </c>
      <c r="H34" s="16">
        <v>32</v>
      </c>
      <c r="I34" s="16">
        <v>30</v>
      </c>
      <c r="J34" s="16">
        <v>28</v>
      </c>
      <c r="K34" s="16">
        <v>26</v>
      </c>
      <c r="L34" s="16">
        <v>24</v>
      </c>
      <c r="M34" s="16">
        <v>22</v>
      </c>
      <c r="N34" t="s">
        <v>263</v>
      </c>
      <c r="O34" s="8" t="s">
        <v>383</v>
      </c>
    </row>
    <row r="35" spans="1:15" ht="15.75" x14ac:dyDescent="0.3">
      <c r="A35" s="6" t="s">
        <v>92</v>
      </c>
      <c r="B35" s="6">
        <v>91003</v>
      </c>
      <c r="C35" s="15" t="str">
        <f t="shared" si="0"/>
        <v>T1LP3</v>
      </c>
      <c r="D35" s="6">
        <v>40</v>
      </c>
      <c r="E35" s="16">
        <v>38</v>
      </c>
      <c r="F35" s="16">
        <v>36</v>
      </c>
      <c r="G35" s="16">
        <v>34</v>
      </c>
      <c r="H35" s="16">
        <v>32</v>
      </c>
      <c r="I35" s="16">
        <v>30</v>
      </c>
      <c r="J35" s="16">
        <v>28</v>
      </c>
      <c r="K35" s="16">
        <v>26</v>
      </c>
      <c r="L35" s="16">
        <v>24</v>
      </c>
      <c r="M35" s="16">
        <v>22</v>
      </c>
      <c r="N35" t="s">
        <v>264</v>
      </c>
      <c r="O35" s="8" t="s">
        <v>384</v>
      </c>
    </row>
    <row r="36" spans="1:15" ht="15.75" x14ac:dyDescent="0.3">
      <c r="A36" s="6" t="s">
        <v>93</v>
      </c>
      <c r="B36" s="6">
        <v>91004</v>
      </c>
      <c r="C36" s="15" t="str">
        <f t="shared" si="0"/>
        <v>T1LP4</v>
      </c>
      <c r="D36" s="6">
        <v>40</v>
      </c>
      <c r="E36" s="16">
        <v>38</v>
      </c>
      <c r="F36" s="16">
        <v>36</v>
      </c>
      <c r="G36" s="16">
        <v>34</v>
      </c>
      <c r="H36" s="16">
        <v>32</v>
      </c>
      <c r="I36" s="16">
        <v>30</v>
      </c>
      <c r="J36" s="16">
        <v>28</v>
      </c>
      <c r="K36" s="16">
        <v>26</v>
      </c>
      <c r="L36" s="16">
        <v>24</v>
      </c>
      <c r="M36" s="16">
        <v>22</v>
      </c>
      <c r="N36" t="s">
        <v>265</v>
      </c>
      <c r="O36" s="8" t="s">
        <v>385</v>
      </c>
    </row>
    <row r="37" spans="1:15" ht="15.75" x14ac:dyDescent="0.3">
      <c r="A37" s="6" t="s">
        <v>94</v>
      </c>
      <c r="B37" s="6">
        <v>91005</v>
      </c>
      <c r="C37" s="15" t="str">
        <f t="shared" si="0"/>
        <v>T1LP5</v>
      </c>
      <c r="D37" s="6">
        <v>40</v>
      </c>
      <c r="E37" s="16">
        <v>38</v>
      </c>
      <c r="F37" s="16">
        <v>36</v>
      </c>
      <c r="G37" s="16">
        <v>34</v>
      </c>
      <c r="H37" s="16">
        <v>32</v>
      </c>
      <c r="I37" s="16">
        <v>30</v>
      </c>
      <c r="J37" s="16">
        <v>28</v>
      </c>
      <c r="K37" s="16">
        <v>26</v>
      </c>
      <c r="L37" s="16">
        <v>24</v>
      </c>
      <c r="M37" s="16">
        <v>22</v>
      </c>
      <c r="N37" t="s">
        <v>266</v>
      </c>
      <c r="O37" s="8" t="s">
        <v>386</v>
      </c>
    </row>
    <row r="38" spans="1:15" ht="15.75" x14ac:dyDescent="0.3">
      <c r="A38" s="6" t="s">
        <v>95</v>
      </c>
      <c r="B38" s="6">
        <v>91006</v>
      </c>
      <c r="C38" s="15" t="str">
        <f t="shared" si="0"/>
        <v>T1LP6</v>
      </c>
      <c r="D38" s="6">
        <v>40</v>
      </c>
      <c r="E38" s="16">
        <v>38</v>
      </c>
      <c r="F38" s="16">
        <v>36</v>
      </c>
      <c r="G38" s="16">
        <v>34</v>
      </c>
      <c r="H38" s="16">
        <v>32</v>
      </c>
      <c r="I38" s="16">
        <v>30</v>
      </c>
      <c r="J38" s="16">
        <v>28</v>
      </c>
      <c r="K38" s="16">
        <v>26</v>
      </c>
      <c r="L38" s="16">
        <v>24</v>
      </c>
      <c r="M38" s="16">
        <v>22</v>
      </c>
      <c r="N38" t="s">
        <v>267</v>
      </c>
      <c r="O38" s="8" t="s">
        <v>387</v>
      </c>
    </row>
    <row r="39" spans="1:15" ht="15.75" x14ac:dyDescent="0.3">
      <c r="A39" s="6" t="s">
        <v>96</v>
      </c>
      <c r="B39" s="6">
        <v>91101</v>
      </c>
      <c r="C39" s="15" t="str">
        <f t="shared" si="0"/>
        <v>T1MP1</v>
      </c>
      <c r="D39" s="6">
        <v>40</v>
      </c>
      <c r="E39" s="16">
        <v>38</v>
      </c>
      <c r="F39" s="16">
        <v>36</v>
      </c>
      <c r="G39" s="16">
        <v>34</v>
      </c>
      <c r="H39" s="16">
        <v>32</v>
      </c>
      <c r="I39" s="16">
        <v>30</v>
      </c>
      <c r="J39" s="16">
        <v>28</v>
      </c>
      <c r="K39" s="16">
        <v>26</v>
      </c>
      <c r="L39" s="16">
        <v>24</v>
      </c>
      <c r="M39" s="16">
        <v>22</v>
      </c>
      <c r="N39" t="s">
        <v>268</v>
      </c>
      <c r="O39" s="8" t="s">
        <v>382</v>
      </c>
    </row>
    <row r="40" spans="1:15" ht="15.75" x14ac:dyDescent="0.3">
      <c r="A40" s="6" t="s">
        <v>97</v>
      </c>
      <c r="B40" s="6">
        <v>91102</v>
      </c>
      <c r="C40" s="15" t="str">
        <f t="shared" si="0"/>
        <v>T1MP2</v>
      </c>
      <c r="D40" s="6">
        <v>40</v>
      </c>
      <c r="E40" s="16">
        <v>38</v>
      </c>
      <c r="F40" s="16">
        <v>36</v>
      </c>
      <c r="G40" s="16">
        <v>34</v>
      </c>
      <c r="H40" s="16">
        <v>32</v>
      </c>
      <c r="I40" s="16">
        <v>30</v>
      </c>
      <c r="J40" s="16">
        <v>28</v>
      </c>
      <c r="K40" s="16">
        <v>26</v>
      </c>
      <c r="L40" s="16">
        <v>24</v>
      </c>
      <c r="M40" s="16">
        <v>22</v>
      </c>
      <c r="N40" t="s">
        <v>269</v>
      </c>
      <c r="O40" s="8" t="s">
        <v>383</v>
      </c>
    </row>
    <row r="41" spans="1:15" ht="15.75" x14ac:dyDescent="0.3">
      <c r="A41" s="6" t="s">
        <v>98</v>
      </c>
      <c r="B41" s="6">
        <v>91103</v>
      </c>
      <c r="C41" s="15" t="str">
        <f t="shared" si="0"/>
        <v>T1MP3</v>
      </c>
      <c r="D41" s="6">
        <v>40</v>
      </c>
      <c r="E41" s="16">
        <v>38</v>
      </c>
      <c r="F41" s="16">
        <v>36</v>
      </c>
      <c r="G41" s="16">
        <v>34</v>
      </c>
      <c r="H41" s="16">
        <v>32</v>
      </c>
      <c r="I41" s="16">
        <v>30</v>
      </c>
      <c r="J41" s="16">
        <v>28</v>
      </c>
      <c r="K41" s="16">
        <v>26</v>
      </c>
      <c r="L41" s="16">
        <v>24</v>
      </c>
      <c r="M41" s="16">
        <v>22</v>
      </c>
      <c r="N41" t="s">
        <v>270</v>
      </c>
      <c r="O41" s="8" t="s">
        <v>384</v>
      </c>
    </row>
    <row r="42" spans="1:15" ht="15.75" x14ac:dyDescent="0.3">
      <c r="A42" s="6" t="s">
        <v>99</v>
      </c>
      <c r="B42" s="6">
        <v>91104</v>
      </c>
      <c r="C42" s="15" t="str">
        <f t="shared" si="0"/>
        <v>T1MP4</v>
      </c>
      <c r="D42" s="6">
        <v>40</v>
      </c>
      <c r="E42" s="16">
        <v>38</v>
      </c>
      <c r="F42" s="16">
        <v>36</v>
      </c>
      <c r="G42" s="16">
        <v>34</v>
      </c>
      <c r="H42" s="16">
        <v>32</v>
      </c>
      <c r="I42" s="16">
        <v>30</v>
      </c>
      <c r="J42" s="16">
        <v>28</v>
      </c>
      <c r="K42" s="16">
        <v>26</v>
      </c>
      <c r="L42" s="16">
        <v>24</v>
      </c>
      <c r="M42" s="16">
        <v>22</v>
      </c>
      <c r="N42" t="s">
        <v>271</v>
      </c>
      <c r="O42" s="8" t="s">
        <v>385</v>
      </c>
    </row>
    <row r="43" spans="1:15" ht="15.75" x14ac:dyDescent="0.3">
      <c r="A43" s="6" t="s">
        <v>100</v>
      </c>
      <c r="B43" s="6">
        <v>91105</v>
      </c>
      <c r="C43" s="15" t="str">
        <f t="shared" si="0"/>
        <v>T1MP5</v>
      </c>
      <c r="D43" s="6">
        <v>40</v>
      </c>
      <c r="E43" s="16">
        <v>38</v>
      </c>
      <c r="F43" s="16">
        <v>36</v>
      </c>
      <c r="G43" s="16">
        <v>34</v>
      </c>
      <c r="H43" s="16">
        <v>32</v>
      </c>
      <c r="I43" s="16">
        <v>30</v>
      </c>
      <c r="J43" s="16">
        <v>28</v>
      </c>
      <c r="K43" s="16">
        <v>26</v>
      </c>
      <c r="L43" s="16">
        <v>24</v>
      </c>
      <c r="M43" s="16">
        <v>22</v>
      </c>
      <c r="N43" t="s">
        <v>272</v>
      </c>
      <c r="O43" s="8" t="s">
        <v>386</v>
      </c>
    </row>
    <row r="44" spans="1:15" ht="15.75" x14ac:dyDescent="0.3">
      <c r="A44" s="6" t="s">
        <v>101</v>
      </c>
      <c r="B44" s="6">
        <v>91106</v>
      </c>
      <c r="C44" s="15" t="str">
        <f t="shared" si="0"/>
        <v>T1MP6</v>
      </c>
      <c r="D44" s="6">
        <v>40</v>
      </c>
      <c r="E44" s="16">
        <v>38</v>
      </c>
      <c r="F44" s="16">
        <v>36</v>
      </c>
      <c r="G44" s="16">
        <v>34</v>
      </c>
      <c r="H44" s="16">
        <v>32</v>
      </c>
      <c r="I44" s="16">
        <v>30</v>
      </c>
      <c r="J44" s="16">
        <v>28</v>
      </c>
      <c r="K44" s="16">
        <v>26</v>
      </c>
      <c r="L44" s="16">
        <v>24</v>
      </c>
      <c r="M44" s="16">
        <v>22</v>
      </c>
      <c r="N44" t="s">
        <v>273</v>
      </c>
      <c r="O44" s="8" t="s">
        <v>387</v>
      </c>
    </row>
    <row r="45" spans="1:15" ht="15.75" x14ac:dyDescent="0.3">
      <c r="A45" s="6" t="s">
        <v>102</v>
      </c>
      <c r="B45" s="6">
        <v>91201</v>
      </c>
      <c r="C45" s="15" t="str">
        <f t="shared" si="0"/>
        <v>T1HP1</v>
      </c>
      <c r="D45" s="6">
        <v>40</v>
      </c>
      <c r="E45" s="16">
        <v>38</v>
      </c>
      <c r="F45" s="16">
        <v>36</v>
      </c>
      <c r="G45" s="16">
        <v>34</v>
      </c>
      <c r="H45" s="16">
        <v>32</v>
      </c>
      <c r="I45" s="16">
        <v>30</v>
      </c>
      <c r="J45" s="16">
        <v>28</v>
      </c>
      <c r="K45" s="16">
        <v>26</v>
      </c>
      <c r="L45" s="16">
        <v>24</v>
      </c>
      <c r="M45" s="16">
        <v>22</v>
      </c>
      <c r="N45" t="s">
        <v>274</v>
      </c>
      <c r="O45" s="8" t="s">
        <v>382</v>
      </c>
    </row>
    <row r="46" spans="1:15" ht="15.75" x14ac:dyDescent="0.3">
      <c r="A46" s="6" t="s">
        <v>103</v>
      </c>
      <c r="B46" s="6">
        <v>91202</v>
      </c>
      <c r="C46" s="15" t="str">
        <f t="shared" si="0"/>
        <v>T1HP2</v>
      </c>
      <c r="D46" s="6">
        <v>40</v>
      </c>
      <c r="E46" s="16">
        <v>38</v>
      </c>
      <c r="F46" s="16">
        <v>36</v>
      </c>
      <c r="G46" s="16">
        <v>34</v>
      </c>
      <c r="H46" s="16">
        <v>32</v>
      </c>
      <c r="I46" s="16">
        <v>30</v>
      </c>
      <c r="J46" s="16">
        <v>28</v>
      </c>
      <c r="K46" s="16">
        <v>26</v>
      </c>
      <c r="L46" s="16">
        <v>24</v>
      </c>
      <c r="M46" s="16">
        <v>22</v>
      </c>
      <c r="N46" t="s">
        <v>275</v>
      </c>
      <c r="O46" s="8" t="s">
        <v>383</v>
      </c>
    </row>
    <row r="47" spans="1:15" ht="15.75" x14ac:dyDescent="0.3">
      <c r="A47" s="6" t="s">
        <v>104</v>
      </c>
      <c r="B47" s="6">
        <v>91203</v>
      </c>
      <c r="C47" s="15" t="str">
        <f t="shared" si="0"/>
        <v>T1HP3</v>
      </c>
      <c r="D47" s="6">
        <v>40</v>
      </c>
      <c r="E47" s="16">
        <v>38</v>
      </c>
      <c r="F47" s="16">
        <v>36</v>
      </c>
      <c r="G47" s="16">
        <v>34</v>
      </c>
      <c r="H47" s="16">
        <v>32</v>
      </c>
      <c r="I47" s="16">
        <v>30</v>
      </c>
      <c r="J47" s="16">
        <v>28</v>
      </c>
      <c r="K47" s="16">
        <v>26</v>
      </c>
      <c r="L47" s="16">
        <v>24</v>
      </c>
      <c r="M47" s="16">
        <v>22</v>
      </c>
      <c r="N47" t="s">
        <v>276</v>
      </c>
      <c r="O47" s="8" t="s">
        <v>384</v>
      </c>
    </row>
    <row r="48" spans="1:15" ht="15.75" x14ac:dyDescent="0.3">
      <c r="A48" s="6" t="s">
        <v>105</v>
      </c>
      <c r="B48" s="6">
        <v>91204</v>
      </c>
      <c r="C48" s="15" t="str">
        <f t="shared" si="0"/>
        <v>T1HP4</v>
      </c>
      <c r="D48" s="6">
        <v>40</v>
      </c>
      <c r="E48" s="16">
        <v>38</v>
      </c>
      <c r="F48" s="16">
        <v>36</v>
      </c>
      <c r="G48" s="16">
        <v>34</v>
      </c>
      <c r="H48" s="16">
        <v>32</v>
      </c>
      <c r="I48" s="16">
        <v>30</v>
      </c>
      <c r="J48" s="16">
        <v>28</v>
      </c>
      <c r="K48" s="16">
        <v>26</v>
      </c>
      <c r="L48" s="16">
        <v>24</v>
      </c>
      <c r="M48" s="16">
        <v>22</v>
      </c>
      <c r="N48" t="s">
        <v>277</v>
      </c>
      <c r="O48" s="8" t="s">
        <v>385</v>
      </c>
    </row>
    <row r="49" spans="1:15" ht="15.75" x14ac:dyDescent="0.3">
      <c r="A49" s="6" t="s">
        <v>106</v>
      </c>
      <c r="B49" s="6">
        <v>91205</v>
      </c>
      <c r="C49" s="15" t="str">
        <f t="shared" si="0"/>
        <v>T1HP5</v>
      </c>
      <c r="D49" s="6">
        <v>40</v>
      </c>
      <c r="E49" s="16">
        <v>38</v>
      </c>
      <c r="F49" s="16">
        <v>36</v>
      </c>
      <c r="G49" s="16">
        <v>34</v>
      </c>
      <c r="H49" s="16">
        <v>32</v>
      </c>
      <c r="I49" s="16">
        <v>30</v>
      </c>
      <c r="J49" s="16">
        <v>28</v>
      </c>
      <c r="K49" s="16">
        <v>26</v>
      </c>
      <c r="L49" s="16">
        <v>24</v>
      </c>
      <c r="M49" s="16">
        <v>22</v>
      </c>
      <c r="N49" t="s">
        <v>278</v>
      </c>
      <c r="O49" s="8" t="s">
        <v>386</v>
      </c>
    </row>
    <row r="50" spans="1:15" ht="15.75" x14ac:dyDescent="0.3">
      <c r="A50" s="6" t="s">
        <v>107</v>
      </c>
      <c r="B50" s="6">
        <v>91206</v>
      </c>
      <c r="C50" s="15" t="str">
        <f t="shared" si="0"/>
        <v>T1HP6</v>
      </c>
      <c r="D50" s="6">
        <v>40</v>
      </c>
      <c r="E50" s="16">
        <v>38</v>
      </c>
      <c r="F50" s="16">
        <v>36</v>
      </c>
      <c r="G50" s="16">
        <v>34</v>
      </c>
      <c r="H50" s="16">
        <v>32</v>
      </c>
      <c r="I50" s="16">
        <v>30</v>
      </c>
      <c r="J50" s="16">
        <v>28</v>
      </c>
      <c r="K50" s="16">
        <v>26</v>
      </c>
      <c r="L50" s="16">
        <v>24</v>
      </c>
      <c r="M50" s="16">
        <v>22</v>
      </c>
      <c r="N50" t="s">
        <v>279</v>
      </c>
      <c r="O50" s="8" t="s">
        <v>387</v>
      </c>
    </row>
    <row r="51" spans="1:15" ht="15.75" x14ac:dyDescent="0.3">
      <c r="A51" s="6" t="s">
        <v>108</v>
      </c>
      <c r="B51" s="6">
        <v>92001</v>
      </c>
      <c r="C51" s="15" t="str">
        <f t="shared" si="0"/>
        <v>T2LP1</v>
      </c>
      <c r="D51" s="6">
        <v>70</v>
      </c>
      <c r="E51" s="16">
        <v>70</v>
      </c>
      <c r="F51" s="16">
        <v>70</v>
      </c>
      <c r="G51" s="16">
        <v>67.55</v>
      </c>
      <c r="H51" s="16">
        <v>65.100000000000009</v>
      </c>
      <c r="I51" s="16">
        <v>62.65</v>
      </c>
      <c r="J51" s="16">
        <v>60.199999999999996</v>
      </c>
      <c r="K51" s="16">
        <v>57.75</v>
      </c>
      <c r="L51" s="16">
        <v>55.300000000000004</v>
      </c>
      <c r="M51" s="16">
        <v>52.85</v>
      </c>
      <c r="N51" t="s">
        <v>280</v>
      </c>
      <c r="O51" s="8" t="s">
        <v>382</v>
      </c>
    </row>
    <row r="52" spans="1:15" ht="15.75" x14ac:dyDescent="0.3">
      <c r="A52" s="6" t="s">
        <v>109</v>
      </c>
      <c r="B52" s="6">
        <v>92002</v>
      </c>
      <c r="C52" s="15" t="str">
        <f t="shared" si="0"/>
        <v>T2LP2</v>
      </c>
      <c r="D52" s="6">
        <v>70</v>
      </c>
      <c r="E52" s="16">
        <v>70</v>
      </c>
      <c r="F52" s="16">
        <v>70</v>
      </c>
      <c r="G52" s="16">
        <v>67.55</v>
      </c>
      <c r="H52" s="16">
        <v>65.100000000000009</v>
      </c>
      <c r="I52" s="16">
        <v>62.65</v>
      </c>
      <c r="J52" s="16">
        <v>60.199999999999996</v>
      </c>
      <c r="K52" s="16">
        <v>57.75</v>
      </c>
      <c r="L52" s="16">
        <v>55.300000000000004</v>
      </c>
      <c r="M52" s="16">
        <v>52.85</v>
      </c>
      <c r="N52" t="s">
        <v>281</v>
      </c>
      <c r="O52" s="8" t="s">
        <v>383</v>
      </c>
    </row>
    <row r="53" spans="1:15" ht="15.75" x14ac:dyDescent="0.3">
      <c r="A53" s="6" t="s">
        <v>110</v>
      </c>
      <c r="B53" s="6">
        <v>92003</v>
      </c>
      <c r="C53" s="15" t="str">
        <f t="shared" si="0"/>
        <v>T2LP3</v>
      </c>
      <c r="D53" s="6">
        <v>70</v>
      </c>
      <c r="E53" s="16">
        <v>70</v>
      </c>
      <c r="F53" s="16">
        <v>70</v>
      </c>
      <c r="G53" s="16">
        <v>67.55</v>
      </c>
      <c r="H53" s="16">
        <v>65.099999999999994</v>
      </c>
      <c r="I53" s="16">
        <v>62.65</v>
      </c>
      <c r="J53" s="16">
        <v>60.2</v>
      </c>
      <c r="K53" s="16">
        <v>57.75</v>
      </c>
      <c r="L53" s="16">
        <v>55.3</v>
      </c>
      <c r="M53" s="16">
        <v>52.85</v>
      </c>
      <c r="N53" t="s">
        <v>282</v>
      </c>
      <c r="O53" s="8" t="s">
        <v>384</v>
      </c>
    </row>
    <row r="54" spans="1:15" ht="15.75" x14ac:dyDescent="0.3">
      <c r="A54" s="6" t="s">
        <v>111</v>
      </c>
      <c r="B54" s="6">
        <v>92004</v>
      </c>
      <c r="C54" s="15" t="str">
        <f t="shared" si="0"/>
        <v>T2LP4</v>
      </c>
      <c r="D54" s="6">
        <v>70</v>
      </c>
      <c r="E54" s="16">
        <v>70</v>
      </c>
      <c r="F54" s="16">
        <v>70</v>
      </c>
      <c r="G54" s="16">
        <v>67.55</v>
      </c>
      <c r="H54" s="16">
        <v>65.099999999999994</v>
      </c>
      <c r="I54" s="16">
        <v>62.65</v>
      </c>
      <c r="J54" s="16">
        <v>60.2</v>
      </c>
      <c r="K54" s="16">
        <v>57.75</v>
      </c>
      <c r="L54" s="16">
        <v>55.3</v>
      </c>
      <c r="M54" s="16">
        <v>52.85</v>
      </c>
      <c r="N54" t="s">
        <v>283</v>
      </c>
      <c r="O54" s="8" t="s">
        <v>385</v>
      </c>
    </row>
    <row r="55" spans="1:15" ht="15.75" x14ac:dyDescent="0.3">
      <c r="A55" s="6" t="s">
        <v>112</v>
      </c>
      <c r="B55" s="6">
        <v>92005</v>
      </c>
      <c r="C55" s="15" t="str">
        <f t="shared" si="0"/>
        <v>T2LP5</v>
      </c>
      <c r="D55" s="6">
        <v>70</v>
      </c>
      <c r="E55" s="16">
        <v>70</v>
      </c>
      <c r="F55" s="16">
        <v>70</v>
      </c>
      <c r="G55" s="16">
        <v>67.55</v>
      </c>
      <c r="H55" s="16">
        <v>65.099999999999994</v>
      </c>
      <c r="I55" s="16">
        <v>62.65</v>
      </c>
      <c r="J55" s="16">
        <v>60.2</v>
      </c>
      <c r="K55" s="16">
        <v>57.75</v>
      </c>
      <c r="L55" s="16">
        <v>55.3</v>
      </c>
      <c r="M55" s="16">
        <v>52.85</v>
      </c>
      <c r="N55" t="s">
        <v>284</v>
      </c>
      <c r="O55" s="8" t="s">
        <v>386</v>
      </c>
    </row>
    <row r="56" spans="1:15" ht="15.75" x14ac:dyDescent="0.3">
      <c r="A56" s="6" t="s">
        <v>113</v>
      </c>
      <c r="B56" s="6">
        <v>92006</v>
      </c>
      <c r="C56" s="15" t="str">
        <f t="shared" si="0"/>
        <v>T2LP6</v>
      </c>
      <c r="D56" s="6">
        <v>70</v>
      </c>
      <c r="E56" s="16">
        <v>70</v>
      </c>
      <c r="F56" s="16">
        <v>70</v>
      </c>
      <c r="G56" s="16">
        <v>67.55</v>
      </c>
      <c r="H56" s="16">
        <v>65.099999999999994</v>
      </c>
      <c r="I56" s="16">
        <v>62.65</v>
      </c>
      <c r="J56" s="16">
        <v>60.2</v>
      </c>
      <c r="K56" s="16">
        <v>57.75</v>
      </c>
      <c r="L56" s="16">
        <v>55.3</v>
      </c>
      <c r="M56" s="16">
        <v>52.85</v>
      </c>
      <c r="N56" t="s">
        <v>285</v>
      </c>
      <c r="O56" s="8" t="s">
        <v>387</v>
      </c>
    </row>
    <row r="57" spans="1:15" ht="15.75" x14ac:dyDescent="0.3">
      <c r="A57" s="6" t="s">
        <v>114</v>
      </c>
      <c r="B57" s="6">
        <v>92101</v>
      </c>
      <c r="C57" s="15" t="str">
        <f t="shared" si="0"/>
        <v>T2MP1</v>
      </c>
      <c r="D57" s="6">
        <v>70</v>
      </c>
      <c r="E57" s="16">
        <v>70</v>
      </c>
      <c r="F57" s="16">
        <v>70</v>
      </c>
      <c r="G57" s="16">
        <v>67.55</v>
      </c>
      <c r="H57" s="16">
        <v>65.099999999999994</v>
      </c>
      <c r="I57" s="16">
        <v>62.65</v>
      </c>
      <c r="J57" s="16">
        <v>60.2</v>
      </c>
      <c r="K57" s="16">
        <v>57.75</v>
      </c>
      <c r="L57" s="16">
        <v>55.3</v>
      </c>
      <c r="M57" s="16">
        <v>52.85</v>
      </c>
      <c r="N57" t="s">
        <v>286</v>
      </c>
      <c r="O57" s="8" t="s">
        <v>382</v>
      </c>
    </row>
    <row r="58" spans="1:15" ht="15.75" x14ac:dyDescent="0.3">
      <c r="A58" s="6" t="s">
        <v>115</v>
      </c>
      <c r="B58" s="6">
        <v>92102</v>
      </c>
      <c r="C58" s="15" t="str">
        <f t="shared" si="0"/>
        <v>T2MP2</v>
      </c>
      <c r="D58" s="6">
        <v>70</v>
      </c>
      <c r="E58" s="16">
        <v>70</v>
      </c>
      <c r="F58" s="16">
        <v>70</v>
      </c>
      <c r="G58" s="16">
        <v>67.55</v>
      </c>
      <c r="H58" s="16">
        <v>65.099999999999994</v>
      </c>
      <c r="I58" s="16">
        <v>62.65</v>
      </c>
      <c r="J58" s="16">
        <v>60.2</v>
      </c>
      <c r="K58" s="16">
        <v>57.75</v>
      </c>
      <c r="L58" s="16">
        <v>55.3</v>
      </c>
      <c r="M58" s="16">
        <v>52.85</v>
      </c>
      <c r="N58" t="s">
        <v>287</v>
      </c>
      <c r="O58" s="8" t="s">
        <v>383</v>
      </c>
    </row>
    <row r="59" spans="1:15" ht="15.75" x14ac:dyDescent="0.3">
      <c r="A59" s="6" t="s">
        <v>116</v>
      </c>
      <c r="B59" s="6">
        <v>92103</v>
      </c>
      <c r="C59" s="15" t="str">
        <f t="shared" si="0"/>
        <v>T2MP3</v>
      </c>
      <c r="D59" s="6">
        <v>70</v>
      </c>
      <c r="E59" s="16">
        <v>70</v>
      </c>
      <c r="F59" s="16">
        <v>70</v>
      </c>
      <c r="G59" s="16">
        <v>67.55</v>
      </c>
      <c r="H59" s="16">
        <v>65.099999999999994</v>
      </c>
      <c r="I59" s="16">
        <v>62.65</v>
      </c>
      <c r="J59" s="16">
        <v>60.2</v>
      </c>
      <c r="K59" s="16">
        <v>57.75</v>
      </c>
      <c r="L59" s="16">
        <v>55.3</v>
      </c>
      <c r="M59" s="16">
        <v>52.85</v>
      </c>
      <c r="N59" t="s">
        <v>288</v>
      </c>
      <c r="O59" s="8" t="s">
        <v>384</v>
      </c>
    </row>
    <row r="60" spans="1:15" ht="15.75" x14ac:dyDescent="0.3">
      <c r="A60" s="6" t="s">
        <v>117</v>
      </c>
      <c r="B60" s="6">
        <v>92104</v>
      </c>
      <c r="C60" s="15" t="str">
        <f t="shared" si="0"/>
        <v>T2MP4</v>
      </c>
      <c r="D60" s="6">
        <v>70</v>
      </c>
      <c r="E60" s="16">
        <v>70</v>
      </c>
      <c r="F60" s="16">
        <v>70</v>
      </c>
      <c r="G60" s="16">
        <v>67.55</v>
      </c>
      <c r="H60" s="16">
        <v>65.099999999999994</v>
      </c>
      <c r="I60" s="16">
        <v>62.65</v>
      </c>
      <c r="J60" s="16">
        <v>60.2</v>
      </c>
      <c r="K60" s="16">
        <v>57.75</v>
      </c>
      <c r="L60" s="16">
        <v>55.3</v>
      </c>
      <c r="M60" s="16">
        <v>52.85</v>
      </c>
      <c r="N60" t="s">
        <v>289</v>
      </c>
      <c r="O60" s="8" t="s">
        <v>385</v>
      </c>
    </row>
    <row r="61" spans="1:15" ht="15.75" x14ac:dyDescent="0.3">
      <c r="A61" s="6" t="s">
        <v>118</v>
      </c>
      <c r="B61" s="6">
        <v>92105</v>
      </c>
      <c r="C61" s="15" t="str">
        <f t="shared" si="0"/>
        <v>T2MP5</v>
      </c>
      <c r="D61" s="6">
        <v>70</v>
      </c>
      <c r="E61" s="16">
        <v>70</v>
      </c>
      <c r="F61" s="16">
        <v>70</v>
      </c>
      <c r="G61" s="16">
        <v>67.55</v>
      </c>
      <c r="H61" s="16">
        <v>65.099999999999994</v>
      </c>
      <c r="I61" s="16">
        <v>62.65</v>
      </c>
      <c r="J61" s="16">
        <v>60.2</v>
      </c>
      <c r="K61" s="16">
        <v>57.75</v>
      </c>
      <c r="L61" s="16">
        <v>55.3</v>
      </c>
      <c r="M61" s="16">
        <v>52.85</v>
      </c>
      <c r="N61" t="s">
        <v>290</v>
      </c>
      <c r="O61" s="8" t="s">
        <v>386</v>
      </c>
    </row>
    <row r="62" spans="1:15" ht="15.75" x14ac:dyDescent="0.3">
      <c r="A62" s="6" t="s">
        <v>119</v>
      </c>
      <c r="B62" s="6">
        <v>92106</v>
      </c>
      <c r="C62" s="15" t="str">
        <f t="shared" si="0"/>
        <v>T2MP6</v>
      </c>
      <c r="D62" s="6">
        <v>70</v>
      </c>
      <c r="E62" s="16">
        <v>70</v>
      </c>
      <c r="F62" s="16">
        <v>70</v>
      </c>
      <c r="G62" s="16">
        <v>67.55</v>
      </c>
      <c r="H62" s="16">
        <v>65.099999999999994</v>
      </c>
      <c r="I62" s="16">
        <v>62.65</v>
      </c>
      <c r="J62" s="16">
        <v>60.2</v>
      </c>
      <c r="K62" s="16">
        <v>57.75</v>
      </c>
      <c r="L62" s="16">
        <v>55.3</v>
      </c>
      <c r="M62" s="16">
        <v>52.85</v>
      </c>
      <c r="N62" t="s">
        <v>291</v>
      </c>
      <c r="O62" s="8" t="s">
        <v>387</v>
      </c>
    </row>
    <row r="63" spans="1:15" ht="15.75" x14ac:dyDescent="0.3">
      <c r="A63" s="6" t="s">
        <v>120</v>
      </c>
      <c r="B63" s="6">
        <v>92201</v>
      </c>
      <c r="C63" s="15" t="str">
        <f t="shared" si="0"/>
        <v>T2HP1</v>
      </c>
      <c r="D63" s="6">
        <v>70</v>
      </c>
      <c r="E63" s="16">
        <v>70</v>
      </c>
      <c r="F63" s="16">
        <v>70</v>
      </c>
      <c r="G63" s="16">
        <v>67.55</v>
      </c>
      <c r="H63" s="16">
        <v>65.099999999999994</v>
      </c>
      <c r="I63" s="16">
        <v>62.65</v>
      </c>
      <c r="J63" s="16">
        <v>60.2</v>
      </c>
      <c r="K63" s="16">
        <v>57.75</v>
      </c>
      <c r="L63" s="16">
        <v>55.3</v>
      </c>
      <c r="M63" s="16">
        <v>52.85</v>
      </c>
      <c r="N63" t="s">
        <v>292</v>
      </c>
      <c r="O63" s="8" t="s">
        <v>382</v>
      </c>
    </row>
    <row r="64" spans="1:15" ht="15.75" x14ac:dyDescent="0.3">
      <c r="A64" s="6" t="s">
        <v>121</v>
      </c>
      <c r="B64" s="6">
        <v>92202</v>
      </c>
      <c r="C64" s="15" t="str">
        <f t="shared" si="0"/>
        <v>T2HP2</v>
      </c>
      <c r="D64" s="6">
        <v>70</v>
      </c>
      <c r="E64" s="16">
        <v>70</v>
      </c>
      <c r="F64" s="16">
        <v>70</v>
      </c>
      <c r="G64" s="16">
        <v>67.55</v>
      </c>
      <c r="H64" s="16">
        <v>65.099999999999994</v>
      </c>
      <c r="I64" s="16">
        <v>62.65</v>
      </c>
      <c r="J64" s="16">
        <v>60.2</v>
      </c>
      <c r="K64" s="16">
        <v>57.75</v>
      </c>
      <c r="L64" s="16">
        <v>55.3</v>
      </c>
      <c r="M64" s="16">
        <v>52.85</v>
      </c>
      <c r="N64" t="s">
        <v>293</v>
      </c>
      <c r="O64" s="8" t="s">
        <v>383</v>
      </c>
    </row>
    <row r="65" spans="1:15" ht="15.75" x14ac:dyDescent="0.3">
      <c r="A65" s="6" t="s">
        <v>122</v>
      </c>
      <c r="B65" s="6">
        <v>92203</v>
      </c>
      <c r="C65" s="15" t="str">
        <f t="shared" si="0"/>
        <v>T2HP3</v>
      </c>
      <c r="D65" s="6">
        <v>70</v>
      </c>
      <c r="E65" s="16">
        <v>70</v>
      </c>
      <c r="F65" s="16">
        <v>70</v>
      </c>
      <c r="G65" s="16">
        <v>67.55</v>
      </c>
      <c r="H65" s="16">
        <v>65.099999999999994</v>
      </c>
      <c r="I65" s="16">
        <v>62.65</v>
      </c>
      <c r="J65" s="16">
        <v>60.2</v>
      </c>
      <c r="K65" s="16">
        <v>57.75</v>
      </c>
      <c r="L65" s="16">
        <v>55.3</v>
      </c>
      <c r="M65" s="16">
        <v>52.85</v>
      </c>
      <c r="N65" t="s">
        <v>294</v>
      </c>
      <c r="O65" s="8" t="s">
        <v>384</v>
      </c>
    </row>
    <row r="66" spans="1:15" ht="15.75" x14ac:dyDescent="0.3">
      <c r="A66" s="6" t="s">
        <v>123</v>
      </c>
      <c r="B66" s="6">
        <v>92204</v>
      </c>
      <c r="C66" s="15" t="str">
        <f t="shared" si="0"/>
        <v>T2HP4</v>
      </c>
      <c r="D66" s="6">
        <v>70</v>
      </c>
      <c r="E66" s="16">
        <v>70</v>
      </c>
      <c r="F66" s="16">
        <v>70</v>
      </c>
      <c r="G66" s="16">
        <v>67.55</v>
      </c>
      <c r="H66" s="16">
        <v>65.099999999999994</v>
      </c>
      <c r="I66" s="16">
        <v>62.65</v>
      </c>
      <c r="J66" s="16">
        <v>60.2</v>
      </c>
      <c r="K66" s="16">
        <v>57.75</v>
      </c>
      <c r="L66" s="16">
        <v>55.3</v>
      </c>
      <c r="M66" s="16">
        <v>52.85</v>
      </c>
      <c r="N66" t="s">
        <v>295</v>
      </c>
      <c r="O66" s="8" t="s">
        <v>385</v>
      </c>
    </row>
    <row r="67" spans="1:15" ht="15.75" x14ac:dyDescent="0.3">
      <c r="A67" s="6" t="s">
        <v>124</v>
      </c>
      <c r="B67" s="6">
        <v>92205</v>
      </c>
      <c r="C67" s="15" t="str">
        <f t="shared" si="0"/>
        <v>T2HP5</v>
      </c>
      <c r="D67" s="6">
        <v>70</v>
      </c>
      <c r="E67" s="16">
        <v>70</v>
      </c>
      <c r="F67" s="16">
        <v>70</v>
      </c>
      <c r="G67" s="16">
        <v>67.55</v>
      </c>
      <c r="H67" s="16">
        <v>65.099999999999994</v>
      </c>
      <c r="I67" s="16">
        <v>62.65</v>
      </c>
      <c r="J67" s="16">
        <v>60.2</v>
      </c>
      <c r="K67" s="16">
        <v>57.75</v>
      </c>
      <c r="L67" s="16">
        <v>55.3</v>
      </c>
      <c r="M67" s="16">
        <v>52.85</v>
      </c>
      <c r="N67" t="s">
        <v>296</v>
      </c>
      <c r="O67" s="8" t="s">
        <v>386</v>
      </c>
    </row>
    <row r="68" spans="1:15" ht="15.75" x14ac:dyDescent="0.3">
      <c r="A68" s="6" t="s">
        <v>125</v>
      </c>
      <c r="B68" s="6">
        <v>92206</v>
      </c>
      <c r="C68" s="15" t="str">
        <f t="shared" ref="C68:C125" si="1">A68</f>
        <v>T2HP6</v>
      </c>
      <c r="D68" s="6">
        <v>70</v>
      </c>
      <c r="E68" s="16">
        <v>70</v>
      </c>
      <c r="F68" s="16">
        <v>70</v>
      </c>
      <c r="G68" s="16">
        <v>67.55</v>
      </c>
      <c r="H68" s="16">
        <v>65.099999999999994</v>
      </c>
      <c r="I68" s="16">
        <v>62.65</v>
      </c>
      <c r="J68" s="16">
        <v>60.2</v>
      </c>
      <c r="K68" s="16">
        <v>57.75</v>
      </c>
      <c r="L68" s="16">
        <v>55.3</v>
      </c>
      <c r="M68" s="16">
        <v>52.85</v>
      </c>
      <c r="N68" t="s">
        <v>297</v>
      </c>
      <c r="O68" s="8" t="s">
        <v>387</v>
      </c>
    </row>
    <row r="69" spans="1:15" ht="15.75" x14ac:dyDescent="0.3">
      <c r="A69" s="6" t="s">
        <v>126</v>
      </c>
      <c r="B69" s="6">
        <v>93001</v>
      </c>
      <c r="C69" s="15" t="str">
        <f t="shared" si="1"/>
        <v>T3LP1</v>
      </c>
      <c r="D69" s="6">
        <v>120</v>
      </c>
      <c r="E69" s="16">
        <v>120</v>
      </c>
      <c r="F69" s="16">
        <v>120</v>
      </c>
      <c r="G69" s="16">
        <v>120</v>
      </c>
      <c r="H69" s="16">
        <v>120</v>
      </c>
      <c r="I69" s="16">
        <v>117.6</v>
      </c>
      <c r="J69" s="16">
        <v>115.19999999999999</v>
      </c>
      <c r="K69" s="16">
        <v>112.8</v>
      </c>
      <c r="L69" s="16">
        <v>110.4</v>
      </c>
      <c r="M69" s="16">
        <v>108</v>
      </c>
      <c r="N69" t="s">
        <v>298</v>
      </c>
      <c r="O69" s="8" t="s">
        <v>382</v>
      </c>
    </row>
    <row r="70" spans="1:15" ht="15.75" x14ac:dyDescent="0.3">
      <c r="A70" s="6" t="s">
        <v>127</v>
      </c>
      <c r="B70" s="6">
        <v>93002</v>
      </c>
      <c r="C70" s="15" t="str">
        <f t="shared" si="1"/>
        <v>T3LP2</v>
      </c>
      <c r="D70" s="6">
        <v>120</v>
      </c>
      <c r="E70" s="16">
        <v>120</v>
      </c>
      <c r="F70" s="16">
        <v>120</v>
      </c>
      <c r="G70" s="16">
        <v>120</v>
      </c>
      <c r="H70" s="16">
        <v>120</v>
      </c>
      <c r="I70" s="16">
        <v>117.6</v>
      </c>
      <c r="J70" s="16">
        <v>115.19999999999999</v>
      </c>
      <c r="K70" s="16">
        <v>112.8</v>
      </c>
      <c r="L70" s="16">
        <v>110.4</v>
      </c>
      <c r="M70" s="16">
        <v>108</v>
      </c>
      <c r="N70" t="s">
        <v>299</v>
      </c>
      <c r="O70" s="8" t="s">
        <v>383</v>
      </c>
    </row>
    <row r="71" spans="1:15" ht="15.75" x14ac:dyDescent="0.3">
      <c r="A71" s="6" t="s">
        <v>128</v>
      </c>
      <c r="B71" s="6">
        <v>93003</v>
      </c>
      <c r="C71" s="15" t="str">
        <f t="shared" si="1"/>
        <v>T3LP3</v>
      </c>
      <c r="D71" s="6">
        <v>120</v>
      </c>
      <c r="E71" s="16">
        <v>120</v>
      </c>
      <c r="F71" s="16">
        <v>120</v>
      </c>
      <c r="G71" s="16">
        <v>120</v>
      </c>
      <c r="H71" s="16">
        <v>120</v>
      </c>
      <c r="I71" s="16">
        <v>117.6</v>
      </c>
      <c r="J71" s="16">
        <v>115.2</v>
      </c>
      <c r="K71" s="16">
        <v>112.8</v>
      </c>
      <c r="L71" s="16">
        <v>110.4</v>
      </c>
      <c r="M71" s="16">
        <v>108</v>
      </c>
      <c r="N71" t="s">
        <v>300</v>
      </c>
      <c r="O71" s="8" t="s">
        <v>384</v>
      </c>
    </row>
    <row r="72" spans="1:15" ht="15.75" x14ac:dyDescent="0.3">
      <c r="A72" s="6" t="s">
        <v>129</v>
      </c>
      <c r="B72" s="6">
        <v>93004</v>
      </c>
      <c r="C72" s="15" t="str">
        <f t="shared" si="1"/>
        <v>T3LP4</v>
      </c>
      <c r="D72" s="6">
        <v>120</v>
      </c>
      <c r="E72" s="16">
        <v>120</v>
      </c>
      <c r="F72" s="16">
        <v>120</v>
      </c>
      <c r="G72" s="16">
        <v>120</v>
      </c>
      <c r="H72" s="16">
        <v>120</v>
      </c>
      <c r="I72" s="16">
        <v>117.6</v>
      </c>
      <c r="J72" s="16">
        <v>115.2</v>
      </c>
      <c r="K72" s="16">
        <v>112.8</v>
      </c>
      <c r="L72" s="16">
        <v>110.4</v>
      </c>
      <c r="M72" s="16">
        <v>108</v>
      </c>
      <c r="N72" t="s">
        <v>301</v>
      </c>
      <c r="O72" s="8" t="s">
        <v>385</v>
      </c>
    </row>
    <row r="73" spans="1:15" ht="15.75" x14ac:dyDescent="0.3">
      <c r="A73" s="6" t="s">
        <v>130</v>
      </c>
      <c r="B73" s="6">
        <v>93005</v>
      </c>
      <c r="C73" s="15" t="str">
        <f t="shared" si="1"/>
        <v>T3LP5</v>
      </c>
      <c r="D73" s="6">
        <v>120</v>
      </c>
      <c r="E73" s="16">
        <v>120</v>
      </c>
      <c r="F73" s="16">
        <v>120</v>
      </c>
      <c r="G73" s="16">
        <v>120</v>
      </c>
      <c r="H73" s="16">
        <v>120</v>
      </c>
      <c r="I73" s="16">
        <v>117.6</v>
      </c>
      <c r="J73" s="16">
        <v>115.2</v>
      </c>
      <c r="K73" s="16">
        <v>112.8</v>
      </c>
      <c r="L73" s="16">
        <v>110.4</v>
      </c>
      <c r="M73" s="16">
        <v>108</v>
      </c>
      <c r="N73" t="s">
        <v>302</v>
      </c>
      <c r="O73" s="8" t="s">
        <v>386</v>
      </c>
    </row>
    <row r="74" spans="1:15" ht="15.75" x14ac:dyDescent="0.3">
      <c r="A74" s="6" t="s">
        <v>131</v>
      </c>
      <c r="B74" s="6">
        <v>93006</v>
      </c>
      <c r="C74" s="15" t="str">
        <f t="shared" si="1"/>
        <v>T3LP6</v>
      </c>
      <c r="D74" s="6">
        <v>120</v>
      </c>
      <c r="E74" s="16">
        <v>120</v>
      </c>
      <c r="F74" s="16">
        <v>120</v>
      </c>
      <c r="G74" s="16">
        <v>120</v>
      </c>
      <c r="H74" s="16">
        <v>120</v>
      </c>
      <c r="I74" s="16">
        <v>117.6</v>
      </c>
      <c r="J74" s="16">
        <v>115.2</v>
      </c>
      <c r="K74" s="16">
        <v>112.8</v>
      </c>
      <c r="L74" s="16">
        <v>110.4</v>
      </c>
      <c r="M74" s="16">
        <v>108</v>
      </c>
      <c r="N74" t="s">
        <v>303</v>
      </c>
      <c r="O74" s="8" t="s">
        <v>387</v>
      </c>
    </row>
    <row r="75" spans="1:15" ht="15.75" x14ac:dyDescent="0.3">
      <c r="A75" s="6" t="s">
        <v>132</v>
      </c>
      <c r="B75" s="6">
        <v>93101</v>
      </c>
      <c r="C75" s="15" t="str">
        <f t="shared" si="1"/>
        <v>T3MP1</v>
      </c>
      <c r="D75" s="6">
        <v>120</v>
      </c>
      <c r="E75" s="16">
        <v>120</v>
      </c>
      <c r="F75" s="16">
        <v>120</v>
      </c>
      <c r="G75" s="16">
        <v>120</v>
      </c>
      <c r="H75" s="16">
        <v>120</v>
      </c>
      <c r="I75" s="16">
        <v>117.6</v>
      </c>
      <c r="J75" s="16">
        <v>115.2</v>
      </c>
      <c r="K75" s="16">
        <v>112.8</v>
      </c>
      <c r="L75" s="16">
        <v>110.4</v>
      </c>
      <c r="M75" s="16">
        <v>108</v>
      </c>
      <c r="N75" t="s">
        <v>304</v>
      </c>
      <c r="O75" s="8" t="s">
        <v>382</v>
      </c>
    </row>
    <row r="76" spans="1:15" ht="15.75" x14ac:dyDescent="0.3">
      <c r="A76" s="6" t="s">
        <v>133</v>
      </c>
      <c r="B76" s="6">
        <v>93102</v>
      </c>
      <c r="C76" s="15" t="str">
        <f t="shared" si="1"/>
        <v>T3MP2</v>
      </c>
      <c r="D76" s="6">
        <v>120</v>
      </c>
      <c r="E76" s="16">
        <v>120</v>
      </c>
      <c r="F76" s="16">
        <v>120</v>
      </c>
      <c r="G76" s="16">
        <v>120</v>
      </c>
      <c r="H76" s="16">
        <v>120</v>
      </c>
      <c r="I76" s="16">
        <v>117.6</v>
      </c>
      <c r="J76" s="16">
        <v>115.2</v>
      </c>
      <c r="K76" s="16">
        <v>112.8</v>
      </c>
      <c r="L76" s="16">
        <v>110.4</v>
      </c>
      <c r="M76" s="16">
        <v>108</v>
      </c>
      <c r="N76" t="s">
        <v>305</v>
      </c>
      <c r="O76" s="8" t="s">
        <v>383</v>
      </c>
    </row>
    <row r="77" spans="1:15" ht="15.75" x14ac:dyDescent="0.3">
      <c r="A77" s="6" t="s">
        <v>134</v>
      </c>
      <c r="B77" s="6">
        <v>93103</v>
      </c>
      <c r="C77" s="15" t="str">
        <f t="shared" si="1"/>
        <v>T3MP3</v>
      </c>
      <c r="D77" s="6">
        <v>120</v>
      </c>
      <c r="E77" s="16">
        <v>120</v>
      </c>
      <c r="F77" s="16">
        <v>120</v>
      </c>
      <c r="G77" s="16">
        <v>120</v>
      </c>
      <c r="H77" s="16">
        <v>120</v>
      </c>
      <c r="I77" s="16">
        <v>117.6</v>
      </c>
      <c r="J77" s="16">
        <v>115.2</v>
      </c>
      <c r="K77" s="16">
        <v>112.8</v>
      </c>
      <c r="L77" s="16">
        <v>110.4</v>
      </c>
      <c r="M77" s="16">
        <v>108</v>
      </c>
      <c r="N77" t="s">
        <v>306</v>
      </c>
      <c r="O77" s="8" t="s">
        <v>384</v>
      </c>
    </row>
    <row r="78" spans="1:15" ht="15.75" x14ac:dyDescent="0.3">
      <c r="A78" s="6" t="s">
        <v>135</v>
      </c>
      <c r="B78" s="6">
        <v>93104</v>
      </c>
      <c r="C78" s="15" t="str">
        <f t="shared" si="1"/>
        <v>T3MP4</v>
      </c>
      <c r="D78" s="6">
        <v>120</v>
      </c>
      <c r="E78" s="16">
        <v>120</v>
      </c>
      <c r="F78" s="16">
        <v>120</v>
      </c>
      <c r="G78" s="16">
        <v>120</v>
      </c>
      <c r="H78" s="16">
        <v>120</v>
      </c>
      <c r="I78" s="16">
        <v>117.6</v>
      </c>
      <c r="J78" s="16">
        <v>115.2</v>
      </c>
      <c r="K78" s="16">
        <v>112.8</v>
      </c>
      <c r="L78" s="16">
        <v>110.4</v>
      </c>
      <c r="M78" s="16">
        <v>108</v>
      </c>
      <c r="N78" t="s">
        <v>307</v>
      </c>
      <c r="O78" s="8" t="s">
        <v>385</v>
      </c>
    </row>
    <row r="79" spans="1:15" ht="15.75" x14ac:dyDescent="0.3">
      <c r="A79" s="6" t="s">
        <v>136</v>
      </c>
      <c r="B79" s="6">
        <v>93105</v>
      </c>
      <c r="C79" s="15" t="str">
        <f t="shared" si="1"/>
        <v>T3MP5</v>
      </c>
      <c r="D79" s="6">
        <v>120</v>
      </c>
      <c r="E79" s="16">
        <v>120</v>
      </c>
      <c r="F79" s="16">
        <v>120</v>
      </c>
      <c r="G79" s="16">
        <v>120</v>
      </c>
      <c r="H79" s="16">
        <v>120</v>
      </c>
      <c r="I79" s="16">
        <v>117.6</v>
      </c>
      <c r="J79" s="16">
        <v>115.2</v>
      </c>
      <c r="K79" s="16">
        <v>112.8</v>
      </c>
      <c r="L79" s="16">
        <v>110.4</v>
      </c>
      <c r="M79" s="16">
        <v>108</v>
      </c>
      <c r="N79" t="s">
        <v>308</v>
      </c>
      <c r="O79" s="8" t="s">
        <v>386</v>
      </c>
    </row>
    <row r="80" spans="1:15" ht="15.75" x14ac:dyDescent="0.3">
      <c r="A80" s="6" t="s">
        <v>137</v>
      </c>
      <c r="B80" s="6">
        <v>93106</v>
      </c>
      <c r="C80" s="15" t="str">
        <f t="shared" si="1"/>
        <v>T3MP6</v>
      </c>
      <c r="D80" s="6">
        <v>120</v>
      </c>
      <c r="E80" s="16">
        <v>120</v>
      </c>
      <c r="F80" s="16">
        <v>120</v>
      </c>
      <c r="G80" s="16">
        <v>120</v>
      </c>
      <c r="H80" s="16">
        <v>120</v>
      </c>
      <c r="I80" s="16">
        <v>117.6</v>
      </c>
      <c r="J80" s="16">
        <v>115.2</v>
      </c>
      <c r="K80" s="16">
        <v>112.8</v>
      </c>
      <c r="L80" s="16">
        <v>110.4</v>
      </c>
      <c r="M80" s="16">
        <v>108</v>
      </c>
      <c r="N80" t="s">
        <v>309</v>
      </c>
      <c r="O80" s="8" t="s">
        <v>387</v>
      </c>
    </row>
    <row r="81" spans="1:15" ht="15.75" x14ac:dyDescent="0.3">
      <c r="A81" s="6" t="s">
        <v>138</v>
      </c>
      <c r="B81" s="6">
        <v>93201</v>
      </c>
      <c r="C81" s="15" t="str">
        <f t="shared" si="1"/>
        <v>T3HP1</v>
      </c>
      <c r="D81" s="6">
        <v>120</v>
      </c>
      <c r="E81" s="16">
        <v>120</v>
      </c>
      <c r="F81" s="16">
        <v>120</v>
      </c>
      <c r="G81" s="16">
        <v>120</v>
      </c>
      <c r="H81" s="16">
        <v>120</v>
      </c>
      <c r="I81" s="16">
        <v>117.6</v>
      </c>
      <c r="J81" s="16">
        <v>115.2</v>
      </c>
      <c r="K81" s="16">
        <v>112.8</v>
      </c>
      <c r="L81" s="16">
        <v>110.4</v>
      </c>
      <c r="M81" s="16">
        <v>108</v>
      </c>
      <c r="N81" t="s">
        <v>310</v>
      </c>
      <c r="O81" s="8" t="s">
        <v>382</v>
      </c>
    </row>
    <row r="82" spans="1:15" ht="15.75" x14ac:dyDescent="0.3">
      <c r="A82" s="6" t="s">
        <v>139</v>
      </c>
      <c r="B82" s="6">
        <v>93202</v>
      </c>
      <c r="C82" s="15" t="str">
        <f t="shared" si="1"/>
        <v>T3HP2</v>
      </c>
      <c r="D82" s="6">
        <v>120</v>
      </c>
      <c r="E82" s="16">
        <v>120</v>
      </c>
      <c r="F82" s="16">
        <v>120</v>
      </c>
      <c r="G82" s="16">
        <v>120</v>
      </c>
      <c r="H82" s="16">
        <v>120</v>
      </c>
      <c r="I82" s="16">
        <v>117.6</v>
      </c>
      <c r="J82" s="16">
        <v>115.2</v>
      </c>
      <c r="K82" s="16">
        <v>112.8</v>
      </c>
      <c r="L82" s="16">
        <v>110.4</v>
      </c>
      <c r="M82" s="16">
        <v>108</v>
      </c>
      <c r="N82" t="s">
        <v>311</v>
      </c>
      <c r="O82" s="8" t="s">
        <v>383</v>
      </c>
    </row>
    <row r="83" spans="1:15" ht="15.75" x14ac:dyDescent="0.3">
      <c r="A83" s="6" t="s">
        <v>140</v>
      </c>
      <c r="B83" s="6">
        <v>93203</v>
      </c>
      <c r="C83" s="15" t="str">
        <f t="shared" si="1"/>
        <v>T3HP3</v>
      </c>
      <c r="D83" s="6">
        <v>120</v>
      </c>
      <c r="E83" s="16">
        <v>120</v>
      </c>
      <c r="F83" s="16">
        <v>120</v>
      </c>
      <c r="G83" s="16">
        <v>120</v>
      </c>
      <c r="H83" s="16">
        <v>120</v>
      </c>
      <c r="I83" s="16">
        <v>117.6</v>
      </c>
      <c r="J83" s="16">
        <v>115.2</v>
      </c>
      <c r="K83" s="16">
        <v>112.8</v>
      </c>
      <c r="L83" s="16">
        <v>110.4</v>
      </c>
      <c r="M83" s="16">
        <v>108</v>
      </c>
      <c r="N83" t="s">
        <v>312</v>
      </c>
      <c r="O83" s="8" t="s">
        <v>384</v>
      </c>
    </row>
    <row r="84" spans="1:15" ht="15.75" x14ac:dyDescent="0.3">
      <c r="A84" s="6" t="s">
        <v>141</v>
      </c>
      <c r="B84" s="6">
        <v>93204</v>
      </c>
      <c r="C84" s="15" t="str">
        <f t="shared" si="1"/>
        <v>T3HP4</v>
      </c>
      <c r="D84" s="6">
        <v>120</v>
      </c>
      <c r="E84" s="16">
        <v>120</v>
      </c>
      <c r="F84" s="16">
        <v>120</v>
      </c>
      <c r="G84" s="16">
        <v>120</v>
      </c>
      <c r="H84" s="16">
        <v>120</v>
      </c>
      <c r="I84" s="16">
        <v>117.6</v>
      </c>
      <c r="J84" s="16">
        <v>115.2</v>
      </c>
      <c r="K84" s="16">
        <v>112.8</v>
      </c>
      <c r="L84" s="16">
        <v>110.4</v>
      </c>
      <c r="M84" s="16">
        <v>108</v>
      </c>
      <c r="N84" t="s">
        <v>313</v>
      </c>
      <c r="O84" s="8" t="s">
        <v>385</v>
      </c>
    </row>
    <row r="85" spans="1:15" ht="15.75" x14ac:dyDescent="0.3">
      <c r="A85" s="6" t="s">
        <v>142</v>
      </c>
      <c r="B85" s="6">
        <v>93205</v>
      </c>
      <c r="C85" s="15" t="str">
        <f t="shared" si="1"/>
        <v>T3HP5</v>
      </c>
      <c r="D85" s="6">
        <v>120</v>
      </c>
      <c r="E85" s="16">
        <v>120</v>
      </c>
      <c r="F85" s="16">
        <v>120</v>
      </c>
      <c r="G85" s="16">
        <v>120</v>
      </c>
      <c r="H85" s="16">
        <v>120</v>
      </c>
      <c r="I85" s="16">
        <v>117.6</v>
      </c>
      <c r="J85" s="16">
        <v>115.2</v>
      </c>
      <c r="K85" s="16">
        <v>112.8</v>
      </c>
      <c r="L85" s="16">
        <v>110.4</v>
      </c>
      <c r="M85" s="16">
        <v>108</v>
      </c>
      <c r="N85" t="s">
        <v>314</v>
      </c>
      <c r="O85" s="8" t="s">
        <v>386</v>
      </c>
    </row>
    <row r="86" spans="1:15" ht="15.75" x14ac:dyDescent="0.3">
      <c r="A86" s="6" t="s">
        <v>143</v>
      </c>
      <c r="B86" s="6">
        <v>93206</v>
      </c>
      <c r="C86" s="15" t="str">
        <f t="shared" si="1"/>
        <v>T3HP6</v>
      </c>
      <c r="D86" s="6">
        <v>120</v>
      </c>
      <c r="E86" s="16">
        <v>120</v>
      </c>
      <c r="F86" s="16">
        <v>120</v>
      </c>
      <c r="G86" s="16">
        <v>120</v>
      </c>
      <c r="H86" s="16">
        <v>120</v>
      </c>
      <c r="I86" s="16">
        <v>117.6</v>
      </c>
      <c r="J86" s="16">
        <v>115.2</v>
      </c>
      <c r="K86" s="16">
        <v>112.8</v>
      </c>
      <c r="L86" s="16">
        <v>110.4</v>
      </c>
      <c r="M86" s="16">
        <v>108</v>
      </c>
      <c r="N86" t="s">
        <v>315</v>
      </c>
      <c r="O86" s="8" t="s">
        <v>387</v>
      </c>
    </row>
    <row r="87" spans="1:15" ht="15.75" x14ac:dyDescent="0.3">
      <c r="A87" s="6" t="s">
        <v>60</v>
      </c>
      <c r="B87" s="6">
        <v>11111</v>
      </c>
      <c r="C87" s="15" t="str">
        <f t="shared" si="1"/>
        <v>雷诺FT</v>
      </c>
      <c r="D87" s="6">
        <v>300</v>
      </c>
      <c r="E87" s="16">
        <v>282</v>
      </c>
      <c r="F87" s="16">
        <v>264</v>
      </c>
      <c r="G87" s="16">
        <v>245.99999999999997</v>
      </c>
      <c r="H87" s="16">
        <v>228</v>
      </c>
      <c r="I87" s="16">
        <v>210</v>
      </c>
      <c r="J87" s="16">
        <v>192</v>
      </c>
      <c r="K87" s="16">
        <v>174</v>
      </c>
      <c r="L87" s="16">
        <v>156</v>
      </c>
      <c r="M87" s="16">
        <v>138</v>
      </c>
      <c r="N87" t="s">
        <v>316</v>
      </c>
      <c r="O87" s="8" t="s">
        <v>352</v>
      </c>
    </row>
    <row r="88" spans="1:15" ht="15.75" x14ac:dyDescent="0.3">
      <c r="A88" s="6" t="s">
        <v>61</v>
      </c>
      <c r="B88" s="6">
        <v>11211</v>
      </c>
      <c r="C88" s="15" t="str">
        <f t="shared" si="1"/>
        <v>二号</v>
      </c>
      <c r="D88" s="6">
        <v>600</v>
      </c>
      <c r="E88" s="16">
        <v>600</v>
      </c>
      <c r="F88" s="16">
        <v>564</v>
      </c>
      <c r="G88" s="16">
        <v>528</v>
      </c>
      <c r="H88" s="16">
        <v>491.99999999999994</v>
      </c>
      <c r="I88" s="16">
        <v>456</v>
      </c>
      <c r="J88" s="16">
        <v>420</v>
      </c>
      <c r="K88" s="16">
        <v>384</v>
      </c>
      <c r="L88" s="16">
        <v>348</v>
      </c>
      <c r="M88" s="16">
        <v>312</v>
      </c>
      <c r="N88" t="s">
        <v>317</v>
      </c>
      <c r="O88" s="8" t="s">
        <v>353</v>
      </c>
    </row>
    <row r="89" spans="1:15" ht="15.75" x14ac:dyDescent="0.3">
      <c r="A89" s="6" t="s">
        <v>62</v>
      </c>
      <c r="B89" s="6">
        <v>11221</v>
      </c>
      <c r="C89" s="15" t="str">
        <f t="shared" si="1"/>
        <v>Puma</v>
      </c>
      <c r="D89" s="6">
        <v>800</v>
      </c>
      <c r="E89" s="16">
        <v>800</v>
      </c>
      <c r="F89" s="16">
        <v>800</v>
      </c>
      <c r="G89" s="16">
        <v>768</v>
      </c>
      <c r="H89" s="16">
        <v>736</v>
      </c>
      <c r="I89" s="16">
        <v>704</v>
      </c>
      <c r="J89" s="16">
        <v>672</v>
      </c>
      <c r="K89" s="16">
        <v>640</v>
      </c>
      <c r="L89" s="16">
        <v>608</v>
      </c>
      <c r="M89" s="16">
        <v>576</v>
      </c>
      <c r="N89" t="s">
        <v>318</v>
      </c>
      <c r="O89" s="8" t="s">
        <v>354</v>
      </c>
    </row>
    <row r="90" spans="1:15" ht="15.75" x14ac:dyDescent="0.3">
      <c r="A90" s="6" t="s">
        <v>63</v>
      </c>
      <c r="B90" s="6">
        <v>11311</v>
      </c>
      <c r="C90" s="15" t="str">
        <f t="shared" si="1"/>
        <v>35(t)</v>
      </c>
      <c r="D90" s="6">
        <v>1650</v>
      </c>
      <c r="E90" s="16">
        <v>1650</v>
      </c>
      <c r="F90" s="16">
        <v>1650</v>
      </c>
      <c r="G90" s="16">
        <v>1650</v>
      </c>
      <c r="H90" s="16">
        <v>1650</v>
      </c>
      <c r="I90" s="16">
        <v>1551</v>
      </c>
      <c r="J90" s="16">
        <v>1452</v>
      </c>
      <c r="K90" s="16">
        <v>1353</v>
      </c>
      <c r="L90" s="16">
        <v>1254</v>
      </c>
      <c r="M90" s="16">
        <v>1155</v>
      </c>
      <c r="N90" t="s">
        <v>319</v>
      </c>
      <c r="O90" s="8" t="s">
        <v>355</v>
      </c>
    </row>
    <row r="91" spans="1:15" ht="15.75" x14ac:dyDescent="0.3">
      <c r="A91" s="6" t="s">
        <v>64</v>
      </c>
      <c r="B91" s="6">
        <v>11321</v>
      </c>
      <c r="C91" s="15" t="str">
        <f t="shared" si="1"/>
        <v>十字军</v>
      </c>
      <c r="D91" s="6">
        <v>2100</v>
      </c>
      <c r="E91" s="16">
        <v>2100</v>
      </c>
      <c r="F91" s="16">
        <v>2100</v>
      </c>
      <c r="G91" s="16">
        <v>2100</v>
      </c>
      <c r="H91" s="16">
        <v>2100</v>
      </c>
      <c r="I91" s="16">
        <v>2016</v>
      </c>
      <c r="J91" s="16">
        <v>1932</v>
      </c>
      <c r="K91" s="16">
        <v>1848</v>
      </c>
      <c r="L91" s="16">
        <v>1764</v>
      </c>
      <c r="M91" s="16">
        <v>1680</v>
      </c>
      <c r="N91" t="s">
        <v>320</v>
      </c>
      <c r="O91" s="8" t="s">
        <v>356</v>
      </c>
    </row>
    <row r="92" spans="1:15" ht="15.75" x14ac:dyDescent="0.3">
      <c r="A92" s="6" t="s">
        <v>65</v>
      </c>
      <c r="B92" s="6">
        <v>11331</v>
      </c>
      <c r="C92" s="15" t="str">
        <f t="shared" si="1"/>
        <v>AMX-13</v>
      </c>
      <c r="D92" s="6">
        <v>2400</v>
      </c>
      <c r="E92" s="16">
        <v>2400</v>
      </c>
      <c r="F92" s="16">
        <v>2400</v>
      </c>
      <c r="G92" s="16">
        <v>2400</v>
      </c>
      <c r="H92" s="16">
        <v>2400</v>
      </c>
      <c r="I92" s="16">
        <v>2304</v>
      </c>
      <c r="J92" s="16">
        <v>2208</v>
      </c>
      <c r="K92" s="16">
        <v>2112</v>
      </c>
      <c r="L92" s="16">
        <v>2016</v>
      </c>
      <c r="M92" s="16">
        <v>1920</v>
      </c>
      <c r="N92" t="s">
        <v>321</v>
      </c>
      <c r="O92" s="8" t="s">
        <v>357</v>
      </c>
    </row>
    <row r="93" spans="1:15" ht="15.75" x14ac:dyDescent="0.3">
      <c r="A93" s="6" t="s">
        <v>66</v>
      </c>
      <c r="B93" s="6">
        <v>11341</v>
      </c>
      <c r="C93" s="15" t="str">
        <f t="shared" ref="C93" si="2">A93</f>
        <v>霞飞</v>
      </c>
      <c r="D93" s="6">
        <v>2400</v>
      </c>
      <c r="E93" s="16">
        <v>2400</v>
      </c>
      <c r="F93" s="16">
        <v>2400</v>
      </c>
      <c r="G93" s="16">
        <v>2400</v>
      </c>
      <c r="H93" s="16">
        <v>2400</v>
      </c>
      <c r="I93" s="16">
        <v>2304</v>
      </c>
      <c r="J93" s="16">
        <v>2208</v>
      </c>
      <c r="K93" s="16">
        <v>2112</v>
      </c>
      <c r="L93" s="16">
        <v>2016</v>
      </c>
      <c r="M93" s="16">
        <v>1920</v>
      </c>
      <c r="N93" t="s">
        <v>322</v>
      </c>
      <c r="O93" s="8" t="s">
        <v>358</v>
      </c>
    </row>
    <row r="94" spans="1:15" ht="15.75" x14ac:dyDescent="0.3">
      <c r="A94" s="31" t="s">
        <v>529</v>
      </c>
      <c r="B94" s="6">
        <v>11411</v>
      </c>
      <c r="C94" s="15" t="str">
        <f t="shared" si="1"/>
        <v>被替代霞飞</v>
      </c>
      <c r="D94" s="6">
        <v>5250</v>
      </c>
      <c r="E94" s="16">
        <v>5250</v>
      </c>
      <c r="F94" s="16">
        <v>5250</v>
      </c>
      <c r="G94" s="16">
        <v>5250</v>
      </c>
      <c r="H94" s="16">
        <v>5250</v>
      </c>
      <c r="I94" s="16">
        <v>5250</v>
      </c>
      <c r="J94" s="16">
        <v>5250</v>
      </c>
      <c r="K94" s="16">
        <v>5250</v>
      </c>
      <c r="L94" s="16">
        <v>5040</v>
      </c>
      <c r="M94" s="16">
        <v>4830</v>
      </c>
      <c r="N94" t="s">
        <v>322</v>
      </c>
      <c r="O94" s="8" t="s">
        <v>358</v>
      </c>
    </row>
    <row r="95" spans="1:15" ht="15.75" x14ac:dyDescent="0.3">
      <c r="A95" s="6" t="s">
        <v>67</v>
      </c>
      <c r="B95" s="6">
        <v>11421</v>
      </c>
      <c r="C95" s="15" t="str">
        <f t="shared" si="1"/>
        <v>M-41</v>
      </c>
      <c r="D95" s="6">
        <v>6500</v>
      </c>
      <c r="E95" s="16">
        <v>6500</v>
      </c>
      <c r="F95" s="16">
        <v>6500</v>
      </c>
      <c r="G95" s="16">
        <v>6500</v>
      </c>
      <c r="H95" s="16">
        <v>6500</v>
      </c>
      <c r="I95" s="16">
        <v>6500</v>
      </c>
      <c r="J95" s="16">
        <v>6500</v>
      </c>
      <c r="K95" s="16">
        <v>6500</v>
      </c>
      <c r="L95" s="16">
        <v>6240</v>
      </c>
      <c r="M95" s="16">
        <v>5980</v>
      </c>
      <c r="N95" t="s">
        <v>323</v>
      </c>
      <c r="O95" s="8" t="s">
        <v>359</v>
      </c>
    </row>
    <row r="96" spans="1:15" ht="15.75" x14ac:dyDescent="0.3">
      <c r="A96" s="6" t="s">
        <v>68</v>
      </c>
      <c r="B96" s="6">
        <v>11431</v>
      </c>
      <c r="C96" s="15" t="str">
        <f t="shared" si="1"/>
        <v>BMP-3</v>
      </c>
      <c r="D96" s="6">
        <v>7250</v>
      </c>
      <c r="E96" s="16">
        <v>7250</v>
      </c>
      <c r="F96" s="16">
        <v>7250</v>
      </c>
      <c r="G96" s="16">
        <v>7250</v>
      </c>
      <c r="H96" s="16">
        <v>7250</v>
      </c>
      <c r="I96" s="16">
        <v>7250</v>
      </c>
      <c r="J96" s="16">
        <v>7250</v>
      </c>
      <c r="K96" s="16">
        <v>7250</v>
      </c>
      <c r="L96" s="16">
        <v>6960</v>
      </c>
      <c r="M96" s="16">
        <v>6670</v>
      </c>
      <c r="N96" t="s">
        <v>324</v>
      </c>
      <c r="O96" s="8" t="s">
        <v>360</v>
      </c>
    </row>
    <row r="97" spans="1:15" ht="15.75" x14ac:dyDescent="0.3">
      <c r="A97" s="6" t="s">
        <v>69</v>
      </c>
      <c r="B97" s="6">
        <v>11511</v>
      </c>
      <c r="C97" s="15" t="str">
        <f t="shared" si="1"/>
        <v>59式</v>
      </c>
      <c r="D97" s="6">
        <v>15600</v>
      </c>
      <c r="E97" s="16">
        <v>15600</v>
      </c>
      <c r="F97" s="16">
        <v>15600</v>
      </c>
      <c r="G97" s="16">
        <v>15600</v>
      </c>
      <c r="H97" s="16">
        <v>15600</v>
      </c>
      <c r="I97" s="16">
        <v>15600</v>
      </c>
      <c r="J97" s="16">
        <v>15600</v>
      </c>
      <c r="K97" s="16">
        <v>15600</v>
      </c>
      <c r="L97" s="16">
        <v>15600</v>
      </c>
      <c r="M97" s="16">
        <v>15600</v>
      </c>
      <c r="N97" t="s">
        <v>325</v>
      </c>
      <c r="O97" s="8" t="s">
        <v>361</v>
      </c>
    </row>
    <row r="98" spans="1:15" ht="15.75" x14ac:dyDescent="0.3">
      <c r="A98" s="6" t="s">
        <v>70</v>
      </c>
      <c r="B98" s="6">
        <v>12111</v>
      </c>
      <c r="C98" s="15" t="str">
        <f t="shared" si="1"/>
        <v>Stuart</v>
      </c>
      <c r="D98" s="6">
        <v>300</v>
      </c>
      <c r="E98" s="16">
        <v>282</v>
      </c>
      <c r="F98" s="16">
        <v>264</v>
      </c>
      <c r="G98" s="16">
        <v>245.99999999999997</v>
      </c>
      <c r="H98" s="16">
        <v>228</v>
      </c>
      <c r="I98" s="16">
        <v>210</v>
      </c>
      <c r="J98" s="16">
        <v>192</v>
      </c>
      <c r="K98" s="16">
        <v>174</v>
      </c>
      <c r="L98" s="16">
        <v>156</v>
      </c>
      <c r="M98" s="16">
        <v>138</v>
      </c>
      <c r="N98" t="s">
        <v>326</v>
      </c>
      <c r="O98" s="8" t="s">
        <v>362</v>
      </c>
    </row>
    <row r="99" spans="1:15" ht="15.75" x14ac:dyDescent="0.3">
      <c r="A99" s="6" t="s">
        <v>71</v>
      </c>
      <c r="B99" s="6">
        <v>12211</v>
      </c>
      <c r="C99" s="15" t="str">
        <f t="shared" si="1"/>
        <v>T-34</v>
      </c>
      <c r="D99" s="6">
        <v>600</v>
      </c>
      <c r="E99" s="16">
        <v>600</v>
      </c>
      <c r="F99" s="16">
        <v>564</v>
      </c>
      <c r="G99" s="16">
        <v>528</v>
      </c>
      <c r="H99" s="16">
        <v>491.99999999999994</v>
      </c>
      <c r="I99" s="16">
        <v>456</v>
      </c>
      <c r="J99" s="16">
        <v>420</v>
      </c>
      <c r="K99" s="16">
        <v>384</v>
      </c>
      <c r="L99" s="16">
        <v>348</v>
      </c>
      <c r="M99" s="16">
        <v>312</v>
      </c>
      <c r="N99" t="s">
        <v>327</v>
      </c>
      <c r="O99" s="8" t="s">
        <v>363</v>
      </c>
    </row>
    <row r="100" spans="1:15" ht="15.75" x14ac:dyDescent="0.3">
      <c r="A100" s="6" t="s">
        <v>72</v>
      </c>
      <c r="B100" s="6">
        <v>12221</v>
      </c>
      <c r="C100" s="15" t="str">
        <f t="shared" si="1"/>
        <v>四号</v>
      </c>
      <c r="D100" s="6">
        <v>800</v>
      </c>
      <c r="E100" s="16">
        <v>800</v>
      </c>
      <c r="F100" s="16">
        <v>800</v>
      </c>
      <c r="G100" s="16">
        <v>768</v>
      </c>
      <c r="H100" s="16">
        <v>736</v>
      </c>
      <c r="I100" s="16">
        <v>704</v>
      </c>
      <c r="J100" s="16">
        <v>672</v>
      </c>
      <c r="K100" s="16">
        <v>640</v>
      </c>
      <c r="L100" s="16">
        <v>608</v>
      </c>
      <c r="M100" s="16">
        <v>576</v>
      </c>
      <c r="N100" t="s">
        <v>328</v>
      </c>
      <c r="O100" s="8" t="s">
        <v>364</v>
      </c>
    </row>
    <row r="101" spans="1:15" ht="15.75" x14ac:dyDescent="0.3">
      <c r="A101" s="6" t="s">
        <v>73</v>
      </c>
      <c r="B101" s="6">
        <v>12311</v>
      </c>
      <c r="C101" s="15" t="str">
        <f t="shared" si="1"/>
        <v>玛蒂尔达</v>
      </c>
      <c r="D101" s="6">
        <v>1650</v>
      </c>
      <c r="E101" s="16">
        <v>1650</v>
      </c>
      <c r="F101" s="16">
        <v>1650</v>
      </c>
      <c r="G101" s="16">
        <v>1650</v>
      </c>
      <c r="H101" s="16">
        <v>1650</v>
      </c>
      <c r="I101" s="16">
        <v>1551</v>
      </c>
      <c r="J101" s="16">
        <v>1452</v>
      </c>
      <c r="K101" s="16">
        <v>1353</v>
      </c>
      <c r="L101" s="16">
        <v>1254</v>
      </c>
      <c r="M101" s="16">
        <v>1155</v>
      </c>
      <c r="N101" t="s">
        <v>329</v>
      </c>
      <c r="O101" s="8" t="s">
        <v>365</v>
      </c>
    </row>
    <row r="102" spans="1:15" ht="15.75" x14ac:dyDescent="0.3">
      <c r="A102" s="6" t="s">
        <v>74</v>
      </c>
      <c r="B102" s="6">
        <v>12321</v>
      </c>
      <c r="C102" s="15" t="str">
        <f t="shared" si="1"/>
        <v>谢尔曼</v>
      </c>
      <c r="D102" s="6">
        <v>2100</v>
      </c>
      <c r="E102" s="16">
        <v>2100</v>
      </c>
      <c r="F102" s="16">
        <v>2100</v>
      </c>
      <c r="G102" s="16">
        <v>2100</v>
      </c>
      <c r="H102" s="16">
        <v>2100</v>
      </c>
      <c r="I102" s="16">
        <v>2016</v>
      </c>
      <c r="J102" s="16">
        <v>1932</v>
      </c>
      <c r="K102" s="16">
        <v>1848</v>
      </c>
      <c r="L102" s="16">
        <v>1764</v>
      </c>
      <c r="M102" s="16">
        <v>1680</v>
      </c>
      <c r="N102" t="s">
        <v>330</v>
      </c>
      <c r="O102" s="8" t="s">
        <v>366</v>
      </c>
    </row>
    <row r="103" spans="1:15" ht="15.75" x14ac:dyDescent="0.3">
      <c r="A103" s="6" t="s">
        <v>75</v>
      </c>
      <c r="B103" s="6">
        <v>12331</v>
      </c>
      <c r="C103" s="15" t="str">
        <f t="shared" si="1"/>
        <v>彗星</v>
      </c>
      <c r="D103" s="6">
        <v>2400</v>
      </c>
      <c r="E103" s="16">
        <v>2400</v>
      </c>
      <c r="F103" s="16">
        <v>2400</v>
      </c>
      <c r="G103" s="16">
        <v>2400</v>
      </c>
      <c r="H103" s="16">
        <v>2400</v>
      </c>
      <c r="I103" s="16">
        <v>2304</v>
      </c>
      <c r="J103" s="16">
        <v>2208</v>
      </c>
      <c r="K103" s="16">
        <v>2112</v>
      </c>
      <c r="L103" s="16">
        <v>2016</v>
      </c>
      <c r="M103" s="16">
        <v>1920</v>
      </c>
      <c r="N103" t="s">
        <v>331</v>
      </c>
      <c r="O103" s="8" t="s">
        <v>367</v>
      </c>
    </row>
    <row r="104" spans="1:15" ht="15.75" x14ac:dyDescent="0.3">
      <c r="A104" s="6" t="s">
        <v>76</v>
      </c>
      <c r="B104" s="6">
        <v>12411</v>
      </c>
      <c r="C104" s="15" t="str">
        <f t="shared" si="1"/>
        <v>M-48</v>
      </c>
      <c r="D104" s="6">
        <v>5250</v>
      </c>
      <c r="E104" s="16">
        <v>5250</v>
      </c>
      <c r="F104" s="16">
        <v>5250</v>
      </c>
      <c r="G104" s="16">
        <v>5250</v>
      </c>
      <c r="H104" s="16">
        <v>5250</v>
      </c>
      <c r="I104" s="16">
        <v>5250</v>
      </c>
      <c r="J104" s="16">
        <v>5250</v>
      </c>
      <c r="K104" s="16">
        <v>5250</v>
      </c>
      <c r="L104" s="16">
        <v>5040</v>
      </c>
      <c r="M104" s="16">
        <v>4830</v>
      </c>
      <c r="N104" t="s">
        <v>332</v>
      </c>
      <c r="O104" s="8" t="s">
        <v>368</v>
      </c>
    </row>
    <row r="105" spans="1:15" ht="15.75" x14ac:dyDescent="0.3">
      <c r="A105" s="6" t="s">
        <v>77</v>
      </c>
      <c r="B105" s="6">
        <v>12421</v>
      </c>
      <c r="C105" s="15" t="str">
        <f t="shared" si="1"/>
        <v>潘兴</v>
      </c>
      <c r="D105" s="6">
        <v>6500</v>
      </c>
      <c r="E105" s="16">
        <v>6500</v>
      </c>
      <c r="F105" s="16">
        <v>6500</v>
      </c>
      <c r="G105" s="16">
        <v>6500</v>
      </c>
      <c r="H105" s="16">
        <v>6500</v>
      </c>
      <c r="I105" s="16">
        <v>6500</v>
      </c>
      <c r="J105" s="16">
        <v>6500</v>
      </c>
      <c r="K105" s="16">
        <v>6500</v>
      </c>
      <c r="L105" s="16">
        <v>6240</v>
      </c>
      <c r="M105" s="16">
        <v>5980</v>
      </c>
      <c r="N105" t="s">
        <v>333</v>
      </c>
      <c r="O105" s="8" t="s">
        <v>369</v>
      </c>
    </row>
    <row r="106" spans="1:15" ht="15.75" x14ac:dyDescent="0.3">
      <c r="A106" s="6" t="s">
        <v>78</v>
      </c>
      <c r="B106" s="6">
        <v>12431</v>
      </c>
      <c r="C106" s="15" t="str">
        <f t="shared" si="1"/>
        <v>百夫长</v>
      </c>
      <c r="D106" s="6">
        <v>7250</v>
      </c>
      <c r="E106" s="16">
        <v>7250</v>
      </c>
      <c r="F106" s="16">
        <v>7250</v>
      </c>
      <c r="G106" s="16">
        <v>7250</v>
      </c>
      <c r="H106" s="16">
        <v>7250</v>
      </c>
      <c r="I106" s="16">
        <v>7250</v>
      </c>
      <c r="J106" s="16">
        <v>7250</v>
      </c>
      <c r="K106" s="16">
        <v>7250</v>
      </c>
      <c r="L106" s="16">
        <v>6960</v>
      </c>
      <c r="M106" s="16">
        <v>6670</v>
      </c>
      <c r="N106" t="s">
        <v>334</v>
      </c>
      <c r="O106" s="8" t="s">
        <v>370</v>
      </c>
    </row>
    <row r="107" spans="1:15" ht="15.75" x14ac:dyDescent="0.3">
      <c r="A107" s="6" t="s">
        <v>79</v>
      </c>
      <c r="B107" s="6">
        <v>12511</v>
      </c>
      <c r="C107" s="15" t="str">
        <f t="shared" si="1"/>
        <v>挑战者</v>
      </c>
      <c r="D107" s="6">
        <v>15600</v>
      </c>
      <c r="E107" s="16">
        <v>15600</v>
      </c>
      <c r="F107" s="16">
        <v>15600</v>
      </c>
      <c r="G107" s="16">
        <v>15600</v>
      </c>
      <c r="H107" s="16">
        <v>15600</v>
      </c>
      <c r="I107" s="16">
        <v>15600</v>
      </c>
      <c r="J107" s="16">
        <v>15600</v>
      </c>
      <c r="K107" s="16">
        <v>15600</v>
      </c>
      <c r="L107" s="16">
        <v>15600</v>
      </c>
      <c r="M107" s="16">
        <v>15600</v>
      </c>
      <c r="N107" t="s">
        <v>335</v>
      </c>
      <c r="O107" s="8" t="s">
        <v>371</v>
      </c>
    </row>
    <row r="108" spans="1:15" ht="15.75" x14ac:dyDescent="0.3">
      <c r="A108" s="6" t="s">
        <v>80</v>
      </c>
      <c r="B108" s="6">
        <v>13111</v>
      </c>
      <c r="C108" s="15" t="str">
        <f t="shared" si="1"/>
        <v>B-1</v>
      </c>
      <c r="D108" s="6">
        <v>300</v>
      </c>
      <c r="E108" s="16">
        <v>282</v>
      </c>
      <c r="F108" s="16">
        <v>264</v>
      </c>
      <c r="G108" s="16">
        <v>245.99999999999997</v>
      </c>
      <c r="H108" s="16">
        <v>228</v>
      </c>
      <c r="I108" s="16">
        <v>210</v>
      </c>
      <c r="J108" s="16">
        <v>192</v>
      </c>
      <c r="K108" s="16">
        <v>174</v>
      </c>
      <c r="L108" s="16">
        <v>156</v>
      </c>
      <c r="M108" s="16">
        <v>138</v>
      </c>
      <c r="N108" t="s">
        <v>336</v>
      </c>
      <c r="O108" s="8" t="s">
        <v>372</v>
      </c>
    </row>
    <row r="109" spans="1:15" ht="15.75" x14ac:dyDescent="0.3">
      <c r="A109" s="6" t="s">
        <v>81</v>
      </c>
      <c r="B109" s="6">
        <v>13211</v>
      </c>
      <c r="C109" s="15" t="str">
        <f t="shared" si="1"/>
        <v>KV-1</v>
      </c>
      <c r="D109" s="6">
        <v>600</v>
      </c>
      <c r="E109" s="16">
        <v>600</v>
      </c>
      <c r="F109" s="16">
        <v>564</v>
      </c>
      <c r="G109" s="16">
        <v>528</v>
      </c>
      <c r="H109" s="16">
        <v>491.99999999999994</v>
      </c>
      <c r="I109" s="16">
        <v>456</v>
      </c>
      <c r="J109" s="16">
        <v>420</v>
      </c>
      <c r="K109" s="16">
        <v>384</v>
      </c>
      <c r="L109" s="16">
        <v>348</v>
      </c>
      <c r="M109" s="16">
        <v>312</v>
      </c>
      <c r="N109" t="s">
        <v>337</v>
      </c>
      <c r="O109" s="8" t="s">
        <v>373</v>
      </c>
    </row>
    <row r="110" spans="1:15" ht="15.75" x14ac:dyDescent="0.3">
      <c r="A110" s="6" t="s">
        <v>82</v>
      </c>
      <c r="B110" s="6">
        <v>13221</v>
      </c>
      <c r="C110" s="15" t="str">
        <f t="shared" si="1"/>
        <v>丘吉尔</v>
      </c>
      <c r="D110" s="6">
        <v>800</v>
      </c>
      <c r="E110" s="16">
        <v>800</v>
      </c>
      <c r="F110" s="16">
        <v>800</v>
      </c>
      <c r="G110" s="16">
        <v>768</v>
      </c>
      <c r="H110" s="16">
        <v>736</v>
      </c>
      <c r="I110" s="16">
        <v>704</v>
      </c>
      <c r="J110" s="16">
        <v>672</v>
      </c>
      <c r="K110" s="16">
        <v>640</v>
      </c>
      <c r="L110" s="16">
        <v>608</v>
      </c>
      <c r="M110" s="16">
        <v>576</v>
      </c>
      <c r="N110" t="s">
        <v>338</v>
      </c>
      <c r="O110" s="8" t="s">
        <v>374</v>
      </c>
    </row>
    <row r="111" spans="1:15" ht="15.75" x14ac:dyDescent="0.3">
      <c r="A111" s="6" t="s">
        <v>83</v>
      </c>
      <c r="B111" s="6">
        <v>13311</v>
      </c>
      <c r="C111" s="15" t="str">
        <f t="shared" si="1"/>
        <v>黑豹</v>
      </c>
      <c r="D111" s="6">
        <v>1650</v>
      </c>
      <c r="E111" s="16">
        <v>1650</v>
      </c>
      <c r="F111" s="16">
        <v>1650</v>
      </c>
      <c r="G111" s="16">
        <v>1650</v>
      </c>
      <c r="H111" s="16">
        <v>1650</v>
      </c>
      <c r="I111" s="16">
        <v>1551</v>
      </c>
      <c r="J111" s="16">
        <v>1452</v>
      </c>
      <c r="K111" s="16">
        <v>1353</v>
      </c>
      <c r="L111" s="16">
        <v>1254</v>
      </c>
      <c r="M111" s="16">
        <v>1155</v>
      </c>
      <c r="N111" t="s">
        <v>339</v>
      </c>
      <c r="O111" s="8" t="s">
        <v>375</v>
      </c>
    </row>
    <row r="112" spans="1:15" ht="15.75" x14ac:dyDescent="0.3">
      <c r="A112" s="6" t="s">
        <v>84</v>
      </c>
      <c r="B112" s="6">
        <v>13321</v>
      </c>
      <c r="C112" s="15" t="str">
        <f t="shared" si="1"/>
        <v>虎式</v>
      </c>
      <c r="D112" s="6">
        <v>2100</v>
      </c>
      <c r="E112" s="16">
        <v>2100</v>
      </c>
      <c r="F112" s="16">
        <v>2100</v>
      </c>
      <c r="G112" s="16">
        <v>2100</v>
      </c>
      <c r="H112" s="16">
        <v>2100</v>
      </c>
      <c r="I112" s="16">
        <v>2016</v>
      </c>
      <c r="J112" s="16">
        <v>1932</v>
      </c>
      <c r="K112" s="16">
        <v>1848</v>
      </c>
      <c r="L112" s="16">
        <v>1764</v>
      </c>
      <c r="M112" s="16">
        <v>1680</v>
      </c>
      <c r="N112" t="s">
        <v>340</v>
      </c>
      <c r="O112" s="8" t="s">
        <v>376</v>
      </c>
    </row>
    <row r="113" spans="1:15" ht="15.75" x14ac:dyDescent="0.3">
      <c r="A113" s="6" t="s">
        <v>85</v>
      </c>
      <c r="B113" s="6">
        <v>13331</v>
      </c>
      <c r="C113" s="15" t="str">
        <f t="shared" si="1"/>
        <v>KV-2</v>
      </c>
      <c r="D113" s="6">
        <v>2400</v>
      </c>
      <c r="E113" s="16">
        <v>2400</v>
      </c>
      <c r="F113" s="16">
        <v>2400</v>
      </c>
      <c r="G113" s="16">
        <v>2400</v>
      </c>
      <c r="H113" s="16">
        <v>2400</v>
      </c>
      <c r="I113" s="16">
        <v>2304</v>
      </c>
      <c r="J113" s="16">
        <v>2208</v>
      </c>
      <c r="K113" s="16">
        <v>2112</v>
      </c>
      <c r="L113" s="16">
        <v>2016</v>
      </c>
      <c r="M113" s="16">
        <v>1920</v>
      </c>
      <c r="N113" t="s">
        <v>341</v>
      </c>
      <c r="O113" s="8" t="s">
        <v>377</v>
      </c>
    </row>
    <row r="114" spans="1:15" ht="15.75" x14ac:dyDescent="0.3">
      <c r="A114" s="6" t="s">
        <v>86</v>
      </c>
      <c r="B114" s="6">
        <v>13411</v>
      </c>
      <c r="C114" s="15" t="str">
        <f t="shared" si="1"/>
        <v>征服者</v>
      </c>
      <c r="D114" s="6">
        <v>5250</v>
      </c>
      <c r="E114" s="16">
        <v>5250</v>
      </c>
      <c r="F114" s="16">
        <v>5250</v>
      </c>
      <c r="G114" s="16">
        <v>5250</v>
      </c>
      <c r="H114" s="16">
        <v>5250</v>
      </c>
      <c r="I114" s="16">
        <v>5250</v>
      </c>
      <c r="J114" s="16">
        <v>5250</v>
      </c>
      <c r="K114" s="16">
        <v>5250</v>
      </c>
      <c r="L114" s="16">
        <v>5040</v>
      </c>
      <c r="M114" s="16">
        <v>4830</v>
      </c>
      <c r="N114" t="s">
        <v>342</v>
      </c>
      <c r="O114" s="8" t="s">
        <v>378</v>
      </c>
    </row>
    <row r="115" spans="1:15" ht="15.75" x14ac:dyDescent="0.3">
      <c r="A115" s="6" t="s">
        <v>87</v>
      </c>
      <c r="B115" s="6">
        <v>13421</v>
      </c>
      <c r="C115" s="15" t="str">
        <f t="shared" si="1"/>
        <v>IS-4</v>
      </c>
      <c r="D115" s="6">
        <v>6500</v>
      </c>
      <c r="E115" s="16">
        <v>6500</v>
      </c>
      <c r="F115" s="16">
        <v>6500</v>
      </c>
      <c r="G115" s="16">
        <v>6500</v>
      </c>
      <c r="H115" s="16">
        <v>6500</v>
      </c>
      <c r="I115" s="16">
        <v>6500</v>
      </c>
      <c r="J115" s="16">
        <v>6500</v>
      </c>
      <c r="K115" s="16">
        <v>6500</v>
      </c>
      <c r="L115" s="16">
        <v>6240</v>
      </c>
      <c r="M115" s="16">
        <v>5980</v>
      </c>
      <c r="N115" t="s">
        <v>343</v>
      </c>
      <c r="O115" s="8" t="s">
        <v>379</v>
      </c>
    </row>
    <row r="116" spans="1:15" ht="15.75" x14ac:dyDescent="0.3">
      <c r="A116" s="6" t="s">
        <v>88</v>
      </c>
      <c r="B116" s="6">
        <v>13431</v>
      </c>
      <c r="C116" s="15" t="str">
        <f t="shared" si="1"/>
        <v>T-32</v>
      </c>
      <c r="D116" s="6">
        <v>7250</v>
      </c>
      <c r="E116" s="16">
        <v>7250</v>
      </c>
      <c r="F116" s="16">
        <v>7250</v>
      </c>
      <c r="G116" s="16">
        <v>7250</v>
      </c>
      <c r="H116" s="16">
        <v>7250</v>
      </c>
      <c r="I116" s="16">
        <v>7250</v>
      </c>
      <c r="J116" s="16">
        <v>7250</v>
      </c>
      <c r="K116" s="16">
        <v>7250</v>
      </c>
      <c r="L116" s="16">
        <v>6960</v>
      </c>
      <c r="M116" s="16">
        <v>6670</v>
      </c>
      <c r="N116" t="s">
        <v>344</v>
      </c>
      <c r="O116" s="8" t="s">
        <v>380</v>
      </c>
    </row>
    <row r="117" spans="1:15" ht="15.75" x14ac:dyDescent="0.3">
      <c r="A117" s="6" t="s">
        <v>89</v>
      </c>
      <c r="B117" s="6">
        <v>13511</v>
      </c>
      <c r="C117" s="15" t="str">
        <f t="shared" si="1"/>
        <v>M1A2</v>
      </c>
      <c r="D117" s="6">
        <v>15600</v>
      </c>
      <c r="E117" s="16">
        <v>15600</v>
      </c>
      <c r="F117" s="16">
        <v>15600</v>
      </c>
      <c r="G117" s="16">
        <v>15600</v>
      </c>
      <c r="H117" s="16">
        <v>15600</v>
      </c>
      <c r="I117" s="16">
        <v>15600</v>
      </c>
      <c r="J117" s="16">
        <v>15600</v>
      </c>
      <c r="K117" s="16">
        <v>15600</v>
      </c>
      <c r="L117" s="16">
        <v>15600</v>
      </c>
      <c r="M117" s="16">
        <v>15600</v>
      </c>
      <c r="N117" t="s">
        <v>345</v>
      </c>
      <c r="O117" s="8" t="s">
        <v>381</v>
      </c>
    </row>
    <row r="118" spans="1:15" ht="15.75" x14ac:dyDescent="0.3">
      <c r="A118" s="6" t="s">
        <v>170</v>
      </c>
      <c r="B118" s="6">
        <v>100301</v>
      </c>
      <c r="C118" s="15" t="str">
        <f t="shared" si="1"/>
        <v>3倍加速1</v>
      </c>
      <c r="D118" s="6">
        <v>35</v>
      </c>
      <c r="E118" s="16">
        <v>35</v>
      </c>
      <c r="F118" s="16">
        <v>35</v>
      </c>
      <c r="G118" s="16">
        <v>35</v>
      </c>
      <c r="H118" s="16">
        <v>35</v>
      </c>
      <c r="I118" s="16">
        <v>35</v>
      </c>
      <c r="J118" s="16">
        <v>35</v>
      </c>
      <c r="K118" s="16">
        <v>35</v>
      </c>
      <c r="L118" s="16">
        <v>35</v>
      </c>
      <c r="M118" s="16">
        <v>35</v>
      </c>
      <c r="N118" t="s">
        <v>346</v>
      </c>
      <c r="O118" s="8" t="e">
        <v>#N/A</v>
      </c>
    </row>
    <row r="119" spans="1:15" ht="15.75" x14ac:dyDescent="0.3">
      <c r="A119" s="6" t="s">
        <v>171</v>
      </c>
      <c r="B119" s="6">
        <v>100302</v>
      </c>
      <c r="C119" s="15" t="str">
        <f t="shared" si="1"/>
        <v>3倍加速2</v>
      </c>
      <c r="D119" s="6">
        <v>60</v>
      </c>
      <c r="E119" s="16">
        <v>60</v>
      </c>
      <c r="F119" s="16">
        <v>60</v>
      </c>
      <c r="G119" s="16">
        <v>60</v>
      </c>
      <c r="H119" s="16">
        <v>60</v>
      </c>
      <c r="I119" s="16">
        <v>60</v>
      </c>
      <c r="J119" s="16">
        <v>60</v>
      </c>
      <c r="K119" s="16">
        <v>60</v>
      </c>
      <c r="L119" s="16">
        <v>60</v>
      </c>
      <c r="M119" s="16">
        <v>60</v>
      </c>
      <c r="N119" t="s">
        <v>347</v>
      </c>
      <c r="O119" s="8" t="e">
        <v>#N/A</v>
      </c>
    </row>
    <row r="120" spans="1:15" ht="15.75" x14ac:dyDescent="0.3">
      <c r="A120" s="6" t="s">
        <v>172</v>
      </c>
      <c r="B120" s="6">
        <v>100501</v>
      </c>
      <c r="C120" s="15" t="str">
        <f t="shared" si="1"/>
        <v>5倍加速1</v>
      </c>
      <c r="D120" s="6">
        <v>70</v>
      </c>
      <c r="E120" s="16">
        <v>70</v>
      </c>
      <c r="F120" s="16">
        <v>70</v>
      </c>
      <c r="G120" s="16">
        <v>70</v>
      </c>
      <c r="H120" s="16">
        <v>70</v>
      </c>
      <c r="I120" s="16">
        <v>70</v>
      </c>
      <c r="J120" s="16">
        <v>70</v>
      </c>
      <c r="K120" s="16">
        <v>70</v>
      </c>
      <c r="L120" s="16">
        <v>70</v>
      </c>
      <c r="M120" s="16">
        <v>70</v>
      </c>
      <c r="N120" t="s">
        <v>348</v>
      </c>
      <c r="O120" s="8" t="e">
        <v>#N/A</v>
      </c>
    </row>
    <row r="121" spans="1:15" ht="15.75" x14ac:dyDescent="0.3">
      <c r="A121" s="6" t="s">
        <v>173</v>
      </c>
      <c r="B121" s="6">
        <v>100502</v>
      </c>
      <c r="C121" s="15" t="str">
        <f t="shared" si="1"/>
        <v>5倍加速2</v>
      </c>
      <c r="D121" s="6">
        <v>125</v>
      </c>
      <c r="E121" s="16">
        <v>125</v>
      </c>
      <c r="F121" s="16">
        <v>125</v>
      </c>
      <c r="G121" s="16">
        <v>125</v>
      </c>
      <c r="H121" s="16">
        <v>125</v>
      </c>
      <c r="I121" s="16">
        <v>125</v>
      </c>
      <c r="J121" s="16">
        <v>125</v>
      </c>
      <c r="K121" s="16">
        <v>125</v>
      </c>
      <c r="L121" s="16">
        <v>125</v>
      </c>
      <c r="M121" s="16">
        <v>125</v>
      </c>
      <c r="N121" t="s">
        <v>349</v>
      </c>
      <c r="O121" s="8" t="e">
        <v>#N/A</v>
      </c>
    </row>
    <row r="122" spans="1:15" ht="15.75" x14ac:dyDescent="0.3">
      <c r="A122" s="16" t="s">
        <v>191</v>
      </c>
      <c r="B122" s="16">
        <v>102</v>
      </c>
      <c r="C122" s="16" t="str">
        <f t="shared" si="1"/>
        <v>军费</v>
      </c>
      <c r="D122" s="16">
        <v>0.02</v>
      </c>
      <c r="E122" s="16">
        <v>0.02</v>
      </c>
      <c r="F122" s="16">
        <v>0.02</v>
      </c>
      <c r="G122" s="16">
        <v>0.02</v>
      </c>
      <c r="H122" s="16">
        <v>0.02</v>
      </c>
      <c r="I122" s="16">
        <v>0.02</v>
      </c>
      <c r="J122" s="16">
        <v>0.02</v>
      </c>
      <c r="K122" s="16">
        <v>0.02</v>
      </c>
      <c r="L122" s="16">
        <v>0.02</v>
      </c>
      <c r="M122" s="16">
        <v>0.02</v>
      </c>
      <c r="N122" t="s">
        <v>350</v>
      </c>
      <c r="O122" s="8" t="e">
        <v>#N/A</v>
      </c>
    </row>
    <row r="123" spans="1:15" ht="15.75" x14ac:dyDescent="0.3">
      <c r="A123" s="16" t="s">
        <v>192</v>
      </c>
      <c r="B123" s="16">
        <v>101</v>
      </c>
      <c r="C123" s="16" t="str">
        <f t="shared" si="1"/>
        <v>钻石</v>
      </c>
      <c r="D123" s="16">
        <v>1</v>
      </c>
      <c r="E123" s="16">
        <v>1</v>
      </c>
      <c r="F123" s="16">
        <v>1</v>
      </c>
      <c r="G123" s="16">
        <v>1</v>
      </c>
      <c r="H123" s="16">
        <v>1</v>
      </c>
      <c r="I123" s="16">
        <v>1</v>
      </c>
      <c r="J123" s="16">
        <v>1</v>
      </c>
      <c r="K123" s="16">
        <v>1</v>
      </c>
      <c r="L123" s="16">
        <v>1</v>
      </c>
      <c r="M123" s="16">
        <v>1</v>
      </c>
      <c r="N123" t="s">
        <v>351</v>
      </c>
      <c r="O123" s="8" t="e">
        <v>#N/A</v>
      </c>
    </row>
    <row r="124" spans="1:15" ht="15.75" x14ac:dyDescent="0.3">
      <c r="A124" s="24" t="s">
        <v>496</v>
      </c>
      <c r="B124" s="24">
        <v>94003</v>
      </c>
      <c r="C124" s="25" t="str">
        <f t="shared" si="1"/>
        <v>T4LP3</v>
      </c>
      <c r="D124" s="15">
        <v>200</v>
      </c>
      <c r="E124" s="15">
        <v>200</v>
      </c>
      <c r="F124" s="15">
        <v>200</v>
      </c>
      <c r="G124" s="15">
        <v>200</v>
      </c>
      <c r="H124" s="15">
        <v>200</v>
      </c>
      <c r="I124" s="15">
        <v>200</v>
      </c>
      <c r="J124" s="15">
        <v>200</v>
      </c>
      <c r="K124" s="15">
        <v>200</v>
      </c>
      <c r="L124" s="15">
        <v>200</v>
      </c>
      <c r="M124" s="15">
        <v>200</v>
      </c>
    </row>
    <row r="125" spans="1:15" ht="15.75" x14ac:dyDescent="0.3">
      <c r="A125" s="24" t="s">
        <v>497</v>
      </c>
      <c r="B125" s="24">
        <v>94103</v>
      </c>
      <c r="C125" s="25" t="str">
        <f t="shared" si="1"/>
        <v>T4MP3</v>
      </c>
      <c r="D125" s="15">
        <v>200</v>
      </c>
      <c r="E125" s="15">
        <v>200</v>
      </c>
      <c r="F125" s="15">
        <v>200</v>
      </c>
      <c r="G125" s="15">
        <v>200</v>
      </c>
      <c r="H125" s="15">
        <v>200</v>
      </c>
      <c r="I125" s="15">
        <v>200</v>
      </c>
      <c r="J125" s="15">
        <v>200</v>
      </c>
      <c r="K125" s="15">
        <v>200</v>
      </c>
      <c r="L125" s="15">
        <v>200</v>
      </c>
      <c r="M125" s="15">
        <v>200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1"/>
  <sheetViews>
    <sheetView workbookViewId="0">
      <selection activeCell="A2" sqref="A2:A11"/>
    </sheetView>
  </sheetViews>
  <sheetFormatPr defaultColWidth="8.875" defaultRowHeight="13.5" x14ac:dyDescent="0.15"/>
  <cols>
    <col min="1" max="1" width="10.5" customWidth="1"/>
  </cols>
  <sheetData>
    <row r="1" spans="1:5" x14ac:dyDescent="0.15">
      <c r="A1" s="18" t="s">
        <v>493</v>
      </c>
      <c r="B1" s="18" t="s">
        <v>188</v>
      </c>
      <c r="C1" s="18" t="s">
        <v>189</v>
      </c>
      <c r="D1" s="18" t="s">
        <v>190</v>
      </c>
      <c r="E1" s="19" t="s">
        <v>193</v>
      </c>
    </row>
    <row r="2" spans="1:5" x14ac:dyDescent="0.15">
      <c r="A2" s="15" t="s">
        <v>494</v>
      </c>
      <c r="B2" s="15">
        <v>1</v>
      </c>
      <c r="C2" s="15">
        <v>140</v>
      </c>
      <c r="D2" s="15">
        <v>5</v>
      </c>
      <c r="E2" s="15">
        <f>VLOOKUP($C$1,'名称-id-价值'!$A:$M,4,FALSE)*C2+D2</f>
        <v>7.8000000000000007</v>
      </c>
    </row>
    <row r="3" spans="1:5" x14ac:dyDescent="0.15">
      <c r="A3" s="15" t="s">
        <v>495</v>
      </c>
      <c r="B3" s="15">
        <v>2</v>
      </c>
      <c r="C3" s="15">
        <v>150</v>
      </c>
      <c r="D3" s="15">
        <v>5</v>
      </c>
      <c r="E3" s="15">
        <f>VLOOKUP($C$1,'名称-id-价值'!$A:$M,4,FALSE)*C3+D3</f>
        <v>8</v>
      </c>
    </row>
    <row r="4" spans="1:5" x14ac:dyDescent="0.15">
      <c r="A4" s="15" t="s">
        <v>2</v>
      </c>
      <c r="B4" s="15">
        <v>3</v>
      </c>
      <c r="C4" s="15">
        <v>150</v>
      </c>
      <c r="D4" s="15">
        <v>5</v>
      </c>
      <c r="E4" s="15">
        <f>VLOOKUP($C$1,'名称-id-价值'!$A:$M,4,FALSE)*C4+D4</f>
        <v>8</v>
      </c>
    </row>
    <row r="5" spans="1:5" x14ac:dyDescent="0.15">
      <c r="A5" s="15" t="s">
        <v>3</v>
      </c>
      <c r="B5" s="15">
        <v>4</v>
      </c>
      <c r="C5" s="15">
        <v>175</v>
      </c>
      <c r="D5" s="15">
        <v>5</v>
      </c>
      <c r="E5" s="15">
        <f>VLOOKUP($C$1,'名称-id-价值'!$A:$M,4,FALSE)*C5+D5</f>
        <v>8.5</v>
      </c>
    </row>
    <row r="6" spans="1:5" x14ac:dyDescent="0.15">
      <c r="A6" s="15" t="s">
        <v>4</v>
      </c>
      <c r="B6" s="15">
        <v>5</v>
      </c>
      <c r="C6" s="15">
        <v>185</v>
      </c>
      <c r="D6" s="15">
        <v>5</v>
      </c>
      <c r="E6" s="15">
        <f>VLOOKUP($C$1,'名称-id-价值'!$A:$M,4,FALSE)*C6+D6</f>
        <v>8.6999999999999993</v>
      </c>
    </row>
    <row r="7" spans="1:5" x14ac:dyDescent="0.15">
      <c r="A7" s="15" t="s">
        <v>5</v>
      </c>
      <c r="B7" s="15">
        <v>6</v>
      </c>
      <c r="C7" s="15">
        <v>195</v>
      </c>
      <c r="D7" s="15">
        <v>5</v>
      </c>
      <c r="E7" s="15">
        <f>VLOOKUP($C$1,'名称-id-价值'!$A:$M,4,FALSE)*C7+D7</f>
        <v>8.9</v>
      </c>
    </row>
    <row r="8" spans="1:5" x14ac:dyDescent="0.15">
      <c r="A8" s="15" t="s">
        <v>6</v>
      </c>
      <c r="B8" s="15">
        <v>7</v>
      </c>
      <c r="C8" s="15">
        <v>210</v>
      </c>
      <c r="D8" s="15">
        <v>5</v>
      </c>
      <c r="E8" s="15">
        <f>VLOOKUP($C$1,'名称-id-价值'!$A:$M,4,FALSE)*C8+D8</f>
        <v>9.1999999999999993</v>
      </c>
    </row>
    <row r="9" spans="1:5" x14ac:dyDescent="0.15">
      <c r="A9" s="15" t="s">
        <v>7</v>
      </c>
      <c r="B9" s="15">
        <v>8</v>
      </c>
      <c r="C9" s="15">
        <v>210</v>
      </c>
      <c r="D9" s="15">
        <v>5</v>
      </c>
      <c r="E9" s="15">
        <f>VLOOKUP($C$1,'名称-id-价值'!$A:$M,4,FALSE)*C9+D9</f>
        <v>9.1999999999999993</v>
      </c>
    </row>
    <row r="10" spans="1:5" x14ac:dyDescent="0.15">
      <c r="A10" s="15" t="s">
        <v>8</v>
      </c>
      <c r="B10" s="15">
        <v>9</v>
      </c>
      <c r="C10" s="15">
        <v>210</v>
      </c>
      <c r="D10" s="15">
        <v>5</v>
      </c>
      <c r="E10" s="15">
        <f>VLOOKUP($C$1,'名称-id-价值'!$A:$M,4,FALSE)*C10+D10</f>
        <v>9.1999999999999993</v>
      </c>
    </row>
    <row r="11" spans="1:5" x14ac:dyDescent="0.15">
      <c r="A11" s="15" t="s">
        <v>9</v>
      </c>
      <c r="B11" s="15">
        <v>10</v>
      </c>
      <c r="C11" s="15">
        <v>210</v>
      </c>
      <c r="D11" s="15">
        <v>5</v>
      </c>
      <c r="E11" s="15">
        <f>VLOOKUP($C$1,'名称-id-价值'!$A:$M,4,FALSE)*C11+D11</f>
        <v>9.1999999999999993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1C0C4-ACF6-4C2E-8CF9-40F50F3379DF}">
  <dimension ref="A1:AG451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4" sqref="H14"/>
    </sheetView>
  </sheetViews>
  <sheetFormatPr defaultColWidth="8.875" defaultRowHeight="13.5" x14ac:dyDescent="0.15"/>
  <cols>
    <col min="1" max="1" width="10.375" bestFit="1" customWidth="1"/>
    <col min="7" max="7" width="8.875" style="5"/>
    <col min="8" max="8" width="13.625" customWidth="1"/>
    <col min="9" max="9" width="7" customWidth="1"/>
    <col min="26" max="26" width="15.25" customWidth="1"/>
    <col min="27" max="27" width="32.75" customWidth="1"/>
  </cols>
  <sheetData>
    <row r="1" spans="1:19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169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19" x14ac:dyDescent="0.15">
      <c r="A2" t="s">
        <v>36</v>
      </c>
      <c r="B2">
        <v>51111</v>
      </c>
      <c r="C2">
        <v>644</v>
      </c>
      <c r="D2">
        <v>10</v>
      </c>
      <c r="E2">
        <v>20</v>
      </c>
      <c r="F2">
        <v>4</v>
      </c>
      <c r="G2" s="5">
        <f t="shared" ref="G2:G65" si="0">C2/SUMIFS(C:C,A:A,A2)</f>
        <v>0.12989108511496572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7.7934651068979433</v>
      </c>
      <c r="L2">
        <f>VLOOKUP(B2,'名称-id-价值'!B:M,J2+2,FALSE)</f>
        <v>60</v>
      </c>
      <c r="M2">
        <f>G2*L2*AVERAGE(D2:E2)</f>
        <v>116.90197660346915</v>
      </c>
      <c r="N2">
        <f t="shared" ref="N2:N65" si="1">SUMIFS(M:M,A:A,A2)*F2+VLOOKUP(J2,$AC$21:$AF$31,4,FALSE)</f>
        <v>2050.7018959257757</v>
      </c>
      <c r="O2" t="str">
        <f t="shared" ref="O2:P10" si="2">B2&amp;","</f>
        <v>51111,</v>
      </c>
      <c r="P2" t="str">
        <f t="shared" si="2"/>
        <v>644,</v>
      </c>
      <c r="Q2" t="str">
        <f>"("&amp;LEFT(R2&amp;S2,LEN(R2&amp;S2)-1)&amp;")"</f>
        <v>(10,20)</v>
      </c>
      <c r="R2" t="str">
        <f t="shared" ref="R2:S10" si="3">D2&amp;","</f>
        <v>10,</v>
      </c>
      <c r="S2" t="str">
        <f t="shared" si="3"/>
        <v>20,</v>
      </c>
    </row>
    <row r="3" spans="1:19" x14ac:dyDescent="0.15">
      <c r="A3" t="s">
        <v>36</v>
      </c>
      <c r="B3">
        <v>52111</v>
      </c>
      <c r="C3">
        <v>644</v>
      </c>
      <c r="D3">
        <v>10</v>
      </c>
      <c r="E3">
        <v>20</v>
      </c>
      <c r="F3">
        <v>4</v>
      </c>
      <c r="G3" s="5">
        <f t="shared" si="0"/>
        <v>0.12989108511496572</v>
      </c>
      <c r="H3" t="str">
        <f>VLOOKUP(B3,'名称-id-价值'!B:C,2,FALSE)</f>
        <v>Stuart-碎片</v>
      </c>
      <c r="I3" t="str">
        <f t="shared" ref="I3:I70" si="4">IF(LEFT(B3,1)+0=5,"T"&amp;MID(B3,3,1)&amp;"碎片",IF(LEFT(B3,1)+0=1,"T"&amp;MID(B3,3,1)&amp;"坦克",IF(LEFT(B3,1)+0=9,"T"&amp;MID(B3,2,1)&amp;"部件")))</f>
        <v>T1碎片</v>
      </c>
      <c r="J3">
        <f t="shared" ref="J3:J66" si="5">IF(RIGHT(A3,1)+0=0,10,RIGHT(A3,1)+0)</f>
        <v>1</v>
      </c>
      <c r="K3">
        <f t="shared" ref="K3:K70" si="6">AVERAGE(D3:E3)*G3*F3</f>
        <v>7.7934651068979433</v>
      </c>
      <c r="L3">
        <f>VLOOKUP(B3,'名称-id-价值'!B:M,J3+2,FALSE)</f>
        <v>60</v>
      </c>
      <c r="M3">
        <f t="shared" ref="M3:M66" si="7">G3*L3*AVERAGE(D3:E3)</f>
        <v>116.90197660346915</v>
      </c>
      <c r="N3">
        <f t="shared" si="1"/>
        <v>2050.7018959257757</v>
      </c>
      <c r="O3" t="str">
        <f t="shared" si="2"/>
        <v>52111,</v>
      </c>
      <c r="P3" t="str">
        <f t="shared" si="2"/>
        <v>644,</v>
      </c>
      <c r="Q3" t="str">
        <f t="shared" ref="Q3:Q70" si="8">"("&amp;LEFT(R3&amp;S3,LEN(R3&amp;S3)-1)&amp;")"</f>
        <v>(10,20)</v>
      </c>
      <c r="R3" t="str">
        <f t="shared" si="3"/>
        <v>10,</v>
      </c>
      <c r="S3" t="str">
        <f t="shared" si="3"/>
        <v>20,</v>
      </c>
    </row>
    <row r="4" spans="1:19" x14ac:dyDescent="0.15">
      <c r="A4" t="s">
        <v>36</v>
      </c>
      <c r="B4">
        <v>53111</v>
      </c>
      <c r="C4">
        <v>644</v>
      </c>
      <c r="D4">
        <v>10</v>
      </c>
      <c r="E4">
        <v>20</v>
      </c>
      <c r="F4">
        <v>4</v>
      </c>
      <c r="G4" s="5">
        <f t="shared" si="0"/>
        <v>0.12989108511496572</v>
      </c>
      <c r="H4" t="str">
        <f>VLOOKUP(B4,'名称-id-价值'!B:C,2,FALSE)</f>
        <v>B-1-碎片</v>
      </c>
      <c r="I4" t="str">
        <f t="shared" si="4"/>
        <v>T1碎片</v>
      </c>
      <c r="J4">
        <f t="shared" si="5"/>
        <v>1</v>
      </c>
      <c r="K4">
        <f t="shared" si="6"/>
        <v>7.7934651068979433</v>
      </c>
      <c r="L4">
        <f>VLOOKUP(B4,'名称-id-价值'!B:M,J4+2,FALSE)</f>
        <v>60</v>
      </c>
      <c r="M4">
        <f t="shared" si="7"/>
        <v>116.90197660346915</v>
      </c>
      <c r="N4">
        <f t="shared" si="1"/>
        <v>2050.7018959257757</v>
      </c>
      <c r="O4" t="str">
        <f t="shared" si="2"/>
        <v>53111,</v>
      </c>
      <c r="P4" t="str">
        <f t="shared" si="2"/>
        <v>644,</v>
      </c>
      <c r="Q4" t="str">
        <f t="shared" si="8"/>
        <v>(10,20)</v>
      </c>
      <c r="R4" t="str">
        <f t="shared" si="3"/>
        <v>10,</v>
      </c>
      <c r="S4" t="str">
        <f t="shared" si="3"/>
        <v>20,</v>
      </c>
    </row>
    <row r="5" spans="1:19" x14ac:dyDescent="0.15">
      <c r="A5" t="s">
        <v>36</v>
      </c>
      <c r="B5">
        <v>51211</v>
      </c>
      <c r="C5">
        <v>50</v>
      </c>
      <c r="D5">
        <v>1</v>
      </c>
      <c r="E5">
        <v>1</v>
      </c>
      <c r="F5">
        <v>4</v>
      </c>
      <c r="G5" s="5">
        <f t="shared" si="0"/>
        <v>1.0084711577248891E-2</v>
      </c>
      <c r="H5" t="str">
        <f>VLOOKUP(B5,'名称-id-价值'!B:C,2,FALSE)</f>
        <v>二号-碎片</v>
      </c>
      <c r="I5" t="str">
        <f t="shared" si="4"/>
        <v>T2碎片</v>
      </c>
      <c r="J5">
        <f t="shared" si="5"/>
        <v>1</v>
      </c>
      <c r="K5">
        <f t="shared" si="6"/>
        <v>4.0338846308995563E-2</v>
      </c>
      <c r="L5">
        <f>VLOOKUP(B5,'名称-id-价值'!B:M,J5+2,FALSE)</f>
        <v>60</v>
      </c>
      <c r="M5">
        <f t="shared" si="7"/>
        <v>0.60508269463493347</v>
      </c>
      <c r="N5">
        <f t="shared" si="1"/>
        <v>2050.7018959257757</v>
      </c>
      <c r="O5" t="str">
        <f t="shared" si="2"/>
        <v>51211,</v>
      </c>
      <c r="P5" t="str">
        <f t="shared" si="2"/>
        <v>50,</v>
      </c>
      <c r="Q5" t="str">
        <f t="shared" si="8"/>
        <v>(1,1)</v>
      </c>
      <c r="R5" t="str">
        <f t="shared" si="3"/>
        <v>1,</v>
      </c>
      <c r="S5" t="str">
        <f t="shared" si="3"/>
        <v>1,</v>
      </c>
    </row>
    <row r="6" spans="1:19" x14ac:dyDescent="0.15">
      <c r="A6" t="s">
        <v>36</v>
      </c>
      <c r="B6">
        <v>51221</v>
      </c>
      <c r="C6">
        <v>50</v>
      </c>
      <c r="D6">
        <v>1</v>
      </c>
      <c r="E6">
        <v>1</v>
      </c>
      <c r="F6">
        <v>4</v>
      </c>
      <c r="G6" s="5">
        <f t="shared" si="0"/>
        <v>1.0084711577248891E-2</v>
      </c>
      <c r="H6" t="str">
        <f>VLOOKUP(B6,'名称-id-价值'!B:C,2,FALSE)</f>
        <v>Puma-碎片</v>
      </c>
      <c r="I6" t="str">
        <f t="shared" si="4"/>
        <v>T2碎片</v>
      </c>
      <c r="J6">
        <f t="shared" si="5"/>
        <v>1</v>
      </c>
      <c r="K6">
        <f t="shared" si="6"/>
        <v>4.0338846308995563E-2</v>
      </c>
      <c r="L6">
        <f>VLOOKUP(B6,'名称-id-价值'!B:M,J6+2,FALSE)</f>
        <v>80</v>
      </c>
      <c r="M6">
        <f t="shared" si="7"/>
        <v>0.80677692617991126</v>
      </c>
      <c r="N6">
        <f t="shared" si="1"/>
        <v>2050.7018959257757</v>
      </c>
      <c r="O6" t="str">
        <f t="shared" si="2"/>
        <v>51221,</v>
      </c>
      <c r="P6" t="str">
        <f t="shared" si="2"/>
        <v>50,</v>
      </c>
      <c r="Q6" t="str">
        <f t="shared" si="8"/>
        <v>(1,1)</v>
      </c>
      <c r="R6" t="str">
        <f t="shared" si="3"/>
        <v>1,</v>
      </c>
      <c r="S6" t="str">
        <f t="shared" si="3"/>
        <v>1,</v>
      </c>
    </row>
    <row r="7" spans="1:19" x14ac:dyDescent="0.15">
      <c r="A7" t="s">
        <v>36</v>
      </c>
      <c r="B7">
        <v>52211</v>
      </c>
      <c r="C7">
        <v>50</v>
      </c>
      <c r="D7">
        <v>1</v>
      </c>
      <c r="E7">
        <v>1</v>
      </c>
      <c r="F7">
        <v>4</v>
      </c>
      <c r="G7" s="5">
        <f t="shared" si="0"/>
        <v>1.0084711577248891E-2</v>
      </c>
      <c r="H7" t="str">
        <f>VLOOKUP(B7,'名称-id-价值'!B:C,2,FALSE)</f>
        <v>T-34-碎片</v>
      </c>
      <c r="I7" t="str">
        <f t="shared" si="4"/>
        <v>T2碎片</v>
      </c>
      <c r="J7">
        <f t="shared" si="5"/>
        <v>1</v>
      </c>
      <c r="K7">
        <f t="shared" si="6"/>
        <v>4.0338846308995563E-2</v>
      </c>
      <c r="L7">
        <f>VLOOKUP(B7,'名称-id-价值'!B:M,J7+2,FALSE)</f>
        <v>60</v>
      </c>
      <c r="M7">
        <f t="shared" si="7"/>
        <v>0.60508269463493347</v>
      </c>
      <c r="N7">
        <f t="shared" si="1"/>
        <v>2050.7018959257757</v>
      </c>
      <c r="O7" t="str">
        <f t="shared" si="2"/>
        <v>52211,</v>
      </c>
      <c r="P7" t="str">
        <f t="shared" si="2"/>
        <v>50,</v>
      </c>
      <c r="Q7" t="str">
        <f t="shared" si="8"/>
        <v>(1,1)</v>
      </c>
      <c r="R7" t="str">
        <f t="shared" si="3"/>
        <v>1,</v>
      </c>
      <c r="S7" t="str">
        <f t="shared" si="3"/>
        <v>1,</v>
      </c>
    </row>
    <row r="8" spans="1:19" x14ac:dyDescent="0.15">
      <c r="A8" t="s">
        <v>36</v>
      </c>
      <c r="B8">
        <v>52221</v>
      </c>
      <c r="C8">
        <v>50</v>
      </c>
      <c r="D8">
        <v>1</v>
      </c>
      <c r="E8">
        <v>1</v>
      </c>
      <c r="F8">
        <v>4</v>
      </c>
      <c r="G8" s="5">
        <f t="shared" si="0"/>
        <v>1.0084711577248891E-2</v>
      </c>
      <c r="H8" t="str">
        <f>VLOOKUP(B8,'名称-id-价值'!B:C,2,FALSE)</f>
        <v>四号-碎片</v>
      </c>
      <c r="I8" t="str">
        <f t="shared" si="4"/>
        <v>T2碎片</v>
      </c>
      <c r="J8">
        <f t="shared" si="5"/>
        <v>1</v>
      </c>
      <c r="K8">
        <f t="shared" si="6"/>
        <v>4.0338846308995563E-2</v>
      </c>
      <c r="L8">
        <f>VLOOKUP(B8,'名称-id-价值'!B:M,J8+2,FALSE)</f>
        <v>80</v>
      </c>
      <c r="M8">
        <f t="shared" si="7"/>
        <v>0.80677692617991126</v>
      </c>
      <c r="N8">
        <f t="shared" si="1"/>
        <v>2050.7018959257757</v>
      </c>
      <c r="O8" t="str">
        <f t="shared" si="2"/>
        <v>52221,</v>
      </c>
      <c r="P8" t="str">
        <f t="shared" si="2"/>
        <v>50,</v>
      </c>
      <c r="Q8" t="str">
        <f t="shared" si="8"/>
        <v>(1,1)</v>
      </c>
      <c r="R8" t="str">
        <f t="shared" si="3"/>
        <v>1,</v>
      </c>
      <c r="S8" t="str">
        <f t="shared" si="3"/>
        <v>1,</v>
      </c>
    </row>
    <row r="9" spans="1:19" x14ac:dyDescent="0.15">
      <c r="A9" t="s">
        <v>36</v>
      </c>
      <c r="B9">
        <v>53211</v>
      </c>
      <c r="C9">
        <v>50</v>
      </c>
      <c r="D9">
        <v>1</v>
      </c>
      <c r="E9">
        <v>1</v>
      </c>
      <c r="F9">
        <v>4</v>
      </c>
      <c r="G9" s="5">
        <f t="shared" si="0"/>
        <v>1.0084711577248891E-2</v>
      </c>
      <c r="H9" t="str">
        <f>VLOOKUP(B9,'名称-id-价值'!B:C,2,FALSE)</f>
        <v>KV-1-碎片</v>
      </c>
      <c r="I9" t="str">
        <f t="shared" si="4"/>
        <v>T2碎片</v>
      </c>
      <c r="J9">
        <f t="shared" si="5"/>
        <v>1</v>
      </c>
      <c r="K9">
        <f t="shared" si="6"/>
        <v>4.0338846308995563E-2</v>
      </c>
      <c r="L9">
        <f>VLOOKUP(B9,'名称-id-价值'!B:M,J9+2,FALSE)</f>
        <v>60</v>
      </c>
      <c r="M9">
        <f t="shared" si="7"/>
        <v>0.60508269463493347</v>
      </c>
      <c r="N9">
        <f t="shared" si="1"/>
        <v>2050.7018959257757</v>
      </c>
      <c r="O9" t="str">
        <f t="shared" si="2"/>
        <v>53211,</v>
      </c>
      <c r="P9" t="str">
        <f t="shared" si="2"/>
        <v>50,</v>
      </c>
      <c r="Q9" t="str">
        <f t="shared" si="8"/>
        <v>(1,1)</v>
      </c>
      <c r="R9" t="str">
        <f t="shared" si="3"/>
        <v>1,</v>
      </c>
      <c r="S9" t="str">
        <f t="shared" si="3"/>
        <v>1,</v>
      </c>
    </row>
    <row r="10" spans="1:19" x14ac:dyDescent="0.15">
      <c r="A10" t="s">
        <v>36</v>
      </c>
      <c r="B10">
        <v>53221</v>
      </c>
      <c r="C10">
        <v>50</v>
      </c>
      <c r="D10">
        <v>1</v>
      </c>
      <c r="E10">
        <v>1</v>
      </c>
      <c r="F10">
        <v>4</v>
      </c>
      <c r="G10" s="5">
        <f t="shared" si="0"/>
        <v>1.0084711577248891E-2</v>
      </c>
      <c r="H10" t="str">
        <f>VLOOKUP(B10,'名称-id-价值'!B:C,2,FALSE)</f>
        <v>丘吉尔-碎片</v>
      </c>
      <c r="I10" t="str">
        <f t="shared" si="4"/>
        <v>T2碎片</v>
      </c>
      <c r="J10">
        <f t="shared" si="5"/>
        <v>1</v>
      </c>
      <c r="K10">
        <f t="shared" si="6"/>
        <v>4.0338846308995563E-2</v>
      </c>
      <c r="L10">
        <f>VLOOKUP(B10,'名称-id-价值'!B:M,J10+2,FALSE)</f>
        <v>80</v>
      </c>
      <c r="M10">
        <f t="shared" si="7"/>
        <v>0.80677692617991126</v>
      </c>
      <c r="N10">
        <f t="shared" si="1"/>
        <v>2050.7018959257757</v>
      </c>
      <c r="O10" t="str">
        <f t="shared" si="2"/>
        <v>53221,</v>
      </c>
      <c r="P10" t="str">
        <f t="shared" si="2"/>
        <v>50,</v>
      </c>
      <c r="Q10" t="str">
        <f t="shared" si="8"/>
        <v>(1,1)</v>
      </c>
      <c r="R10" t="str">
        <f t="shared" si="3"/>
        <v>1,</v>
      </c>
      <c r="S10" t="str">
        <f t="shared" si="3"/>
        <v>1,</v>
      </c>
    </row>
    <row r="11" spans="1:19" x14ac:dyDescent="0.15">
      <c r="A11" t="s">
        <v>36</v>
      </c>
      <c r="B11">
        <v>51311</v>
      </c>
      <c r="C11">
        <v>15</v>
      </c>
      <c r="D11">
        <v>1</v>
      </c>
      <c r="E11">
        <v>1</v>
      </c>
      <c r="F11">
        <v>4</v>
      </c>
      <c r="G11" s="5">
        <f t="shared" si="0"/>
        <v>3.0254134731746672E-3</v>
      </c>
      <c r="H11" t="str">
        <f>VLOOKUP(B11,'名称-id-价值'!B:C,2,FALSE)</f>
        <v>35(t)-碎片</v>
      </c>
      <c r="I11" t="str">
        <f t="shared" si="4"/>
        <v>T3碎片</v>
      </c>
      <c r="J11">
        <f t="shared" si="5"/>
        <v>1</v>
      </c>
      <c r="K11">
        <f t="shared" si="6"/>
        <v>1.2101653892698669E-2</v>
      </c>
      <c r="L11">
        <f>VLOOKUP(B11,'名称-id-价值'!B:M,J11+2,FALSE)</f>
        <v>55</v>
      </c>
      <c r="M11">
        <f t="shared" si="7"/>
        <v>0.16639774102460669</v>
      </c>
      <c r="N11">
        <f t="shared" si="1"/>
        <v>2050.7018959257757</v>
      </c>
      <c r="O11" t="str">
        <f>B11&amp;","</f>
        <v>51311,</v>
      </c>
      <c r="P11" t="str">
        <f>C11&amp;","</f>
        <v>15,</v>
      </c>
      <c r="Q11" t="str">
        <f t="shared" si="8"/>
        <v>(1,1)</v>
      </c>
      <c r="R11" t="str">
        <f>D11&amp;","</f>
        <v>1,</v>
      </c>
      <c r="S11" t="str">
        <f>E11&amp;","</f>
        <v>1,</v>
      </c>
    </row>
    <row r="12" spans="1:19" x14ac:dyDescent="0.15">
      <c r="A12" t="s">
        <v>36</v>
      </c>
      <c r="B12">
        <v>51321</v>
      </c>
      <c r="C12">
        <v>15</v>
      </c>
      <c r="D12">
        <v>1</v>
      </c>
      <c r="E12">
        <v>1</v>
      </c>
      <c r="F12">
        <v>4</v>
      </c>
      <c r="G12" s="5">
        <f t="shared" si="0"/>
        <v>3.0254134731746672E-3</v>
      </c>
      <c r="H12" t="str">
        <f>VLOOKUP(B12,'名称-id-价值'!B:C,2,FALSE)</f>
        <v>十字军-碎片</v>
      </c>
      <c r="I12" t="str">
        <f t="shared" si="4"/>
        <v>T3碎片</v>
      </c>
      <c r="J12">
        <f t="shared" si="5"/>
        <v>1</v>
      </c>
      <c r="K12">
        <f t="shared" si="6"/>
        <v>1.2101653892698669E-2</v>
      </c>
      <c r="L12">
        <f>VLOOKUP(B12,'名称-id-价值'!B:M,J12+2,FALSE)</f>
        <v>70</v>
      </c>
      <c r="M12">
        <f t="shared" si="7"/>
        <v>0.2117789431222267</v>
      </c>
      <c r="N12">
        <f t="shared" si="1"/>
        <v>2050.7018959257757</v>
      </c>
      <c r="O12" t="str">
        <f>B12&amp;","</f>
        <v>51321,</v>
      </c>
      <c r="P12" t="str">
        <f>C12&amp;","</f>
        <v>15,</v>
      </c>
      <c r="Q12" t="str">
        <f t="shared" si="8"/>
        <v>(1,1)</v>
      </c>
      <c r="R12" t="str">
        <f>D12&amp;","</f>
        <v>1,</v>
      </c>
      <c r="S12" t="str">
        <f>E12&amp;","</f>
        <v>1,</v>
      </c>
    </row>
    <row r="13" spans="1:19" x14ac:dyDescent="0.15">
      <c r="A13" t="s">
        <v>36</v>
      </c>
      <c r="B13">
        <v>52311</v>
      </c>
      <c r="C13">
        <v>15</v>
      </c>
      <c r="D13">
        <v>1</v>
      </c>
      <c r="E13">
        <v>1</v>
      </c>
      <c r="F13">
        <v>4</v>
      </c>
      <c r="G13" s="5">
        <f t="shared" si="0"/>
        <v>3.0254134731746672E-3</v>
      </c>
      <c r="H13" t="str">
        <f>VLOOKUP(B13,'名称-id-价值'!B:C,2,FALSE)</f>
        <v>玛蒂尔达-碎片</v>
      </c>
      <c r="I13" t="str">
        <f t="shared" si="4"/>
        <v>T3碎片</v>
      </c>
      <c r="J13">
        <f t="shared" si="5"/>
        <v>1</v>
      </c>
      <c r="K13">
        <f t="shared" si="6"/>
        <v>1.2101653892698669E-2</v>
      </c>
      <c r="L13">
        <f>VLOOKUP(B13,'名称-id-价值'!B:M,J13+2,FALSE)</f>
        <v>55</v>
      </c>
      <c r="M13">
        <f t="shared" si="7"/>
        <v>0.16639774102460669</v>
      </c>
      <c r="N13">
        <f t="shared" si="1"/>
        <v>2050.7018959257757</v>
      </c>
      <c r="O13" t="str">
        <f t="shared" ref="O13:P17" si="9">B13&amp;","</f>
        <v>52311,</v>
      </c>
      <c r="P13" t="str">
        <f t="shared" si="9"/>
        <v>15,</v>
      </c>
      <c r="Q13" t="str">
        <f t="shared" si="8"/>
        <v>(1,1)</v>
      </c>
      <c r="R13" t="str">
        <f t="shared" ref="R13:S17" si="10">D13&amp;","</f>
        <v>1,</v>
      </c>
      <c r="S13" t="str">
        <f t="shared" si="10"/>
        <v>1,</v>
      </c>
    </row>
    <row r="14" spans="1:19" x14ac:dyDescent="0.15">
      <c r="A14" t="s">
        <v>36</v>
      </c>
      <c r="B14">
        <v>52321</v>
      </c>
      <c r="C14">
        <v>15</v>
      </c>
      <c r="D14">
        <v>1</v>
      </c>
      <c r="E14">
        <v>1</v>
      </c>
      <c r="F14">
        <v>4</v>
      </c>
      <c r="G14" s="5">
        <f t="shared" si="0"/>
        <v>3.0254134731746672E-3</v>
      </c>
      <c r="H14" t="str">
        <f>VLOOKUP(B14,'名称-id-价值'!B:C,2,FALSE)</f>
        <v>谢尔曼-碎片</v>
      </c>
      <c r="I14" t="str">
        <f t="shared" si="4"/>
        <v>T3碎片</v>
      </c>
      <c r="J14">
        <f t="shared" si="5"/>
        <v>1</v>
      </c>
      <c r="K14">
        <f t="shared" si="6"/>
        <v>1.2101653892698669E-2</v>
      </c>
      <c r="L14">
        <f>VLOOKUP(B14,'名称-id-价值'!B:M,J14+2,FALSE)</f>
        <v>70</v>
      </c>
      <c r="M14">
        <f t="shared" si="7"/>
        <v>0.2117789431222267</v>
      </c>
      <c r="N14">
        <f t="shared" si="1"/>
        <v>2050.7018959257757</v>
      </c>
      <c r="O14" t="str">
        <f t="shared" si="9"/>
        <v>52321,</v>
      </c>
      <c r="P14" t="str">
        <f t="shared" si="9"/>
        <v>15,</v>
      </c>
      <c r="Q14" t="str">
        <f t="shared" si="8"/>
        <v>(1,1)</v>
      </c>
      <c r="R14" t="str">
        <f t="shared" si="10"/>
        <v>1,</v>
      </c>
      <c r="S14" t="str">
        <f t="shared" si="10"/>
        <v>1,</v>
      </c>
    </row>
    <row r="15" spans="1:19" x14ac:dyDescent="0.15">
      <c r="A15" t="s">
        <v>36</v>
      </c>
      <c r="B15">
        <v>53311</v>
      </c>
      <c r="C15">
        <v>15</v>
      </c>
      <c r="D15">
        <v>1</v>
      </c>
      <c r="E15">
        <v>1</v>
      </c>
      <c r="F15">
        <v>4</v>
      </c>
      <c r="G15" s="5">
        <f t="shared" si="0"/>
        <v>3.0254134731746672E-3</v>
      </c>
      <c r="H15" t="str">
        <f>VLOOKUP(B15,'名称-id-价值'!B:C,2,FALSE)</f>
        <v>黑豹-碎片</v>
      </c>
      <c r="I15" t="str">
        <f t="shared" si="4"/>
        <v>T3碎片</v>
      </c>
      <c r="J15">
        <f t="shared" si="5"/>
        <v>1</v>
      </c>
      <c r="K15">
        <f t="shared" si="6"/>
        <v>1.2101653892698669E-2</v>
      </c>
      <c r="L15">
        <f>VLOOKUP(B15,'名称-id-价值'!B:M,J15+2,FALSE)</f>
        <v>55</v>
      </c>
      <c r="M15">
        <f t="shared" si="7"/>
        <v>0.16639774102460669</v>
      </c>
      <c r="N15">
        <f t="shared" si="1"/>
        <v>2050.7018959257757</v>
      </c>
      <c r="O15" t="str">
        <f t="shared" si="9"/>
        <v>53311,</v>
      </c>
      <c r="P15" t="str">
        <f t="shared" si="9"/>
        <v>15,</v>
      </c>
      <c r="Q15" t="str">
        <f t="shared" si="8"/>
        <v>(1,1)</v>
      </c>
      <c r="R15" t="str">
        <f t="shared" si="10"/>
        <v>1,</v>
      </c>
      <c r="S15" t="str">
        <f t="shared" si="10"/>
        <v>1,</v>
      </c>
    </row>
    <row r="16" spans="1:19" x14ac:dyDescent="0.15">
      <c r="A16" t="s">
        <v>36</v>
      </c>
      <c r="B16">
        <v>53321</v>
      </c>
      <c r="C16">
        <v>15</v>
      </c>
      <c r="D16">
        <v>1</v>
      </c>
      <c r="E16">
        <v>1</v>
      </c>
      <c r="F16">
        <v>4</v>
      </c>
      <c r="G16" s="5">
        <f t="shared" si="0"/>
        <v>3.0254134731746672E-3</v>
      </c>
      <c r="H16" t="str">
        <f>VLOOKUP(B16,'名称-id-价值'!B:C,2,FALSE)</f>
        <v>虎式-碎片</v>
      </c>
      <c r="I16" t="str">
        <f t="shared" si="4"/>
        <v>T3碎片</v>
      </c>
      <c r="J16">
        <f t="shared" si="5"/>
        <v>1</v>
      </c>
      <c r="K16">
        <f t="shared" si="6"/>
        <v>1.2101653892698669E-2</v>
      </c>
      <c r="L16">
        <f>VLOOKUP(B16,'名称-id-价值'!B:M,J16+2,FALSE)</f>
        <v>70</v>
      </c>
      <c r="M16">
        <f t="shared" si="7"/>
        <v>0.2117789431222267</v>
      </c>
      <c r="N16">
        <f t="shared" si="1"/>
        <v>2050.7018959257757</v>
      </c>
      <c r="O16" t="str">
        <f t="shared" si="9"/>
        <v>53321,</v>
      </c>
      <c r="P16" t="str">
        <f t="shared" si="9"/>
        <v>15,</v>
      </c>
      <c r="Q16" t="str">
        <f t="shared" si="8"/>
        <v>(1,1)</v>
      </c>
      <c r="R16" t="str">
        <f t="shared" si="10"/>
        <v>1,</v>
      </c>
      <c r="S16" t="str">
        <f t="shared" si="10"/>
        <v>1,</v>
      </c>
    </row>
    <row r="17" spans="1:33" x14ac:dyDescent="0.15">
      <c r="A17" t="s">
        <v>36</v>
      </c>
      <c r="B17">
        <v>53331</v>
      </c>
      <c r="C17">
        <v>15</v>
      </c>
      <c r="D17">
        <v>1</v>
      </c>
      <c r="E17">
        <v>1</v>
      </c>
      <c r="F17">
        <v>4</v>
      </c>
      <c r="G17" s="5">
        <f t="shared" si="0"/>
        <v>3.0254134731746672E-3</v>
      </c>
      <c r="H17" t="str">
        <f>VLOOKUP(B17,'名称-id-价值'!B:C,2,FALSE)</f>
        <v>KV-2-碎片</v>
      </c>
      <c r="I17" t="str">
        <f t="shared" si="4"/>
        <v>T3碎片</v>
      </c>
      <c r="J17">
        <f t="shared" si="5"/>
        <v>1</v>
      </c>
      <c r="K17">
        <f t="shared" si="6"/>
        <v>1.2101653892698669E-2</v>
      </c>
      <c r="L17">
        <f>VLOOKUP(B17,'名称-id-价值'!B:M,J17+2,FALSE)</f>
        <v>80</v>
      </c>
      <c r="M17">
        <f t="shared" si="7"/>
        <v>0.24203307785397338</v>
      </c>
      <c r="N17">
        <f t="shared" si="1"/>
        <v>2050.7018959257757</v>
      </c>
      <c r="O17" t="str">
        <f t="shared" si="9"/>
        <v>53331,</v>
      </c>
      <c r="P17" t="str">
        <f t="shared" si="9"/>
        <v>15,</v>
      </c>
      <c r="Q17" t="str">
        <f t="shared" si="8"/>
        <v>(1,1)</v>
      </c>
      <c r="R17" t="str">
        <f t="shared" si="10"/>
        <v>1,</v>
      </c>
      <c r="S17" t="str">
        <f t="shared" si="10"/>
        <v>1,</v>
      </c>
    </row>
    <row r="18" spans="1:33" x14ac:dyDescent="0.15">
      <c r="A18" t="s">
        <v>36</v>
      </c>
      <c r="B18">
        <v>52331</v>
      </c>
      <c r="C18">
        <v>30</v>
      </c>
      <c r="D18">
        <v>1</v>
      </c>
      <c r="E18">
        <v>1</v>
      </c>
      <c r="F18">
        <v>4</v>
      </c>
      <c r="G18" s="5">
        <f t="shared" si="0"/>
        <v>6.0508269463493344E-3</v>
      </c>
      <c r="H18" t="str">
        <f>VLOOKUP(B18,'名称-id-价值'!B:C,2,FALSE)</f>
        <v>彗星-碎片</v>
      </c>
      <c r="I18" t="str">
        <f t="shared" si="4"/>
        <v>T3碎片</v>
      </c>
      <c r="J18">
        <f t="shared" si="5"/>
        <v>1</v>
      </c>
      <c r="K18">
        <f t="shared" si="6"/>
        <v>2.4203307785397338E-2</v>
      </c>
      <c r="L18">
        <f>VLOOKUP(B18,'名称-id-价值'!B:M,J18+2,FALSE)</f>
        <v>80</v>
      </c>
      <c r="M18">
        <f t="shared" si="7"/>
        <v>0.48406615570794675</v>
      </c>
      <c r="N18">
        <f t="shared" si="1"/>
        <v>2050.7018959257757</v>
      </c>
      <c r="O18" t="str">
        <f>B18&amp;","</f>
        <v>52331,</v>
      </c>
      <c r="P18" t="str">
        <f>C18&amp;","</f>
        <v>30,</v>
      </c>
      <c r="Q18" t="str">
        <f t="shared" si="8"/>
        <v>(1,1)</v>
      </c>
      <c r="R18" t="str">
        <f>D18&amp;","</f>
        <v>1,</v>
      </c>
      <c r="S18" t="str">
        <f>E18&amp;","</f>
        <v>1,</v>
      </c>
    </row>
    <row r="19" spans="1:33" x14ac:dyDescent="0.15">
      <c r="A19" t="s">
        <v>36</v>
      </c>
      <c r="B19">
        <v>91001</v>
      </c>
      <c r="C19">
        <v>287</v>
      </c>
      <c r="D19">
        <v>3</v>
      </c>
      <c r="E19">
        <v>10</v>
      </c>
      <c r="F19">
        <v>4</v>
      </c>
      <c r="G19" s="5">
        <f t="shared" si="0"/>
        <v>5.7886244453408633E-2</v>
      </c>
      <c r="H19" t="str">
        <f>VLOOKUP(B19,'名称-id-价值'!B:C,2,FALSE)</f>
        <v>T1LP1</v>
      </c>
      <c r="I19" t="str">
        <f t="shared" si="4"/>
        <v>T1部件</v>
      </c>
      <c r="J19">
        <f t="shared" si="5"/>
        <v>1</v>
      </c>
      <c r="K19">
        <f t="shared" si="6"/>
        <v>1.5050423557886246</v>
      </c>
      <c r="L19">
        <f>VLOOKUP(B19,'名称-id-价值'!B:M,J19+2,FALSE)</f>
        <v>40</v>
      </c>
      <c r="M19">
        <f t="shared" si="7"/>
        <v>15.050423557886244</v>
      </c>
      <c r="N19">
        <f t="shared" si="1"/>
        <v>2050.7018959257757</v>
      </c>
      <c r="O19" t="str">
        <f t="shared" ref="O19:P20" si="11">B19&amp;","</f>
        <v>91001,</v>
      </c>
      <c r="P19" t="str">
        <f t="shared" si="11"/>
        <v>287,</v>
      </c>
      <c r="Q19" t="str">
        <f t="shared" si="8"/>
        <v>(3,10)</v>
      </c>
      <c r="R19" t="str">
        <f t="shared" ref="R19:S20" si="12">D19&amp;","</f>
        <v>3,</v>
      </c>
      <c r="S19" t="str">
        <f t="shared" si="12"/>
        <v>10,</v>
      </c>
    </row>
    <row r="20" spans="1:33" x14ac:dyDescent="0.15">
      <c r="A20" t="s">
        <v>36</v>
      </c>
      <c r="B20">
        <v>91003</v>
      </c>
      <c r="C20">
        <v>287</v>
      </c>
      <c r="D20">
        <v>3</v>
      </c>
      <c r="E20">
        <v>10</v>
      </c>
      <c r="F20">
        <v>4</v>
      </c>
      <c r="G20" s="5">
        <f t="shared" si="0"/>
        <v>5.7886244453408633E-2</v>
      </c>
      <c r="H20" t="str">
        <f>VLOOKUP(B20,'名称-id-价值'!B:C,2,FALSE)</f>
        <v>T1LP3</v>
      </c>
      <c r="I20" t="str">
        <f t="shared" si="4"/>
        <v>T1部件</v>
      </c>
      <c r="J20">
        <f t="shared" si="5"/>
        <v>1</v>
      </c>
      <c r="K20">
        <f t="shared" si="6"/>
        <v>1.5050423557886246</v>
      </c>
      <c r="L20">
        <f>VLOOKUP(B20,'名称-id-价值'!B:M,J20+2,FALSE)</f>
        <v>40</v>
      </c>
      <c r="M20">
        <f t="shared" si="7"/>
        <v>15.050423557886244</v>
      </c>
      <c r="N20">
        <f t="shared" si="1"/>
        <v>2050.7018959257757</v>
      </c>
      <c r="O20" t="str">
        <f t="shared" si="11"/>
        <v>91003,</v>
      </c>
      <c r="P20" t="str">
        <f t="shared" si="11"/>
        <v>287,</v>
      </c>
      <c r="Q20" t="str">
        <f t="shared" si="8"/>
        <v>(3,10)</v>
      </c>
      <c r="R20" t="str">
        <f t="shared" si="12"/>
        <v>3,</v>
      </c>
      <c r="S20" t="str">
        <f t="shared" si="12"/>
        <v>10,</v>
      </c>
    </row>
    <row r="21" spans="1:33" x14ac:dyDescent="0.15">
      <c r="A21" t="s">
        <v>36</v>
      </c>
      <c r="B21">
        <v>91005</v>
      </c>
      <c r="C21">
        <v>287</v>
      </c>
      <c r="D21">
        <v>3</v>
      </c>
      <c r="E21">
        <v>10</v>
      </c>
      <c r="F21">
        <v>4</v>
      </c>
      <c r="G21" s="5">
        <f t="shared" si="0"/>
        <v>5.7886244453408633E-2</v>
      </c>
      <c r="H21" t="str">
        <f>VLOOKUP(B21,'名称-id-价值'!B:C,2,FALSE)</f>
        <v>T1LP5</v>
      </c>
      <c r="I21" t="str">
        <f t="shared" si="4"/>
        <v>T1部件</v>
      </c>
      <c r="J21">
        <f t="shared" si="5"/>
        <v>1</v>
      </c>
      <c r="K21">
        <f t="shared" si="6"/>
        <v>1.5050423557886246</v>
      </c>
      <c r="L21">
        <f>VLOOKUP(B21,'名称-id-价值'!B:M,J21+2,FALSE)</f>
        <v>40</v>
      </c>
      <c r="M21">
        <f t="shared" si="7"/>
        <v>15.050423557886244</v>
      </c>
      <c r="N21">
        <f t="shared" si="1"/>
        <v>2050.7018959257757</v>
      </c>
      <c r="O21" t="str">
        <f>B21&amp;","</f>
        <v>91005,</v>
      </c>
      <c r="P21" t="str">
        <f>C21&amp;","</f>
        <v>287,</v>
      </c>
      <c r="Q21" t="str">
        <f t="shared" si="8"/>
        <v>(3,10)</v>
      </c>
      <c r="R21" t="str">
        <f>D21&amp;","</f>
        <v>3,</v>
      </c>
      <c r="S21" t="str">
        <f>E21&amp;","</f>
        <v>10,</v>
      </c>
      <c r="T21">
        <v>1</v>
      </c>
      <c r="U21" t="s">
        <v>147</v>
      </c>
      <c r="V21" s="5">
        <f t="shared" ref="V21:V46" si="13">SUMIFS(G:G,I:I,U21,J:J,T21)</f>
        <v>0.38967325534489716</v>
      </c>
      <c r="W21" t="str">
        <f>VLOOKUP(U21,展示字符串!$A$1:$B$83,2,FALSE)</f>
        <v>CHEST_ITEM_TYPE_T1_SHARD</v>
      </c>
      <c r="X21" t="str">
        <f t="shared" ref="X21:X45" si="14">IF(T21=T22,TEXT(V21,"0.00%"),TEXT(V21+(1-SUMIFS(Y:Y,T:T,T21)),"0.00%"))</f>
        <v>38.97%</v>
      </c>
      <c r="Y21" s="5">
        <f>ROUND(V21,4)</f>
        <v>0.38969999999999999</v>
      </c>
      <c r="Z21" t="str">
        <f>"["&amp;W21&amp;","&amp;W22&amp;","&amp;W23&amp;","&amp;W24&amp;"]"</f>
        <v>[CHEST_ITEM_TYPE_T1_SHARD,CHEST_ITEM_TYPE_T2_SHARD,CHEST_ITEM_TYPE_T3_SHARD,CHEST_ITEM_TYPE_T1_PART]</v>
      </c>
      <c r="AA21" t="str">
        <f>"["&amp;X21&amp;","&amp;X22&amp;","&amp;X23&amp;","&amp;X24&amp;"]"</f>
        <v>[38.97%,6.05%,2.72%,52.26%]</v>
      </c>
      <c r="AC21" s="18" t="s">
        <v>188</v>
      </c>
      <c r="AD21" s="18" t="s">
        <v>189</v>
      </c>
      <c r="AE21" s="18" t="s">
        <v>190</v>
      </c>
      <c r="AF21" s="19" t="s">
        <v>193</v>
      </c>
    </row>
    <row r="22" spans="1:33" x14ac:dyDescent="0.15">
      <c r="A22" t="s">
        <v>36</v>
      </c>
      <c r="B22">
        <v>91101</v>
      </c>
      <c r="C22">
        <v>287</v>
      </c>
      <c r="D22">
        <v>3</v>
      </c>
      <c r="E22">
        <v>10</v>
      </c>
      <c r="F22">
        <v>4</v>
      </c>
      <c r="G22" s="5">
        <f t="shared" si="0"/>
        <v>5.7886244453408633E-2</v>
      </c>
      <c r="H22" t="str">
        <f>VLOOKUP(B22,'名称-id-价值'!B:C,2,FALSE)</f>
        <v>T1MP1</v>
      </c>
      <c r="I22" t="str">
        <f t="shared" si="4"/>
        <v>T1部件</v>
      </c>
      <c r="J22">
        <f t="shared" si="5"/>
        <v>1</v>
      </c>
      <c r="K22">
        <f t="shared" si="6"/>
        <v>1.5050423557886246</v>
      </c>
      <c r="L22">
        <f>VLOOKUP(B22,'名称-id-价值'!B:M,J22+2,FALSE)</f>
        <v>40</v>
      </c>
      <c r="M22">
        <f t="shared" si="7"/>
        <v>15.050423557886244</v>
      </c>
      <c r="N22">
        <f t="shared" si="1"/>
        <v>2050.7018959257757</v>
      </c>
      <c r="O22" t="str">
        <f>B22&amp;","</f>
        <v>91101,</v>
      </c>
      <c r="P22" t="str">
        <f>C22&amp;","</f>
        <v>287,</v>
      </c>
      <c r="Q22" t="str">
        <f t="shared" si="8"/>
        <v>(3,10)</v>
      </c>
      <c r="R22" t="str">
        <f>D22&amp;","</f>
        <v>3,</v>
      </c>
      <c r="S22" t="str">
        <f>E22&amp;","</f>
        <v>10,</v>
      </c>
      <c r="T22">
        <v>1</v>
      </c>
      <c r="U22" s="11" t="s">
        <v>148</v>
      </c>
      <c r="V22" s="5">
        <f t="shared" si="13"/>
        <v>6.0508269463493344E-2</v>
      </c>
      <c r="W22" t="str">
        <f>VLOOKUP(U22,展示字符串!$A$1:$B$83,2,FALSE)</f>
        <v>CHEST_ITEM_TYPE_T2_SHARD</v>
      </c>
      <c r="X22" t="str">
        <f t="shared" si="14"/>
        <v>6.05%</v>
      </c>
      <c r="Y22" s="5">
        <f t="shared" ref="Y22:Y66" si="15">ROUND(V22,4)</f>
        <v>6.0499999999999998E-2</v>
      </c>
      <c r="Z22" t="str">
        <f>"["&amp;W25&amp;","&amp;W26&amp;","&amp;W27&amp;","&amp;W28&amp;","&amp;W29&amp;"]"</f>
        <v>[CHEST_ITEM_TYPE_T2_TANK,CHEST_ITEM_TYPE_T1_SHARD,CHEST_ITEM_TYPE_T2_SHARD,CHEST_ITEM_TYPE_T3_SHARD,CHEST_ITEM_TYPE_T1_PART]</v>
      </c>
      <c r="AA22" t="str">
        <f>"["&amp;X25&amp;","&amp;X26&amp;","&amp;X27&amp;","&amp;X28&amp;","&amp;X29&amp;"]"</f>
        <v>[12.89%,5.86%,17.08%,5.59%,58.58%]</v>
      </c>
      <c r="AC22" s="15">
        <v>1</v>
      </c>
      <c r="AD22" s="15">
        <v>4000</v>
      </c>
      <c r="AE22" s="15">
        <v>0</v>
      </c>
      <c r="AF22" s="15">
        <f>VLOOKUP($AD$21,'名称-id-价值'!$A:$M,4,FALSE)*AD22+AE22</f>
        <v>80</v>
      </c>
      <c r="AG22" t="str">
        <f>"["&amp;AD22&amp;"]"</f>
        <v>[4000]</v>
      </c>
    </row>
    <row r="23" spans="1:33" x14ac:dyDescent="0.15">
      <c r="A23" t="s">
        <v>36</v>
      </c>
      <c r="B23">
        <v>91103</v>
      </c>
      <c r="C23">
        <v>287</v>
      </c>
      <c r="D23">
        <v>3</v>
      </c>
      <c r="E23">
        <v>10</v>
      </c>
      <c r="F23">
        <v>4</v>
      </c>
      <c r="G23" s="5">
        <f t="shared" si="0"/>
        <v>5.7886244453408633E-2</v>
      </c>
      <c r="H23" t="str">
        <f>VLOOKUP(B23,'名称-id-价值'!B:C,2,FALSE)</f>
        <v>T1MP3</v>
      </c>
      <c r="I23" t="str">
        <f t="shared" si="4"/>
        <v>T1部件</v>
      </c>
      <c r="J23">
        <f t="shared" si="5"/>
        <v>1</v>
      </c>
      <c r="K23">
        <f t="shared" si="6"/>
        <v>1.5050423557886246</v>
      </c>
      <c r="L23">
        <f>VLOOKUP(B23,'名称-id-价值'!B:M,J23+2,FALSE)</f>
        <v>40</v>
      </c>
      <c r="M23">
        <f t="shared" si="7"/>
        <v>15.050423557886244</v>
      </c>
      <c r="N23">
        <f t="shared" si="1"/>
        <v>2050.7018959257757</v>
      </c>
      <c r="O23" t="str">
        <f t="shared" ref="O23:P90" si="16">B23&amp;","</f>
        <v>91103,</v>
      </c>
      <c r="P23" t="str">
        <f t="shared" si="16"/>
        <v>287,</v>
      </c>
      <c r="Q23" t="str">
        <f t="shared" si="8"/>
        <v>(3,10)</v>
      </c>
      <c r="R23" t="str">
        <f t="shared" ref="R23:S38" si="17">D23&amp;","</f>
        <v>3,</v>
      </c>
      <c r="S23" t="str">
        <f t="shared" si="17"/>
        <v>10,</v>
      </c>
      <c r="T23">
        <v>1</v>
      </c>
      <c r="U23" s="10" t="s">
        <v>149</v>
      </c>
      <c r="V23" s="5">
        <f t="shared" si="13"/>
        <v>2.7228721258572005E-2</v>
      </c>
      <c r="W23" t="str">
        <f>VLOOKUP(U23,展示字符串!$A$1:$B$83,2,FALSE)</f>
        <v>CHEST_ITEM_TYPE_T3_SHARD</v>
      </c>
      <c r="X23" t="str">
        <f t="shared" si="14"/>
        <v>2.72%</v>
      </c>
      <c r="Y23" s="5">
        <f t="shared" si="15"/>
        <v>2.7199999999999998E-2</v>
      </c>
      <c r="Z23" t="str">
        <f>"["&amp;W30&amp;","&amp;W31&amp;","&amp;W32&amp;","&amp;W33&amp;","&amp;W34&amp;"]"</f>
        <v>[CHEST_ITEM_TYPE_T2_TANK,CHEST_ITEM_TYPE_T2_SHARD,CHEST_ITEM_TYPE_T3_SHARD,CHEST_ITEM_TYPE_T1_PART,CHEST_ITEM_TYPE_T2_PART]</v>
      </c>
      <c r="AA23" t="str">
        <f>"["&amp;X30&amp;","&amp;X31&amp;","&amp;X32&amp;","&amp;X33&amp;","&amp;X34&amp;"]"</f>
        <v>[22.24%,14.36%,7.46%,36.79%,19.15%]</v>
      </c>
      <c r="AC23" s="15">
        <v>2</v>
      </c>
      <c r="AD23" s="15">
        <v>4500</v>
      </c>
      <c r="AE23" s="15">
        <v>0</v>
      </c>
      <c r="AF23" s="15">
        <f>VLOOKUP($AD$21,'名称-id-价值'!$A:$M,4,FALSE)*AD23+AE23</f>
        <v>90</v>
      </c>
      <c r="AG23" t="str">
        <f t="shared" ref="AG23:AG31" si="18">"["&amp;AD23&amp;"]"</f>
        <v>[4500]</v>
      </c>
    </row>
    <row r="24" spans="1:33" x14ac:dyDescent="0.15">
      <c r="A24" t="s">
        <v>36</v>
      </c>
      <c r="B24">
        <v>91105</v>
      </c>
      <c r="C24">
        <v>287</v>
      </c>
      <c r="D24">
        <v>3</v>
      </c>
      <c r="E24">
        <v>10</v>
      </c>
      <c r="F24">
        <v>4</v>
      </c>
      <c r="G24" s="5">
        <f t="shared" si="0"/>
        <v>5.7886244453408633E-2</v>
      </c>
      <c r="H24" t="str">
        <f>VLOOKUP(B24,'名称-id-价值'!B:C,2,FALSE)</f>
        <v>T1MP5</v>
      </c>
      <c r="I24" t="str">
        <f t="shared" si="4"/>
        <v>T1部件</v>
      </c>
      <c r="J24">
        <f t="shared" si="5"/>
        <v>1</v>
      </c>
      <c r="K24">
        <f t="shared" si="6"/>
        <v>1.5050423557886246</v>
      </c>
      <c r="L24">
        <f>VLOOKUP(B24,'名称-id-价值'!B:M,J24+2,FALSE)</f>
        <v>40</v>
      </c>
      <c r="M24">
        <f t="shared" si="7"/>
        <v>15.050423557886244</v>
      </c>
      <c r="N24">
        <f t="shared" si="1"/>
        <v>2050.7018959257757</v>
      </c>
      <c r="O24" t="str">
        <f t="shared" si="16"/>
        <v>91105,</v>
      </c>
      <c r="P24" t="str">
        <f t="shared" si="16"/>
        <v>287,</v>
      </c>
      <c r="Q24" t="str">
        <f t="shared" si="8"/>
        <v>(3,10)</v>
      </c>
      <c r="R24" t="str">
        <f t="shared" si="17"/>
        <v>3,</v>
      </c>
      <c r="S24" t="str">
        <f t="shared" si="17"/>
        <v>10,</v>
      </c>
      <c r="T24">
        <v>1</v>
      </c>
      <c r="U24" t="s">
        <v>150</v>
      </c>
      <c r="V24" s="5">
        <f t="shared" si="13"/>
        <v>0.52258975393303742</v>
      </c>
      <c r="W24" t="str">
        <f>VLOOKUP(U24,展示字符串!$A$1:$B$83,2,FALSE)</f>
        <v>CHEST_ITEM_TYPE_T1_PART</v>
      </c>
      <c r="X24" t="str">
        <f t="shared" si="14"/>
        <v>52.26%</v>
      </c>
      <c r="Y24" s="5">
        <f t="shared" si="15"/>
        <v>0.52259999999999995</v>
      </c>
      <c r="Z24" t="str">
        <f>"["&amp;W35&amp;","&amp;W36&amp;","&amp;W37&amp;","&amp;W38&amp;"]"</f>
        <v>[CHEST_ITEM_TYPE_T2_TANK,CHEST_ITEM_TYPE_T2_SHARD,CHEST_ITEM_TYPE_T3_SHARD,CHEST_ITEM_TYPE_T2_PART]</v>
      </c>
      <c r="AA24" t="str">
        <f>"["&amp;X35&amp;","&amp;X36&amp;","&amp;X37&amp;","&amp;X38&amp;"]"</f>
        <v>[20.26%,25.66%,11.11%,42.97%]</v>
      </c>
      <c r="AC24" s="15">
        <v>3</v>
      </c>
      <c r="AD24" s="15">
        <v>5000</v>
      </c>
      <c r="AE24" s="15">
        <v>0</v>
      </c>
      <c r="AF24" s="15">
        <f>VLOOKUP($AD$21,'名称-id-价值'!$A:$M,4,FALSE)*AD24+AE24</f>
        <v>100</v>
      </c>
      <c r="AG24" t="str">
        <f t="shared" si="18"/>
        <v>[5000]</v>
      </c>
    </row>
    <row r="25" spans="1:33" x14ac:dyDescent="0.15">
      <c r="A25" t="s">
        <v>36</v>
      </c>
      <c r="B25">
        <v>91201</v>
      </c>
      <c r="C25">
        <v>287</v>
      </c>
      <c r="D25">
        <v>3</v>
      </c>
      <c r="E25">
        <v>10</v>
      </c>
      <c r="F25">
        <v>4</v>
      </c>
      <c r="G25" s="5">
        <f t="shared" si="0"/>
        <v>5.7886244453408633E-2</v>
      </c>
      <c r="H25" t="str">
        <f>VLOOKUP(B25,'名称-id-价值'!B:C,2,FALSE)</f>
        <v>T1HP1</v>
      </c>
      <c r="I25" t="str">
        <f t="shared" si="4"/>
        <v>T1部件</v>
      </c>
      <c r="J25">
        <f t="shared" si="5"/>
        <v>1</v>
      </c>
      <c r="K25">
        <f t="shared" si="6"/>
        <v>1.5050423557886246</v>
      </c>
      <c r="L25">
        <f>VLOOKUP(B25,'名称-id-价值'!B:M,J25+2,FALSE)</f>
        <v>40</v>
      </c>
      <c r="M25">
        <f t="shared" si="7"/>
        <v>15.050423557886244</v>
      </c>
      <c r="N25">
        <f t="shared" si="1"/>
        <v>2050.7018959257757</v>
      </c>
      <c r="O25" t="str">
        <f t="shared" si="16"/>
        <v>91201,</v>
      </c>
      <c r="P25" t="str">
        <f t="shared" si="16"/>
        <v>287,</v>
      </c>
      <c r="Q25" t="str">
        <f t="shared" si="8"/>
        <v>(3,10)</v>
      </c>
      <c r="R25" t="str">
        <f t="shared" si="17"/>
        <v>3,</v>
      </c>
      <c r="S25" t="str">
        <f t="shared" si="17"/>
        <v>10,</v>
      </c>
      <c r="T25">
        <v>2</v>
      </c>
      <c r="U25" t="s">
        <v>153</v>
      </c>
      <c r="V25" s="5">
        <f t="shared" si="13"/>
        <v>0.1288936627282492</v>
      </c>
      <c r="W25" t="str">
        <f>VLOOKUP(U25,展示字符串!$A$1:$B$83,2,FALSE)</f>
        <v>CHEST_ITEM_TYPE_T2_TANK</v>
      </c>
      <c r="X25" t="str">
        <f t="shared" si="14"/>
        <v>12.89%</v>
      </c>
      <c r="Y25" s="5">
        <f t="shared" si="15"/>
        <v>0.12889999999999999</v>
      </c>
      <c r="Z25" t="str">
        <f>"["&amp;W39&amp;","&amp;W40&amp;","&amp;W41&amp;","&amp;W42&amp;","&amp;W43&amp;"]"</f>
        <v>[CHEST_ITEM_TYPE_T2_TANK,CHEST_ITEM_TYPE_T3_TANK,CHEST_ITEM_TYPE_T2_SHARD,CHEST_ITEM_TYPE_T3_SHARD,CHEST_ITEM_TYPE_T2_PART]</v>
      </c>
      <c r="AA25" t="str">
        <f>"["&amp;X39&amp;","&amp;X40&amp;","&amp;X41&amp;","&amp;X42&amp;","&amp;X43&amp;"]"</f>
        <v>[10.07%,6.68%,5.94%,25.55%,51.76%]</v>
      </c>
      <c r="AC25" s="15">
        <v>4</v>
      </c>
      <c r="AD25" s="15">
        <v>6000</v>
      </c>
      <c r="AE25" s="15">
        <v>0</v>
      </c>
      <c r="AF25" s="15">
        <f>VLOOKUP($AD$21,'名称-id-价值'!$A:$M,4,FALSE)*AD25+AE25</f>
        <v>120</v>
      </c>
      <c r="AG25" t="str">
        <f t="shared" si="18"/>
        <v>[6000]</v>
      </c>
    </row>
    <row r="26" spans="1:33" x14ac:dyDescent="0.15">
      <c r="A26" t="s">
        <v>36</v>
      </c>
      <c r="B26">
        <v>91203</v>
      </c>
      <c r="C26">
        <v>287</v>
      </c>
      <c r="D26">
        <v>3</v>
      </c>
      <c r="E26">
        <v>10</v>
      </c>
      <c r="F26">
        <v>4</v>
      </c>
      <c r="G26" s="5">
        <f t="shared" si="0"/>
        <v>5.7886244453408633E-2</v>
      </c>
      <c r="H26" t="str">
        <f>VLOOKUP(B26,'名称-id-价值'!B:C,2,FALSE)</f>
        <v>T1HP3</v>
      </c>
      <c r="I26" t="str">
        <f t="shared" si="4"/>
        <v>T1部件</v>
      </c>
      <c r="J26">
        <f t="shared" si="5"/>
        <v>1</v>
      </c>
      <c r="K26">
        <f t="shared" si="6"/>
        <v>1.5050423557886246</v>
      </c>
      <c r="L26">
        <f>VLOOKUP(B26,'名称-id-价值'!B:M,J26+2,FALSE)</f>
        <v>40</v>
      </c>
      <c r="M26">
        <f t="shared" si="7"/>
        <v>15.050423557886244</v>
      </c>
      <c r="N26">
        <f t="shared" si="1"/>
        <v>2050.7018959257757</v>
      </c>
      <c r="O26" t="str">
        <f t="shared" si="16"/>
        <v>91203,</v>
      </c>
      <c r="P26" t="str">
        <f t="shared" si="16"/>
        <v>287,</v>
      </c>
      <c r="Q26" t="str">
        <f t="shared" si="8"/>
        <v>(3,10)</v>
      </c>
      <c r="R26" t="str">
        <f t="shared" si="17"/>
        <v>3,</v>
      </c>
      <c r="S26" t="str">
        <f t="shared" si="17"/>
        <v>10,</v>
      </c>
      <c r="T26">
        <v>2</v>
      </c>
      <c r="U26" t="s">
        <v>147</v>
      </c>
      <c r="V26" s="5">
        <f t="shared" si="13"/>
        <v>5.8646616541353384E-2</v>
      </c>
      <c r="W26" t="str">
        <f>VLOOKUP(U26,展示字符串!$A$1:$B$83,2,FALSE)</f>
        <v>CHEST_ITEM_TYPE_T1_SHARD</v>
      </c>
      <c r="X26" t="str">
        <f t="shared" si="14"/>
        <v>5.86%</v>
      </c>
      <c r="Y26" s="5">
        <f t="shared" si="15"/>
        <v>5.8599999999999999E-2</v>
      </c>
      <c r="Z26" t="str">
        <f>"["&amp;W44&amp;","&amp;W45&amp;","&amp;W46&amp;","&amp;W48&amp;"]"</f>
        <v>[CHEST_ITEM_TYPE_T3_TANK,CHEST_ITEM_TYPE_T3_SHARD,CHEST_ITEM_TYPE_T2_PART,CHEST_ITEM_TYPE_T3_PART]</v>
      </c>
      <c r="AA26" t="str">
        <f>"["&amp;X44&amp;","&amp;X45&amp;","&amp;X46&amp;","&amp;X48&amp;"]"</f>
        <v>[7.93%,26.86%,32.56%,30.84%]</v>
      </c>
      <c r="AC26" s="15">
        <v>5</v>
      </c>
      <c r="AD26" s="15">
        <v>8000</v>
      </c>
      <c r="AE26" s="15">
        <v>0</v>
      </c>
      <c r="AF26" s="15">
        <f>VLOOKUP($AD$21,'名称-id-价值'!$A:$M,4,FALSE)*AD26+AE26</f>
        <v>160</v>
      </c>
      <c r="AG26" t="str">
        <f t="shared" si="18"/>
        <v>[8000]</v>
      </c>
    </row>
    <row r="27" spans="1:33" x14ac:dyDescent="0.15">
      <c r="A27" t="s">
        <v>36</v>
      </c>
      <c r="B27">
        <v>91205</v>
      </c>
      <c r="C27">
        <v>295</v>
      </c>
      <c r="D27">
        <v>3</v>
      </c>
      <c r="E27">
        <v>10</v>
      </c>
      <c r="F27">
        <v>4</v>
      </c>
      <c r="G27" s="5">
        <f t="shared" si="0"/>
        <v>5.9499798305768452E-2</v>
      </c>
      <c r="H27" t="str">
        <f>VLOOKUP(B27,'名称-id-价值'!B:C,2,FALSE)</f>
        <v>T1HP5</v>
      </c>
      <c r="I27" t="str">
        <f t="shared" si="4"/>
        <v>T1部件</v>
      </c>
      <c r="J27">
        <f t="shared" si="5"/>
        <v>1</v>
      </c>
      <c r="K27">
        <f t="shared" si="6"/>
        <v>1.5469947559499797</v>
      </c>
      <c r="L27">
        <f>VLOOKUP(B27,'名称-id-价值'!B:M,J27+2,FALSE)</f>
        <v>40</v>
      </c>
      <c r="M27">
        <f t="shared" si="7"/>
        <v>15.469947559499797</v>
      </c>
      <c r="N27">
        <f t="shared" si="1"/>
        <v>2050.7018959257757</v>
      </c>
      <c r="O27" t="str">
        <f t="shared" si="16"/>
        <v>91205,</v>
      </c>
      <c r="P27" t="str">
        <f t="shared" si="16"/>
        <v>295,</v>
      </c>
      <c r="Q27" t="str">
        <f t="shared" si="8"/>
        <v>(3,10)</v>
      </c>
      <c r="R27" t="str">
        <f t="shared" si="17"/>
        <v>3,</v>
      </c>
      <c r="S27" t="str">
        <f t="shared" si="17"/>
        <v>10,</v>
      </c>
      <c r="T27">
        <v>2</v>
      </c>
      <c r="U27" s="11" t="s">
        <v>148</v>
      </c>
      <c r="V27" s="5">
        <f t="shared" si="13"/>
        <v>0.17078410311493014</v>
      </c>
      <c r="W27" t="str">
        <f>VLOOKUP(U27,展示字符串!$A$1:$B$83,2,FALSE)</f>
        <v>CHEST_ITEM_TYPE_T2_SHARD</v>
      </c>
      <c r="X27" t="str">
        <f t="shared" si="14"/>
        <v>17.08%</v>
      </c>
      <c r="Y27" s="5">
        <f t="shared" si="15"/>
        <v>0.17080000000000001</v>
      </c>
      <c r="Z27" t="str">
        <f>"["&amp;W50&amp;","&amp;W51&amp;","&amp;W52&amp;","&amp;W53&amp;"]"</f>
        <v>[CHEST_ITEM_TYPE_T3_TANK,CHEST_ITEM_TYPE_T3_SHARD,CHEST_ITEM_TYPE_T2_PART,CHEST_ITEM_TYPE_T3_PART]</v>
      </c>
      <c r="AA27" t="str">
        <f>"["&amp;X50&amp;","&amp;X51&amp;","&amp;X52&amp;","&amp;X53&amp;"]"</f>
        <v>[10.43%,30.89%,26.72%,29.93%]</v>
      </c>
      <c r="AC27" s="15">
        <v>6</v>
      </c>
      <c r="AD27" s="15">
        <v>9000</v>
      </c>
      <c r="AE27" s="15">
        <v>0</v>
      </c>
      <c r="AF27" s="15">
        <f>VLOOKUP($AD$21,'名称-id-价值'!$A:$M,4,FALSE)*AD27+AE27</f>
        <v>180</v>
      </c>
      <c r="AG27" t="str">
        <f t="shared" si="18"/>
        <v>[9000]</v>
      </c>
    </row>
    <row r="28" spans="1:33" x14ac:dyDescent="0.15">
      <c r="A28" t="s">
        <v>37</v>
      </c>
      <c r="B28">
        <v>11211</v>
      </c>
      <c r="C28">
        <v>200</v>
      </c>
      <c r="D28">
        <v>2</v>
      </c>
      <c r="E28">
        <v>4</v>
      </c>
      <c r="F28">
        <v>4</v>
      </c>
      <c r="G28" s="5">
        <f t="shared" si="0"/>
        <v>4.2964554242749732E-2</v>
      </c>
      <c r="H28" t="str">
        <f>VLOOKUP(B28,'名称-id-价值'!B:C,2,FALSE)</f>
        <v>二号</v>
      </c>
      <c r="I28" t="str">
        <f t="shared" si="4"/>
        <v>T2坦克</v>
      </c>
      <c r="J28">
        <f t="shared" si="5"/>
        <v>2</v>
      </c>
      <c r="K28">
        <f t="shared" si="6"/>
        <v>0.51557465091299681</v>
      </c>
      <c r="L28">
        <f>VLOOKUP(B28,'名称-id-价值'!B:M,J28+2,FALSE)</f>
        <v>600</v>
      </c>
      <c r="M28">
        <f t="shared" si="7"/>
        <v>77.336197636949521</v>
      </c>
      <c r="N28">
        <f t="shared" si="1"/>
        <v>2036.741138560687</v>
      </c>
      <c r="O28" t="str">
        <f t="shared" si="16"/>
        <v>11211,</v>
      </c>
      <c r="P28" t="str">
        <f t="shared" si="16"/>
        <v>200,</v>
      </c>
      <c r="Q28" t="str">
        <f t="shared" si="8"/>
        <v>(2,4)</v>
      </c>
      <c r="R28" t="str">
        <f t="shared" si="17"/>
        <v>2,</v>
      </c>
      <c r="S28" t="str">
        <f t="shared" si="17"/>
        <v>4,</v>
      </c>
      <c r="T28">
        <v>2</v>
      </c>
      <c r="U28" s="10" t="s">
        <v>149</v>
      </c>
      <c r="V28" s="5">
        <f t="shared" si="13"/>
        <v>5.5853920515574647E-2</v>
      </c>
      <c r="W28" t="str">
        <f>VLOOKUP(U28,展示字符串!$A$1:$B$83,2,FALSE)</f>
        <v>CHEST_ITEM_TYPE_T3_SHARD</v>
      </c>
      <c r="X28" t="str">
        <f t="shared" si="14"/>
        <v>5.59%</v>
      </c>
      <c r="Y28" s="5">
        <f t="shared" si="15"/>
        <v>5.5899999999999998E-2</v>
      </c>
      <c r="Z28" t="str">
        <f>"["&amp;W55&amp;","&amp;W56&amp;","&amp;W57&amp;","&amp;W58&amp;"]"</f>
        <v>[CHEST_ITEM_TYPE_T3_TANK,CHEST_ITEM_TYPE_T3_SHARD,CHEST_ITEM_TYPE_T2_PART,CHEST_ITEM_TYPE_T3_PART]</v>
      </c>
      <c r="AA28" t="str">
        <f>"["&amp;X55&amp;","&amp;X56&amp;","&amp;X57&amp;","&amp;X58&amp;"]"</f>
        <v>[10.43%,30.89%,26.72%,31.96%]</v>
      </c>
      <c r="AC28" s="15">
        <v>7</v>
      </c>
      <c r="AD28" s="15">
        <v>10000</v>
      </c>
      <c r="AE28" s="15">
        <v>0</v>
      </c>
      <c r="AF28" s="15">
        <f>VLOOKUP($AD$21,'名称-id-价值'!$A:$M,4,FALSE)*AD28+AE28</f>
        <v>200</v>
      </c>
      <c r="AG28" t="str">
        <f t="shared" si="18"/>
        <v>[10000]</v>
      </c>
    </row>
    <row r="29" spans="1:33" x14ac:dyDescent="0.15">
      <c r="A29" t="s">
        <v>37</v>
      </c>
      <c r="B29">
        <v>12211</v>
      </c>
      <c r="C29">
        <v>200</v>
      </c>
      <c r="D29">
        <v>2</v>
      </c>
      <c r="E29">
        <v>4</v>
      </c>
      <c r="F29">
        <v>4</v>
      </c>
      <c r="G29" s="5">
        <f t="shared" si="0"/>
        <v>4.2964554242749732E-2</v>
      </c>
      <c r="H29" t="str">
        <f>VLOOKUP(B29,'名称-id-价值'!B:C,2,FALSE)</f>
        <v>T-34</v>
      </c>
      <c r="I29" t="str">
        <f t="shared" si="4"/>
        <v>T2坦克</v>
      </c>
      <c r="J29">
        <f t="shared" si="5"/>
        <v>2</v>
      </c>
      <c r="K29">
        <f t="shared" si="6"/>
        <v>0.51557465091299681</v>
      </c>
      <c r="L29">
        <f>VLOOKUP(B29,'名称-id-价值'!B:M,J29+2,FALSE)</f>
        <v>600</v>
      </c>
      <c r="M29">
        <f t="shared" si="7"/>
        <v>77.336197636949521</v>
      </c>
      <c r="N29">
        <f t="shared" si="1"/>
        <v>2036.741138560687</v>
      </c>
      <c r="O29" t="str">
        <f t="shared" si="16"/>
        <v>12211,</v>
      </c>
      <c r="P29" t="str">
        <f t="shared" si="16"/>
        <v>200,</v>
      </c>
      <c r="Q29" t="str">
        <f t="shared" si="8"/>
        <v>(2,4)</v>
      </c>
      <c r="R29" t="str">
        <f t="shared" si="17"/>
        <v>2,</v>
      </c>
      <c r="S29" t="str">
        <f t="shared" si="17"/>
        <v>4,</v>
      </c>
      <c r="T29">
        <v>2</v>
      </c>
      <c r="U29" t="s">
        <v>150</v>
      </c>
      <c r="V29" s="5">
        <f t="shared" si="13"/>
        <v>0.58582169709989251</v>
      </c>
      <c r="W29" t="str">
        <f>VLOOKUP(U29,展示字符串!$A$1:$B$83,2,FALSE)</f>
        <v>CHEST_ITEM_TYPE_T1_PART</v>
      </c>
      <c r="X29" t="str">
        <f t="shared" si="14"/>
        <v>58.58%</v>
      </c>
      <c r="Y29" s="5">
        <f t="shared" si="15"/>
        <v>0.58579999999999999</v>
      </c>
      <c r="Z29" t="str">
        <f>"["&amp;W59&amp;","&amp;W60&amp;","&amp;W61&amp;","&amp;W62&amp;"]"</f>
        <v>[CHEST_ITEM_TYPE_T3_TANK,CHEST_ITEM_TYPE_T3_SHARD,CHEST_ITEM_TYPE_T2_PART,CHEST_ITEM_TYPE_T3_PART]</v>
      </c>
      <c r="AA29" t="str">
        <f>"["&amp;X59&amp;","&amp;X60&amp;","&amp;X61&amp;","&amp;X62&amp;"]"</f>
        <v>[10.43%,30.89%,26.72%,31.96%]</v>
      </c>
      <c r="AC29" s="15">
        <v>8</v>
      </c>
      <c r="AD29" s="15">
        <v>10000</v>
      </c>
      <c r="AE29" s="15">
        <v>0</v>
      </c>
      <c r="AF29" s="15">
        <f>VLOOKUP($AD$21,'名称-id-价值'!$A:$M,4,FALSE)*AD29+AE29</f>
        <v>200</v>
      </c>
      <c r="AG29" t="str">
        <f t="shared" si="18"/>
        <v>[10000]</v>
      </c>
    </row>
    <row r="30" spans="1:33" x14ac:dyDescent="0.15">
      <c r="A30" t="s">
        <v>37</v>
      </c>
      <c r="B30">
        <v>13211</v>
      </c>
      <c r="C30">
        <v>200</v>
      </c>
      <c r="D30">
        <v>2</v>
      </c>
      <c r="E30">
        <v>4</v>
      </c>
      <c r="F30">
        <v>4</v>
      </c>
      <c r="G30" s="5">
        <f t="shared" si="0"/>
        <v>4.2964554242749732E-2</v>
      </c>
      <c r="H30" t="str">
        <f>VLOOKUP(B30,'名称-id-价值'!B:C,2,FALSE)</f>
        <v>KV-1</v>
      </c>
      <c r="I30" t="str">
        <f t="shared" si="4"/>
        <v>T2坦克</v>
      </c>
      <c r="J30">
        <f t="shared" si="5"/>
        <v>2</v>
      </c>
      <c r="K30">
        <f t="shared" si="6"/>
        <v>0.51557465091299681</v>
      </c>
      <c r="L30">
        <f>VLOOKUP(B30,'名称-id-价值'!B:M,J30+2,FALSE)</f>
        <v>600</v>
      </c>
      <c r="M30">
        <f t="shared" si="7"/>
        <v>77.336197636949521</v>
      </c>
      <c r="N30">
        <f t="shared" si="1"/>
        <v>2036.741138560687</v>
      </c>
      <c r="O30" t="str">
        <f t="shared" si="16"/>
        <v>13211,</v>
      </c>
      <c r="P30" t="str">
        <f t="shared" si="16"/>
        <v>200,</v>
      </c>
      <c r="Q30" t="str">
        <f t="shared" si="8"/>
        <v>(2,4)</v>
      </c>
      <c r="R30" t="str">
        <f t="shared" si="17"/>
        <v>2,</v>
      </c>
      <c r="S30" t="str">
        <f t="shared" si="17"/>
        <v>4,</v>
      </c>
      <c r="T30">
        <v>3</v>
      </c>
      <c r="U30" t="s">
        <v>153</v>
      </c>
      <c r="V30" s="5">
        <f t="shared" si="13"/>
        <v>0.2223844282238443</v>
      </c>
      <c r="W30" t="str">
        <f>VLOOKUP(U30,展示字符串!$A$1:$B$83,2,FALSE)</f>
        <v>CHEST_ITEM_TYPE_T2_TANK</v>
      </c>
      <c r="X30" t="str">
        <f t="shared" si="14"/>
        <v>22.24%</v>
      </c>
      <c r="Y30" s="5">
        <f t="shared" si="15"/>
        <v>0.22239999999999999</v>
      </c>
      <c r="Z30" t="str">
        <f>"["&amp;W63&amp;","&amp;W64&amp;","&amp;W65&amp;","&amp;W66&amp;"]"</f>
        <v>[CHEST_ITEM_TYPE_T3_TANK,CHEST_ITEM_TYPE_T3_SHARD,CHEST_ITEM_TYPE_T2_PART,CHEST_ITEM_TYPE_T3_PART]</v>
      </c>
      <c r="AA30" t="e">
        <f>"["&amp;X63&amp;","&amp;X64&amp;","&amp;X65&amp;","&amp;X66&amp;"]"</f>
        <v>#REF!</v>
      </c>
      <c r="AC30" s="15">
        <v>9</v>
      </c>
      <c r="AD30" s="15">
        <v>10000</v>
      </c>
      <c r="AE30" s="15">
        <v>0</v>
      </c>
      <c r="AF30" s="15">
        <f>VLOOKUP($AD$21,'名称-id-价值'!$A:$M,4,FALSE)*AD30+AE30</f>
        <v>200</v>
      </c>
      <c r="AG30" t="str">
        <f t="shared" si="18"/>
        <v>[10000]</v>
      </c>
    </row>
    <row r="31" spans="1:33" x14ac:dyDescent="0.15">
      <c r="A31" t="s">
        <v>37</v>
      </c>
      <c r="B31">
        <v>51111</v>
      </c>
      <c r="C31">
        <v>91</v>
      </c>
      <c r="D31">
        <v>15</v>
      </c>
      <c r="E31">
        <v>20</v>
      </c>
      <c r="F31">
        <v>4</v>
      </c>
      <c r="G31" s="5">
        <f t="shared" si="0"/>
        <v>1.9548872180451128E-2</v>
      </c>
      <c r="H31" t="str">
        <f>VLOOKUP(B31,'名称-id-价值'!B:C,2,FALSE)</f>
        <v>雷诺FT-碎片</v>
      </c>
      <c r="I31" t="str">
        <f t="shared" si="4"/>
        <v>T1碎片</v>
      </c>
      <c r="J31">
        <f t="shared" si="5"/>
        <v>2</v>
      </c>
      <c r="K31">
        <f t="shared" si="6"/>
        <v>1.368421052631579</v>
      </c>
      <c r="L31">
        <f>VLOOKUP(B31,'名称-id-价值'!B:M,J31+2,FALSE)</f>
        <v>56.4</v>
      </c>
      <c r="M31">
        <f t="shared" si="7"/>
        <v>19.294736842105262</v>
      </c>
      <c r="N31">
        <f t="shared" si="1"/>
        <v>2036.741138560687</v>
      </c>
      <c r="O31" t="str">
        <f t="shared" si="16"/>
        <v>51111,</v>
      </c>
      <c r="P31" t="str">
        <f t="shared" si="16"/>
        <v>91,</v>
      </c>
      <c r="Q31" t="str">
        <f t="shared" si="8"/>
        <v>(15,20)</v>
      </c>
      <c r="R31" t="str">
        <f t="shared" si="17"/>
        <v>15,</v>
      </c>
      <c r="S31" t="str">
        <f t="shared" si="17"/>
        <v>20,</v>
      </c>
      <c r="T31">
        <v>3</v>
      </c>
      <c r="U31" s="11" t="s">
        <v>148</v>
      </c>
      <c r="V31" s="5">
        <f t="shared" si="13"/>
        <v>0.14355231143552311</v>
      </c>
      <c r="W31" t="str">
        <f>VLOOKUP(U31,展示字符串!$A$1:$B$83,2,FALSE)</f>
        <v>CHEST_ITEM_TYPE_T2_SHARD</v>
      </c>
      <c r="X31" t="str">
        <f t="shared" si="14"/>
        <v>14.36%</v>
      </c>
      <c r="Y31" s="5">
        <f t="shared" si="15"/>
        <v>0.14360000000000001</v>
      </c>
      <c r="AC31" s="15">
        <v>10</v>
      </c>
      <c r="AD31" s="15">
        <v>10000</v>
      </c>
      <c r="AE31" s="15">
        <v>0</v>
      </c>
      <c r="AF31" s="15">
        <f>VLOOKUP($AD$21,'名称-id-价值'!$A:$M,4,FALSE)*AD31+AE31</f>
        <v>200</v>
      </c>
      <c r="AG31" t="str">
        <f t="shared" si="18"/>
        <v>[10000]</v>
      </c>
    </row>
    <row r="32" spans="1:33" x14ac:dyDescent="0.15">
      <c r="A32" t="s">
        <v>37</v>
      </c>
      <c r="B32">
        <v>52111</v>
      </c>
      <c r="C32">
        <v>91</v>
      </c>
      <c r="D32">
        <v>15</v>
      </c>
      <c r="E32">
        <v>20</v>
      </c>
      <c r="F32">
        <v>4</v>
      </c>
      <c r="G32" s="5">
        <f t="shared" si="0"/>
        <v>1.9548872180451128E-2</v>
      </c>
      <c r="H32" t="str">
        <f>VLOOKUP(B32,'名称-id-价值'!B:C,2,FALSE)</f>
        <v>Stuart-碎片</v>
      </c>
      <c r="I32" t="str">
        <f t="shared" si="4"/>
        <v>T1碎片</v>
      </c>
      <c r="J32">
        <f t="shared" si="5"/>
        <v>2</v>
      </c>
      <c r="K32">
        <f t="shared" si="6"/>
        <v>1.368421052631579</v>
      </c>
      <c r="L32">
        <f>VLOOKUP(B32,'名称-id-价值'!B:M,J32+2,FALSE)</f>
        <v>56.4</v>
      </c>
      <c r="M32">
        <f t="shared" si="7"/>
        <v>19.294736842105262</v>
      </c>
      <c r="N32">
        <f t="shared" si="1"/>
        <v>2036.741138560687</v>
      </c>
      <c r="O32" t="str">
        <f t="shared" si="16"/>
        <v>52111,</v>
      </c>
      <c r="P32" t="str">
        <f t="shared" si="16"/>
        <v>91,</v>
      </c>
      <c r="Q32" t="str">
        <f t="shared" si="8"/>
        <v>(15,20)</v>
      </c>
      <c r="R32" t="str">
        <f t="shared" si="17"/>
        <v>15,</v>
      </c>
      <c r="S32" t="str">
        <f t="shared" si="17"/>
        <v>20,</v>
      </c>
      <c r="T32">
        <v>3</v>
      </c>
      <c r="U32" s="10" t="s">
        <v>149</v>
      </c>
      <c r="V32" s="5">
        <f t="shared" si="13"/>
        <v>7.4614760746147604E-2</v>
      </c>
      <c r="W32" t="str">
        <f>VLOOKUP(U32,展示字符串!$A$1:$B$83,2,FALSE)</f>
        <v>CHEST_ITEM_TYPE_T3_SHARD</v>
      </c>
      <c r="X32" t="str">
        <f t="shared" si="14"/>
        <v>7.46%</v>
      </c>
      <c r="Y32" s="5">
        <f t="shared" si="15"/>
        <v>7.46E-2</v>
      </c>
    </row>
    <row r="33" spans="1:30" x14ac:dyDescent="0.15">
      <c r="A33" t="s">
        <v>37</v>
      </c>
      <c r="B33">
        <v>53111</v>
      </c>
      <c r="C33">
        <v>91</v>
      </c>
      <c r="D33">
        <v>15</v>
      </c>
      <c r="E33">
        <v>20</v>
      </c>
      <c r="F33">
        <v>4</v>
      </c>
      <c r="G33" s="5">
        <f t="shared" si="0"/>
        <v>1.9548872180451128E-2</v>
      </c>
      <c r="H33" t="str">
        <f>VLOOKUP(B33,'名称-id-价值'!B:C,2,FALSE)</f>
        <v>B-1-碎片</v>
      </c>
      <c r="I33" t="str">
        <f t="shared" si="4"/>
        <v>T1碎片</v>
      </c>
      <c r="J33">
        <f t="shared" si="5"/>
        <v>2</v>
      </c>
      <c r="K33">
        <f t="shared" si="6"/>
        <v>1.368421052631579</v>
      </c>
      <c r="L33">
        <f>VLOOKUP(B33,'名称-id-价值'!B:M,J33+2,FALSE)</f>
        <v>56.4</v>
      </c>
      <c r="M33">
        <f t="shared" si="7"/>
        <v>19.294736842105262</v>
      </c>
      <c r="N33">
        <f t="shared" si="1"/>
        <v>2036.741138560687</v>
      </c>
      <c r="O33" t="str">
        <f t="shared" si="16"/>
        <v>53111,</v>
      </c>
      <c r="P33" t="str">
        <f t="shared" si="16"/>
        <v>91,</v>
      </c>
      <c r="Q33" t="str">
        <f t="shared" si="8"/>
        <v>(15,20)</v>
      </c>
      <c r="R33" t="str">
        <f t="shared" si="17"/>
        <v>15,</v>
      </c>
      <c r="S33" t="str">
        <f t="shared" si="17"/>
        <v>20,</v>
      </c>
      <c r="T33">
        <v>3</v>
      </c>
      <c r="U33" t="s">
        <v>150</v>
      </c>
      <c r="V33" s="5">
        <f t="shared" si="13"/>
        <v>0.36788321167883198</v>
      </c>
      <c r="W33" t="str">
        <f>VLOOKUP(U33,展示字符串!$A$1:$B$83,2,FALSE)</f>
        <v>CHEST_ITEM_TYPE_T1_PART</v>
      </c>
      <c r="X33" t="str">
        <f t="shared" si="14"/>
        <v>36.79%</v>
      </c>
      <c r="Y33" s="5">
        <f t="shared" si="15"/>
        <v>0.3679</v>
      </c>
    </row>
    <row r="34" spans="1:30" x14ac:dyDescent="0.15">
      <c r="A34" t="s">
        <v>37</v>
      </c>
      <c r="B34">
        <v>51211</v>
      </c>
      <c r="C34">
        <v>215</v>
      </c>
      <c r="D34">
        <v>3</v>
      </c>
      <c r="E34">
        <v>8</v>
      </c>
      <c r="F34">
        <v>4</v>
      </c>
      <c r="G34" s="5">
        <f t="shared" si="0"/>
        <v>4.6186895810955961E-2</v>
      </c>
      <c r="H34" t="str">
        <f>VLOOKUP(B34,'名称-id-价值'!B:C,2,FALSE)</f>
        <v>二号-碎片</v>
      </c>
      <c r="I34" t="str">
        <f t="shared" si="4"/>
        <v>T2碎片</v>
      </c>
      <c r="J34">
        <f t="shared" si="5"/>
        <v>2</v>
      </c>
      <c r="K34">
        <f t="shared" si="6"/>
        <v>1.0161117078410311</v>
      </c>
      <c r="L34">
        <f>VLOOKUP(B34,'名称-id-价值'!B:M,J34+2,FALSE)</f>
        <v>60</v>
      </c>
      <c r="M34">
        <f t="shared" si="7"/>
        <v>15.241675617615467</v>
      </c>
      <c r="N34">
        <f t="shared" si="1"/>
        <v>2036.741138560687</v>
      </c>
      <c r="O34" t="str">
        <f t="shared" si="16"/>
        <v>51211,</v>
      </c>
      <c r="P34" t="str">
        <f t="shared" si="16"/>
        <v>215,</v>
      </c>
      <c r="Q34" t="str">
        <f t="shared" si="8"/>
        <v>(3,8)</v>
      </c>
      <c r="R34" t="str">
        <f t="shared" si="17"/>
        <v>3,</v>
      </c>
      <c r="S34" t="str">
        <f t="shared" si="17"/>
        <v>8,</v>
      </c>
      <c r="T34">
        <v>3</v>
      </c>
      <c r="U34" t="s">
        <v>152</v>
      </c>
      <c r="V34" s="5">
        <f t="shared" si="13"/>
        <v>0.19156528791565286</v>
      </c>
      <c r="W34" t="str">
        <f>VLOOKUP(U34,展示字符串!$A$1:$B$83,2,FALSE)</f>
        <v>CHEST_ITEM_TYPE_T2_PART</v>
      </c>
      <c r="X34" t="str">
        <f t="shared" si="14"/>
        <v>19.15%</v>
      </c>
      <c r="Y34" s="5">
        <f t="shared" si="15"/>
        <v>0.19159999999999999</v>
      </c>
      <c r="AC34" t="s">
        <v>392</v>
      </c>
    </row>
    <row r="35" spans="1:30" x14ac:dyDescent="0.15">
      <c r="A35" t="s">
        <v>37</v>
      </c>
      <c r="B35">
        <v>52211</v>
      </c>
      <c r="C35">
        <v>215</v>
      </c>
      <c r="D35">
        <v>3</v>
      </c>
      <c r="E35">
        <v>8</v>
      </c>
      <c r="F35">
        <v>4</v>
      </c>
      <c r="G35" s="5">
        <f t="shared" si="0"/>
        <v>4.6186895810955961E-2</v>
      </c>
      <c r="H35" t="str">
        <f>VLOOKUP(B35,'名称-id-价值'!B:C,2,FALSE)</f>
        <v>T-34-碎片</v>
      </c>
      <c r="I35" t="str">
        <f t="shared" si="4"/>
        <v>T2碎片</v>
      </c>
      <c r="J35">
        <f t="shared" si="5"/>
        <v>2</v>
      </c>
      <c r="K35">
        <f t="shared" si="6"/>
        <v>1.0161117078410311</v>
      </c>
      <c r="L35">
        <f>VLOOKUP(B35,'名称-id-价值'!B:M,J35+2,FALSE)</f>
        <v>60</v>
      </c>
      <c r="M35">
        <f t="shared" si="7"/>
        <v>15.241675617615467</v>
      </c>
      <c r="N35">
        <f t="shared" si="1"/>
        <v>2036.741138560687</v>
      </c>
      <c r="O35" t="str">
        <f t="shared" si="16"/>
        <v>52211,</v>
      </c>
      <c r="P35" t="str">
        <f t="shared" si="16"/>
        <v>215,</v>
      </c>
      <c r="Q35" t="str">
        <f t="shared" si="8"/>
        <v>(3,8)</v>
      </c>
      <c r="R35" t="str">
        <f t="shared" si="17"/>
        <v>3,</v>
      </c>
      <c r="S35" t="str">
        <f t="shared" si="17"/>
        <v>8,</v>
      </c>
      <c r="T35">
        <v>4</v>
      </c>
      <c r="U35" t="s">
        <v>153</v>
      </c>
      <c r="V35" s="5">
        <f t="shared" si="13"/>
        <v>0.20257092198581564</v>
      </c>
      <c r="W35" t="str">
        <f>VLOOKUP(U35,展示字符串!$A$1:$B$83,2,FALSE)</f>
        <v>CHEST_ITEM_TYPE_T2_TANK</v>
      </c>
      <c r="X35" t="str">
        <f t="shared" si="14"/>
        <v>20.26%</v>
      </c>
      <c r="Y35" s="5">
        <f t="shared" si="15"/>
        <v>0.2026</v>
      </c>
      <c r="Z35" s="14"/>
      <c r="AC35" s="15">
        <v>1</v>
      </c>
      <c r="AD35" s="15">
        <f t="shared" ref="AD35:AD44" si="19">SUMIFS(V:V,T:T,AC35)</f>
        <v>1</v>
      </c>
    </row>
    <row r="36" spans="1:30" x14ac:dyDescent="0.15">
      <c r="A36" t="s">
        <v>37</v>
      </c>
      <c r="B36">
        <v>53211</v>
      </c>
      <c r="C36">
        <v>215</v>
      </c>
      <c r="D36">
        <v>3</v>
      </c>
      <c r="E36">
        <v>8</v>
      </c>
      <c r="F36">
        <v>4</v>
      </c>
      <c r="G36" s="5">
        <f t="shared" si="0"/>
        <v>4.6186895810955961E-2</v>
      </c>
      <c r="H36" t="str">
        <f>VLOOKUP(B36,'名称-id-价值'!B:C,2,FALSE)</f>
        <v>KV-1-碎片</v>
      </c>
      <c r="I36" t="str">
        <f t="shared" si="4"/>
        <v>T2碎片</v>
      </c>
      <c r="J36">
        <f t="shared" si="5"/>
        <v>2</v>
      </c>
      <c r="K36">
        <f t="shared" si="6"/>
        <v>1.0161117078410311</v>
      </c>
      <c r="L36">
        <f>VLOOKUP(B36,'名称-id-价值'!B:M,J36+2,FALSE)</f>
        <v>60</v>
      </c>
      <c r="M36">
        <f t="shared" si="7"/>
        <v>15.241675617615467</v>
      </c>
      <c r="N36">
        <f t="shared" si="1"/>
        <v>2036.741138560687</v>
      </c>
      <c r="O36" t="str">
        <f t="shared" si="16"/>
        <v>53211,</v>
      </c>
      <c r="P36" t="str">
        <f t="shared" si="16"/>
        <v>215,</v>
      </c>
      <c r="Q36" t="str">
        <f t="shared" si="8"/>
        <v>(3,8)</v>
      </c>
      <c r="R36" t="str">
        <f t="shared" si="17"/>
        <v>3,</v>
      </c>
      <c r="S36" t="str">
        <f t="shared" si="17"/>
        <v>8,</v>
      </c>
      <c r="T36">
        <v>4</v>
      </c>
      <c r="U36" s="11" t="s">
        <v>148</v>
      </c>
      <c r="V36" s="5">
        <f t="shared" si="13"/>
        <v>0.25664893617021278</v>
      </c>
      <c r="W36" t="str">
        <f>VLOOKUP(U36,展示字符串!$A$1:$B$83,2,FALSE)</f>
        <v>CHEST_ITEM_TYPE_T2_SHARD</v>
      </c>
      <c r="X36" t="str">
        <f t="shared" si="14"/>
        <v>25.66%</v>
      </c>
      <c r="Y36" s="5">
        <f t="shared" si="15"/>
        <v>0.25659999999999999</v>
      </c>
      <c r="Z36" s="14"/>
      <c r="AC36" s="15">
        <v>2</v>
      </c>
      <c r="AD36" s="15">
        <f t="shared" si="19"/>
        <v>0.99999999999999989</v>
      </c>
    </row>
    <row r="37" spans="1:30" x14ac:dyDescent="0.15">
      <c r="A37" t="s">
        <v>37</v>
      </c>
      <c r="B37">
        <v>51221</v>
      </c>
      <c r="C37">
        <v>50</v>
      </c>
      <c r="D37">
        <v>1</v>
      </c>
      <c r="E37">
        <v>1</v>
      </c>
      <c r="F37">
        <v>4</v>
      </c>
      <c r="G37" s="5">
        <f t="shared" si="0"/>
        <v>1.0741138560687433E-2</v>
      </c>
      <c r="H37" t="str">
        <f>VLOOKUP(B37,'名称-id-价值'!B:C,2,FALSE)</f>
        <v>Puma-碎片</v>
      </c>
      <c r="I37" t="str">
        <f t="shared" si="4"/>
        <v>T2碎片</v>
      </c>
      <c r="J37">
        <f t="shared" si="5"/>
        <v>2</v>
      </c>
      <c r="K37">
        <f t="shared" si="6"/>
        <v>4.2964554242749732E-2</v>
      </c>
      <c r="L37">
        <f>VLOOKUP(B37,'名称-id-价值'!B:M,J37+2,FALSE)</f>
        <v>80</v>
      </c>
      <c r="M37">
        <f t="shared" si="7"/>
        <v>0.85929108485499461</v>
      </c>
      <c r="N37">
        <f t="shared" si="1"/>
        <v>2036.741138560687</v>
      </c>
      <c r="O37" t="str">
        <f t="shared" si="16"/>
        <v>51221,</v>
      </c>
      <c r="P37" t="str">
        <f t="shared" si="16"/>
        <v>50,</v>
      </c>
      <c r="Q37" t="str">
        <f t="shared" si="8"/>
        <v>(1,1)</v>
      </c>
      <c r="R37" t="str">
        <f t="shared" si="17"/>
        <v>1,</v>
      </c>
      <c r="S37" t="str">
        <f t="shared" si="17"/>
        <v>1,</v>
      </c>
      <c r="T37">
        <v>4</v>
      </c>
      <c r="U37" s="10" t="s">
        <v>149</v>
      </c>
      <c r="V37" s="5">
        <f t="shared" si="13"/>
        <v>0.11111111111111112</v>
      </c>
      <c r="W37" t="str">
        <f>VLOOKUP(U37,展示字符串!$A$1:$B$83,2,FALSE)</f>
        <v>CHEST_ITEM_TYPE_T3_SHARD</v>
      </c>
      <c r="X37" t="str">
        <f t="shared" si="14"/>
        <v>11.11%</v>
      </c>
      <c r="Y37" s="5">
        <f t="shared" si="15"/>
        <v>0.1111</v>
      </c>
      <c r="Z37" s="14"/>
      <c r="AC37" s="15">
        <v>3</v>
      </c>
      <c r="AD37" s="15">
        <f t="shared" si="19"/>
        <v>0.99999999999999978</v>
      </c>
    </row>
    <row r="38" spans="1:30" x14ac:dyDescent="0.15">
      <c r="A38" t="s">
        <v>37</v>
      </c>
      <c r="B38">
        <v>52221</v>
      </c>
      <c r="C38">
        <v>50</v>
      </c>
      <c r="D38">
        <v>1</v>
      </c>
      <c r="E38">
        <v>1</v>
      </c>
      <c r="F38">
        <v>4</v>
      </c>
      <c r="G38" s="5">
        <f t="shared" si="0"/>
        <v>1.0741138560687433E-2</v>
      </c>
      <c r="H38" t="str">
        <f>VLOOKUP(B38,'名称-id-价值'!B:C,2,FALSE)</f>
        <v>四号-碎片</v>
      </c>
      <c r="I38" t="str">
        <f t="shared" si="4"/>
        <v>T2碎片</v>
      </c>
      <c r="J38">
        <f t="shared" si="5"/>
        <v>2</v>
      </c>
      <c r="K38">
        <f t="shared" si="6"/>
        <v>4.2964554242749732E-2</v>
      </c>
      <c r="L38">
        <f>VLOOKUP(B38,'名称-id-价值'!B:M,J38+2,FALSE)</f>
        <v>80</v>
      </c>
      <c r="M38">
        <f t="shared" si="7"/>
        <v>0.85929108485499461</v>
      </c>
      <c r="N38">
        <f t="shared" si="1"/>
        <v>2036.741138560687</v>
      </c>
      <c r="O38" t="str">
        <f t="shared" si="16"/>
        <v>52221,</v>
      </c>
      <c r="P38" t="str">
        <f t="shared" si="16"/>
        <v>50,</v>
      </c>
      <c r="Q38" t="str">
        <f t="shared" si="8"/>
        <v>(1,1)</v>
      </c>
      <c r="R38" t="str">
        <f t="shared" si="17"/>
        <v>1,</v>
      </c>
      <c r="S38" t="str">
        <f t="shared" si="17"/>
        <v>1,</v>
      </c>
      <c r="T38">
        <v>4</v>
      </c>
      <c r="U38" t="s">
        <v>152</v>
      </c>
      <c r="V38" s="5">
        <f t="shared" si="13"/>
        <v>0.42966903073286061</v>
      </c>
      <c r="W38" t="str">
        <f>VLOOKUP(U38,展示字符串!$A$1:$B$83,2,FALSE)</f>
        <v>CHEST_ITEM_TYPE_T2_PART</v>
      </c>
      <c r="X38" t="str">
        <f t="shared" si="14"/>
        <v>42.97%</v>
      </c>
      <c r="Y38" s="5">
        <f t="shared" si="15"/>
        <v>0.42970000000000003</v>
      </c>
      <c r="Z38" s="14"/>
      <c r="AC38" s="15">
        <v>4</v>
      </c>
      <c r="AD38" s="15">
        <f t="shared" si="19"/>
        <v>1.0000000000000002</v>
      </c>
    </row>
    <row r="39" spans="1:30" x14ac:dyDescent="0.15">
      <c r="A39" t="s">
        <v>37</v>
      </c>
      <c r="B39">
        <v>53221</v>
      </c>
      <c r="C39">
        <v>50</v>
      </c>
      <c r="D39">
        <v>1</v>
      </c>
      <c r="E39">
        <v>1</v>
      </c>
      <c r="F39">
        <v>4</v>
      </c>
      <c r="G39" s="5">
        <f t="shared" si="0"/>
        <v>1.0741138560687433E-2</v>
      </c>
      <c r="H39" t="str">
        <f>VLOOKUP(B39,'名称-id-价值'!B:C,2,FALSE)</f>
        <v>丘吉尔-碎片</v>
      </c>
      <c r="I39" t="str">
        <f t="shared" si="4"/>
        <v>T2碎片</v>
      </c>
      <c r="J39">
        <f t="shared" si="5"/>
        <v>2</v>
      </c>
      <c r="K39">
        <f t="shared" si="6"/>
        <v>4.2964554242749732E-2</v>
      </c>
      <c r="L39">
        <f>VLOOKUP(B39,'名称-id-价值'!B:M,J39+2,FALSE)</f>
        <v>80</v>
      </c>
      <c r="M39">
        <f t="shared" si="7"/>
        <v>0.85929108485499461</v>
      </c>
      <c r="N39">
        <f t="shared" si="1"/>
        <v>2036.741138560687</v>
      </c>
      <c r="O39" t="str">
        <f t="shared" si="16"/>
        <v>53221,</v>
      </c>
      <c r="P39" t="str">
        <f t="shared" si="16"/>
        <v>50,</v>
      </c>
      <c r="Q39" t="str">
        <f t="shared" si="8"/>
        <v>(1,1)</v>
      </c>
      <c r="R39" t="str">
        <f t="shared" ref="R39:S72" si="20">D39&amp;","</f>
        <v>1,</v>
      </c>
      <c r="S39" t="str">
        <f t="shared" si="20"/>
        <v>1,</v>
      </c>
      <c r="T39">
        <v>5</v>
      </c>
      <c r="U39" t="s">
        <v>153</v>
      </c>
      <c r="V39" s="5">
        <f t="shared" si="13"/>
        <v>0.10074358359318782</v>
      </c>
      <c r="W39" t="str">
        <f>VLOOKUP(U39,展示字符串!$A$1:$B$83,2,FALSE)</f>
        <v>CHEST_ITEM_TYPE_T2_TANK</v>
      </c>
      <c r="X39" t="str">
        <f t="shared" si="14"/>
        <v>10.07%</v>
      </c>
      <c r="Y39" s="5">
        <f t="shared" si="15"/>
        <v>0.1007</v>
      </c>
      <c r="Z39" s="14"/>
      <c r="AC39" s="15">
        <v>5</v>
      </c>
      <c r="AD39" s="15">
        <f t="shared" si="19"/>
        <v>1</v>
      </c>
    </row>
    <row r="40" spans="1:30" x14ac:dyDescent="0.15">
      <c r="A40" t="s">
        <v>37</v>
      </c>
      <c r="B40">
        <v>51311</v>
      </c>
      <c r="C40">
        <v>30</v>
      </c>
      <c r="D40">
        <v>1</v>
      </c>
      <c r="E40">
        <v>1</v>
      </c>
      <c r="F40">
        <v>4</v>
      </c>
      <c r="G40" s="5">
        <f t="shared" si="0"/>
        <v>6.44468313641246E-3</v>
      </c>
      <c r="H40" t="str">
        <f>VLOOKUP(B40,'名称-id-价值'!B:C,2,FALSE)</f>
        <v>35(t)-碎片</v>
      </c>
      <c r="I40" t="str">
        <f t="shared" si="4"/>
        <v>T3碎片</v>
      </c>
      <c r="J40">
        <f t="shared" si="5"/>
        <v>2</v>
      </c>
      <c r="K40">
        <f t="shared" si="6"/>
        <v>2.577873254564984E-2</v>
      </c>
      <c r="L40">
        <f>VLOOKUP(B40,'名称-id-价值'!B:M,J40+2,FALSE)</f>
        <v>55</v>
      </c>
      <c r="M40">
        <f t="shared" si="7"/>
        <v>0.35445757250268528</v>
      </c>
      <c r="N40">
        <f t="shared" si="1"/>
        <v>2036.741138560687</v>
      </c>
      <c r="O40" t="str">
        <f t="shared" si="16"/>
        <v>51311,</v>
      </c>
      <c r="P40" t="str">
        <f t="shared" si="16"/>
        <v>30,</v>
      </c>
      <c r="Q40" t="str">
        <f t="shared" si="8"/>
        <v>(1,1)</v>
      </c>
      <c r="R40" t="str">
        <f t="shared" si="20"/>
        <v>1,</v>
      </c>
      <c r="S40" t="str">
        <f t="shared" si="20"/>
        <v>1,</v>
      </c>
      <c r="T40">
        <v>5</v>
      </c>
      <c r="U40" t="s">
        <v>180</v>
      </c>
      <c r="V40" s="5">
        <f t="shared" si="13"/>
        <v>6.6802590549292412E-2</v>
      </c>
      <c r="W40" t="str">
        <f>VLOOKUP(U40,展示字符串!$A$1:$B$83,2,FALSE)</f>
        <v>CHEST_ITEM_TYPE_T3_TANK</v>
      </c>
      <c r="X40" t="str">
        <f t="shared" si="14"/>
        <v>6.68%</v>
      </c>
      <c r="Y40" s="5">
        <f t="shared" si="15"/>
        <v>6.6799999999999998E-2</v>
      </c>
      <c r="Z40" s="14"/>
      <c r="AC40" s="15">
        <v>6</v>
      </c>
      <c r="AD40" s="15">
        <f t="shared" si="19"/>
        <v>1</v>
      </c>
    </row>
    <row r="41" spans="1:30" x14ac:dyDescent="0.15">
      <c r="A41" t="s">
        <v>37</v>
      </c>
      <c r="B41">
        <v>51321</v>
      </c>
      <c r="C41">
        <v>30</v>
      </c>
      <c r="D41">
        <v>1</v>
      </c>
      <c r="E41">
        <v>1</v>
      </c>
      <c r="F41">
        <v>4</v>
      </c>
      <c r="G41" s="5">
        <f t="shared" si="0"/>
        <v>6.44468313641246E-3</v>
      </c>
      <c r="H41" t="str">
        <f>VLOOKUP(B41,'名称-id-价值'!B:C,2,FALSE)</f>
        <v>十字军-碎片</v>
      </c>
      <c r="I41" t="str">
        <f t="shared" si="4"/>
        <v>T3碎片</v>
      </c>
      <c r="J41">
        <f t="shared" si="5"/>
        <v>2</v>
      </c>
      <c r="K41">
        <f t="shared" si="6"/>
        <v>2.577873254564984E-2</v>
      </c>
      <c r="L41">
        <f>VLOOKUP(B41,'名称-id-价值'!B:M,J41+2,FALSE)</f>
        <v>70</v>
      </c>
      <c r="M41">
        <f t="shared" si="7"/>
        <v>0.45112781954887221</v>
      </c>
      <c r="N41">
        <f t="shared" si="1"/>
        <v>2036.741138560687</v>
      </c>
      <c r="O41" t="str">
        <f t="shared" si="16"/>
        <v>51321,</v>
      </c>
      <c r="P41" t="str">
        <f t="shared" si="16"/>
        <v>30,</v>
      </c>
      <c r="Q41" t="str">
        <f t="shared" si="8"/>
        <v>(1,1)</v>
      </c>
      <c r="R41" t="str">
        <f t="shared" si="20"/>
        <v>1,</v>
      </c>
      <c r="S41" t="str">
        <f t="shared" si="20"/>
        <v>1,</v>
      </c>
      <c r="T41">
        <v>5</v>
      </c>
      <c r="U41" s="11" t="s">
        <v>148</v>
      </c>
      <c r="V41" s="5">
        <f t="shared" si="13"/>
        <v>5.9366754617414252E-2</v>
      </c>
      <c r="W41" t="str">
        <f>VLOOKUP(U41,展示字符串!$A$1:$B$83,2,FALSE)</f>
        <v>CHEST_ITEM_TYPE_T2_SHARD</v>
      </c>
      <c r="X41" t="str">
        <f t="shared" si="14"/>
        <v>5.94%</v>
      </c>
      <c r="Y41" s="5">
        <f t="shared" si="15"/>
        <v>5.9400000000000001E-2</v>
      </c>
      <c r="Z41" s="14"/>
      <c r="AC41" s="15">
        <v>7</v>
      </c>
      <c r="AD41" s="15">
        <f t="shared" si="19"/>
        <v>0.99999999999999989</v>
      </c>
    </row>
    <row r="42" spans="1:30" x14ac:dyDescent="0.15">
      <c r="A42" t="s">
        <v>37</v>
      </c>
      <c r="B42">
        <v>52311</v>
      </c>
      <c r="C42">
        <v>30</v>
      </c>
      <c r="D42">
        <v>1</v>
      </c>
      <c r="E42">
        <v>1</v>
      </c>
      <c r="F42">
        <v>4</v>
      </c>
      <c r="G42" s="5">
        <f t="shared" si="0"/>
        <v>6.44468313641246E-3</v>
      </c>
      <c r="H42" t="str">
        <f>VLOOKUP(B42,'名称-id-价值'!B:C,2,FALSE)</f>
        <v>玛蒂尔达-碎片</v>
      </c>
      <c r="I42" t="str">
        <f t="shared" si="4"/>
        <v>T3碎片</v>
      </c>
      <c r="J42">
        <f t="shared" si="5"/>
        <v>2</v>
      </c>
      <c r="K42">
        <f t="shared" si="6"/>
        <v>2.577873254564984E-2</v>
      </c>
      <c r="L42">
        <f>VLOOKUP(B42,'名称-id-价值'!B:M,J42+2,FALSE)</f>
        <v>55</v>
      </c>
      <c r="M42">
        <f t="shared" si="7"/>
        <v>0.35445757250268528</v>
      </c>
      <c r="N42">
        <f t="shared" si="1"/>
        <v>2036.741138560687</v>
      </c>
      <c r="O42" t="str">
        <f t="shared" si="16"/>
        <v>52311,</v>
      </c>
      <c r="P42" t="str">
        <f t="shared" si="16"/>
        <v>30,</v>
      </c>
      <c r="Q42" t="str">
        <f t="shared" si="8"/>
        <v>(1,1)</v>
      </c>
      <c r="R42" t="str">
        <f t="shared" si="20"/>
        <v>1,</v>
      </c>
      <c r="S42" t="str">
        <f t="shared" si="20"/>
        <v>1,</v>
      </c>
      <c r="T42">
        <v>5</v>
      </c>
      <c r="U42" s="10" t="s">
        <v>149</v>
      </c>
      <c r="V42" s="5">
        <f t="shared" si="13"/>
        <v>0.25545694411129771</v>
      </c>
      <c r="W42" t="str">
        <f>VLOOKUP(U42,展示字符串!$A$1:$B$83,2,FALSE)</f>
        <v>CHEST_ITEM_TYPE_T3_SHARD</v>
      </c>
      <c r="X42" t="str">
        <f t="shared" si="14"/>
        <v>25.55%</v>
      </c>
      <c r="Y42" s="5">
        <f t="shared" si="15"/>
        <v>0.2555</v>
      </c>
      <c r="Z42" s="14"/>
      <c r="AC42" s="15">
        <v>8</v>
      </c>
      <c r="AD42" s="15">
        <f t="shared" si="19"/>
        <v>0.97966653111020729</v>
      </c>
    </row>
    <row r="43" spans="1:30" x14ac:dyDescent="0.15">
      <c r="A43" t="s">
        <v>37</v>
      </c>
      <c r="B43">
        <v>52321</v>
      </c>
      <c r="C43">
        <v>30</v>
      </c>
      <c r="D43">
        <v>1</v>
      </c>
      <c r="E43">
        <v>1</v>
      </c>
      <c r="F43">
        <v>4</v>
      </c>
      <c r="G43" s="5">
        <f t="shared" si="0"/>
        <v>6.44468313641246E-3</v>
      </c>
      <c r="H43" t="str">
        <f>VLOOKUP(B43,'名称-id-价值'!B:C,2,FALSE)</f>
        <v>谢尔曼-碎片</v>
      </c>
      <c r="I43" t="str">
        <f t="shared" si="4"/>
        <v>T3碎片</v>
      </c>
      <c r="J43">
        <f t="shared" si="5"/>
        <v>2</v>
      </c>
      <c r="K43">
        <f t="shared" si="6"/>
        <v>2.577873254564984E-2</v>
      </c>
      <c r="L43">
        <f>VLOOKUP(B43,'名称-id-价值'!B:M,J43+2,FALSE)</f>
        <v>70</v>
      </c>
      <c r="M43">
        <f t="shared" si="7"/>
        <v>0.45112781954887221</v>
      </c>
      <c r="N43">
        <f t="shared" si="1"/>
        <v>2036.741138560687</v>
      </c>
      <c r="O43" t="str">
        <f t="shared" si="16"/>
        <v>52321,</v>
      </c>
      <c r="P43" t="str">
        <f t="shared" si="16"/>
        <v>30,</v>
      </c>
      <c r="Q43" t="str">
        <f t="shared" si="8"/>
        <v>(1,1)</v>
      </c>
      <c r="R43" t="str">
        <f t="shared" si="20"/>
        <v>1,</v>
      </c>
      <c r="S43" t="str">
        <f t="shared" si="20"/>
        <v>1,</v>
      </c>
      <c r="T43">
        <v>5</v>
      </c>
      <c r="U43" t="s">
        <v>152</v>
      </c>
      <c r="V43" s="5">
        <f t="shared" si="13"/>
        <v>0.51763012712880774</v>
      </c>
      <c r="W43" t="str">
        <f>VLOOKUP(U43,展示字符串!$A$1:$B$83,2,FALSE)</f>
        <v>CHEST_ITEM_TYPE_T2_PART</v>
      </c>
      <c r="X43" t="str">
        <f t="shared" si="14"/>
        <v>51.76%</v>
      </c>
      <c r="Y43" s="5">
        <f t="shared" si="15"/>
        <v>0.51759999999999995</v>
      </c>
      <c r="Z43" s="14"/>
      <c r="AC43" s="15">
        <v>9</v>
      </c>
      <c r="AD43" s="15">
        <f t="shared" si="19"/>
        <v>0.97966653111020729</v>
      </c>
    </row>
    <row r="44" spans="1:30" x14ac:dyDescent="0.15">
      <c r="A44" t="s">
        <v>37</v>
      </c>
      <c r="B44">
        <v>53311</v>
      </c>
      <c r="C44">
        <v>30</v>
      </c>
      <c r="D44">
        <v>1</v>
      </c>
      <c r="E44">
        <v>1</v>
      </c>
      <c r="F44">
        <v>4</v>
      </c>
      <c r="G44" s="5">
        <f t="shared" si="0"/>
        <v>6.44468313641246E-3</v>
      </c>
      <c r="H44" t="str">
        <f>VLOOKUP(B44,'名称-id-价值'!B:C,2,FALSE)</f>
        <v>黑豹-碎片</v>
      </c>
      <c r="I44" t="str">
        <f t="shared" si="4"/>
        <v>T3碎片</v>
      </c>
      <c r="J44">
        <f t="shared" si="5"/>
        <v>2</v>
      </c>
      <c r="K44">
        <f t="shared" si="6"/>
        <v>2.577873254564984E-2</v>
      </c>
      <c r="L44">
        <f>VLOOKUP(B44,'名称-id-价值'!B:M,J44+2,FALSE)</f>
        <v>55</v>
      </c>
      <c r="M44">
        <f t="shared" si="7"/>
        <v>0.35445757250268528</v>
      </c>
      <c r="N44">
        <f t="shared" si="1"/>
        <v>2036.741138560687</v>
      </c>
      <c r="O44" t="str">
        <f t="shared" si="16"/>
        <v>53311,</v>
      </c>
      <c r="P44" t="str">
        <f t="shared" si="16"/>
        <v>30,</v>
      </c>
      <c r="Q44" t="str">
        <f t="shared" si="8"/>
        <v>(1,1)</v>
      </c>
      <c r="R44" t="str">
        <f t="shared" si="20"/>
        <v>1,</v>
      </c>
      <c r="S44" t="str">
        <f t="shared" si="20"/>
        <v>1,</v>
      </c>
      <c r="T44">
        <v>6</v>
      </c>
      <c r="U44" t="s">
        <v>180</v>
      </c>
      <c r="V44" s="5">
        <f t="shared" si="13"/>
        <v>7.9330619629127089E-2</v>
      </c>
      <c r="W44" t="str">
        <f>VLOOKUP(U44,展示字符串!$A$1:$B$83,2,FALSE)</f>
        <v>CHEST_ITEM_TYPE_T3_TANK</v>
      </c>
      <c r="X44" t="str">
        <f t="shared" si="14"/>
        <v>7.93%</v>
      </c>
      <c r="Y44" s="5">
        <f t="shared" si="15"/>
        <v>7.9299999999999995E-2</v>
      </c>
      <c r="Z44" s="14"/>
      <c r="AC44" s="15">
        <v>10</v>
      </c>
      <c r="AD44" s="15">
        <f t="shared" si="19"/>
        <v>0.97966653111020729</v>
      </c>
    </row>
    <row r="45" spans="1:30" x14ac:dyDescent="0.15">
      <c r="A45" t="s">
        <v>37</v>
      </c>
      <c r="B45">
        <v>53321</v>
      </c>
      <c r="C45">
        <v>30</v>
      </c>
      <c r="D45">
        <v>1</v>
      </c>
      <c r="E45">
        <v>1</v>
      </c>
      <c r="F45">
        <v>4</v>
      </c>
      <c r="G45" s="5">
        <f t="shared" si="0"/>
        <v>6.44468313641246E-3</v>
      </c>
      <c r="H45" t="str">
        <f>VLOOKUP(B45,'名称-id-价值'!B:C,2,FALSE)</f>
        <v>虎式-碎片</v>
      </c>
      <c r="I45" t="str">
        <f t="shared" si="4"/>
        <v>T3碎片</v>
      </c>
      <c r="J45">
        <f t="shared" si="5"/>
        <v>2</v>
      </c>
      <c r="K45">
        <f t="shared" si="6"/>
        <v>2.577873254564984E-2</v>
      </c>
      <c r="L45">
        <f>VLOOKUP(B45,'名称-id-价值'!B:M,J45+2,FALSE)</f>
        <v>70</v>
      </c>
      <c r="M45">
        <f t="shared" si="7"/>
        <v>0.45112781954887221</v>
      </c>
      <c r="N45">
        <f t="shared" si="1"/>
        <v>2036.741138560687</v>
      </c>
      <c r="O45" t="str">
        <f t="shared" si="16"/>
        <v>53321,</v>
      </c>
      <c r="P45" t="str">
        <f t="shared" si="16"/>
        <v>30,</v>
      </c>
      <c r="Q45" t="str">
        <f t="shared" si="8"/>
        <v>(1,1)</v>
      </c>
      <c r="R45" t="str">
        <f t="shared" si="20"/>
        <v>1,</v>
      </c>
      <c r="S45" t="str">
        <f t="shared" si="20"/>
        <v>1,</v>
      </c>
      <c r="T45">
        <v>6</v>
      </c>
      <c r="U45" s="10" t="s">
        <v>149</v>
      </c>
      <c r="V45" s="5">
        <f t="shared" si="13"/>
        <v>0.26856625961103575</v>
      </c>
      <c r="W45" t="str">
        <f>VLOOKUP(U45,展示字符串!$A$1:$B$83,2,FALSE)</f>
        <v>CHEST_ITEM_TYPE_T3_SHARD</v>
      </c>
      <c r="X45" t="str">
        <f t="shared" si="14"/>
        <v>26.86%</v>
      </c>
      <c r="Y45" s="5">
        <f t="shared" si="15"/>
        <v>0.26860000000000001</v>
      </c>
    </row>
    <row r="46" spans="1:30" x14ac:dyDescent="0.15">
      <c r="A46" t="s">
        <v>37</v>
      </c>
      <c r="B46">
        <v>53331</v>
      </c>
      <c r="C46">
        <v>30</v>
      </c>
      <c r="D46">
        <v>1</v>
      </c>
      <c r="E46">
        <v>1</v>
      </c>
      <c r="F46">
        <v>4</v>
      </c>
      <c r="G46" s="5">
        <f t="shared" si="0"/>
        <v>6.44468313641246E-3</v>
      </c>
      <c r="H46" t="str">
        <f>VLOOKUP(B46,'名称-id-价值'!B:C,2,FALSE)</f>
        <v>KV-2-碎片</v>
      </c>
      <c r="I46" t="str">
        <f t="shared" si="4"/>
        <v>T3碎片</v>
      </c>
      <c r="J46">
        <f t="shared" si="5"/>
        <v>2</v>
      </c>
      <c r="K46">
        <f t="shared" si="6"/>
        <v>2.577873254564984E-2</v>
      </c>
      <c r="L46">
        <f>VLOOKUP(B46,'名称-id-价值'!B:M,J46+2,FALSE)</f>
        <v>80</v>
      </c>
      <c r="M46">
        <f t="shared" si="7"/>
        <v>0.51557465091299681</v>
      </c>
      <c r="N46">
        <f t="shared" si="1"/>
        <v>2036.741138560687</v>
      </c>
      <c r="O46" t="str">
        <f t="shared" si="16"/>
        <v>53331,</v>
      </c>
      <c r="P46" t="str">
        <f t="shared" si="16"/>
        <v>30,</v>
      </c>
      <c r="Q46" t="str">
        <f t="shared" si="8"/>
        <v>(1,1)</v>
      </c>
      <c r="R46" t="str">
        <f t="shared" si="20"/>
        <v>1,</v>
      </c>
      <c r="S46" t="str">
        <f t="shared" si="20"/>
        <v>1,</v>
      </c>
      <c r="T46">
        <v>6</v>
      </c>
      <c r="U46" t="s">
        <v>152</v>
      </c>
      <c r="V46" s="5">
        <f t="shared" si="13"/>
        <v>0.32564450474898243</v>
      </c>
      <c r="W46" t="str">
        <f>VLOOKUP(U46,展示字符串!$A$1:$B$83,2,FALSE)</f>
        <v>CHEST_ITEM_TYPE_T2_PART</v>
      </c>
      <c r="X46" t="str">
        <f>IF(T46=T48,TEXT(V46,"0.00%"),TEXT(V46+(1-SUMIFS(Y:Y,T:T,T46)),"0.00%"))</f>
        <v>32.56%</v>
      </c>
      <c r="Y46" s="5">
        <f t="shared" si="15"/>
        <v>0.3256</v>
      </c>
    </row>
    <row r="47" spans="1:30" x14ac:dyDescent="0.15">
      <c r="A47" t="s">
        <v>37</v>
      </c>
      <c r="B47">
        <v>52331</v>
      </c>
      <c r="C47">
        <v>50</v>
      </c>
      <c r="D47">
        <v>1</v>
      </c>
      <c r="E47">
        <v>1</v>
      </c>
      <c r="F47">
        <v>4</v>
      </c>
      <c r="G47" s="5">
        <f t="shared" si="0"/>
        <v>1.0741138560687433E-2</v>
      </c>
      <c r="H47" t="str">
        <f>VLOOKUP(B47,'名称-id-价值'!B:C,2,FALSE)</f>
        <v>彗星-碎片</v>
      </c>
      <c r="I47" t="str">
        <f t="shared" si="4"/>
        <v>T3碎片</v>
      </c>
      <c r="J47">
        <f t="shared" si="5"/>
        <v>2</v>
      </c>
      <c r="K47">
        <f t="shared" si="6"/>
        <v>4.2964554242749732E-2</v>
      </c>
      <c r="L47">
        <f>VLOOKUP(B47,'名称-id-价值'!B:M,J47+2,FALSE)</f>
        <v>80</v>
      </c>
      <c r="M47">
        <f t="shared" si="7"/>
        <v>0.85929108485499461</v>
      </c>
      <c r="N47">
        <f t="shared" si="1"/>
        <v>2036.741138560687</v>
      </c>
      <c r="O47" t="str">
        <f t="shared" si="16"/>
        <v>52331,</v>
      </c>
      <c r="P47" t="str">
        <f t="shared" si="16"/>
        <v>50,</v>
      </c>
      <c r="Q47" t="str">
        <f t="shared" si="8"/>
        <v>(1,1)</v>
      </c>
      <c r="R47" t="str">
        <f t="shared" si="20"/>
        <v>1,</v>
      </c>
      <c r="S47" t="str">
        <f t="shared" si="20"/>
        <v>1,</v>
      </c>
      <c r="V47" s="5"/>
      <c r="Y47" s="5"/>
    </row>
    <row r="48" spans="1:30" x14ac:dyDescent="0.15">
      <c r="A48" t="s">
        <v>37</v>
      </c>
      <c r="B48">
        <v>91001</v>
      </c>
      <c r="C48">
        <v>151</v>
      </c>
      <c r="D48">
        <v>5</v>
      </c>
      <c r="E48">
        <v>8</v>
      </c>
      <c r="F48">
        <v>4</v>
      </c>
      <c r="G48" s="5">
        <f t="shared" si="0"/>
        <v>3.243823845327605E-2</v>
      </c>
      <c r="H48" t="str">
        <f>VLOOKUP(B48,'名称-id-价值'!B:C,2,FALSE)</f>
        <v>T1LP1</v>
      </c>
      <c r="I48" t="str">
        <f t="shared" si="4"/>
        <v>T1部件</v>
      </c>
      <c r="J48">
        <f t="shared" si="5"/>
        <v>2</v>
      </c>
      <c r="K48">
        <f t="shared" si="6"/>
        <v>0.84339419978517727</v>
      </c>
      <c r="L48">
        <f>VLOOKUP(B48,'名称-id-价值'!B:M,J48+2,FALSE)</f>
        <v>38</v>
      </c>
      <c r="M48">
        <f t="shared" si="7"/>
        <v>8.0122448979591852</v>
      </c>
      <c r="N48">
        <f t="shared" si="1"/>
        <v>2036.741138560687</v>
      </c>
      <c r="O48" t="str">
        <f t="shared" si="16"/>
        <v>91001,</v>
      </c>
      <c r="P48" t="str">
        <f t="shared" si="16"/>
        <v>151,</v>
      </c>
      <c r="Q48" t="str">
        <f t="shared" si="8"/>
        <v>(5,8)</v>
      </c>
      <c r="R48" t="str">
        <f t="shared" si="20"/>
        <v>5,</v>
      </c>
      <c r="S48" t="str">
        <f t="shared" si="20"/>
        <v>8,</v>
      </c>
      <c r="T48">
        <v>6</v>
      </c>
      <c r="U48" t="s">
        <v>388</v>
      </c>
      <c r="V48" s="5">
        <f t="shared" ref="V48:V66" si="21">SUMIFS(G:G,I:I,U48,J:J,T48)</f>
        <v>0.30836725463591136</v>
      </c>
      <c r="W48" t="str">
        <f>VLOOKUP(U48,展示字符串!$A$1:$B$83,2,FALSE)</f>
        <v>CHEST_ITEM_TYPE_T3_PART</v>
      </c>
      <c r="X48" t="str">
        <f>IF(T48=T50,TEXT(V48,"0.00%"),TEXT(V48+(1-SUMIFS(Y:Y,T:T,T48)),"0.00%"))</f>
        <v>30.84%</v>
      </c>
      <c r="Y48" s="5">
        <f t="shared" si="15"/>
        <v>0.30840000000000001</v>
      </c>
    </row>
    <row r="49" spans="1:25" x14ac:dyDescent="0.15">
      <c r="A49" t="s">
        <v>37</v>
      </c>
      <c r="B49">
        <v>91003</v>
      </c>
      <c r="C49">
        <v>151</v>
      </c>
      <c r="D49">
        <v>5</v>
      </c>
      <c r="E49">
        <v>8</v>
      </c>
      <c r="F49">
        <v>4</v>
      </c>
      <c r="G49" s="5">
        <f t="shared" si="0"/>
        <v>3.243823845327605E-2</v>
      </c>
      <c r="H49" t="str">
        <f>VLOOKUP(B49,'名称-id-价值'!B:C,2,FALSE)</f>
        <v>T1LP3</v>
      </c>
      <c r="I49" t="str">
        <f t="shared" si="4"/>
        <v>T1部件</v>
      </c>
      <c r="J49">
        <f t="shared" si="5"/>
        <v>2</v>
      </c>
      <c r="K49">
        <f t="shared" si="6"/>
        <v>0.84339419978517727</v>
      </c>
      <c r="L49">
        <f>VLOOKUP(B49,'名称-id-价值'!B:M,J49+2,FALSE)</f>
        <v>38</v>
      </c>
      <c r="M49">
        <f t="shared" si="7"/>
        <v>8.0122448979591852</v>
      </c>
      <c r="N49">
        <f t="shared" si="1"/>
        <v>2036.741138560687</v>
      </c>
      <c r="O49" t="str">
        <f t="shared" si="16"/>
        <v>91003,</v>
      </c>
      <c r="P49" t="str">
        <f t="shared" si="16"/>
        <v>151,</v>
      </c>
      <c r="Q49" t="str">
        <f t="shared" si="8"/>
        <v>(5,8)</v>
      </c>
      <c r="R49" t="str">
        <f t="shared" si="20"/>
        <v>5,</v>
      </c>
      <c r="S49" t="str">
        <f t="shared" si="20"/>
        <v>8,</v>
      </c>
      <c r="T49">
        <v>6</v>
      </c>
      <c r="U49" t="s">
        <v>498</v>
      </c>
      <c r="V49" s="5">
        <f t="shared" si="21"/>
        <v>1.8091361374943465E-2</v>
      </c>
      <c r="W49" t="str">
        <f>VLOOKUP(U49,展示字符串!$A$1:$B$83,2,FALSE)</f>
        <v>CHEST_ITEM_TYPE_T4_PART</v>
      </c>
      <c r="X49" t="str">
        <f>IF(T49=T50,TEXT(V49,"0.00%"),TEXT(V49+(1-SUMIFS(Y:Y,T:T,T49)),"0.00%"))</f>
        <v>1.81%</v>
      </c>
      <c r="Y49" s="5">
        <f t="shared" si="15"/>
        <v>1.8100000000000002E-2</v>
      </c>
    </row>
    <row r="50" spans="1:25" x14ac:dyDescent="0.15">
      <c r="A50" t="s">
        <v>37</v>
      </c>
      <c r="B50">
        <v>91005</v>
      </c>
      <c r="C50">
        <v>151</v>
      </c>
      <c r="D50">
        <v>5</v>
      </c>
      <c r="E50">
        <v>8</v>
      </c>
      <c r="F50">
        <v>4</v>
      </c>
      <c r="G50" s="5">
        <f t="shared" si="0"/>
        <v>3.243823845327605E-2</v>
      </c>
      <c r="H50" t="str">
        <f>VLOOKUP(B50,'名称-id-价值'!B:C,2,FALSE)</f>
        <v>T1LP5</v>
      </c>
      <c r="I50" t="str">
        <f t="shared" si="4"/>
        <v>T1部件</v>
      </c>
      <c r="J50">
        <f t="shared" si="5"/>
        <v>2</v>
      </c>
      <c r="K50">
        <f t="shared" si="6"/>
        <v>0.84339419978517727</v>
      </c>
      <c r="L50">
        <f>VLOOKUP(B50,'名称-id-价值'!B:M,J50+2,FALSE)</f>
        <v>38</v>
      </c>
      <c r="M50">
        <f t="shared" si="7"/>
        <v>8.0122448979591852</v>
      </c>
      <c r="N50">
        <f t="shared" si="1"/>
        <v>2036.741138560687</v>
      </c>
      <c r="O50" t="str">
        <f t="shared" si="16"/>
        <v>91005,</v>
      </c>
      <c r="P50" t="str">
        <f t="shared" si="16"/>
        <v>151,</v>
      </c>
      <c r="Q50" t="str">
        <f t="shared" si="8"/>
        <v>(5,8)</v>
      </c>
      <c r="R50" t="str">
        <f t="shared" si="20"/>
        <v>5,</v>
      </c>
      <c r="S50" t="str">
        <f t="shared" si="20"/>
        <v>8,</v>
      </c>
      <c r="T50">
        <v>7</v>
      </c>
      <c r="U50" t="s">
        <v>180</v>
      </c>
      <c r="V50" s="5">
        <f t="shared" si="21"/>
        <v>0.10431069540463606</v>
      </c>
      <c r="W50" t="str">
        <f>VLOOKUP(U50,展示字符串!$A$1:$B$83,2,FALSE)</f>
        <v>CHEST_ITEM_TYPE_T3_TANK</v>
      </c>
      <c r="X50" t="str">
        <f>IF(T50=T51,TEXT(V50,"0.00%"),TEXT(V50+(1-SUMIFS(Y:Y,T:T,T50)),"0.00%"))</f>
        <v>10.43%</v>
      </c>
      <c r="Y50" s="5">
        <f t="shared" si="15"/>
        <v>0.1043</v>
      </c>
    </row>
    <row r="51" spans="1:25" x14ac:dyDescent="0.15">
      <c r="A51" t="s">
        <v>37</v>
      </c>
      <c r="B51">
        <v>91101</v>
      </c>
      <c r="C51">
        <v>151</v>
      </c>
      <c r="D51">
        <v>5</v>
      </c>
      <c r="E51">
        <v>8</v>
      </c>
      <c r="F51">
        <v>4</v>
      </c>
      <c r="G51" s="5">
        <f t="shared" si="0"/>
        <v>3.243823845327605E-2</v>
      </c>
      <c r="H51" t="str">
        <f>VLOOKUP(B51,'名称-id-价值'!B:C,2,FALSE)</f>
        <v>T1MP1</v>
      </c>
      <c r="I51" t="str">
        <f t="shared" si="4"/>
        <v>T1部件</v>
      </c>
      <c r="J51">
        <f t="shared" si="5"/>
        <v>2</v>
      </c>
      <c r="K51">
        <f t="shared" si="6"/>
        <v>0.84339419978517727</v>
      </c>
      <c r="L51">
        <f>VLOOKUP(B51,'名称-id-价值'!B:M,J51+2,FALSE)</f>
        <v>38</v>
      </c>
      <c r="M51">
        <f t="shared" si="7"/>
        <v>8.0122448979591852</v>
      </c>
      <c r="N51">
        <f t="shared" si="1"/>
        <v>2036.741138560687</v>
      </c>
      <c r="O51" t="str">
        <f t="shared" si="16"/>
        <v>91101,</v>
      </c>
      <c r="P51" t="str">
        <f t="shared" si="16"/>
        <v>151,</v>
      </c>
      <c r="Q51" t="str">
        <f t="shared" si="8"/>
        <v>(5,8)</v>
      </c>
      <c r="R51" t="str">
        <f t="shared" si="20"/>
        <v>5,</v>
      </c>
      <c r="S51" t="str">
        <f t="shared" si="20"/>
        <v>8,</v>
      </c>
      <c r="T51">
        <v>7</v>
      </c>
      <c r="U51" s="10" t="s">
        <v>149</v>
      </c>
      <c r="V51" s="5">
        <f t="shared" si="21"/>
        <v>0.30886539243594957</v>
      </c>
      <c r="W51" t="str">
        <f>VLOOKUP(U51,展示字符串!$A$1:$B$83,2,FALSE)</f>
        <v>CHEST_ITEM_TYPE_T3_SHARD</v>
      </c>
      <c r="X51" t="str">
        <f>IF(T51=T52,TEXT(V51,"0.00%"),TEXT(V51+(1-SUMIFS(Y:Y,T:T,T51)),"0.00%"))</f>
        <v>30.89%</v>
      </c>
      <c r="Y51" s="5">
        <f t="shared" si="15"/>
        <v>0.30890000000000001</v>
      </c>
    </row>
    <row r="52" spans="1:25" x14ac:dyDescent="0.15">
      <c r="A52" t="s">
        <v>37</v>
      </c>
      <c r="B52">
        <v>91103</v>
      </c>
      <c r="C52">
        <v>151</v>
      </c>
      <c r="D52">
        <v>5</v>
      </c>
      <c r="E52">
        <v>8</v>
      </c>
      <c r="F52">
        <v>4</v>
      </c>
      <c r="G52" s="5">
        <f t="shared" si="0"/>
        <v>3.243823845327605E-2</v>
      </c>
      <c r="H52" t="str">
        <f>VLOOKUP(B52,'名称-id-价值'!B:C,2,FALSE)</f>
        <v>T1MP3</v>
      </c>
      <c r="I52" t="str">
        <f t="shared" si="4"/>
        <v>T1部件</v>
      </c>
      <c r="J52">
        <f t="shared" si="5"/>
        <v>2</v>
      </c>
      <c r="K52">
        <f t="shared" si="6"/>
        <v>0.84339419978517727</v>
      </c>
      <c r="L52">
        <f>VLOOKUP(B52,'名称-id-价值'!B:M,J52+2,FALSE)</f>
        <v>38</v>
      </c>
      <c r="M52">
        <f t="shared" si="7"/>
        <v>8.0122448979591852</v>
      </c>
      <c r="N52">
        <f t="shared" si="1"/>
        <v>2036.741138560687</v>
      </c>
      <c r="O52" t="str">
        <f t="shared" si="16"/>
        <v>91103,</v>
      </c>
      <c r="P52" t="str">
        <f t="shared" si="16"/>
        <v>151,</v>
      </c>
      <c r="Q52" t="str">
        <f t="shared" si="8"/>
        <v>(5,8)</v>
      </c>
      <c r="R52" t="str">
        <f t="shared" si="20"/>
        <v>5,</v>
      </c>
      <c r="S52" t="str">
        <f t="shared" si="20"/>
        <v>8,</v>
      </c>
      <c r="T52">
        <v>7</v>
      </c>
      <c r="U52" t="s">
        <v>152</v>
      </c>
      <c r="V52" s="5">
        <f t="shared" si="21"/>
        <v>0.26718178121187475</v>
      </c>
      <c r="W52" t="str">
        <f>VLOOKUP(U52,展示字符串!$A$1:$B$83,2,FALSE)</f>
        <v>CHEST_ITEM_TYPE_T2_PART</v>
      </c>
      <c r="X52" t="str">
        <f>IF(T52=T53,TEXT(V52,"0.00%"),TEXT(V52+(1-SUMIFS(Y:Y,T:T,T52)),"0.00%"))</f>
        <v>26.72%</v>
      </c>
      <c r="Y52" s="5">
        <f t="shared" si="15"/>
        <v>0.26719999999999999</v>
      </c>
    </row>
    <row r="53" spans="1:25" x14ac:dyDescent="0.15">
      <c r="A53" t="s">
        <v>37</v>
      </c>
      <c r="B53">
        <v>91105</v>
      </c>
      <c r="C53">
        <v>151</v>
      </c>
      <c r="D53">
        <v>5</v>
      </c>
      <c r="E53">
        <v>8</v>
      </c>
      <c r="F53">
        <v>4</v>
      </c>
      <c r="G53" s="5">
        <f t="shared" si="0"/>
        <v>3.243823845327605E-2</v>
      </c>
      <c r="H53" t="str">
        <f>VLOOKUP(B53,'名称-id-价值'!B:C,2,FALSE)</f>
        <v>T1MP5</v>
      </c>
      <c r="I53" t="str">
        <f t="shared" si="4"/>
        <v>T1部件</v>
      </c>
      <c r="J53">
        <f t="shared" si="5"/>
        <v>2</v>
      </c>
      <c r="K53">
        <f t="shared" si="6"/>
        <v>0.84339419978517727</v>
      </c>
      <c r="L53">
        <f>VLOOKUP(B53,'名称-id-价值'!B:M,J53+2,FALSE)</f>
        <v>38</v>
      </c>
      <c r="M53">
        <f t="shared" si="7"/>
        <v>8.0122448979591852</v>
      </c>
      <c r="N53">
        <f t="shared" si="1"/>
        <v>2036.741138560687</v>
      </c>
      <c r="O53" t="str">
        <f t="shared" si="16"/>
        <v>91105,</v>
      </c>
      <c r="P53" t="str">
        <f t="shared" si="16"/>
        <v>151,</v>
      </c>
      <c r="Q53" t="str">
        <f t="shared" si="8"/>
        <v>(5,8)</v>
      </c>
      <c r="R53" t="str">
        <f t="shared" si="20"/>
        <v>5,</v>
      </c>
      <c r="S53" t="str">
        <f t="shared" si="20"/>
        <v>8,</v>
      </c>
      <c r="T53">
        <v>7</v>
      </c>
      <c r="U53" t="s">
        <v>388</v>
      </c>
      <c r="V53" s="5">
        <f t="shared" si="21"/>
        <v>0.29930866205774698</v>
      </c>
      <c r="W53" t="str">
        <f>VLOOKUP(U53,展示字符串!$A$1:$B$83,2,FALSE)</f>
        <v>CHEST_ITEM_TYPE_T3_PART</v>
      </c>
      <c r="X53" t="str">
        <f>IF(T53=T55,TEXT(V53,"0.00%"),TEXT(V53+(1-SUMIFS(Y:Y,T:T,T53)),"0.00%"))</f>
        <v>29.93%</v>
      </c>
      <c r="Y53" s="5">
        <f t="shared" si="15"/>
        <v>0.29930000000000001</v>
      </c>
    </row>
    <row r="54" spans="1:25" x14ac:dyDescent="0.15">
      <c r="A54" t="s">
        <v>37</v>
      </c>
      <c r="B54">
        <v>91201</v>
      </c>
      <c r="C54">
        <v>151</v>
      </c>
      <c r="D54">
        <v>5</v>
      </c>
      <c r="E54">
        <v>8</v>
      </c>
      <c r="F54">
        <v>4</v>
      </c>
      <c r="G54" s="5">
        <f t="shared" si="0"/>
        <v>3.243823845327605E-2</v>
      </c>
      <c r="H54" t="str">
        <f>VLOOKUP(B54,'名称-id-价值'!B:C,2,FALSE)</f>
        <v>T1HP1</v>
      </c>
      <c r="I54" t="str">
        <f t="shared" si="4"/>
        <v>T1部件</v>
      </c>
      <c r="J54">
        <f t="shared" si="5"/>
        <v>2</v>
      </c>
      <c r="K54">
        <f t="shared" si="6"/>
        <v>0.84339419978517727</v>
      </c>
      <c r="L54">
        <f>VLOOKUP(B54,'名称-id-价值'!B:M,J54+2,FALSE)</f>
        <v>38</v>
      </c>
      <c r="M54">
        <f t="shared" si="7"/>
        <v>8.0122448979591852</v>
      </c>
      <c r="N54">
        <f t="shared" si="1"/>
        <v>2036.741138560687</v>
      </c>
      <c r="O54" t="str">
        <f t="shared" si="16"/>
        <v>91201,</v>
      </c>
      <c r="P54" t="str">
        <f t="shared" si="16"/>
        <v>151,</v>
      </c>
      <c r="Q54" t="str">
        <f t="shared" si="8"/>
        <v>(5,8)</v>
      </c>
      <c r="R54" t="str">
        <f t="shared" si="20"/>
        <v>5,</v>
      </c>
      <c r="S54" t="str">
        <f t="shared" si="20"/>
        <v>8,</v>
      </c>
      <c r="T54">
        <v>7</v>
      </c>
      <c r="U54" t="s">
        <v>498</v>
      </c>
      <c r="V54" s="5">
        <f t="shared" si="21"/>
        <v>2.0333468889792598E-2</v>
      </c>
      <c r="W54" t="str">
        <f>VLOOKUP(U54,展示字符串!$A$1:$B$83,2,FALSE)</f>
        <v>CHEST_ITEM_TYPE_T4_PART</v>
      </c>
      <c r="X54" t="str">
        <f t="shared" ref="X54:X65" si="22">IF(T54=T55,TEXT(V54,"0.00%"),TEXT(V54+(1-SUMIFS(Y:Y,T:T,T54)),"0.00%"))</f>
        <v>2.03%</v>
      </c>
      <c r="Y54" s="5">
        <f t="shared" si="15"/>
        <v>2.0299999999999999E-2</v>
      </c>
    </row>
    <row r="55" spans="1:25" x14ac:dyDescent="0.15">
      <c r="A55" t="s">
        <v>37</v>
      </c>
      <c r="B55">
        <v>91203</v>
      </c>
      <c r="C55">
        <v>151</v>
      </c>
      <c r="D55">
        <v>5</v>
      </c>
      <c r="E55">
        <v>8</v>
      </c>
      <c r="F55">
        <v>4</v>
      </c>
      <c r="G55" s="5">
        <f t="shared" si="0"/>
        <v>3.243823845327605E-2</v>
      </c>
      <c r="H55" t="str">
        <f>VLOOKUP(B55,'名称-id-价值'!B:C,2,FALSE)</f>
        <v>T1HP3</v>
      </c>
      <c r="I55" t="str">
        <f t="shared" si="4"/>
        <v>T1部件</v>
      </c>
      <c r="J55">
        <f t="shared" si="5"/>
        <v>2</v>
      </c>
      <c r="K55">
        <f t="shared" si="6"/>
        <v>0.84339419978517727</v>
      </c>
      <c r="L55">
        <f>VLOOKUP(B55,'名称-id-价值'!B:M,J55+2,FALSE)</f>
        <v>38</v>
      </c>
      <c r="M55">
        <f t="shared" si="7"/>
        <v>8.0122448979591852</v>
      </c>
      <c r="N55">
        <f t="shared" si="1"/>
        <v>2036.741138560687</v>
      </c>
      <c r="O55" t="str">
        <f t="shared" si="16"/>
        <v>91203,</v>
      </c>
      <c r="P55" t="str">
        <f t="shared" si="16"/>
        <v>151,</v>
      </c>
      <c r="Q55" t="str">
        <f t="shared" si="8"/>
        <v>(5,8)</v>
      </c>
      <c r="R55" t="str">
        <f t="shared" si="20"/>
        <v>5,</v>
      </c>
      <c r="S55" t="str">
        <f t="shared" si="20"/>
        <v>8,</v>
      </c>
      <c r="T55">
        <v>8</v>
      </c>
      <c r="U55" t="s">
        <v>180</v>
      </c>
      <c r="V55" s="5">
        <f t="shared" si="21"/>
        <v>0.10431069540463606</v>
      </c>
      <c r="W55" t="str">
        <f>VLOOKUP(U55,展示字符串!$A$1:$B$83,2,FALSE)</f>
        <v>CHEST_ITEM_TYPE_T3_TANK</v>
      </c>
      <c r="X55" t="str">
        <f t="shared" si="22"/>
        <v>10.43%</v>
      </c>
      <c r="Y55" s="5">
        <f t="shared" si="15"/>
        <v>0.1043</v>
      </c>
    </row>
    <row r="56" spans="1:25" x14ac:dyDescent="0.15">
      <c r="A56" t="s">
        <v>37</v>
      </c>
      <c r="B56">
        <v>91205</v>
      </c>
      <c r="C56">
        <v>151</v>
      </c>
      <c r="D56">
        <v>5</v>
      </c>
      <c r="E56">
        <v>8</v>
      </c>
      <c r="F56">
        <v>4</v>
      </c>
      <c r="G56" s="5">
        <f t="shared" si="0"/>
        <v>3.243823845327605E-2</v>
      </c>
      <c r="H56" t="str">
        <f>VLOOKUP(B56,'名称-id-价值'!B:C,2,FALSE)</f>
        <v>T1HP5</v>
      </c>
      <c r="I56" t="str">
        <f t="shared" si="4"/>
        <v>T1部件</v>
      </c>
      <c r="J56">
        <f t="shared" si="5"/>
        <v>2</v>
      </c>
      <c r="K56">
        <f t="shared" si="6"/>
        <v>0.84339419978517727</v>
      </c>
      <c r="L56">
        <f>VLOOKUP(B56,'名称-id-价值'!B:M,J56+2,FALSE)</f>
        <v>38</v>
      </c>
      <c r="M56">
        <f t="shared" si="7"/>
        <v>8.0122448979591852</v>
      </c>
      <c r="N56">
        <f t="shared" si="1"/>
        <v>2036.741138560687</v>
      </c>
      <c r="O56" t="str">
        <f t="shared" si="16"/>
        <v>91205,</v>
      </c>
      <c r="P56" t="str">
        <f t="shared" si="16"/>
        <v>151,</v>
      </c>
      <c r="Q56" t="str">
        <f t="shared" si="8"/>
        <v>(5,8)</v>
      </c>
      <c r="R56" t="str">
        <f t="shared" si="20"/>
        <v>5,</v>
      </c>
      <c r="S56" t="str">
        <f t="shared" si="20"/>
        <v>8,</v>
      </c>
      <c r="T56">
        <v>8</v>
      </c>
      <c r="U56" s="10" t="s">
        <v>149</v>
      </c>
      <c r="V56" s="5">
        <f t="shared" si="21"/>
        <v>0.30886539243594957</v>
      </c>
      <c r="W56" t="str">
        <f>VLOOKUP(U56,展示字符串!$A$1:$B$83,2,FALSE)</f>
        <v>CHEST_ITEM_TYPE_T3_SHARD</v>
      </c>
      <c r="X56" t="str">
        <f t="shared" si="22"/>
        <v>30.89%</v>
      </c>
      <c r="Y56" s="5">
        <f t="shared" si="15"/>
        <v>0.30890000000000001</v>
      </c>
    </row>
    <row r="57" spans="1:25" x14ac:dyDescent="0.15">
      <c r="A57" t="s">
        <v>37</v>
      </c>
      <c r="B57">
        <v>91002</v>
      </c>
      <c r="C57">
        <v>151</v>
      </c>
      <c r="D57">
        <v>5</v>
      </c>
      <c r="E57">
        <v>8</v>
      </c>
      <c r="F57">
        <v>4</v>
      </c>
      <c r="G57" s="5">
        <f t="shared" si="0"/>
        <v>3.243823845327605E-2</v>
      </c>
      <c r="H57" t="str">
        <f>VLOOKUP(B57,'名称-id-价值'!B:C,2,FALSE)</f>
        <v>T1LP2</v>
      </c>
      <c r="I57" t="str">
        <f t="shared" si="4"/>
        <v>T1部件</v>
      </c>
      <c r="J57">
        <f t="shared" si="5"/>
        <v>2</v>
      </c>
      <c r="K57">
        <f t="shared" si="6"/>
        <v>0.84339419978517727</v>
      </c>
      <c r="L57">
        <f>VLOOKUP(B57,'名称-id-价值'!B:M,J57+2,FALSE)</f>
        <v>38</v>
      </c>
      <c r="M57">
        <f t="shared" si="7"/>
        <v>8.0122448979591852</v>
      </c>
      <c r="N57">
        <f t="shared" si="1"/>
        <v>2036.741138560687</v>
      </c>
      <c r="O57" t="str">
        <f t="shared" si="16"/>
        <v>91002,</v>
      </c>
      <c r="P57" t="str">
        <f t="shared" si="16"/>
        <v>151,</v>
      </c>
      <c r="Q57" t="str">
        <f t="shared" si="8"/>
        <v>(5,8)</v>
      </c>
      <c r="R57" t="str">
        <f t="shared" si="20"/>
        <v>5,</v>
      </c>
      <c r="S57" t="str">
        <f t="shared" si="20"/>
        <v>8,</v>
      </c>
      <c r="T57">
        <v>8</v>
      </c>
      <c r="U57" t="s">
        <v>152</v>
      </c>
      <c r="V57" s="5">
        <f t="shared" si="21"/>
        <v>0.26718178121187475</v>
      </c>
      <c r="W57" t="str">
        <f>VLOOKUP(U57,展示字符串!$A$1:$B$83,2,FALSE)</f>
        <v>CHEST_ITEM_TYPE_T2_PART</v>
      </c>
      <c r="X57" t="str">
        <f t="shared" si="22"/>
        <v>26.72%</v>
      </c>
      <c r="Y57" s="5">
        <f t="shared" si="15"/>
        <v>0.26719999999999999</v>
      </c>
    </row>
    <row r="58" spans="1:25" x14ac:dyDescent="0.15">
      <c r="A58" t="s">
        <v>37</v>
      </c>
      <c r="B58">
        <v>91004</v>
      </c>
      <c r="C58">
        <v>151</v>
      </c>
      <c r="D58">
        <v>5</v>
      </c>
      <c r="E58">
        <v>8</v>
      </c>
      <c r="F58">
        <v>4</v>
      </c>
      <c r="G58" s="5">
        <f t="shared" si="0"/>
        <v>3.243823845327605E-2</v>
      </c>
      <c r="H58" t="str">
        <f>VLOOKUP(B58,'名称-id-价值'!B:C,2,FALSE)</f>
        <v>T1LP4</v>
      </c>
      <c r="I58" t="str">
        <f t="shared" si="4"/>
        <v>T1部件</v>
      </c>
      <c r="J58">
        <f t="shared" si="5"/>
        <v>2</v>
      </c>
      <c r="K58">
        <f t="shared" si="6"/>
        <v>0.84339419978517727</v>
      </c>
      <c r="L58">
        <f>VLOOKUP(B58,'名称-id-价值'!B:M,J58+2,FALSE)</f>
        <v>38</v>
      </c>
      <c r="M58">
        <f t="shared" si="7"/>
        <v>8.0122448979591852</v>
      </c>
      <c r="N58">
        <f t="shared" si="1"/>
        <v>2036.741138560687</v>
      </c>
      <c r="O58" t="str">
        <f t="shared" si="16"/>
        <v>91004,</v>
      </c>
      <c r="P58" t="str">
        <f t="shared" si="16"/>
        <v>151,</v>
      </c>
      <c r="Q58" t="str">
        <f t="shared" si="8"/>
        <v>(5,8)</v>
      </c>
      <c r="R58" t="str">
        <f t="shared" si="20"/>
        <v>5,</v>
      </c>
      <c r="S58" t="str">
        <f t="shared" si="20"/>
        <v>8,</v>
      </c>
      <c r="T58">
        <v>8</v>
      </c>
      <c r="U58" t="s">
        <v>388</v>
      </c>
      <c r="V58" s="5">
        <f t="shared" si="21"/>
        <v>0.29930866205774698</v>
      </c>
      <c r="W58" t="str">
        <f>VLOOKUP(U58,展示字符串!$A$1:$B$83,2,FALSE)</f>
        <v>CHEST_ITEM_TYPE_T3_PART</v>
      </c>
      <c r="X58" t="str">
        <f t="shared" si="22"/>
        <v>31.96%</v>
      </c>
      <c r="Y58" s="5">
        <f t="shared" si="15"/>
        <v>0.29930000000000001</v>
      </c>
    </row>
    <row r="59" spans="1:25" x14ac:dyDescent="0.15">
      <c r="A59" t="s">
        <v>37</v>
      </c>
      <c r="B59">
        <v>91006</v>
      </c>
      <c r="C59">
        <v>151</v>
      </c>
      <c r="D59">
        <v>5</v>
      </c>
      <c r="E59">
        <v>8</v>
      </c>
      <c r="F59">
        <v>4</v>
      </c>
      <c r="G59" s="5">
        <f t="shared" si="0"/>
        <v>3.243823845327605E-2</v>
      </c>
      <c r="H59" t="str">
        <f>VLOOKUP(B59,'名称-id-价值'!B:C,2,FALSE)</f>
        <v>T1LP6</v>
      </c>
      <c r="I59" t="str">
        <f t="shared" si="4"/>
        <v>T1部件</v>
      </c>
      <c r="J59">
        <f t="shared" si="5"/>
        <v>2</v>
      </c>
      <c r="K59">
        <f t="shared" si="6"/>
        <v>0.84339419978517727</v>
      </c>
      <c r="L59">
        <f>VLOOKUP(B59,'名称-id-价值'!B:M,J59+2,FALSE)</f>
        <v>38</v>
      </c>
      <c r="M59">
        <f t="shared" si="7"/>
        <v>8.0122448979591852</v>
      </c>
      <c r="N59">
        <f t="shared" si="1"/>
        <v>2036.741138560687</v>
      </c>
      <c r="O59" t="str">
        <f t="shared" si="16"/>
        <v>91006,</v>
      </c>
      <c r="P59" t="str">
        <f t="shared" si="16"/>
        <v>151,</v>
      </c>
      <c r="Q59" t="str">
        <f t="shared" si="8"/>
        <v>(5,8)</v>
      </c>
      <c r="R59" t="str">
        <f t="shared" si="20"/>
        <v>5,</v>
      </c>
      <c r="S59" t="str">
        <f t="shared" si="20"/>
        <v>8,</v>
      </c>
      <c r="T59">
        <v>9</v>
      </c>
      <c r="U59" t="s">
        <v>180</v>
      </c>
      <c r="V59" s="5">
        <f t="shared" si="21"/>
        <v>0.10431069540463606</v>
      </c>
      <c r="W59" t="str">
        <f>VLOOKUP(U59,展示字符串!$A$1:$B$83,2,FALSE)</f>
        <v>CHEST_ITEM_TYPE_T3_TANK</v>
      </c>
      <c r="X59" t="str">
        <f t="shared" si="22"/>
        <v>10.43%</v>
      </c>
      <c r="Y59" s="5">
        <f t="shared" si="15"/>
        <v>0.1043</v>
      </c>
    </row>
    <row r="60" spans="1:25" x14ac:dyDescent="0.15">
      <c r="A60" t="s">
        <v>37</v>
      </c>
      <c r="B60">
        <v>91102</v>
      </c>
      <c r="C60">
        <v>151</v>
      </c>
      <c r="D60">
        <v>5</v>
      </c>
      <c r="E60">
        <v>8</v>
      </c>
      <c r="F60">
        <v>4</v>
      </c>
      <c r="G60" s="5">
        <f t="shared" si="0"/>
        <v>3.243823845327605E-2</v>
      </c>
      <c r="H60" t="str">
        <f>VLOOKUP(B60,'名称-id-价值'!B:C,2,FALSE)</f>
        <v>T1MP2</v>
      </c>
      <c r="I60" t="str">
        <f t="shared" si="4"/>
        <v>T1部件</v>
      </c>
      <c r="J60">
        <f t="shared" si="5"/>
        <v>2</v>
      </c>
      <c r="K60">
        <f t="shared" si="6"/>
        <v>0.84339419978517727</v>
      </c>
      <c r="L60">
        <f>VLOOKUP(B60,'名称-id-价值'!B:M,J60+2,FALSE)</f>
        <v>38</v>
      </c>
      <c r="M60">
        <f t="shared" si="7"/>
        <v>8.0122448979591852</v>
      </c>
      <c r="N60">
        <f t="shared" si="1"/>
        <v>2036.741138560687</v>
      </c>
      <c r="O60" t="str">
        <f t="shared" si="16"/>
        <v>91102,</v>
      </c>
      <c r="P60" t="str">
        <f t="shared" si="16"/>
        <v>151,</v>
      </c>
      <c r="Q60" t="str">
        <f t="shared" si="8"/>
        <v>(5,8)</v>
      </c>
      <c r="R60" t="str">
        <f t="shared" si="20"/>
        <v>5,</v>
      </c>
      <c r="S60" t="str">
        <f t="shared" si="20"/>
        <v>8,</v>
      </c>
      <c r="T60">
        <v>9</v>
      </c>
      <c r="U60" s="10" t="s">
        <v>149</v>
      </c>
      <c r="V60" s="5">
        <f t="shared" si="21"/>
        <v>0.30886539243594957</v>
      </c>
      <c r="W60" t="str">
        <f>VLOOKUP(U60,展示字符串!$A$1:$B$83,2,FALSE)</f>
        <v>CHEST_ITEM_TYPE_T3_SHARD</v>
      </c>
      <c r="X60" t="str">
        <f t="shared" si="22"/>
        <v>30.89%</v>
      </c>
      <c r="Y60" s="5">
        <f t="shared" si="15"/>
        <v>0.30890000000000001</v>
      </c>
    </row>
    <row r="61" spans="1:25" x14ac:dyDescent="0.15">
      <c r="A61" t="s">
        <v>37</v>
      </c>
      <c r="B61">
        <v>91104</v>
      </c>
      <c r="C61">
        <v>151</v>
      </c>
      <c r="D61">
        <v>5</v>
      </c>
      <c r="E61">
        <v>8</v>
      </c>
      <c r="F61">
        <v>4</v>
      </c>
      <c r="G61" s="5">
        <f t="shared" si="0"/>
        <v>3.243823845327605E-2</v>
      </c>
      <c r="H61" t="str">
        <f>VLOOKUP(B61,'名称-id-价值'!B:C,2,FALSE)</f>
        <v>T1MP4</v>
      </c>
      <c r="I61" t="str">
        <f t="shared" si="4"/>
        <v>T1部件</v>
      </c>
      <c r="J61">
        <f t="shared" si="5"/>
        <v>2</v>
      </c>
      <c r="K61">
        <f t="shared" si="6"/>
        <v>0.84339419978517727</v>
      </c>
      <c r="L61">
        <f>VLOOKUP(B61,'名称-id-价值'!B:M,J61+2,FALSE)</f>
        <v>38</v>
      </c>
      <c r="M61">
        <f t="shared" si="7"/>
        <v>8.0122448979591852</v>
      </c>
      <c r="N61">
        <f t="shared" si="1"/>
        <v>2036.741138560687</v>
      </c>
      <c r="O61" t="str">
        <f t="shared" si="16"/>
        <v>91104,</v>
      </c>
      <c r="P61" t="str">
        <f t="shared" si="16"/>
        <v>151,</v>
      </c>
      <c r="Q61" t="str">
        <f t="shared" si="8"/>
        <v>(5,8)</v>
      </c>
      <c r="R61" t="str">
        <f t="shared" si="20"/>
        <v>5,</v>
      </c>
      <c r="S61" t="str">
        <f t="shared" si="20"/>
        <v>8,</v>
      </c>
      <c r="T61">
        <v>9</v>
      </c>
      <c r="U61" t="s">
        <v>152</v>
      </c>
      <c r="V61" s="5">
        <f t="shared" si="21"/>
        <v>0.26718178121187475</v>
      </c>
      <c r="W61" t="str">
        <f>VLOOKUP(U61,展示字符串!$A$1:$B$83,2,FALSE)</f>
        <v>CHEST_ITEM_TYPE_T2_PART</v>
      </c>
      <c r="X61" t="str">
        <f t="shared" si="22"/>
        <v>26.72%</v>
      </c>
      <c r="Y61" s="5">
        <f t="shared" si="15"/>
        <v>0.26719999999999999</v>
      </c>
    </row>
    <row r="62" spans="1:25" x14ac:dyDescent="0.15">
      <c r="A62" t="s">
        <v>37</v>
      </c>
      <c r="B62">
        <v>91106</v>
      </c>
      <c r="C62">
        <v>151</v>
      </c>
      <c r="D62">
        <v>5</v>
      </c>
      <c r="E62">
        <v>8</v>
      </c>
      <c r="F62">
        <v>4</v>
      </c>
      <c r="G62" s="5">
        <f t="shared" si="0"/>
        <v>3.243823845327605E-2</v>
      </c>
      <c r="H62" t="str">
        <f>VLOOKUP(B62,'名称-id-价值'!B:C,2,FALSE)</f>
        <v>T1MP6</v>
      </c>
      <c r="I62" t="str">
        <f t="shared" si="4"/>
        <v>T1部件</v>
      </c>
      <c r="J62">
        <f t="shared" si="5"/>
        <v>2</v>
      </c>
      <c r="K62">
        <f t="shared" si="6"/>
        <v>0.84339419978517727</v>
      </c>
      <c r="L62">
        <f>VLOOKUP(B62,'名称-id-价值'!B:M,J62+2,FALSE)</f>
        <v>38</v>
      </c>
      <c r="M62">
        <f t="shared" si="7"/>
        <v>8.0122448979591852</v>
      </c>
      <c r="N62">
        <f t="shared" si="1"/>
        <v>2036.741138560687</v>
      </c>
      <c r="O62" t="str">
        <f t="shared" si="16"/>
        <v>91106,</v>
      </c>
      <c r="P62" t="str">
        <f t="shared" si="16"/>
        <v>151,</v>
      </c>
      <c r="Q62" t="str">
        <f t="shared" si="8"/>
        <v>(5,8)</v>
      </c>
      <c r="R62" t="str">
        <f t="shared" si="20"/>
        <v>5,</v>
      </c>
      <c r="S62" t="str">
        <f t="shared" si="20"/>
        <v>8,</v>
      </c>
      <c r="T62">
        <v>9</v>
      </c>
      <c r="U62" t="s">
        <v>388</v>
      </c>
      <c r="V62" s="5">
        <f t="shared" si="21"/>
        <v>0.29930866205774698</v>
      </c>
      <c r="W62" t="str">
        <f>VLOOKUP(U62,展示字符串!$A$1:$B$83,2,FALSE)</f>
        <v>CHEST_ITEM_TYPE_T3_PART</v>
      </c>
      <c r="X62" t="str">
        <f t="shared" si="22"/>
        <v>31.96%</v>
      </c>
      <c r="Y62" s="5">
        <f t="shared" si="15"/>
        <v>0.29930000000000001</v>
      </c>
    </row>
    <row r="63" spans="1:25" x14ac:dyDescent="0.15">
      <c r="A63" t="s">
        <v>37</v>
      </c>
      <c r="B63">
        <v>91202</v>
      </c>
      <c r="C63">
        <v>151</v>
      </c>
      <c r="D63">
        <v>5</v>
      </c>
      <c r="E63">
        <v>8</v>
      </c>
      <c r="F63">
        <v>4</v>
      </c>
      <c r="G63" s="5">
        <f t="shared" si="0"/>
        <v>3.243823845327605E-2</v>
      </c>
      <c r="H63" t="str">
        <f>VLOOKUP(B63,'名称-id-价值'!B:C,2,FALSE)</f>
        <v>T1HP2</v>
      </c>
      <c r="I63" t="str">
        <f t="shared" si="4"/>
        <v>T1部件</v>
      </c>
      <c r="J63">
        <f t="shared" si="5"/>
        <v>2</v>
      </c>
      <c r="K63">
        <f t="shared" si="6"/>
        <v>0.84339419978517727</v>
      </c>
      <c r="L63">
        <f>VLOOKUP(B63,'名称-id-价值'!B:M,J63+2,FALSE)</f>
        <v>38</v>
      </c>
      <c r="M63">
        <f t="shared" si="7"/>
        <v>8.0122448979591852</v>
      </c>
      <c r="N63">
        <f t="shared" si="1"/>
        <v>2036.741138560687</v>
      </c>
      <c r="O63" t="str">
        <f t="shared" si="16"/>
        <v>91202,</v>
      </c>
      <c r="P63" t="str">
        <f t="shared" si="16"/>
        <v>151,</v>
      </c>
      <c r="Q63" t="str">
        <f t="shared" si="8"/>
        <v>(5,8)</v>
      </c>
      <c r="R63" t="str">
        <f t="shared" si="20"/>
        <v>5,</v>
      </c>
      <c r="S63" t="str">
        <f t="shared" si="20"/>
        <v>8,</v>
      </c>
      <c r="T63">
        <v>10</v>
      </c>
      <c r="U63" t="s">
        <v>180</v>
      </c>
      <c r="V63" s="5">
        <f t="shared" si="21"/>
        <v>0.10431069540463606</v>
      </c>
      <c r="W63" t="str">
        <f>VLOOKUP(U63,展示字符串!$A$1:$B$83,2,FALSE)</f>
        <v>CHEST_ITEM_TYPE_T3_TANK</v>
      </c>
      <c r="X63" t="str">
        <f t="shared" si="22"/>
        <v>10.43%</v>
      </c>
      <c r="Y63" s="5">
        <f t="shared" si="15"/>
        <v>0.1043</v>
      </c>
    </row>
    <row r="64" spans="1:25" x14ac:dyDescent="0.15">
      <c r="A64" t="s">
        <v>37</v>
      </c>
      <c r="B64">
        <v>91204</v>
      </c>
      <c r="C64">
        <v>151</v>
      </c>
      <c r="D64">
        <v>5</v>
      </c>
      <c r="E64">
        <v>8</v>
      </c>
      <c r="F64">
        <v>4</v>
      </c>
      <c r="G64" s="5">
        <f t="shared" si="0"/>
        <v>3.243823845327605E-2</v>
      </c>
      <c r="H64" t="str">
        <f>VLOOKUP(B64,'名称-id-价值'!B:C,2,FALSE)</f>
        <v>T1HP4</v>
      </c>
      <c r="I64" t="str">
        <f t="shared" si="4"/>
        <v>T1部件</v>
      </c>
      <c r="J64">
        <f t="shared" si="5"/>
        <v>2</v>
      </c>
      <c r="K64">
        <f t="shared" si="6"/>
        <v>0.84339419978517727</v>
      </c>
      <c r="L64">
        <f>VLOOKUP(B64,'名称-id-价值'!B:M,J64+2,FALSE)</f>
        <v>38</v>
      </c>
      <c r="M64">
        <f t="shared" si="7"/>
        <v>8.0122448979591852</v>
      </c>
      <c r="N64">
        <f t="shared" si="1"/>
        <v>2036.741138560687</v>
      </c>
      <c r="O64" t="str">
        <f t="shared" si="16"/>
        <v>91204,</v>
      </c>
      <c r="P64" t="str">
        <f t="shared" si="16"/>
        <v>151,</v>
      </c>
      <c r="Q64" t="str">
        <f t="shared" si="8"/>
        <v>(5,8)</v>
      </c>
      <c r="R64" t="str">
        <f t="shared" si="20"/>
        <v>5,</v>
      </c>
      <c r="S64" t="str">
        <f t="shared" si="20"/>
        <v>8,</v>
      </c>
      <c r="T64">
        <v>10</v>
      </c>
      <c r="U64" s="10" t="s">
        <v>149</v>
      </c>
      <c r="V64" s="5">
        <f t="shared" si="21"/>
        <v>0.30886539243594957</v>
      </c>
      <c r="W64" t="str">
        <f>VLOOKUP(U64,展示字符串!$A$1:$B$83,2,FALSE)</f>
        <v>CHEST_ITEM_TYPE_T3_SHARD</v>
      </c>
      <c r="X64" t="str">
        <f t="shared" si="22"/>
        <v>30.89%</v>
      </c>
      <c r="Y64" s="5">
        <f t="shared" si="15"/>
        <v>0.30890000000000001</v>
      </c>
    </row>
    <row r="65" spans="1:25" x14ac:dyDescent="0.15">
      <c r="A65" t="s">
        <v>37</v>
      </c>
      <c r="B65">
        <v>91206</v>
      </c>
      <c r="C65">
        <v>160</v>
      </c>
      <c r="D65">
        <v>5</v>
      </c>
      <c r="E65">
        <v>8</v>
      </c>
      <c r="F65">
        <v>4</v>
      </c>
      <c r="G65" s="5">
        <f t="shared" si="0"/>
        <v>3.4371643394199784E-2</v>
      </c>
      <c r="H65" t="str">
        <f>VLOOKUP(B65,'名称-id-价值'!B:C,2,FALSE)</f>
        <v>T1HP6</v>
      </c>
      <c r="I65" t="str">
        <f t="shared" si="4"/>
        <v>T1部件</v>
      </c>
      <c r="J65">
        <f t="shared" si="5"/>
        <v>2</v>
      </c>
      <c r="K65">
        <f t="shared" si="6"/>
        <v>0.89366272824919435</v>
      </c>
      <c r="L65">
        <f>VLOOKUP(B65,'名称-id-价值'!B:M,J65+2,FALSE)</f>
        <v>38</v>
      </c>
      <c r="M65">
        <f t="shared" si="7"/>
        <v>8.4897959183673457</v>
      </c>
      <c r="N65">
        <f t="shared" si="1"/>
        <v>2036.741138560687</v>
      </c>
      <c r="O65" t="str">
        <f t="shared" si="16"/>
        <v>91206,</v>
      </c>
      <c r="P65" t="str">
        <f t="shared" si="16"/>
        <v>160,</v>
      </c>
      <c r="Q65" t="str">
        <f t="shared" si="8"/>
        <v>(5,8)</v>
      </c>
      <c r="R65" t="str">
        <f t="shared" si="20"/>
        <v>5,</v>
      </c>
      <c r="S65" t="str">
        <f t="shared" si="20"/>
        <v>8,</v>
      </c>
      <c r="T65">
        <v>10</v>
      </c>
      <c r="U65" t="s">
        <v>152</v>
      </c>
      <c r="V65" s="5">
        <f t="shared" si="21"/>
        <v>0.26718178121187475</v>
      </c>
      <c r="W65" t="str">
        <f>VLOOKUP(U65,展示字符串!$A$1:$B$83,2,FALSE)</f>
        <v>CHEST_ITEM_TYPE_T2_PART</v>
      </c>
      <c r="X65" t="str">
        <f t="shared" si="22"/>
        <v>26.72%</v>
      </c>
      <c r="Y65" s="5">
        <f t="shared" si="15"/>
        <v>0.26719999999999999</v>
      </c>
    </row>
    <row r="66" spans="1:25" x14ac:dyDescent="0.15">
      <c r="A66" t="s">
        <v>38</v>
      </c>
      <c r="B66">
        <v>11211</v>
      </c>
      <c r="C66">
        <v>167</v>
      </c>
      <c r="D66">
        <v>1</v>
      </c>
      <c r="E66">
        <v>1</v>
      </c>
      <c r="F66">
        <v>4</v>
      </c>
      <c r="G66" s="5">
        <f t="shared" ref="G66:G129" si="23">C66/SUMIFS(C:C,A:A,A66)</f>
        <v>2.7088402270884021E-2</v>
      </c>
      <c r="H66" t="str">
        <f>VLOOKUP(B66,'名称-id-价值'!B:C,2,FALSE)</f>
        <v>二号</v>
      </c>
      <c r="I66" t="str">
        <f t="shared" si="4"/>
        <v>T2坦克</v>
      </c>
      <c r="J66">
        <f t="shared" si="5"/>
        <v>3</v>
      </c>
      <c r="K66">
        <f t="shared" si="6"/>
        <v>0.10835360908353608</v>
      </c>
      <c r="L66">
        <f>VLOOKUP(B66,'名称-id-价值'!B:M,J66+2,FALSE)</f>
        <v>564</v>
      </c>
      <c r="M66">
        <f t="shared" si="7"/>
        <v>15.277858880778588</v>
      </c>
      <c r="N66">
        <f t="shared" ref="N66:N129" si="24">SUMIFS(M:M,A:A,A66)*F66+VLOOKUP(J66,$AC$21:$AF$31,4,FALSE)</f>
        <v>1995.9008596918102</v>
      </c>
      <c r="O66" t="str">
        <f t="shared" si="16"/>
        <v>11211,</v>
      </c>
      <c r="P66" t="str">
        <f t="shared" si="16"/>
        <v>167,</v>
      </c>
      <c r="Q66" t="str">
        <f t="shared" si="8"/>
        <v>(1,1)</v>
      </c>
      <c r="R66" t="str">
        <f t="shared" si="20"/>
        <v>1,</v>
      </c>
      <c r="S66" t="str">
        <f t="shared" si="20"/>
        <v>1,</v>
      </c>
      <c r="T66">
        <v>10</v>
      </c>
      <c r="U66" t="s">
        <v>388</v>
      </c>
      <c r="V66" s="5">
        <f t="shared" si="21"/>
        <v>0.29930866205774698</v>
      </c>
      <c r="W66" t="str">
        <f>VLOOKUP(U66,展示字符串!$A$1:$B$83,2,FALSE)</f>
        <v>CHEST_ITEM_TYPE_T3_PART</v>
      </c>
      <c r="X66" t="e">
        <f>IF(T66=#REF!,TEXT(V66,"0.00%"),TEXT(V66+(1-SUMIFS(Y:Y,T:T,T66)),"0.00%"))</f>
        <v>#REF!</v>
      </c>
      <c r="Y66" s="5">
        <f t="shared" si="15"/>
        <v>0.29930000000000001</v>
      </c>
    </row>
    <row r="67" spans="1:25" x14ac:dyDescent="0.15">
      <c r="A67" t="s">
        <v>38</v>
      </c>
      <c r="B67">
        <v>12211</v>
      </c>
      <c r="C67">
        <v>167</v>
      </c>
      <c r="D67">
        <v>1</v>
      </c>
      <c r="E67">
        <v>1</v>
      </c>
      <c r="F67">
        <v>4</v>
      </c>
      <c r="G67" s="5">
        <f t="shared" si="23"/>
        <v>2.7088402270884021E-2</v>
      </c>
      <c r="H67" t="str">
        <f>VLOOKUP(B67,'名称-id-价值'!B:C,2,FALSE)</f>
        <v>T-34</v>
      </c>
      <c r="I67" t="str">
        <f t="shared" si="4"/>
        <v>T2坦克</v>
      </c>
      <c r="J67">
        <f t="shared" ref="J67:J134" si="25">IF(RIGHT(A67,1)+0=0,10,RIGHT(A67,1)+0)</f>
        <v>3</v>
      </c>
      <c r="K67">
        <f t="shared" si="6"/>
        <v>0.10835360908353608</v>
      </c>
      <c r="L67">
        <f>VLOOKUP(B67,'名称-id-价值'!B:M,J67+2,FALSE)</f>
        <v>564</v>
      </c>
      <c r="M67">
        <f t="shared" ref="M67:M134" si="26">G67*L67*AVERAGE(D67:E67)</f>
        <v>15.277858880778588</v>
      </c>
      <c r="N67">
        <f t="shared" si="24"/>
        <v>1995.9008596918102</v>
      </c>
      <c r="O67" t="str">
        <f t="shared" si="16"/>
        <v>12211,</v>
      </c>
      <c r="P67" t="str">
        <f t="shared" si="16"/>
        <v>167,</v>
      </c>
      <c r="Q67" t="str">
        <f t="shared" si="8"/>
        <v>(1,1)</v>
      </c>
      <c r="R67" t="str">
        <f t="shared" si="20"/>
        <v>1,</v>
      </c>
      <c r="S67" t="str">
        <f t="shared" si="20"/>
        <v>1,</v>
      </c>
    </row>
    <row r="68" spans="1:25" x14ac:dyDescent="0.15">
      <c r="A68" t="s">
        <v>38</v>
      </c>
      <c r="B68">
        <v>13211</v>
      </c>
      <c r="C68">
        <v>167</v>
      </c>
      <c r="D68">
        <v>1</v>
      </c>
      <c r="E68">
        <v>1</v>
      </c>
      <c r="F68">
        <v>4</v>
      </c>
      <c r="G68" s="5">
        <f t="shared" si="23"/>
        <v>2.7088402270884021E-2</v>
      </c>
      <c r="H68" t="str">
        <f>VLOOKUP(B68,'名称-id-价值'!B:C,2,FALSE)</f>
        <v>KV-1</v>
      </c>
      <c r="I68" t="str">
        <f t="shared" si="4"/>
        <v>T2坦克</v>
      </c>
      <c r="J68">
        <f t="shared" si="25"/>
        <v>3</v>
      </c>
      <c r="K68">
        <f t="shared" si="6"/>
        <v>0.10835360908353608</v>
      </c>
      <c r="L68">
        <f>VLOOKUP(B68,'名称-id-价值'!B:M,J68+2,FALSE)</f>
        <v>564</v>
      </c>
      <c r="M68">
        <f t="shared" si="26"/>
        <v>15.277858880778588</v>
      </c>
      <c r="N68">
        <f t="shared" si="24"/>
        <v>1995.9008596918102</v>
      </c>
      <c r="O68" t="str">
        <f t="shared" si="16"/>
        <v>13211,</v>
      </c>
      <c r="P68" t="str">
        <f t="shared" si="16"/>
        <v>167,</v>
      </c>
      <c r="Q68" t="str">
        <f t="shared" si="8"/>
        <v>(1,1)</v>
      </c>
      <c r="R68" t="str">
        <f t="shared" si="20"/>
        <v>1,</v>
      </c>
      <c r="S68" t="str">
        <f t="shared" si="20"/>
        <v>1,</v>
      </c>
    </row>
    <row r="69" spans="1:25" x14ac:dyDescent="0.15">
      <c r="A69" t="s">
        <v>38</v>
      </c>
      <c r="B69">
        <v>11221</v>
      </c>
      <c r="C69">
        <v>290</v>
      </c>
      <c r="D69">
        <v>1</v>
      </c>
      <c r="E69">
        <v>1</v>
      </c>
      <c r="F69">
        <v>4</v>
      </c>
      <c r="G69" s="5">
        <f t="shared" si="23"/>
        <v>4.7039740470397405E-2</v>
      </c>
      <c r="H69" t="str">
        <f>VLOOKUP(B69,'名称-id-价值'!B:C,2,FALSE)</f>
        <v>Puma</v>
      </c>
      <c r="I69" t="str">
        <f t="shared" si="4"/>
        <v>T2坦克</v>
      </c>
      <c r="J69">
        <f t="shared" si="25"/>
        <v>3</v>
      </c>
      <c r="K69">
        <f t="shared" si="6"/>
        <v>0.18815896188158962</v>
      </c>
      <c r="L69">
        <f>VLOOKUP(B69,'名称-id-价值'!B:M,J69+2,FALSE)</f>
        <v>800</v>
      </c>
      <c r="M69">
        <f t="shared" si="26"/>
        <v>37.631792376317925</v>
      </c>
      <c r="N69">
        <f t="shared" si="24"/>
        <v>1995.9008596918102</v>
      </c>
      <c r="O69" t="str">
        <f t="shared" si="16"/>
        <v>11221,</v>
      </c>
      <c r="P69" t="str">
        <f t="shared" si="16"/>
        <v>290,</v>
      </c>
      <c r="Q69" t="str">
        <f t="shared" si="8"/>
        <v>(1,1)</v>
      </c>
      <c r="R69" t="str">
        <f t="shared" si="20"/>
        <v>1,</v>
      </c>
      <c r="S69" t="str">
        <f t="shared" si="20"/>
        <v>1,</v>
      </c>
    </row>
    <row r="70" spans="1:25" x14ac:dyDescent="0.15">
      <c r="A70" t="s">
        <v>38</v>
      </c>
      <c r="B70">
        <v>12221</v>
      </c>
      <c r="C70">
        <v>290</v>
      </c>
      <c r="D70">
        <v>1</v>
      </c>
      <c r="E70">
        <v>1</v>
      </c>
      <c r="F70">
        <v>4</v>
      </c>
      <c r="G70" s="5">
        <f t="shared" si="23"/>
        <v>4.7039740470397405E-2</v>
      </c>
      <c r="H70" t="str">
        <f>VLOOKUP(B70,'名称-id-价值'!B:C,2,FALSE)</f>
        <v>四号</v>
      </c>
      <c r="I70" t="str">
        <f t="shared" si="4"/>
        <v>T2坦克</v>
      </c>
      <c r="J70">
        <f t="shared" si="25"/>
        <v>3</v>
      </c>
      <c r="K70">
        <f t="shared" si="6"/>
        <v>0.18815896188158962</v>
      </c>
      <c r="L70">
        <f>VLOOKUP(B70,'名称-id-价值'!B:M,J70+2,FALSE)</f>
        <v>800</v>
      </c>
      <c r="M70">
        <f t="shared" si="26"/>
        <v>37.631792376317925</v>
      </c>
      <c r="N70">
        <f t="shared" si="24"/>
        <v>1995.9008596918102</v>
      </c>
      <c r="O70" t="str">
        <f t="shared" si="16"/>
        <v>12221,</v>
      </c>
      <c r="P70" t="str">
        <f t="shared" si="16"/>
        <v>290,</v>
      </c>
      <c r="Q70" t="str">
        <f t="shared" si="8"/>
        <v>(1,1)</v>
      </c>
      <c r="R70" t="str">
        <f t="shared" si="20"/>
        <v>1,</v>
      </c>
      <c r="S70" t="str">
        <f t="shared" si="20"/>
        <v>1,</v>
      </c>
    </row>
    <row r="71" spans="1:25" x14ac:dyDescent="0.15">
      <c r="A71" t="s">
        <v>38</v>
      </c>
      <c r="B71">
        <v>13221</v>
      </c>
      <c r="C71">
        <v>290</v>
      </c>
      <c r="D71">
        <v>1</v>
      </c>
      <c r="E71">
        <v>1</v>
      </c>
      <c r="F71">
        <v>4</v>
      </c>
      <c r="G71" s="5">
        <f t="shared" si="23"/>
        <v>4.7039740470397405E-2</v>
      </c>
      <c r="H71" t="str">
        <f>VLOOKUP(B71,'名称-id-价值'!B:C,2,FALSE)</f>
        <v>丘吉尔</v>
      </c>
      <c r="I71" t="str">
        <f t="shared" ref="I71:I138" si="27">IF(LEFT(B71,1)+0=5,"T"&amp;MID(B71,3,1)&amp;"碎片",IF(LEFT(B71,1)+0=1,"T"&amp;MID(B71,3,1)&amp;"坦克",IF(LEFT(B71,1)+0=9,"T"&amp;MID(B71,2,1)&amp;"部件")))</f>
        <v>T2坦克</v>
      </c>
      <c r="J71">
        <f t="shared" si="25"/>
        <v>3</v>
      </c>
      <c r="K71">
        <f t="shared" ref="K71:K138" si="28">AVERAGE(D71:E71)*G71*F71</f>
        <v>0.18815896188158962</v>
      </c>
      <c r="L71">
        <f>VLOOKUP(B71,'名称-id-价值'!B:M,J71+2,FALSE)</f>
        <v>800</v>
      </c>
      <c r="M71">
        <f t="shared" si="26"/>
        <v>37.631792376317925</v>
      </c>
      <c r="N71">
        <f t="shared" si="24"/>
        <v>1995.9008596918102</v>
      </c>
      <c r="O71" t="str">
        <f t="shared" si="16"/>
        <v>13221,</v>
      </c>
      <c r="P71" t="str">
        <f t="shared" si="16"/>
        <v>290,</v>
      </c>
      <c r="Q71" t="str">
        <f t="shared" ref="Q71:Q138" si="29">"("&amp;LEFT(R71&amp;S71,LEN(R71&amp;S71)-1)&amp;")"</f>
        <v>(1,1)</v>
      </c>
      <c r="R71" t="str">
        <f t="shared" si="20"/>
        <v>1,</v>
      </c>
      <c r="S71" t="str">
        <f t="shared" si="20"/>
        <v>1,</v>
      </c>
    </row>
    <row r="72" spans="1:25" x14ac:dyDescent="0.15">
      <c r="A72" t="s">
        <v>38</v>
      </c>
      <c r="B72">
        <v>51211</v>
      </c>
      <c r="C72">
        <v>114</v>
      </c>
      <c r="D72">
        <v>15</v>
      </c>
      <c r="E72">
        <v>28</v>
      </c>
      <c r="F72">
        <v>4</v>
      </c>
      <c r="G72" s="5">
        <f t="shared" si="23"/>
        <v>1.8491484184914843E-2</v>
      </c>
      <c r="H72" t="str">
        <f>VLOOKUP(B72,'名称-id-价值'!B:C,2,FALSE)</f>
        <v>二号-碎片</v>
      </c>
      <c r="I72" t="str">
        <f t="shared" si="27"/>
        <v>T2碎片</v>
      </c>
      <c r="J72">
        <f t="shared" si="25"/>
        <v>3</v>
      </c>
      <c r="K72">
        <f t="shared" si="28"/>
        <v>1.5902676399026765</v>
      </c>
      <c r="L72">
        <f>VLOOKUP(B72,'名称-id-价值'!B:M,J72+2,FALSE)</f>
        <v>56.4</v>
      </c>
      <c r="M72">
        <f t="shared" si="26"/>
        <v>22.422773722627738</v>
      </c>
      <c r="N72">
        <f t="shared" si="24"/>
        <v>1995.9008596918102</v>
      </c>
      <c r="O72" t="str">
        <f t="shared" si="16"/>
        <v>51211,</v>
      </c>
      <c r="P72" t="str">
        <f t="shared" si="16"/>
        <v>114,</v>
      </c>
      <c r="Q72" t="str">
        <f t="shared" si="29"/>
        <v>(15,28)</v>
      </c>
      <c r="R72" t="str">
        <f t="shared" si="20"/>
        <v>15,</v>
      </c>
      <c r="S72" t="str">
        <f t="shared" si="20"/>
        <v>28,</v>
      </c>
    </row>
    <row r="73" spans="1:25" x14ac:dyDescent="0.15">
      <c r="A73" t="s">
        <v>38</v>
      </c>
      <c r="B73">
        <v>52211</v>
      </c>
      <c r="C73">
        <v>114</v>
      </c>
      <c r="D73">
        <v>15</v>
      </c>
      <c r="E73">
        <v>28</v>
      </c>
      <c r="F73">
        <v>4</v>
      </c>
      <c r="G73" s="5">
        <f t="shared" si="23"/>
        <v>1.8491484184914843E-2</v>
      </c>
      <c r="H73" t="str">
        <f>VLOOKUP(B73,'名称-id-价值'!B:C,2,FALSE)</f>
        <v>T-34-碎片</v>
      </c>
      <c r="I73" t="str">
        <f t="shared" si="27"/>
        <v>T2碎片</v>
      </c>
      <c r="J73">
        <f t="shared" si="25"/>
        <v>3</v>
      </c>
      <c r="K73">
        <f t="shared" si="28"/>
        <v>1.5902676399026765</v>
      </c>
      <c r="L73">
        <f>VLOOKUP(B73,'名称-id-价值'!B:M,J73+2,FALSE)</f>
        <v>56.4</v>
      </c>
      <c r="M73">
        <f t="shared" si="26"/>
        <v>22.422773722627738</v>
      </c>
      <c r="N73">
        <f t="shared" si="24"/>
        <v>1995.9008596918102</v>
      </c>
      <c r="O73" t="str">
        <f t="shared" si="16"/>
        <v>52211,</v>
      </c>
      <c r="P73" t="str">
        <f t="shared" si="16"/>
        <v>114,</v>
      </c>
      <c r="Q73" t="str">
        <f t="shared" si="29"/>
        <v>(15,28)</v>
      </c>
      <c r="R73" t="str">
        <f t="shared" ref="R73:S104" si="30">D73&amp;","</f>
        <v>15,</v>
      </c>
      <c r="S73" t="str">
        <f t="shared" si="30"/>
        <v>28,</v>
      </c>
    </row>
    <row r="74" spans="1:25" x14ac:dyDescent="0.15">
      <c r="A74" t="s">
        <v>38</v>
      </c>
      <c r="B74">
        <v>53211</v>
      </c>
      <c r="C74">
        <v>114</v>
      </c>
      <c r="D74">
        <v>15</v>
      </c>
      <c r="E74">
        <v>28</v>
      </c>
      <c r="F74">
        <v>4</v>
      </c>
      <c r="G74" s="5">
        <f t="shared" si="23"/>
        <v>1.8491484184914843E-2</v>
      </c>
      <c r="H74" t="str">
        <f>VLOOKUP(B74,'名称-id-价值'!B:C,2,FALSE)</f>
        <v>KV-1-碎片</v>
      </c>
      <c r="I74" t="str">
        <f t="shared" si="27"/>
        <v>T2碎片</v>
      </c>
      <c r="J74">
        <f t="shared" si="25"/>
        <v>3</v>
      </c>
      <c r="K74">
        <f t="shared" si="28"/>
        <v>1.5902676399026765</v>
      </c>
      <c r="L74">
        <f>VLOOKUP(B74,'名称-id-价值'!B:M,J74+2,FALSE)</f>
        <v>56.4</v>
      </c>
      <c r="M74">
        <f t="shared" si="26"/>
        <v>22.422773722627738</v>
      </c>
      <c r="N74">
        <f t="shared" si="24"/>
        <v>1995.9008596918102</v>
      </c>
      <c r="O74" t="str">
        <f t="shared" si="16"/>
        <v>53211,</v>
      </c>
      <c r="P74" t="str">
        <f t="shared" si="16"/>
        <v>114,</v>
      </c>
      <c r="Q74" t="str">
        <f t="shared" si="29"/>
        <v>(15,28)</v>
      </c>
      <c r="R74" t="str">
        <f t="shared" si="30"/>
        <v>15,</v>
      </c>
      <c r="S74" t="str">
        <f t="shared" si="30"/>
        <v>28,</v>
      </c>
    </row>
    <row r="75" spans="1:25" x14ac:dyDescent="0.15">
      <c r="A75" t="s">
        <v>38</v>
      </c>
      <c r="B75">
        <v>51221</v>
      </c>
      <c r="C75">
        <v>181</v>
      </c>
      <c r="D75">
        <v>6</v>
      </c>
      <c r="E75">
        <v>15</v>
      </c>
      <c r="F75">
        <v>4</v>
      </c>
      <c r="G75" s="5">
        <f t="shared" si="23"/>
        <v>2.9359286293592864E-2</v>
      </c>
      <c r="H75" t="str">
        <f>VLOOKUP(B75,'名称-id-价值'!B:C,2,FALSE)</f>
        <v>Puma-碎片</v>
      </c>
      <c r="I75" t="str">
        <f t="shared" si="27"/>
        <v>T2碎片</v>
      </c>
      <c r="J75">
        <f t="shared" si="25"/>
        <v>3</v>
      </c>
      <c r="K75">
        <f t="shared" si="28"/>
        <v>1.2330900243309002</v>
      </c>
      <c r="L75">
        <f>VLOOKUP(B75,'名称-id-价值'!B:M,J75+2,FALSE)</f>
        <v>80</v>
      </c>
      <c r="M75">
        <f t="shared" si="26"/>
        <v>24.661800486618006</v>
      </c>
      <c r="N75">
        <f t="shared" si="24"/>
        <v>1995.9008596918102</v>
      </c>
      <c r="O75" t="str">
        <f t="shared" si="16"/>
        <v>51221,</v>
      </c>
      <c r="P75" t="str">
        <f t="shared" si="16"/>
        <v>181,</v>
      </c>
      <c r="Q75" t="str">
        <f t="shared" si="29"/>
        <v>(6,15)</v>
      </c>
      <c r="R75" t="str">
        <f t="shared" si="30"/>
        <v>6,</v>
      </c>
      <c r="S75" t="str">
        <f t="shared" si="30"/>
        <v>15,</v>
      </c>
    </row>
    <row r="76" spans="1:25" x14ac:dyDescent="0.15">
      <c r="A76" t="s">
        <v>38</v>
      </c>
      <c r="B76">
        <v>52221</v>
      </c>
      <c r="C76">
        <v>181</v>
      </c>
      <c r="D76">
        <v>6</v>
      </c>
      <c r="E76">
        <v>15</v>
      </c>
      <c r="F76">
        <v>4</v>
      </c>
      <c r="G76" s="5">
        <f t="shared" si="23"/>
        <v>2.9359286293592864E-2</v>
      </c>
      <c r="H76" t="str">
        <f>VLOOKUP(B76,'名称-id-价值'!B:C,2,FALSE)</f>
        <v>四号-碎片</v>
      </c>
      <c r="I76" t="str">
        <f t="shared" si="27"/>
        <v>T2碎片</v>
      </c>
      <c r="J76">
        <f t="shared" si="25"/>
        <v>3</v>
      </c>
      <c r="K76">
        <f t="shared" si="28"/>
        <v>1.2330900243309002</v>
      </c>
      <c r="L76">
        <f>VLOOKUP(B76,'名称-id-价值'!B:M,J76+2,FALSE)</f>
        <v>80</v>
      </c>
      <c r="M76">
        <f t="shared" si="26"/>
        <v>24.661800486618006</v>
      </c>
      <c r="N76">
        <f t="shared" si="24"/>
        <v>1995.9008596918102</v>
      </c>
      <c r="O76" t="str">
        <f t="shared" si="16"/>
        <v>52221,</v>
      </c>
      <c r="P76" t="str">
        <f t="shared" si="16"/>
        <v>181,</v>
      </c>
      <c r="Q76" t="str">
        <f t="shared" si="29"/>
        <v>(6,15)</v>
      </c>
      <c r="R76" t="str">
        <f t="shared" si="30"/>
        <v>6,</v>
      </c>
      <c r="S76" t="str">
        <f t="shared" si="30"/>
        <v>15,</v>
      </c>
    </row>
    <row r="77" spans="1:25" x14ac:dyDescent="0.15">
      <c r="A77" t="s">
        <v>38</v>
      </c>
      <c r="B77">
        <v>53221</v>
      </c>
      <c r="C77">
        <v>181</v>
      </c>
      <c r="D77">
        <v>6</v>
      </c>
      <c r="E77">
        <v>15</v>
      </c>
      <c r="F77">
        <v>4</v>
      </c>
      <c r="G77" s="5">
        <f t="shared" si="23"/>
        <v>2.9359286293592864E-2</v>
      </c>
      <c r="H77" t="str">
        <f>VLOOKUP(B77,'名称-id-价值'!B:C,2,FALSE)</f>
        <v>丘吉尔-碎片</v>
      </c>
      <c r="I77" t="str">
        <f t="shared" si="27"/>
        <v>T2碎片</v>
      </c>
      <c r="J77">
        <f t="shared" si="25"/>
        <v>3</v>
      </c>
      <c r="K77">
        <f t="shared" si="28"/>
        <v>1.2330900243309002</v>
      </c>
      <c r="L77">
        <f>VLOOKUP(B77,'名称-id-价值'!B:M,J77+2,FALSE)</f>
        <v>80</v>
      </c>
      <c r="M77">
        <f t="shared" si="26"/>
        <v>24.661800486618006</v>
      </c>
      <c r="N77">
        <f t="shared" si="24"/>
        <v>1995.9008596918102</v>
      </c>
      <c r="O77" t="str">
        <f t="shared" si="16"/>
        <v>53221,</v>
      </c>
      <c r="P77" t="str">
        <f t="shared" si="16"/>
        <v>181,</v>
      </c>
      <c r="Q77" t="str">
        <f t="shared" si="29"/>
        <v>(6,15)</v>
      </c>
      <c r="R77" t="str">
        <f t="shared" si="30"/>
        <v>6,</v>
      </c>
      <c r="S77" t="str">
        <f t="shared" si="30"/>
        <v>15,</v>
      </c>
    </row>
    <row r="78" spans="1:25" x14ac:dyDescent="0.15">
      <c r="A78" t="s">
        <v>38</v>
      </c>
      <c r="B78">
        <v>51311</v>
      </c>
      <c r="C78">
        <v>80</v>
      </c>
      <c r="D78">
        <v>2</v>
      </c>
      <c r="E78">
        <v>4</v>
      </c>
      <c r="F78">
        <v>4</v>
      </c>
      <c r="G78" s="5">
        <f t="shared" si="23"/>
        <v>1.2976480129764802E-2</v>
      </c>
      <c r="H78" t="str">
        <f>VLOOKUP(B78,'名称-id-价值'!B:C,2,FALSE)</f>
        <v>35(t)-碎片</v>
      </c>
      <c r="I78" t="str">
        <f t="shared" si="27"/>
        <v>T3碎片</v>
      </c>
      <c r="J78">
        <f t="shared" si="25"/>
        <v>3</v>
      </c>
      <c r="K78">
        <f t="shared" si="28"/>
        <v>0.15571776155717762</v>
      </c>
      <c r="L78">
        <f>VLOOKUP(B78,'名称-id-价值'!B:M,J78+2,FALSE)</f>
        <v>55</v>
      </c>
      <c r="M78">
        <f t="shared" si="26"/>
        <v>2.1411192214111923</v>
      </c>
      <c r="N78">
        <f t="shared" si="24"/>
        <v>1995.9008596918102</v>
      </c>
      <c r="O78" t="str">
        <f t="shared" si="16"/>
        <v>51311,</v>
      </c>
      <c r="P78" t="str">
        <f t="shared" si="16"/>
        <v>80,</v>
      </c>
      <c r="Q78" t="str">
        <f t="shared" si="29"/>
        <v>(2,4)</v>
      </c>
      <c r="R78" t="str">
        <f t="shared" si="30"/>
        <v>2,</v>
      </c>
      <c r="S78" t="str">
        <f t="shared" si="30"/>
        <v>4,</v>
      </c>
    </row>
    <row r="79" spans="1:25" x14ac:dyDescent="0.15">
      <c r="A79" t="s">
        <v>38</v>
      </c>
      <c r="B79">
        <v>51321</v>
      </c>
      <c r="C79">
        <v>40</v>
      </c>
      <c r="D79">
        <v>2</v>
      </c>
      <c r="E79">
        <v>4</v>
      </c>
      <c r="F79">
        <v>4</v>
      </c>
      <c r="G79" s="5">
        <f t="shared" si="23"/>
        <v>6.4882400648824008E-3</v>
      </c>
      <c r="H79" t="str">
        <f>VLOOKUP(B79,'名称-id-价值'!B:C,2,FALSE)</f>
        <v>十字军-碎片</v>
      </c>
      <c r="I79" t="str">
        <f t="shared" si="27"/>
        <v>T3碎片</v>
      </c>
      <c r="J79">
        <f t="shared" si="25"/>
        <v>3</v>
      </c>
      <c r="K79">
        <f t="shared" si="28"/>
        <v>7.785888077858881E-2</v>
      </c>
      <c r="L79">
        <f>VLOOKUP(B79,'名称-id-价值'!B:M,J79+2,FALSE)</f>
        <v>70</v>
      </c>
      <c r="M79">
        <f t="shared" si="26"/>
        <v>1.3625304136253042</v>
      </c>
      <c r="N79">
        <f t="shared" si="24"/>
        <v>1995.9008596918102</v>
      </c>
      <c r="O79" t="str">
        <f t="shared" si="16"/>
        <v>51321,</v>
      </c>
      <c r="P79" t="str">
        <f t="shared" si="16"/>
        <v>40,</v>
      </c>
      <c r="Q79" t="str">
        <f t="shared" si="29"/>
        <v>(2,4)</v>
      </c>
      <c r="R79" t="str">
        <f t="shared" si="30"/>
        <v>2,</v>
      </c>
      <c r="S79" t="str">
        <f t="shared" si="30"/>
        <v>4,</v>
      </c>
    </row>
    <row r="80" spans="1:25" x14ac:dyDescent="0.15">
      <c r="A80" t="s">
        <v>38</v>
      </c>
      <c r="B80">
        <v>52311</v>
      </c>
      <c r="C80">
        <v>80</v>
      </c>
      <c r="D80">
        <v>2</v>
      </c>
      <c r="E80">
        <v>4</v>
      </c>
      <c r="F80">
        <v>4</v>
      </c>
      <c r="G80" s="5">
        <f t="shared" si="23"/>
        <v>1.2976480129764802E-2</v>
      </c>
      <c r="H80" t="str">
        <f>VLOOKUP(B80,'名称-id-价值'!B:C,2,FALSE)</f>
        <v>玛蒂尔达-碎片</v>
      </c>
      <c r="I80" t="str">
        <f t="shared" si="27"/>
        <v>T3碎片</v>
      </c>
      <c r="J80">
        <f t="shared" si="25"/>
        <v>3</v>
      </c>
      <c r="K80">
        <f t="shared" si="28"/>
        <v>0.15571776155717762</v>
      </c>
      <c r="L80">
        <f>VLOOKUP(B80,'名称-id-价值'!B:M,J80+2,FALSE)</f>
        <v>55</v>
      </c>
      <c r="M80">
        <f t="shared" si="26"/>
        <v>2.1411192214111923</v>
      </c>
      <c r="N80">
        <f t="shared" si="24"/>
        <v>1995.9008596918102</v>
      </c>
      <c r="O80" t="str">
        <f t="shared" si="16"/>
        <v>52311,</v>
      </c>
      <c r="P80" t="str">
        <f t="shared" si="16"/>
        <v>80,</v>
      </c>
      <c r="Q80" t="str">
        <f t="shared" si="29"/>
        <v>(2,4)</v>
      </c>
      <c r="R80" t="str">
        <f t="shared" si="30"/>
        <v>2,</v>
      </c>
      <c r="S80" t="str">
        <f t="shared" si="30"/>
        <v>4,</v>
      </c>
    </row>
    <row r="81" spans="1:19" x14ac:dyDescent="0.15">
      <c r="A81" t="s">
        <v>38</v>
      </c>
      <c r="B81">
        <v>52321</v>
      </c>
      <c r="C81">
        <v>40</v>
      </c>
      <c r="D81">
        <v>2</v>
      </c>
      <c r="E81">
        <v>4</v>
      </c>
      <c r="F81">
        <v>4</v>
      </c>
      <c r="G81" s="5">
        <f t="shared" si="23"/>
        <v>6.4882400648824008E-3</v>
      </c>
      <c r="H81" t="str">
        <f>VLOOKUP(B81,'名称-id-价值'!B:C,2,FALSE)</f>
        <v>谢尔曼-碎片</v>
      </c>
      <c r="I81" t="str">
        <f t="shared" si="27"/>
        <v>T3碎片</v>
      </c>
      <c r="J81">
        <f t="shared" si="25"/>
        <v>3</v>
      </c>
      <c r="K81">
        <f t="shared" si="28"/>
        <v>7.785888077858881E-2</v>
      </c>
      <c r="L81">
        <f>VLOOKUP(B81,'名称-id-价值'!B:M,J81+2,FALSE)</f>
        <v>70</v>
      </c>
      <c r="M81">
        <f t="shared" si="26"/>
        <v>1.3625304136253042</v>
      </c>
      <c r="N81">
        <f t="shared" si="24"/>
        <v>1995.9008596918102</v>
      </c>
      <c r="O81" t="str">
        <f t="shared" si="16"/>
        <v>52321,</v>
      </c>
      <c r="P81" t="str">
        <f t="shared" si="16"/>
        <v>40,</v>
      </c>
      <c r="Q81" t="str">
        <f t="shared" si="29"/>
        <v>(2,4)</v>
      </c>
      <c r="R81" t="str">
        <f t="shared" si="30"/>
        <v>2,</v>
      </c>
      <c r="S81" t="str">
        <f t="shared" si="30"/>
        <v>4,</v>
      </c>
    </row>
    <row r="82" spans="1:19" x14ac:dyDescent="0.15">
      <c r="A82" t="s">
        <v>38</v>
      </c>
      <c r="B82">
        <v>53311</v>
      </c>
      <c r="C82">
        <v>80</v>
      </c>
      <c r="D82">
        <v>2</v>
      </c>
      <c r="E82">
        <v>4</v>
      </c>
      <c r="F82">
        <v>4</v>
      </c>
      <c r="G82" s="5">
        <f t="shared" si="23"/>
        <v>1.2976480129764802E-2</v>
      </c>
      <c r="H82" t="str">
        <f>VLOOKUP(B82,'名称-id-价值'!B:C,2,FALSE)</f>
        <v>黑豹-碎片</v>
      </c>
      <c r="I82" t="str">
        <f t="shared" si="27"/>
        <v>T3碎片</v>
      </c>
      <c r="J82">
        <f t="shared" si="25"/>
        <v>3</v>
      </c>
      <c r="K82">
        <f t="shared" si="28"/>
        <v>0.15571776155717762</v>
      </c>
      <c r="L82">
        <f>VLOOKUP(B82,'名称-id-价值'!B:M,J82+2,FALSE)</f>
        <v>55</v>
      </c>
      <c r="M82">
        <f t="shared" si="26"/>
        <v>2.1411192214111923</v>
      </c>
      <c r="N82">
        <f t="shared" si="24"/>
        <v>1995.9008596918102</v>
      </c>
      <c r="O82" t="str">
        <f t="shared" si="16"/>
        <v>53311,</v>
      </c>
      <c r="P82" t="str">
        <f t="shared" si="16"/>
        <v>80,</v>
      </c>
      <c r="Q82" t="str">
        <f t="shared" si="29"/>
        <v>(2,4)</v>
      </c>
      <c r="R82" t="str">
        <f t="shared" si="30"/>
        <v>2,</v>
      </c>
      <c r="S82" t="str">
        <f t="shared" si="30"/>
        <v>4,</v>
      </c>
    </row>
    <row r="83" spans="1:19" x14ac:dyDescent="0.15">
      <c r="A83" t="s">
        <v>38</v>
      </c>
      <c r="B83">
        <v>53321</v>
      </c>
      <c r="C83">
        <v>40</v>
      </c>
      <c r="D83">
        <v>2</v>
      </c>
      <c r="E83">
        <v>4</v>
      </c>
      <c r="F83">
        <v>4</v>
      </c>
      <c r="G83" s="5">
        <f t="shared" si="23"/>
        <v>6.4882400648824008E-3</v>
      </c>
      <c r="H83" t="str">
        <f>VLOOKUP(B83,'名称-id-价值'!B:C,2,FALSE)</f>
        <v>虎式-碎片</v>
      </c>
      <c r="I83" t="str">
        <f t="shared" si="27"/>
        <v>T3碎片</v>
      </c>
      <c r="J83">
        <f t="shared" si="25"/>
        <v>3</v>
      </c>
      <c r="K83">
        <f t="shared" si="28"/>
        <v>7.785888077858881E-2</v>
      </c>
      <c r="L83">
        <f>VLOOKUP(B83,'名称-id-价值'!B:M,J83+2,FALSE)</f>
        <v>70</v>
      </c>
      <c r="M83">
        <f t="shared" si="26"/>
        <v>1.3625304136253042</v>
      </c>
      <c r="N83">
        <f t="shared" si="24"/>
        <v>1995.9008596918102</v>
      </c>
      <c r="O83" t="str">
        <f t="shared" si="16"/>
        <v>53321,</v>
      </c>
      <c r="P83" t="str">
        <f t="shared" si="16"/>
        <v>40,</v>
      </c>
      <c r="Q83" t="str">
        <f t="shared" si="29"/>
        <v>(2,4)</v>
      </c>
      <c r="R83" t="str">
        <f t="shared" si="30"/>
        <v>2,</v>
      </c>
      <c r="S83" t="str">
        <f t="shared" si="30"/>
        <v>4,</v>
      </c>
    </row>
    <row r="84" spans="1:19" x14ac:dyDescent="0.15">
      <c r="A84" t="s">
        <v>38</v>
      </c>
      <c r="B84">
        <v>53331</v>
      </c>
      <c r="C84">
        <v>40</v>
      </c>
      <c r="D84">
        <v>2</v>
      </c>
      <c r="E84">
        <v>4</v>
      </c>
      <c r="F84">
        <v>4</v>
      </c>
      <c r="G84" s="5">
        <f t="shared" si="23"/>
        <v>6.4882400648824008E-3</v>
      </c>
      <c r="H84" t="str">
        <f>VLOOKUP(B84,'名称-id-价值'!B:C,2,FALSE)</f>
        <v>KV-2-碎片</v>
      </c>
      <c r="I84" t="str">
        <f t="shared" si="27"/>
        <v>T3碎片</v>
      </c>
      <c r="J84">
        <f t="shared" si="25"/>
        <v>3</v>
      </c>
      <c r="K84">
        <f t="shared" si="28"/>
        <v>7.785888077858881E-2</v>
      </c>
      <c r="L84">
        <f>VLOOKUP(B84,'名称-id-价值'!B:M,J84+2,FALSE)</f>
        <v>80</v>
      </c>
      <c r="M84">
        <f t="shared" si="26"/>
        <v>1.557177615571776</v>
      </c>
      <c r="N84">
        <f t="shared" si="24"/>
        <v>1995.9008596918102</v>
      </c>
      <c r="O84" t="str">
        <f t="shared" si="16"/>
        <v>53331,</v>
      </c>
      <c r="P84" t="str">
        <f t="shared" si="16"/>
        <v>40,</v>
      </c>
      <c r="Q84" t="str">
        <f t="shared" si="29"/>
        <v>(2,4)</v>
      </c>
      <c r="R84" t="str">
        <f t="shared" si="30"/>
        <v>2,</v>
      </c>
      <c r="S84" t="str">
        <f t="shared" si="30"/>
        <v>4,</v>
      </c>
    </row>
    <row r="85" spans="1:19" x14ac:dyDescent="0.15">
      <c r="A85" t="s">
        <v>38</v>
      </c>
      <c r="B85">
        <v>52331</v>
      </c>
      <c r="C85">
        <v>60</v>
      </c>
      <c r="D85">
        <v>2</v>
      </c>
      <c r="E85">
        <v>4</v>
      </c>
      <c r="F85">
        <v>4</v>
      </c>
      <c r="G85" s="5">
        <f t="shared" si="23"/>
        <v>9.7323600973236012E-3</v>
      </c>
      <c r="H85" t="str">
        <f>VLOOKUP(B85,'名称-id-价值'!B:C,2,FALSE)</f>
        <v>彗星-碎片</v>
      </c>
      <c r="I85" t="str">
        <f t="shared" si="27"/>
        <v>T3碎片</v>
      </c>
      <c r="J85">
        <f t="shared" si="25"/>
        <v>3</v>
      </c>
      <c r="K85">
        <f t="shared" si="28"/>
        <v>0.11678832116788321</v>
      </c>
      <c r="L85">
        <f>VLOOKUP(B85,'名称-id-价值'!B:M,J85+2,FALSE)</f>
        <v>80</v>
      </c>
      <c r="M85">
        <f t="shared" si="26"/>
        <v>2.3357664233576645</v>
      </c>
      <c r="N85">
        <f t="shared" si="24"/>
        <v>1995.9008596918102</v>
      </c>
      <c r="O85" t="str">
        <f t="shared" si="16"/>
        <v>52331,</v>
      </c>
      <c r="P85" t="str">
        <f t="shared" si="16"/>
        <v>60,</v>
      </c>
      <c r="Q85" t="str">
        <f t="shared" si="29"/>
        <v>(2,4)</v>
      </c>
      <c r="R85" t="str">
        <f t="shared" si="30"/>
        <v>2,</v>
      </c>
      <c r="S85" t="str">
        <f t="shared" si="30"/>
        <v>4,</v>
      </c>
    </row>
    <row r="86" spans="1:19" x14ac:dyDescent="0.15">
      <c r="A86" t="s">
        <v>38</v>
      </c>
      <c r="B86">
        <v>91001</v>
      </c>
      <c r="C86">
        <v>126</v>
      </c>
      <c r="D86">
        <v>6</v>
      </c>
      <c r="E86">
        <v>10</v>
      </c>
      <c r="F86">
        <v>4</v>
      </c>
      <c r="G86" s="5">
        <f t="shared" si="23"/>
        <v>2.0437956204379562E-2</v>
      </c>
      <c r="H86" t="str">
        <f>VLOOKUP(B86,'名称-id-价值'!B:C,2,FALSE)</f>
        <v>T1LP1</v>
      </c>
      <c r="I86" t="str">
        <f t="shared" si="27"/>
        <v>T1部件</v>
      </c>
      <c r="J86">
        <f t="shared" si="25"/>
        <v>3</v>
      </c>
      <c r="K86">
        <f t="shared" si="28"/>
        <v>0.65401459854014599</v>
      </c>
      <c r="L86">
        <f>VLOOKUP(B86,'名称-id-价值'!B:M,J86+2,FALSE)</f>
        <v>36</v>
      </c>
      <c r="M86">
        <f t="shared" si="26"/>
        <v>5.8861313868613134</v>
      </c>
      <c r="N86">
        <f t="shared" si="24"/>
        <v>1995.9008596918102</v>
      </c>
      <c r="O86" t="str">
        <f t="shared" si="16"/>
        <v>91001,</v>
      </c>
      <c r="P86" t="str">
        <f t="shared" si="16"/>
        <v>126,</v>
      </c>
      <c r="Q86" t="str">
        <f t="shared" si="29"/>
        <v>(6,10)</v>
      </c>
      <c r="R86" t="str">
        <f t="shared" si="30"/>
        <v>6,</v>
      </c>
      <c r="S86" t="str">
        <f t="shared" si="30"/>
        <v>10,</v>
      </c>
    </row>
    <row r="87" spans="1:19" x14ac:dyDescent="0.15">
      <c r="A87" t="s">
        <v>38</v>
      </c>
      <c r="B87">
        <v>91003</v>
      </c>
      <c r="C87">
        <v>126</v>
      </c>
      <c r="D87">
        <v>6</v>
      </c>
      <c r="E87">
        <v>10</v>
      </c>
      <c r="F87">
        <v>4</v>
      </c>
      <c r="G87" s="5">
        <f t="shared" si="23"/>
        <v>2.0437956204379562E-2</v>
      </c>
      <c r="H87" t="str">
        <f>VLOOKUP(B87,'名称-id-价值'!B:C,2,FALSE)</f>
        <v>T1LP3</v>
      </c>
      <c r="I87" t="str">
        <f t="shared" si="27"/>
        <v>T1部件</v>
      </c>
      <c r="J87">
        <f t="shared" si="25"/>
        <v>3</v>
      </c>
      <c r="K87">
        <f t="shared" si="28"/>
        <v>0.65401459854014599</v>
      </c>
      <c r="L87">
        <f>VLOOKUP(B87,'名称-id-价值'!B:M,J87+2,FALSE)</f>
        <v>36</v>
      </c>
      <c r="M87">
        <f t="shared" si="26"/>
        <v>5.8861313868613134</v>
      </c>
      <c r="N87">
        <f t="shared" si="24"/>
        <v>1995.9008596918102</v>
      </c>
      <c r="O87" t="str">
        <f t="shared" si="16"/>
        <v>91003,</v>
      </c>
      <c r="P87" t="str">
        <f t="shared" si="16"/>
        <v>126,</v>
      </c>
      <c r="Q87" t="str">
        <f t="shared" si="29"/>
        <v>(6,10)</v>
      </c>
      <c r="R87" t="str">
        <f t="shared" si="30"/>
        <v>6,</v>
      </c>
      <c r="S87" t="str">
        <f t="shared" si="30"/>
        <v>10,</v>
      </c>
    </row>
    <row r="88" spans="1:19" x14ac:dyDescent="0.15">
      <c r="A88" t="s">
        <v>38</v>
      </c>
      <c r="B88">
        <v>91005</v>
      </c>
      <c r="C88">
        <v>126</v>
      </c>
      <c r="D88">
        <v>6</v>
      </c>
      <c r="E88">
        <v>10</v>
      </c>
      <c r="F88">
        <v>4</v>
      </c>
      <c r="G88" s="5">
        <f t="shared" si="23"/>
        <v>2.0437956204379562E-2</v>
      </c>
      <c r="H88" t="str">
        <f>VLOOKUP(B88,'名称-id-价值'!B:C,2,FALSE)</f>
        <v>T1LP5</v>
      </c>
      <c r="I88" t="str">
        <f t="shared" si="27"/>
        <v>T1部件</v>
      </c>
      <c r="J88">
        <f t="shared" si="25"/>
        <v>3</v>
      </c>
      <c r="K88">
        <f t="shared" si="28"/>
        <v>0.65401459854014599</v>
      </c>
      <c r="L88">
        <f>VLOOKUP(B88,'名称-id-价值'!B:M,J88+2,FALSE)</f>
        <v>36</v>
      </c>
      <c r="M88">
        <f t="shared" si="26"/>
        <v>5.8861313868613134</v>
      </c>
      <c r="N88">
        <f t="shared" si="24"/>
        <v>1995.9008596918102</v>
      </c>
      <c r="O88" t="str">
        <f t="shared" si="16"/>
        <v>91005,</v>
      </c>
      <c r="P88" t="str">
        <f t="shared" si="16"/>
        <v>126,</v>
      </c>
      <c r="Q88" t="str">
        <f t="shared" si="29"/>
        <v>(6,10)</v>
      </c>
      <c r="R88" t="str">
        <f t="shared" si="30"/>
        <v>6,</v>
      </c>
      <c r="S88" t="str">
        <f t="shared" si="30"/>
        <v>10,</v>
      </c>
    </row>
    <row r="89" spans="1:19" x14ac:dyDescent="0.15">
      <c r="A89" t="s">
        <v>38</v>
      </c>
      <c r="B89">
        <v>91101</v>
      </c>
      <c r="C89">
        <v>126</v>
      </c>
      <c r="D89">
        <v>6</v>
      </c>
      <c r="E89">
        <v>10</v>
      </c>
      <c r="F89">
        <v>4</v>
      </c>
      <c r="G89" s="5">
        <f t="shared" si="23"/>
        <v>2.0437956204379562E-2</v>
      </c>
      <c r="H89" t="str">
        <f>VLOOKUP(B89,'名称-id-价值'!B:C,2,FALSE)</f>
        <v>T1MP1</v>
      </c>
      <c r="I89" t="str">
        <f t="shared" si="27"/>
        <v>T1部件</v>
      </c>
      <c r="J89">
        <f t="shared" si="25"/>
        <v>3</v>
      </c>
      <c r="K89">
        <f t="shared" si="28"/>
        <v>0.65401459854014599</v>
      </c>
      <c r="L89">
        <f>VLOOKUP(B89,'名称-id-价值'!B:M,J89+2,FALSE)</f>
        <v>36</v>
      </c>
      <c r="M89">
        <f t="shared" si="26"/>
        <v>5.8861313868613134</v>
      </c>
      <c r="N89">
        <f t="shared" si="24"/>
        <v>1995.9008596918102</v>
      </c>
      <c r="O89" t="str">
        <f t="shared" si="16"/>
        <v>91101,</v>
      </c>
      <c r="P89" t="str">
        <f t="shared" si="16"/>
        <v>126,</v>
      </c>
      <c r="Q89" t="str">
        <f t="shared" si="29"/>
        <v>(6,10)</v>
      </c>
      <c r="R89" t="str">
        <f t="shared" si="30"/>
        <v>6,</v>
      </c>
      <c r="S89" t="str">
        <f t="shared" si="30"/>
        <v>10,</v>
      </c>
    </row>
    <row r="90" spans="1:19" x14ac:dyDescent="0.15">
      <c r="A90" t="s">
        <v>38</v>
      </c>
      <c r="B90">
        <v>91103</v>
      </c>
      <c r="C90">
        <v>126</v>
      </c>
      <c r="D90">
        <v>6</v>
      </c>
      <c r="E90">
        <v>10</v>
      </c>
      <c r="F90">
        <v>4</v>
      </c>
      <c r="G90" s="5">
        <f t="shared" si="23"/>
        <v>2.0437956204379562E-2</v>
      </c>
      <c r="H90" t="str">
        <f>VLOOKUP(B90,'名称-id-价值'!B:C,2,FALSE)</f>
        <v>T1MP3</v>
      </c>
      <c r="I90" t="str">
        <f t="shared" si="27"/>
        <v>T1部件</v>
      </c>
      <c r="J90">
        <f t="shared" si="25"/>
        <v>3</v>
      </c>
      <c r="K90">
        <f t="shared" si="28"/>
        <v>0.65401459854014599</v>
      </c>
      <c r="L90">
        <f>VLOOKUP(B90,'名称-id-价值'!B:M,J90+2,FALSE)</f>
        <v>36</v>
      </c>
      <c r="M90">
        <f t="shared" si="26"/>
        <v>5.8861313868613134</v>
      </c>
      <c r="N90">
        <f t="shared" si="24"/>
        <v>1995.9008596918102</v>
      </c>
      <c r="O90" t="str">
        <f t="shared" si="16"/>
        <v>91103,</v>
      </c>
      <c r="P90" t="str">
        <f t="shared" si="16"/>
        <v>126,</v>
      </c>
      <c r="Q90" t="str">
        <f t="shared" si="29"/>
        <v>(6,10)</v>
      </c>
      <c r="R90" t="str">
        <f t="shared" si="30"/>
        <v>6,</v>
      </c>
      <c r="S90" t="str">
        <f t="shared" si="30"/>
        <v>10,</v>
      </c>
    </row>
    <row r="91" spans="1:19" x14ac:dyDescent="0.15">
      <c r="A91" t="s">
        <v>38</v>
      </c>
      <c r="B91">
        <v>91105</v>
      </c>
      <c r="C91">
        <v>126</v>
      </c>
      <c r="D91">
        <v>6</v>
      </c>
      <c r="E91">
        <v>10</v>
      </c>
      <c r="F91">
        <v>4</v>
      </c>
      <c r="G91" s="5">
        <f t="shared" si="23"/>
        <v>2.0437956204379562E-2</v>
      </c>
      <c r="H91" t="str">
        <f>VLOOKUP(B91,'名称-id-价值'!B:C,2,FALSE)</f>
        <v>T1MP5</v>
      </c>
      <c r="I91" t="str">
        <f t="shared" si="27"/>
        <v>T1部件</v>
      </c>
      <c r="J91">
        <f t="shared" si="25"/>
        <v>3</v>
      </c>
      <c r="K91">
        <f t="shared" si="28"/>
        <v>0.65401459854014599</v>
      </c>
      <c r="L91">
        <f>VLOOKUP(B91,'名称-id-价值'!B:M,J91+2,FALSE)</f>
        <v>36</v>
      </c>
      <c r="M91">
        <f t="shared" si="26"/>
        <v>5.8861313868613134</v>
      </c>
      <c r="N91">
        <f t="shared" si="24"/>
        <v>1995.9008596918102</v>
      </c>
      <c r="O91" t="str">
        <f t="shared" ref="O91:P156" si="31">B91&amp;","</f>
        <v>91105,</v>
      </c>
      <c r="P91" t="str">
        <f t="shared" si="31"/>
        <v>126,</v>
      </c>
      <c r="Q91" t="str">
        <f t="shared" si="29"/>
        <v>(6,10)</v>
      </c>
      <c r="R91" t="str">
        <f t="shared" si="30"/>
        <v>6,</v>
      </c>
      <c r="S91" t="str">
        <f t="shared" si="30"/>
        <v>10,</v>
      </c>
    </row>
    <row r="92" spans="1:19" x14ac:dyDescent="0.15">
      <c r="A92" t="s">
        <v>38</v>
      </c>
      <c r="B92">
        <v>91201</v>
      </c>
      <c r="C92">
        <v>126</v>
      </c>
      <c r="D92">
        <v>6</v>
      </c>
      <c r="E92">
        <v>10</v>
      </c>
      <c r="F92">
        <v>4</v>
      </c>
      <c r="G92" s="5">
        <f t="shared" si="23"/>
        <v>2.0437956204379562E-2</v>
      </c>
      <c r="H92" t="str">
        <f>VLOOKUP(B92,'名称-id-价值'!B:C,2,FALSE)</f>
        <v>T1HP1</v>
      </c>
      <c r="I92" t="str">
        <f t="shared" si="27"/>
        <v>T1部件</v>
      </c>
      <c r="J92">
        <f t="shared" si="25"/>
        <v>3</v>
      </c>
      <c r="K92">
        <f t="shared" si="28"/>
        <v>0.65401459854014599</v>
      </c>
      <c r="L92">
        <f>VLOOKUP(B92,'名称-id-价值'!B:M,J92+2,FALSE)</f>
        <v>36</v>
      </c>
      <c r="M92">
        <f t="shared" si="26"/>
        <v>5.8861313868613134</v>
      </c>
      <c r="N92">
        <f t="shared" si="24"/>
        <v>1995.9008596918102</v>
      </c>
      <c r="O92" t="str">
        <f t="shared" si="31"/>
        <v>91201,</v>
      </c>
      <c r="P92" t="str">
        <f t="shared" si="31"/>
        <v>126,</v>
      </c>
      <c r="Q92" t="str">
        <f t="shared" si="29"/>
        <v>(6,10)</v>
      </c>
      <c r="R92" t="str">
        <f t="shared" si="30"/>
        <v>6,</v>
      </c>
      <c r="S92" t="str">
        <f t="shared" si="30"/>
        <v>10,</v>
      </c>
    </row>
    <row r="93" spans="1:19" x14ac:dyDescent="0.15">
      <c r="A93" t="s">
        <v>38</v>
      </c>
      <c r="B93">
        <v>91203</v>
      </c>
      <c r="C93">
        <v>126</v>
      </c>
      <c r="D93">
        <v>6</v>
      </c>
      <c r="E93">
        <v>10</v>
      </c>
      <c r="F93">
        <v>4</v>
      </c>
      <c r="G93" s="5">
        <f t="shared" si="23"/>
        <v>2.0437956204379562E-2</v>
      </c>
      <c r="H93" t="str">
        <f>VLOOKUP(B93,'名称-id-价值'!B:C,2,FALSE)</f>
        <v>T1HP3</v>
      </c>
      <c r="I93" t="str">
        <f t="shared" si="27"/>
        <v>T1部件</v>
      </c>
      <c r="J93">
        <f t="shared" si="25"/>
        <v>3</v>
      </c>
      <c r="K93">
        <f t="shared" si="28"/>
        <v>0.65401459854014599</v>
      </c>
      <c r="L93">
        <f>VLOOKUP(B93,'名称-id-价值'!B:M,J93+2,FALSE)</f>
        <v>36</v>
      </c>
      <c r="M93">
        <f t="shared" si="26"/>
        <v>5.8861313868613134</v>
      </c>
      <c r="N93">
        <f t="shared" si="24"/>
        <v>1995.9008596918102</v>
      </c>
      <c r="O93" t="str">
        <f t="shared" si="31"/>
        <v>91203,</v>
      </c>
      <c r="P93" t="str">
        <f t="shared" si="31"/>
        <v>126,</v>
      </c>
      <c r="Q93" t="str">
        <f t="shared" si="29"/>
        <v>(6,10)</v>
      </c>
      <c r="R93" t="str">
        <f t="shared" si="30"/>
        <v>6,</v>
      </c>
      <c r="S93" t="str">
        <f t="shared" si="30"/>
        <v>10,</v>
      </c>
    </row>
    <row r="94" spans="1:19" x14ac:dyDescent="0.15">
      <c r="A94" t="s">
        <v>38</v>
      </c>
      <c r="B94">
        <v>91205</v>
      </c>
      <c r="C94">
        <v>126</v>
      </c>
      <c r="D94">
        <v>6</v>
      </c>
      <c r="E94">
        <v>10</v>
      </c>
      <c r="F94">
        <v>4</v>
      </c>
      <c r="G94" s="5">
        <f t="shared" si="23"/>
        <v>2.0437956204379562E-2</v>
      </c>
      <c r="H94" t="str">
        <f>VLOOKUP(B94,'名称-id-价值'!B:C,2,FALSE)</f>
        <v>T1HP5</v>
      </c>
      <c r="I94" t="str">
        <f t="shared" si="27"/>
        <v>T1部件</v>
      </c>
      <c r="J94">
        <f t="shared" si="25"/>
        <v>3</v>
      </c>
      <c r="K94">
        <f t="shared" si="28"/>
        <v>0.65401459854014599</v>
      </c>
      <c r="L94">
        <f>VLOOKUP(B94,'名称-id-价值'!B:M,J94+2,FALSE)</f>
        <v>36</v>
      </c>
      <c r="M94">
        <f t="shared" si="26"/>
        <v>5.8861313868613134</v>
      </c>
      <c r="N94">
        <f t="shared" si="24"/>
        <v>1995.9008596918102</v>
      </c>
      <c r="O94" t="str">
        <f t="shared" si="31"/>
        <v>91205,</v>
      </c>
      <c r="P94" t="str">
        <f t="shared" si="31"/>
        <v>126,</v>
      </c>
      <c r="Q94" t="str">
        <f t="shared" si="29"/>
        <v>(6,10)</v>
      </c>
      <c r="R94" t="str">
        <f t="shared" si="30"/>
        <v>6,</v>
      </c>
      <c r="S94" t="str">
        <f t="shared" si="30"/>
        <v>10,</v>
      </c>
    </row>
    <row r="95" spans="1:19" x14ac:dyDescent="0.15">
      <c r="A95" t="s">
        <v>38</v>
      </c>
      <c r="B95">
        <v>91002</v>
      </c>
      <c r="C95">
        <v>126</v>
      </c>
      <c r="D95">
        <v>6</v>
      </c>
      <c r="E95">
        <v>10</v>
      </c>
      <c r="F95">
        <v>4</v>
      </c>
      <c r="G95" s="5">
        <f t="shared" si="23"/>
        <v>2.0437956204379562E-2</v>
      </c>
      <c r="H95" t="str">
        <f>VLOOKUP(B95,'名称-id-价值'!B:C,2,FALSE)</f>
        <v>T1LP2</v>
      </c>
      <c r="I95" t="str">
        <f t="shared" si="27"/>
        <v>T1部件</v>
      </c>
      <c r="J95">
        <f t="shared" si="25"/>
        <v>3</v>
      </c>
      <c r="K95">
        <f t="shared" si="28"/>
        <v>0.65401459854014599</v>
      </c>
      <c r="L95">
        <f>VLOOKUP(B95,'名称-id-价值'!B:M,J95+2,FALSE)</f>
        <v>36</v>
      </c>
      <c r="M95">
        <f t="shared" si="26"/>
        <v>5.8861313868613134</v>
      </c>
      <c r="N95">
        <f t="shared" si="24"/>
        <v>1995.9008596918102</v>
      </c>
      <c r="O95" t="str">
        <f t="shared" si="31"/>
        <v>91002,</v>
      </c>
      <c r="P95" t="str">
        <f t="shared" si="31"/>
        <v>126,</v>
      </c>
      <c r="Q95" t="str">
        <f t="shared" si="29"/>
        <v>(6,10)</v>
      </c>
      <c r="R95" t="str">
        <f t="shared" si="30"/>
        <v>6,</v>
      </c>
      <c r="S95" t="str">
        <f t="shared" si="30"/>
        <v>10,</v>
      </c>
    </row>
    <row r="96" spans="1:19" x14ac:dyDescent="0.15">
      <c r="A96" t="s">
        <v>38</v>
      </c>
      <c r="B96">
        <v>91004</v>
      </c>
      <c r="C96">
        <v>126</v>
      </c>
      <c r="D96">
        <v>6</v>
      </c>
      <c r="E96">
        <v>10</v>
      </c>
      <c r="F96">
        <v>4</v>
      </c>
      <c r="G96" s="5">
        <f t="shared" si="23"/>
        <v>2.0437956204379562E-2</v>
      </c>
      <c r="H96" t="str">
        <f>VLOOKUP(B96,'名称-id-价值'!B:C,2,FALSE)</f>
        <v>T1LP4</v>
      </c>
      <c r="I96" t="str">
        <f t="shared" si="27"/>
        <v>T1部件</v>
      </c>
      <c r="J96">
        <f t="shared" si="25"/>
        <v>3</v>
      </c>
      <c r="K96">
        <f t="shared" si="28"/>
        <v>0.65401459854014599</v>
      </c>
      <c r="L96">
        <f>VLOOKUP(B96,'名称-id-价值'!B:M,J96+2,FALSE)</f>
        <v>36</v>
      </c>
      <c r="M96">
        <f t="shared" si="26"/>
        <v>5.8861313868613134</v>
      </c>
      <c r="N96">
        <f t="shared" si="24"/>
        <v>1995.9008596918102</v>
      </c>
      <c r="O96" t="str">
        <f t="shared" si="31"/>
        <v>91004,</v>
      </c>
      <c r="P96" t="str">
        <f t="shared" si="31"/>
        <v>126,</v>
      </c>
      <c r="Q96" t="str">
        <f t="shared" si="29"/>
        <v>(6,10)</v>
      </c>
      <c r="R96" t="str">
        <f t="shared" si="30"/>
        <v>6,</v>
      </c>
      <c r="S96" t="str">
        <f t="shared" si="30"/>
        <v>10,</v>
      </c>
    </row>
    <row r="97" spans="1:19" x14ac:dyDescent="0.15">
      <c r="A97" t="s">
        <v>38</v>
      </c>
      <c r="B97">
        <v>91006</v>
      </c>
      <c r="C97">
        <v>126</v>
      </c>
      <c r="D97">
        <v>6</v>
      </c>
      <c r="E97">
        <v>10</v>
      </c>
      <c r="F97">
        <v>4</v>
      </c>
      <c r="G97" s="5">
        <f t="shared" si="23"/>
        <v>2.0437956204379562E-2</v>
      </c>
      <c r="H97" t="str">
        <f>VLOOKUP(B97,'名称-id-价值'!B:C,2,FALSE)</f>
        <v>T1LP6</v>
      </c>
      <c r="I97" t="str">
        <f t="shared" si="27"/>
        <v>T1部件</v>
      </c>
      <c r="J97">
        <f t="shared" si="25"/>
        <v>3</v>
      </c>
      <c r="K97">
        <f t="shared" si="28"/>
        <v>0.65401459854014599</v>
      </c>
      <c r="L97">
        <f>VLOOKUP(B97,'名称-id-价值'!B:M,J97+2,FALSE)</f>
        <v>36</v>
      </c>
      <c r="M97">
        <f t="shared" si="26"/>
        <v>5.8861313868613134</v>
      </c>
      <c r="N97">
        <f t="shared" si="24"/>
        <v>1995.9008596918102</v>
      </c>
      <c r="O97" t="str">
        <f t="shared" si="31"/>
        <v>91006,</v>
      </c>
      <c r="P97" t="str">
        <f t="shared" si="31"/>
        <v>126,</v>
      </c>
      <c r="Q97" t="str">
        <f t="shared" si="29"/>
        <v>(6,10)</v>
      </c>
      <c r="R97" t="str">
        <f t="shared" si="30"/>
        <v>6,</v>
      </c>
      <c r="S97" t="str">
        <f t="shared" si="30"/>
        <v>10,</v>
      </c>
    </row>
    <row r="98" spans="1:19" x14ac:dyDescent="0.15">
      <c r="A98" t="s">
        <v>38</v>
      </c>
      <c r="B98">
        <v>91102</v>
      </c>
      <c r="C98">
        <v>126</v>
      </c>
      <c r="D98">
        <v>6</v>
      </c>
      <c r="E98">
        <v>10</v>
      </c>
      <c r="F98">
        <v>4</v>
      </c>
      <c r="G98" s="5">
        <f t="shared" si="23"/>
        <v>2.0437956204379562E-2</v>
      </c>
      <c r="H98" t="str">
        <f>VLOOKUP(B98,'名称-id-价值'!B:C,2,FALSE)</f>
        <v>T1MP2</v>
      </c>
      <c r="I98" t="str">
        <f t="shared" si="27"/>
        <v>T1部件</v>
      </c>
      <c r="J98">
        <f t="shared" si="25"/>
        <v>3</v>
      </c>
      <c r="K98">
        <f t="shared" si="28"/>
        <v>0.65401459854014599</v>
      </c>
      <c r="L98">
        <f>VLOOKUP(B98,'名称-id-价值'!B:M,J98+2,FALSE)</f>
        <v>36</v>
      </c>
      <c r="M98">
        <f t="shared" si="26"/>
        <v>5.8861313868613134</v>
      </c>
      <c r="N98">
        <f t="shared" si="24"/>
        <v>1995.9008596918102</v>
      </c>
      <c r="O98" t="str">
        <f t="shared" si="31"/>
        <v>91102,</v>
      </c>
      <c r="P98" t="str">
        <f t="shared" si="31"/>
        <v>126,</v>
      </c>
      <c r="Q98" t="str">
        <f t="shared" si="29"/>
        <v>(6,10)</v>
      </c>
      <c r="R98" t="str">
        <f t="shared" si="30"/>
        <v>6,</v>
      </c>
      <c r="S98" t="str">
        <f t="shared" si="30"/>
        <v>10,</v>
      </c>
    </row>
    <row r="99" spans="1:19" x14ac:dyDescent="0.15">
      <c r="A99" t="s">
        <v>38</v>
      </c>
      <c r="B99">
        <v>91104</v>
      </c>
      <c r="C99">
        <v>126</v>
      </c>
      <c r="D99">
        <v>6</v>
      </c>
      <c r="E99">
        <v>10</v>
      </c>
      <c r="F99">
        <v>4</v>
      </c>
      <c r="G99" s="5">
        <f t="shared" si="23"/>
        <v>2.0437956204379562E-2</v>
      </c>
      <c r="H99" t="str">
        <f>VLOOKUP(B99,'名称-id-价值'!B:C,2,FALSE)</f>
        <v>T1MP4</v>
      </c>
      <c r="I99" t="str">
        <f t="shared" si="27"/>
        <v>T1部件</v>
      </c>
      <c r="J99">
        <f t="shared" si="25"/>
        <v>3</v>
      </c>
      <c r="K99">
        <f t="shared" si="28"/>
        <v>0.65401459854014599</v>
      </c>
      <c r="L99">
        <f>VLOOKUP(B99,'名称-id-价值'!B:M,J99+2,FALSE)</f>
        <v>36</v>
      </c>
      <c r="M99">
        <f t="shared" si="26"/>
        <v>5.8861313868613134</v>
      </c>
      <c r="N99">
        <f t="shared" si="24"/>
        <v>1995.9008596918102</v>
      </c>
      <c r="O99" t="str">
        <f t="shared" si="31"/>
        <v>91104,</v>
      </c>
      <c r="P99" t="str">
        <f t="shared" si="31"/>
        <v>126,</v>
      </c>
      <c r="Q99" t="str">
        <f t="shared" si="29"/>
        <v>(6,10)</v>
      </c>
      <c r="R99" t="str">
        <f t="shared" si="30"/>
        <v>6,</v>
      </c>
      <c r="S99" t="str">
        <f t="shared" si="30"/>
        <v>10,</v>
      </c>
    </row>
    <row r="100" spans="1:19" x14ac:dyDescent="0.15">
      <c r="A100" t="s">
        <v>38</v>
      </c>
      <c r="B100">
        <v>91106</v>
      </c>
      <c r="C100">
        <v>126</v>
      </c>
      <c r="D100">
        <v>6</v>
      </c>
      <c r="E100">
        <v>10</v>
      </c>
      <c r="F100">
        <v>4</v>
      </c>
      <c r="G100" s="5">
        <f t="shared" si="23"/>
        <v>2.0437956204379562E-2</v>
      </c>
      <c r="H100" t="str">
        <f>VLOOKUP(B100,'名称-id-价值'!B:C,2,FALSE)</f>
        <v>T1MP6</v>
      </c>
      <c r="I100" t="str">
        <f t="shared" si="27"/>
        <v>T1部件</v>
      </c>
      <c r="J100">
        <f t="shared" si="25"/>
        <v>3</v>
      </c>
      <c r="K100">
        <f t="shared" si="28"/>
        <v>0.65401459854014599</v>
      </c>
      <c r="L100">
        <f>VLOOKUP(B100,'名称-id-价值'!B:M,J100+2,FALSE)</f>
        <v>36</v>
      </c>
      <c r="M100">
        <f t="shared" si="26"/>
        <v>5.8861313868613134</v>
      </c>
      <c r="N100">
        <f t="shared" si="24"/>
        <v>1995.9008596918102</v>
      </c>
      <c r="O100" t="str">
        <f t="shared" si="31"/>
        <v>91106,</v>
      </c>
      <c r="P100" t="str">
        <f t="shared" si="31"/>
        <v>126,</v>
      </c>
      <c r="Q100" t="str">
        <f t="shared" si="29"/>
        <v>(6,10)</v>
      </c>
      <c r="R100" t="str">
        <f t="shared" si="30"/>
        <v>6,</v>
      </c>
      <c r="S100" t="str">
        <f t="shared" si="30"/>
        <v>10,</v>
      </c>
    </row>
    <row r="101" spans="1:19" x14ac:dyDescent="0.15">
      <c r="A101" t="s">
        <v>38</v>
      </c>
      <c r="B101">
        <v>91202</v>
      </c>
      <c r="C101">
        <v>126</v>
      </c>
      <c r="D101">
        <v>6</v>
      </c>
      <c r="E101">
        <v>10</v>
      </c>
      <c r="F101">
        <v>4</v>
      </c>
      <c r="G101" s="5">
        <f t="shared" si="23"/>
        <v>2.0437956204379562E-2</v>
      </c>
      <c r="H101" t="str">
        <f>VLOOKUP(B101,'名称-id-价值'!B:C,2,FALSE)</f>
        <v>T1HP2</v>
      </c>
      <c r="I101" t="str">
        <f t="shared" si="27"/>
        <v>T1部件</v>
      </c>
      <c r="J101">
        <f t="shared" si="25"/>
        <v>3</v>
      </c>
      <c r="K101">
        <f t="shared" si="28"/>
        <v>0.65401459854014599</v>
      </c>
      <c r="L101">
        <f>VLOOKUP(B101,'名称-id-价值'!B:M,J101+2,FALSE)</f>
        <v>36</v>
      </c>
      <c r="M101">
        <f t="shared" si="26"/>
        <v>5.8861313868613134</v>
      </c>
      <c r="N101">
        <f t="shared" si="24"/>
        <v>1995.9008596918102</v>
      </c>
      <c r="O101" t="str">
        <f t="shared" si="31"/>
        <v>91202,</v>
      </c>
      <c r="P101" t="str">
        <f t="shared" si="31"/>
        <v>126,</v>
      </c>
      <c r="Q101" t="str">
        <f t="shared" si="29"/>
        <v>(6,10)</v>
      </c>
      <c r="R101" t="str">
        <f t="shared" si="30"/>
        <v>6,</v>
      </c>
      <c r="S101" t="str">
        <f t="shared" si="30"/>
        <v>10,</v>
      </c>
    </row>
    <row r="102" spans="1:19" x14ac:dyDescent="0.15">
      <c r="A102" t="s">
        <v>38</v>
      </c>
      <c r="B102">
        <v>91204</v>
      </c>
      <c r="C102">
        <v>126</v>
      </c>
      <c r="D102">
        <v>6</v>
      </c>
      <c r="E102">
        <v>10</v>
      </c>
      <c r="F102">
        <v>4</v>
      </c>
      <c r="G102" s="5">
        <f t="shared" si="23"/>
        <v>2.0437956204379562E-2</v>
      </c>
      <c r="H102" t="str">
        <f>VLOOKUP(B102,'名称-id-价值'!B:C,2,FALSE)</f>
        <v>T1HP4</v>
      </c>
      <c r="I102" t="str">
        <f t="shared" si="27"/>
        <v>T1部件</v>
      </c>
      <c r="J102">
        <f t="shared" si="25"/>
        <v>3</v>
      </c>
      <c r="K102">
        <f t="shared" si="28"/>
        <v>0.65401459854014599</v>
      </c>
      <c r="L102">
        <f>VLOOKUP(B102,'名称-id-价值'!B:M,J102+2,FALSE)</f>
        <v>36</v>
      </c>
      <c r="M102">
        <f t="shared" si="26"/>
        <v>5.8861313868613134</v>
      </c>
      <c r="N102">
        <f t="shared" si="24"/>
        <v>1995.9008596918102</v>
      </c>
      <c r="O102" t="str">
        <f t="shared" si="31"/>
        <v>91204,</v>
      </c>
      <c r="P102" t="str">
        <f t="shared" si="31"/>
        <v>126,</v>
      </c>
      <c r="Q102" t="str">
        <f t="shared" si="29"/>
        <v>(6,10)</v>
      </c>
      <c r="R102" t="str">
        <f t="shared" si="30"/>
        <v>6,</v>
      </c>
      <c r="S102" t="str">
        <f t="shared" si="30"/>
        <v>10,</v>
      </c>
    </row>
    <row r="103" spans="1:19" x14ac:dyDescent="0.15">
      <c r="A103" t="s">
        <v>38</v>
      </c>
      <c r="B103">
        <v>91206</v>
      </c>
      <c r="C103">
        <v>126</v>
      </c>
      <c r="D103">
        <v>6</v>
      </c>
      <c r="E103">
        <v>10</v>
      </c>
      <c r="F103">
        <v>4</v>
      </c>
      <c r="G103" s="5">
        <f t="shared" si="23"/>
        <v>2.0437956204379562E-2</v>
      </c>
      <c r="H103" t="str">
        <f>VLOOKUP(B103,'名称-id-价值'!B:C,2,FALSE)</f>
        <v>T1HP6</v>
      </c>
      <c r="I103" t="str">
        <f t="shared" si="27"/>
        <v>T1部件</v>
      </c>
      <c r="J103">
        <f t="shared" si="25"/>
        <v>3</v>
      </c>
      <c r="K103">
        <f t="shared" si="28"/>
        <v>0.65401459854014599</v>
      </c>
      <c r="L103">
        <f>VLOOKUP(B103,'名称-id-价值'!B:M,J103+2,FALSE)</f>
        <v>36</v>
      </c>
      <c r="M103">
        <f t="shared" si="26"/>
        <v>5.8861313868613134</v>
      </c>
      <c r="N103">
        <f t="shared" si="24"/>
        <v>1995.9008596918102</v>
      </c>
      <c r="O103" t="str">
        <f t="shared" si="31"/>
        <v>91206,</v>
      </c>
      <c r="P103" t="str">
        <f t="shared" si="31"/>
        <v>126,</v>
      </c>
      <c r="Q103" t="str">
        <f t="shared" si="29"/>
        <v>(6,10)</v>
      </c>
      <c r="R103" t="str">
        <f t="shared" si="30"/>
        <v>6,</v>
      </c>
      <c r="S103" t="str">
        <f t="shared" si="30"/>
        <v>10,</v>
      </c>
    </row>
    <row r="104" spans="1:19" x14ac:dyDescent="0.15">
      <c r="A104" t="s">
        <v>38</v>
      </c>
      <c r="B104">
        <v>92001</v>
      </c>
      <c r="C104">
        <v>130</v>
      </c>
      <c r="D104">
        <v>2</v>
      </c>
      <c r="E104">
        <v>6</v>
      </c>
      <c r="F104">
        <v>4</v>
      </c>
      <c r="G104" s="5">
        <f t="shared" si="23"/>
        <v>2.1086780210867802E-2</v>
      </c>
      <c r="H104" t="str">
        <f>VLOOKUP(B104,'名称-id-价值'!B:C,2,FALSE)</f>
        <v>T2LP1</v>
      </c>
      <c r="I104" t="str">
        <f t="shared" si="27"/>
        <v>T2部件</v>
      </c>
      <c r="J104">
        <f t="shared" si="25"/>
        <v>3</v>
      </c>
      <c r="K104">
        <f t="shared" si="28"/>
        <v>0.33738848337388483</v>
      </c>
      <c r="L104">
        <f>VLOOKUP(B104,'名称-id-价值'!B:M,J104+2,FALSE)</f>
        <v>70</v>
      </c>
      <c r="M104">
        <f t="shared" si="26"/>
        <v>5.9042984590429848</v>
      </c>
      <c r="N104">
        <f t="shared" si="24"/>
        <v>1995.9008596918102</v>
      </c>
      <c r="O104" t="str">
        <f t="shared" si="31"/>
        <v>92001,</v>
      </c>
      <c r="P104" t="str">
        <f t="shared" si="31"/>
        <v>130,</v>
      </c>
      <c r="Q104" t="str">
        <f t="shared" si="29"/>
        <v>(2,6)</v>
      </c>
      <c r="R104" t="str">
        <f t="shared" si="30"/>
        <v>2,</v>
      </c>
      <c r="S104" t="str">
        <f t="shared" si="30"/>
        <v>6,</v>
      </c>
    </row>
    <row r="105" spans="1:19" x14ac:dyDescent="0.15">
      <c r="A105" t="s">
        <v>38</v>
      </c>
      <c r="B105">
        <v>92003</v>
      </c>
      <c r="C105">
        <v>130</v>
      </c>
      <c r="D105">
        <v>2</v>
      </c>
      <c r="E105">
        <v>6</v>
      </c>
      <c r="F105">
        <v>4</v>
      </c>
      <c r="G105" s="5">
        <f t="shared" si="23"/>
        <v>2.1086780210867802E-2</v>
      </c>
      <c r="H105" t="str">
        <f>VLOOKUP(B105,'名称-id-价值'!B:C,2,FALSE)</f>
        <v>T2LP3</v>
      </c>
      <c r="I105" t="str">
        <f t="shared" si="27"/>
        <v>T2部件</v>
      </c>
      <c r="J105">
        <f t="shared" si="25"/>
        <v>3</v>
      </c>
      <c r="K105">
        <f t="shared" si="28"/>
        <v>0.33738848337388483</v>
      </c>
      <c r="L105">
        <f>VLOOKUP(B105,'名称-id-价值'!B:M,J105+2,FALSE)</f>
        <v>70</v>
      </c>
      <c r="M105">
        <f t="shared" si="26"/>
        <v>5.9042984590429848</v>
      </c>
      <c r="N105">
        <f t="shared" si="24"/>
        <v>1995.9008596918102</v>
      </c>
      <c r="O105" t="str">
        <f t="shared" si="31"/>
        <v>92003,</v>
      </c>
      <c r="P105" t="str">
        <f t="shared" si="31"/>
        <v>130,</v>
      </c>
      <c r="Q105" t="str">
        <f t="shared" si="29"/>
        <v>(2,6)</v>
      </c>
      <c r="R105" t="str">
        <f t="shared" ref="R105:S136" si="32">D105&amp;","</f>
        <v>2,</v>
      </c>
      <c r="S105" t="str">
        <f t="shared" si="32"/>
        <v>6,</v>
      </c>
    </row>
    <row r="106" spans="1:19" x14ac:dyDescent="0.15">
      <c r="A106" t="s">
        <v>38</v>
      </c>
      <c r="B106">
        <v>92005</v>
      </c>
      <c r="C106">
        <v>130</v>
      </c>
      <c r="D106">
        <v>2</v>
      </c>
      <c r="E106">
        <v>6</v>
      </c>
      <c r="F106">
        <v>4</v>
      </c>
      <c r="G106" s="5">
        <f t="shared" si="23"/>
        <v>2.1086780210867802E-2</v>
      </c>
      <c r="H106" t="str">
        <f>VLOOKUP(B106,'名称-id-价值'!B:C,2,FALSE)</f>
        <v>T2LP5</v>
      </c>
      <c r="I106" t="str">
        <f t="shared" si="27"/>
        <v>T2部件</v>
      </c>
      <c r="J106">
        <f t="shared" si="25"/>
        <v>3</v>
      </c>
      <c r="K106">
        <f t="shared" si="28"/>
        <v>0.33738848337388483</v>
      </c>
      <c r="L106">
        <f>VLOOKUP(B106,'名称-id-价值'!B:M,J106+2,FALSE)</f>
        <v>70</v>
      </c>
      <c r="M106">
        <f t="shared" si="26"/>
        <v>5.9042984590429848</v>
      </c>
      <c r="N106">
        <f t="shared" si="24"/>
        <v>1995.9008596918102</v>
      </c>
      <c r="O106" t="str">
        <f t="shared" si="31"/>
        <v>92005,</v>
      </c>
      <c r="P106" t="str">
        <f t="shared" si="31"/>
        <v>130,</v>
      </c>
      <c r="Q106" t="str">
        <f t="shared" si="29"/>
        <v>(2,6)</v>
      </c>
      <c r="R106" t="str">
        <f t="shared" si="32"/>
        <v>2,</v>
      </c>
      <c r="S106" t="str">
        <f t="shared" si="32"/>
        <v>6,</v>
      </c>
    </row>
    <row r="107" spans="1:19" x14ac:dyDescent="0.15">
      <c r="A107" t="s">
        <v>38</v>
      </c>
      <c r="B107">
        <v>92101</v>
      </c>
      <c r="C107">
        <v>130</v>
      </c>
      <c r="D107">
        <v>2</v>
      </c>
      <c r="E107">
        <v>6</v>
      </c>
      <c r="F107">
        <v>4</v>
      </c>
      <c r="G107" s="5">
        <f t="shared" si="23"/>
        <v>2.1086780210867802E-2</v>
      </c>
      <c r="H107" t="str">
        <f>VLOOKUP(B107,'名称-id-价值'!B:C,2,FALSE)</f>
        <v>T2MP1</v>
      </c>
      <c r="I107" t="str">
        <f t="shared" si="27"/>
        <v>T2部件</v>
      </c>
      <c r="J107">
        <f t="shared" si="25"/>
        <v>3</v>
      </c>
      <c r="K107">
        <f t="shared" si="28"/>
        <v>0.33738848337388483</v>
      </c>
      <c r="L107">
        <f>VLOOKUP(B107,'名称-id-价值'!B:M,J107+2,FALSE)</f>
        <v>70</v>
      </c>
      <c r="M107">
        <f t="shared" si="26"/>
        <v>5.9042984590429848</v>
      </c>
      <c r="N107">
        <f t="shared" si="24"/>
        <v>1995.9008596918102</v>
      </c>
      <c r="O107" t="str">
        <f t="shared" si="31"/>
        <v>92101,</v>
      </c>
      <c r="P107" t="str">
        <f t="shared" si="31"/>
        <v>130,</v>
      </c>
      <c r="Q107" t="str">
        <f t="shared" si="29"/>
        <v>(2,6)</v>
      </c>
      <c r="R107" t="str">
        <f t="shared" si="32"/>
        <v>2,</v>
      </c>
      <c r="S107" t="str">
        <f t="shared" si="32"/>
        <v>6,</v>
      </c>
    </row>
    <row r="108" spans="1:19" x14ac:dyDescent="0.15">
      <c r="A108" t="s">
        <v>38</v>
      </c>
      <c r="B108">
        <v>92103</v>
      </c>
      <c r="C108">
        <v>130</v>
      </c>
      <c r="D108">
        <v>2</v>
      </c>
      <c r="E108">
        <v>6</v>
      </c>
      <c r="F108">
        <v>4</v>
      </c>
      <c r="G108" s="5">
        <f t="shared" si="23"/>
        <v>2.1086780210867802E-2</v>
      </c>
      <c r="H108" t="str">
        <f>VLOOKUP(B108,'名称-id-价值'!B:C,2,FALSE)</f>
        <v>T2MP3</v>
      </c>
      <c r="I108" t="str">
        <f t="shared" si="27"/>
        <v>T2部件</v>
      </c>
      <c r="J108">
        <f t="shared" si="25"/>
        <v>3</v>
      </c>
      <c r="K108">
        <f t="shared" si="28"/>
        <v>0.33738848337388483</v>
      </c>
      <c r="L108">
        <f>VLOOKUP(B108,'名称-id-价值'!B:M,J108+2,FALSE)</f>
        <v>70</v>
      </c>
      <c r="M108">
        <f t="shared" si="26"/>
        <v>5.9042984590429848</v>
      </c>
      <c r="N108">
        <f t="shared" si="24"/>
        <v>1995.9008596918102</v>
      </c>
      <c r="O108" t="str">
        <f t="shared" si="31"/>
        <v>92103,</v>
      </c>
      <c r="P108" t="str">
        <f t="shared" si="31"/>
        <v>130,</v>
      </c>
      <c r="Q108" t="str">
        <f t="shared" si="29"/>
        <v>(2,6)</v>
      </c>
      <c r="R108" t="str">
        <f t="shared" si="32"/>
        <v>2,</v>
      </c>
      <c r="S108" t="str">
        <f t="shared" si="32"/>
        <v>6,</v>
      </c>
    </row>
    <row r="109" spans="1:19" x14ac:dyDescent="0.15">
      <c r="A109" t="s">
        <v>38</v>
      </c>
      <c r="B109">
        <v>92105</v>
      </c>
      <c r="C109">
        <v>130</v>
      </c>
      <c r="D109">
        <v>2</v>
      </c>
      <c r="E109">
        <v>6</v>
      </c>
      <c r="F109">
        <v>4</v>
      </c>
      <c r="G109" s="5">
        <f t="shared" si="23"/>
        <v>2.1086780210867802E-2</v>
      </c>
      <c r="H109" t="str">
        <f>VLOOKUP(B109,'名称-id-价值'!B:C,2,FALSE)</f>
        <v>T2MP5</v>
      </c>
      <c r="I109" t="str">
        <f t="shared" si="27"/>
        <v>T2部件</v>
      </c>
      <c r="J109">
        <f t="shared" si="25"/>
        <v>3</v>
      </c>
      <c r="K109">
        <f t="shared" si="28"/>
        <v>0.33738848337388483</v>
      </c>
      <c r="L109">
        <f>VLOOKUP(B109,'名称-id-价值'!B:M,J109+2,FALSE)</f>
        <v>70</v>
      </c>
      <c r="M109">
        <f t="shared" si="26"/>
        <v>5.9042984590429848</v>
      </c>
      <c r="N109">
        <f t="shared" si="24"/>
        <v>1995.9008596918102</v>
      </c>
      <c r="O109" t="str">
        <f t="shared" si="31"/>
        <v>92105,</v>
      </c>
      <c r="P109" t="str">
        <f t="shared" si="31"/>
        <v>130,</v>
      </c>
      <c r="Q109" t="str">
        <f t="shared" si="29"/>
        <v>(2,6)</v>
      </c>
      <c r="R109" t="str">
        <f t="shared" si="32"/>
        <v>2,</v>
      </c>
      <c r="S109" t="str">
        <f t="shared" si="32"/>
        <v>6,</v>
      </c>
    </row>
    <row r="110" spans="1:19" x14ac:dyDescent="0.15">
      <c r="A110" t="s">
        <v>38</v>
      </c>
      <c r="B110">
        <v>92201</v>
      </c>
      <c r="C110">
        <v>130</v>
      </c>
      <c r="D110">
        <v>2</v>
      </c>
      <c r="E110">
        <v>6</v>
      </c>
      <c r="F110">
        <v>4</v>
      </c>
      <c r="G110" s="5">
        <f t="shared" si="23"/>
        <v>2.1086780210867802E-2</v>
      </c>
      <c r="H110" t="str">
        <f>VLOOKUP(B110,'名称-id-价值'!B:C,2,FALSE)</f>
        <v>T2HP1</v>
      </c>
      <c r="I110" t="str">
        <f t="shared" si="27"/>
        <v>T2部件</v>
      </c>
      <c r="J110">
        <f t="shared" si="25"/>
        <v>3</v>
      </c>
      <c r="K110">
        <f t="shared" si="28"/>
        <v>0.33738848337388483</v>
      </c>
      <c r="L110">
        <f>VLOOKUP(B110,'名称-id-价值'!B:M,J110+2,FALSE)</f>
        <v>70</v>
      </c>
      <c r="M110">
        <f t="shared" si="26"/>
        <v>5.9042984590429848</v>
      </c>
      <c r="N110">
        <f t="shared" si="24"/>
        <v>1995.9008596918102</v>
      </c>
      <c r="O110" t="str">
        <f t="shared" si="31"/>
        <v>92201,</v>
      </c>
      <c r="P110" t="str">
        <f t="shared" si="31"/>
        <v>130,</v>
      </c>
      <c r="Q110" t="str">
        <f t="shared" si="29"/>
        <v>(2,6)</v>
      </c>
      <c r="R110" t="str">
        <f t="shared" si="32"/>
        <v>2,</v>
      </c>
      <c r="S110" t="str">
        <f t="shared" si="32"/>
        <v>6,</v>
      </c>
    </row>
    <row r="111" spans="1:19" x14ac:dyDescent="0.15">
      <c r="A111" t="s">
        <v>38</v>
      </c>
      <c r="B111">
        <v>92203</v>
      </c>
      <c r="C111">
        <v>130</v>
      </c>
      <c r="D111">
        <v>2</v>
      </c>
      <c r="E111">
        <v>6</v>
      </c>
      <c r="F111">
        <v>4</v>
      </c>
      <c r="G111" s="5">
        <f t="shared" si="23"/>
        <v>2.1086780210867802E-2</v>
      </c>
      <c r="H111" t="str">
        <f>VLOOKUP(B111,'名称-id-价值'!B:C,2,FALSE)</f>
        <v>T2HP3</v>
      </c>
      <c r="I111" t="str">
        <f t="shared" si="27"/>
        <v>T2部件</v>
      </c>
      <c r="J111">
        <f t="shared" si="25"/>
        <v>3</v>
      </c>
      <c r="K111">
        <f t="shared" si="28"/>
        <v>0.33738848337388483</v>
      </c>
      <c r="L111">
        <f>VLOOKUP(B111,'名称-id-价值'!B:M,J111+2,FALSE)</f>
        <v>70</v>
      </c>
      <c r="M111">
        <f t="shared" si="26"/>
        <v>5.9042984590429848</v>
      </c>
      <c r="N111">
        <f t="shared" si="24"/>
        <v>1995.9008596918102</v>
      </c>
      <c r="O111" t="str">
        <f t="shared" si="31"/>
        <v>92203,</v>
      </c>
      <c r="P111" t="str">
        <f t="shared" si="31"/>
        <v>130,</v>
      </c>
      <c r="Q111" t="str">
        <f t="shared" si="29"/>
        <v>(2,6)</v>
      </c>
      <c r="R111" t="str">
        <f t="shared" si="32"/>
        <v>2,</v>
      </c>
      <c r="S111" t="str">
        <f t="shared" si="32"/>
        <v>6,</v>
      </c>
    </row>
    <row r="112" spans="1:19" x14ac:dyDescent="0.15">
      <c r="A112" t="s">
        <v>38</v>
      </c>
      <c r="B112">
        <v>92205</v>
      </c>
      <c r="C112">
        <v>141</v>
      </c>
      <c r="D112">
        <v>2</v>
      </c>
      <c r="E112">
        <v>6</v>
      </c>
      <c r="F112">
        <v>4</v>
      </c>
      <c r="G112" s="5">
        <f t="shared" si="23"/>
        <v>2.2871046228710463E-2</v>
      </c>
      <c r="H112" t="str">
        <f>VLOOKUP(B112,'名称-id-价值'!B:C,2,FALSE)</f>
        <v>T2HP5</v>
      </c>
      <c r="I112" t="str">
        <f t="shared" si="27"/>
        <v>T2部件</v>
      </c>
      <c r="J112">
        <f t="shared" si="25"/>
        <v>3</v>
      </c>
      <c r="K112">
        <f t="shared" si="28"/>
        <v>0.3659367396593674</v>
      </c>
      <c r="L112">
        <f>VLOOKUP(B112,'名称-id-价值'!B:M,J112+2,FALSE)</f>
        <v>70</v>
      </c>
      <c r="M112">
        <f t="shared" si="26"/>
        <v>6.4038929440389296</v>
      </c>
      <c r="N112">
        <f t="shared" si="24"/>
        <v>1995.9008596918102</v>
      </c>
      <c r="O112" t="str">
        <f t="shared" si="31"/>
        <v>92205,</v>
      </c>
      <c r="P112" t="str">
        <f t="shared" si="31"/>
        <v>141,</v>
      </c>
      <c r="Q112" t="str">
        <f t="shared" si="29"/>
        <v>(2,6)</v>
      </c>
      <c r="R112" t="str">
        <f t="shared" si="32"/>
        <v>2,</v>
      </c>
      <c r="S112" t="str">
        <f t="shared" si="32"/>
        <v>6,</v>
      </c>
    </row>
    <row r="113" spans="1:19" x14ac:dyDescent="0.15">
      <c r="A113" t="s">
        <v>39</v>
      </c>
      <c r="B113">
        <v>11211</v>
      </c>
      <c r="C113">
        <v>122</v>
      </c>
      <c r="D113">
        <v>1</v>
      </c>
      <c r="E113">
        <v>1</v>
      </c>
      <c r="F113">
        <v>4</v>
      </c>
      <c r="G113" s="5">
        <f t="shared" si="23"/>
        <v>1.8026004728132389E-2</v>
      </c>
      <c r="H113" t="str">
        <f>VLOOKUP(B113,'名称-id-价值'!B:C,2,FALSE)</f>
        <v>二号</v>
      </c>
      <c r="I113" t="str">
        <f t="shared" si="27"/>
        <v>T2坦克</v>
      </c>
      <c r="J113">
        <f t="shared" si="25"/>
        <v>4</v>
      </c>
      <c r="K113">
        <f t="shared" si="28"/>
        <v>7.2104018912529558E-2</v>
      </c>
      <c r="L113">
        <f>VLOOKUP(B113,'名称-id-价值'!B:M,J113+2,FALSE)</f>
        <v>528</v>
      </c>
      <c r="M113">
        <f t="shared" si="26"/>
        <v>9.5177304964539022</v>
      </c>
      <c r="N113">
        <f t="shared" si="24"/>
        <v>2031.5410165484648</v>
      </c>
      <c r="O113" t="str">
        <f t="shared" si="31"/>
        <v>11211,</v>
      </c>
      <c r="P113" t="str">
        <f t="shared" si="31"/>
        <v>122,</v>
      </c>
      <c r="Q113" t="str">
        <f t="shared" si="29"/>
        <v>(1,1)</v>
      </c>
      <c r="R113" t="str">
        <f t="shared" si="32"/>
        <v>1,</v>
      </c>
      <c r="S113" t="str">
        <f t="shared" si="32"/>
        <v>1,</v>
      </c>
    </row>
    <row r="114" spans="1:19" x14ac:dyDescent="0.15">
      <c r="A114" t="s">
        <v>39</v>
      </c>
      <c r="B114">
        <v>12211</v>
      </c>
      <c r="C114">
        <v>122</v>
      </c>
      <c r="D114">
        <v>1</v>
      </c>
      <c r="E114">
        <v>1</v>
      </c>
      <c r="F114">
        <v>4</v>
      </c>
      <c r="G114" s="5">
        <f t="shared" si="23"/>
        <v>1.8026004728132389E-2</v>
      </c>
      <c r="H114" t="str">
        <f>VLOOKUP(B114,'名称-id-价值'!B:C,2,FALSE)</f>
        <v>T-34</v>
      </c>
      <c r="I114" t="str">
        <f t="shared" si="27"/>
        <v>T2坦克</v>
      </c>
      <c r="J114">
        <f t="shared" si="25"/>
        <v>4</v>
      </c>
      <c r="K114">
        <f t="shared" si="28"/>
        <v>7.2104018912529558E-2</v>
      </c>
      <c r="L114">
        <f>VLOOKUP(B114,'名称-id-价值'!B:M,J114+2,FALSE)</f>
        <v>528</v>
      </c>
      <c r="M114">
        <f t="shared" si="26"/>
        <v>9.5177304964539022</v>
      </c>
      <c r="N114">
        <f t="shared" si="24"/>
        <v>2031.5410165484648</v>
      </c>
      <c r="O114" t="str">
        <f t="shared" si="31"/>
        <v>12211,</v>
      </c>
      <c r="P114" t="str">
        <f t="shared" si="31"/>
        <v>122,</v>
      </c>
      <c r="Q114" t="str">
        <f t="shared" si="29"/>
        <v>(1,1)</v>
      </c>
      <c r="R114" t="str">
        <f t="shared" si="32"/>
        <v>1,</v>
      </c>
      <c r="S114" t="str">
        <f t="shared" si="32"/>
        <v>1,</v>
      </c>
    </row>
    <row r="115" spans="1:19" x14ac:dyDescent="0.15">
      <c r="A115" t="s">
        <v>39</v>
      </c>
      <c r="B115">
        <v>13211</v>
      </c>
      <c r="C115">
        <v>122</v>
      </c>
      <c r="D115">
        <v>1</v>
      </c>
      <c r="E115">
        <v>1</v>
      </c>
      <c r="F115">
        <v>4</v>
      </c>
      <c r="G115" s="5">
        <f t="shared" si="23"/>
        <v>1.8026004728132389E-2</v>
      </c>
      <c r="H115" t="str">
        <f>VLOOKUP(B115,'名称-id-价值'!B:C,2,FALSE)</f>
        <v>KV-1</v>
      </c>
      <c r="I115" t="str">
        <f t="shared" si="27"/>
        <v>T2坦克</v>
      </c>
      <c r="J115">
        <f t="shared" si="25"/>
        <v>4</v>
      </c>
      <c r="K115">
        <f t="shared" si="28"/>
        <v>7.2104018912529558E-2</v>
      </c>
      <c r="L115">
        <f>VLOOKUP(B115,'名称-id-价值'!B:M,J115+2,FALSE)</f>
        <v>528</v>
      </c>
      <c r="M115">
        <f t="shared" si="26"/>
        <v>9.5177304964539022</v>
      </c>
      <c r="N115">
        <f t="shared" si="24"/>
        <v>2031.5410165484648</v>
      </c>
      <c r="O115" t="str">
        <f t="shared" si="31"/>
        <v>13211,</v>
      </c>
      <c r="P115" t="str">
        <f t="shared" si="31"/>
        <v>122,</v>
      </c>
      <c r="Q115" t="str">
        <f t="shared" si="29"/>
        <v>(1,1)</v>
      </c>
      <c r="R115" t="str">
        <f t="shared" si="32"/>
        <v>1,</v>
      </c>
      <c r="S115" t="str">
        <f t="shared" si="32"/>
        <v>1,</v>
      </c>
    </row>
    <row r="116" spans="1:19" x14ac:dyDescent="0.15">
      <c r="A116" t="s">
        <v>39</v>
      </c>
      <c r="B116">
        <v>11221</v>
      </c>
      <c r="C116">
        <v>335</v>
      </c>
      <c r="D116">
        <v>1</v>
      </c>
      <c r="E116">
        <v>1</v>
      </c>
      <c r="F116">
        <v>4</v>
      </c>
      <c r="G116" s="5">
        <f t="shared" si="23"/>
        <v>4.9497635933806149E-2</v>
      </c>
      <c r="H116" t="str">
        <f>VLOOKUP(B116,'名称-id-价值'!B:C,2,FALSE)</f>
        <v>Puma</v>
      </c>
      <c r="I116" t="str">
        <f t="shared" si="27"/>
        <v>T2坦克</v>
      </c>
      <c r="J116">
        <f t="shared" si="25"/>
        <v>4</v>
      </c>
      <c r="K116">
        <f t="shared" si="28"/>
        <v>0.19799054373522459</v>
      </c>
      <c r="L116">
        <f>VLOOKUP(B116,'名称-id-价值'!B:M,J116+2,FALSE)</f>
        <v>768</v>
      </c>
      <c r="M116">
        <f t="shared" si="26"/>
        <v>38.01418439716312</v>
      </c>
      <c r="N116">
        <f t="shared" si="24"/>
        <v>2031.5410165484648</v>
      </c>
      <c r="O116" t="str">
        <f t="shared" si="31"/>
        <v>11221,</v>
      </c>
      <c r="P116" t="str">
        <f t="shared" si="31"/>
        <v>335,</v>
      </c>
      <c r="Q116" t="str">
        <f t="shared" si="29"/>
        <v>(1,1)</v>
      </c>
      <c r="R116" t="str">
        <f t="shared" si="32"/>
        <v>1,</v>
      </c>
      <c r="S116" t="str">
        <f t="shared" si="32"/>
        <v>1,</v>
      </c>
    </row>
    <row r="117" spans="1:19" x14ac:dyDescent="0.15">
      <c r="A117" t="s">
        <v>39</v>
      </c>
      <c r="B117">
        <v>12221</v>
      </c>
      <c r="C117">
        <v>335</v>
      </c>
      <c r="D117">
        <v>1</v>
      </c>
      <c r="E117">
        <v>1</v>
      </c>
      <c r="F117">
        <v>4</v>
      </c>
      <c r="G117" s="5">
        <f t="shared" si="23"/>
        <v>4.9497635933806149E-2</v>
      </c>
      <c r="H117" t="str">
        <f>VLOOKUP(B117,'名称-id-价值'!B:C,2,FALSE)</f>
        <v>四号</v>
      </c>
      <c r="I117" t="str">
        <f t="shared" si="27"/>
        <v>T2坦克</v>
      </c>
      <c r="J117">
        <f t="shared" si="25"/>
        <v>4</v>
      </c>
      <c r="K117">
        <f t="shared" si="28"/>
        <v>0.19799054373522459</v>
      </c>
      <c r="L117">
        <f>VLOOKUP(B117,'名称-id-价值'!B:M,J117+2,FALSE)</f>
        <v>768</v>
      </c>
      <c r="M117">
        <f t="shared" si="26"/>
        <v>38.01418439716312</v>
      </c>
      <c r="N117">
        <f t="shared" si="24"/>
        <v>2031.5410165484648</v>
      </c>
      <c r="O117" t="str">
        <f t="shared" si="31"/>
        <v>12221,</v>
      </c>
      <c r="P117" t="str">
        <f t="shared" si="31"/>
        <v>335,</v>
      </c>
      <c r="Q117" t="str">
        <f t="shared" si="29"/>
        <v>(1,1)</v>
      </c>
      <c r="R117" t="str">
        <f t="shared" si="32"/>
        <v>1,</v>
      </c>
      <c r="S117" t="str">
        <f t="shared" si="32"/>
        <v>1,</v>
      </c>
    </row>
    <row r="118" spans="1:19" x14ac:dyDescent="0.15">
      <c r="A118" t="s">
        <v>39</v>
      </c>
      <c r="B118">
        <v>13221</v>
      </c>
      <c r="C118">
        <v>335</v>
      </c>
      <c r="D118">
        <v>1</v>
      </c>
      <c r="E118">
        <v>1</v>
      </c>
      <c r="F118">
        <v>4</v>
      </c>
      <c r="G118" s="5">
        <f t="shared" si="23"/>
        <v>4.9497635933806149E-2</v>
      </c>
      <c r="H118" t="str">
        <f>VLOOKUP(B118,'名称-id-价值'!B:C,2,FALSE)</f>
        <v>丘吉尔</v>
      </c>
      <c r="I118" t="str">
        <f t="shared" si="27"/>
        <v>T2坦克</v>
      </c>
      <c r="J118">
        <f t="shared" si="25"/>
        <v>4</v>
      </c>
      <c r="K118">
        <f t="shared" si="28"/>
        <v>0.19799054373522459</v>
      </c>
      <c r="L118">
        <f>VLOOKUP(B118,'名称-id-价值'!B:M,J118+2,FALSE)</f>
        <v>768</v>
      </c>
      <c r="M118">
        <f t="shared" si="26"/>
        <v>38.01418439716312</v>
      </c>
      <c r="N118">
        <f t="shared" si="24"/>
        <v>2031.5410165484648</v>
      </c>
      <c r="O118" t="str">
        <f t="shared" si="31"/>
        <v>13221,</v>
      </c>
      <c r="P118" t="str">
        <f t="shared" si="31"/>
        <v>335,</v>
      </c>
      <c r="Q118" t="str">
        <f t="shared" si="29"/>
        <v>(1,1)</v>
      </c>
      <c r="R118" t="str">
        <f t="shared" si="32"/>
        <v>1,</v>
      </c>
      <c r="S118" t="str">
        <f t="shared" si="32"/>
        <v>1,</v>
      </c>
    </row>
    <row r="119" spans="1:19" x14ac:dyDescent="0.15">
      <c r="A119" t="s">
        <v>39</v>
      </c>
      <c r="B119">
        <v>51211</v>
      </c>
      <c r="C119">
        <v>244</v>
      </c>
      <c r="D119">
        <v>15</v>
      </c>
      <c r="E119">
        <v>28</v>
      </c>
      <c r="F119">
        <v>4</v>
      </c>
      <c r="G119" s="5">
        <f t="shared" si="23"/>
        <v>3.6052009456264779E-2</v>
      </c>
      <c r="H119" t="str">
        <f>VLOOKUP(B119,'名称-id-价值'!B:C,2,FALSE)</f>
        <v>二号-碎片</v>
      </c>
      <c r="I119" t="str">
        <f t="shared" si="27"/>
        <v>T2碎片</v>
      </c>
      <c r="J119">
        <f t="shared" si="25"/>
        <v>4</v>
      </c>
      <c r="K119">
        <f t="shared" si="28"/>
        <v>3.1004728132387709</v>
      </c>
      <c r="L119">
        <f>VLOOKUP(B119,'名称-id-价值'!B:M,J119+2,FALSE)</f>
        <v>52.8</v>
      </c>
      <c r="M119">
        <f t="shared" si="26"/>
        <v>40.926241134751777</v>
      </c>
      <c r="N119">
        <f t="shared" si="24"/>
        <v>2031.5410165484648</v>
      </c>
      <c r="O119" t="str">
        <f t="shared" si="31"/>
        <v>51211,</v>
      </c>
      <c r="P119" t="str">
        <f t="shared" si="31"/>
        <v>244,</v>
      </c>
      <c r="Q119" t="str">
        <f t="shared" si="29"/>
        <v>(15,28)</v>
      </c>
      <c r="R119" t="str">
        <f t="shared" si="32"/>
        <v>15,</v>
      </c>
      <c r="S119" t="str">
        <f t="shared" si="32"/>
        <v>28,</v>
      </c>
    </row>
    <row r="120" spans="1:19" x14ac:dyDescent="0.15">
      <c r="A120" t="s">
        <v>39</v>
      </c>
      <c r="B120">
        <v>52211</v>
      </c>
      <c r="C120">
        <v>244</v>
      </c>
      <c r="D120">
        <v>15</v>
      </c>
      <c r="E120">
        <v>28</v>
      </c>
      <c r="F120">
        <v>4</v>
      </c>
      <c r="G120" s="5">
        <f t="shared" si="23"/>
        <v>3.6052009456264779E-2</v>
      </c>
      <c r="H120" t="str">
        <f>VLOOKUP(B120,'名称-id-价值'!B:C,2,FALSE)</f>
        <v>T-34-碎片</v>
      </c>
      <c r="I120" t="str">
        <f t="shared" si="27"/>
        <v>T2碎片</v>
      </c>
      <c r="J120">
        <f t="shared" si="25"/>
        <v>4</v>
      </c>
      <c r="K120">
        <f t="shared" si="28"/>
        <v>3.1004728132387709</v>
      </c>
      <c r="L120">
        <f>VLOOKUP(B120,'名称-id-价值'!B:M,J120+2,FALSE)</f>
        <v>52.8</v>
      </c>
      <c r="M120">
        <f t="shared" si="26"/>
        <v>40.926241134751777</v>
      </c>
      <c r="N120">
        <f t="shared" si="24"/>
        <v>2031.5410165484648</v>
      </c>
      <c r="O120" t="str">
        <f t="shared" si="31"/>
        <v>52211,</v>
      </c>
      <c r="P120" t="str">
        <f t="shared" si="31"/>
        <v>244,</v>
      </c>
      <c r="Q120" t="str">
        <f t="shared" si="29"/>
        <v>(15,28)</v>
      </c>
      <c r="R120" t="str">
        <f t="shared" si="32"/>
        <v>15,</v>
      </c>
      <c r="S120" t="str">
        <f t="shared" si="32"/>
        <v>28,</v>
      </c>
    </row>
    <row r="121" spans="1:19" x14ac:dyDescent="0.15">
      <c r="A121" t="s">
        <v>39</v>
      </c>
      <c r="B121">
        <v>53211</v>
      </c>
      <c r="C121">
        <v>244</v>
      </c>
      <c r="D121">
        <v>15</v>
      </c>
      <c r="E121">
        <v>28</v>
      </c>
      <c r="F121">
        <v>4</v>
      </c>
      <c r="G121" s="5">
        <f t="shared" si="23"/>
        <v>3.6052009456264779E-2</v>
      </c>
      <c r="H121" t="str">
        <f>VLOOKUP(B121,'名称-id-价值'!B:C,2,FALSE)</f>
        <v>KV-1-碎片</v>
      </c>
      <c r="I121" t="str">
        <f t="shared" si="27"/>
        <v>T2碎片</v>
      </c>
      <c r="J121">
        <f t="shared" si="25"/>
        <v>4</v>
      </c>
      <c r="K121">
        <f t="shared" si="28"/>
        <v>3.1004728132387709</v>
      </c>
      <c r="L121">
        <f>VLOOKUP(B121,'名称-id-价值'!B:M,J121+2,FALSE)</f>
        <v>52.8</v>
      </c>
      <c r="M121">
        <f t="shared" si="26"/>
        <v>40.926241134751777</v>
      </c>
      <c r="N121">
        <f t="shared" si="24"/>
        <v>2031.5410165484648</v>
      </c>
      <c r="O121" t="str">
        <f t="shared" si="31"/>
        <v>53211,</v>
      </c>
      <c r="P121" t="str">
        <f t="shared" si="31"/>
        <v>244,</v>
      </c>
      <c r="Q121" t="str">
        <f t="shared" si="29"/>
        <v>(15,28)</v>
      </c>
      <c r="R121" t="str">
        <f t="shared" si="32"/>
        <v>15,</v>
      </c>
      <c r="S121" t="str">
        <f t="shared" si="32"/>
        <v>28,</v>
      </c>
    </row>
    <row r="122" spans="1:19" x14ac:dyDescent="0.15">
      <c r="A122" t="s">
        <v>39</v>
      </c>
      <c r="B122">
        <v>51221</v>
      </c>
      <c r="C122">
        <v>335</v>
      </c>
      <c r="D122">
        <v>2</v>
      </c>
      <c r="E122">
        <v>6</v>
      </c>
      <c r="F122">
        <v>4</v>
      </c>
      <c r="G122" s="5">
        <f t="shared" si="23"/>
        <v>4.9497635933806149E-2</v>
      </c>
      <c r="H122" t="str">
        <f>VLOOKUP(B122,'名称-id-价值'!B:C,2,FALSE)</f>
        <v>Puma-碎片</v>
      </c>
      <c r="I122" t="str">
        <f t="shared" si="27"/>
        <v>T2碎片</v>
      </c>
      <c r="J122">
        <f t="shared" si="25"/>
        <v>4</v>
      </c>
      <c r="K122">
        <f t="shared" si="28"/>
        <v>0.79196217494089838</v>
      </c>
      <c r="L122">
        <f>VLOOKUP(B122,'名称-id-价值'!B:M,J122+2,FALSE)</f>
        <v>76.8</v>
      </c>
      <c r="M122">
        <f t="shared" si="26"/>
        <v>15.205673758865249</v>
      </c>
      <c r="N122">
        <f t="shared" si="24"/>
        <v>2031.5410165484648</v>
      </c>
      <c r="O122" t="str">
        <f t="shared" si="31"/>
        <v>51221,</v>
      </c>
      <c r="P122" t="str">
        <f t="shared" si="31"/>
        <v>335,</v>
      </c>
      <c r="Q122" t="str">
        <f t="shared" si="29"/>
        <v>(2,6)</v>
      </c>
      <c r="R122" t="str">
        <f t="shared" si="32"/>
        <v>2,</v>
      </c>
      <c r="S122" t="str">
        <f t="shared" si="32"/>
        <v>6,</v>
      </c>
    </row>
    <row r="123" spans="1:19" x14ac:dyDescent="0.15">
      <c r="A123" t="s">
        <v>39</v>
      </c>
      <c r="B123">
        <v>52221</v>
      </c>
      <c r="C123">
        <v>335</v>
      </c>
      <c r="D123">
        <v>2</v>
      </c>
      <c r="E123">
        <v>6</v>
      </c>
      <c r="F123">
        <v>4</v>
      </c>
      <c r="G123" s="5">
        <f t="shared" si="23"/>
        <v>4.9497635933806149E-2</v>
      </c>
      <c r="H123" t="str">
        <f>VLOOKUP(B123,'名称-id-价值'!B:C,2,FALSE)</f>
        <v>四号-碎片</v>
      </c>
      <c r="I123" t="str">
        <f t="shared" si="27"/>
        <v>T2碎片</v>
      </c>
      <c r="J123">
        <f t="shared" si="25"/>
        <v>4</v>
      </c>
      <c r="K123">
        <f t="shared" si="28"/>
        <v>0.79196217494089838</v>
      </c>
      <c r="L123">
        <f>VLOOKUP(B123,'名称-id-价值'!B:M,J123+2,FALSE)</f>
        <v>76.8</v>
      </c>
      <c r="M123">
        <f t="shared" si="26"/>
        <v>15.205673758865249</v>
      </c>
      <c r="N123">
        <f t="shared" si="24"/>
        <v>2031.5410165484648</v>
      </c>
      <c r="O123" t="str">
        <f t="shared" si="31"/>
        <v>52221,</v>
      </c>
      <c r="P123" t="str">
        <f t="shared" si="31"/>
        <v>335,</v>
      </c>
      <c r="Q123" t="str">
        <f t="shared" si="29"/>
        <v>(2,6)</v>
      </c>
      <c r="R123" t="str">
        <f t="shared" si="32"/>
        <v>2,</v>
      </c>
      <c r="S123" t="str">
        <f t="shared" si="32"/>
        <v>6,</v>
      </c>
    </row>
    <row r="124" spans="1:19" x14ac:dyDescent="0.15">
      <c r="A124" t="s">
        <v>39</v>
      </c>
      <c r="B124">
        <v>53221</v>
      </c>
      <c r="C124">
        <v>335</v>
      </c>
      <c r="D124">
        <v>2</v>
      </c>
      <c r="E124">
        <v>6</v>
      </c>
      <c r="F124">
        <v>4</v>
      </c>
      <c r="G124" s="5">
        <f t="shared" si="23"/>
        <v>4.9497635933806149E-2</v>
      </c>
      <c r="H124" t="str">
        <f>VLOOKUP(B124,'名称-id-价值'!B:C,2,FALSE)</f>
        <v>丘吉尔-碎片</v>
      </c>
      <c r="I124" t="str">
        <f t="shared" si="27"/>
        <v>T2碎片</v>
      </c>
      <c r="J124">
        <f t="shared" si="25"/>
        <v>4</v>
      </c>
      <c r="K124">
        <f t="shared" si="28"/>
        <v>0.79196217494089838</v>
      </c>
      <c r="L124">
        <f>VLOOKUP(B124,'名称-id-价值'!B:M,J124+2,FALSE)</f>
        <v>76.8</v>
      </c>
      <c r="M124">
        <f t="shared" si="26"/>
        <v>15.205673758865249</v>
      </c>
      <c r="N124">
        <f t="shared" si="24"/>
        <v>2031.5410165484648</v>
      </c>
      <c r="O124" t="str">
        <f t="shared" si="31"/>
        <v>53221,</v>
      </c>
      <c r="P124" t="str">
        <f t="shared" si="31"/>
        <v>335,</v>
      </c>
      <c r="Q124" t="str">
        <f t="shared" si="29"/>
        <v>(2,6)</v>
      </c>
      <c r="R124" t="str">
        <f t="shared" si="32"/>
        <v>2,</v>
      </c>
      <c r="S124" t="str">
        <f t="shared" si="32"/>
        <v>6,</v>
      </c>
    </row>
    <row r="125" spans="1:19" x14ac:dyDescent="0.15">
      <c r="A125" t="s">
        <v>39</v>
      </c>
      <c r="B125">
        <v>51311</v>
      </c>
      <c r="C125">
        <v>120</v>
      </c>
      <c r="D125">
        <v>2</v>
      </c>
      <c r="E125">
        <v>4</v>
      </c>
      <c r="F125">
        <v>4</v>
      </c>
      <c r="G125" s="5">
        <f t="shared" si="23"/>
        <v>1.7730496453900711E-2</v>
      </c>
      <c r="H125" t="str">
        <f>VLOOKUP(B125,'名称-id-价值'!B:C,2,FALSE)</f>
        <v>35(t)-碎片</v>
      </c>
      <c r="I125" t="str">
        <f t="shared" si="27"/>
        <v>T3碎片</v>
      </c>
      <c r="J125">
        <f t="shared" si="25"/>
        <v>4</v>
      </c>
      <c r="K125">
        <f t="shared" si="28"/>
        <v>0.21276595744680854</v>
      </c>
      <c r="L125">
        <f>VLOOKUP(B125,'名称-id-价值'!B:M,J125+2,FALSE)</f>
        <v>55</v>
      </c>
      <c r="M125">
        <f t="shared" si="26"/>
        <v>2.9255319148936172</v>
      </c>
      <c r="N125">
        <f t="shared" si="24"/>
        <v>2031.5410165484648</v>
      </c>
      <c r="O125" t="str">
        <f t="shared" si="31"/>
        <v>51311,</v>
      </c>
      <c r="P125" t="str">
        <f t="shared" si="31"/>
        <v>120,</v>
      </c>
      <c r="Q125" t="str">
        <f t="shared" si="29"/>
        <v>(2,4)</v>
      </c>
      <c r="R125" t="str">
        <f t="shared" si="32"/>
        <v>2,</v>
      </c>
      <c r="S125" t="str">
        <f t="shared" si="32"/>
        <v>4,</v>
      </c>
    </row>
    <row r="126" spans="1:19" x14ac:dyDescent="0.15">
      <c r="A126" t="s">
        <v>39</v>
      </c>
      <c r="B126">
        <v>51321</v>
      </c>
      <c r="C126">
        <v>68</v>
      </c>
      <c r="D126">
        <v>2</v>
      </c>
      <c r="E126">
        <v>4</v>
      </c>
      <c r="F126">
        <v>4</v>
      </c>
      <c r="G126" s="5">
        <f t="shared" si="23"/>
        <v>1.0047281323877069E-2</v>
      </c>
      <c r="H126" t="str">
        <f>VLOOKUP(B126,'名称-id-价值'!B:C,2,FALSE)</f>
        <v>十字军-碎片</v>
      </c>
      <c r="I126" t="str">
        <f t="shared" si="27"/>
        <v>T3碎片</v>
      </c>
      <c r="J126">
        <f t="shared" si="25"/>
        <v>4</v>
      </c>
      <c r="K126">
        <f t="shared" si="28"/>
        <v>0.12056737588652483</v>
      </c>
      <c r="L126">
        <f>VLOOKUP(B126,'名称-id-价值'!B:M,J126+2,FALSE)</f>
        <v>70</v>
      </c>
      <c r="M126">
        <f t="shared" si="26"/>
        <v>2.1099290780141846</v>
      </c>
      <c r="N126">
        <f t="shared" si="24"/>
        <v>2031.5410165484648</v>
      </c>
      <c r="O126" t="str">
        <f t="shared" si="31"/>
        <v>51321,</v>
      </c>
      <c r="P126" t="str">
        <f t="shared" si="31"/>
        <v>68,</v>
      </c>
      <c r="Q126" t="str">
        <f t="shared" si="29"/>
        <v>(2,4)</v>
      </c>
      <c r="R126" t="str">
        <f t="shared" si="32"/>
        <v>2,</v>
      </c>
      <c r="S126" t="str">
        <f t="shared" si="32"/>
        <v>4,</v>
      </c>
    </row>
    <row r="127" spans="1:19" x14ac:dyDescent="0.15">
      <c r="A127" t="s">
        <v>39</v>
      </c>
      <c r="B127">
        <v>52311</v>
      </c>
      <c r="C127">
        <v>120</v>
      </c>
      <c r="D127">
        <v>2</v>
      </c>
      <c r="E127">
        <v>4</v>
      </c>
      <c r="F127">
        <v>4</v>
      </c>
      <c r="G127" s="5">
        <f t="shared" si="23"/>
        <v>1.7730496453900711E-2</v>
      </c>
      <c r="H127" t="str">
        <f>VLOOKUP(B127,'名称-id-价值'!B:C,2,FALSE)</f>
        <v>玛蒂尔达-碎片</v>
      </c>
      <c r="I127" t="str">
        <f t="shared" si="27"/>
        <v>T3碎片</v>
      </c>
      <c r="J127">
        <f t="shared" si="25"/>
        <v>4</v>
      </c>
      <c r="K127">
        <f t="shared" si="28"/>
        <v>0.21276595744680854</v>
      </c>
      <c r="L127">
        <f>VLOOKUP(B127,'名称-id-价值'!B:M,J127+2,FALSE)</f>
        <v>55</v>
      </c>
      <c r="M127">
        <f t="shared" si="26"/>
        <v>2.9255319148936172</v>
      </c>
      <c r="N127">
        <f t="shared" si="24"/>
        <v>2031.5410165484648</v>
      </c>
      <c r="O127" t="str">
        <f t="shared" si="31"/>
        <v>52311,</v>
      </c>
      <c r="P127" t="str">
        <f t="shared" si="31"/>
        <v>120,</v>
      </c>
      <c r="Q127" t="str">
        <f t="shared" si="29"/>
        <v>(2,4)</v>
      </c>
      <c r="R127" t="str">
        <f t="shared" si="32"/>
        <v>2,</v>
      </c>
      <c r="S127" t="str">
        <f t="shared" si="32"/>
        <v>4,</v>
      </c>
    </row>
    <row r="128" spans="1:19" x14ac:dyDescent="0.15">
      <c r="A128" t="s">
        <v>39</v>
      </c>
      <c r="B128">
        <v>52321</v>
      </c>
      <c r="C128">
        <v>68</v>
      </c>
      <c r="D128">
        <v>2</v>
      </c>
      <c r="E128">
        <v>4</v>
      </c>
      <c r="F128">
        <v>4</v>
      </c>
      <c r="G128" s="5">
        <f t="shared" si="23"/>
        <v>1.0047281323877069E-2</v>
      </c>
      <c r="H128" t="str">
        <f>VLOOKUP(B128,'名称-id-价值'!B:C,2,FALSE)</f>
        <v>谢尔曼-碎片</v>
      </c>
      <c r="I128" t="str">
        <f t="shared" si="27"/>
        <v>T3碎片</v>
      </c>
      <c r="J128">
        <f t="shared" si="25"/>
        <v>4</v>
      </c>
      <c r="K128">
        <f t="shared" si="28"/>
        <v>0.12056737588652483</v>
      </c>
      <c r="L128">
        <f>VLOOKUP(B128,'名称-id-价值'!B:M,J128+2,FALSE)</f>
        <v>70</v>
      </c>
      <c r="M128">
        <f t="shared" si="26"/>
        <v>2.1099290780141846</v>
      </c>
      <c r="N128">
        <f t="shared" si="24"/>
        <v>2031.5410165484648</v>
      </c>
      <c r="O128" t="str">
        <f t="shared" si="31"/>
        <v>52321,</v>
      </c>
      <c r="P128" t="str">
        <f t="shared" si="31"/>
        <v>68,</v>
      </c>
      <c r="Q128" t="str">
        <f t="shared" si="29"/>
        <v>(2,4)</v>
      </c>
      <c r="R128" t="str">
        <f t="shared" si="32"/>
        <v>2,</v>
      </c>
      <c r="S128" t="str">
        <f t="shared" si="32"/>
        <v>4,</v>
      </c>
    </row>
    <row r="129" spans="1:19" x14ac:dyDescent="0.15">
      <c r="A129" t="s">
        <v>39</v>
      </c>
      <c r="B129">
        <v>53311</v>
      </c>
      <c r="C129">
        <v>120</v>
      </c>
      <c r="D129">
        <v>2</v>
      </c>
      <c r="E129">
        <v>4</v>
      </c>
      <c r="F129">
        <v>4</v>
      </c>
      <c r="G129" s="5">
        <f t="shared" si="23"/>
        <v>1.7730496453900711E-2</v>
      </c>
      <c r="H129" t="str">
        <f>VLOOKUP(B129,'名称-id-价值'!B:C,2,FALSE)</f>
        <v>黑豹-碎片</v>
      </c>
      <c r="I129" t="str">
        <f t="shared" si="27"/>
        <v>T3碎片</v>
      </c>
      <c r="J129">
        <f t="shared" si="25"/>
        <v>4</v>
      </c>
      <c r="K129">
        <f t="shared" si="28"/>
        <v>0.21276595744680854</v>
      </c>
      <c r="L129">
        <f>VLOOKUP(B129,'名称-id-价值'!B:M,J129+2,FALSE)</f>
        <v>55</v>
      </c>
      <c r="M129">
        <f t="shared" si="26"/>
        <v>2.9255319148936172</v>
      </c>
      <c r="N129">
        <f t="shared" si="24"/>
        <v>2031.5410165484648</v>
      </c>
      <c r="O129" t="str">
        <f t="shared" si="31"/>
        <v>53311,</v>
      </c>
      <c r="P129" t="str">
        <f t="shared" si="31"/>
        <v>120,</v>
      </c>
      <c r="Q129" t="str">
        <f t="shared" si="29"/>
        <v>(2,4)</v>
      </c>
      <c r="R129" t="str">
        <f t="shared" si="32"/>
        <v>2,</v>
      </c>
      <c r="S129" t="str">
        <f t="shared" si="32"/>
        <v>4,</v>
      </c>
    </row>
    <row r="130" spans="1:19" x14ac:dyDescent="0.15">
      <c r="A130" t="s">
        <v>39</v>
      </c>
      <c r="B130">
        <v>53321</v>
      </c>
      <c r="C130">
        <v>68</v>
      </c>
      <c r="D130">
        <v>2</v>
      </c>
      <c r="E130">
        <v>4</v>
      </c>
      <c r="F130">
        <v>4</v>
      </c>
      <c r="G130" s="5">
        <f t="shared" ref="G130:G193" si="33">C130/SUMIFS(C:C,A:A,A130)</f>
        <v>1.0047281323877069E-2</v>
      </c>
      <c r="H130" t="str">
        <f>VLOOKUP(B130,'名称-id-价值'!B:C,2,FALSE)</f>
        <v>虎式-碎片</v>
      </c>
      <c r="I130" t="str">
        <f t="shared" si="27"/>
        <v>T3碎片</v>
      </c>
      <c r="J130">
        <f t="shared" si="25"/>
        <v>4</v>
      </c>
      <c r="K130">
        <f t="shared" si="28"/>
        <v>0.12056737588652483</v>
      </c>
      <c r="L130">
        <f>VLOOKUP(B130,'名称-id-价值'!B:M,J130+2,FALSE)</f>
        <v>70</v>
      </c>
      <c r="M130">
        <f t="shared" si="26"/>
        <v>2.1099290780141846</v>
      </c>
      <c r="N130">
        <f t="shared" ref="N130:N193" si="34">SUMIFS(M:M,A:A,A130)*F130+VLOOKUP(J130,$AC$21:$AF$31,4,FALSE)</f>
        <v>2031.5410165484648</v>
      </c>
      <c r="O130" t="str">
        <f t="shared" si="31"/>
        <v>53321,</v>
      </c>
      <c r="P130" t="str">
        <f t="shared" si="31"/>
        <v>68,</v>
      </c>
      <c r="Q130" t="str">
        <f t="shared" si="29"/>
        <v>(2,4)</v>
      </c>
      <c r="R130" t="str">
        <f t="shared" si="32"/>
        <v>2,</v>
      </c>
      <c r="S130" t="str">
        <f t="shared" si="32"/>
        <v>4,</v>
      </c>
    </row>
    <row r="131" spans="1:19" x14ac:dyDescent="0.15">
      <c r="A131" t="s">
        <v>39</v>
      </c>
      <c r="B131">
        <v>53331</v>
      </c>
      <c r="C131">
        <v>68</v>
      </c>
      <c r="D131">
        <v>2</v>
      </c>
      <c r="E131">
        <v>4</v>
      </c>
      <c r="F131">
        <v>4</v>
      </c>
      <c r="G131" s="5">
        <f t="shared" si="33"/>
        <v>1.0047281323877069E-2</v>
      </c>
      <c r="H131" t="str">
        <f>VLOOKUP(B131,'名称-id-价值'!B:C,2,FALSE)</f>
        <v>KV-2-碎片</v>
      </c>
      <c r="I131" t="str">
        <f t="shared" si="27"/>
        <v>T3碎片</v>
      </c>
      <c r="J131">
        <f t="shared" si="25"/>
        <v>4</v>
      </c>
      <c r="K131">
        <f t="shared" si="28"/>
        <v>0.12056737588652483</v>
      </c>
      <c r="L131">
        <f>VLOOKUP(B131,'名称-id-价值'!B:M,J131+2,FALSE)</f>
        <v>80</v>
      </c>
      <c r="M131">
        <f t="shared" si="26"/>
        <v>2.4113475177304968</v>
      </c>
      <c r="N131">
        <f t="shared" si="34"/>
        <v>2031.5410165484648</v>
      </c>
      <c r="O131" t="str">
        <f t="shared" si="31"/>
        <v>53331,</v>
      </c>
      <c r="P131" t="str">
        <f t="shared" si="31"/>
        <v>68,</v>
      </c>
      <c r="Q131" t="str">
        <f t="shared" si="29"/>
        <v>(2,4)</v>
      </c>
      <c r="R131" t="str">
        <f t="shared" si="32"/>
        <v>2,</v>
      </c>
      <c r="S131" t="str">
        <f t="shared" si="32"/>
        <v>4,</v>
      </c>
    </row>
    <row r="132" spans="1:19" x14ac:dyDescent="0.15">
      <c r="A132" t="s">
        <v>39</v>
      </c>
      <c r="B132">
        <v>52331</v>
      </c>
      <c r="C132">
        <v>120</v>
      </c>
      <c r="D132">
        <v>2</v>
      </c>
      <c r="E132">
        <v>4</v>
      </c>
      <c r="F132">
        <v>4</v>
      </c>
      <c r="G132" s="5">
        <f t="shared" si="33"/>
        <v>1.7730496453900711E-2</v>
      </c>
      <c r="H132" t="str">
        <f>VLOOKUP(B132,'名称-id-价值'!B:C,2,FALSE)</f>
        <v>彗星-碎片</v>
      </c>
      <c r="I132" t="str">
        <f t="shared" si="27"/>
        <v>T3碎片</v>
      </c>
      <c r="J132">
        <f t="shared" si="25"/>
        <v>4</v>
      </c>
      <c r="K132">
        <f t="shared" si="28"/>
        <v>0.21276595744680854</v>
      </c>
      <c r="L132">
        <f>VLOOKUP(B132,'名称-id-价值'!B:M,J132+2,FALSE)</f>
        <v>80</v>
      </c>
      <c r="M132">
        <f t="shared" si="26"/>
        <v>4.2553191489361701</v>
      </c>
      <c r="N132">
        <f t="shared" si="34"/>
        <v>2031.5410165484648</v>
      </c>
      <c r="O132" t="str">
        <f t="shared" si="31"/>
        <v>52331,</v>
      </c>
      <c r="P132" t="str">
        <f t="shared" si="31"/>
        <v>120,</v>
      </c>
      <c r="Q132" t="str">
        <f t="shared" si="29"/>
        <v>(2,4)</v>
      </c>
      <c r="R132" t="str">
        <f t="shared" si="32"/>
        <v>2,</v>
      </c>
      <c r="S132" t="str">
        <f t="shared" si="32"/>
        <v>4,</v>
      </c>
    </row>
    <row r="133" spans="1:19" x14ac:dyDescent="0.15">
      <c r="A133" t="s">
        <v>39</v>
      </c>
      <c r="B133">
        <v>92001</v>
      </c>
      <c r="C133">
        <v>161</v>
      </c>
      <c r="D133">
        <v>3</v>
      </c>
      <c r="E133">
        <v>7</v>
      </c>
      <c r="F133">
        <v>4</v>
      </c>
      <c r="G133" s="5">
        <f t="shared" si="33"/>
        <v>2.3788416075650118E-2</v>
      </c>
      <c r="H133" t="str">
        <f>VLOOKUP(B133,'名称-id-价值'!B:C,2,FALSE)</f>
        <v>T2LP1</v>
      </c>
      <c r="I133" t="str">
        <f t="shared" si="27"/>
        <v>T2部件</v>
      </c>
      <c r="J133">
        <f t="shared" si="25"/>
        <v>4</v>
      </c>
      <c r="K133">
        <f t="shared" si="28"/>
        <v>0.47576832151300236</v>
      </c>
      <c r="L133">
        <f>VLOOKUP(B133,'名称-id-价值'!B:M,J133+2,FALSE)</f>
        <v>67.55</v>
      </c>
      <c r="M133">
        <f t="shared" si="26"/>
        <v>8.0345375295508266</v>
      </c>
      <c r="N133">
        <f t="shared" si="34"/>
        <v>2031.5410165484648</v>
      </c>
      <c r="O133" t="str">
        <f t="shared" si="31"/>
        <v>92001,</v>
      </c>
      <c r="P133" t="str">
        <f t="shared" si="31"/>
        <v>161,</v>
      </c>
      <c r="Q133" t="str">
        <f t="shared" si="29"/>
        <v>(3,7)</v>
      </c>
      <c r="R133" t="str">
        <f t="shared" si="32"/>
        <v>3,</v>
      </c>
      <c r="S133" t="str">
        <f t="shared" si="32"/>
        <v>7,</v>
      </c>
    </row>
    <row r="134" spans="1:19" x14ac:dyDescent="0.15">
      <c r="A134" t="s">
        <v>39</v>
      </c>
      <c r="B134">
        <v>92003</v>
      </c>
      <c r="C134">
        <v>161</v>
      </c>
      <c r="D134">
        <v>3</v>
      </c>
      <c r="E134">
        <v>7</v>
      </c>
      <c r="F134">
        <v>4</v>
      </c>
      <c r="G134" s="5">
        <f t="shared" si="33"/>
        <v>2.3788416075650118E-2</v>
      </c>
      <c r="H134" t="str">
        <f>VLOOKUP(B134,'名称-id-价值'!B:C,2,FALSE)</f>
        <v>T2LP3</v>
      </c>
      <c r="I134" t="str">
        <f t="shared" si="27"/>
        <v>T2部件</v>
      </c>
      <c r="J134">
        <f t="shared" si="25"/>
        <v>4</v>
      </c>
      <c r="K134">
        <f t="shared" si="28"/>
        <v>0.47576832151300236</v>
      </c>
      <c r="L134">
        <f>VLOOKUP(B134,'名称-id-价值'!B:M,J134+2,FALSE)</f>
        <v>67.55</v>
      </c>
      <c r="M134">
        <f t="shared" si="26"/>
        <v>8.0345375295508266</v>
      </c>
      <c r="N134">
        <f t="shared" si="34"/>
        <v>2031.5410165484648</v>
      </c>
      <c r="O134" t="str">
        <f t="shared" si="31"/>
        <v>92003,</v>
      </c>
      <c r="P134" t="str">
        <f t="shared" si="31"/>
        <v>161,</v>
      </c>
      <c r="Q134" t="str">
        <f t="shared" si="29"/>
        <v>(3,7)</v>
      </c>
      <c r="R134" t="str">
        <f t="shared" si="32"/>
        <v>3,</v>
      </c>
      <c r="S134" t="str">
        <f t="shared" si="32"/>
        <v>7,</v>
      </c>
    </row>
    <row r="135" spans="1:19" x14ac:dyDescent="0.15">
      <c r="A135" t="s">
        <v>39</v>
      </c>
      <c r="B135">
        <v>92005</v>
      </c>
      <c r="C135">
        <v>161</v>
      </c>
      <c r="D135">
        <v>3</v>
      </c>
      <c r="E135">
        <v>7</v>
      </c>
      <c r="F135">
        <v>4</v>
      </c>
      <c r="G135" s="5">
        <f t="shared" si="33"/>
        <v>2.3788416075650118E-2</v>
      </c>
      <c r="H135" t="str">
        <f>VLOOKUP(B135,'名称-id-价值'!B:C,2,FALSE)</f>
        <v>T2LP5</v>
      </c>
      <c r="I135" t="str">
        <f t="shared" si="27"/>
        <v>T2部件</v>
      </c>
      <c r="J135">
        <f t="shared" ref="J135:J202" si="35">IF(RIGHT(A135,1)+0=0,10,RIGHT(A135,1)+0)</f>
        <v>4</v>
      </c>
      <c r="K135">
        <f t="shared" si="28"/>
        <v>0.47576832151300236</v>
      </c>
      <c r="L135">
        <f>VLOOKUP(B135,'名称-id-价值'!B:M,J135+2,FALSE)</f>
        <v>67.55</v>
      </c>
      <c r="M135">
        <f t="shared" ref="M135:M202" si="36">G135*L135*AVERAGE(D135:E135)</f>
        <v>8.0345375295508266</v>
      </c>
      <c r="N135">
        <f t="shared" si="34"/>
        <v>2031.5410165484648</v>
      </c>
      <c r="O135" t="str">
        <f t="shared" si="31"/>
        <v>92005,</v>
      </c>
      <c r="P135" t="str">
        <f t="shared" si="31"/>
        <v>161,</v>
      </c>
      <c r="Q135" t="str">
        <f t="shared" si="29"/>
        <v>(3,7)</v>
      </c>
      <c r="R135" t="str">
        <f t="shared" si="32"/>
        <v>3,</v>
      </c>
      <c r="S135" t="str">
        <f t="shared" si="32"/>
        <v>7,</v>
      </c>
    </row>
    <row r="136" spans="1:19" x14ac:dyDescent="0.15">
      <c r="A136" t="s">
        <v>39</v>
      </c>
      <c r="B136">
        <v>92101</v>
      </c>
      <c r="C136">
        <v>161</v>
      </c>
      <c r="D136">
        <v>3</v>
      </c>
      <c r="E136">
        <v>7</v>
      </c>
      <c r="F136">
        <v>4</v>
      </c>
      <c r="G136" s="5">
        <f t="shared" si="33"/>
        <v>2.3788416075650118E-2</v>
      </c>
      <c r="H136" t="str">
        <f>VLOOKUP(B136,'名称-id-价值'!B:C,2,FALSE)</f>
        <v>T2MP1</v>
      </c>
      <c r="I136" t="str">
        <f t="shared" si="27"/>
        <v>T2部件</v>
      </c>
      <c r="J136">
        <f t="shared" si="35"/>
        <v>4</v>
      </c>
      <c r="K136">
        <f t="shared" si="28"/>
        <v>0.47576832151300236</v>
      </c>
      <c r="L136">
        <f>VLOOKUP(B136,'名称-id-价值'!B:M,J136+2,FALSE)</f>
        <v>67.55</v>
      </c>
      <c r="M136">
        <f t="shared" si="36"/>
        <v>8.0345375295508266</v>
      </c>
      <c r="N136">
        <f t="shared" si="34"/>
        <v>2031.5410165484648</v>
      </c>
      <c r="O136" t="str">
        <f t="shared" si="31"/>
        <v>92101,</v>
      </c>
      <c r="P136" t="str">
        <f t="shared" si="31"/>
        <v>161,</v>
      </c>
      <c r="Q136" t="str">
        <f t="shared" si="29"/>
        <v>(3,7)</v>
      </c>
      <c r="R136" t="str">
        <f t="shared" si="32"/>
        <v>3,</v>
      </c>
      <c r="S136" t="str">
        <f t="shared" si="32"/>
        <v>7,</v>
      </c>
    </row>
    <row r="137" spans="1:19" x14ac:dyDescent="0.15">
      <c r="A137" t="s">
        <v>39</v>
      </c>
      <c r="B137">
        <v>92103</v>
      </c>
      <c r="C137">
        <v>161</v>
      </c>
      <c r="D137">
        <v>3</v>
      </c>
      <c r="E137">
        <v>7</v>
      </c>
      <c r="F137">
        <v>4</v>
      </c>
      <c r="G137" s="5">
        <f t="shared" si="33"/>
        <v>2.3788416075650118E-2</v>
      </c>
      <c r="H137" t="str">
        <f>VLOOKUP(B137,'名称-id-价值'!B:C,2,FALSE)</f>
        <v>T2MP3</v>
      </c>
      <c r="I137" t="str">
        <f t="shared" si="27"/>
        <v>T2部件</v>
      </c>
      <c r="J137">
        <f t="shared" si="35"/>
        <v>4</v>
      </c>
      <c r="K137">
        <f t="shared" si="28"/>
        <v>0.47576832151300236</v>
      </c>
      <c r="L137">
        <f>VLOOKUP(B137,'名称-id-价值'!B:M,J137+2,FALSE)</f>
        <v>67.55</v>
      </c>
      <c r="M137">
        <f t="shared" si="36"/>
        <v>8.0345375295508266</v>
      </c>
      <c r="N137">
        <f t="shared" si="34"/>
        <v>2031.5410165484648</v>
      </c>
      <c r="O137" t="str">
        <f t="shared" si="31"/>
        <v>92103,</v>
      </c>
      <c r="P137" t="str">
        <f t="shared" si="31"/>
        <v>161,</v>
      </c>
      <c r="Q137" t="str">
        <f t="shared" si="29"/>
        <v>(3,7)</v>
      </c>
      <c r="R137" t="str">
        <f t="shared" ref="R137:S168" si="37">D137&amp;","</f>
        <v>3,</v>
      </c>
      <c r="S137" t="str">
        <f t="shared" si="37"/>
        <v>7,</v>
      </c>
    </row>
    <row r="138" spans="1:19" x14ac:dyDescent="0.15">
      <c r="A138" t="s">
        <v>39</v>
      </c>
      <c r="B138">
        <v>92105</v>
      </c>
      <c r="C138">
        <v>161</v>
      </c>
      <c r="D138">
        <v>3</v>
      </c>
      <c r="E138">
        <v>7</v>
      </c>
      <c r="F138">
        <v>4</v>
      </c>
      <c r="G138" s="5">
        <f t="shared" si="33"/>
        <v>2.3788416075650118E-2</v>
      </c>
      <c r="H138" t="str">
        <f>VLOOKUP(B138,'名称-id-价值'!B:C,2,FALSE)</f>
        <v>T2MP5</v>
      </c>
      <c r="I138" t="str">
        <f t="shared" si="27"/>
        <v>T2部件</v>
      </c>
      <c r="J138">
        <f t="shared" si="35"/>
        <v>4</v>
      </c>
      <c r="K138">
        <f t="shared" si="28"/>
        <v>0.47576832151300236</v>
      </c>
      <c r="L138">
        <f>VLOOKUP(B138,'名称-id-价值'!B:M,J138+2,FALSE)</f>
        <v>67.55</v>
      </c>
      <c r="M138">
        <f t="shared" si="36"/>
        <v>8.0345375295508266</v>
      </c>
      <c r="N138">
        <f t="shared" si="34"/>
        <v>2031.5410165484648</v>
      </c>
      <c r="O138" t="str">
        <f t="shared" si="31"/>
        <v>92105,</v>
      </c>
      <c r="P138" t="str">
        <f t="shared" si="31"/>
        <v>161,</v>
      </c>
      <c r="Q138" t="str">
        <f t="shared" si="29"/>
        <v>(3,7)</v>
      </c>
      <c r="R138" t="str">
        <f t="shared" si="37"/>
        <v>3,</v>
      </c>
      <c r="S138" t="str">
        <f t="shared" si="37"/>
        <v>7,</v>
      </c>
    </row>
    <row r="139" spans="1:19" x14ac:dyDescent="0.15">
      <c r="A139" t="s">
        <v>39</v>
      </c>
      <c r="B139">
        <v>92201</v>
      </c>
      <c r="C139">
        <v>161</v>
      </c>
      <c r="D139">
        <v>3</v>
      </c>
      <c r="E139">
        <v>7</v>
      </c>
      <c r="F139">
        <v>4</v>
      </c>
      <c r="G139" s="5">
        <f t="shared" si="33"/>
        <v>2.3788416075650118E-2</v>
      </c>
      <c r="H139" t="str">
        <f>VLOOKUP(B139,'名称-id-价值'!B:C,2,FALSE)</f>
        <v>T2HP1</v>
      </c>
      <c r="I139" t="str">
        <f t="shared" ref="I139:I210" si="38">IF(LEFT(B139,1)+0=5,"T"&amp;MID(B139,3,1)&amp;"碎片",IF(LEFT(B139,1)+0=1,"T"&amp;MID(B139,3,1)&amp;"坦克",IF(LEFT(B139,1)+0=9,"T"&amp;MID(B139,2,1)&amp;"部件")))</f>
        <v>T2部件</v>
      </c>
      <c r="J139">
        <f t="shared" si="35"/>
        <v>4</v>
      </c>
      <c r="K139">
        <f t="shared" ref="K139:K210" si="39">AVERAGE(D139:E139)*G139*F139</f>
        <v>0.47576832151300236</v>
      </c>
      <c r="L139">
        <f>VLOOKUP(B139,'名称-id-价值'!B:M,J139+2,FALSE)</f>
        <v>67.55</v>
      </c>
      <c r="M139">
        <f t="shared" si="36"/>
        <v>8.0345375295508266</v>
      </c>
      <c r="N139">
        <f t="shared" si="34"/>
        <v>2031.5410165484648</v>
      </c>
      <c r="O139" t="str">
        <f t="shared" si="31"/>
        <v>92201,</v>
      </c>
      <c r="P139" t="str">
        <f t="shared" si="31"/>
        <v>161,</v>
      </c>
      <c r="Q139" t="str">
        <f t="shared" ref="Q139:Q210" si="40">"("&amp;LEFT(R139&amp;S139,LEN(R139&amp;S139)-1)&amp;")"</f>
        <v>(3,7)</v>
      </c>
      <c r="R139" t="str">
        <f t="shared" si="37"/>
        <v>3,</v>
      </c>
      <c r="S139" t="str">
        <f t="shared" si="37"/>
        <v>7,</v>
      </c>
    </row>
    <row r="140" spans="1:19" x14ac:dyDescent="0.15">
      <c r="A140" t="s">
        <v>39</v>
      </c>
      <c r="B140">
        <v>92203</v>
      </c>
      <c r="C140">
        <v>161</v>
      </c>
      <c r="D140">
        <v>3</v>
      </c>
      <c r="E140">
        <v>7</v>
      </c>
      <c r="F140">
        <v>4</v>
      </c>
      <c r="G140" s="5">
        <f t="shared" si="33"/>
        <v>2.3788416075650118E-2</v>
      </c>
      <c r="H140" t="str">
        <f>VLOOKUP(B140,'名称-id-价值'!B:C,2,FALSE)</f>
        <v>T2HP3</v>
      </c>
      <c r="I140" t="str">
        <f t="shared" si="38"/>
        <v>T2部件</v>
      </c>
      <c r="J140">
        <f t="shared" si="35"/>
        <v>4</v>
      </c>
      <c r="K140">
        <f t="shared" si="39"/>
        <v>0.47576832151300236</v>
      </c>
      <c r="L140">
        <f>VLOOKUP(B140,'名称-id-价值'!B:M,J140+2,FALSE)</f>
        <v>67.55</v>
      </c>
      <c r="M140">
        <f t="shared" si="36"/>
        <v>8.0345375295508266</v>
      </c>
      <c r="N140">
        <f t="shared" si="34"/>
        <v>2031.5410165484648</v>
      </c>
      <c r="O140" t="str">
        <f t="shared" si="31"/>
        <v>92203,</v>
      </c>
      <c r="P140" t="str">
        <f t="shared" si="31"/>
        <v>161,</v>
      </c>
      <c r="Q140" t="str">
        <f t="shared" si="40"/>
        <v>(3,7)</v>
      </c>
      <c r="R140" t="str">
        <f t="shared" si="37"/>
        <v>3,</v>
      </c>
      <c r="S140" t="str">
        <f t="shared" si="37"/>
        <v>7,</v>
      </c>
    </row>
    <row r="141" spans="1:19" x14ac:dyDescent="0.15">
      <c r="A141" t="s">
        <v>39</v>
      </c>
      <c r="B141">
        <v>92205</v>
      </c>
      <c r="C141">
        <v>161</v>
      </c>
      <c r="D141">
        <v>3</v>
      </c>
      <c r="E141">
        <v>7</v>
      </c>
      <c r="F141">
        <v>4</v>
      </c>
      <c r="G141" s="5">
        <f t="shared" si="33"/>
        <v>2.3788416075650118E-2</v>
      </c>
      <c r="H141" t="str">
        <f>VLOOKUP(B141,'名称-id-价值'!B:C,2,FALSE)</f>
        <v>T2HP5</v>
      </c>
      <c r="I141" t="str">
        <f t="shared" si="38"/>
        <v>T2部件</v>
      </c>
      <c r="J141">
        <f t="shared" si="35"/>
        <v>4</v>
      </c>
      <c r="K141">
        <f t="shared" si="39"/>
        <v>0.47576832151300236</v>
      </c>
      <c r="L141">
        <f>VLOOKUP(B141,'名称-id-价值'!B:M,J141+2,FALSE)</f>
        <v>67.55</v>
      </c>
      <c r="M141">
        <f t="shared" si="36"/>
        <v>8.0345375295508266</v>
      </c>
      <c r="N141">
        <f t="shared" si="34"/>
        <v>2031.5410165484648</v>
      </c>
      <c r="O141" t="str">
        <f t="shared" si="31"/>
        <v>92205,</v>
      </c>
      <c r="P141" t="str">
        <f t="shared" si="31"/>
        <v>161,</v>
      </c>
      <c r="Q141" t="str">
        <f t="shared" si="40"/>
        <v>(3,7)</v>
      </c>
      <c r="R141" t="str">
        <f t="shared" si="37"/>
        <v>3,</v>
      </c>
      <c r="S141" t="str">
        <f t="shared" si="37"/>
        <v>7,</v>
      </c>
    </row>
    <row r="142" spans="1:19" x14ac:dyDescent="0.15">
      <c r="A142" t="s">
        <v>39</v>
      </c>
      <c r="B142">
        <v>92002</v>
      </c>
      <c r="C142">
        <v>161</v>
      </c>
      <c r="D142">
        <v>3</v>
      </c>
      <c r="E142">
        <v>7</v>
      </c>
      <c r="F142">
        <v>4</v>
      </c>
      <c r="G142" s="5">
        <f t="shared" si="33"/>
        <v>2.3788416075650118E-2</v>
      </c>
      <c r="H142" t="str">
        <f>VLOOKUP(B142,'名称-id-价值'!B:C,2,FALSE)</f>
        <v>T2LP2</v>
      </c>
      <c r="I142" t="str">
        <f t="shared" si="38"/>
        <v>T2部件</v>
      </c>
      <c r="J142">
        <f t="shared" si="35"/>
        <v>4</v>
      </c>
      <c r="K142">
        <f t="shared" si="39"/>
        <v>0.47576832151300236</v>
      </c>
      <c r="L142">
        <f>VLOOKUP(B142,'名称-id-价值'!B:M,J142+2,FALSE)</f>
        <v>67.55</v>
      </c>
      <c r="M142">
        <f t="shared" si="36"/>
        <v>8.0345375295508266</v>
      </c>
      <c r="N142">
        <f t="shared" si="34"/>
        <v>2031.5410165484648</v>
      </c>
      <c r="O142" t="str">
        <f t="shared" si="31"/>
        <v>92002,</v>
      </c>
      <c r="P142" t="str">
        <f t="shared" si="31"/>
        <v>161,</v>
      </c>
      <c r="Q142" t="str">
        <f t="shared" si="40"/>
        <v>(3,7)</v>
      </c>
      <c r="R142" t="str">
        <f t="shared" si="37"/>
        <v>3,</v>
      </c>
      <c r="S142" t="str">
        <f t="shared" si="37"/>
        <v>7,</v>
      </c>
    </row>
    <row r="143" spans="1:19" x14ac:dyDescent="0.15">
      <c r="A143" t="s">
        <v>39</v>
      </c>
      <c r="B143">
        <v>92004</v>
      </c>
      <c r="C143">
        <v>161</v>
      </c>
      <c r="D143">
        <v>3</v>
      </c>
      <c r="E143">
        <v>7</v>
      </c>
      <c r="F143">
        <v>4</v>
      </c>
      <c r="G143" s="5">
        <f t="shared" si="33"/>
        <v>2.3788416075650118E-2</v>
      </c>
      <c r="H143" t="str">
        <f>VLOOKUP(B143,'名称-id-价值'!B:C,2,FALSE)</f>
        <v>T2LP4</v>
      </c>
      <c r="I143" t="str">
        <f t="shared" si="38"/>
        <v>T2部件</v>
      </c>
      <c r="J143">
        <f t="shared" si="35"/>
        <v>4</v>
      </c>
      <c r="K143">
        <f t="shared" si="39"/>
        <v>0.47576832151300236</v>
      </c>
      <c r="L143">
        <f>VLOOKUP(B143,'名称-id-价值'!B:M,J143+2,FALSE)</f>
        <v>67.55</v>
      </c>
      <c r="M143">
        <f t="shared" si="36"/>
        <v>8.0345375295508266</v>
      </c>
      <c r="N143">
        <f t="shared" si="34"/>
        <v>2031.5410165484648</v>
      </c>
      <c r="O143" t="str">
        <f t="shared" si="31"/>
        <v>92004,</v>
      </c>
      <c r="P143" t="str">
        <f t="shared" si="31"/>
        <v>161,</v>
      </c>
      <c r="Q143" t="str">
        <f t="shared" si="40"/>
        <v>(3,7)</v>
      </c>
      <c r="R143" t="str">
        <f t="shared" si="37"/>
        <v>3,</v>
      </c>
      <c r="S143" t="str">
        <f t="shared" si="37"/>
        <v>7,</v>
      </c>
    </row>
    <row r="144" spans="1:19" x14ac:dyDescent="0.15">
      <c r="A144" t="s">
        <v>39</v>
      </c>
      <c r="B144">
        <v>92006</v>
      </c>
      <c r="C144">
        <v>161</v>
      </c>
      <c r="D144">
        <v>3</v>
      </c>
      <c r="E144">
        <v>7</v>
      </c>
      <c r="F144">
        <v>4</v>
      </c>
      <c r="G144" s="5">
        <f t="shared" si="33"/>
        <v>2.3788416075650118E-2</v>
      </c>
      <c r="H144" t="str">
        <f>VLOOKUP(B144,'名称-id-价值'!B:C,2,FALSE)</f>
        <v>T2LP6</v>
      </c>
      <c r="I144" t="str">
        <f t="shared" si="38"/>
        <v>T2部件</v>
      </c>
      <c r="J144">
        <f t="shared" si="35"/>
        <v>4</v>
      </c>
      <c r="K144">
        <f t="shared" si="39"/>
        <v>0.47576832151300236</v>
      </c>
      <c r="L144">
        <f>VLOOKUP(B144,'名称-id-价值'!B:M,J144+2,FALSE)</f>
        <v>67.55</v>
      </c>
      <c r="M144">
        <f t="shared" si="36"/>
        <v>8.0345375295508266</v>
      </c>
      <c r="N144">
        <f t="shared" si="34"/>
        <v>2031.5410165484648</v>
      </c>
      <c r="O144" t="str">
        <f t="shared" si="31"/>
        <v>92006,</v>
      </c>
      <c r="P144" t="str">
        <f t="shared" si="31"/>
        <v>161,</v>
      </c>
      <c r="Q144" t="str">
        <f t="shared" si="40"/>
        <v>(3,7)</v>
      </c>
      <c r="R144" t="str">
        <f t="shared" si="37"/>
        <v>3,</v>
      </c>
      <c r="S144" t="str">
        <f t="shared" si="37"/>
        <v>7,</v>
      </c>
    </row>
    <row r="145" spans="1:19" x14ac:dyDescent="0.15">
      <c r="A145" t="s">
        <v>39</v>
      </c>
      <c r="B145">
        <v>92102</v>
      </c>
      <c r="C145">
        <v>161</v>
      </c>
      <c r="D145">
        <v>3</v>
      </c>
      <c r="E145">
        <v>7</v>
      </c>
      <c r="F145">
        <v>4</v>
      </c>
      <c r="G145" s="5">
        <f t="shared" si="33"/>
        <v>2.3788416075650118E-2</v>
      </c>
      <c r="H145" t="str">
        <f>VLOOKUP(B145,'名称-id-价值'!B:C,2,FALSE)</f>
        <v>T2MP2</v>
      </c>
      <c r="I145" t="str">
        <f t="shared" si="38"/>
        <v>T2部件</v>
      </c>
      <c r="J145">
        <f t="shared" si="35"/>
        <v>4</v>
      </c>
      <c r="K145">
        <f t="shared" si="39"/>
        <v>0.47576832151300236</v>
      </c>
      <c r="L145">
        <f>VLOOKUP(B145,'名称-id-价值'!B:M,J145+2,FALSE)</f>
        <v>67.55</v>
      </c>
      <c r="M145">
        <f t="shared" si="36"/>
        <v>8.0345375295508266</v>
      </c>
      <c r="N145">
        <f t="shared" si="34"/>
        <v>2031.5410165484648</v>
      </c>
      <c r="O145" t="str">
        <f t="shared" si="31"/>
        <v>92102,</v>
      </c>
      <c r="P145" t="str">
        <f t="shared" si="31"/>
        <v>161,</v>
      </c>
      <c r="Q145" t="str">
        <f t="shared" si="40"/>
        <v>(3,7)</v>
      </c>
      <c r="R145" t="str">
        <f t="shared" si="37"/>
        <v>3,</v>
      </c>
      <c r="S145" t="str">
        <f t="shared" si="37"/>
        <v>7,</v>
      </c>
    </row>
    <row r="146" spans="1:19" x14ac:dyDescent="0.15">
      <c r="A146" t="s">
        <v>39</v>
      </c>
      <c r="B146">
        <v>92104</v>
      </c>
      <c r="C146">
        <v>161</v>
      </c>
      <c r="D146">
        <v>3</v>
      </c>
      <c r="E146">
        <v>7</v>
      </c>
      <c r="F146">
        <v>4</v>
      </c>
      <c r="G146" s="5">
        <f t="shared" si="33"/>
        <v>2.3788416075650118E-2</v>
      </c>
      <c r="H146" t="str">
        <f>VLOOKUP(B146,'名称-id-价值'!B:C,2,FALSE)</f>
        <v>T2MP4</v>
      </c>
      <c r="I146" t="str">
        <f t="shared" si="38"/>
        <v>T2部件</v>
      </c>
      <c r="J146">
        <f t="shared" si="35"/>
        <v>4</v>
      </c>
      <c r="K146">
        <f t="shared" si="39"/>
        <v>0.47576832151300236</v>
      </c>
      <c r="L146">
        <f>VLOOKUP(B146,'名称-id-价值'!B:M,J146+2,FALSE)</f>
        <v>67.55</v>
      </c>
      <c r="M146">
        <f t="shared" si="36"/>
        <v>8.0345375295508266</v>
      </c>
      <c r="N146">
        <f t="shared" si="34"/>
        <v>2031.5410165484648</v>
      </c>
      <c r="O146" t="str">
        <f t="shared" si="31"/>
        <v>92104,</v>
      </c>
      <c r="P146" t="str">
        <f t="shared" si="31"/>
        <v>161,</v>
      </c>
      <c r="Q146" t="str">
        <f t="shared" si="40"/>
        <v>(3,7)</v>
      </c>
      <c r="R146" t="str">
        <f t="shared" si="37"/>
        <v>3,</v>
      </c>
      <c r="S146" t="str">
        <f t="shared" si="37"/>
        <v>7,</v>
      </c>
    </row>
    <row r="147" spans="1:19" x14ac:dyDescent="0.15">
      <c r="A147" t="s">
        <v>39</v>
      </c>
      <c r="B147">
        <v>92106</v>
      </c>
      <c r="C147">
        <v>161</v>
      </c>
      <c r="D147">
        <v>3</v>
      </c>
      <c r="E147">
        <v>7</v>
      </c>
      <c r="F147">
        <v>4</v>
      </c>
      <c r="G147" s="5">
        <f t="shared" si="33"/>
        <v>2.3788416075650118E-2</v>
      </c>
      <c r="H147" t="str">
        <f>VLOOKUP(B147,'名称-id-价值'!B:C,2,FALSE)</f>
        <v>T2MP6</v>
      </c>
      <c r="I147" t="str">
        <f t="shared" si="38"/>
        <v>T2部件</v>
      </c>
      <c r="J147">
        <f t="shared" si="35"/>
        <v>4</v>
      </c>
      <c r="K147">
        <f t="shared" si="39"/>
        <v>0.47576832151300236</v>
      </c>
      <c r="L147">
        <f>VLOOKUP(B147,'名称-id-价值'!B:M,J147+2,FALSE)</f>
        <v>67.55</v>
      </c>
      <c r="M147">
        <f t="shared" si="36"/>
        <v>8.0345375295508266</v>
      </c>
      <c r="N147">
        <f t="shared" si="34"/>
        <v>2031.5410165484648</v>
      </c>
      <c r="O147" t="str">
        <f t="shared" si="31"/>
        <v>92106,</v>
      </c>
      <c r="P147" t="str">
        <f t="shared" si="31"/>
        <v>161,</v>
      </c>
      <c r="Q147" t="str">
        <f t="shared" si="40"/>
        <v>(3,7)</v>
      </c>
      <c r="R147" t="str">
        <f t="shared" si="37"/>
        <v>3,</v>
      </c>
      <c r="S147" t="str">
        <f t="shared" si="37"/>
        <v>7,</v>
      </c>
    </row>
    <row r="148" spans="1:19" x14ac:dyDescent="0.15">
      <c r="A148" t="s">
        <v>39</v>
      </c>
      <c r="B148">
        <v>92202</v>
      </c>
      <c r="C148">
        <v>161</v>
      </c>
      <c r="D148">
        <v>3</v>
      </c>
      <c r="E148">
        <v>7</v>
      </c>
      <c r="F148">
        <v>4</v>
      </c>
      <c r="G148" s="5">
        <f t="shared" si="33"/>
        <v>2.3788416075650118E-2</v>
      </c>
      <c r="H148" t="str">
        <f>VLOOKUP(B148,'名称-id-价值'!B:C,2,FALSE)</f>
        <v>T2HP2</v>
      </c>
      <c r="I148" t="str">
        <f t="shared" si="38"/>
        <v>T2部件</v>
      </c>
      <c r="J148">
        <f t="shared" si="35"/>
        <v>4</v>
      </c>
      <c r="K148">
        <f t="shared" si="39"/>
        <v>0.47576832151300236</v>
      </c>
      <c r="L148">
        <f>VLOOKUP(B148,'名称-id-价值'!B:M,J148+2,FALSE)</f>
        <v>67.55</v>
      </c>
      <c r="M148">
        <f t="shared" si="36"/>
        <v>8.0345375295508266</v>
      </c>
      <c r="N148">
        <f t="shared" si="34"/>
        <v>2031.5410165484648</v>
      </c>
      <c r="O148" t="str">
        <f t="shared" si="31"/>
        <v>92202,</v>
      </c>
      <c r="P148" t="str">
        <f t="shared" si="31"/>
        <v>161,</v>
      </c>
      <c r="Q148" t="str">
        <f t="shared" si="40"/>
        <v>(3,7)</v>
      </c>
      <c r="R148" t="str">
        <f t="shared" si="37"/>
        <v>3,</v>
      </c>
      <c r="S148" t="str">
        <f t="shared" si="37"/>
        <v>7,</v>
      </c>
    </row>
    <row r="149" spans="1:19" x14ac:dyDescent="0.15">
      <c r="A149" t="s">
        <v>39</v>
      </c>
      <c r="B149">
        <v>92204</v>
      </c>
      <c r="C149">
        <v>161</v>
      </c>
      <c r="D149">
        <v>3</v>
      </c>
      <c r="E149">
        <v>7</v>
      </c>
      <c r="F149">
        <v>4</v>
      </c>
      <c r="G149" s="5">
        <f t="shared" si="33"/>
        <v>2.3788416075650118E-2</v>
      </c>
      <c r="H149" t="str">
        <f>VLOOKUP(B149,'名称-id-价值'!B:C,2,FALSE)</f>
        <v>T2HP4</v>
      </c>
      <c r="I149" t="str">
        <f t="shared" si="38"/>
        <v>T2部件</v>
      </c>
      <c r="J149">
        <f t="shared" si="35"/>
        <v>4</v>
      </c>
      <c r="K149">
        <f t="shared" si="39"/>
        <v>0.47576832151300236</v>
      </c>
      <c r="L149">
        <f>VLOOKUP(B149,'名称-id-价值'!B:M,J149+2,FALSE)</f>
        <v>67.55</v>
      </c>
      <c r="M149">
        <f t="shared" si="36"/>
        <v>8.0345375295508266</v>
      </c>
      <c r="N149">
        <f t="shared" si="34"/>
        <v>2031.5410165484648</v>
      </c>
      <c r="O149" t="str">
        <f t="shared" si="31"/>
        <v>92204,</v>
      </c>
      <c r="P149" t="str">
        <f t="shared" si="31"/>
        <v>161,</v>
      </c>
      <c r="Q149" t="str">
        <f t="shared" si="40"/>
        <v>(3,7)</v>
      </c>
      <c r="R149" t="str">
        <f t="shared" si="37"/>
        <v>3,</v>
      </c>
      <c r="S149" t="str">
        <f t="shared" si="37"/>
        <v>7,</v>
      </c>
    </row>
    <row r="150" spans="1:19" x14ac:dyDescent="0.15">
      <c r="A150" t="s">
        <v>39</v>
      </c>
      <c r="B150">
        <v>92206</v>
      </c>
      <c r="C150">
        <v>171</v>
      </c>
      <c r="D150">
        <v>3</v>
      </c>
      <c r="E150">
        <v>7</v>
      </c>
      <c r="F150">
        <v>4</v>
      </c>
      <c r="G150" s="5">
        <f t="shared" si="33"/>
        <v>2.5265957446808509E-2</v>
      </c>
      <c r="H150" t="str">
        <f>VLOOKUP(B150,'名称-id-价值'!B:C,2,FALSE)</f>
        <v>T2HP6</v>
      </c>
      <c r="I150" t="str">
        <f t="shared" si="38"/>
        <v>T2部件</v>
      </c>
      <c r="J150">
        <f t="shared" si="35"/>
        <v>4</v>
      </c>
      <c r="K150">
        <f t="shared" si="39"/>
        <v>0.50531914893617014</v>
      </c>
      <c r="L150">
        <f>VLOOKUP(B150,'名称-id-价值'!B:M,J150+2,FALSE)</f>
        <v>67.55</v>
      </c>
      <c r="M150">
        <f t="shared" si="36"/>
        <v>8.5335771276595747</v>
      </c>
      <c r="N150">
        <f t="shared" si="34"/>
        <v>2031.5410165484648</v>
      </c>
      <c r="O150" t="str">
        <f t="shared" si="31"/>
        <v>92206,</v>
      </c>
      <c r="P150" t="str">
        <f t="shared" si="31"/>
        <v>171,</v>
      </c>
      <c r="Q150" t="str">
        <f t="shared" si="40"/>
        <v>(3,7)</v>
      </c>
      <c r="R150" t="str">
        <f t="shared" si="37"/>
        <v>3,</v>
      </c>
      <c r="S150" t="str">
        <f t="shared" si="37"/>
        <v>7,</v>
      </c>
    </row>
    <row r="151" spans="1:19" x14ac:dyDescent="0.15">
      <c r="A151" t="s">
        <v>40</v>
      </c>
      <c r="B151">
        <v>11221</v>
      </c>
      <c r="C151">
        <v>280</v>
      </c>
      <c r="D151">
        <v>1</v>
      </c>
      <c r="E151">
        <v>1</v>
      </c>
      <c r="F151">
        <v>4</v>
      </c>
      <c r="G151" s="5">
        <f t="shared" si="33"/>
        <v>3.3581194531062605E-2</v>
      </c>
      <c r="H151" t="str">
        <f>VLOOKUP(B151,'名称-id-价值'!B:C,2,FALSE)</f>
        <v>Puma</v>
      </c>
      <c r="I151" t="str">
        <f t="shared" si="38"/>
        <v>T2坦克</v>
      </c>
      <c r="J151">
        <f t="shared" si="35"/>
        <v>5</v>
      </c>
      <c r="K151">
        <f t="shared" si="39"/>
        <v>0.13432477812425042</v>
      </c>
      <c r="L151">
        <f>VLOOKUP(B151,'名称-id-价值'!B:M,J151+2,FALSE)</f>
        <v>736</v>
      </c>
      <c r="M151">
        <f t="shared" si="36"/>
        <v>24.715759174862079</v>
      </c>
      <c r="N151">
        <f t="shared" si="34"/>
        <v>2059.1551451187315</v>
      </c>
      <c r="O151" t="str">
        <f t="shared" si="31"/>
        <v>11221,</v>
      </c>
      <c r="P151" t="str">
        <f t="shared" si="31"/>
        <v>280,</v>
      </c>
      <c r="Q151" t="str">
        <f t="shared" si="40"/>
        <v>(1,1)</v>
      </c>
      <c r="R151" t="str">
        <f t="shared" si="37"/>
        <v>1,</v>
      </c>
      <c r="S151" t="str">
        <f t="shared" si="37"/>
        <v>1,</v>
      </c>
    </row>
    <row r="152" spans="1:19" x14ac:dyDescent="0.15">
      <c r="A152" t="s">
        <v>40</v>
      </c>
      <c r="B152">
        <v>12221</v>
      </c>
      <c r="C152">
        <v>280</v>
      </c>
      <c r="D152">
        <v>1</v>
      </c>
      <c r="E152">
        <v>1</v>
      </c>
      <c r="F152">
        <v>4</v>
      </c>
      <c r="G152" s="5">
        <f t="shared" si="33"/>
        <v>3.3581194531062605E-2</v>
      </c>
      <c r="H152" t="str">
        <f>VLOOKUP(B152,'名称-id-价值'!B:C,2,FALSE)</f>
        <v>四号</v>
      </c>
      <c r="I152" t="str">
        <f t="shared" si="38"/>
        <v>T2坦克</v>
      </c>
      <c r="J152">
        <f t="shared" si="35"/>
        <v>5</v>
      </c>
      <c r="K152">
        <f t="shared" si="39"/>
        <v>0.13432477812425042</v>
      </c>
      <c r="L152">
        <f>VLOOKUP(B152,'名称-id-价值'!B:M,J152+2,FALSE)</f>
        <v>736</v>
      </c>
      <c r="M152">
        <f t="shared" si="36"/>
        <v>24.715759174862079</v>
      </c>
      <c r="N152">
        <f t="shared" si="34"/>
        <v>2059.1551451187315</v>
      </c>
      <c r="O152" t="str">
        <f t="shared" si="31"/>
        <v>12221,</v>
      </c>
      <c r="P152" t="str">
        <f t="shared" si="31"/>
        <v>280,</v>
      </c>
      <c r="Q152" t="str">
        <f t="shared" si="40"/>
        <v>(1,1)</v>
      </c>
      <c r="R152" t="str">
        <f t="shared" si="37"/>
        <v>1,</v>
      </c>
      <c r="S152" t="str">
        <f t="shared" si="37"/>
        <v>1,</v>
      </c>
    </row>
    <row r="153" spans="1:19" x14ac:dyDescent="0.15">
      <c r="A153" t="s">
        <v>40</v>
      </c>
      <c r="B153">
        <v>13221</v>
      </c>
      <c r="C153">
        <v>280</v>
      </c>
      <c r="D153">
        <v>1</v>
      </c>
      <c r="E153">
        <v>1</v>
      </c>
      <c r="F153">
        <v>4</v>
      </c>
      <c r="G153" s="5">
        <f t="shared" si="33"/>
        <v>3.3581194531062605E-2</v>
      </c>
      <c r="H153" t="str">
        <f>VLOOKUP(B153,'名称-id-价值'!B:C,2,FALSE)</f>
        <v>丘吉尔</v>
      </c>
      <c r="I153" t="str">
        <f t="shared" si="38"/>
        <v>T2坦克</v>
      </c>
      <c r="J153">
        <f t="shared" si="35"/>
        <v>5</v>
      </c>
      <c r="K153">
        <f t="shared" si="39"/>
        <v>0.13432477812425042</v>
      </c>
      <c r="L153">
        <f>VLOOKUP(B153,'名称-id-价值'!B:M,J153+2,FALSE)</f>
        <v>736</v>
      </c>
      <c r="M153">
        <f t="shared" si="36"/>
        <v>24.715759174862079</v>
      </c>
      <c r="N153">
        <f t="shared" si="34"/>
        <v>2059.1551451187315</v>
      </c>
      <c r="O153" t="str">
        <f t="shared" si="31"/>
        <v>13221,</v>
      </c>
      <c r="P153" t="str">
        <f t="shared" si="31"/>
        <v>280,</v>
      </c>
      <c r="Q153" t="str">
        <f t="shared" si="40"/>
        <v>(1,1)</v>
      </c>
      <c r="R153" t="str">
        <f t="shared" si="37"/>
        <v>1,</v>
      </c>
      <c r="S153" t="str">
        <f t="shared" si="37"/>
        <v>1,</v>
      </c>
    </row>
    <row r="154" spans="1:19" x14ac:dyDescent="0.15">
      <c r="A154" t="s">
        <v>40</v>
      </c>
      <c r="B154">
        <v>11311</v>
      </c>
      <c r="C154">
        <v>94</v>
      </c>
      <c r="D154">
        <v>1</v>
      </c>
      <c r="E154">
        <v>1</v>
      </c>
      <c r="F154">
        <v>4</v>
      </c>
      <c r="G154" s="5">
        <f t="shared" si="33"/>
        <v>1.1273686735428161E-2</v>
      </c>
      <c r="H154" t="str">
        <f>VLOOKUP(B154,'名称-id-价值'!B:C,2,FALSE)</f>
        <v>35(t)</v>
      </c>
      <c r="I154" t="str">
        <f t="shared" si="38"/>
        <v>T3坦克</v>
      </c>
      <c r="J154">
        <f t="shared" si="35"/>
        <v>5</v>
      </c>
      <c r="K154">
        <f t="shared" si="39"/>
        <v>4.5094746941712643E-2</v>
      </c>
      <c r="L154">
        <f>VLOOKUP(B154,'名称-id-价值'!B:M,J154+2,FALSE)</f>
        <v>1650</v>
      </c>
      <c r="M154">
        <f t="shared" si="36"/>
        <v>18.601583113456467</v>
      </c>
      <c r="N154">
        <f t="shared" si="34"/>
        <v>2059.1551451187315</v>
      </c>
      <c r="O154" t="str">
        <f t="shared" si="31"/>
        <v>11311,</v>
      </c>
      <c r="P154" t="str">
        <f t="shared" si="31"/>
        <v>94,</v>
      </c>
      <c r="Q154" t="str">
        <f t="shared" si="40"/>
        <v>(1,1)</v>
      </c>
      <c r="R154" t="str">
        <f t="shared" si="37"/>
        <v>1,</v>
      </c>
      <c r="S154" t="str">
        <f t="shared" si="37"/>
        <v>1,</v>
      </c>
    </row>
    <row r="155" spans="1:19" x14ac:dyDescent="0.15">
      <c r="A155" t="s">
        <v>40</v>
      </c>
      <c r="B155">
        <v>12311</v>
      </c>
      <c r="C155">
        <v>94</v>
      </c>
      <c r="D155">
        <v>1</v>
      </c>
      <c r="E155">
        <v>1</v>
      </c>
      <c r="F155">
        <v>4</v>
      </c>
      <c r="G155" s="5">
        <f t="shared" si="33"/>
        <v>1.1273686735428161E-2</v>
      </c>
      <c r="H155" t="str">
        <f>VLOOKUP(B155,'名称-id-价值'!B:C,2,FALSE)</f>
        <v>玛蒂尔达</v>
      </c>
      <c r="I155" t="str">
        <f t="shared" si="38"/>
        <v>T3坦克</v>
      </c>
      <c r="J155">
        <f t="shared" si="35"/>
        <v>5</v>
      </c>
      <c r="K155">
        <f t="shared" si="39"/>
        <v>4.5094746941712643E-2</v>
      </c>
      <c r="L155">
        <f>VLOOKUP(B155,'名称-id-价值'!B:M,J155+2,FALSE)</f>
        <v>1650</v>
      </c>
      <c r="M155">
        <f t="shared" si="36"/>
        <v>18.601583113456467</v>
      </c>
      <c r="N155">
        <f t="shared" si="34"/>
        <v>2059.1551451187315</v>
      </c>
      <c r="O155" t="str">
        <f t="shared" si="31"/>
        <v>12311,</v>
      </c>
      <c r="P155" t="str">
        <f t="shared" si="31"/>
        <v>94,</v>
      </c>
      <c r="Q155" t="str">
        <f t="shared" si="40"/>
        <v>(1,1)</v>
      </c>
      <c r="R155" t="str">
        <f t="shared" si="37"/>
        <v>1,</v>
      </c>
      <c r="S155" t="str">
        <f t="shared" si="37"/>
        <v>1,</v>
      </c>
    </row>
    <row r="156" spans="1:19" x14ac:dyDescent="0.15">
      <c r="A156" t="s">
        <v>40</v>
      </c>
      <c r="B156">
        <v>13311</v>
      </c>
      <c r="C156">
        <v>94</v>
      </c>
      <c r="D156">
        <v>1</v>
      </c>
      <c r="E156">
        <v>1</v>
      </c>
      <c r="F156">
        <v>4</v>
      </c>
      <c r="G156" s="5">
        <f t="shared" si="33"/>
        <v>1.1273686735428161E-2</v>
      </c>
      <c r="H156" t="str">
        <f>VLOOKUP(B156,'名称-id-价值'!B:C,2,FALSE)</f>
        <v>黑豹</v>
      </c>
      <c r="I156" t="str">
        <f t="shared" si="38"/>
        <v>T3坦克</v>
      </c>
      <c r="J156">
        <f t="shared" si="35"/>
        <v>5</v>
      </c>
      <c r="K156">
        <f t="shared" si="39"/>
        <v>4.5094746941712643E-2</v>
      </c>
      <c r="L156">
        <f>VLOOKUP(B156,'名称-id-价值'!B:M,J156+2,FALSE)</f>
        <v>1650</v>
      </c>
      <c r="M156">
        <f t="shared" si="36"/>
        <v>18.601583113456467</v>
      </c>
      <c r="N156">
        <f t="shared" si="34"/>
        <v>2059.1551451187315</v>
      </c>
      <c r="O156" t="str">
        <f t="shared" si="31"/>
        <v>13311,</v>
      </c>
      <c r="P156" t="str">
        <f t="shared" si="31"/>
        <v>94,</v>
      </c>
      <c r="Q156" t="str">
        <f t="shared" si="40"/>
        <v>(1,1)</v>
      </c>
      <c r="R156" t="str">
        <f t="shared" si="37"/>
        <v>1,</v>
      </c>
      <c r="S156" t="str">
        <f t="shared" si="37"/>
        <v>1,</v>
      </c>
    </row>
    <row r="157" spans="1:19" x14ac:dyDescent="0.15">
      <c r="A157" t="s">
        <v>40</v>
      </c>
      <c r="B157">
        <v>11321</v>
      </c>
      <c r="C157">
        <v>55</v>
      </c>
      <c r="D157">
        <v>1</v>
      </c>
      <c r="E157">
        <v>1</v>
      </c>
      <c r="F157">
        <v>4</v>
      </c>
      <c r="G157" s="5">
        <f t="shared" si="33"/>
        <v>6.5963060686015833E-3</v>
      </c>
      <c r="H157" t="str">
        <f>VLOOKUP(B157,'名称-id-价值'!B:C,2,FALSE)</f>
        <v>十字军</v>
      </c>
      <c r="I157" t="str">
        <f t="shared" si="38"/>
        <v>T3坦克</v>
      </c>
      <c r="J157">
        <f t="shared" si="35"/>
        <v>5</v>
      </c>
      <c r="K157">
        <f t="shared" si="39"/>
        <v>2.6385224274406333E-2</v>
      </c>
      <c r="L157">
        <f>VLOOKUP(B157,'名称-id-价值'!B:M,J157+2,FALSE)</f>
        <v>2100</v>
      </c>
      <c r="M157">
        <f t="shared" si="36"/>
        <v>13.852242744063325</v>
      </c>
      <c r="N157">
        <f t="shared" si="34"/>
        <v>2059.1551451187315</v>
      </c>
      <c r="O157" t="str">
        <f t="shared" ref="O157:P228" si="41">B157&amp;","</f>
        <v>11321,</v>
      </c>
      <c r="P157" t="str">
        <f t="shared" si="41"/>
        <v>55,</v>
      </c>
      <c r="Q157" t="str">
        <f t="shared" si="40"/>
        <v>(1,1)</v>
      </c>
      <c r="R157" t="str">
        <f t="shared" si="37"/>
        <v>1,</v>
      </c>
      <c r="S157" t="str">
        <f t="shared" si="37"/>
        <v>1,</v>
      </c>
    </row>
    <row r="158" spans="1:19" x14ac:dyDescent="0.15">
      <c r="A158" t="s">
        <v>40</v>
      </c>
      <c r="B158">
        <v>12321</v>
      </c>
      <c r="C158">
        <v>55</v>
      </c>
      <c r="D158">
        <v>1</v>
      </c>
      <c r="E158">
        <v>1</v>
      </c>
      <c r="F158">
        <v>4</v>
      </c>
      <c r="G158" s="5">
        <f t="shared" si="33"/>
        <v>6.5963060686015833E-3</v>
      </c>
      <c r="H158" t="str">
        <f>VLOOKUP(B158,'名称-id-价值'!B:C,2,FALSE)</f>
        <v>谢尔曼</v>
      </c>
      <c r="I158" t="str">
        <f t="shared" si="38"/>
        <v>T3坦克</v>
      </c>
      <c r="J158">
        <f t="shared" si="35"/>
        <v>5</v>
      </c>
      <c r="K158">
        <f t="shared" si="39"/>
        <v>2.6385224274406333E-2</v>
      </c>
      <c r="L158">
        <f>VLOOKUP(B158,'名称-id-价值'!B:M,J158+2,FALSE)</f>
        <v>2100</v>
      </c>
      <c r="M158">
        <f t="shared" si="36"/>
        <v>13.852242744063325</v>
      </c>
      <c r="N158">
        <f t="shared" si="34"/>
        <v>2059.1551451187315</v>
      </c>
      <c r="O158" t="str">
        <f t="shared" si="41"/>
        <v>12321,</v>
      </c>
      <c r="P158" t="str">
        <f t="shared" si="41"/>
        <v>55,</v>
      </c>
      <c r="Q158" t="str">
        <f t="shared" si="40"/>
        <v>(1,1)</v>
      </c>
      <c r="R158" t="str">
        <f t="shared" si="37"/>
        <v>1,</v>
      </c>
      <c r="S158" t="str">
        <f t="shared" si="37"/>
        <v>1,</v>
      </c>
    </row>
    <row r="159" spans="1:19" x14ac:dyDescent="0.15">
      <c r="A159" t="s">
        <v>40</v>
      </c>
      <c r="B159">
        <v>13321</v>
      </c>
      <c r="C159">
        <v>55</v>
      </c>
      <c r="D159">
        <v>1</v>
      </c>
      <c r="E159">
        <v>1</v>
      </c>
      <c r="F159">
        <v>4</v>
      </c>
      <c r="G159" s="5">
        <f t="shared" si="33"/>
        <v>6.5963060686015833E-3</v>
      </c>
      <c r="H159" t="str">
        <f>VLOOKUP(B159,'名称-id-价值'!B:C,2,FALSE)</f>
        <v>虎式</v>
      </c>
      <c r="I159" t="str">
        <f t="shared" si="38"/>
        <v>T3坦克</v>
      </c>
      <c r="J159">
        <f t="shared" si="35"/>
        <v>5</v>
      </c>
      <c r="K159">
        <f t="shared" si="39"/>
        <v>2.6385224274406333E-2</v>
      </c>
      <c r="L159">
        <f>VLOOKUP(B159,'名称-id-价值'!B:M,J159+2,FALSE)</f>
        <v>2100</v>
      </c>
      <c r="M159">
        <f t="shared" si="36"/>
        <v>13.852242744063325</v>
      </c>
      <c r="N159">
        <f t="shared" si="34"/>
        <v>2059.1551451187315</v>
      </c>
      <c r="O159" t="str">
        <f t="shared" si="41"/>
        <v>13321,</v>
      </c>
      <c r="P159" t="str">
        <f t="shared" si="41"/>
        <v>55,</v>
      </c>
      <c r="Q159" t="str">
        <f t="shared" si="40"/>
        <v>(1,1)</v>
      </c>
      <c r="R159" t="str">
        <f t="shared" si="37"/>
        <v>1,</v>
      </c>
      <c r="S159" t="str">
        <f t="shared" si="37"/>
        <v>1,</v>
      </c>
    </row>
    <row r="160" spans="1:19" x14ac:dyDescent="0.15">
      <c r="A160" t="s">
        <v>40</v>
      </c>
      <c r="B160">
        <v>13331</v>
      </c>
      <c r="C160">
        <v>55</v>
      </c>
      <c r="D160">
        <v>1</v>
      </c>
      <c r="E160">
        <v>1</v>
      </c>
      <c r="F160">
        <v>4</v>
      </c>
      <c r="G160" s="5">
        <f t="shared" si="33"/>
        <v>6.5963060686015833E-3</v>
      </c>
      <c r="H160" t="str">
        <f>VLOOKUP(B160,'名称-id-价值'!B:C,2,FALSE)</f>
        <v>KV-2</v>
      </c>
      <c r="I160" t="str">
        <f t="shared" si="38"/>
        <v>T3坦克</v>
      </c>
      <c r="J160">
        <f t="shared" si="35"/>
        <v>5</v>
      </c>
      <c r="K160">
        <f t="shared" si="39"/>
        <v>2.6385224274406333E-2</v>
      </c>
      <c r="L160">
        <f>VLOOKUP(B160,'名称-id-价值'!B:M,J160+2,FALSE)</f>
        <v>2400</v>
      </c>
      <c r="M160">
        <f t="shared" si="36"/>
        <v>15.831134564643801</v>
      </c>
      <c r="N160">
        <f t="shared" si="34"/>
        <v>2059.1551451187315</v>
      </c>
      <c r="O160" t="str">
        <f t="shared" si="41"/>
        <v>13331,</v>
      </c>
      <c r="P160" t="str">
        <f t="shared" si="41"/>
        <v>55,</v>
      </c>
      <c r="Q160" t="str">
        <f t="shared" si="40"/>
        <v>(1,1)</v>
      </c>
      <c r="R160" t="str">
        <f t="shared" si="37"/>
        <v>1,</v>
      </c>
      <c r="S160" t="str">
        <f t="shared" si="37"/>
        <v>1,</v>
      </c>
    </row>
    <row r="161" spans="1:19" x14ac:dyDescent="0.15">
      <c r="A161" t="s">
        <v>40</v>
      </c>
      <c r="B161">
        <v>12331</v>
      </c>
      <c r="C161">
        <v>55</v>
      </c>
      <c r="D161">
        <v>1</v>
      </c>
      <c r="E161">
        <v>1</v>
      </c>
      <c r="F161">
        <v>4</v>
      </c>
      <c r="G161" s="5">
        <f t="shared" si="33"/>
        <v>6.5963060686015833E-3</v>
      </c>
      <c r="H161" t="str">
        <f>VLOOKUP(B161,'名称-id-价值'!B:C,2,FALSE)</f>
        <v>彗星</v>
      </c>
      <c r="I161" t="str">
        <f t="shared" si="38"/>
        <v>T3坦克</v>
      </c>
      <c r="J161">
        <f t="shared" si="35"/>
        <v>5</v>
      </c>
      <c r="K161">
        <f t="shared" si="39"/>
        <v>2.6385224274406333E-2</v>
      </c>
      <c r="L161">
        <f>VLOOKUP(B161,'名称-id-价值'!B:M,J161+2,FALSE)</f>
        <v>2400</v>
      </c>
      <c r="M161">
        <f t="shared" si="36"/>
        <v>15.831134564643801</v>
      </c>
      <c r="N161">
        <f t="shared" si="34"/>
        <v>2059.1551451187315</v>
      </c>
      <c r="O161" t="str">
        <f t="shared" si="41"/>
        <v>12331,</v>
      </c>
      <c r="P161" t="str">
        <f t="shared" si="41"/>
        <v>55,</v>
      </c>
      <c r="Q161" t="str">
        <f t="shared" si="40"/>
        <v>(1,1)</v>
      </c>
      <c r="R161" t="str">
        <f t="shared" si="37"/>
        <v>1,</v>
      </c>
      <c r="S161" t="str">
        <f t="shared" si="37"/>
        <v>1,</v>
      </c>
    </row>
    <row r="162" spans="1:19" x14ac:dyDescent="0.15">
      <c r="A162" t="s">
        <v>40</v>
      </c>
      <c r="B162">
        <v>51221</v>
      </c>
      <c r="C162">
        <v>165</v>
      </c>
      <c r="D162">
        <v>10</v>
      </c>
      <c r="E162">
        <v>15</v>
      </c>
      <c r="F162">
        <v>4</v>
      </c>
      <c r="G162" s="5">
        <f t="shared" si="33"/>
        <v>1.9788918205804751E-2</v>
      </c>
      <c r="H162" t="str">
        <f>VLOOKUP(B162,'名称-id-价值'!B:C,2,FALSE)</f>
        <v>Puma-碎片</v>
      </c>
      <c r="I162" t="str">
        <f t="shared" si="38"/>
        <v>T2碎片</v>
      </c>
      <c r="J162">
        <f t="shared" si="35"/>
        <v>5</v>
      </c>
      <c r="K162">
        <f t="shared" si="39"/>
        <v>0.98944591029023754</v>
      </c>
      <c r="L162">
        <f>VLOOKUP(B162,'名称-id-价值'!B:M,J162+2,FALSE)</f>
        <v>73.600000000000009</v>
      </c>
      <c r="M162">
        <f t="shared" si="36"/>
        <v>18.205804749340373</v>
      </c>
      <c r="N162">
        <f t="shared" si="34"/>
        <v>2059.1551451187315</v>
      </c>
      <c r="O162" t="str">
        <f t="shared" si="41"/>
        <v>51221,</v>
      </c>
      <c r="P162" t="str">
        <f t="shared" si="41"/>
        <v>165,</v>
      </c>
      <c r="Q162" t="str">
        <f t="shared" si="40"/>
        <v>(10,15)</v>
      </c>
      <c r="R162" t="str">
        <f t="shared" si="37"/>
        <v>10,</v>
      </c>
      <c r="S162" t="str">
        <f t="shared" si="37"/>
        <v>15,</v>
      </c>
    </row>
    <row r="163" spans="1:19" x14ac:dyDescent="0.15">
      <c r="A163" t="s">
        <v>40</v>
      </c>
      <c r="B163">
        <v>52221</v>
      </c>
      <c r="C163">
        <v>165</v>
      </c>
      <c r="D163">
        <v>10</v>
      </c>
      <c r="E163">
        <v>15</v>
      </c>
      <c r="F163">
        <v>4</v>
      </c>
      <c r="G163" s="5">
        <f t="shared" si="33"/>
        <v>1.9788918205804751E-2</v>
      </c>
      <c r="H163" t="str">
        <f>VLOOKUP(B163,'名称-id-价值'!B:C,2,FALSE)</f>
        <v>四号-碎片</v>
      </c>
      <c r="I163" t="str">
        <f t="shared" si="38"/>
        <v>T2碎片</v>
      </c>
      <c r="J163">
        <f t="shared" si="35"/>
        <v>5</v>
      </c>
      <c r="K163">
        <f t="shared" si="39"/>
        <v>0.98944591029023754</v>
      </c>
      <c r="L163">
        <f>VLOOKUP(B163,'名称-id-价值'!B:M,J163+2,FALSE)</f>
        <v>73.600000000000009</v>
      </c>
      <c r="M163">
        <f t="shared" si="36"/>
        <v>18.205804749340373</v>
      </c>
      <c r="N163">
        <f t="shared" si="34"/>
        <v>2059.1551451187315</v>
      </c>
      <c r="O163" t="str">
        <f t="shared" si="41"/>
        <v>52221,</v>
      </c>
      <c r="P163" t="str">
        <f t="shared" si="41"/>
        <v>165,</v>
      </c>
      <c r="Q163" t="str">
        <f t="shared" si="40"/>
        <v>(10,15)</v>
      </c>
      <c r="R163" t="str">
        <f t="shared" si="37"/>
        <v>10,</v>
      </c>
      <c r="S163" t="str">
        <f t="shared" si="37"/>
        <v>15,</v>
      </c>
    </row>
    <row r="164" spans="1:19" x14ac:dyDescent="0.15">
      <c r="A164" t="s">
        <v>40</v>
      </c>
      <c r="B164">
        <v>53221</v>
      </c>
      <c r="C164">
        <v>165</v>
      </c>
      <c r="D164">
        <v>10</v>
      </c>
      <c r="E164">
        <v>15</v>
      </c>
      <c r="F164">
        <v>4</v>
      </c>
      <c r="G164" s="5">
        <f t="shared" si="33"/>
        <v>1.9788918205804751E-2</v>
      </c>
      <c r="H164" t="str">
        <f>VLOOKUP(B164,'名称-id-价值'!B:C,2,FALSE)</f>
        <v>丘吉尔-碎片</v>
      </c>
      <c r="I164" t="str">
        <f t="shared" si="38"/>
        <v>T2碎片</v>
      </c>
      <c r="J164">
        <f t="shared" si="35"/>
        <v>5</v>
      </c>
      <c r="K164">
        <f t="shared" si="39"/>
        <v>0.98944591029023754</v>
      </c>
      <c r="L164">
        <f>VLOOKUP(B164,'名称-id-价值'!B:M,J164+2,FALSE)</f>
        <v>73.600000000000009</v>
      </c>
      <c r="M164">
        <f t="shared" si="36"/>
        <v>18.205804749340373</v>
      </c>
      <c r="N164">
        <f t="shared" si="34"/>
        <v>2059.1551451187315</v>
      </c>
      <c r="O164" t="str">
        <f t="shared" si="41"/>
        <v>53221,</v>
      </c>
      <c r="P164" t="str">
        <f t="shared" si="41"/>
        <v>165,</v>
      </c>
      <c r="Q164" t="str">
        <f t="shared" si="40"/>
        <v>(10,15)</v>
      </c>
      <c r="R164" t="str">
        <f t="shared" si="37"/>
        <v>10,</v>
      </c>
      <c r="S164" t="str">
        <f t="shared" si="37"/>
        <v>15,</v>
      </c>
    </row>
    <row r="165" spans="1:19" x14ac:dyDescent="0.15">
      <c r="A165" t="s">
        <v>40</v>
      </c>
      <c r="B165">
        <v>51311</v>
      </c>
      <c r="C165">
        <v>315</v>
      </c>
      <c r="D165">
        <v>4</v>
      </c>
      <c r="E165">
        <v>7</v>
      </c>
      <c r="F165">
        <v>4</v>
      </c>
      <c r="G165" s="5">
        <f t="shared" si="33"/>
        <v>3.7778843847445433E-2</v>
      </c>
      <c r="H165" t="str">
        <f>VLOOKUP(B165,'名称-id-价值'!B:C,2,FALSE)</f>
        <v>35(t)-碎片</v>
      </c>
      <c r="I165" t="str">
        <f t="shared" si="38"/>
        <v>T3碎片</v>
      </c>
      <c r="J165">
        <f t="shared" si="35"/>
        <v>5</v>
      </c>
      <c r="K165">
        <f t="shared" si="39"/>
        <v>0.83113456464379953</v>
      </c>
      <c r="L165">
        <f>VLOOKUP(B165,'名称-id-价值'!B:M,J165+2,FALSE)</f>
        <v>55</v>
      </c>
      <c r="M165">
        <f t="shared" si="36"/>
        <v>11.428100263852244</v>
      </c>
      <c r="N165">
        <f t="shared" si="34"/>
        <v>2059.1551451187315</v>
      </c>
      <c r="O165" t="str">
        <f t="shared" si="41"/>
        <v>51311,</v>
      </c>
      <c r="P165" t="str">
        <f t="shared" si="41"/>
        <v>315,</v>
      </c>
      <c r="Q165" t="str">
        <f t="shared" si="40"/>
        <v>(4,7)</v>
      </c>
      <c r="R165" t="str">
        <f t="shared" si="37"/>
        <v>4,</v>
      </c>
      <c r="S165" t="str">
        <f t="shared" si="37"/>
        <v>7,</v>
      </c>
    </row>
    <row r="166" spans="1:19" x14ac:dyDescent="0.15">
      <c r="A166" t="s">
        <v>40</v>
      </c>
      <c r="B166">
        <v>52311</v>
      </c>
      <c r="C166">
        <v>315</v>
      </c>
      <c r="D166">
        <v>4</v>
      </c>
      <c r="E166">
        <v>7</v>
      </c>
      <c r="F166">
        <v>4</v>
      </c>
      <c r="G166" s="5">
        <f t="shared" si="33"/>
        <v>3.7778843847445433E-2</v>
      </c>
      <c r="H166" t="str">
        <f>VLOOKUP(B166,'名称-id-价值'!B:C,2,FALSE)</f>
        <v>玛蒂尔达-碎片</v>
      </c>
      <c r="I166" t="str">
        <f t="shared" si="38"/>
        <v>T3碎片</v>
      </c>
      <c r="J166">
        <f t="shared" si="35"/>
        <v>5</v>
      </c>
      <c r="K166">
        <f t="shared" si="39"/>
        <v>0.83113456464379953</v>
      </c>
      <c r="L166">
        <f>VLOOKUP(B166,'名称-id-价值'!B:M,J166+2,FALSE)</f>
        <v>55</v>
      </c>
      <c r="M166">
        <f t="shared" si="36"/>
        <v>11.428100263852244</v>
      </c>
      <c r="N166">
        <f t="shared" si="34"/>
        <v>2059.1551451187315</v>
      </c>
      <c r="O166" t="str">
        <f t="shared" si="41"/>
        <v>52311,</v>
      </c>
      <c r="P166" t="str">
        <f t="shared" si="41"/>
        <v>315,</v>
      </c>
      <c r="Q166" t="str">
        <f t="shared" si="40"/>
        <v>(4,7)</v>
      </c>
      <c r="R166" t="str">
        <f t="shared" si="37"/>
        <v>4,</v>
      </c>
      <c r="S166" t="str">
        <f t="shared" si="37"/>
        <v>7,</v>
      </c>
    </row>
    <row r="167" spans="1:19" x14ac:dyDescent="0.15">
      <c r="A167" t="s">
        <v>40</v>
      </c>
      <c r="B167">
        <v>53311</v>
      </c>
      <c r="C167">
        <v>315</v>
      </c>
      <c r="D167">
        <v>4</v>
      </c>
      <c r="E167">
        <v>7</v>
      </c>
      <c r="F167">
        <v>4</v>
      </c>
      <c r="G167" s="5">
        <f t="shared" si="33"/>
        <v>3.7778843847445433E-2</v>
      </c>
      <c r="H167" t="str">
        <f>VLOOKUP(B167,'名称-id-价值'!B:C,2,FALSE)</f>
        <v>黑豹-碎片</v>
      </c>
      <c r="I167" t="str">
        <f t="shared" si="38"/>
        <v>T3碎片</v>
      </c>
      <c r="J167">
        <f t="shared" si="35"/>
        <v>5</v>
      </c>
      <c r="K167">
        <f t="shared" si="39"/>
        <v>0.83113456464379953</v>
      </c>
      <c r="L167">
        <f>VLOOKUP(B167,'名称-id-价值'!B:M,J167+2,FALSE)</f>
        <v>55</v>
      </c>
      <c r="M167">
        <f t="shared" si="36"/>
        <v>11.428100263852244</v>
      </c>
      <c r="N167">
        <f t="shared" si="34"/>
        <v>2059.1551451187315</v>
      </c>
      <c r="O167" t="str">
        <f t="shared" si="41"/>
        <v>53311,</v>
      </c>
      <c r="P167" t="str">
        <f t="shared" si="41"/>
        <v>315,</v>
      </c>
      <c r="Q167" t="str">
        <f t="shared" si="40"/>
        <v>(4,7)</v>
      </c>
      <c r="R167" t="str">
        <f t="shared" si="37"/>
        <v>4,</v>
      </c>
      <c r="S167" t="str">
        <f t="shared" si="37"/>
        <v>7,</v>
      </c>
    </row>
    <row r="168" spans="1:19" x14ac:dyDescent="0.15">
      <c r="A168" t="s">
        <v>40</v>
      </c>
      <c r="B168">
        <v>51321</v>
      </c>
      <c r="C168">
        <v>200</v>
      </c>
      <c r="D168">
        <v>3</v>
      </c>
      <c r="E168">
        <v>6</v>
      </c>
      <c r="F168">
        <v>4</v>
      </c>
      <c r="G168" s="5">
        <f t="shared" si="33"/>
        <v>2.3986567522187575E-2</v>
      </c>
      <c r="H168" t="str">
        <f>VLOOKUP(B168,'名称-id-价值'!B:C,2,FALSE)</f>
        <v>十字军-碎片</v>
      </c>
      <c r="I168" t="str">
        <f t="shared" si="38"/>
        <v>T3碎片</v>
      </c>
      <c r="J168">
        <f t="shared" si="35"/>
        <v>5</v>
      </c>
      <c r="K168">
        <f t="shared" si="39"/>
        <v>0.43175821539937637</v>
      </c>
      <c r="L168">
        <f>VLOOKUP(B168,'名称-id-价值'!B:M,J168+2,FALSE)</f>
        <v>70</v>
      </c>
      <c r="M168">
        <f t="shared" si="36"/>
        <v>7.5557687694890863</v>
      </c>
      <c r="N168">
        <f t="shared" si="34"/>
        <v>2059.1551451187315</v>
      </c>
      <c r="O168" t="str">
        <f t="shared" si="41"/>
        <v>51321,</v>
      </c>
      <c r="P168" t="str">
        <f t="shared" si="41"/>
        <v>200,</v>
      </c>
      <c r="Q168" t="str">
        <f t="shared" si="40"/>
        <v>(3,6)</v>
      </c>
      <c r="R168" t="str">
        <f t="shared" si="37"/>
        <v>3,</v>
      </c>
      <c r="S168" t="str">
        <f t="shared" si="37"/>
        <v>6,</v>
      </c>
    </row>
    <row r="169" spans="1:19" x14ac:dyDescent="0.15">
      <c r="A169" t="s">
        <v>40</v>
      </c>
      <c r="B169">
        <v>52321</v>
      </c>
      <c r="C169">
        <v>200</v>
      </c>
      <c r="D169">
        <v>3</v>
      </c>
      <c r="E169">
        <v>6</v>
      </c>
      <c r="F169">
        <v>4</v>
      </c>
      <c r="G169" s="5">
        <f t="shared" si="33"/>
        <v>2.3986567522187575E-2</v>
      </c>
      <c r="H169" t="str">
        <f>VLOOKUP(B169,'名称-id-价值'!B:C,2,FALSE)</f>
        <v>谢尔曼-碎片</v>
      </c>
      <c r="I169" t="str">
        <f t="shared" si="38"/>
        <v>T3碎片</v>
      </c>
      <c r="J169">
        <f t="shared" si="35"/>
        <v>5</v>
      </c>
      <c r="K169">
        <f t="shared" si="39"/>
        <v>0.43175821539937637</v>
      </c>
      <c r="L169">
        <f>VLOOKUP(B169,'名称-id-价值'!B:M,J169+2,FALSE)</f>
        <v>70</v>
      </c>
      <c r="M169">
        <f t="shared" si="36"/>
        <v>7.5557687694890863</v>
      </c>
      <c r="N169">
        <f t="shared" si="34"/>
        <v>2059.1551451187315</v>
      </c>
      <c r="O169" t="str">
        <f t="shared" si="41"/>
        <v>52321,</v>
      </c>
      <c r="P169" t="str">
        <f t="shared" si="41"/>
        <v>200,</v>
      </c>
      <c r="Q169" t="str">
        <f t="shared" si="40"/>
        <v>(3,6)</v>
      </c>
      <c r="R169" t="str">
        <f t="shared" ref="R169:S204" si="42">D169&amp;","</f>
        <v>3,</v>
      </c>
      <c r="S169" t="str">
        <f t="shared" si="42"/>
        <v>6,</v>
      </c>
    </row>
    <row r="170" spans="1:19" x14ac:dyDescent="0.15">
      <c r="A170" t="s">
        <v>40</v>
      </c>
      <c r="B170">
        <v>53321</v>
      </c>
      <c r="C170">
        <v>200</v>
      </c>
      <c r="D170">
        <v>3</v>
      </c>
      <c r="E170">
        <v>6</v>
      </c>
      <c r="F170">
        <v>4</v>
      </c>
      <c r="G170" s="5">
        <f t="shared" si="33"/>
        <v>2.3986567522187575E-2</v>
      </c>
      <c r="H170" t="str">
        <f>VLOOKUP(B170,'名称-id-价值'!B:C,2,FALSE)</f>
        <v>虎式-碎片</v>
      </c>
      <c r="I170" t="str">
        <f t="shared" si="38"/>
        <v>T3碎片</v>
      </c>
      <c r="J170">
        <f t="shared" si="35"/>
        <v>5</v>
      </c>
      <c r="K170">
        <f t="shared" si="39"/>
        <v>0.43175821539937637</v>
      </c>
      <c r="L170">
        <f>VLOOKUP(B170,'名称-id-价值'!B:M,J170+2,FALSE)</f>
        <v>70</v>
      </c>
      <c r="M170">
        <f t="shared" si="36"/>
        <v>7.5557687694890863</v>
      </c>
      <c r="N170">
        <f t="shared" si="34"/>
        <v>2059.1551451187315</v>
      </c>
      <c r="O170" t="str">
        <f t="shared" si="41"/>
        <v>53321,</v>
      </c>
      <c r="P170" t="str">
        <f t="shared" si="41"/>
        <v>200,</v>
      </c>
      <c r="Q170" t="str">
        <f t="shared" si="40"/>
        <v>(3,6)</v>
      </c>
      <c r="R170" t="str">
        <f t="shared" si="42"/>
        <v>3,</v>
      </c>
      <c r="S170" t="str">
        <f t="shared" si="42"/>
        <v>6,</v>
      </c>
    </row>
    <row r="171" spans="1:19" x14ac:dyDescent="0.15">
      <c r="A171" t="s">
        <v>40</v>
      </c>
      <c r="B171">
        <v>53331</v>
      </c>
      <c r="C171">
        <v>165</v>
      </c>
      <c r="D171">
        <v>3</v>
      </c>
      <c r="E171">
        <v>6</v>
      </c>
      <c r="F171">
        <v>4</v>
      </c>
      <c r="G171" s="5">
        <f t="shared" si="33"/>
        <v>1.9788918205804751E-2</v>
      </c>
      <c r="H171" t="str">
        <f>VLOOKUP(B171,'名称-id-价值'!B:C,2,FALSE)</f>
        <v>KV-2-碎片</v>
      </c>
      <c r="I171" t="str">
        <f t="shared" si="38"/>
        <v>T3碎片</v>
      </c>
      <c r="J171">
        <f t="shared" si="35"/>
        <v>5</v>
      </c>
      <c r="K171">
        <f t="shared" si="39"/>
        <v>0.35620052770448551</v>
      </c>
      <c r="L171">
        <f>VLOOKUP(B171,'名称-id-价值'!B:M,J171+2,FALSE)</f>
        <v>80</v>
      </c>
      <c r="M171">
        <f t="shared" si="36"/>
        <v>7.1240105540897103</v>
      </c>
      <c r="N171">
        <f t="shared" si="34"/>
        <v>2059.1551451187315</v>
      </c>
      <c r="O171" t="str">
        <f t="shared" si="41"/>
        <v>53331,</v>
      </c>
      <c r="P171" t="str">
        <f t="shared" si="41"/>
        <v>165,</v>
      </c>
      <c r="Q171" t="str">
        <f t="shared" si="40"/>
        <v>(3,6)</v>
      </c>
      <c r="R171" t="str">
        <f t="shared" si="42"/>
        <v>3,</v>
      </c>
      <c r="S171" t="str">
        <f t="shared" si="42"/>
        <v>6,</v>
      </c>
    </row>
    <row r="172" spans="1:19" x14ac:dyDescent="0.15">
      <c r="A172" t="s">
        <v>40</v>
      </c>
      <c r="B172">
        <v>52331</v>
      </c>
      <c r="C172">
        <v>420</v>
      </c>
      <c r="D172">
        <v>3</v>
      </c>
      <c r="E172">
        <v>6</v>
      </c>
      <c r="F172">
        <v>4</v>
      </c>
      <c r="G172" s="5">
        <f t="shared" si="33"/>
        <v>5.0371791796593908E-2</v>
      </c>
      <c r="H172" t="str">
        <f>VLOOKUP(B172,'名称-id-价值'!B:C,2,FALSE)</f>
        <v>彗星-碎片</v>
      </c>
      <c r="I172" t="str">
        <f t="shared" si="38"/>
        <v>T3碎片</v>
      </c>
      <c r="J172">
        <f t="shared" si="35"/>
        <v>5</v>
      </c>
      <c r="K172">
        <f t="shared" si="39"/>
        <v>0.90669225233869033</v>
      </c>
      <c r="L172">
        <f>VLOOKUP(B172,'名称-id-价值'!B:M,J172+2,FALSE)</f>
        <v>80</v>
      </c>
      <c r="M172">
        <f t="shared" si="36"/>
        <v>18.133845046773807</v>
      </c>
      <c r="N172">
        <f t="shared" si="34"/>
        <v>2059.1551451187315</v>
      </c>
      <c r="O172" t="str">
        <f t="shared" si="41"/>
        <v>52331,</v>
      </c>
      <c r="P172" t="str">
        <f t="shared" si="41"/>
        <v>420,</v>
      </c>
      <c r="Q172" t="str">
        <f t="shared" si="40"/>
        <v>(3,6)</v>
      </c>
      <c r="R172" t="str">
        <f t="shared" si="42"/>
        <v>3,</v>
      </c>
      <c r="S172" t="str">
        <f t="shared" si="42"/>
        <v>6,</v>
      </c>
    </row>
    <row r="173" spans="1:19" x14ac:dyDescent="0.15">
      <c r="A173" t="s">
        <v>40</v>
      </c>
      <c r="B173">
        <v>92001</v>
      </c>
      <c r="C173">
        <v>239</v>
      </c>
      <c r="D173">
        <v>3</v>
      </c>
      <c r="E173">
        <v>5</v>
      </c>
      <c r="F173">
        <v>4</v>
      </c>
      <c r="G173" s="5">
        <f t="shared" si="33"/>
        <v>2.8663948189014153E-2</v>
      </c>
      <c r="H173" t="str">
        <f>VLOOKUP(B173,'名称-id-价值'!B:C,2,FALSE)</f>
        <v>T2LP1</v>
      </c>
      <c r="I173" t="str">
        <f t="shared" si="38"/>
        <v>T2部件</v>
      </c>
      <c r="J173">
        <f t="shared" si="35"/>
        <v>5</v>
      </c>
      <c r="K173">
        <f t="shared" si="39"/>
        <v>0.45862317102422645</v>
      </c>
      <c r="L173">
        <f>VLOOKUP(B173,'名称-id-价值'!B:M,J173+2,FALSE)</f>
        <v>65.100000000000009</v>
      </c>
      <c r="M173">
        <f t="shared" si="36"/>
        <v>7.4640921084192868</v>
      </c>
      <c r="N173">
        <f t="shared" si="34"/>
        <v>2059.1551451187315</v>
      </c>
      <c r="O173" t="str">
        <f t="shared" si="41"/>
        <v>92001,</v>
      </c>
      <c r="P173" t="str">
        <f t="shared" si="41"/>
        <v>239,</v>
      </c>
      <c r="Q173" t="str">
        <f t="shared" si="40"/>
        <v>(3,5)</v>
      </c>
      <c r="R173" t="str">
        <f t="shared" si="42"/>
        <v>3,</v>
      </c>
      <c r="S173" t="str">
        <f t="shared" si="42"/>
        <v>5,</v>
      </c>
    </row>
    <row r="174" spans="1:19" x14ac:dyDescent="0.15">
      <c r="A174" t="s">
        <v>40</v>
      </c>
      <c r="B174">
        <v>92003</v>
      </c>
      <c r="C174">
        <v>239</v>
      </c>
      <c r="D174">
        <v>3</v>
      </c>
      <c r="E174">
        <v>5</v>
      </c>
      <c r="F174">
        <v>4</v>
      </c>
      <c r="G174" s="5">
        <f t="shared" si="33"/>
        <v>2.8663948189014153E-2</v>
      </c>
      <c r="H174" t="str">
        <f>VLOOKUP(B174,'名称-id-价值'!B:C,2,FALSE)</f>
        <v>T2LP3</v>
      </c>
      <c r="I174" t="str">
        <f t="shared" si="38"/>
        <v>T2部件</v>
      </c>
      <c r="J174">
        <f t="shared" si="35"/>
        <v>5</v>
      </c>
      <c r="K174">
        <f t="shared" si="39"/>
        <v>0.45862317102422645</v>
      </c>
      <c r="L174">
        <f>VLOOKUP(B174,'名称-id-价值'!B:M,J174+2,FALSE)</f>
        <v>65.099999999999994</v>
      </c>
      <c r="M174">
        <f t="shared" si="36"/>
        <v>7.4640921084192851</v>
      </c>
      <c r="N174">
        <f t="shared" si="34"/>
        <v>2059.1551451187315</v>
      </c>
      <c r="O174" t="str">
        <f t="shared" si="41"/>
        <v>92003,</v>
      </c>
      <c r="P174" t="str">
        <f t="shared" si="41"/>
        <v>239,</v>
      </c>
      <c r="Q174" t="str">
        <f t="shared" si="40"/>
        <v>(3,5)</v>
      </c>
      <c r="R174" t="str">
        <f t="shared" si="42"/>
        <v>3,</v>
      </c>
      <c r="S174" t="str">
        <f t="shared" si="42"/>
        <v>5,</v>
      </c>
    </row>
    <row r="175" spans="1:19" x14ac:dyDescent="0.15">
      <c r="A175" t="s">
        <v>40</v>
      </c>
      <c r="B175">
        <v>92005</v>
      </c>
      <c r="C175">
        <v>239</v>
      </c>
      <c r="D175">
        <v>3</v>
      </c>
      <c r="E175">
        <v>5</v>
      </c>
      <c r="F175">
        <v>4</v>
      </c>
      <c r="G175" s="5">
        <f t="shared" si="33"/>
        <v>2.8663948189014153E-2</v>
      </c>
      <c r="H175" t="str">
        <f>VLOOKUP(B175,'名称-id-价值'!B:C,2,FALSE)</f>
        <v>T2LP5</v>
      </c>
      <c r="I175" t="str">
        <f t="shared" si="38"/>
        <v>T2部件</v>
      </c>
      <c r="J175">
        <f t="shared" si="35"/>
        <v>5</v>
      </c>
      <c r="K175">
        <f t="shared" si="39"/>
        <v>0.45862317102422645</v>
      </c>
      <c r="L175">
        <f>VLOOKUP(B175,'名称-id-价值'!B:M,J175+2,FALSE)</f>
        <v>65.099999999999994</v>
      </c>
      <c r="M175">
        <f t="shared" si="36"/>
        <v>7.4640921084192851</v>
      </c>
      <c r="N175">
        <f t="shared" si="34"/>
        <v>2059.1551451187315</v>
      </c>
      <c r="O175" t="str">
        <f t="shared" si="41"/>
        <v>92005,</v>
      </c>
      <c r="P175" t="str">
        <f t="shared" si="41"/>
        <v>239,</v>
      </c>
      <c r="Q175" t="str">
        <f t="shared" si="40"/>
        <v>(3,5)</v>
      </c>
      <c r="R175" t="str">
        <f t="shared" si="42"/>
        <v>3,</v>
      </c>
      <c r="S175" t="str">
        <f t="shared" si="42"/>
        <v>5,</v>
      </c>
    </row>
    <row r="176" spans="1:19" x14ac:dyDescent="0.15">
      <c r="A176" t="s">
        <v>40</v>
      </c>
      <c r="B176">
        <v>92101</v>
      </c>
      <c r="C176">
        <v>239</v>
      </c>
      <c r="D176">
        <v>3</v>
      </c>
      <c r="E176">
        <v>5</v>
      </c>
      <c r="F176">
        <v>4</v>
      </c>
      <c r="G176" s="5">
        <f t="shared" si="33"/>
        <v>2.8663948189014153E-2</v>
      </c>
      <c r="H176" t="str">
        <f>VLOOKUP(B176,'名称-id-价值'!B:C,2,FALSE)</f>
        <v>T2MP1</v>
      </c>
      <c r="I176" t="str">
        <f t="shared" si="38"/>
        <v>T2部件</v>
      </c>
      <c r="J176">
        <f t="shared" si="35"/>
        <v>5</v>
      </c>
      <c r="K176">
        <f t="shared" si="39"/>
        <v>0.45862317102422645</v>
      </c>
      <c r="L176">
        <f>VLOOKUP(B176,'名称-id-价值'!B:M,J176+2,FALSE)</f>
        <v>65.099999999999994</v>
      </c>
      <c r="M176">
        <f t="shared" si="36"/>
        <v>7.4640921084192851</v>
      </c>
      <c r="N176">
        <f t="shared" si="34"/>
        <v>2059.1551451187315</v>
      </c>
      <c r="O176" t="str">
        <f t="shared" si="41"/>
        <v>92101,</v>
      </c>
      <c r="P176" t="str">
        <f t="shared" si="41"/>
        <v>239,</v>
      </c>
      <c r="Q176" t="str">
        <f t="shared" si="40"/>
        <v>(3,5)</v>
      </c>
      <c r="R176" t="str">
        <f t="shared" si="42"/>
        <v>3,</v>
      </c>
      <c r="S176" t="str">
        <f t="shared" si="42"/>
        <v>5,</v>
      </c>
    </row>
    <row r="177" spans="1:19" x14ac:dyDescent="0.15">
      <c r="A177" t="s">
        <v>40</v>
      </c>
      <c r="B177">
        <v>92103</v>
      </c>
      <c r="C177">
        <v>239</v>
      </c>
      <c r="D177">
        <v>3</v>
      </c>
      <c r="E177">
        <v>5</v>
      </c>
      <c r="F177">
        <v>4</v>
      </c>
      <c r="G177" s="5">
        <f t="shared" si="33"/>
        <v>2.8663948189014153E-2</v>
      </c>
      <c r="H177" t="str">
        <f>VLOOKUP(B177,'名称-id-价值'!B:C,2,FALSE)</f>
        <v>T2MP3</v>
      </c>
      <c r="I177" t="str">
        <f t="shared" si="38"/>
        <v>T2部件</v>
      </c>
      <c r="J177">
        <f t="shared" si="35"/>
        <v>5</v>
      </c>
      <c r="K177">
        <f t="shared" si="39"/>
        <v>0.45862317102422645</v>
      </c>
      <c r="L177">
        <f>VLOOKUP(B177,'名称-id-价值'!B:M,J177+2,FALSE)</f>
        <v>65.099999999999994</v>
      </c>
      <c r="M177">
        <f t="shared" si="36"/>
        <v>7.4640921084192851</v>
      </c>
      <c r="N177">
        <f t="shared" si="34"/>
        <v>2059.1551451187315</v>
      </c>
      <c r="O177" t="str">
        <f t="shared" si="41"/>
        <v>92103,</v>
      </c>
      <c r="P177" t="str">
        <f t="shared" si="41"/>
        <v>239,</v>
      </c>
      <c r="Q177" t="str">
        <f t="shared" si="40"/>
        <v>(3,5)</v>
      </c>
      <c r="R177" t="str">
        <f t="shared" si="42"/>
        <v>3,</v>
      </c>
      <c r="S177" t="str">
        <f t="shared" si="42"/>
        <v>5,</v>
      </c>
    </row>
    <row r="178" spans="1:19" x14ac:dyDescent="0.15">
      <c r="A178" t="s">
        <v>40</v>
      </c>
      <c r="B178">
        <v>92105</v>
      </c>
      <c r="C178">
        <v>239</v>
      </c>
      <c r="D178">
        <v>3</v>
      </c>
      <c r="E178">
        <v>5</v>
      </c>
      <c r="F178">
        <v>4</v>
      </c>
      <c r="G178" s="5">
        <f t="shared" si="33"/>
        <v>2.8663948189014153E-2</v>
      </c>
      <c r="H178" t="str">
        <f>VLOOKUP(B178,'名称-id-价值'!B:C,2,FALSE)</f>
        <v>T2MP5</v>
      </c>
      <c r="I178" t="str">
        <f t="shared" si="38"/>
        <v>T2部件</v>
      </c>
      <c r="J178">
        <f t="shared" si="35"/>
        <v>5</v>
      </c>
      <c r="K178">
        <f t="shared" si="39"/>
        <v>0.45862317102422645</v>
      </c>
      <c r="L178">
        <f>VLOOKUP(B178,'名称-id-价值'!B:M,J178+2,FALSE)</f>
        <v>65.099999999999994</v>
      </c>
      <c r="M178">
        <f t="shared" si="36"/>
        <v>7.4640921084192851</v>
      </c>
      <c r="N178">
        <f t="shared" si="34"/>
        <v>2059.1551451187315</v>
      </c>
      <c r="O178" t="str">
        <f t="shared" si="41"/>
        <v>92105,</v>
      </c>
      <c r="P178" t="str">
        <f t="shared" si="41"/>
        <v>239,</v>
      </c>
      <c r="Q178" t="str">
        <f t="shared" si="40"/>
        <v>(3,5)</v>
      </c>
      <c r="R178" t="str">
        <f t="shared" si="42"/>
        <v>3,</v>
      </c>
      <c r="S178" t="str">
        <f t="shared" si="42"/>
        <v>5,</v>
      </c>
    </row>
    <row r="179" spans="1:19" x14ac:dyDescent="0.15">
      <c r="A179" t="s">
        <v>40</v>
      </c>
      <c r="B179">
        <v>92201</v>
      </c>
      <c r="C179">
        <v>239</v>
      </c>
      <c r="D179">
        <v>3</v>
      </c>
      <c r="E179">
        <v>5</v>
      </c>
      <c r="F179">
        <v>4</v>
      </c>
      <c r="G179" s="5">
        <f t="shared" si="33"/>
        <v>2.8663948189014153E-2</v>
      </c>
      <c r="H179" t="str">
        <f>VLOOKUP(B179,'名称-id-价值'!B:C,2,FALSE)</f>
        <v>T2HP1</v>
      </c>
      <c r="I179" t="str">
        <f t="shared" si="38"/>
        <v>T2部件</v>
      </c>
      <c r="J179">
        <f t="shared" si="35"/>
        <v>5</v>
      </c>
      <c r="K179">
        <f t="shared" si="39"/>
        <v>0.45862317102422645</v>
      </c>
      <c r="L179">
        <f>VLOOKUP(B179,'名称-id-价值'!B:M,J179+2,FALSE)</f>
        <v>65.099999999999994</v>
      </c>
      <c r="M179">
        <f t="shared" si="36"/>
        <v>7.4640921084192851</v>
      </c>
      <c r="N179">
        <f t="shared" si="34"/>
        <v>2059.1551451187315</v>
      </c>
      <c r="O179" t="str">
        <f t="shared" si="41"/>
        <v>92201,</v>
      </c>
      <c r="P179" t="str">
        <f t="shared" si="41"/>
        <v>239,</v>
      </c>
      <c r="Q179" t="str">
        <f t="shared" si="40"/>
        <v>(3,5)</v>
      </c>
      <c r="R179" t="str">
        <f t="shared" si="42"/>
        <v>3,</v>
      </c>
      <c r="S179" t="str">
        <f t="shared" si="42"/>
        <v>5,</v>
      </c>
    </row>
    <row r="180" spans="1:19" x14ac:dyDescent="0.15">
      <c r="A180" t="s">
        <v>40</v>
      </c>
      <c r="B180">
        <v>92203</v>
      </c>
      <c r="C180">
        <v>239</v>
      </c>
      <c r="D180">
        <v>3</v>
      </c>
      <c r="E180">
        <v>5</v>
      </c>
      <c r="F180">
        <v>4</v>
      </c>
      <c r="G180" s="5">
        <f t="shared" si="33"/>
        <v>2.8663948189014153E-2</v>
      </c>
      <c r="H180" t="str">
        <f>VLOOKUP(B180,'名称-id-价值'!B:C,2,FALSE)</f>
        <v>T2HP3</v>
      </c>
      <c r="I180" t="str">
        <f t="shared" si="38"/>
        <v>T2部件</v>
      </c>
      <c r="J180">
        <f t="shared" si="35"/>
        <v>5</v>
      </c>
      <c r="K180">
        <f t="shared" si="39"/>
        <v>0.45862317102422645</v>
      </c>
      <c r="L180">
        <f>VLOOKUP(B180,'名称-id-价值'!B:M,J180+2,FALSE)</f>
        <v>65.099999999999994</v>
      </c>
      <c r="M180">
        <f t="shared" si="36"/>
        <v>7.4640921084192851</v>
      </c>
      <c r="N180">
        <f t="shared" si="34"/>
        <v>2059.1551451187315</v>
      </c>
      <c r="O180" t="str">
        <f t="shared" si="41"/>
        <v>92203,</v>
      </c>
      <c r="P180" t="str">
        <f t="shared" si="41"/>
        <v>239,</v>
      </c>
      <c r="Q180" t="str">
        <f t="shared" si="40"/>
        <v>(3,5)</v>
      </c>
      <c r="R180" t="str">
        <f t="shared" si="42"/>
        <v>3,</v>
      </c>
      <c r="S180" t="str">
        <f t="shared" si="42"/>
        <v>5,</v>
      </c>
    </row>
    <row r="181" spans="1:19" x14ac:dyDescent="0.15">
      <c r="A181" t="s">
        <v>40</v>
      </c>
      <c r="B181">
        <v>92205</v>
      </c>
      <c r="C181">
        <v>239</v>
      </c>
      <c r="D181">
        <v>3</v>
      </c>
      <c r="E181">
        <v>5</v>
      </c>
      <c r="F181">
        <v>4</v>
      </c>
      <c r="G181" s="5">
        <f t="shared" si="33"/>
        <v>2.8663948189014153E-2</v>
      </c>
      <c r="H181" t="str">
        <f>VLOOKUP(B181,'名称-id-价值'!B:C,2,FALSE)</f>
        <v>T2HP5</v>
      </c>
      <c r="I181" t="str">
        <f t="shared" si="38"/>
        <v>T2部件</v>
      </c>
      <c r="J181">
        <f t="shared" si="35"/>
        <v>5</v>
      </c>
      <c r="K181">
        <f t="shared" si="39"/>
        <v>0.45862317102422645</v>
      </c>
      <c r="L181">
        <f>VLOOKUP(B181,'名称-id-价值'!B:M,J181+2,FALSE)</f>
        <v>65.099999999999994</v>
      </c>
      <c r="M181">
        <f t="shared" si="36"/>
        <v>7.4640921084192851</v>
      </c>
      <c r="N181">
        <f t="shared" si="34"/>
        <v>2059.1551451187315</v>
      </c>
      <c r="O181" t="str">
        <f t="shared" si="41"/>
        <v>92205,</v>
      </c>
      <c r="P181" t="str">
        <f t="shared" si="41"/>
        <v>239,</v>
      </c>
      <c r="Q181" t="str">
        <f t="shared" si="40"/>
        <v>(3,5)</v>
      </c>
      <c r="R181" t="str">
        <f t="shared" si="42"/>
        <v>3,</v>
      </c>
      <c r="S181" t="str">
        <f t="shared" si="42"/>
        <v>5,</v>
      </c>
    </row>
    <row r="182" spans="1:19" x14ac:dyDescent="0.15">
      <c r="A182" t="s">
        <v>40</v>
      </c>
      <c r="B182">
        <v>92002</v>
      </c>
      <c r="C182">
        <v>239</v>
      </c>
      <c r="D182">
        <v>3</v>
      </c>
      <c r="E182">
        <v>5</v>
      </c>
      <c r="F182">
        <v>4</v>
      </c>
      <c r="G182" s="5">
        <f t="shared" si="33"/>
        <v>2.8663948189014153E-2</v>
      </c>
      <c r="H182" t="str">
        <f>VLOOKUP(B182,'名称-id-价值'!B:C,2,FALSE)</f>
        <v>T2LP2</v>
      </c>
      <c r="I182" t="str">
        <f t="shared" si="38"/>
        <v>T2部件</v>
      </c>
      <c r="J182">
        <f t="shared" si="35"/>
        <v>5</v>
      </c>
      <c r="K182">
        <f t="shared" si="39"/>
        <v>0.45862317102422645</v>
      </c>
      <c r="L182">
        <f>VLOOKUP(B182,'名称-id-价值'!B:M,J182+2,FALSE)</f>
        <v>65.100000000000009</v>
      </c>
      <c r="M182">
        <f t="shared" si="36"/>
        <v>7.4640921084192868</v>
      </c>
      <c r="N182">
        <f t="shared" si="34"/>
        <v>2059.1551451187315</v>
      </c>
      <c r="O182" t="str">
        <f t="shared" si="41"/>
        <v>92002,</v>
      </c>
      <c r="P182" t="str">
        <f t="shared" si="41"/>
        <v>239,</v>
      </c>
      <c r="Q182" t="str">
        <f t="shared" si="40"/>
        <v>(3,5)</v>
      </c>
      <c r="R182" t="str">
        <f t="shared" si="42"/>
        <v>3,</v>
      </c>
      <c r="S182" t="str">
        <f t="shared" si="42"/>
        <v>5,</v>
      </c>
    </row>
    <row r="183" spans="1:19" x14ac:dyDescent="0.15">
      <c r="A183" t="s">
        <v>40</v>
      </c>
      <c r="B183">
        <v>92004</v>
      </c>
      <c r="C183">
        <v>239</v>
      </c>
      <c r="D183">
        <v>3</v>
      </c>
      <c r="E183">
        <v>5</v>
      </c>
      <c r="F183">
        <v>4</v>
      </c>
      <c r="G183" s="5">
        <f t="shared" si="33"/>
        <v>2.8663948189014153E-2</v>
      </c>
      <c r="H183" t="str">
        <f>VLOOKUP(B183,'名称-id-价值'!B:C,2,FALSE)</f>
        <v>T2LP4</v>
      </c>
      <c r="I183" t="str">
        <f t="shared" si="38"/>
        <v>T2部件</v>
      </c>
      <c r="J183">
        <f t="shared" si="35"/>
        <v>5</v>
      </c>
      <c r="K183">
        <f t="shared" si="39"/>
        <v>0.45862317102422645</v>
      </c>
      <c r="L183">
        <f>VLOOKUP(B183,'名称-id-价值'!B:M,J183+2,FALSE)</f>
        <v>65.099999999999994</v>
      </c>
      <c r="M183">
        <f t="shared" si="36"/>
        <v>7.4640921084192851</v>
      </c>
      <c r="N183">
        <f t="shared" si="34"/>
        <v>2059.1551451187315</v>
      </c>
      <c r="O183" t="str">
        <f t="shared" si="41"/>
        <v>92004,</v>
      </c>
      <c r="P183" t="str">
        <f t="shared" si="41"/>
        <v>239,</v>
      </c>
      <c r="Q183" t="str">
        <f t="shared" si="40"/>
        <v>(3,5)</v>
      </c>
      <c r="R183" t="str">
        <f t="shared" si="42"/>
        <v>3,</v>
      </c>
      <c r="S183" t="str">
        <f t="shared" si="42"/>
        <v>5,</v>
      </c>
    </row>
    <row r="184" spans="1:19" x14ac:dyDescent="0.15">
      <c r="A184" t="s">
        <v>40</v>
      </c>
      <c r="B184">
        <v>92006</v>
      </c>
      <c r="C184">
        <v>239</v>
      </c>
      <c r="D184">
        <v>3</v>
      </c>
      <c r="E184">
        <v>5</v>
      </c>
      <c r="F184">
        <v>4</v>
      </c>
      <c r="G184" s="5">
        <f t="shared" si="33"/>
        <v>2.8663948189014153E-2</v>
      </c>
      <c r="H184" t="str">
        <f>VLOOKUP(B184,'名称-id-价值'!B:C,2,FALSE)</f>
        <v>T2LP6</v>
      </c>
      <c r="I184" t="str">
        <f t="shared" si="38"/>
        <v>T2部件</v>
      </c>
      <c r="J184">
        <f t="shared" si="35"/>
        <v>5</v>
      </c>
      <c r="K184">
        <f t="shared" si="39"/>
        <v>0.45862317102422645</v>
      </c>
      <c r="L184">
        <f>VLOOKUP(B184,'名称-id-价值'!B:M,J184+2,FALSE)</f>
        <v>65.099999999999994</v>
      </c>
      <c r="M184">
        <f t="shared" si="36"/>
        <v>7.4640921084192851</v>
      </c>
      <c r="N184">
        <f t="shared" si="34"/>
        <v>2059.1551451187315</v>
      </c>
      <c r="O184" t="str">
        <f t="shared" si="41"/>
        <v>92006,</v>
      </c>
      <c r="P184" t="str">
        <f t="shared" si="41"/>
        <v>239,</v>
      </c>
      <c r="Q184" t="str">
        <f t="shared" si="40"/>
        <v>(3,5)</v>
      </c>
      <c r="R184" t="str">
        <f t="shared" si="42"/>
        <v>3,</v>
      </c>
      <c r="S184" t="str">
        <f t="shared" si="42"/>
        <v>5,</v>
      </c>
    </row>
    <row r="185" spans="1:19" x14ac:dyDescent="0.15">
      <c r="A185" t="s">
        <v>40</v>
      </c>
      <c r="B185">
        <v>92102</v>
      </c>
      <c r="C185">
        <v>239</v>
      </c>
      <c r="D185">
        <v>3</v>
      </c>
      <c r="E185">
        <v>5</v>
      </c>
      <c r="F185">
        <v>4</v>
      </c>
      <c r="G185" s="5">
        <f t="shared" si="33"/>
        <v>2.8663948189014153E-2</v>
      </c>
      <c r="H185" t="str">
        <f>VLOOKUP(B185,'名称-id-价值'!B:C,2,FALSE)</f>
        <v>T2MP2</v>
      </c>
      <c r="I185" t="str">
        <f t="shared" si="38"/>
        <v>T2部件</v>
      </c>
      <c r="J185">
        <f t="shared" si="35"/>
        <v>5</v>
      </c>
      <c r="K185">
        <f t="shared" si="39"/>
        <v>0.45862317102422645</v>
      </c>
      <c r="L185">
        <f>VLOOKUP(B185,'名称-id-价值'!B:M,J185+2,FALSE)</f>
        <v>65.099999999999994</v>
      </c>
      <c r="M185">
        <f t="shared" si="36"/>
        <v>7.4640921084192851</v>
      </c>
      <c r="N185">
        <f t="shared" si="34"/>
        <v>2059.1551451187315</v>
      </c>
      <c r="O185" t="str">
        <f t="shared" si="41"/>
        <v>92102,</v>
      </c>
      <c r="P185" t="str">
        <f t="shared" si="41"/>
        <v>239,</v>
      </c>
      <c r="Q185" t="str">
        <f t="shared" si="40"/>
        <v>(3,5)</v>
      </c>
      <c r="R185" t="str">
        <f t="shared" si="42"/>
        <v>3,</v>
      </c>
      <c r="S185" t="str">
        <f t="shared" si="42"/>
        <v>5,</v>
      </c>
    </row>
    <row r="186" spans="1:19" x14ac:dyDescent="0.15">
      <c r="A186" t="s">
        <v>40</v>
      </c>
      <c r="B186">
        <v>92104</v>
      </c>
      <c r="C186">
        <v>239</v>
      </c>
      <c r="D186">
        <v>3</v>
      </c>
      <c r="E186">
        <v>5</v>
      </c>
      <c r="F186">
        <v>4</v>
      </c>
      <c r="G186" s="5">
        <f t="shared" si="33"/>
        <v>2.8663948189014153E-2</v>
      </c>
      <c r="H186" t="str">
        <f>VLOOKUP(B186,'名称-id-价值'!B:C,2,FALSE)</f>
        <v>T2MP4</v>
      </c>
      <c r="I186" t="str">
        <f t="shared" si="38"/>
        <v>T2部件</v>
      </c>
      <c r="J186">
        <f t="shared" si="35"/>
        <v>5</v>
      </c>
      <c r="K186">
        <f t="shared" si="39"/>
        <v>0.45862317102422645</v>
      </c>
      <c r="L186">
        <f>VLOOKUP(B186,'名称-id-价值'!B:M,J186+2,FALSE)</f>
        <v>65.099999999999994</v>
      </c>
      <c r="M186">
        <f t="shared" si="36"/>
        <v>7.4640921084192851</v>
      </c>
      <c r="N186">
        <f t="shared" si="34"/>
        <v>2059.1551451187315</v>
      </c>
      <c r="O186" t="str">
        <f t="shared" si="41"/>
        <v>92104,</v>
      </c>
      <c r="P186" t="str">
        <f t="shared" si="41"/>
        <v>239,</v>
      </c>
      <c r="Q186" t="str">
        <f t="shared" si="40"/>
        <v>(3,5)</v>
      </c>
      <c r="R186" t="str">
        <f t="shared" si="42"/>
        <v>3,</v>
      </c>
      <c r="S186" t="str">
        <f t="shared" si="42"/>
        <v>5,</v>
      </c>
    </row>
    <row r="187" spans="1:19" x14ac:dyDescent="0.15">
      <c r="A187" t="s">
        <v>40</v>
      </c>
      <c r="B187">
        <v>92106</v>
      </c>
      <c r="C187">
        <v>239</v>
      </c>
      <c r="D187">
        <v>3</v>
      </c>
      <c r="E187">
        <v>5</v>
      </c>
      <c r="F187">
        <v>4</v>
      </c>
      <c r="G187" s="5">
        <f t="shared" si="33"/>
        <v>2.8663948189014153E-2</v>
      </c>
      <c r="H187" t="str">
        <f>VLOOKUP(B187,'名称-id-价值'!B:C,2,FALSE)</f>
        <v>T2MP6</v>
      </c>
      <c r="I187" t="str">
        <f t="shared" si="38"/>
        <v>T2部件</v>
      </c>
      <c r="J187">
        <f t="shared" si="35"/>
        <v>5</v>
      </c>
      <c r="K187">
        <f t="shared" si="39"/>
        <v>0.45862317102422645</v>
      </c>
      <c r="L187">
        <f>VLOOKUP(B187,'名称-id-价值'!B:M,J187+2,FALSE)</f>
        <v>65.099999999999994</v>
      </c>
      <c r="M187">
        <f t="shared" si="36"/>
        <v>7.4640921084192851</v>
      </c>
      <c r="N187">
        <f t="shared" si="34"/>
        <v>2059.1551451187315</v>
      </c>
      <c r="O187" t="str">
        <f t="shared" si="41"/>
        <v>92106,</v>
      </c>
      <c r="P187" t="str">
        <f t="shared" si="41"/>
        <v>239,</v>
      </c>
      <c r="Q187" t="str">
        <f t="shared" si="40"/>
        <v>(3,5)</v>
      </c>
      <c r="R187" t="str">
        <f t="shared" si="42"/>
        <v>3,</v>
      </c>
      <c r="S187" t="str">
        <f t="shared" si="42"/>
        <v>5,</v>
      </c>
    </row>
    <row r="188" spans="1:19" x14ac:dyDescent="0.15">
      <c r="A188" t="s">
        <v>40</v>
      </c>
      <c r="B188">
        <v>92202</v>
      </c>
      <c r="C188">
        <v>239</v>
      </c>
      <c r="D188">
        <v>3</v>
      </c>
      <c r="E188">
        <v>5</v>
      </c>
      <c r="F188">
        <v>4</v>
      </c>
      <c r="G188" s="5">
        <f t="shared" si="33"/>
        <v>2.8663948189014153E-2</v>
      </c>
      <c r="H188" t="str">
        <f>VLOOKUP(B188,'名称-id-价值'!B:C,2,FALSE)</f>
        <v>T2HP2</v>
      </c>
      <c r="I188" t="str">
        <f t="shared" si="38"/>
        <v>T2部件</v>
      </c>
      <c r="J188">
        <f t="shared" si="35"/>
        <v>5</v>
      </c>
      <c r="K188">
        <f t="shared" si="39"/>
        <v>0.45862317102422645</v>
      </c>
      <c r="L188">
        <f>VLOOKUP(B188,'名称-id-价值'!B:M,J188+2,FALSE)</f>
        <v>65.099999999999994</v>
      </c>
      <c r="M188">
        <f t="shared" si="36"/>
        <v>7.4640921084192851</v>
      </c>
      <c r="N188">
        <f t="shared" si="34"/>
        <v>2059.1551451187315</v>
      </c>
      <c r="O188" t="str">
        <f t="shared" si="41"/>
        <v>92202,</v>
      </c>
      <c r="P188" t="str">
        <f t="shared" si="41"/>
        <v>239,</v>
      </c>
      <c r="Q188" t="str">
        <f t="shared" si="40"/>
        <v>(3,5)</v>
      </c>
      <c r="R188" t="str">
        <f t="shared" si="42"/>
        <v>3,</v>
      </c>
      <c r="S188" t="str">
        <f t="shared" si="42"/>
        <v>5,</v>
      </c>
    </row>
    <row r="189" spans="1:19" x14ac:dyDescent="0.15">
      <c r="A189" t="s">
        <v>40</v>
      </c>
      <c r="B189">
        <v>92204</v>
      </c>
      <c r="C189">
        <v>239</v>
      </c>
      <c r="D189">
        <v>3</v>
      </c>
      <c r="E189">
        <v>5</v>
      </c>
      <c r="F189">
        <v>4</v>
      </c>
      <c r="G189" s="5">
        <f t="shared" si="33"/>
        <v>2.8663948189014153E-2</v>
      </c>
      <c r="H189" t="str">
        <f>VLOOKUP(B189,'名称-id-价值'!B:C,2,FALSE)</f>
        <v>T2HP4</v>
      </c>
      <c r="I189" t="str">
        <f t="shared" si="38"/>
        <v>T2部件</v>
      </c>
      <c r="J189">
        <f t="shared" si="35"/>
        <v>5</v>
      </c>
      <c r="K189">
        <f t="shared" si="39"/>
        <v>0.45862317102422645</v>
      </c>
      <c r="L189">
        <f>VLOOKUP(B189,'名称-id-价值'!B:M,J189+2,FALSE)</f>
        <v>65.099999999999994</v>
      </c>
      <c r="M189">
        <f t="shared" si="36"/>
        <v>7.4640921084192851</v>
      </c>
      <c r="N189">
        <f t="shared" si="34"/>
        <v>2059.1551451187315</v>
      </c>
      <c r="O189" t="str">
        <f t="shared" si="41"/>
        <v>92204,</v>
      </c>
      <c r="P189" t="str">
        <f t="shared" si="41"/>
        <v>239,</v>
      </c>
      <c r="Q189" t="str">
        <f t="shared" si="40"/>
        <v>(3,5)</v>
      </c>
      <c r="R189" t="str">
        <f t="shared" si="42"/>
        <v>3,</v>
      </c>
      <c r="S189" t="str">
        <f t="shared" si="42"/>
        <v>5,</v>
      </c>
    </row>
    <row r="190" spans="1:19" x14ac:dyDescent="0.15">
      <c r="A190" t="s">
        <v>40</v>
      </c>
      <c r="B190">
        <v>92206</v>
      </c>
      <c r="C190">
        <v>253</v>
      </c>
      <c r="D190">
        <v>3</v>
      </c>
      <c r="E190">
        <v>5</v>
      </c>
      <c r="F190">
        <v>4</v>
      </c>
      <c r="G190" s="5">
        <f t="shared" si="33"/>
        <v>3.0343007915567283E-2</v>
      </c>
      <c r="H190" t="str">
        <f>VLOOKUP(B190,'名称-id-价值'!B:C,2,FALSE)</f>
        <v>T2HP6</v>
      </c>
      <c r="I190" t="str">
        <f t="shared" si="38"/>
        <v>T2部件</v>
      </c>
      <c r="J190">
        <f t="shared" si="35"/>
        <v>5</v>
      </c>
      <c r="K190">
        <f t="shared" si="39"/>
        <v>0.48548812664907653</v>
      </c>
      <c r="L190">
        <f>VLOOKUP(B190,'名称-id-价值'!B:M,J190+2,FALSE)</f>
        <v>65.099999999999994</v>
      </c>
      <c r="M190">
        <f t="shared" si="36"/>
        <v>7.90131926121372</v>
      </c>
      <c r="N190">
        <f t="shared" si="34"/>
        <v>2059.1551451187315</v>
      </c>
      <c r="O190" t="str">
        <f t="shared" si="41"/>
        <v>92206,</v>
      </c>
      <c r="P190" t="str">
        <f t="shared" si="41"/>
        <v>253,</v>
      </c>
      <c r="Q190" t="str">
        <f t="shared" si="40"/>
        <v>(3,5)</v>
      </c>
      <c r="R190" t="str">
        <f t="shared" si="42"/>
        <v>3,</v>
      </c>
      <c r="S190" t="str">
        <f t="shared" si="42"/>
        <v>5,</v>
      </c>
    </row>
    <row r="191" spans="1:19" x14ac:dyDescent="0.15">
      <c r="A191" t="s">
        <v>41</v>
      </c>
      <c r="B191">
        <v>11311</v>
      </c>
      <c r="C191">
        <v>149</v>
      </c>
      <c r="D191">
        <v>1</v>
      </c>
      <c r="E191">
        <v>1</v>
      </c>
      <c r="F191">
        <v>4</v>
      </c>
      <c r="G191" s="5">
        <f t="shared" si="33"/>
        <v>1.3478064224332882E-2</v>
      </c>
      <c r="H191" t="str">
        <f>VLOOKUP(B191,'名称-id-价值'!B:C,2,FALSE)</f>
        <v>35(t)</v>
      </c>
      <c r="I191" t="str">
        <f t="shared" si="38"/>
        <v>T3坦克</v>
      </c>
      <c r="J191">
        <f t="shared" si="35"/>
        <v>6</v>
      </c>
      <c r="K191">
        <f t="shared" si="39"/>
        <v>5.3912256897331527E-2</v>
      </c>
      <c r="L191">
        <f>VLOOKUP(B191,'名称-id-价值'!B:M,J191+2,FALSE)</f>
        <v>1551</v>
      </c>
      <c r="M191">
        <f t="shared" si="36"/>
        <v>20.904477611940301</v>
      </c>
      <c r="N191">
        <f t="shared" si="34"/>
        <v>2051.0475802804149</v>
      </c>
      <c r="O191" t="str">
        <f t="shared" si="41"/>
        <v>11311,</v>
      </c>
      <c r="P191" t="str">
        <f t="shared" si="41"/>
        <v>149,</v>
      </c>
      <c r="Q191" t="str">
        <f t="shared" si="40"/>
        <v>(1,1)</v>
      </c>
      <c r="R191" t="str">
        <f t="shared" si="42"/>
        <v>1,</v>
      </c>
      <c r="S191" t="str">
        <f t="shared" si="42"/>
        <v>1,</v>
      </c>
    </row>
    <row r="192" spans="1:19" x14ac:dyDescent="0.15">
      <c r="A192" t="s">
        <v>41</v>
      </c>
      <c r="B192">
        <v>12311</v>
      </c>
      <c r="C192">
        <v>149</v>
      </c>
      <c r="D192">
        <v>1</v>
      </c>
      <c r="E192">
        <v>1</v>
      </c>
      <c r="F192">
        <v>4</v>
      </c>
      <c r="G192" s="5">
        <f t="shared" si="33"/>
        <v>1.3478064224332882E-2</v>
      </c>
      <c r="H192" t="str">
        <f>VLOOKUP(B192,'名称-id-价值'!B:C,2,FALSE)</f>
        <v>玛蒂尔达</v>
      </c>
      <c r="I192" t="str">
        <f t="shared" si="38"/>
        <v>T3坦克</v>
      </c>
      <c r="J192">
        <f t="shared" si="35"/>
        <v>6</v>
      </c>
      <c r="K192">
        <f t="shared" si="39"/>
        <v>5.3912256897331527E-2</v>
      </c>
      <c r="L192">
        <f>VLOOKUP(B192,'名称-id-价值'!B:M,J192+2,FALSE)</f>
        <v>1551</v>
      </c>
      <c r="M192">
        <f t="shared" si="36"/>
        <v>20.904477611940301</v>
      </c>
      <c r="N192">
        <f t="shared" si="34"/>
        <v>2051.0475802804149</v>
      </c>
      <c r="O192" t="str">
        <f t="shared" si="41"/>
        <v>12311,</v>
      </c>
      <c r="P192" t="str">
        <f t="shared" si="41"/>
        <v>149,</v>
      </c>
      <c r="Q192" t="str">
        <f t="shared" si="40"/>
        <v>(1,1)</v>
      </c>
      <c r="R192" t="str">
        <f t="shared" si="42"/>
        <v>1,</v>
      </c>
      <c r="S192" t="str">
        <f t="shared" si="42"/>
        <v>1,</v>
      </c>
    </row>
    <row r="193" spans="1:19" x14ac:dyDescent="0.15">
      <c r="A193" t="s">
        <v>41</v>
      </c>
      <c r="B193">
        <v>13311</v>
      </c>
      <c r="C193">
        <v>149</v>
      </c>
      <c r="D193">
        <v>1</v>
      </c>
      <c r="E193">
        <v>1</v>
      </c>
      <c r="F193">
        <v>4</v>
      </c>
      <c r="G193" s="5">
        <f t="shared" si="33"/>
        <v>1.3478064224332882E-2</v>
      </c>
      <c r="H193" t="str">
        <f>VLOOKUP(B193,'名称-id-价值'!B:C,2,FALSE)</f>
        <v>黑豹</v>
      </c>
      <c r="I193" t="str">
        <f t="shared" si="38"/>
        <v>T3坦克</v>
      </c>
      <c r="J193">
        <f t="shared" si="35"/>
        <v>6</v>
      </c>
      <c r="K193">
        <f t="shared" si="39"/>
        <v>5.3912256897331527E-2</v>
      </c>
      <c r="L193">
        <f>VLOOKUP(B193,'名称-id-价值'!B:M,J193+2,FALSE)</f>
        <v>1551</v>
      </c>
      <c r="M193">
        <f t="shared" si="36"/>
        <v>20.904477611940301</v>
      </c>
      <c r="N193">
        <f t="shared" si="34"/>
        <v>2051.0475802804149</v>
      </c>
      <c r="O193" t="str">
        <f t="shared" si="41"/>
        <v>13311,</v>
      </c>
      <c r="P193" t="str">
        <f t="shared" si="41"/>
        <v>149,</v>
      </c>
      <c r="Q193" t="str">
        <f t="shared" si="40"/>
        <v>(1,1)</v>
      </c>
      <c r="R193" t="str">
        <f t="shared" si="42"/>
        <v>1,</v>
      </c>
      <c r="S193" t="str">
        <f t="shared" si="42"/>
        <v>1,</v>
      </c>
    </row>
    <row r="194" spans="1:19" x14ac:dyDescent="0.15">
      <c r="A194" t="s">
        <v>41</v>
      </c>
      <c r="B194">
        <v>11321</v>
      </c>
      <c r="C194">
        <v>86</v>
      </c>
      <c r="D194">
        <v>1</v>
      </c>
      <c r="E194">
        <v>1</v>
      </c>
      <c r="F194">
        <v>4</v>
      </c>
      <c r="G194" s="5">
        <f t="shared" ref="G194:G257" si="43">C194/SUMIFS(C:C,A:A,A194)</f>
        <v>7.7792853912256894E-3</v>
      </c>
      <c r="H194" t="str">
        <f>VLOOKUP(B194,'名称-id-价值'!B:C,2,FALSE)</f>
        <v>十字军</v>
      </c>
      <c r="I194" t="str">
        <f t="shared" si="38"/>
        <v>T3坦克</v>
      </c>
      <c r="J194">
        <f t="shared" si="35"/>
        <v>6</v>
      </c>
      <c r="K194">
        <f t="shared" si="39"/>
        <v>3.1117141564902757E-2</v>
      </c>
      <c r="L194">
        <f>VLOOKUP(B194,'名称-id-价值'!B:M,J194+2,FALSE)</f>
        <v>2016</v>
      </c>
      <c r="M194">
        <f t="shared" si="36"/>
        <v>15.68303934871099</v>
      </c>
      <c r="N194">
        <f t="shared" ref="N194:N257" si="44">SUMIFS(M:M,A:A,A194)*F194+VLOOKUP(J194,$AC$21:$AF$31,4,FALSE)</f>
        <v>2051.0475802804149</v>
      </c>
      <c r="O194" t="str">
        <f t="shared" si="41"/>
        <v>11321,</v>
      </c>
      <c r="P194" t="str">
        <f t="shared" si="41"/>
        <v>86,</v>
      </c>
      <c r="Q194" t="str">
        <f t="shared" si="40"/>
        <v>(1,1)</v>
      </c>
      <c r="R194" t="str">
        <f t="shared" si="42"/>
        <v>1,</v>
      </c>
      <c r="S194" t="str">
        <f t="shared" si="42"/>
        <v>1,</v>
      </c>
    </row>
    <row r="195" spans="1:19" x14ac:dyDescent="0.15">
      <c r="A195" t="s">
        <v>41</v>
      </c>
      <c r="B195">
        <v>12321</v>
      </c>
      <c r="C195">
        <v>86</v>
      </c>
      <c r="D195">
        <v>1</v>
      </c>
      <c r="E195">
        <v>1</v>
      </c>
      <c r="F195">
        <v>4</v>
      </c>
      <c r="G195" s="5">
        <f t="shared" si="43"/>
        <v>7.7792853912256894E-3</v>
      </c>
      <c r="H195" t="str">
        <f>VLOOKUP(B195,'名称-id-价值'!B:C,2,FALSE)</f>
        <v>谢尔曼</v>
      </c>
      <c r="I195" t="str">
        <f t="shared" si="38"/>
        <v>T3坦克</v>
      </c>
      <c r="J195">
        <f t="shared" si="35"/>
        <v>6</v>
      </c>
      <c r="K195">
        <f t="shared" si="39"/>
        <v>3.1117141564902757E-2</v>
      </c>
      <c r="L195">
        <f>VLOOKUP(B195,'名称-id-价值'!B:M,J195+2,FALSE)</f>
        <v>2016</v>
      </c>
      <c r="M195">
        <f t="shared" si="36"/>
        <v>15.68303934871099</v>
      </c>
      <c r="N195">
        <f t="shared" si="44"/>
        <v>2051.0475802804149</v>
      </c>
      <c r="O195" t="str">
        <f t="shared" si="41"/>
        <v>12321,</v>
      </c>
      <c r="P195" t="str">
        <f t="shared" si="41"/>
        <v>86,</v>
      </c>
      <c r="Q195" t="str">
        <f t="shared" si="40"/>
        <v>(1,1)</v>
      </c>
      <c r="R195" t="str">
        <f t="shared" si="42"/>
        <v>1,</v>
      </c>
      <c r="S195" t="str">
        <f t="shared" si="42"/>
        <v>1,</v>
      </c>
    </row>
    <row r="196" spans="1:19" x14ac:dyDescent="0.15">
      <c r="A196" t="s">
        <v>41</v>
      </c>
      <c r="B196">
        <v>13321</v>
      </c>
      <c r="C196">
        <v>86</v>
      </c>
      <c r="D196">
        <v>1</v>
      </c>
      <c r="E196">
        <v>1</v>
      </c>
      <c r="F196">
        <v>4</v>
      </c>
      <c r="G196" s="5">
        <f t="shared" si="43"/>
        <v>7.7792853912256894E-3</v>
      </c>
      <c r="H196" t="str">
        <f>VLOOKUP(B196,'名称-id-价值'!B:C,2,FALSE)</f>
        <v>虎式</v>
      </c>
      <c r="I196" t="str">
        <f t="shared" si="38"/>
        <v>T3坦克</v>
      </c>
      <c r="J196">
        <f t="shared" si="35"/>
        <v>6</v>
      </c>
      <c r="K196">
        <f t="shared" si="39"/>
        <v>3.1117141564902757E-2</v>
      </c>
      <c r="L196">
        <f>VLOOKUP(B196,'名称-id-价值'!B:M,J196+2,FALSE)</f>
        <v>2016</v>
      </c>
      <c r="M196">
        <f t="shared" si="36"/>
        <v>15.68303934871099</v>
      </c>
      <c r="N196">
        <f t="shared" si="44"/>
        <v>2051.0475802804149</v>
      </c>
      <c r="O196" t="str">
        <f t="shared" si="41"/>
        <v>13321,</v>
      </c>
      <c r="P196" t="str">
        <f t="shared" si="41"/>
        <v>86,</v>
      </c>
      <c r="Q196" t="str">
        <f t="shared" si="40"/>
        <v>(1,1)</v>
      </c>
      <c r="R196" t="str">
        <f t="shared" si="42"/>
        <v>1,</v>
      </c>
      <c r="S196" t="str">
        <f t="shared" si="42"/>
        <v>1,</v>
      </c>
    </row>
    <row r="197" spans="1:19" x14ac:dyDescent="0.15">
      <c r="A197" t="s">
        <v>41</v>
      </c>
      <c r="B197">
        <v>13331</v>
      </c>
      <c r="C197">
        <v>86</v>
      </c>
      <c r="D197">
        <v>1</v>
      </c>
      <c r="E197">
        <v>1</v>
      </c>
      <c r="F197">
        <v>4</v>
      </c>
      <c r="G197" s="5">
        <f t="shared" si="43"/>
        <v>7.7792853912256894E-3</v>
      </c>
      <c r="H197" t="str">
        <f>VLOOKUP(B197,'名称-id-价值'!B:C,2,FALSE)</f>
        <v>KV-2</v>
      </c>
      <c r="I197" t="str">
        <f t="shared" si="38"/>
        <v>T3坦克</v>
      </c>
      <c r="J197">
        <f t="shared" si="35"/>
        <v>6</v>
      </c>
      <c r="K197">
        <f t="shared" si="39"/>
        <v>3.1117141564902757E-2</v>
      </c>
      <c r="L197">
        <f>VLOOKUP(B197,'名称-id-价值'!B:M,J197+2,FALSE)</f>
        <v>2304</v>
      </c>
      <c r="M197">
        <f t="shared" si="36"/>
        <v>17.923473541383988</v>
      </c>
      <c r="N197">
        <f t="shared" si="44"/>
        <v>2051.0475802804149</v>
      </c>
      <c r="O197" t="str">
        <f t="shared" si="41"/>
        <v>13331,</v>
      </c>
      <c r="P197" t="str">
        <f t="shared" si="41"/>
        <v>86,</v>
      </c>
      <c r="Q197" t="str">
        <f t="shared" si="40"/>
        <v>(1,1)</v>
      </c>
      <c r="R197" t="str">
        <f t="shared" si="42"/>
        <v>1,</v>
      </c>
      <c r="S197" t="str">
        <f t="shared" si="42"/>
        <v>1,</v>
      </c>
    </row>
    <row r="198" spans="1:19" x14ac:dyDescent="0.15">
      <c r="A198" t="s">
        <v>41</v>
      </c>
      <c r="B198">
        <v>12331</v>
      </c>
      <c r="C198">
        <v>86</v>
      </c>
      <c r="D198">
        <v>1</v>
      </c>
      <c r="E198">
        <v>1</v>
      </c>
      <c r="F198">
        <v>4</v>
      </c>
      <c r="G198" s="5">
        <f t="shared" si="43"/>
        <v>7.7792853912256894E-3</v>
      </c>
      <c r="H198" t="str">
        <f>VLOOKUP(B198,'名称-id-价值'!B:C,2,FALSE)</f>
        <v>彗星</v>
      </c>
      <c r="I198" t="str">
        <f t="shared" si="38"/>
        <v>T3坦克</v>
      </c>
      <c r="J198">
        <f t="shared" si="35"/>
        <v>6</v>
      </c>
      <c r="K198">
        <f t="shared" si="39"/>
        <v>3.1117141564902757E-2</v>
      </c>
      <c r="L198">
        <f>VLOOKUP(B198,'名称-id-价值'!B:M,J198+2,FALSE)</f>
        <v>2304</v>
      </c>
      <c r="M198">
        <f t="shared" si="36"/>
        <v>17.923473541383988</v>
      </c>
      <c r="N198">
        <f t="shared" si="44"/>
        <v>2051.0475802804149</v>
      </c>
      <c r="O198" t="str">
        <f t="shared" si="41"/>
        <v>12331,</v>
      </c>
      <c r="P198" t="str">
        <f t="shared" si="41"/>
        <v>86,</v>
      </c>
      <c r="Q198" t="str">
        <f t="shared" si="40"/>
        <v>(1,1)</v>
      </c>
      <c r="R198" t="str">
        <f t="shared" si="42"/>
        <v>1,</v>
      </c>
      <c r="S198" t="str">
        <f t="shared" si="42"/>
        <v>1,</v>
      </c>
    </row>
    <row r="199" spans="1:19" x14ac:dyDescent="0.15">
      <c r="A199" t="s">
        <v>41</v>
      </c>
      <c r="B199">
        <v>51311</v>
      </c>
      <c r="C199">
        <v>373</v>
      </c>
      <c r="D199">
        <v>6</v>
      </c>
      <c r="E199">
        <v>15</v>
      </c>
      <c r="F199">
        <v>4</v>
      </c>
      <c r="G199" s="5">
        <f t="shared" si="43"/>
        <v>3.3740388964269563E-2</v>
      </c>
      <c r="H199" t="str">
        <f>VLOOKUP(B199,'名称-id-价值'!B:C,2,FALSE)</f>
        <v>35(t)-碎片</v>
      </c>
      <c r="I199" t="str">
        <f t="shared" si="38"/>
        <v>T3碎片</v>
      </c>
      <c r="J199">
        <f t="shared" si="35"/>
        <v>6</v>
      </c>
      <c r="K199">
        <f t="shared" si="39"/>
        <v>1.4170963364993217</v>
      </c>
      <c r="L199">
        <f>VLOOKUP(B199,'名称-id-价值'!B:M,J199+2,FALSE)</f>
        <v>51.699999999999996</v>
      </c>
      <c r="M199">
        <f t="shared" si="36"/>
        <v>18.315970149253729</v>
      </c>
      <c r="N199">
        <f t="shared" si="44"/>
        <v>2051.0475802804149</v>
      </c>
      <c r="O199" t="str">
        <f t="shared" si="41"/>
        <v>51311,</v>
      </c>
      <c r="P199" t="str">
        <f t="shared" si="41"/>
        <v>373,</v>
      </c>
      <c r="Q199" t="str">
        <f t="shared" si="40"/>
        <v>(6,15)</v>
      </c>
      <c r="R199" t="str">
        <f t="shared" si="42"/>
        <v>6,</v>
      </c>
      <c r="S199" t="str">
        <f t="shared" si="42"/>
        <v>15,</v>
      </c>
    </row>
    <row r="200" spans="1:19" x14ac:dyDescent="0.15">
      <c r="A200" t="s">
        <v>41</v>
      </c>
      <c r="B200">
        <v>52311</v>
      </c>
      <c r="C200">
        <v>373</v>
      </c>
      <c r="D200">
        <v>6</v>
      </c>
      <c r="E200">
        <v>15</v>
      </c>
      <c r="F200">
        <v>4</v>
      </c>
      <c r="G200" s="5">
        <f t="shared" si="43"/>
        <v>3.3740388964269563E-2</v>
      </c>
      <c r="H200" t="str">
        <f>VLOOKUP(B200,'名称-id-价值'!B:C,2,FALSE)</f>
        <v>玛蒂尔达-碎片</v>
      </c>
      <c r="I200" t="str">
        <f t="shared" si="38"/>
        <v>T3碎片</v>
      </c>
      <c r="J200">
        <f t="shared" si="35"/>
        <v>6</v>
      </c>
      <c r="K200">
        <f t="shared" si="39"/>
        <v>1.4170963364993217</v>
      </c>
      <c r="L200">
        <f>VLOOKUP(B200,'名称-id-价值'!B:M,J200+2,FALSE)</f>
        <v>51.699999999999996</v>
      </c>
      <c r="M200">
        <f t="shared" si="36"/>
        <v>18.315970149253729</v>
      </c>
      <c r="N200">
        <f t="shared" si="44"/>
        <v>2051.0475802804149</v>
      </c>
      <c r="O200" t="str">
        <f t="shared" si="41"/>
        <v>52311,</v>
      </c>
      <c r="P200" t="str">
        <f t="shared" si="41"/>
        <v>373,</v>
      </c>
      <c r="Q200" t="str">
        <f t="shared" si="40"/>
        <v>(6,15)</v>
      </c>
      <c r="R200" t="str">
        <f t="shared" si="42"/>
        <v>6,</v>
      </c>
      <c r="S200" t="str">
        <f t="shared" si="42"/>
        <v>15,</v>
      </c>
    </row>
    <row r="201" spans="1:19" x14ac:dyDescent="0.15">
      <c r="A201" t="s">
        <v>41</v>
      </c>
      <c r="B201">
        <v>53311</v>
      </c>
      <c r="C201">
        <v>373</v>
      </c>
      <c r="D201">
        <v>6</v>
      </c>
      <c r="E201">
        <v>15</v>
      </c>
      <c r="F201">
        <v>4</v>
      </c>
      <c r="G201" s="5">
        <f t="shared" si="43"/>
        <v>3.3740388964269563E-2</v>
      </c>
      <c r="H201" t="str">
        <f>VLOOKUP(B201,'名称-id-价值'!B:C,2,FALSE)</f>
        <v>黑豹-碎片</v>
      </c>
      <c r="I201" t="str">
        <f t="shared" si="38"/>
        <v>T3碎片</v>
      </c>
      <c r="J201">
        <f t="shared" si="35"/>
        <v>6</v>
      </c>
      <c r="K201">
        <f t="shared" si="39"/>
        <v>1.4170963364993217</v>
      </c>
      <c r="L201">
        <f>VLOOKUP(B201,'名称-id-价值'!B:M,J201+2,FALSE)</f>
        <v>51.699999999999996</v>
      </c>
      <c r="M201">
        <f t="shared" si="36"/>
        <v>18.315970149253729</v>
      </c>
      <c r="N201">
        <f t="shared" si="44"/>
        <v>2051.0475802804149</v>
      </c>
      <c r="O201" t="str">
        <f t="shared" si="41"/>
        <v>53311,</v>
      </c>
      <c r="P201" t="str">
        <f t="shared" si="41"/>
        <v>373,</v>
      </c>
      <c r="Q201" t="str">
        <f t="shared" si="40"/>
        <v>(6,15)</v>
      </c>
      <c r="R201" t="str">
        <f t="shared" si="42"/>
        <v>6,</v>
      </c>
      <c r="S201" t="str">
        <f t="shared" si="42"/>
        <v>15,</v>
      </c>
    </row>
    <row r="202" spans="1:19" x14ac:dyDescent="0.15">
      <c r="A202" t="s">
        <v>41</v>
      </c>
      <c r="B202">
        <v>51321</v>
      </c>
      <c r="C202">
        <v>280</v>
      </c>
      <c r="D202">
        <v>4</v>
      </c>
      <c r="E202">
        <v>12</v>
      </c>
      <c r="F202">
        <v>4</v>
      </c>
      <c r="G202" s="5">
        <f t="shared" si="43"/>
        <v>2.5327905924920849E-2</v>
      </c>
      <c r="H202" t="str">
        <f>VLOOKUP(B202,'名称-id-价值'!B:C,2,FALSE)</f>
        <v>十字军-碎片</v>
      </c>
      <c r="I202" t="str">
        <f t="shared" si="38"/>
        <v>T3碎片</v>
      </c>
      <c r="J202">
        <f t="shared" si="35"/>
        <v>6</v>
      </c>
      <c r="K202">
        <f t="shared" si="39"/>
        <v>0.81049298959746718</v>
      </c>
      <c r="L202">
        <f>VLOOKUP(B202,'名称-id-价值'!B:M,J202+2,FALSE)</f>
        <v>67.2</v>
      </c>
      <c r="M202">
        <f t="shared" si="36"/>
        <v>13.61628222523745</v>
      </c>
      <c r="N202">
        <f t="shared" si="44"/>
        <v>2051.0475802804149</v>
      </c>
      <c r="O202" t="str">
        <f t="shared" si="41"/>
        <v>51321,</v>
      </c>
      <c r="P202" t="str">
        <f t="shared" si="41"/>
        <v>280,</v>
      </c>
      <c r="Q202" t="str">
        <f t="shared" si="40"/>
        <v>(4,12)</v>
      </c>
      <c r="R202" t="str">
        <f t="shared" si="42"/>
        <v>4,</v>
      </c>
      <c r="S202" t="str">
        <f t="shared" si="42"/>
        <v>12,</v>
      </c>
    </row>
    <row r="203" spans="1:19" x14ac:dyDescent="0.15">
      <c r="A203" t="s">
        <v>41</v>
      </c>
      <c r="B203">
        <v>52321</v>
      </c>
      <c r="C203">
        <v>280</v>
      </c>
      <c r="D203">
        <v>4</v>
      </c>
      <c r="E203">
        <v>12</v>
      </c>
      <c r="F203">
        <v>4</v>
      </c>
      <c r="G203" s="5">
        <f t="shared" si="43"/>
        <v>2.5327905924920849E-2</v>
      </c>
      <c r="H203" t="str">
        <f>VLOOKUP(B203,'名称-id-价值'!B:C,2,FALSE)</f>
        <v>谢尔曼-碎片</v>
      </c>
      <c r="I203" t="str">
        <f t="shared" si="38"/>
        <v>T3碎片</v>
      </c>
      <c r="J203">
        <f t="shared" ref="J203:J274" si="45">IF(RIGHT(A203,1)+0=0,10,RIGHT(A203,1)+0)</f>
        <v>6</v>
      </c>
      <c r="K203">
        <f t="shared" si="39"/>
        <v>0.81049298959746718</v>
      </c>
      <c r="L203">
        <f>VLOOKUP(B203,'名称-id-价值'!B:M,J203+2,FALSE)</f>
        <v>67.2</v>
      </c>
      <c r="M203">
        <f t="shared" ref="M203:M274" si="46">G203*L203*AVERAGE(D203:E203)</f>
        <v>13.61628222523745</v>
      </c>
      <c r="N203">
        <f t="shared" si="44"/>
        <v>2051.0475802804149</v>
      </c>
      <c r="O203" t="str">
        <f t="shared" si="41"/>
        <v>52321,</v>
      </c>
      <c r="P203" t="str">
        <f t="shared" si="41"/>
        <v>280,</v>
      </c>
      <c r="Q203" t="str">
        <f t="shared" si="40"/>
        <v>(4,12)</v>
      </c>
      <c r="R203" t="str">
        <f t="shared" si="42"/>
        <v>4,</v>
      </c>
      <c r="S203" t="str">
        <f t="shared" si="42"/>
        <v>12,</v>
      </c>
    </row>
    <row r="204" spans="1:19" x14ac:dyDescent="0.15">
      <c r="A204" t="s">
        <v>41</v>
      </c>
      <c r="B204">
        <v>53321</v>
      </c>
      <c r="C204">
        <v>280</v>
      </c>
      <c r="D204">
        <v>4</v>
      </c>
      <c r="E204">
        <v>12</v>
      </c>
      <c r="F204">
        <v>4</v>
      </c>
      <c r="G204" s="5">
        <f t="shared" si="43"/>
        <v>2.5327905924920849E-2</v>
      </c>
      <c r="H204" t="str">
        <f>VLOOKUP(B204,'名称-id-价值'!B:C,2,FALSE)</f>
        <v>虎式-碎片</v>
      </c>
      <c r="I204" t="str">
        <f t="shared" si="38"/>
        <v>T3碎片</v>
      </c>
      <c r="J204">
        <f t="shared" si="45"/>
        <v>6</v>
      </c>
      <c r="K204">
        <f t="shared" si="39"/>
        <v>0.81049298959746718</v>
      </c>
      <c r="L204">
        <f>VLOOKUP(B204,'名称-id-价值'!B:M,J204+2,FALSE)</f>
        <v>67.2</v>
      </c>
      <c r="M204">
        <f t="shared" si="46"/>
        <v>13.61628222523745</v>
      </c>
      <c r="N204">
        <f t="shared" si="44"/>
        <v>2051.0475802804149</v>
      </c>
      <c r="O204" t="str">
        <f t="shared" si="41"/>
        <v>53321,</v>
      </c>
      <c r="P204" t="str">
        <f t="shared" si="41"/>
        <v>280,</v>
      </c>
      <c r="Q204" t="str">
        <f t="shared" si="40"/>
        <v>(4,12)</v>
      </c>
      <c r="R204" t="str">
        <f t="shared" si="42"/>
        <v>4,</v>
      </c>
      <c r="S204" t="str">
        <f t="shared" si="42"/>
        <v>12,</v>
      </c>
    </row>
    <row r="205" spans="1:19" x14ac:dyDescent="0.15">
      <c r="A205" t="s">
        <v>41</v>
      </c>
      <c r="B205">
        <v>53331</v>
      </c>
      <c r="C205">
        <v>210</v>
      </c>
      <c r="D205">
        <v>4</v>
      </c>
      <c r="E205">
        <v>12</v>
      </c>
      <c r="F205">
        <v>4</v>
      </c>
      <c r="G205" s="5">
        <f t="shared" si="43"/>
        <v>1.8995929443690638E-2</v>
      </c>
      <c r="H205" t="str">
        <f>VLOOKUP(B205,'名称-id-价值'!B:C,2,FALSE)</f>
        <v>KV-2-碎片</v>
      </c>
      <c r="I205" t="str">
        <f t="shared" si="38"/>
        <v>T3碎片</v>
      </c>
      <c r="J205">
        <f t="shared" si="45"/>
        <v>6</v>
      </c>
      <c r="K205">
        <f t="shared" si="39"/>
        <v>0.60786974219810042</v>
      </c>
      <c r="L205">
        <f>VLOOKUP(B205,'名称-id-价值'!B:M,J205+2,FALSE)</f>
        <v>76.8</v>
      </c>
      <c r="M205">
        <f t="shared" si="46"/>
        <v>11.671099050203528</v>
      </c>
      <c r="N205">
        <f t="shared" si="44"/>
        <v>2051.0475802804149</v>
      </c>
      <c r="O205" t="str">
        <f t="shared" si="41"/>
        <v>53331,</v>
      </c>
      <c r="P205" t="str">
        <f t="shared" si="41"/>
        <v>210,</v>
      </c>
      <c r="Q205" t="str">
        <f t="shared" si="40"/>
        <v>(4,12)</v>
      </c>
      <c r="R205" t="str">
        <f t="shared" ref="R205:S220" si="47">D205&amp;","</f>
        <v>4,</v>
      </c>
      <c r="S205" t="str">
        <f t="shared" si="47"/>
        <v>12,</v>
      </c>
    </row>
    <row r="206" spans="1:19" x14ac:dyDescent="0.15">
      <c r="A206" t="s">
        <v>41</v>
      </c>
      <c r="B206">
        <v>52331</v>
      </c>
      <c r="C206">
        <v>800</v>
      </c>
      <c r="D206">
        <v>4</v>
      </c>
      <c r="E206">
        <v>12</v>
      </c>
      <c r="F206">
        <v>4</v>
      </c>
      <c r="G206" s="5">
        <f t="shared" si="43"/>
        <v>7.2365445499773862E-2</v>
      </c>
      <c r="H206" t="str">
        <f>VLOOKUP(B206,'名称-id-价值'!B:C,2,FALSE)</f>
        <v>彗星-碎片</v>
      </c>
      <c r="I206" t="str">
        <f t="shared" si="38"/>
        <v>T3碎片</v>
      </c>
      <c r="J206">
        <f t="shared" si="45"/>
        <v>6</v>
      </c>
      <c r="K206">
        <f t="shared" si="39"/>
        <v>2.3156942559927636</v>
      </c>
      <c r="L206">
        <f>VLOOKUP(B206,'名称-id-价值'!B:M,J206+2,FALSE)</f>
        <v>76.8</v>
      </c>
      <c r="M206">
        <f t="shared" si="46"/>
        <v>44.461329715061062</v>
      </c>
      <c r="N206">
        <f t="shared" si="44"/>
        <v>2051.0475802804149</v>
      </c>
      <c r="O206" t="str">
        <f t="shared" si="41"/>
        <v>52331,</v>
      </c>
      <c r="P206" t="str">
        <f t="shared" si="41"/>
        <v>800,</v>
      </c>
      <c r="Q206" t="str">
        <f t="shared" si="40"/>
        <v>(4,12)</v>
      </c>
      <c r="R206" t="str">
        <f t="shared" si="47"/>
        <v>4,</v>
      </c>
      <c r="S206" t="str">
        <f t="shared" si="47"/>
        <v>12,</v>
      </c>
    </row>
    <row r="207" spans="1:19" x14ac:dyDescent="0.15">
      <c r="A207" t="s">
        <v>41</v>
      </c>
      <c r="B207">
        <v>92001</v>
      </c>
      <c r="C207">
        <v>200</v>
      </c>
      <c r="D207">
        <v>3</v>
      </c>
      <c r="E207">
        <v>8</v>
      </c>
      <c r="F207">
        <v>4</v>
      </c>
      <c r="G207" s="5">
        <f t="shared" si="43"/>
        <v>1.8091361374943465E-2</v>
      </c>
      <c r="H207" t="str">
        <f>VLOOKUP(B207,'名称-id-价值'!B:C,2,FALSE)</f>
        <v>T2LP1</v>
      </c>
      <c r="I207" t="str">
        <f t="shared" si="38"/>
        <v>T2部件</v>
      </c>
      <c r="J207">
        <f t="shared" si="45"/>
        <v>6</v>
      </c>
      <c r="K207">
        <f t="shared" si="39"/>
        <v>0.39800995024875624</v>
      </c>
      <c r="L207">
        <f>VLOOKUP(B207,'名称-id-价值'!B:M,J207+2,FALSE)</f>
        <v>62.65</v>
      </c>
      <c r="M207">
        <f t="shared" si="46"/>
        <v>6.233830845771144</v>
      </c>
      <c r="N207">
        <f t="shared" si="44"/>
        <v>2051.0475802804149</v>
      </c>
      <c r="O207" t="str">
        <f t="shared" si="41"/>
        <v>92001,</v>
      </c>
      <c r="P207" t="str">
        <f t="shared" si="41"/>
        <v>200,</v>
      </c>
      <c r="Q207" t="str">
        <f t="shared" si="40"/>
        <v>(3,8)</v>
      </c>
      <c r="R207" t="str">
        <f t="shared" si="47"/>
        <v>3,</v>
      </c>
      <c r="S207" t="str">
        <f t="shared" si="47"/>
        <v>8,</v>
      </c>
    </row>
    <row r="208" spans="1:19" x14ac:dyDescent="0.15">
      <c r="A208" t="s">
        <v>41</v>
      </c>
      <c r="B208">
        <v>92003</v>
      </c>
      <c r="C208">
        <v>200</v>
      </c>
      <c r="D208">
        <v>3</v>
      </c>
      <c r="E208">
        <v>8</v>
      </c>
      <c r="F208">
        <v>4</v>
      </c>
      <c r="G208" s="5">
        <f t="shared" si="43"/>
        <v>1.8091361374943465E-2</v>
      </c>
      <c r="H208" t="str">
        <f>VLOOKUP(B208,'名称-id-价值'!B:C,2,FALSE)</f>
        <v>T2LP3</v>
      </c>
      <c r="I208" t="str">
        <f t="shared" si="38"/>
        <v>T2部件</v>
      </c>
      <c r="J208">
        <f t="shared" si="45"/>
        <v>6</v>
      </c>
      <c r="K208">
        <f t="shared" si="39"/>
        <v>0.39800995024875624</v>
      </c>
      <c r="L208">
        <f>VLOOKUP(B208,'名称-id-价值'!B:M,J208+2,FALSE)</f>
        <v>62.65</v>
      </c>
      <c r="M208">
        <f t="shared" si="46"/>
        <v>6.233830845771144</v>
      </c>
      <c r="N208">
        <f t="shared" si="44"/>
        <v>2051.0475802804149</v>
      </c>
      <c r="O208" t="str">
        <f t="shared" si="41"/>
        <v>92003,</v>
      </c>
      <c r="P208" t="str">
        <f t="shared" si="41"/>
        <v>200,</v>
      </c>
      <c r="Q208" t="str">
        <f t="shared" si="40"/>
        <v>(3,8)</v>
      </c>
      <c r="R208" t="str">
        <f t="shared" si="47"/>
        <v>3,</v>
      </c>
      <c r="S208" t="str">
        <f t="shared" si="47"/>
        <v>8,</v>
      </c>
    </row>
    <row r="209" spans="1:19" x14ac:dyDescent="0.15">
      <c r="A209" t="s">
        <v>41</v>
      </c>
      <c r="B209">
        <v>92005</v>
      </c>
      <c r="C209">
        <v>200</v>
      </c>
      <c r="D209">
        <v>3</v>
      </c>
      <c r="E209">
        <v>8</v>
      </c>
      <c r="F209">
        <v>4</v>
      </c>
      <c r="G209" s="5">
        <f t="shared" si="43"/>
        <v>1.8091361374943465E-2</v>
      </c>
      <c r="H209" t="str">
        <f>VLOOKUP(B209,'名称-id-价值'!B:C,2,FALSE)</f>
        <v>T2LP5</v>
      </c>
      <c r="I209" t="str">
        <f t="shared" si="38"/>
        <v>T2部件</v>
      </c>
      <c r="J209">
        <f t="shared" si="45"/>
        <v>6</v>
      </c>
      <c r="K209">
        <f t="shared" si="39"/>
        <v>0.39800995024875624</v>
      </c>
      <c r="L209">
        <f>VLOOKUP(B209,'名称-id-价值'!B:M,J209+2,FALSE)</f>
        <v>62.65</v>
      </c>
      <c r="M209">
        <f t="shared" si="46"/>
        <v>6.233830845771144</v>
      </c>
      <c r="N209">
        <f t="shared" si="44"/>
        <v>2051.0475802804149</v>
      </c>
      <c r="O209" t="str">
        <f t="shared" si="41"/>
        <v>92005,</v>
      </c>
      <c r="P209" t="str">
        <f t="shared" si="41"/>
        <v>200,</v>
      </c>
      <c r="Q209" t="str">
        <f t="shared" si="40"/>
        <v>(3,8)</v>
      </c>
      <c r="R209" t="str">
        <f t="shared" si="47"/>
        <v>3,</v>
      </c>
      <c r="S209" t="str">
        <f t="shared" si="47"/>
        <v>8,</v>
      </c>
    </row>
    <row r="210" spans="1:19" x14ac:dyDescent="0.15">
      <c r="A210" t="s">
        <v>41</v>
      </c>
      <c r="B210">
        <v>92101</v>
      </c>
      <c r="C210">
        <v>200</v>
      </c>
      <c r="D210">
        <v>3</v>
      </c>
      <c r="E210">
        <v>8</v>
      </c>
      <c r="F210">
        <v>4</v>
      </c>
      <c r="G210" s="5">
        <f t="shared" si="43"/>
        <v>1.8091361374943465E-2</v>
      </c>
      <c r="H210" t="str">
        <f>VLOOKUP(B210,'名称-id-价值'!B:C,2,FALSE)</f>
        <v>T2MP1</v>
      </c>
      <c r="I210" t="str">
        <f t="shared" si="38"/>
        <v>T2部件</v>
      </c>
      <c r="J210">
        <f t="shared" si="45"/>
        <v>6</v>
      </c>
      <c r="K210">
        <f t="shared" si="39"/>
        <v>0.39800995024875624</v>
      </c>
      <c r="L210">
        <f>VLOOKUP(B210,'名称-id-价值'!B:M,J210+2,FALSE)</f>
        <v>62.65</v>
      </c>
      <c r="M210">
        <f t="shared" si="46"/>
        <v>6.233830845771144</v>
      </c>
      <c r="N210">
        <f t="shared" si="44"/>
        <v>2051.0475802804149</v>
      </c>
      <c r="O210" t="str">
        <f t="shared" si="41"/>
        <v>92101,</v>
      </c>
      <c r="P210" t="str">
        <f t="shared" si="41"/>
        <v>200,</v>
      </c>
      <c r="Q210" t="str">
        <f t="shared" si="40"/>
        <v>(3,8)</v>
      </c>
      <c r="R210" t="str">
        <f t="shared" si="47"/>
        <v>3,</v>
      </c>
      <c r="S210" t="str">
        <f t="shared" si="47"/>
        <v>8,</v>
      </c>
    </row>
    <row r="211" spans="1:19" x14ac:dyDescent="0.15">
      <c r="A211" t="s">
        <v>41</v>
      </c>
      <c r="B211">
        <v>92103</v>
      </c>
      <c r="C211">
        <v>200</v>
      </c>
      <c r="D211">
        <v>3</v>
      </c>
      <c r="E211">
        <v>8</v>
      </c>
      <c r="F211">
        <v>4</v>
      </c>
      <c r="G211" s="5">
        <f t="shared" si="43"/>
        <v>1.8091361374943465E-2</v>
      </c>
      <c r="H211" t="str">
        <f>VLOOKUP(B211,'名称-id-价值'!B:C,2,FALSE)</f>
        <v>T2MP3</v>
      </c>
      <c r="I211" t="str">
        <f t="shared" ref="I211:I280" si="48">IF(LEFT(B211,1)+0=5,"T"&amp;MID(B211,3,1)&amp;"碎片",IF(LEFT(B211,1)+0=1,"T"&amp;MID(B211,3,1)&amp;"坦克",IF(LEFT(B211,1)+0=9,"T"&amp;MID(B211,2,1)&amp;"部件")))</f>
        <v>T2部件</v>
      </c>
      <c r="J211">
        <f t="shared" si="45"/>
        <v>6</v>
      </c>
      <c r="K211">
        <f t="shared" ref="K211:K280" si="49">AVERAGE(D211:E211)*G211*F211</f>
        <v>0.39800995024875624</v>
      </c>
      <c r="L211">
        <f>VLOOKUP(B211,'名称-id-价值'!B:M,J211+2,FALSE)</f>
        <v>62.65</v>
      </c>
      <c r="M211">
        <f t="shared" si="46"/>
        <v>6.233830845771144</v>
      </c>
      <c r="N211">
        <f t="shared" si="44"/>
        <v>2051.0475802804149</v>
      </c>
      <c r="O211" t="str">
        <f t="shared" si="41"/>
        <v>92103,</v>
      </c>
      <c r="P211" t="str">
        <f t="shared" si="41"/>
        <v>200,</v>
      </c>
      <c r="Q211" t="str">
        <f t="shared" ref="Q211:Q280" si="50">"("&amp;LEFT(R211&amp;S211,LEN(R211&amp;S211)-1)&amp;")"</f>
        <v>(3,8)</v>
      </c>
      <c r="R211" t="str">
        <f t="shared" si="47"/>
        <v>3,</v>
      </c>
      <c r="S211" t="str">
        <f t="shared" si="47"/>
        <v>8,</v>
      </c>
    </row>
    <row r="212" spans="1:19" x14ac:dyDescent="0.15">
      <c r="A212" t="s">
        <v>41</v>
      </c>
      <c r="B212">
        <v>92105</v>
      </c>
      <c r="C212">
        <v>200</v>
      </c>
      <c r="D212">
        <v>3</v>
      </c>
      <c r="E212">
        <v>8</v>
      </c>
      <c r="F212">
        <v>4</v>
      </c>
      <c r="G212" s="5">
        <f t="shared" si="43"/>
        <v>1.8091361374943465E-2</v>
      </c>
      <c r="H212" t="str">
        <f>VLOOKUP(B212,'名称-id-价值'!B:C,2,FALSE)</f>
        <v>T2MP5</v>
      </c>
      <c r="I212" t="str">
        <f t="shared" si="48"/>
        <v>T2部件</v>
      </c>
      <c r="J212">
        <f t="shared" si="45"/>
        <v>6</v>
      </c>
      <c r="K212">
        <f t="shared" si="49"/>
        <v>0.39800995024875624</v>
      </c>
      <c r="L212">
        <f>VLOOKUP(B212,'名称-id-价值'!B:M,J212+2,FALSE)</f>
        <v>62.65</v>
      </c>
      <c r="M212">
        <f t="shared" si="46"/>
        <v>6.233830845771144</v>
      </c>
      <c r="N212">
        <f t="shared" si="44"/>
        <v>2051.0475802804149</v>
      </c>
      <c r="O212" t="str">
        <f t="shared" si="41"/>
        <v>92105,</v>
      </c>
      <c r="P212" t="str">
        <f t="shared" si="41"/>
        <v>200,</v>
      </c>
      <c r="Q212" t="str">
        <f t="shared" si="50"/>
        <v>(3,8)</v>
      </c>
      <c r="R212" t="str">
        <f t="shared" si="47"/>
        <v>3,</v>
      </c>
      <c r="S212" t="str">
        <f t="shared" si="47"/>
        <v>8,</v>
      </c>
    </row>
    <row r="213" spans="1:19" x14ac:dyDescent="0.15">
      <c r="A213" t="s">
        <v>41</v>
      </c>
      <c r="B213">
        <v>92201</v>
      </c>
      <c r="C213">
        <v>200</v>
      </c>
      <c r="D213">
        <v>3</v>
      </c>
      <c r="E213">
        <v>8</v>
      </c>
      <c r="F213">
        <v>4</v>
      </c>
      <c r="G213" s="5">
        <f t="shared" si="43"/>
        <v>1.8091361374943465E-2</v>
      </c>
      <c r="H213" t="str">
        <f>VLOOKUP(B213,'名称-id-价值'!B:C,2,FALSE)</f>
        <v>T2HP1</v>
      </c>
      <c r="I213" t="str">
        <f t="shared" si="48"/>
        <v>T2部件</v>
      </c>
      <c r="J213">
        <f t="shared" si="45"/>
        <v>6</v>
      </c>
      <c r="K213">
        <f t="shared" si="49"/>
        <v>0.39800995024875624</v>
      </c>
      <c r="L213">
        <f>VLOOKUP(B213,'名称-id-价值'!B:M,J213+2,FALSE)</f>
        <v>62.65</v>
      </c>
      <c r="M213">
        <f t="shared" si="46"/>
        <v>6.233830845771144</v>
      </c>
      <c r="N213">
        <f t="shared" si="44"/>
        <v>2051.0475802804149</v>
      </c>
      <c r="O213" t="str">
        <f t="shared" si="41"/>
        <v>92201,</v>
      </c>
      <c r="P213" t="str">
        <f t="shared" si="41"/>
        <v>200,</v>
      </c>
      <c r="Q213" t="str">
        <f t="shared" si="50"/>
        <v>(3,8)</v>
      </c>
      <c r="R213" t="str">
        <f t="shared" si="47"/>
        <v>3,</v>
      </c>
      <c r="S213" t="str">
        <f t="shared" si="47"/>
        <v>8,</v>
      </c>
    </row>
    <row r="214" spans="1:19" x14ac:dyDescent="0.15">
      <c r="A214" t="s">
        <v>41</v>
      </c>
      <c r="B214">
        <v>92203</v>
      </c>
      <c r="C214">
        <v>200</v>
      </c>
      <c r="D214">
        <v>3</v>
      </c>
      <c r="E214">
        <v>8</v>
      </c>
      <c r="F214">
        <v>4</v>
      </c>
      <c r="G214" s="5">
        <f t="shared" si="43"/>
        <v>1.8091361374943465E-2</v>
      </c>
      <c r="H214" t="str">
        <f>VLOOKUP(B214,'名称-id-价值'!B:C,2,FALSE)</f>
        <v>T2HP3</v>
      </c>
      <c r="I214" t="str">
        <f t="shared" si="48"/>
        <v>T2部件</v>
      </c>
      <c r="J214">
        <f t="shared" si="45"/>
        <v>6</v>
      </c>
      <c r="K214">
        <f t="shared" si="49"/>
        <v>0.39800995024875624</v>
      </c>
      <c r="L214">
        <f>VLOOKUP(B214,'名称-id-价值'!B:M,J214+2,FALSE)</f>
        <v>62.65</v>
      </c>
      <c r="M214">
        <f t="shared" si="46"/>
        <v>6.233830845771144</v>
      </c>
      <c r="N214">
        <f t="shared" si="44"/>
        <v>2051.0475802804149</v>
      </c>
      <c r="O214" t="str">
        <f t="shared" si="41"/>
        <v>92203,</v>
      </c>
      <c r="P214" t="str">
        <f t="shared" si="41"/>
        <v>200,</v>
      </c>
      <c r="Q214" t="str">
        <f t="shared" si="50"/>
        <v>(3,8)</v>
      </c>
      <c r="R214" t="str">
        <f t="shared" si="47"/>
        <v>3,</v>
      </c>
      <c r="S214" t="str">
        <f t="shared" si="47"/>
        <v>8,</v>
      </c>
    </row>
    <row r="215" spans="1:19" x14ac:dyDescent="0.15">
      <c r="A215" t="s">
        <v>41</v>
      </c>
      <c r="B215">
        <v>92205</v>
      </c>
      <c r="C215">
        <v>200</v>
      </c>
      <c r="D215">
        <v>3</v>
      </c>
      <c r="E215">
        <v>8</v>
      </c>
      <c r="F215">
        <v>4</v>
      </c>
      <c r="G215" s="5">
        <f t="shared" si="43"/>
        <v>1.8091361374943465E-2</v>
      </c>
      <c r="H215" t="str">
        <f>VLOOKUP(B215,'名称-id-价值'!B:C,2,FALSE)</f>
        <v>T2HP5</v>
      </c>
      <c r="I215" t="str">
        <f t="shared" si="48"/>
        <v>T2部件</v>
      </c>
      <c r="J215">
        <f t="shared" si="45"/>
        <v>6</v>
      </c>
      <c r="K215">
        <f t="shared" si="49"/>
        <v>0.39800995024875624</v>
      </c>
      <c r="L215">
        <f>VLOOKUP(B215,'名称-id-价值'!B:M,J215+2,FALSE)</f>
        <v>62.65</v>
      </c>
      <c r="M215">
        <f t="shared" si="46"/>
        <v>6.233830845771144</v>
      </c>
      <c r="N215">
        <f t="shared" si="44"/>
        <v>2051.0475802804149</v>
      </c>
      <c r="O215" t="str">
        <f t="shared" si="41"/>
        <v>92205,</v>
      </c>
      <c r="P215" t="str">
        <f t="shared" si="41"/>
        <v>200,</v>
      </c>
      <c r="Q215" t="str">
        <f t="shared" si="50"/>
        <v>(3,8)</v>
      </c>
      <c r="R215" t="str">
        <f t="shared" si="47"/>
        <v>3,</v>
      </c>
      <c r="S215" t="str">
        <f t="shared" si="47"/>
        <v>8,</v>
      </c>
    </row>
    <row r="216" spans="1:19" x14ac:dyDescent="0.15">
      <c r="A216" t="s">
        <v>41</v>
      </c>
      <c r="B216">
        <v>92002</v>
      </c>
      <c r="C216">
        <v>200</v>
      </c>
      <c r="D216">
        <v>3</v>
      </c>
      <c r="E216">
        <v>8</v>
      </c>
      <c r="F216">
        <v>4</v>
      </c>
      <c r="G216" s="5">
        <f t="shared" si="43"/>
        <v>1.8091361374943465E-2</v>
      </c>
      <c r="H216" t="str">
        <f>VLOOKUP(B216,'名称-id-价值'!B:C,2,FALSE)</f>
        <v>T2LP2</v>
      </c>
      <c r="I216" t="str">
        <f t="shared" si="48"/>
        <v>T2部件</v>
      </c>
      <c r="J216">
        <f t="shared" si="45"/>
        <v>6</v>
      </c>
      <c r="K216">
        <f t="shared" si="49"/>
        <v>0.39800995024875624</v>
      </c>
      <c r="L216">
        <f>VLOOKUP(B216,'名称-id-价值'!B:M,J216+2,FALSE)</f>
        <v>62.65</v>
      </c>
      <c r="M216">
        <f t="shared" si="46"/>
        <v>6.233830845771144</v>
      </c>
      <c r="N216">
        <f t="shared" si="44"/>
        <v>2051.0475802804149</v>
      </c>
      <c r="O216" t="str">
        <f t="shared" si="41"/>
        <v>92002,</v>
      </c>
      <c r="P216" t="str">
        <f t="shared" si="41"/>
        <v>200,</v>
      </c>
      <c r="Q216" t="str">
        <f t="shared" si="50"/>
        <v>(3,8)</v>
      </c>
      <c r="R216" t="str">
        <f t="shared" si="47"/>
        <v>3,</v>
      </c>
      <c r="S216" t="str">
        <f t="shared" si="47"/>
        <v>8,</v>
      </c>
    </row>
    <row r="217" spans="1:19" x14ac:dyDescent="0.15">
      <c r="A217" t="s">
        <v>41</v>
      </c>
      <c r="B217">
        <v>92004</v>
      </c>
      <c r="C217">
        <v>200</v>
      </c>
      <c r="D217">
        <v>3</v>
      </c>
      <c r="E217">
        <v>8</v>
      </c>
      <c r="F217">
        <v>4</v>
      </c>
      <c r="G217" s="5">
        <f t="shared" si="43"/>
        <v>1.8091361374943465E-2</v>
      </c>
      <c r="H217" t="str">
        <f>VLOOKUP(B217,'名称-id-价值'!B:C,2,FALSE)</f>
        <v>T2LP4</v>
      </c>
      <c r="I217" t="str">
        <f t="shared" si="48"/>
        <v>T2部件</v>
      </c>
      <c r="J217">
        <f t="shared" si="45"/>
        <v>6</v>
      </c>
      <c r="K217">
        <f t="shared" si="49"/>
        <v>0.39800995024875624</v>
      </c>
      <c r="L217">
        <f>VLOOKUP(B217,'名称-id-价值'!B:M,J217+2,FALSE)</f>
        <v>62.65</v>
      </c>
      <c r="M217">
        <f t="shared" si="46"/>
        <v>6.233830845771144</v>
      </c>
      <c r="N217">
        <f t="shared" si="44"/>
        <v>2051.0475802804149</v>
      </c>
      <c r="O217" t="str">
        <f t="shared" si="41"/>
        <v>92004,</v>
      </c>
      <c r="P217" t="str">
        <f t="shared" si="41"/>
        <v>200,</v>
      </c>
      <c r="Q217" t="str">
        <f t="shared" si="50"/>
        <v>(3,8)</v>
      </c>
      <c r="R217" t="str">
        <f t="shared" si="47"/>
        <v>3,</v>
      </c>
      <c r="S217" t="str">
        <f t="shared" si="47"/>
        <v>8,</v>
      </c>
    </row>
    <row r="218" spans="1:19" x14ac:dyDescent="0.15">
      <c r="A218" t="s">
        <v>41</v>
      </c>
      <c r="B218">
        <v>92006</v>
      </c>
      <c r="C218">
        <v>200</v>
      </c>
      <c r="D218">
        <v>3</v>
      </c>
      <c r="E218">
        <v>8</v>
      </c>
      <c r="F218">
        <v>4</v>
      </c>
      <c r="G218" s="5">
        <f t="shared" si="43"/>
        <v>1.8091361374943465E-2</v>
      </c>
      <c r="H218" t="str">
        <f>VLOOKUP(B218,'名称-id-价值'!B:C,2,FALSE)</f>
        <v>T2LP6</v>
      </c>
      <c r="I218" t="str">
        <f t="shared" si="48"/>
        <v>T2部件</v>
      </c>
      <c r="J218">
        <f t="shared" si="45"/>
        <v>6</v>
      </c>
      <c r="K218">
        <f t="shared" si="49"/>
        <v>0.39800995024875624</v>
      </c>
      <c r="L218">
        <f>VLOOKUP(B218,'名称-id-价值'!B:M,J218+2,FALSE)</f>
        <v>62.65</v>
      </c>
      <c r="M218">
        <f t="shared" si="46"/>
        <v>6.233830845771144</v>
      </c>
      <c r="N218">
        <f t="shared" si="44"/>
        <v>2051.0475802804149</v>
      </c>
      <c r="O218" t="str">
        <f t="shared" si="41"/>
        <v>92006,</v>
      </c>
      <c r="P218" t="str">
        <f t="shared" si="41"/>
        <v>200,</v>
      </c>
      <c r="Q218" t="str">
        <f t="shared" si="50"/>
        <v>(3,8)</v>
      </c>
      <c r="R218" t="str">
        <f t="shared" si="47"/>
        <v>3,</v>
      </c>
      <c r="S218" t="str">
        <f t="shared" si="47"/>
        <v>8,</v>
      </c>
    </row>
    <row r="219" spans="1:19" x14ac:dyDescent="0.15">
      <c r="A219" t="s">
        <v>41</v>
      </c>
      <c r="B219">
        <v>92102</v>
      </c>
      <c r="C219">
        <v>200</v>
      </c>
      <c r="D219">
        <v>3</v>
      </c>
      <c r="E219">
        <v>8</v>
      </c>
      <c r="F219">
        <v>4</v>
      </c>
      <c r="G219" s="5">
        <f t="shared" si="43"/>
        <v>1.8091361374943465E-2</v>
      </c>
      <c r="H219" t="str">
        <f>VLOOKUP(B219,'名称-id-价值'!B:C,2,FALSE)</f>
        <v>T2MP2</v>
      </c>
      <c r="I219" t="str">
        <f t="shared" si="48"/>
        <v>T2部件</v>
      </c>
      <c r="J219">
        <f t="shared" si="45"/>
        <v>6</v>
      </c>
      <c r="K219">
        <f t="shared" si="49"/>
        <v>0.39800995024875624</v>
      </c>
      <c r="L219">
        <f>VLOOKUP(B219,'名称-id-价值'!B:M,J219+2,FALSE)</f>
        <v>62.65</v>
      </c>
      <c r="M219">
        <f t="shared" si="46"/>
        <v>6.233830845771144</v>
      </c>
      <c r="N219">
        <f t="shared" si="44"/>
        <v>2051.0475802804149</v>
      </c>
      <c r="O219" t="str">
        <f t="shared" si="41"/>
        <v>92102,</v>
      </c>
      <c r="P219" t="str">
        <f t="shared" si="41"/>
        <v>200,</v>
      </c>
      <c r="Q219" t="str">
        <f t="shared" si="50"/>
        <v>(3,8)</v>
      </c>
      <c r="R219" t="str">
        <f t="shared" si="47"/>
        <v>3,</v>
      </c>
      <c r="S219" t="str">
        <f t="shared" si="47"/>
        <v>8,</v>
      </c>
    </row>
    <row r="220" spans="1:19" x14ac:dyDescent="0.15">
      <c r="A220" t="s">
        <v>41</v>
      </c>
      <c r="B220">
        <v>92104</v>
      </c>
      <c r="C220">
        <v>200</v>
      </c>
      <c r="D220">
        <v>3</v>
      </c>
      <c r="E220">
        <v>8</v>
      </c>
      <c r="F220">
        <v>4</v>
      </c>
      <c r="G220" s="5">
        <f t="shared" si="43"/>
        <v>1.8091361374943465E-2</v>
      </c>
      <c r="H220" t="str">
        <f>VLOOKUP(B220,'名称-id-价值'!B:C,2,FALSE)</f>
        <v>T2MP4</v>
      </c>
      <c r="I220" t="str">
        <f t="shared" si="48"/>
        <v>T2部件</v>
      </c>
      <c r="J220">
        <f t="shared" si="45"/>
        <v>6</v>
      </c>
      <c r="K220">
        <f t="shared" si="49"/>
        <v>0.39800995024875624</v>
      </c>
      <c r="L220">
        <f>VLOOKUP(B220,'名称-id-价值'!B:M,J220+2,FALSE)</f>
        <v>62.65</v>
      </c>
      <c r="M220">
        <f t="shared" si="46"/>
        <v>6.233830845771144</v>
      </c>
      <c r="N220">
        <f t="shared" si="44"/>
        <v>2051.0475802804149</v>
      </c>
      <c r="O220" t="str">
        <f t="shared" si="41"/>
        <v>92104,</v>
      </c>
      <c r="P220" t="str">
        <f t="shared" si="41"/>
        <v>200,</v>
      </c>
      <c r="Q220" t="str">
        <f t="shared" si="50"/>
        <v>(3,8)</v>
      </c>
      <c r="R220" t="str">
        <f t="shared" si="47"/>
        <v>3,</v>
      </c>
      <c r="S220" t="str">
        <f t="shared" si="47"/>
        <v>8,</v>
      </c>
    </row>
    <row r="221" spans="1:19" x14ac:dyDescent="0.15">
      <c r="A221" t="s">
        <v>41</v>
      </c>
      <c r="B221">
        <v>92106</v>
      </c>
      <c r="C221">
        <v>200</v>
      </c>
      <c r="D221">
        <v>3</v>
      </c>
      <c r="E221">
        <v>8</v>
      </c>
      <c r="F221">
        <v>4</v>
      </c>
      <c r="G221" s="5">
        <f t="shared" si="43"/>
        <v>1.8091361374943465E-2</v>
      </c>
      <c r="H221" t="str">
        <f>VLOOKUP(B221,'名称-id-价值'!B:C,2,FALSE)</f>
        <v>T2MP6</v>
      </c>
      <c r="I221" t="str">
        <f t="shared" si="48"/>
        <v>T2部件</v>
      </c>
      <c r="J221">
        <f t="shared" si="45"/>
        <v>6</v>
      </c>
      <c r="K221">
        <f t="shared" si="49"/>
        <v>0.39800995024875624</v>
      </c>
      <c r="L221">
        <f>VLOOKUP(B221,'名称-id-价值'!B:M,J221+2,FALSE)</f>
        <v>62.65</v>
      </c>
      <c r="M221">
        <f t="shared" si="46"/>
        <v>6.233830845771144</v>
      </c>
      <c r="N221">
        <f t="shared" si="44"/>
        <v>2051.0475802804149</v>
      </c>
      <c r="O221" t="str">
        <f t="shared" si="41"/>
        <v>92106,</v>
      </c>
      <c r="P221" t="str">
        <f t="shared" si="41"/>
        <v>200,</v>
      </c>
      <c r="Q221" t="str">
        <f t="shared" si="50"/>
        <v>(3,8)</v>
      </c>
      <c r="R221" t="str">
        <f t="shared" ref="R221:S254" si="51">D221&amp;","</f>
        <v>3,</v>
      </c>
      <c r="S221" t="str">
        <f t="shared" si="51"/>
        <v>8,</v>
      </c>
    </row>
    <row r="222" spans="1:19" x14ac:dyDescent="0.15">
      <c r="A222" t="s">
        <v>41</v>
      </c>
      <c r="B222">
        <v>92202</v>
      </c>
      <c r="C222">
        <v>200</v>
      </c>
      <c r="D222">
        <v>3</v>
      </c>
      <c r="E222">
        <v>8</v>
      </c>
      <c r="F222">
        <v>4</v>
      </c>
      <c r="G222" s="5">
        <f t="shared" si="43"/>
        <v>1.8091361374943465E-2</v>
      </c>
      <c r="H222" t="str">
        <f>VLOOKUP(B222,'名称-id-价值'!B:C,2,FALSE)</f>
        <v>T2HP2</v>
      </c>
      <c r="I222" t="str">
        <f t="shared" si="48"/>
        <v>T2部件</v>
      </c>
      <c r="J222">
        <f t="shared" si="45"/>
        <v>6</v>
      </c>
      <c r="K222">
        <f t="shared" si="49"/>
        <v>0.39800995024875624</v>
      </c>
      <c r="L222">
        <f>VLOOKUP(B222,'名称-id-价值'!B:M,J222+2,FALSE)</f>
        <v>62.65</v>
      </c>
      <c r="M222">
        <f t="shared" si="46"/>
        <v>6.233830845771144</v>
      </c>
      <c r="N222">
        <f t="shared" si="44"/>
        <v>2051.0475802804149</v>
      </c>
      <c r="O222" t="str">
        <f t="shared" si="41"/>
        <v>92202,</v>
      </c>
      <c r="P222" t="str">
        <f t="shared" si="41"/>
        <v>200,</v>
      </c>
      <c r="Q222" t="str">
        <f t="shared" si="50"/>
        <v>(3,8)</v>
      </c>
      <c r="R222" t="str">
        <f t="shared" si="51"/>
        <v>3,</v>
      </c>
      <c r="S222" t="str">
        <f t="shared" si="51"/>
        <v>8,</v>
      </c>
    </row>
    <row r="223" spans="1:19" x14ac:dyDescent="0.15">
      <c r="A223" t="s">
        <v>41</v>
      </c>
      <c r="B223">
        <v>92204</v>
      </c>
      <c r="C223">
        <v>200</v>
      </c>
      <c r="D223">
        <v>3</v>
      </c>
      <c r="E223">
        <v>8</v>
      </c>
      <c r="F223">
        <v>4</v>
      </c>
      <c r="G223" s="5">
        <f t="shared" si="43"/>
        <v>1.8091361374943465E-2</v>
      </c>
      <c r="H223" t="str">
        <f>VLOOKUP(B223,'名称-id-价值'!B:C,2,FALSE)</f>
        <v>T2HP4</v>
      </c>
      <c r="I223" t="str">
        <f t="shared" si="48"/>
        <v>T2部件</v>
      </c>
      <c r="J223">
        <f t="shared" si="45"/>
        <v>6</v>
      </c>
      <c r="K223">
        <f t="shared" si="49"/>
        <v>0.39800995024875624</v>
      </c>
      <c r="L223">
        <f>VLOOKUP(B223,'名称-id-价值'!B:M,J223+2,FALSE)</f>
        <v>62.65</v>
      </c>
      <c r="M223">
        <f t="shared" si="46"/>
        <v>6.233830845771144</v>
      </c>
      <c r="N223">
        <f t="shared" si="44"/>
        <v>2051.0475802804149</v>
      </c>
      <c r="O223" t="str">
        <f t="shared" si="41"/>
        <v>92204,</v>
      </c>
      <c r="P223" t="str">
        <f t="shared" si="41"/>
        <v>200,</v>
      </c>
      <c r="Q223" t="str">
        <f t="shared" si="50"/>
        <v>(3,8)</v>
      </c>
      <c r="R223" t="str">
        <f t="shared" si="51"/>
        <v>3,</v>
      </c>
      <c r="S223" t="str">
        <f t="shared" si="51"/>
        <v>8,</v>
      </c>
    </row>
    <row r="224" spans="1:19" x14ac:dyDescent="0.15">
      <c r="A224" t="s">
        <v>41</v>
      </c>
      <c r="B224">
        <v>92206</v>
      </c>
      <c r="C224">
        <v>200</v>
      </c>
      <c r="D224">
        <v>3</v>
      </c>
      <c r="E224">
        <v>8</v>
      </c>
      <c r="F224">
        <v>4</v>
      </c>
      <c r="G224" s="5">
        <f t="shared" si="43"/>
        <v>1.8091361374943465E-2</v>
      </c>
      <c r="H224" t="str">
        <f>VLOOKUP(B224,'名称-id-价值'!B:C,2,FALSE)</f>
        <v>T2HP6</v>
      </c>
      <c r="I224" t="str">
        <f t="shared" si="48"/>
        <v>T2部件</v>
      </c>
      <c r="J224">
        <f t="shared" si="45"/>
        <v>6</v>
      </c>
      <c r="K224">
        <f t="shared" si="49"/>
        <v>0.39800995024875624</v>
      </c>
      <c r="L224">
        <f>VLOOKUP(B224,'名称-id-价值'!B:M,J224+2,FALSE)</f>
        <v>62.65</v>
      </c>
      <c r="M224">
        <f t="shared" si="46"/>
        <v>6.233830845771144</v>
      </c>
      <c r="N224">
        <f t="shared" si="44"/>
        <v>2051.0475802804149</v>
      </c>
      <c r="O224" t="str">
        <f t="shared" si="41"/>
        <v>92206,</v>
      </c>
      <c r="P224" t="str">
        <f t="shared" si="41"/>
        <v>200,</v>
      </c>
      <c r="Q224" t="str">
        <f t="shared" si="50"/>
        <v>(3,8)</v>
      </c>
      <c r="R224" t="str">
        <f t="shared" si="51"/>
        <v>3,</v>
      </c>
      <c r="S224" t="str">
        <f t="shared" si="51"/>
        <v>8,</v>
      </c>
    </row>
    <row r="225" spans="1:19" x14ac:dyDescent="0.15">
      <c r="A225" t="s">
        <v>41</v>
      </c>
      <c r="B225">
        <v>93001</v>
      </c>
      <c r="C225">
        <v>384</v>
      </c>
      <c r="D225">
        <v>1</v>
      </c>
      <c r="E225">
        <v>2</v>
      </c>
      <c r="F225">
        <v>4</v>
      </c>
      <c r="G225" s="5">
        <f t="shared" si="43"/>
        <v>3.4735413839891455E-2</v>
      </c>
      <c r="H225" t="str">
        <f>VLOOKUP(B225,'名称-id-价值'!B:C,2,FALSE)</f>
        <v>T3LP1</v>
      </c>
      <c r="I225" t="str">
        <f t="shared" si="48"/>
        <v>T3部件</v>
      </c>
      <c r="J225">
        <f t="shared" si="45"/>
        <v>6</v>
      </c>
      <c r="K225">
        <f t="shared" si="49"/>
        <v>0.20841248303934873</v>
      </c>
      <c r="L225">
        <f>VLOOKUP(B225,'名称-id-价值'!B:M,J225+2,FALSE)</f>
        <v>117.6</v>
      </c>
      <c r="M225">
        <f t="shared" si="46"/>
        <v>6.1273270013568517</v>
      </c>
      <c r="N225">
        <f t="shared" si="44"/>
        <v>2051.0475802804149</v>
      </c>
      <c r="O225" t="str">
        <f t="shared" si="41"/>
        <v>93001,</v>
      </c>
      <c r="P225" t="str">
        <f t="shared" si="41"/>
        <v>384,</v>
      </c>
      <c r="Q225" t="str">
        <f t="shared" si="50"/>
        <v>(1,2)</v>
      </c>
      <c r="R225" t="str">
        <f t="shared" si="51"/>
        <v>1,</v>
      </c>
      <c r="S225" t="str">
        <f t="shared" si="51"/>
        <v>2,</v>
      </c>
    </row>
    <row r="226" spans="1:19" x14ac:dyDescent="0.15">
      <c r="A226" t="s">
        <v>41</v>
      </c>
      <c r="B226">
        <v>93003</v>
      </c>
      <c r="C226">
        <v>384</v>
      </c>
      <c r="D226">
        <v>1</v>
      </c>
      <c r="E226">
        <v>2</v>
      </c>
      <c r="F226">
        <v>4</v>
      </c>
      <c r="G226" s="5">
        <f t="shared" si="43"/>
        <v>3.4735413839891455E-2</v>
      </c>
      <c r="H226" t="str">
        <f>VLOOKUP(B226,'名称-id-价值'!B:C,2,FALSE)</f>
        <v>T3LP3</v>
      </c>
      <c r="I226" t="str">
        <f t="shared" si="48"/>
        <v>T3部件</v>
      </c>
      <c r="J226">
        <f t="shared" si="45"/>
        <v>6</v>
      </c>
      <c r="K226">
        <f t="shared" si="49"/>
        <v>0.20841248303934873</v>
      </c>
      <c r="L226">
        <f>VLOOKUP(B226,'名称-id-价值'!B:M,J226+2,FALSE)</f>
        <v>117.6</v>
      </c>
      <c r="M226">
        <f t="shared" si="46"/>
        <v>6.1273270013568517</v>
      </c>
      <c r="N226">
        <f t="shared" si="44"/>
        <v>2051.0475802804149</v>
      </c>
      <c r="O226" t="str">
        <f t="shared" si="41"/>
        <v>93003,</v>
      </c>
      <c r="P226" t="str">
        <f t="shared" si="41"/>
        <v>384,</v>
      </c>
      <c r="Q226" t="str">
        <f t="shared" si="50"/>
        <v>(1,2)</v>
      </c>
      <c r="R226" t="str">
        <f t="shared" si="51"/>
        <v>1,</v>
      </c>
      <c r="S226" t="str">
        <f t="shared" si="51"/>
        <v>2,</v>
      </c>
    </row>
    <row r="227" spans="1:19" x14ac:dyDescent="0.15">
      <c r="A227" t="s">
        <v>41</v>
      </c>
      <c r="B227">
        <v>93005</v>
      </c>
      <c r="C227">
        <v>384</v>
      </c>
      <c r="D227">
        <v>1</v>
      </c>
      <c r="E227">
        <v>2</v>
      </c>
      <c r="F227">
        <v>4</v>
      </c>
      <c r="G227" s="5">
        <f t="shared" si="43"/>
        <v>3.4735413839891455E-2</v>
      </c>
      <c r="H227" t="str">
        <f>VLOOKUP(B227,'名称-id-价值'!B:C,2,FALSE)</f>
        <v>T3LP5</v>
      </c>
      <c r="I227" t="str">
        <f t="shared" si="48"/>
        <v>T3部件</v>
      </c>
      <c r="J227">
        <f t="shared" si="45"/>
        <v>6</v>
      </c>
      <c r="K227">
        <f t="shared" si="49"/>
        <v>0.20841248303934873</v>
      </c>
      <c r="L227">
        <f>VLOOKUP(B227,'名称-id-价值'!B:M,J227+2,FALSE)</f>
        <v>117.6</v>
      </c>
      <c r="M227">
        <f t="shared" si="46"/>
        <v>6.1273270013568517</v>
      </c>
      <c r="N227">
        <f t="shared" si="44"/>
        <v>2051.0475802804149</v>
      </c>
      <c r="O227" t="str">
        <f t="shared" si="41"/>
        <v>93005,</v>
      </c>
      <c r="P227" t="str">
        <f t="shared" si="41"/>
        <v>384,</v>
      </c>
      <c r="Q227" t="str">
        <f t="shared" si="50"/>
        <v>(1,2)</v>
      </c>
      <c r="R227" t="str">
        <f t="shared" si="51"/>
        <v>1,</v>
      </c>
      <c r="S227" t="str">
        <f t="shared" si="51"/>
        <v>2,</v>
      </c>
    </row>
    <row r="228" spans="1:19" x14ac:dyDescent="0.15">
      <c r="A228" t="s">
        <v>41</v>
      </c>
      <c r="B228">
        <v>93101</v>
      </c>
      <c r="C228">
        <v>384</v>
      </c>
      <c r="D228">
        <v>1</v>
      </c>
      <c r="E228">
        <v>2</v>
      </c>
      <c r="F228">
        <v>4</v>
      </c>
      <c r="G228" s="5">
        <f t="shared" si="43"/>
        <v>3.4735413839891455E-2</v>
      </c>
      <c r="H228" t="str">
        <f>VLOOKUP(B228,'名称-id-价值'!B:C,2,FALSE)</f>
        <v>T3MP1</v>
      </c>
      <c r="I228" t="str">
        <f t="shared" si="48"/>
        <v>T3部件</v>
      </c>
      <c r="J228">
        <f t="shared" si="45"/>
        <v>6</v>
      </c>
      <c r="K228">
        <f t="shared" si="49"/>
        <v>0.20841248303934873</v>
      </c>
      <c r="L228">
        <f>VLOOKUP(B228,'名称-id-价值'!B:M,J228+2,FALSE)</f>
        <v>117.6</v>
      </c>
      <c r="M228">
        <f t="shared" si="46"/>
        <v>6.1273270013568517</v>
      </c>
      <c r="N228">
        <f t="shared" si="44"/>
        <v>2051.0475802804149</v>
      </c>
      <c r="O228" t="str">
        <f t="shared" si="41"/>
        <v>93101,</v>
      </c>
      <c r="P228" t="str">
        <f t="shared" si="41"/>
        <v>384,</v>
      </c>
      <c r="Q228" t="str">
        <f t="shared" si="50"/>
        <v>(1,2)</v>
      </c>
      <c r="R228" t="str">
        <f t="shared" si="51"/>
        <v>1,</v>
      </c>
      <c r="S228" t="str">
        <f t="shared" si="51"/>
        <v>2,</v>
      </c>
    </row>
    <row r="229" spans="1:19" x14ac:dyDescent="0.15">
      <c r="A229" t="s">
        <v>41</v>
      </c>
      <c r="B229">
        <v>93103</v>
      </c>
      <c r="C229">
        <v>384</v>
      </c>
      <c r="D229">
        <v>1</v>
      </c>
      <c r="E229">
        <v>2</v>
      </c>
      <c r="F229">
        <v>4</v>
      </c>
      <c r="G229" s="5">
        <f t="shared" si="43"/>
        <v>3.4735413839891455E-2</v>
      </c>
      <c r="H229" t="str">
        <f>VLOOKUP(B229,'名称-id-价值'!B:C,2,FALSE)</f>
        <v>T3MP3</v>
      </c>
      <c r="I229" t="str">
        <f t="shared" si="48"/>
        <v>T3部件</v>
      </c>
      <c r="J229">
        <f t="shared" si="45"/>
        <v>6</v>
      </c>
      <c r="K229">
        <f t="shared" si="49"/>
        <v>0.20841248303934873</v>
      </c>
      <c r="L229">
        <f>VLOOKUP(B229,'名称-id-价值'!B:M,J229+2,FALSE)</f>
        <v>117.6</v>
      </c>
      <c r="M229">
        <f t="shared" si="46"/>
        <v>6.1273270013568517</v>
      </c>
      <c r="N229">
        <f t="shared" si="44"/>
        <v>2051.0475802804149</v>
      </c>
      <c r="O229" t="str">
        <f t="shared" ref="O229:P302" si="52">B229&amp;","</f>
        <v>93103,</v>
      </c>
      <c r="P229" t="str">
        <f t="shared" si="52"/>
        <v>384,</v>
      </c>
      <c r="Q229" t="str">
        <f t="shared" si="50"/>
        <v>(1,2)</v>
      </c>
      <c r="R229" t="str">
        <f t="shared" si="51"/>
        <v>1,</v>
      </c>
      <c r="S229" t="str">
        <f t="shared" si="51"/>
        <v>2,</v>
      </c>
    </row>
    <row r="230" spans="1:19" x14ac:dyDescent="0.15">
      <c r="A230" t="s">
        <v>41</v>
      </c>
      <c r="B230">
        <v>93105</v>
      </c>
      <c r="C230">
        <v>384</v>
      </c>
      <c r="D230">
        <v>1</v>
      </c>
      <c r="E230">
        <v>2</v>
      </c>
      <c r="F230">
        <v>4</v>
      </c>
      <c r="G230" s="5">
        <f t="shared" si="43"/>
        <v>3.4735413839891455E-2</v>
      </c>
      <c r="H230" t="str">
        <f>VLOOKUP(B230,'名称-id-价值'!B:C,2,FALSE)</f>
        <v>T3MP5</v>
      </c>
      <c r="I230" t="str">
        <f t="shared" si="48"/>
        <v>T3部件</v>
      </c>
      <c r="J230">
        <f t="shared" si="45"/>
        <v>6</v>
      </c>
      <c r="K230">
        <f t="shared" si="49"/>
        <v>0.20841248303934873</v>
      </c>
      <c r="L230">
        <f>VLOOKUP(B230,'名称-id-价值'!B:M,J230+2,FALSE)</f>
        <v>117.6</v>
      </c>
      <c r="M230">
        <f t="shared" si="46"/>
        <v>6.1273270013568517</v>
      </c>
      <c r="N230">
        <f t="shared" si="44"/>
        <v>2051.0475802804149</v>
      </c>
      <c r="O230" t="str">
        <f t="shared" si="52"/>
        <v>93105,</v>
      </c>
      <c r="P230" t="str">
        <f t="shared" si="52"/>
        <v>384,</v>
      </c>
      <c r="Q230" t="str">
        <f t="shared" si="50"/>
        <v>(1,2)</v>
      </c>
      <c r="R230" t="str">
        <f t="shared" si="51"/>
        <v>1,</v>
      </c>
      <c r="S230" t="str">
        <f t="shared" si="51"/>
        <v>2,</v>
      </c>
    </row>
    <row r="231" spans="1:19" x14ac:dyDescent="0.15">
      <c r="A231" t="s">
        <v>41</v>
      </c>
      <c r="B231">
        <v>93201</v>
      </c>
      <c r="C231">
        <v>384</v>
      </c>
      <c r="D231">
        <v>1</v>
      </c>
      <c r="E231">
        <v>2</v>
      </c>
      <c r="F231">
        <v>4</v>
      </c>
      <c r="G231" s="5">
        <f t="shared" si="43"/>
        <v>3.4735413839891455E-2</v>
      </c>
      <c r="H231" t="str">
        <f>VLOOKUP(B231,'名称-id-价值'!B:C,2,FALSE)</f>
        <v>T3HP1</v>
      </c>
      <c r="I231" t="str">
        <f t="shared" si="48"/>
        <v>T3部件</v>
      </c>
      <c r="J231">
        <f t="shared" si="45"/>
        <v>6</v>
      </c>
      <c r="K231">
        <f t="shared" si="49"/>
        <v>0.20841248303934873</v>
      </c>
      <c r="L231">
        <f>VLOOKUP(B231,'名称-id-价值'!B:M,J231+2,FALSE)</f>
        <v>117.6</v>
      </c>
      <c r="M231">
        <f t="shared" si="46"/>
        <v>6.1273270013568517</v>
      </c>
      <c r="N231">
        <f t="shared" si="44"/>
        <v>2051.0475802804149</v>
      </c>
      <c r="O231" t="str">
        <f t="shared" si="52"/>
        <v>93201,</v>
      </c>
      <c r="P231" t="str">
        <f t="shared" si="52"/>
        <v>384,</v>
      </c>
      <c r="Q231" t="str">
        <f t="shared" si="50"/>
        <v>(1,2)</v>
      </c>
      <c r="R231" t="str">
        <f t="shared" si="51"/>
        <v>1,</v>
      </c>
      <c r="S231" t="str">
        <f t="shared" si="51"/>
        <v>2,</v>
      </c>
    </row>
    <row r="232" spans="1:19" x14ac:dyDescent="0.15">
      <c r="A232" t="s">
        <v>41</v>
      </c>
      <c r="B232">
        <v>93203</v>
      </c>
      <c r="C232">
        <v>384</v>
      </c>
      <c r="D232">
        <v>1</v>
      </c>
      <c r="E232">
        <v>2</v>
      </c>
      <c r="F232">
        <v>4</v>
      </c>
      <c r="G232" s="5">
        <f t="shared" si="43"/>
        <v>3.4735413839891455E-2</v>
      </c>
      <c r="H232" t="str">
        <f>VLOOKUP(B232,'名称-id-价值'!B:C,2,FALSE)</f>
        <v>T3HP3</v>
      </c>
      <c r="I232" t="str">
        <f t="shared" si="48"/>
        <v>T3部件</v>
      </c>
      <c r="J232">
        <f t="shared" si="45"/>
        <v>6</v>
      </c>
      <c r="K232">
        <f t="shared" si="49"/>
        <v>0.20841248303934873</v>
      </c>
      <c r="L232">
        <f>VLOOKUP(B232,'名称-id-价值'!B:M,J232+2,FALSE)</f>
        <v>117.6</v>
      </c>
      <c r="M232">
        <f t="shared" si="46"/>
        <v>6.1273270013568517</v>
      </c>
      <c r="N232">
        <f t="shared" si="44"/>
        <v>2051.0475802804149</v>
      </c>
      <c r="O232" t="str">
        <f t="shared" si="52"/>
        <v>93203,</v>
      </c>
      <c r="P232" t="str">
        <f t="shared" si="52"/>
        <v>384,</v>
      </c>
      <c r="Q232" t="str">
        <f t="shared" si="50"/>
        <v>(1,2)</v>
      </c>
      <c r="R232" t="str">
        <f t="shared" si="51"/>
        <v>1,</v>
      </c>
      <c r="S232" t="str">
        <f t="shared" si="51"/>
        <v>2,</v>
      </c>
    </row>
    <row r="233" spans="1:19" x14ac:dyDescent="0.15">
      <c r="A233" t="s">
        <v>41</v>
      </c>
      <c r="B233">
        <v>93205</v>
      </c>
      <c r="C233">
        <v>337</v>
      </c>
      <c r="D233">
        <v>1</v>
      </c>
      <c r="E233">
        <v>2</v>
      </c>
      <c r="F233">
        <v>4</v>
      </c>
      <c r="G233" s="5">
        <f t="shared" si="43"/>
        <v>3.0483943916779738E-2</v>
      </c>
      <c r="H233" t="str">
        <f>VLOOKUP(B233,'名称-id-价值'!B:C,2,FALSE)</f>
        <v>T3HP5</v>
      </c>
      <c r="I233" t="str">
        <f t="shared" si="48"/>
        <v>T3部件</v>
      </c>
      <c r="J233">
        <f t="shared" si="45"/>
        <v>6</v>
      </c>
      <c r="K233">
        <f t="shared" si="49"/>
        <v>0.18290366350067844</v>
      </c>
      <c r="L233">
        <f>VLOOKUP(B233,'名称-id-价值'!B:M,J233+2,FALSE)</f>
        <v>117.6</v>
      </c>
      <c r="M233">
        <f t="shared" si="46"/>
        <v>5.3773677069199461</v>
      </c>
      <c r="N233">
        <f t="shared" si="44"/>
        <v>2051.0475802804149</v>
      </c>
      <c r="O233" t="str">
        <f t="shared" si="52"/>
        <v>93205,</v>
      </c>
      <c r="P233" t="str">
        <f t="shared" si="52"/>
        <v>337,</v>
      </c>
      <c r="Q233" t="str">
        <f t="shared" si="50"/>
        <v>(1,2)</v>
      </c>
      <c r="R233" t="str">
        <f t="shared" si="51"/>
        <v>1,</v>
      </c>
      <c r="S233" t="str">
        <f t="shared" si="51"/>
        <v>2,</v>
      </c>
    </row>
    <row r="234" spans="1:19" x14ac:dyDescent="0.15">
      <c r="A234" t="s">
        <v>41</v>
      </c>
      <c r="B234">
        <v>94003</v>
      </c>
      <c r="C234">
        <v>100</v>
      </c>
      <c r="D234">
        <v>1</v>
      </c>
      <c r="E234">
        <v>1</v>
      </c>
      <c r="F234">
        <v>4</v>
      </c>
      <c r="G234" s="5">
        <f t="shared" si="43"/>
        <v>9.0456806874717327E-3</v>
      </c>
      <c r="H234" t="str">
        <f>VLOOKUP(B234,'名称-id-价值'!B:C,2,FALSE)</f>
        <v>T4LP3</v>
      </c>
      <c r="I234" t="str">
        <f t="shared" si="48"/>
        <v>T4部件</v>
      </c>
      <c r="J234">
        <f t="shared" si="45"/>
        <v>6</v>
      </c>
      <c r="K234">
        <f t="shared" si="49"/>
        <v>3.6182722749886931E-2</v>
      </c>
      <c r="L234">
        <f>VLOOKUP(B234,'名称-id-价值'!B:M,J234+2,FALSE)</f>
        <v>200</v>
      </c>
      <c r="M234">
        <f t="shared" si="46"/>
        <v>1.8091361374943467</v>
      </c>
      <c r="N234">
        <f t="shared" si="44"/>
        <v>2051.0475802804149</v>
      </c>
      <c r="O234" t="str">
        <f t="shared" si="52"/>
        <v>94003,</v>
      </c>
      <c r="P234" t="str">
        <f t="shared" si="52"/>
        <v>100,</v>
      </c>
      <c r="Q234" t="str">
        <f t="shared" si="50"/>
        <v>(1,1)</v>
      </c>
      <c r="R234" t="str">
        <f t="shared" si="51"/>
        <v>1,</v>
      </c>
      <c r="S234" t="str">
        <f t="shared" si="51"/>
        <v>1,</v>
      </c>
    </row>
    <row r="235" spans="1:19" x14ac:dyDescent="0.15">
      <c r="A235" t="s">
        <v>41</v>
      </c>
      <c r="B235">
        <v>94103</v>
      </c>
      <c r="C235">
        <v>100</v>
      </c>
      <c r="D235">
        <v>1</v>
      </c>
      <c r="E235">
        <v>1</v>
      </c>
      <c r="F235">
        <v>4</v>
      </c>
      <c r="G235" s="5">
        <f t="shared" si="43"/>
        <v>9.0456806874717327E-3</v>
      </c>
      <c r="H235" t="str">
        <f>VLOOKUP(B235,'名称-id-价值'!B:C,2,FALSE)</f>
        <v>T4MP3</v>
      </c>
      <c r="I235" t="str">
        <f t="shared" si="48"/>
        <v>T4部件</v>
      </c>
      <c r="J235">
        <f t="shared" si="45"/>
        <v>6</v>
      </c>
      <c r="K235">
        <f t="shared" si="49"/>
        <v>3.6182722749886931E-2</v>
      </c>
      <c r="L235">
        <f>VLOOKUP(B235,'名称-id-价值'!B:M,J235+2,FALSE)</f>
        <v>200</v>
      </c>
      <c r="M235">
        <f t="shared" si="46"/>
        <v>1.8091361374943467</v>
      </c>
      <c r="N235">
        <f t="shared" si="44"/>
        <v>2051.0475802804149</v>
      </c>
      <c r="O235" t="str">
        <f t="shared" si="52"/>
        <v>94103,</v>
      </c>
      <c r="P235" t="str">
        <f t="shared" si="52"/>
        <v>100,</v>
      </c>
      <c r="Q235" t="str">
        <f t="shared" si="50"/>
        <v>(1,1)</v>
      </c>
      <c r="R235" t="str">
        <f t="shared" si="51"/>
        <v>1,</v>
      </c>
      <c r="S235" t="str">
        <f t="shared" si="51"/>
        <v>1,</v>
      </c>
    </row>
    <row r="236" spans="1:19" x14ac:dyDescent="0.15">
      <c r="A236" t="s">
        <v>42</v>
      </c>
      <c r="B236">
        <v>11311</v>
      </c>
      <c r="C236">
        <v>177</v>
      </c>
      <c r="D236">
        <v>1</v>
      </c>
      <c r="E236">
        <v>1</v>
      </c>
      <c r="F236">
        <v>4</v>
      </c>
      <c r="G236" s="5">
        <f t="shared" si="43"/>
        <v>1.7995119967466451E-2</v>
      </c>
      <c r="H236" t="str">
        <f>VLOOKUP(B236,'名称-id-价值'!B:C,2,FALSE)</f>
        <v>35(t)</v>
      </c>
      <c r="I236" t="str">
        <f t="shared" si="48"/>
        <v>T3坦克</v>
      </c>
      <c r="J236">
        <f t="shared" si="45"/>
        <v>7</v>
      </c>
      <c r="K236">
        <f t="shared" si="49"/>
        <v>7.1980479869865804E-2</v>
      </c>
      <c r="L236">
        <f>VLOOKUP(B236,'名称-id-价值'!B:M,J236+2,FALSE)</f>
        <v>1452</v>
      </c>
      <c r="M236">
        <f t="shared" si="46"/>
        <v>26.128914192761286</v>
      </c>
      <c r="N236">
        <f t="shared" si="44"/>
        <v>2097.7859292395269</v>
      </c>
      <c r="O236" t="str">
        <f t="shared" si="52"/>
        <v>11311,</v>
      </c>
      <c r="P236" t="str">
        <f t="shared" si="52"/>
        <v>177,</v>
      </c>
      <c r="Q236" t="str">
        <f t="shared" si="50"/>
        <v>(1,1)</v>
      </c>
      <c r="R236" t="str">
        <f t="shared" si="51"/>
        <v>1,</v>
      </c>
      <c r="S236" t="str">
        <f t="shared" si="51"/>
        <v>1,</v>
      </c>
    </row>
    <row r="237" spans="1:19" x14ac:dyDescent="0.15">
      <c r="A237" t="s">
        <v>42</v>
      </c>
      <c r="B237">
        <v>12311</v>
      </c>
      <c r="C237">
        <v>177</v>
      </c>
      <c r="D237">
        <v>1</v>
      </c>
      <c r="E237">
        <v>1</v>
      </c>
      <c r="F237">
        <v>4</v>
      </c>
      <c r="G237" s="5">
        <f t="shared" si="43"/>
        <v>1.7995119967466451E-2</v>
      </c>
      <c r="H237" t="str">
        <f>VLOOKUP(B237,'名称-id-价值'!B:C,2,FALSE)</f>
        <v>玛蒂尔达</v>
      </c>
      <c r="I237" t="str">
        <f t="shared" si="48"/>
        <v>T3坦克</v>
      </c>
      <c r="J237">
        <f t="shared" si="45"/>
        <v>7</v>
      </c>
      <c r="K237">
        <f t="shared" si="49"/>
        <v>7.1980479869865804E-2</v>
      </c>
      <c r="L237">
        <f>VLOOKUP(B237,'名称-id-价值'!B:M,J237+2,FALSE)</f>
        <v>1452</v>
      </c>
      <c r="M237">
        <f t="shared" si="46"/>
        <v>26.128914192761286</v>
      </c>
      <c r="N237">
        <f t="shared" si="44"/>
        <v>2097.7859292395269</v>
      </c>
      <c r="O237" t="str">
        <f t="shared" si="52"/>
        <v>12311,</v>
      </c>
      <c r="P237" t="str">
        <f t="shared" si="52"/>
        <v>177,</v>
      </c>
      <c r="Q237" t="str">
        <f t="shared" si="50"/>
        <v>(1,1)</v>
      </c>
      <c r="R237" t="str">
        <f t="shared" si="51"/>
        <v>1,</v>
      </c>
      <c r="S237" t="str">
        <f t="shared" si="51"/>
        <v>1,</v>
      </c>
    </row>
    <row r="238" spans="1:19" x14ac:dyDescent="0.15">
      <c r="A238" t="s">
        <v>42</v>
      </c>
      <c r="B238">
        <v>13311</v>
      </c>
      <c r="C238">
        <v>177</v>
      </c>
      <c r="D238">
        <v>1</v>
      </c>
      <c r="E238">
        <v>1</v>
      </c>
      <c r="F238">
        <v>4</v>
      </c>
      <c r="G238" s="5">
        <f t="shared" si="43"/>
        <v>1.7995119967466451E-2</v>
      </c>
      <c r="H238" t="str">
        <f>VLOOKUP(B238,'名称-id-价值'!B:C,2,FALSE)</f>
        <v>黑豹</v>
      </c>
      <c r="I238" t="str">
        <f t="shared" si="48"/>
        <v>T3坦克</v>
      </c>
      <c r="J238">
        <f t="shared" si="45"/>
        <v>7</v>
      </c>
      <c r="K238">
        <f t="shared" si="49"/>
        <v>7.1980479869865804E-2</v>
      </c>
      <c r="L238">
        <f>VLOOKUP(B238,'名称-id-价值'!B:M,J238+2,FALSE)</f>
        <v>1452</v>
      </c>
      <c r="M238">
        <f t="shared" si="46"/>
        <v>26.128914192761286</v>
      </c>
      <c r="N238">
        <f t="shared" si="44"/>
        <v>2097.7859292395269</v>
      </c>
      <c r="O238" t="str">
        <f t="shared" si="52"/>
        <v>13311,</v>
      </c>
      <c r="P238" t="str">
        <f t="shared" si="52"/>
        <v>177,</v>
      </c>
      <c r="Q238" t="str">
        <f t="shared" si="50"/>
        <v>(1,1)</v>
      </c>
      <c r="R238" t="str">
        <f t="shared" si="51"/>
        <v>1,</v>
      </c>
      <c r="S238" t="str">
        <f t="shared" si="51"/>
        <v>1,</v>
      </c>
    </row>
    <row r="239" spans="1:19" x14ac:dyDescent="0.15">
      <c r="A239" t="s">
        <v>42</v>
      </c>
      <c r="B239">
        <v>11321</v>
      </c>
      <c r="C239">
        <v>99</v>
      </c>
      <c r="D239">
        <v>1</v>
      </c>
      <c r="E239">
        <v>1</v>
      </c>
      <c r="F239">
        <v>4</v>
      </c>
      <c r="G239" s="5">
        <f t="shared" si="43"/>
        <v>1.0065067100447337E-2</v>
      </c>
      <c r="H239" t="str">
        <f>VLOOKUP(B239,'名称-id-价值'!B:C,2,FALSE)</f>
        <v>十字军</v>
      </c>
      <c r="I239" t="str">
        <f t="shared" si="48"/>
        <v>T3坦克</v>
      </c>
      <c r="J239">
        <f t="shared" si="45"/>
        <v>7</v>
      </c>
      <c r="K239">
        <f t="shared" si="49"/>
        <v>4.0260268401789347E-2</v>
      </c>
      <c r="L239">
        <f>VLOOKUP(B239,'名称-id-价值'!B:M,J239+2,FALSE)</f>
        <v>1932</v>
      </c>
      <c r="M239">
        <f t="shared" si="46"/>
        <v>19.445709638064255</v>
      </c>
      <c r="N239">
        <f t="shared" si="44"/>
        <v>2097.7859292395269</v>
      </c>
      <c r="O239" t="str">
        <f t="shared" si="52"/>
        <v>11321,</v>
      </c>
      <c r="P239" t="str">
        <f t="shared" si="52"/>
        <v>99,</v>
      </c>
      <c r="Q239" t="str">
        <f t="shared" si="50"/>
        <v>(1,1)</v>
      </c>
      <c r="R239" t="str">
        <f t="shared" si="51"/>
        <v>1,</v>
      </c>
      <c r="S239" t="str">
        <f t="shared" si="51"/>
        <v>1,</v>
      </c>
    </row>
    <row r="240" spans="1:19" x14ac:dyDescent="0.15">
      <c r="A240" t="s">
        <v>42</v>
      </c>
      <c r="B240">
        <v>12321</v>
      </c>
      <c r="C240">
        <v>99</v>
      </c>
      <c r="D240">
        <v>1</v>
      </c>
      <c r="E240">
        <v>1</v>
      </c>
      <c r="F240">
        <v>4</v>
      </c>
      <c r="G240" s="5">
        <f t="shared" si="43"/>
        <v>1.0065067100447337E-2</v>
      </c>
      <c r="H240" t="str">
        <f>VLOOKUP(B240,'名称-id-价值'!B:C,2,FALSE)</f>
        <v>谢尔曼</v>
      </c>
      <c r="I240" t="str">
        <f t="shared" si="48"/>
        <v>T3坦克</v>
      </c>
      <c r="J240">
        <f t="shared" si="45"/>
        <v>7</v>
      </c>
      <c r="K240">
        <f t="shared" si="49"/>
        <v>4.0260268401789347E-2</v>
      </c>
      <c r="L240">
        <f>VLOOKUP(B240,'名称-id-价值'!B:M,J240+2,FALSE)</f>
        <v>1932</v>
      </c>
      <c r="M240">
        <f t="shared" si="46"/>
        <v>19.445709638064255</v>
      </c>
      <c r="N240">
        <f t="shared" si="44"/>
        <v>2097.7859292395269</v>
      </c>
      <c r="O240" t="str">
        <f t="shared" si="52"/>
        <v>12321,</v>
      </c>
      <c r="P240" t="str">
        <f t="shared" si="52"/>
        <v>99,</v>
      </c>
      <c r="Q240" t="str">
        <f t="shared" si="50"/>
        <v>(1,1)</v>
      </c>
      <c r="R240" t="str">
        <f t="shared" si="51"/>
        <v>1,</v>
      </c>
      <c r="S240" t="str">
        <f t="shared" si="51"/>
        <v>1,</v>
      </c>
    </row>
    <row r="241" spans="1:19" x14ac:dyDescent="0.15">
      <c r="A241" t="s">
        <v>42</v>
      </c>
      <c r="B241">
        <v>13321</v>
      </c>
      <c r="C241">
        <v>99</v>
      </c>
      <c r="D241">
        <v>1</v>
      </c>
      <c r="E241">
        <v>1</v>
      </c>
      <c r="F241">
        <v>4</v>
      </c>
      <c r="G241" s="5">
        <f t="shared" si="43"/>
        <v>1.0065067100447337E-2</v>
      </c>
      <c r="H241" t="str">
        <f>VLOOKUP(B241,'名称-id-价值'!B:C,2,FALSE)</f>
        <v>虎式</v>
      </c>
      <c r="I241" t="str">
        <f t="shared" si="48"/>
        <v>T3坦克</v>
      </c>
      <c r="J241">
        <f t="shared" si="45"/>
        <v>7</v>
      </c>
      <c r="K241">
        <f t="shared" si="49"/>
        <v>4.0260268401789347E-2</v>
      </c>
      <c r="L241">
        <f>VLOOKUP(B241,'名称-id-价值'!B:M,J241+2,FALSE)</f>
        <v>1932</v>
      </c>
      <c r="M241">
        <f t="shared" si="46"/>
        <v>19.445709638064255</v>
      </c>
      <c r="N241">
        <f t="shared" si="44"/>
        <v>2097.7859292395269</v>
      </c>
      <c r="O241" t="str">
        <f t="shared" si="52"/>
        <v>13321,</v>
      </c>
      <c r="P241" t="str">
        <f t="shared" si="52"/>
        <v>99,</v>
      </c>
      <c r="Q241" t="str">
        <f t="shared" si="50"/>
        <v>(1,1)</v>
      </c>
      <c r="R241" t="str">
        <f t="shared" si="51"/>
        <v>1,</v>
      </c>
      <c r="S241" t="str">
        <f t="shared" si="51"/>
        <v>1,</v>
      </c>
    </row>
    <row r="242" spans="1:19" x14ac:dyDescent="0.15">
      <c r="A242" t="s">
        <v>42</v>
      </c>
      <c r="B242">
        <v>13331</v>
      </c>
      <c r="C242">
        <v>99</v>
      </c>
      <c r="D242">
        <v>1</v>
      </c>
      <c r="E242">
        <v>1</v>
      </c>
      <c r="F242">
        <v>4</v>
      </c>
      <c r="G242" s="5">
        <f t="shared" si="43"/>
        <v>1.0065067100447337E-2</v>
      </c>
      <c r="H242" t="str">
        <f>VLOOKUP(B242,'名称-id-价值'!B:C,2,FALSE)</f>
        <v>KV-2</v>
      </c>
      <c r="I242" t="str">
        <f t="shared" si="48"/>
        <v>T3坦克</v>
      </c>
      <c r="J242">
        <f t="shared" si="45"/>
        <v>7</v>
      </c>
      <c r="K242">
        <f t="shared" si="49"/>
        <v>4.0260268401789347E-2</v>
      </c>
      <c r="L242">
        <f>VLOOKUP(B242,'名称-id-价值'!B:M,J242+2,FALSE)</f>
        <v>2208</v>
      </c>
      <c r="M242">
        <f t="shared" si="46"/>
        <v>22.223668157787721</v>
      </c>
      <c r="N242">
        <f t="shared" si="44"/>
        <v>2097.7859292395269</v>
      </c>
      <c r="O242" t="str">
        <f t="shared" si="52"/>
        <v>13331,</v>
      </c>
      <c r="P242" t="str">
        <f t="shared" si="52"/>
        <v>99,</v>
      </c>
      <c r="Q242" t="str">
        <f t="shared" si="50"/>
        <v>(1,1)</v>
      </c>
      <c r="R242" t="str">
        <f t="shared" si="51"/>
        <v>1,</v>
      </c>
      <c r="S242" t="str">
        <f t="shared" si="51"/>
        <v>1,</v>
      </c>
    </row>
    <row r="243" spans="1:19" x14ac:dyDescent="0.15">
      <c r="A243" t="s">
        <v>42</v>
      </c>
      <c r="B243">
        <v>12331</v>
      </c>
      <c r="C243">
        <v>99</v>
      </c>
      <c r="D243">
        <v>1</v>
      </c>
      <c r="E243">
        <v>1</v>
      </c>
      <c r="F243">
        <v>4</v>
      </c>
      <c r="G243" s="5">
        <f t="shared" si="43"/>
        <v>1.0065067100447337E-2</v>
      </c>
      <c r="H243" t="str">
        <f>VLOOKUP(B243,'名称-id-价值'!B:C,2,FALSE)</f>
        <v>彗星</v>
      </c>
      <c r="I243" t="str">
        <f t="shared" si="48"/>
        <v>T3坦克</v>
      </c>
      <c r="J243">
        <f t="shared" si="45"/>
        <v>7</v>
      </c>
      <c r="K243">
        <f t="shared" si="49"/>
        <v>4.0260268401789347E-2</v>
      </c>
      <c r="L243">
        <f>VLOOKUP(B243,'名称-id-价值'!B:M,J243+2,FALSE)</f>
        <v>2208</v>
      </c>
      <c r="M243">
        <f t="shared" si="46"/>
        <v>22.223668157787721</v>
      </c>
      <c r="N243">
        <f t="shared" si="44"/>
        <v>2097.7859292395269</v>
      </c>
      <c r="O243" t="str">
        <f t="shared" si="52"/>
        <v>12331,</v>
      </c>
      <c r="P243" t="str">
        <f t="shared" si="52"/>
        <v>99,</v>
      </c>
      <c r="Q243" t="str">
        <f t="shared" si="50"/>
        <v>(1,1)</v>
      </c>
      <c r="R243" t="str">
        <f t="shared" si="51"/>
        <v>1,</v>
      </c>
      <c r="S243" t="str">
        <f t="shared" si="51"/>
        <v>1,</v>
      </c>
    </row>
    <row r="244" spans="1:19" x14ac:dyDescent="0.15">
      <c r="A244" t="s">
        <v>42</v>
      </c>
      <c r="B244">
        <v>51311</v>
      </c>
      <c r="C244">
        <v>444</v>
      </c>
      <c r="D244">
        <v>6</v>
      </c>
      <c r="E244">
        <v>15</v>
      </c>
      <c r="F244">
        <v>4</v>
      </c>
      <c r="G244" s="5">
        <f t="shared" si="43"/>
        <v>4.5140300935339571E-2</v>
      </c>
      <c r="H244" t="str">
        <f>VLOOKUP(B244,'名称-id-价值'!B:C,2,FALSE)</f>
        <v>35(t)-碎片</v>
      </c>
      <c r="I244" t="str">
        <f t="shared" si="48"/>
        <v>T3碎片</v>
      </c>
      <c r="J244">
        <f t="shared" si="45"/>
        <v>7</v>
      </c>
      <c r="K244">
        <f t="shared" si="49"/>
        <v>1.8958926392842619</v>
      </c>
      <c r="L244">
        <f>VLOOKUP(B244,'名称-id-价值'!B:M,J244+2,FALSE)</f>
        <v>48.4</v>
      </c>
      <c r="M244">
        <f t="shared" si="46"/>
        <v>22.940300935339572</v>
      </c>
      <c r="N244">
        <f t="shared" si="44"/>
        <v>2097.7859292395269</v>
      </c>
      <c r="O244" t="str">
        <f t="shared" si="52"/>
        <v>51311,</v>
      </c>
      <c r="P244" t="str">
        <f t="shared" si="52"/>
        <v>444,</v>
      </c>
      <c r="Q244" t="str">
        <f t="shared" si="50"/>
        <v>(6,15)</v>
      </c>
      <c r="R244" t="str">
        <f t="shared" si="51"/>
        <v>6,</v>
      </c>
      <c r="S244" t="str">
        <f t="shared" si="51"/>
        <v>15,</v>
      </c>
    </row>
    <row r="245" spans="1:19" x14ac:dyDescent="0.15">
      <c r="A245" t="s">
        <v>42</v>
      </c>
      <c r="B245">
        <v>52311</v>
      </c>
      <c r="C245">
        <v>444</v>
      </c>
      <c r="D245">
        <v>6</v>
      </c>
      <c r="E245">
        <v>15</v>
      </c>
      <c r="F245">
        <v>4</v>
      </c>
      <c r="G245" s="5">
        <f t="shared" si="43"/>
        <v>4.5140300935339571E-2</v>
      </c>
      <c r="H245" t="str">
        <f>VLOOKUP(B245,'名称-id-价值'!B:C,2,FALSE)</f>
        <v>玛蒂尔达-碎片</v>
      </c>
      <c r="I245" t="str">
        <f t="shared" si="48"/>
        <v>T3碎片</v>
      </c>
      <c r="J245">
        <f t="shared" si="45"/>
        <v>7</v>
      </c>
      <c r="K245">
        <f t="shared" si="49"/>
        <v>1.8958926392842619</v>
      </c>
      <c r="L245">
        <f>VLOOKUP(B245,'名称-id-价值'!B:M,J245+2,FALSE)</f>
        <v>48.4</v>
      </c>
      <c r="M245">
        <f t="shared" si="46"/>
        <v>22.940300935339572</v>
      </c>
      <c r="N245">
        <f t="shared" si="44"/>
        <v>2097.7859292395269</v>
      </c>
      <c r="O245" t="str">
        <f t="shared" si="52"/>
        <v>52311,</v>
      </c>
      <c r="P245" t="str">
        <f t="shared" si="52"/>
        <v>444,</v>
      </c>
      <c r="Q245" t="str">
        <f t="shared" si="50"/>
        <v>(6,15)</v>
      </c>
      <c r="R245" t="str">
        <f t="shared" si="51"/>
        <v>6,</v>
      </c>
      <c r="S245" t="str">
        <f t="shared" si="51"/>
        <v>15,</v>
      </c>
    </row>
    <row r="246" spans="1:19" x14ac:dyDescent="0.15">
      <c r="A246" t="s">
        <v>42</v>
      </c>
      <c r="B246">
        <v>53311</v>
      </c>
      <c r="C246">
        <v>444</v>
      </c>
      <c r="D246">
        <v>6</v>
      </c>
      <c r="E246">
        <v>15</v>
      </c>
      <c r="F246">
        <v>4</v>
      </c>
      <c r="G246" s="5">
        <f t="shared" si="43"/>
        <v>4.5140300935339571E-2</v>
      </c>
      <c r="H246" t="str">
        <f>VLOOKUP(B246,'名称-id-价值'!B:C,2,FALSE)</f>
        <v>黑豹-碎片</v>
      </c>
      <c r="I246" t="str">
        <f t="shared" si="48"/>
        <v>T3碎片</v>
      </c>
      <c r="J246">
        <f t="shared" si="45"/>
        <v>7</v>
      </c>
      <c r="K246">
        <f t="shared" si="49"/>
        <v>1.8958926392842619</v>
      </c>
      <c r="L246">
        <f>VLOOKUP(B246,'名称-id-价值'!B:M,J246+2,FALSE)</f>
        <v>48.4</v>
      </c>
      <c r="M246">
        <f t="shared" si="46"/>
        <v>22.940300935339572</v>
      </c>
      <c r="N246">
        <f t="shared" si="44"/>
        <v>2097.7859292395269</v>
      </c>
      <c r="O246" t="str">
        <f t="shared" si="52"/>
        <v>53311,</v>
      </c>
      <c r="P246" t="str">
        <f t="shared" si="52"/>
        <v>444,</v>
      </c>
      <c r="Q246" t="str">
        <f t="shared" si="50"/>
        <v>(6,15)</v>
      </c>
      <c r="R246" t="str">
        <f t="shared" si="51"/>
        <v>6,</v>
      </c>
      <c r="S246" t="str">
        <f t="shared" si="51"/>
        <v>15,</v>
      </c>
    </row>
    <row r="247" spans="1:19" x14ac:dyDescent="0.15">
      <c r="A247" t="s">
        <v>42</v>
      </c>
      <c r="B247">
        <v>51321</v>
      </c>
      <c r="C247">
        <v>260</v>
      </c>
      <c r="D247">
        <v>4</v>
      </c>
      <c r="E247">
        <v>12</v>
      </c>
      <c r="F247">
        <v>4</v>
      </c>
      <c r="G247" s="5">
        <f t="shared" si="43"/>
        <v>2.6433509556730378E-2</v>
      </c>
      <c r="H247" t="str">
        <f>VLOOKUP(B247,'名称-id-价值'!B:C,2,FALSE)</f>
        <v>十字军-碎片</v>
      </c>
      <c r="I247" t="str">
        <f t="shared" si="48"/>
        <v>T3碎片</v>
      </c>
      <c r="J247">
        <f t="shared" si="45"/>
        <v>7</v>
      </c>
      <c r="K247">
        <f t="shared" si="49"/>
        <v>0.84587230581537209</v>
      </c>
      <c r="L247">
        <f>VLOOKUP(B247,'名称-id-价值'!B:M,J247+2,FALSE)</f>
        <v>64.400000000000006</v>
      </c>
      <c r="M247">
        <f t="shared" si="46"/>
        <v>13.618544123627492</v>
      </c>
      <c r="N247">
        <f t="shared" si="44"/>
        <v>2097.7859292395269</v>
      </c>
      <c r="O247" t="str">
        <f t="shared" si="52"/>
        <v>51321,</v>
      </c>
      <c r="P247" t="str">
        <f t="shared" si="52"/>
        <v>260,</v>
      </c>
      <c r="Q247" t="str">
        <f t="shared" si="50"/>
        <v>(4,12)</v>
      </c>
      <c r="R247" t="str">
        <f t="shared" si="51"/>
        <v>4,</v>
      </c>
      <c r="S247" t="str">
        <f t="shared" si="51"/>
        <v>12,</v>
      </c>
    </row>
    <row r="248" spans="1:19" x14ac:dyDescent="0.15">
      <c r="A248" t="s">
        <v>42</v>
      </c>
      <c r="B248">
        <v>52321</v>
      </c>
      <c r="C248">
        <v>260</v>
      </c>
      <c r="D248">
        <v>4</v>
      </c>
      <c r="E248">
        <v>12</v>
      </c>
      <c r="F248">
        <v>4</v>
      </c>
      <c r="G248" s="5">
        <f t="shared" si="43"/>
        <v>2.6433509556730378E-2</v>
      </c>
      <c r="H248" t="str">
        <f>VLOOKUP(B248,'名称-id-价值'!B:C,2,FALSE)</f>
        <v>谢尔曼-碎片</v>
      </c>
      <c r="I248" t="str">
        <f t="shared" si="48"/>
        <v>T3碎片</v>
      </c>
      <c r="J248">
        <f t="shared" si="45"/>
        <v>7</v>
      </c>
      <c r="K248">
        <f t="shared" si="49"/>
        <v>0.84587230581537209</v>
      </c>
      <c r="L248">
        <f>VLOOKUP(B248,'名称-id-价值'!B:M,J248+2,FALSE)</f>
        <v>64.400000000000006</v>
      </c>
      <c r="M248">
        <f t="shared" si="46"/>
        <v>13.618544123627492</v>
      </c>
      <c r="N248">
        <f t="shared" si="44"/>
        <v>2097.7859292395269</v>
      </c>
      <c r="O248" t="str">
        <f t="shared" si="52"/>
        <v>52321,</v>
      </c>
      <c r="P248" t="str">
        <f t="shared" si="52"/>
        <v>260,</v>
      </c>
      <c r="Q248" t="str">
        <f t="shared" si="50"/>
        <v>(4,12)</v>
      </c>
      <c r="R248" t="str">
        <f t="shared" si="51"/>
        <v>4,</v>
      </c>
      <c r="S248" t="str">
        <f t="shared" si="51"/>
        <v>12,</v>
      </c>
    </row>
    <row r="249" spans="1:19" x14ac:dyDescent="0.15">
      <c r="A249" t="s">
        <v>42</v>
      </c>
      <c r="B249">
        <v>53321</v>
      </c>
      <c r="C249">
        <v>260</v>
      </c>
      <c r="D249">
        <v>4</v>
      </c>
      <c r="E249">
        <v>12</v>
      </c>
      <c r="F249">
        <v>4</v>
      </c>
      <c r="G249" s="5">
        <f t="shared" si="43"/>
        <v>2.6433509556730378E-2</v>
      </c>
      <c r="H249" t="str">
        <f>VLOOKUP(B249,'名称-id-价值'!B:C,2,FALSE)</f>
        <v>虎式-碎片</v>
      </c>
      <c r="I249" t="str">
        <f t="shared" si="48"/>
        <v>T3碎片</v>
      </c>
      <c r="J249">
        <f t="shared" si="45"/>
        <v>7</v>
      </c>
      <c r="K249">
        <f t="shared" si="49"/>
        <v>0.84587230581537209</v>
      </c>
      <c r="L249">
        <f>VLOOKUP(B249,'名称-id-价值'!B:M,J249+2,FALSE)</f>
        <v>64.400000000000006</v>
      </c>
      <c r="M249">
        <f t="shared" si="46"/>
        <v>13.618544123627492</v>
      </c>
      <c r="N249">
        <f t="shared" si="44"/>
        <v>2097.7859292395269</v>
      </c>
      <c r="O249" t="str">
        <f t="shared" si="52"/>
        <v>53321,</v>
      </c>
      <c r="P249" t="str">
        <f t="shared" si="52"/>
        <v>260,</v>
      </c>
      <c r="Q249" t="str">
        <f t="shared" si="50"/>
        <v>(4,12)</v>
      </c>
      <c r="R249" t="str">
        <f t="shared" si="51"/>
        <v>4,</v>
      </c>
      <c r="S249" t="str">
        <f t="shared" si="51"/>
        <v>12,</v>
      </c>
    </row>
    <row r="250" spans="1:19" x14ac:dyDescent="0.15">
      <c r="A250" t="s">
        <v>42</v>
      </c>
      <c r="B250">
        <v>53331</v>
      </c>
      <c r="C250">
        <v>216</v>
      </c>
      <c r="D250">
        <v>4</v>
      </c>
      <c r="E250">
        <v>12</v>
      </c>
      <c r="F250">
        <v>4</v>
      </c>
      <c r="G250" s="5">
        <f t="shared" si="43"/>
        <v>2.1960146400976006E-2</v>
      </c>
      <c r="H250" t="str">
        <f>VLOOKUP(B250,'名称-id-价值'!B:C,2,FALSE)</f>
        <v>KV-2-碎片</v>
      </c>
      <c r="I250" t="str">
        <f t="shared" si="48"/>
        <v>T3碎片</v>
      </c>
      <c r="J250">
        <f t="shared" si="45"/>
        <v>7</v>
      </c>
      <c r="K250">
        <f t="shared" si="49"/>
        <v>0.70272468483123218</v>
      </c>
      <c r="L250">
        <f>VLOOKUP(B250,'名称-id-价值'!B:M,J250+2,FALSE)</f>
        <v>73.600000000000009</v>
      </c>
      <c r="M250">
        <f t="shared" si="46"/>
        <v>12.930134200894674</v>
      </c>
      <c r="N250">
        <f t="shared" si="44"/>
        <v>2097.7859292395269</v>
      </c>
      <c r="O250" t="str">
        <f t="shared" si="52"/>
        <v>53331,</v>
      </c>
      <c r="P250" t="str">
        <f t="shared" si="52"/>
        <v>216,</v>
      </c>
      <c r="Q250" t="str">
        <f t="shared" si="50"/>
        <v>(4,12)</v>
      </c>
      <c r="R250" t="str">
        <f t="shared" si="51"/>
        <v>4,</v>
      </c>
      <c r="S250" t="str">
        <f t="shared" si="51"/>
        <v>12,</v>
      </c>
    </row>
    <row r="251" spans="1:19" x14ac:dyDescent="0.15">
      <c r="A251" t="s">
        <v>42</v>
      </c>
      <c r="B251">
        <v>52331</v>
      </c>
      <c r="C251">
        <v>710</v>
      </c>
      <c r="D251">
        <v>4</v>
      </c>
      <c r="E251">
        <v>12</v>
      </c>
      <c r="F251">
        <v>4</v>
      </c>
      <c r="G251" s="5">
        <f t="shared" si="43"/>
        <v>7.2183814558763729E-2</v>
      </c>
      <c r="H251" t="str">
        <f>VLOOKUP(B251,'名称-id-价值'!B:C,2,FALSE)</f>
        <v>彗星-碎片</v>
      </c>
      <c r="I251" t="str">
        <f t="shared" si="48"/>
        <v>T3碎片</v>
      </c>
      <c r="J251">
        <f t="shared" si="45"/>
        <v>7</v>
      </c>
      <c r="K251">
        <f t="shared" si="49"/>
        <v>2.3098820658804393</v>
      </c>
      <c r="L251">
        <f>VLOOKUP(B251,'名称-id-价值'!B:M,J251+2,FALSE)</f>
        <v>73.600000000000009</v>
      </c>
      <c r="M251">
        <f t="shared" si="46"/>
        <v>42.501830012200088</v>
      </c>
      <c r="N251">
        <f t="shared" si="44"/>
        <v>2097.7859292395269</v>
      </c>
      <c r="O251" t="str">
        <f t="shared" si="52"/>
        <v>52331,</v>
      </c>
      <c r="P251" t="str">
        <f t="shared" si="52"/>
        <v>710,</v>
      </c>
      <c r="Q251" t="str">
        <f t="shared" si="50"/>
        <v>(4,12)</v>
      </c>
      <c r="R251" t="str">
        <f t="shared" si="51"/>
        <v>4,</v>
      </c>
      <c r="S251" t="str">
        <f t="shared" si="51"/>
        <v>12,</v>
      </c>
    </row>
    <row r="252" spans="1:19" x14ac:dyDescent="0.15">
      <c r="A252" t="s">
        <v>42</v>
      </c>
      <c r="B252">
        <v>92001</v>
      </c>
      <c r="C252">
        <v>146</v>
      </c>
      <c r="D252">
        <v>3</v>
      </c>
      <c r="E252">
        <v>6</v>
      </c>
      <c r="F252">
        <v>4</v>
      </c>
      <c r="G252" s="5">
        <f t="shared" si="43"/>
        <v>1.4843432289548597E-2</v>
      </c>
      <c r="H252" t="str">
        <f>VLOOKUP(B252,'名称-id-价值'!B:C,2,FALSE)</f>
        <v>T2LP1</v>
      </c>
      <c r="I252" t="str">
        <f t="shared" si="48"/>
        <v>T2部件</v>
      </c>
      <c r="J252">
        <f t="shared" si="45"/>
        <v>7</v>
      </c>
      <c r="K252">
        <f t="shared" si="49"/>
        <v>0.26718178121187475</v>
      </c>
      <c r="L252">
        <f>VLOOKUP(B252,'名称-id-价值'!B:M,J252+2,FALSE)</f>
        <v>60.199999999999996</v>
      </c>
      <c r="M252">
        <f t="shared" si="46"/>
        <v>4.0210858072387152</v>
      </c>
      <c r="N252">
        <f t="shared" si="44"/>
        <v>2097.7859292395269</v>
      </c>
      <c r="O252" t="str">
        <f t="shared" si="52"/>
        <v>92001,</v>
      </c>
      <c r="P252" t="str">
        <f t="shared" si="52"/>
        <v>146,</v>
      </c>
      <c r="Q252" t="str">
        <f t="shared" si="50"/>
        <v>(3,6)</v>
      </c>
      <c r="R252" t="str">
        <f t="shared" si="51"/>
        <v>3,</v>
      </c>
      <c r="S252" t="str">
        <f t="shared" si="51"/>
        <v>6,</v>
      </c>
    </row>
    <row r="253" spans="1:19" x14ac:dyDescent="0.15">
      <c r="A253" t="s">
        <v>42</v>
      </c>
      <c r="B253">
        <v>92003</v>
      </c>
      <c r="C253">
        <v>146</v>
      </c>
      <c r="D253">
        <v>3</v>
      </c>
      <c r="E253">
        <v>6</v>
      </c>
      <c r="F253">
        <v>4</v>
      </c>
      <c r="G253" s="5">
        <f t="shared" si="43"/>
        <v>1.4843432289548597E-2</v>
      </c>
      <c r="H253" t="str">
        <f>VLOOKUP(B253,'名称-id-价值'!B:C,2,FALSE)</f>
        <v>T2LP3</v>
      </c>
      <c r="I253" t="str">
        <f t="shared" si="48"/>
        <v>T2部件</v>
      </c>
      <c r="J253">
        <f t="shared" si="45"/>
        <v>7</v>
      </c>
      <c r="K253">
        <f t="shared" si="49"/>
        <v>0.26718178121187475</v>
      </c>
      <c r="L253">
        <f>VLOOKUP(B253,'名称-id-价值'!B:M,J253+2,FALSE)</f>
        <v>60.2</v>
      </c>
      <c r="M253">
        <f t="shared" si="46"/>
        <v>4.0210858072387152</v>
      </c>
      <c r="N253">
        <f t="shared" si="44"/>
        <v>2097.7859292395269</v>
      </c>
      <c r="O253" t="str">
        <f t="shared" si="52"/>
        <v>92003,</v>
      </c>
      <c r="P253" t="str">
        <f t="shared" si="52"/>
        <v>146,</v>
      </c>
      <c r="Q253" t="str">
        <f t="shared" si="50"/>
        <v>(3,6)</v>
      </c>
      <c r="R253" t="str">
        <f t="shared" si="51"/>
        <v>3,</v>
      </c>
      <c r="S253" t="str">
        <f t="shared" si="51"/>
        <v>6,</v>
      </c>
    </row>
    <row r="254" spans="1:19" x14ac:dyDescent="0.15">
      <c r="A254" t="s">
        <v>42</v>
      </c>
      <c r="B254">
        <v>92005</v>
      </c>
      <c r="C254">
        <v>146</v>
      </c>
      <c r="D254">
        <v>3</v>
      </c>
      <c r="E254">
        <v>6</v>
      </c>
      <c r="F254">
        <v>4</v>
      </c>
      <c r="G254" s="5">
        <f t="shared" si="43"/>
        <v>1.4843432289548597E-2</v>
      </c>
      <c r="H254" t="str">
        <f>VLOOKUP(B254,'名称-id-价值'!B:C,2,FALSE)</f>
        <v>T2LP5</v>
      </c>
      <c r="I254" t="str">
        <f t="shared" si="48"/>
        <v>T2部件</v>
      </c>
      <c r="J254">
        <f t="shared" si="45"/>
        <v>7</v>
      </c>
      <c r="K254">
        <f t="shared" si="49"/>
        <v>0.26718178121187475</v>
      </c>
      <c r="L254">
        <f>VLOOKUP(B254,'名称-id-价值'!B:M,J254+2,FALSE)</f>
        <v>60.2</v>
      </c>
      <c r="M254">
        <f t="shared" si="46"/>
        <v>4.0210858072387152</v>
      </c>
      <c r="N254">
        <f t="shared" si="44"/>
        <v>2097.7859292395269</v>
      </c>
      <c r="O254" t="str">
        <f t="shared" si="52"/>
        <v>92005,</v>
      </c>
      <c r="P254" t="str">
        <f t="shared" si="52"/>
        <v>146,</v>
      </c>
      <c r="Q254" t="str">
        <f t="shared" si="50"/>
        <v>(3,6)</v>
      </c>
      <c r="R254" t="str">
        <f t="shared" si="51"/>
        <v>3,</v>
      </c>
      <c r="S254" t="str">
        <f t="shared" si="51"/>
        <v>6,</v>
      </c>
    </row>
    <row r="255" spans="1:19" x14ac:dyDescent="0.15">
      <c r="A255" t="s">
        <v>42</v>
      </c>
      <c r="B255">
        <v>92101</v>
      </c>
      <c r="C255">
        <v>146</v>
      </c>
      <c r="D255">
        <v>3</v>
      </c>
      <c r="E255">
        <v>6</v>
      </c>
      <c r="F255">
        <v>4</v>
      </c>
      <c r="G255" s="5">
        <f t="shared" si="43"/>
        <v>1.4843432289548597E-2</v>
      </c>
      <c r="H255" t="str">
        <f>VLOOKUP(B255,'名称-id-价值'!B:C,2,FALSE)</f>
        <v>T2MP1</v>
      </c>
      <c r="I255" t="str">
        <f t="shared" si="48"/>
        <v>T2部件</v>
      </c>
      <c r="J255">
        <f t="shared" si="45"/>
        <v>7</v>
      </c>
      <c r="K255">
        <f t="shared" si="49"/>
        <v>0.26718178121187475</v>
      </c>
      <c r="L255">
        <f>VLOOKUP(B255,'名称-id-价值'!B:M,J255+2,FALSE)</f>
        <v>60.2</v>
      </c>
      <c r="M255">
        <f t="shared" si="46"/>
        <v>4.0210858072387152</v>
      </c>
      <c r="N255">
        <f t="shared" si="44"/>
        <v>2097.7859292395269</v>
      </c>
      <c r="O255" t="str">
        <f t="shared" si="52"/>
        <v>92101,</v>
      </c>
      <c r="P255" t="str">
        <f t="shared" si="52"/>
        <v>146,</v>
      </c>
      <c r="Q255" t="str">
        <f t="shared" si="50"/>
        <v>(3,6)</v>
      </c>
      <c r="R255" t="str">
        <f t="shared" ref="R255:S292" si="53">D255&amp;","</f>
        <v>3,</v>
      </c>
      <c r="S255" t="str">
        <f t="shared" si="53"/>
        <v>6,</v>
      </c>
    </row>
    <row r="256" spans="1:19" x14ac:dyDescent="0.15">
      <c r="A256" t="s">
        <v>42</v>
      </c>
      <c r="B256">
        <v>92103</v>
      </c>
      <c r="C256">
        <v>146</v>
      </c>
      <c r="D256">
        <v>3</v>
      </c>
      <c r="E256">
        <v>6</v>
      </c>
      <c r="F256">
        <v>4</v>
      </c>
      <c r="G256" s="5">
        <f t="shared" si="43"/>
        <v>1.4843432289548597E-2</v>
      </c>
      <c r="H256" t="str">
        <f>VLOOKUP(B256,'名称-id-价值'!B:C,2,FALSE)</f>
        <v>T2MP3</v>
      </c>
      <c r="I256" t="str">
        <f t="shared" si="48"/>
        <v>T2部件</v>
      </c>
      <c r="J256">
        <f t="shared" si="45"/>
        <v>7</v>
      </c>
      <c r="K256">
        <f t="shared" si="49"/>
        <v>0.26718178121187475</v>
      </c>
      <c r="L256">
        <f>VLOOKUP(B256,'名称-id-价值'!B:M,J256+2,FALSE)</f>
        <v>60.2</v>
      </c>
      <c r="M256">
        <f t="shared" si="46"/>
        <v>4.0210858072387152</v>
      </c>
      <c r="N256">
        <f t="shared" si="44"/>
        <v>2097.7859292395269</v>
      </c>
      <c r="O256" t="str">
        <f t="shared" si="52"/>
        <v>92103,</v>
      </c>
      <c r="P256" t="str">
        <f t="shared" si="52"/>
        <v>146,</v>
      </c>
      <c r="Q256" t="str">
        <f t="shared" si="50"/>
        <v>(3,6)</v>
      </c>
      <c r="R256" t="str">
        <f t="shared" si="53"/>
        <v>3,</v>
      </c>
      <c r="S256" t="str">
        <f t="shared" si="53"/>
        <v>6,</v>
      </c>
    </row>
    <row r="257" spans="1:19" x14ac:dyDescent="0.15">
      <c r="A257" t="s">
        <v>42</v>
      </c>
      <c r="B257">
        <v>92105</v>
      </c>
      <c r="C257">
        <v>146</v>
      </c>
      <c r="D257">
        <v>3</v>
      </c>
      <c r="E257">
        <v>6</v>
      </c>
      <c r="F257">
        <v>4</v>
      </c>
      <c r="G257" s="5">
        <f t="shared" si="43"/>
        <v>1.4843432289548597E-2</v>
      </c>
      <c r="H257" t="str">
        <f>VLOOKUP(B257,'名称-id-价值'!B:C,2,FALSE)</f>
        <v>T2MP5</v>
      </c>
      <c r="I257" t="str">
        <f t="shared" si="48"/>
        <v>T2部件</v>
      </c>
      <c r="J257">
        <f t="shared" si="45"/>
        <v>7</v>
      </c>
      <c r="K257">
        <f t="shared" si="49"/>
        <v>0.26718178121187475</v>
      </c>
      <c r="L257">
        <f>VLOOKUP(B257,'名称-id-价值'!B:M,J257+2,FALSE)</f>
        <v>60.2</v>
      </c>
      <c r="M257">
        <f t="shared" si="46"/>
        <v>4.0210858072387152</v>
      </c>
      <c r="N257">
        <f t="shared" si="44"/>
        <v>2097.7859292395269</v>
      </c>
      <c r="O257" t="str">
        <f t="shared" si="52"/>
        <v>92105,</v>
      </c>
      <c r="P257" t="str">
        <f t="shared" si="52"/>
        <v>146,</v>
      </c>
      <c r="Q257" t="str">
        <f t="shared" si="50"/>
        <v>(3,6)</v>
      </c>
      <c r="R257" t="str">
        <f t="shared" si="53"/>
        <v>3,</v>
      </c>
      <c r="S257" t="str">
        <f t="shared" si="53"/>
        <v>6,</v>
      </c>
    </row>
    <row r="258" spans="1:19" x14ac:dyDescent="0.15">
      <c r="A258" t="s">
        <v>42</v>
      </c>
      <c r="B258">
        <v>92201</v>
      </c>
      <c r="C258">
        <v>146</v>
      </c>
      <c r="D258">
        <v>3</v>
      </c>
      <c r="E258">
        <v>6</v>
      </c>
      <c r="F258">
        <v>4</v>
      </c>
      <c r="G258" s="5">
        <f t="shared" ref="G258:G321" si="54">C258/SUMIFS(C:C,A:A,A258)</f>
        <v>1.4843432289548597E-2</v>
      </c>
      <c r="H258" t="str">
        <f>VLOOKUP(B258,'名称-id-价值'!B:C,2,FALSE)</f>
        <v>T2HP1</v>
      </c>
      <c r="I258" t="str">
        <f t="shared" si="48"/>
        <v>T2部件</v>
      </c>
      <c r="J258">
        <f t="shared" si="45"/>
        <v>7</v>
      </c>
      <c r="K258">
        <f t="shared" si="49"/>
        <v>0.26718178121187475</v>
      </c>
      <c r="L258">
        <f>VLOOKUP(B258,'名称-id-价值'!B:M,J258+2,FALSE)</f>
        <v>60.2</v>
      </c>
      <c r="M258">
        <f t="shared" si="46"/>
        <v>4.0210858072387152</v>
      </c>
      <c r="N258">
        <f t="shared" ref="N258:N321" si="55">SUMIFS(M:M,A:A,A258)*F258+VLOOKUP(J258,$AC$21:$AF$31,4,FALSE)</f>
        <v>2097.7859292395269</v>
      </c>
      <c r="O258" t="str">
        <f t="shared" si="52"/>
        <v>92201,</v>
      </c>
      <c r="P258" t="str">
        <f t="shared" si="52"/>
        <v>146,</v>
      </c>
      <c r="Q258" t="str">
        <f t="shared" si="50"/>
        <v>(3,6)</v>
      </c>
      <c r="R258" t="str">
        <f t="shared" si="53"/>
        <v>3,</v>
      </c>
      <c r="S258" t="str">
        <f t="shared" si="53"/>
        <v>6,</v>
      </c>
    </row>
    <row r="259" spans="1:19" x14ac:dyDescent="0.15">
      <c r="A259" t="s">
        <v>42</v>
      </c>
      <c r="B259">
        <v>92203</v>
      </c>
      <c r="C259">
        <v>146</v>
      </c>
      <c r="D259">
        <v>3</v>
      </c>
      <c r="E259">
        <v>6</v>
      </c>
      <c r="F259">
        <v>4</v>
      </c>
      <c r="G259" s="5">
        <f t="shared" si="54"/>
        <v>1.4843432289548597E-2</v>
      </c>
      <c r="H259" t="str">
        <f>VLOOKUP(B259,'名称-id-价值'!B:C,2,FALSE)</f>
        <v>T2HP3</v>
      </c>
      <c r="I259" t="str">
        <f t="shared" si="48"/>
        <v>T2部件</v>
      </c>
      <c r="J259">
        <f t="shared" si="45"/>
        <v>7</v>
      </c>
      <c r="K259">
        <f t="shared" si="49"/>
        <v>0.26718178121187475</v>
      </c>
      <c r="L259">
        <f>VLOOKUP(B259,'名称-id-价值'!B:M,J259+2,FALSE)</f>
        <v>60.2</v>
      </c>
      <c r="M259">
        <f t="shared" si="46"/>
        <v>4.0210858072387152</v>
      </c>
      <c r="N259">
        <f t="shared" si="55"/>
        <v>2097.7859292395269</v>
      </c>
      <c r="O259" t="str">
        <f t="shared" si="52"/>
        <v>92203,</v>
      </c>
      <c r="P259" t="str">
        <f t="shared" si="52"/>
        <v>146,</v>
      </c>
      <c r="Q259" t="str">
        <f t="shared" si="50"/>
        <v>(3,6)</v>
      </c>
      <c r="R259" t="str">
        <f t="shared" si="53"/>
        <v>3,</v>
      </c>
      <c r="S259" t="str">
        <f t="shared" si="53"/>
        <v>6,</v>
      </c>
    </row>
    <row r="260" spans="1:19" x14ac:dyDescent="0.15">
      <c r="A260" t="s">
        <v>42</v>
      </c>
      <c r="B260">
        <v>92205</v>
      </c>
      <c r="C260">
        <v>146</v>
      </c>
      <c r="D260">
        <v>3</v>
      </c>
      <c r="E260">
        <v>6</v>
      </c>
      <c r="F260">
        <v>4</v>
      </c>
      <c r="G260" s="5">
        <f t="shared" si="54"/>
        <v>1.4843432289548597E-2</v>
      </c>
      <c r="H260" t="str">
        <f>VLOOKUP(B260,'名称-id-价值'!B:C,2,FALSE)</f>
        <v>T2HP5</v>
      </c>
      <c r="I260" t="str">
        <f t="shared" si="48"/>
        <v>T2部件</v>
      </c>
      <c r="J260">
        <f t="shared" si="45"/>
        <v>7</v>
      </c>
      <c r="K260">
        <f t="shared" si="49"/>
        <v>0.26718178121187475</v>
      </c>
      <c r="L260">
        <f>VLOOKUP(B260,'名称-id-价值'!B:M,J260+2,FALSE)</f>
        <v>60.2</v>
      </c>
      <c r="M260">
        <f t="shared" si="46"/>
        <v>4.0210858072387152</v>
      </c>
      <c r="N260">
        <f t="shared" si="55"/>
        <v>2097.7859292395269</v>
      </c>
      <c r="O260" t="str">
        <f t="shared" si="52"/>
        <v>92205,</v>
      </c>
      <c r="P260" t="str">
        <f t="shared" si="52"/>
        <v>146,</v>
      </c>
      <c r="Q260" t="str">
        <f t="shared" si="50"/>
        <v>(3,6)</v>
      </c>
      <c r="R260" t="str">
        <f t="shared" si="53"/>
        <v>3,</v>
      </c>
      <c r="S260" t="str">
        <f t="shared" si="53"/>
        <v>6,</v>
      </c>
    </row>
    <row r="261" spans="1:19" x14ac:dyDescent="0.15">
      <c r="A261" t="s">
        <v>42</v>
      </c>
      <c r="B261">
        <v>92002</v>
      </c>
      <c r="C261">
        <v>146</v>
      </c>
      <c r="D261">
        <v>3</v>
      </c>
      <c r="E261">
        <v>6</v>
      </c>
      <c r="F261">
        <v>4</v>
      </c>
      <c r="G261" s="5">
        <f t="shared" si="54"/>
        <v>1.4843432289548597E-2</v>
      </c>
      <c r="H261" t="str">
        <f>VLOOKUP(B261,'名称-id-价值'!B:C,2,FALSE)</f>
        <v>T2LP2</v>
      </c>
      <c r="I261" t="str">
        <f t="shared" si="48"/>
        <v>T2部件</v>
      </c>
      <c r="J261">
        <f t="shared" si="45"/>
        <v>7</v>
      </c>
      <c r="K261">
        <f t="shared" si="49"/>
        <v>0.26718178121187475</v>
      </c>
      <c r="L261">
        <f>VLOOKUP(B261,'名称-id-价值'!B:M,J261+2,FALSE)</f>
        <v>60.199999999999996</v>
      </c>
      <c r="M261">
        <f t="shared" si="46"/>
        <v>4.0210858072387152</v>
      </c>
      <c r="N261">
        <f t="shared" si="55"/>
        <v>2097.7859292395269</v>
      </c>
      <c r="O261" t="str">
        <f t="shared" si="52"/>
        <v>92002,</v>
      </c>
      <c r="P261" t="str">
        <f t="shared" si="52"/>
        <v>146,</v>
      </c>
      <c r="Q261" t="str">
        <f t="shared" si="50"/>
        <v>(3,6)</v>
      </c>
      <c r="R261" t="str">
        <f t="shared" si="53"/>
        <v>3,</v>
      </c>
      <c r="S261" t="str">
        <f t="shared" si="53"/>
        <v>6,</v>
      </c>
    </row>
    <row r="262" spans="1:19" x14ac:dyDescent="0.15">
      <c r="A262" t="s">
        <v>42</v>
      </c>
      <c r="B262">
        <v>92004</v>
      </c>
      <c r="C262">
        <v>146</v>
      </c>
      <c r="D262">
        <v>3</v>
      </c>
      <c r="E262">
        <v>6</v>
      </c>
      <c r="F262">
        <v>4</v>
      </c>
      <c r="G262" s="5">
        <f t="shared" si="54"/>
        <v>1.4843432289548597E-2</v>
      </c>
      <c r="H262" t="str">
        <f>VLOOKUP(B262,'名称-id-价值'!B:C,2,FALSE)</f>
        <v>T2LP4</v>
      </c>
      <c r="I262" t="str">
        <f t="shared" si="48"/>
        <v>T2部件</v>
      </c>
      <c r="J262">
        <f t="shared" si="45"/>
        <v>7</v>
      </c>
      <c r="K262">
        <f t="shared" si="49"/>
        <v>0.26718178121187475</v>
      </c>
      <c r="L262">
        <f>VLOOKUP(B262,'名称-id-价值'!B:M,J262+2,FALSE)</f>
        <v>60.2</v>
      </c>
      <c r="M262">
        <f t="shared" si="46"/>
        <v>4.0210858072387152</v>
      </c>
      <c r="N262">
        <f t="shared" si="55"/>
        <v>2097.7859292395269</v>
      </c>
      <c r="O262" t="str">
        <f t="shared" si="52"/>
        <v>92004,</v>
      </c>
      <c r="P262" t="str">
        <f t="shared" si="52"/>
        <v>146,</v>
      </c>
      <c r="Q262" t="str">
        <f t="shared" si="50"/>
        <v>(3,6)</v>
      </c>
      <c r="R262" t="str">
        <f t="shared" si="53"/>
        <v>3,</v>
      </c>
      <c r="S262" t="str">
        <f t="shared" si="53"/>
        <v>6,</v>
      </c>
    </row>
    <row r="263" spans="1:19" x14ac:dyDescent="0.15">
      <c r="A263" t="s">
        <v>42</v>
      </c>
      <c r="B263">
        <v>92006</v>
      </c>
      <c r="C263">
        <v>146</v>
      </c>
      <c r="D263">
        <v>3</v>
      </c>
      <c r="E263">
        <v>6</v>
      </c>
      <c r="F263">
        <v>4</v>
      </c>
      <c r="G263" s="5">
        <f t="shared" si="54"/>
        <v>1.4843432289548597E-2</v>
      </c>
      <c r="H263" t="str">
        <f>VLOOKUP(B263,'名称-id-价值'!B:C,2,FALSE)</f>
        <v>T2LP6</v>
      </c>
      <c r="I263" t="str">
        <f t="shared" si="48"/>
        <v>T2部件</v>
      </c>
      <c r="J263">
        <f t="shared" si="45"/>
        <v>7</v>
      </c>
      <c r="K263">
        <f t="shared" si="49"/>
        <v>0.26718178121187475</v>
      </c>
      <c r="L263">
        <f>VLOOKUP(B263,'名称-id-价值'!B:M,J263+2,FALSE)</f>
        <v>60.2</v>
      </c>
      <c r="M263">
        <f t="shared" si="46"/>
        <v>4.0210858072387152</v>
      </c>
      <c r="N263">
        <f t="shared" si="55"/>
        <v>2097.7859292395269</v>
      </c>
      <c r="O263" t="str">
        <f t="shared" si="52"/>
        <v>92006,</v>
      </c>
      <c r="P263" t="str">
        <f t="shared" si="52"/>
        <v>146,</v>
      </c>
      <c r="Q263" t="str">
        <f t="shared" si="50"/>
        <v>(3,6)</v>
      </c>
      <c r="R263" t="str">
        <f t="shared" si="53"/>
        <v>3,</v>
      </c>
      <c r="S263" t="str">
        <f t="shared" si="53"/>
        <v>6,</v>
      </c>
    </row>
    <row r="264" spans="1:19" x14ac:dyDescent="0.15">
      <c r="A264" t="s">
        <v>42</v>
      </c>
      <c r="B264">
        <v>92102</v>
      </c>
      <c r="C264">
        <v>146</v>
      </c>
      <c r="D264">
        <v>3</v>
      </c>
      <c r="E264">
        <v>6</v>
      </c>
      <c r="F264">
        <v>4</v>
      </c>
      <c r="G264" s="5">
        <f t="shared" si="54"/>
        <v>1.4843432289548597E-2</v>
      </c>
      <c r="H264" t="str">
        <f>VLOOKUP(B264,'名称-id-价值'!B:C,2,FALSE)</f>
        <v>T2MP2</v>
      </c>
      <c r="I264" t="str">
        <f t="shared" si="48"/>
        <v>T2部件</v>
      </c>
      <c r="J264">
        <f t="shared" si="45"/>
        <v>7</v>
      </c>
      <c r="K264">
        <f t="shared" si="49"/>
        <v>0.26718178121187475</v>
      </c>
      <c r="L264">
        <f>VLOOKUP(B264,'名称-id-价值'!B:M,J264+2,FALSE)</f>
        <v>60.2</v>
      </c>
      <c r="M264">
        <f t="shared" si="46"/>
        <v>4.0210858072387152</v>
      </c>
      <c r="N264">
        <f t="shared" si="55"/>
        <v>2097.7859292395269</v>
      </c>
      <c r="O264" t="str">
        <f t="shared" si="52"/>
        <v>92102,</v>
      </c>
      <c r="P264" t="str">
        <f t="shared" si="52"/>
        <v>146,</v>
      </c>
      <c r="Q264" t="str">
        <f t="shared" si="50"/>
        <v>(3,6)</v>
      </c>
      <c r="R264" t="str">
        <f t="shared" si="53"/>
        <v>3,</v>
      </c>
      <c r="S264" t="str">
        <f t="shared" si="53"/>
        <v>6,</v>
      </c>
    </row>
    <row r="265" spans="1:19" x14ac:dyDescent="0.15">
      <c r="A265" t="s">
        <v>42</v>
      </c>
      <c r="B265">
        <v>92104</v>
      </c>
      <c r="C265">
        <v>146</v>
      </c>
      <c r="D265">
        <v>3</v>
      </c>
      <c r="E265">
        <v>6</v>
      </c>
      <c r="F265">
        <v>4</v>
      </c>
      <c r="G265" s="5">
        <f t="shared" si="54"/>
        <v>1.4843432289548597E-2</v>
      </c>
      <c r="H265" t="str">
        <f>VLOOKUP(B265,'名称-id-价值'!B:C,2,FALSE)</f>
        <v>T2MP4</v>
      </c>
      <c r="I265" t="str">
        <f t="shared" si="48"/>
        <v>T2部件</v>
      </c>
      <c r="J265">
        <f t="shared" si="45"/>
        <v>7</v>
      </c>
      <c r="K265">
        <f t="shared" si="49"/>
        <v>0.26718178121187475</v>
      </c>
      <c r="L265">
        <f>VLOOKUP(B265,'名称-id-价值'!B:M,J265+2,FALSE)</f>
        <v>60.2</v>
      </c>
      <c r="M265">
        <f t="shared" si="46"/>
        <v>4.0210858072387152</v>
      </c>
      <c r="N265">
        <f t="shared" si="55"/>
        <v>2097.7859292395269</v>
      </c>
      <c r="O265" t="str">
        <f t="shared" si="52"/>
        <v>92104,</v>
      </c>
      <c r="P265" t="str">
        <f t="shared" si="52"/>
        <v>146,</v>
      </c>
      <c r="Q265" t="str">
        <f t="shared" si="50"/>
        <v>(3,6)</v>
      </c>
      <c r="R265" t="str">
        <f t="shared" si="53"/>
        <v>3,</v>
      </c>
      <c r="S265" t="str">
        <f t="shared" si="53"/>
        <v>6,</v>
      </c>
    </row>
    <row r="266" spans="1:19" x14ac:dyDescent="0.15">
      <c r="A266" t="s">
        <v>42</v>
      </c>
      <c r="B266">
        <v>92106</v>
      </c>
      <c r="C266">
        <v>146</v>
      </c>
      <c r="D266">
        <v>3</v>
      </c>
      <c r="E266">
        <v>6</v>
      </c>
      <c r="F266">
        <v>4</v>
      </c>
      <c r="G266" s="5">
        <f t="shared" si="54"/>
        <v>1.4843432289548597E-2</v>
      </c>
      <c r="H266" t="str">
        <f>VLOOKUP(B266,'名称-id-价值'!B:C,2,FALSE)</f>
        <v>T2MP6</v>
      </c>
      <c r="I266" t="str">
        <f t="shared" si="48"/>
        <v>T2部件</v>
      </c>
      <c r="J266">
        <f t="shared" si="45"/>
        <v>7</v>
      </c>
      <c r="K266">
        <f t="shared" si="49"/>
        <v>0.26718178121187475</v>
      </c>
      <c r="L266">
        <f>VLOOKUP(B266,'名称-id-价值'!B:M,J266+2,FALSE)</f>
        <v>60.2</v>
      </c>
      <c r="M266">
        <f t="shared" si="46"/>
        <v>4.0210858072387152</v>
      </c>
      <c r="N266">
        <f t="shared" si="55"/>
        <v>2097.7859292395269</v>
      </c>
      <c r="O266" t="str">
        <f t="shared" si="52"/>
        <v>92106,</v>
      </c>
      <c r="P266" t="str">
        <f t="shared" si="52"/>
        <v>146,</v>
      </c>
      <c r="Q266" t="str">
        <f t="shared" si="50"/>
        <v>(3,6)</v>
      </c>
      <c r="R266" t="str">
        <f t="shared" si="53"/>
        <v>3,</v>
      </c>
      <c r="S266" t="str">
        <f t="shared" si="53"/>
        <v>6,</v>
      </c>
    </row>
    <row r="267" spans="1:19" x14ac:dyDescent="0.15">
      <c r="A267" t="s">
        <v>42</v>
      </c>
      <c r="B267">
        <v>92202</v>
      </c>
      <c r="C267">
        <v>146</v>
      </c>
      <c r="D267">
        <v>3</v>
      </c>
      <c r="E267">
        <v>6</v>
      </c>
      <c r="F267">
        <v>4</v>
      </c>
      <c r="G267" s="5">
        <f t="shared" si="54"/>
        <v>1.4843432289548597E-2</v>
      </c>
      <c r="H267" t="str">
        <f>VLOOKUP(B267,'名称-id-价值'!B:C,2,FALSE)</f>
        <v>T2HP2</v>
      </c>
      <c r="I267" t="str">
        <f t="shared" si="48"/>
        <v>T2部件</v>
      </c>
      <c r="J267">
        <f t="shared" si="45"/>
        <v>7</v>
      </c>
      <c r="K267">
        <f t="shared" si="49"/>
        <v>0.26718178121187475</v>
      </c>
      <c r="L267">
        <f>VLOOKUP(B267,'名称-id-价值'!B:M,J267+2,FALSE)</f>
        <v>60.2</v>
      </c>
      <c r="M267">
        <f t="shared" si="46"/>
        <v>4.0210858072387152</v>
      </c>
      <c r="N267">
        <f t="shared" si="55"/>
        <v>2097.7859292395269</v>
      </c>
      <c r="O267" t="str">
        <f t="shared" si="52"/>
        <v>92202,</v>
      </c>
      <c r="P267" t="str">
        <f t="shared" si="52"/>
        <v>146,</v>
      </c>
      <c r="Q267" t="str">
        <f t="shared" si="50"/>
        <v>(3,6)</v>
      </c>
      <c r="R267" t="str">
        <f t="shared" si="53"/>
        <v>3,</v>
      </c>
      <c r="S267" t="str">
        <f t="shared" si="53"/>
        <v>6,</v>
      </c>
    </row>
    <row r="268" spans="1:19" x14ac:dyDescent="0.15">
      <c r="A268" t="s">
        <v>42</v>
      </c>
      <c r="B268">
        <v>92204</v>
      </c>
      <c r="C268">
        <v>146</v>
      </c>
      <c r="D268">
        <v>3</v>
      </c>
      <c r="E268">
        <v>6</v>
      </c>
      <c r="F268">
        <v>4</v>
      </c>
      <c r="G268" s="5">
        <f t="shared" si="54"/>
        <v>1.4843432289548597E-2</v>
      </c>
      <c r="H268" t="str">
        <f>VLOOKUP(B268,'名称-id-价值'!B:C,2,FALSE)</f>
        <v>T2HP4</v>
      </c>
      <c r="I268" t="str">
        <f t="shared" si="48"/>
        <v>T2部件</v>
      </c>
      <c r="J268">
        <f t="shared" si="45"/>
        <v>7</v>
      </c>
      <c r="K268">
        <f t="shared" si="49"/>
        <v>0.26718178121187475</v>
      </c>
      <c r="L268">
        <f>VLOOKUP(B268,'名称-id-价值'!B:M,J268+2,FALSE)</f>
        <v>60.2</v>
      </c>
      <c r="M268">
        <f t="shared" si="46"/>
        <v>4.0210858072387152</v>
      </c>
      <c r="N268">
        <f t="shared" si="55"/>
        <v>2097.7859292395269</v>
      </c>
      <c r="O268" t="str">
        <f t="shared" si="52"/>
        <v>92204,</v>
      </c>
      <c r="P268" t="str">
        <f t="shared" si="52"/>
        <v>146,</v>
      </c>
      <c r="Q268" t="str">
        <f t="shared" si="50"/>
        <v>(3,6)</v>
      </c>
      <c r="R268" t="str">
        <f t="shared" si="53"/>
        <v>3,</v>
      </c>
      <c r="S268" t="str">
        <f t="shared" si="53"/>
        <v>6,</v>
      </c>
    </row>
    <row r="269" spans="1:19" x14ac:dyDescent="0.15">
      <c r="A269" t="s">
        <v>42</v>
      </c>
      <c r="B269">
        <v>92206</v>
      </c>
      <c r="C269">
        <v>146</v>
      </c>
      <c r="D269">
        <v>3</v>
      </c>
      <c r="E269">
        <v>6</v>
      </c>
      <c r="F269">
        <v>4</v>
      </c>
      <c r="G269" s="5">
        <f t="shared" si="54"/>
        <v>1.4843432289548597E-2</v>
      </c>
      <c r="H269" t="str">
        <f>VLOOKUP(B269,'名称-id-价值'!B:C,2,FALSE)</f>
        <v>T2HP6</v>
      </c>
      <c r="I269" t="str">
        <f t="shared" si="48"/>
        <v>T2部件</v>
      </c>
      <c r="J269">
        <f t="shared" si="45"/>
        <v>7</v>
      </c>
      <c r="K269">
        <f t="shared" si="49"/>
        <v>0.26718178121187475</v>
      </c>
      <c r="L269">
        <f>VLOOKUP(B269,'名称-id-价值'!B:M,J269+2,FALSE)</f>
        <v>60.2</v>
      </c>
      <c r="M269">
        <f t="shared" si="46"/>
        <v>4.0210858072387152</v>
      </c>
      <c r="N269">
        <f t="shared" si="55"/>
        <v>2097.7859292395269</v>
      </c>
      <c r="O269" t="str">
        <f t="shared" si="52"/>
        <v>92206,</v>
      </c>
      <c r="P269" t="str">
        <f t="shared" si="52"/>
        <v>146,</v>
      </c>
      <c r="Q269" t="str">
        <f t="shared" si="50"/>
        <v>(3,6)</v>
      </c>
      <c r="R269" t="str">
        <f t="shared" si="53"/>
        <v>3,</v>
      </c>
      <c r="S269" t="str">
        <f t="shared" si="53"/>
        <v>6,</v>
      </c>
    </row>
    <row r="270" spans="1:19" x14ac:dyDescent="0.15">
      <c r="A270" t="s">
        <v>42</v>
      </c>
      <c r="B270">
        <v>93001</v>
      </c>
      <c r="C270">
        <v>153</v>
      </c>
      <c r="D270">
        <v>1</v>
      </c>
      <c r="E270">
        <v>2</v>
      </c>
      <c r="F270">
        <v>4</v>
      </c>
      <c r="G270" s="5">
        <f t="shared" si="54"/>
        <v>1.5555103700691337E-2</v>
      </c>
      <c r="H270" t="str">
        <f>VLOOKUP(B270,'名称-id-价值'!B:C,2,FALSE)</f>
        <v>T3LP1</v>
      </c>
      <c r="I270" t="str">
        <f t="shared" si="48"/>
        <v>T3部件</v>
      </c>
      <c r="J270">
        <f t="shared" si="45"/>
        <v>7</v>
      </c>
      <c r="K270">
        <f t="shared" si="49"/>
        <v>9.333062220414802E-2</v>
      </c>
      <c r="L270">
        <f>VLOOKUP(B270,'名称-id-价值'!B:M,J270+2,FALSE)</f>
        <v>115.19999999999999</v>
      </c>
      <c r="M270">
        <f t="shared" si="46"/>
        <v>2.687921919479463</v>
      </c>
      <c r="N270">
        <f t="shared" si="55"/>
        <v>2097.7859292395269</v>
      </c>
      <c r="O270" t="str">
        <f t="shared" si="52"/>
        <v>93001,</v>
      </c>
      <c r="P270" t="str">
        <f t="shared" si="52"/>
        <v>153,</v>
      </c>
      <c r="Q270" t="str">
        <f t="shared" si="50"/>
        <v>(1,2)</v>
      </c>
      <c r="R270" t="str">
        <f t="shared" si="53"/>
        <v>1,</v>
      </c>
      <c r="S270" t="str">
        <f t="shared" si="53"/>
        <v>2,</v>
      </c>
    </row>
    <row r="271" spans="1:19" x14ac:dyDescent="0.15">
      <c r="A271" t="s">
        <v>42</v>
      </c>
      <c r="B271">
        <v>93003</v>
      </c>
      <c r="C271">
        <v>153</v>
      </c>
      <c r="D271">
        <v>1</v>
      </c>
      <c r="E271">
        <v>2</v>
      </c>
      <c r="F271">
        <v>4</v>
      </c>
      <c r="G271" s="5">
        <f t="shared" si="54"/>
        <v>1.5555103700691337E-2</v>
      </c>
      <c r="H271" t="str">
        <f>VLOOKUP(B271,'名称-id-价值'!B:C,2,FALSE)</f>
        <v>T3LP3</v>
      </c>
      <c r="I271" t="str">
        <f t="shared" si="48"/>
        <v>T3部件</v>
      </c>
      <c r="J271">
        <f t="shared" si="45"/>
        <v>7</v>
      </c>
      <c r="K271">
        <f t="shared" si="49"/>
        <v>9.333062220414802E-2</v>
      </c>
      <c r="L271">
        <f>VLOOKUP(B271,'名称-id-价值'!B:M,J271+2,FALSE)</f>
        <v>115.2</v>
      </c>
      <c r="M271">
        <f t="shared" si="46"/>
        <v>2.6879219194794635</v>
      </c>
      <c r="N271">
        <f t="shared" si="55"/>
        <v>2097.7859292395269</v>
      </c>
      <c r="O271" t="str">
        <f t="shared" si="52"/>
        <v>93003,</v>
      </c>
      <c r="P271" t="str">
        <f t="shared" si="52"/>
        <v>153,</v>
      </c>
      <c r="Q271" t="str">
        <f t="shared" si="50"/>
        <v>(1,2)</v>
      </c>
      <c r="R271" t="str">
        <f t="shared" si="53"/>
        <v>1,</v>
      </c>
      <c r="S271" t="str">
        <f t="shared" si="53"/>
        <v>2,</v>
      </c>
    </row>
    <row r="272" spans="1:19" x14ac:dyDescent="0.15">
      <c r="A272" t="s">
        <v>42</v>
      </c>
      <c r="B272">
        <v>93005</v>
      </c>
      <c r="C272">
        <v>153</v>
      </c>
      <c r="D272">
        <v>1</v>
      </c>
      <c r="E272">
        <v>2</v>
      </c>
      <c r="F272">
        <v>4</v>
      </c>
      <c r="G272" s="5">
        <f t="shared" si="54"/>
        <v>1.5555103700691337E-2</v>
      </c>
      <c r="H272" t="str">
        <f>VLOOKUP(B272,'名称-id-价值'!B:C,2,FALSE)</f>
        <v>T3LP5</v>
      </c>
      <c r="I272" t="str">
        <f t="shared" si="48"/>
        <v>T3部件</v>
      </c>
      <c r="J272">
        <f t="shared" si="45"/>
        <v>7</v>
      </c>
      <c r="K272">
        <f t="shared" si="49"/>
        <v>9.333062220414802E-2</v>
      </c>
      <c r="L272">
        <f>VLOOKUP(B272,'名称-id-价值'!B:M,J272+2,FALSE)</f>
        <v>115.2</v>
      </c>
      <c r="M272">
        <f t="shared" si="46"/>
        <v>2.6879219194794635</v>
      </c>
      <c r="N272">
        <f t="shared" si="55"/>
        <v>2097.7859292395269</v>
      </c>
      <c r="O272" t="str">
        <f t="shared" si="52"/>
        <v>93005,</v>
      </c>
      <c r="P272" t="str">
        <f t="shared" si="52"/>
        <v>153,</v>
      </c>
      <c r="Q272" t="str">
        <f t="shared" si="50"/>
        <v>(1,2)</v>
      </c>
      <c r="R272" t="str">
        <f t="shared" si="53"/>
        <v>1,</v>
      </c>
      <c r="S272" t="str">
        <f t="shared" si="53"/>
        <v>2,</v>
      </c>
    </row>
    <row r="273" spans="1:19" x14ac:dyDescent="0.15">
      <c r="A273" t="s">
        <v>42</v>
      </c>
      <c r="B273">
        <v>93101</v>
      </c>
      <c r="C273">
        <v>153</v>
      </c>
      <c r="D273">
        <v>1</v>
      </c>
      <c r="E273">
        <v>2</v>
      </c>
      <c r="F273">
        <v>4</v>
      </c>
      <c r="G273" s="5">
        <f t="shared" si="54"/>
        <v>1.5555103700691337E-2</v>
      </c>
      <c r="H273" t="str">
        <f>VLOOKUP(B273,'名称-id-价值'!B:C,2,FALSE)</f>
        <v>T3MP1</v>
      </c>
      <c r="I273" t="str">
        <f t="shared" si="48"/>
        <v>T3部件</v>
      </c>
      <c r="J273">
        <f t="shared" si="45"/>
        <v>7</v>
      </c>
      <c r="K273">
        <f t="shared" si="49"/>
        <v>9.333062220414802E-2</v>
      </c>
      <c r="L273">
        <f>VLOOKUP(B273,'名称-id-价值'!B:M,J273+2,FALSE)</f>
        <v>115.2</v>
      </c>
      <c r="M273">
        <f t="shared" si="46"/>
        <v>2.6879219194794635</v>
      </c>
      <c r="N273">
        <f t="shared" si="55"/>
        <v>2097.7859292395269</v>
      </c>
      <c r="O273" t="str">
        <f t="shared" si="52"/>
        <v>93101,</v>
      </c>
      <c r="P273" t="str">
        <f t="shared" si="52"/>
        <v>153,</v>
      </c>
      <c r="Q273" t="str">
        <f t="shared" si="50"/>
        <v>(1,2)</v>
      </c>
      <c r="R273" t="str">
        <f t="shared" si="53"/>
        <v>1,</v>
      </c>
      <c r="S273" t="str">
        <f t="shared" si="53"/>
        <v>2,</v>
      </c>
    </row>
    <row r="274" spans="1:19" x14ac:dyDescent="0.15">
      <c r="A274" t="s">
        <v>42</v>
      </c>
      <c r="B274">
        <v>93103</v>
      </c>
      <c r="C274">
        <v>153</v>
      </c>
      <c r="D274">
        <v>1</v>
      </c>
      <c r="E274">
        <v>2</v>
      </c>
      <c r="F274">
        <v>4</v>
      </c>
      <c r="G274" s="5">
        <f t="shared" si="54"/>
        <v>1.5555103700691337E-2</v>
      </c>
      <c r="H274" t="str">
        <f>VLOOKUP(B274,'名称-id-价值'!B:C,2,FALSE)</f>
        <v>T3MP3</v>
      </c>
      <c r="I274" t="str">
        <f t="shared" si="48"/>
        <v>T3部件</v>
      </c>
      <c r="J274">
        <f t="shared" si="45"/>
        <v>7</v>
      </c>
      <c r="K274">
        <f t="shared" si="49"/>
        <v>9.333062220414802E-2</v>
      </c>
      <c r="L274">
        <f>VLOOKUP(B274,'名称-id-价值'!B:M,J274+2,FALSE)</f>
        <v>115.2</v>
      </c>
      <c r="M274">
        <f t="shared" si="46"/>
        <v>2.6879219194794635</v>
      </c>
      <c r="N274">
        <f t="shared" si="55"/>
        <v>2097.7859292395269</v>
      </c>
      <c r="O274" t="str">
        <f t="shared" si="52"/>
        <v>93103,</v>
      </c>
      <c r="P274" t="str">
        <f t="shared" si="52"/>
        <v>153,</v>
      </c>
      <c r="Q274" t="str">
        <f t="shared" si="50"/>
        <v>(1,2)</v>
      </c>
      <c r="R274" t="str">
        <f t="shared" si="53"/>
        <v>1,</v>
      </c>
      <c r="S274" t="str">
        <f t="shared" si="53"/>
        <v>2,</v>
      </c>
    </row>
    <row r="275" spans="1:19" x14ac:dyDescent="0.15">
      <c r="A275" t="s">
        <v>42</v>
      </c>
      <c r="B275">
        <v>93105</v>
      </c>
      <c r="C275">
        <v>153</v>
      </c>
      <c r="D275">
        <v>1</v>
      </c>
      <c r="E275">
        <v>2</v>
      </c>
      <c r="F275">
        <v>4</v>
      </c>
      <c r="G275" s="5">
        <f t="shared" si="54"/>
        <v>1.5555103700691337E-2</v>
      </c>
      <c r="H275" t="str">
        <f>VLOOKUP(B275,'名称-id-价值'!B:C,2,FALSE)</f>
        <v>T3MP5</v>
      </c>
      <c r="I275" t="str">
        <f t="shared" si="48"/>
        <v>T3部件</v>
      </c>
      <c r="J275">
        <f t="shared" ref="J275:J344" si="56">IF(RIGHT(A275,1)+0=0,10,RIGHT(A275,1)+0)</f>
        <v>7</v>
      </c>
      <c r="K275">
        <f t="shared" si="49"/>
        <v>9.333062220414802E-2</v>
      </c>
      <c r="L275">
        <f>VLOOKUP(B275,'名称-id-价值'!B:M,J275+2,FALSE)</f>
        <v>115.2</v>
      </c>
      <c r="M275">
        <f t="shared" ref="M275:M344" si="57">G275*L275*AVERAGE(D275:E275)</f>
        <v>2.6879219194794635</v>
      </c>
      <c r="N275">
        <f t="shared" si="55"/>
        <v>2097.7859292395269</v>
      </c>
      <c r="O275" t="str">
        <f t="shared" si="52"/>
        <v>93105,</v>
      </c>
      <c r="P275" t="str">
        <f t="shared" si="52"/>
        <v>153,</v>
      </c>
      <c r="Q275" t="str">
        <f t="shared" si="50"/>
        <v>(1,2)</v>
      </c>
      <c r="R275" t="str">
        <f t="shared" si="53"/>
        <v>1,</v>
      </c>
      <c r="S275" t="str">
        <f t="shared" si="53"/>
        <v>2,</v>
      </c>
    </row>
    <row r="276" spans="1:19" x14ac:dyDescent="0.15">
      <c r="A276" t="s">
        <v>42</v>
      </c>
      <c r="B276">
        <v>93201</v>
      </c>
      <c r="C276">
        <v>172</v>
      </c>
      <c r="D276">
        <v>1</v>
      </c>
      <c r="E276">
        <v>2</v>
      </c>
      <c r="F276">
        <v>4</v>
      </c>
      <c r="G276" s="5">
        <f t="shared" si="54"/>
        <v>1.7486783245221633E-2</v>
      </c>
      <c r="H276" t="str">
        <f>VLOOKUP(B276,'名称-id-价值'!B:C,2,FALSE)</f>
        <v>T3HP1</v>
      </c>
      <c r="I276" t="str">
        <f t="shared" si="48"/>
        <v>T3部件</v>
      </c>
      <c r="J276">
        <f t="shared" si="56"/>
        <v>7</v>
      </c>
      <c r="K276">
        <f t="shared" si="49"/>
        <v>0.1049206994713298</v>
      </c>
      <c r="L276">
        <f>VLOOKUP(B276,'名称-id-价值'!B:M,J276+2,FALSE)</f>
        <v>115.2</v>
      </c>
      <c r="M276">
        <f t="shared" si="57"/>
        <v>3.0217161447742984</v>
      </c>
      <c r="N276">
        <f t="shared" si="55"/>
        <v>2097.7859292395269</v>
      </c>
      <c r="O276" t="str">
        <f t="shared" si="52"/>
        <v>93201,</v>
      </c>
      <c r="P276" t="str">
        <f t="shared" si="52"/>
        <v>172,</v>
      </c>
      <c r="Q276" t="str">
        <f t="shared" si="50"/>
        <v>(1,2)</v>
      </c>
      <c r="R276" t="str">
        <f t="shared" si="53"/>
        <v>1,</v>
      </c>
      <c r="S276" t="str">
        <f t="shared" si="53"/>
        <v>2,</v>
      </c>
    </row>
    <row r="277" spans="1:19" x14ac:dyDescent="0.15">
      <c r="A277" t="s">
        <v>42</v>
      </c>
      <c r="B277">
        <v>93203</v>
      </c>
      <c r="C277">
        <v>172</v>
      </c>
      <c r="D277">
        <v>1</v>
      </c>
      <c r="E277">
        <v>2</v>
      </c>
      <c r="F277">
        <v>4</v>
      </c>
      <c r="G277" s="5">
        <f t="shared" si="54"/>
        <v>1.7486783245221633E-2</v>
      </c>
      <c r="H277" t="str">
        <f>VLOOKUP(B277,'名称-id-价值'!B:C,2,FALSE)</f>
        <v>T3HP3</v>
      </c>
      <c r="I277" t="str">
        <f t="shared" si="48"/>
        <v>T3部件</v>
      </c>
      <c r="J277">
        <f t="shared" si="56"/>
        <v>7</v>
      </c>
      <c r="K277">
        <f t="shared" si="49"/>
        <v>0.1049206994713298</v>
      </c>
      <c r="L277">
        <f>VLOOKUP(B277,'名称-id-价值'!B:M,J277+2,FALSE)</f>
        <v>115.2</v>
      </c>
      <c r="M277">
        <f t="shared" si="57"/>
        <v>3.0217161447742984</v>
      </c>
      <c r="N277">
        <f t="shared" si="55"/>
        <v>2097.7859292395269</v>
      </c>
      <c r="O277" t="str">
        <f t="shared" si="52"/>
        <v>93203,</v>
      </c>
      <c r="P277" t="str">
        <f t="shared" si="52"/>
        <v>172,</v>
      </c>
      <c r="Q277" t="str">
        <f t="shared" si="50"/>
        <v>(1,2)</v>
      </c>
      <c r="R277" t="str">
        <f t="shared" si="53"/>
        <v>1,</v>
      </c>
      <c r="S277" t="str">
        <f t="shared" si="53"/>
        <v>2,</v>
      </c>
    </row>
    <row r="278" spans="1:19" x14ac:dyDescent="0.15">
      <c r="A278" t="s">
        <v>42</v>
      </c>
      <c r="B278">
        <v>93205</v>
      </c>
      <c r="C278">
        <v>172</v>
      </c>
      <c r="D278">
        <v>1</v>
      </c>
      <c r="E278">
        <v>2</v>
      </c>
      <c r="F278">
        <v>4</v>
      </c>
      <c r="G278" s="5">
        <f t="shared" si="54"/>
        <v>1.7486783245221633E-2</v>
      </c>
      <c r="H278" t="str">
        <f>VLOOKUP(B278,'名称-id-价值'!B:C,2,FALSE)</f>
        <v>T3HP5</v>
      </c>
      <c r="I278" t="str">
        <f t="shared" si="48"/>
        <v>T3部件</v>
      </c>
      <c r="J278">
        <f t="shared" si="56"/>
        <v>7</v>
      </c>
      <c r="K278">
        <f t="shared" si="49"/>
        <v>0.1049206994713298</v>
      </c>
      <c r="L278">
        <f>VLOOKUP(B278,'名称-id-价值'!B:M,J278+2,FALSE)</f>
        <v>115.2</v>
      </c>
      <c r="M278">
        <f t="shared" si="57"/>
        <v>3.0217161447742984</v>
      </c>
      <c r="N278">
        <f t="shared" si="55"/>
        <v>2097.7859292395269</v>
      </c>
      <c r="O278" t="str">
        <f t="shared" si="52"/>
        <v>93205,</v>
      </c>
      <c r="P278" t="str">
        <f t="shared" si="52"/>
        <v>172,</v>
      </c>
      <c r="Q278" t="str">
        <f t="shared" si="50"/>
        <v>(1,2)</v>
      </c>
      <c r="R278" t="str">
        <f t="shared" si="53"/>
        <v>1,</v>
      </c>
      <c r="S278" t="str">
        <f t="shared" si="53"/>
        <v>2,</v>
      </c>
    </row>
    <row r="279" spans="1:19" x14ac:dyDescent="0.15">
      <c r="A279" t="s">
        <v>42</v>
      </c>
      <c r="B279">
        <v>93002</v>
      </c>
      <c r="C279">
        <v>172</v>
      </c>
      <c r="D279">
        <v>1</v>
      </c>
      <c r="E279">
        <v>2</v>
      </c>
      <c r="F279">
        <v>4</v>
      </c>
      <c r="G279" s="5">
        <f t="shared" si="54"/>
        <v>1.7486783245221633E-2</v>
      </c>
      <c r="H279" t="str">
        <f>VLOOKUP(B279,'名称-id-价值'!B:C,2,FALSE)</f>
        <v>T3LP2</v>
      </c>
      <c r="I279" t="str">
        <f t="shared" si="48"/>
        <v>T3部件</v>
      </c>
      <c r="J279">
        <f t="shared" si="56"/>
        <v>7</v>
      </c>
      <c r="K279">
        <f t="shared" si="49"/>
        <v>0.1049206994713298</v>
      </c>
      <c r="L279">
        <f>VLOOKUP(B279,'名称-id-价值'!B:M,J279+2,FALSE)</f>
        <v>115.19999999999999</v>
      </c>
      <c r="M279">
        <f t="shared" si="57"/>
        <v>3.021716144774298</v>
      </c>
      <c r="N279">
        <f t="shared" si="55"/>
        <v>2097.7859292395269</v>
      </c>
      <c r="O279" t="str">
        <f t="shared" si="52"/>
        <v>93002,</v>
      </c>
      <c r="P279" t="str">
        <f t="shared" si="52"/>
        <v>172,</v>
      </c>
      <c r="Q279" t="str">
        <f t="shared" si="50"/>
        <v>(1,2)</v>
      </c>
      <c r="R279" t="str">
        <f t="shared" si="53"/>
        <v>1,</v>
      </c>
      <c r="S279" t="str">
        <f t="shared" si="53"/>
        <v>2,</v>
      </c>
    </row>
    <row r="280" spans="1:19" x14ac:dyDescent="0.15">
      <c r="A280" t="s">
        <v>42</v>
      </c>
      <c r="B280">
        <v>93004</v>
      </c>
      <c r="C280">
        <v>172</v>
      </c>
      <c r="D280">
        <v>1</v>
      </c>
      <c r="E280">
        <v>2</v>
      </c>
      <c r="F280">
        <v>4</v>
      </c>
      <c r="G280" s="5">
        <f t="shared" si="54"/>
        <v>1.7486783245221633E-2</v>
      </c>
      <c r="H280" t="str">
        <f>VLOOKUP(B280,'名称-id-价值'!B:C,2,FALSE)</f>
        <v>T3LP4</v>
      </c>
      <c r="I280" t="str">
        <f t="shared" si="48"/>
        <v>T3部件</v>
      </c>
      <c r="J280">
        <f t="shared" si="56"/>
        <v>7</v>
      </c>
      <c r="K280">
        <f t="shared" si="49"/>
        <v>0.1049206994713298</v>
      </c>
      <c r="L280">
        <f>VLOOKUP(B280,'名称-id-价值'!B:M,J280+2,FALSE)</f>
        <v>115.2</v>
      </c>
      <c r="M280">
        <f t="shared" si="57"/>
        <v>3.0217161447742984</v>
      </c>
      <c r="N280">
        <f t="shared" si="55"/>
        <v>2097.7859292395269</v>
      </c>
      <c r="O280" t="str">
        <f t="shared" si="52"/>
        <v>93004,</v>
      </c>
      <c r="P280" t="str">
        <f t="shared" si="52"/>
        <v>172,</v>
      </c>
      <c r="Q280" t="str">
        <f t="shared" si="50"/>
        <v>(1,2)</v>
      </c>
      <c r="R280" t="str">
        <f t="shared" si="53"/>
        <v>1,</v>
      </c>
      <c r="S280" t="str">
        <f t="shared" si="53"/>
        <v>2,</v>
      </c>
    </row>
    <row r="281" spans="1:19" x14ac:dyDescent="0.15">
      <c r="A281" t="s">
        <v>42</v>
      </c>
      <c r="B281">
        <v>93006</v>
      </c>
      <c r="C281">
        <v>172</v>
      </c>
      <c r="D281">
        <v>1</v>
      </c>
      <c r="E281">
        <v>2</v>
      </c>
      <c r="F281">
        <v>4</v>
      </c>
      <c r="G281" s="5">
        <f t="shared" si="54"/>
        <v>1.7486783245221633E-2</v>
      </c>
      <c r="H281" t="str">
        <f>VLOOKUP(B281,'名称-id-价值'!B:C,2,FALSE)</f>
        <v>T3LP6</v>
      </c>
      <c r="I281" t="str">
        <f t="shared" ref="I281:I354" si="58">IF(LEFT(B281,1)+0=5,"T"&amp;MID(B281,3,1)&amp;"碎片",IF(LEFT(B281,1)+0=1,"T"&amp;MID(B281,3,1)&amp;"坦克",IF(LEFT(B281,1)+0=9,"T"&amp;MID(B281,2,1)&amp;"部件")))</f>
        <v>T3部件</v>
      </c>
      <c r="J281">
        <f t="shared" si="56"/>
        <v>7</v>
      </c>
      <c r="K281">
        <f t="shared" ref="K281:K354" si="59">AVERAGE(D281:E281)*G281*F281</f>
        <v>0.1049206994713298</v>
      </c>
      <c r="L281">
        <f>VLOOKUP(B281,'名称-id-价值'!B:M,J281+2,FALSE)</f>
        <v>115.2</v>
      </c>
      <c r="M281">
        <f t="shared" si="57"/>
        <v>3.0217161447742984</v>
      </c>
      <c r="N281">
        <f t="shared" si="55"/>
        <v>2097.7859292395269</v>
      </c>
      <c r="O281" t="str">
        <f t="shared" si="52"/>
        <v>93006,</v>
      </c>
      <c r="P281" t="str">
        <f t="shared" si="52"/>
        <v>172,</v>
      </c>
      <c r="Q281" t="str">
        <f t="shared" ref="Q281:Q354" si="60">"("&amp;LEFT(R281&amp;S281,LEN(R281&amp;S281)-1)&amp;")"</f>
        <v>(1,2)</v>
      </c>
      <c r="R281" t="str">
        <f t="shared" si="53"/>
        <v>1,</v>
      </c>
      <c r="S281" t="str">
        <f t="shared" si="53"/>
        <v>2,</v>
      </c>
    </row>
    <row r="282" spans="1:19" x14ac:dyDescent="0.15">
      <c r="A282" t="s">
        <v>42</v>
      </c>
      <c r="B282">
        <v>93102</v>
      </c>
      <c r="C282">
        <v>172</v>
      </c>
      <c r="D282">
        <v>1</v>
      </c>
      <c r="E282">
        <v>2</v>
      </c>
      <c r="F282">
        <v>4</v>
      </c>
      <c r="G282" s="5">
        <f t="shared" si="54"/>
        <v>1.7486783245221633E-2</v>
      </c>
      <c r="H282" t="str">
        <f>VLOOKUP(B282,'名称-id-价值'!B:C,2,FALSE)</f>
        <v>T3MP2</v>
      </c>
      <c r="I282" t="str">
        <f t="shared" si="58"/>
        <v>T3部件</v>
      </c>
      <c r="J282">
        <f t="shared" si="56"/>
        <v>7</v>
      </c>
      <c r="K282">
        <f t="shared" si="59"/>
        <v>0.1049206994713298</v>
      </c>
      <c r="L282">
        <f>VLOOKUP(B282,'名称-id-价值'!B:M,J282+2,FALSE)</f>
        <v>115.2</v>
      </c>
      <c r="M282">
        <f t="shared" si="57"/>
        <v>3.0217161447742984</v>
      </c>
      <c r="N282">
        <f t="shared" si="55"/>
        <v>2097.7859292395269</v>
      </c>
      <c r="O282" t="str">
        <f t="shared" si="52"/>
        <v>93102,</v>
      </c>
      <c r="P282" t="str">
        <f t="shared" si="52"/>
        <v>172,</v>
      </c>
      <c r="Q282" t="str">
        <f t="shared" si="60"/>
        <v>(1,2)</v>
      </c>
      <c r="R282" t="str">
        <f t="shared" si="53"/>
        <v>1,</v>
      </c>
      <c r="S282" t="str">
        <f t="shared" si="53"/>
        <v>2,</v>
      </c>
    </row>
    <row r="283" spans="1:19" x14ac:dyDescent="0.15">
      <c r="A283" t="s">
        <v>42</v>
      </c>
      <c r="B283">
        <v>93104</v>
      </c>
      <c r="C283">
        <v>172</v>
      </c>
      <c r="D283">
        <v>1</v>
      </c>
      <c r="E283">
        <v>2</v>
      </c>
      <c r="F283">
        <v>4</v>
      </c>
      <c r="G283" s="5">
        <f t="shared" si="54"/>
        <v>1.7486783245221633E-2</v>
      </c>
      <c r="H283" t="str">
        <f>VLOOKUP(B283,'名称-id-价值'!B:C,2,FALSE)</f>
        <v>T3MP4</v>
      </c>
      <c r="I283" t="str">
        <f t="shared" si="58"/>
        <v>T3部件</v>
      </c>
      <c r="J283">
        <f t="shared" si="56"/>
        <v>7</v>
      </c>
      <c r="K283">
        <f t="shared" si="59"/>
        <v>0.1049206994713298</v>
      </c>
      <c r="L283">
        <f>VLOOKUP(B283,'名称-id-价值'!B:M,J283+2,FALSE)</f>
        <v>115.2</v>
      </c>
      <c r="M283">
        <f t="shared" si="57"/>
        <v>3.0217161447742984</v>
      </c>
      <c r="N283">
        <f t="shared" si="55"/>
        <v>2097.7859292395269</v>
      </c>
      <c r="O283" t="str">
        <f t="shared" si="52"/>
        <v>93104,</v>
      </c>
      <c r="P283" t="str">
        <f t="shared" si="52"/>
        <v>172,</v>
      </c>
      <c r="Q283" t="str">
        <f t="shared" si="60"/>
        <v>(1,2)</v>
      </c>
      <c r="R283" t="str">
        <f t="shared" si="53"/>
        <v>1,</v>
      </c>
      <c r="S283" t="str">
        <f t="shared" si="53"/>
        <v>2,</v>
      </c>
    </row>
    <row r="284" spans="1:19" x14ac:dyDescent="0.15">
      <c r="A284" t="s">
        <v>42</v>
      </c>
      <c r="B284">
        <v>93106</v>
      </c>
      <c r="C284">
        <v>172</v>
      </c>
      <c r="D284">
        <v>1</v>
      </c>
      <c r="E284">
        <v>2</v>
      </c>
      <c r="F284">
        <v>4</v>
      </c>
      <c r="G284" s="5">
        <f t="shared" si="54"/>
        <v>1.7486783245221633E-2</v>
      </c>
      <c r="H284" t="str">
        <f>VLOOKUP(B284,'名称-id-价值'!B:C,2,FALSE)</f>
        <v>T3MP6</v>
      </c>
      <c r="I284" t="str">
        <f t="shared" si="58"/>
        <v>T3部件</v>
      </c>
      <c r="J284">
        <f t="shared" si="56"/>
        <v>7</v>
      </c>
      <c r="K284">
        <f t="shared" si="59"/>
        <v>0.1049206994713298</v>
      </c>
      <c r="L284">
        <f>VLOOKUP(B284,'名称-id-价值'!B:M,J284+2,FALSE)</f>
        <v>115.2</v>
      </c>
      <c r="M284">
        <f t="shared" si="57"/>
        <v>3.0217161447742984</v>
      </c>
      <c r="N284">
        <f t="shared" si="55"/>
        <v>2097.7859292395269</v>
      </c>
      <c r="O284" t="str">
        <f t="shared" si="52"/>
        <v>93106,</v>
      </c>
      <c r="P284" t="str">
        <f t="shared" si="52"/>
        <v>172,</v>
      </c>
      <c r="Q284" t="str">
        <f t="shared" si="60"/>
        <v>(1,2)</v>
      </c>
      <c r="R284" t="str">
        <f t="shared" si="53"/>
        <v>1,</v>
      </c>
      <c r="S284" t="str">
        <f t="shared" si="53"/>
        <v>2,</v>
      </c>
    </row>
    <row r="285" spans="1:19" x14ac:dyDescent="0.15">
      <c r="A285" t="s">
        <v>42</v>
      </c>
      <c r="B285">
        <v>93202</v>
      </c>
      <c r="C285">
        <v>172</v>
      </c>
      <c r="D285">
        <v>1</v>
      </c>
      <c r="E285">
        <v>2</v>
      </c>
      <c r="F285">
        <v>4</v>
      </c>
      <c r="G285" s="5">
        <f t="shared" si="54"/>
        <v>1.7486783245221633E-2</v>
      </c>
      <c r="H285" t="str">
        <f>VLOOKUP(B285,'名称-id-价值'!B:C,2,FALSE)</f>
        <v>T3HP2</v>
      </c>
      <c r="I285" t="str">
        <f t="shared" si="58"/>
        <v>T3部件</v>
      </c>
      <c r="J285">
        <f t="shared" si="56"/>
        <v>7</v>
      </c>
      <c r="K285">
        <f t="shared" si="59"/>
        <v>0.1049206994713298</v>
      </c>
      <c r="L285">
        <f>VLOOKUP(B285,'名称-id-价值'!B:M,J285+2,FALSE)</f>
        <v>115.2</v>
      </c>
      <c r="M285">
        <f t="shared" si="57"/>
        <v>3.0217161447742984</v>
      </c>
      <c r="N285">
        <f t="shared" si="55"/>
        <v>2097.7859292395269</v>
      </c>
      <c r="O285" t="str">
        <f t="shared" si="52"/>
        <v>93202,</v>
      </c>
      <c r="P285" t="str">
        <f t="shared" si="52"/>
        <v>172,</v>
      </c>
      <c r="Q285" t="str">
        <f t="shared" si="60"/>
        <v>(1,2)</v>
      </c>
      <c r="R285" t="str">
        <f t="shared" si="53"/>
        <v>1,</v>
      </c>
      <c r="S285" t="str">
        <f t="shared" si="53"/>
        <v>2,</v>
      </c>
    </row>
    <row r="286" spans="1:19" x14ac:dyDescent="0.15">
      <c r="A286" t="s">
        <v>42</v>
      </c>
      <c r="B286">
        <v>93204</v>
      </c>
      <c r="C286">
        <v>172</v>
      </c>
      <c r="D286">
        <v>1</v>
      </c>
      <c r="E286">
        <v>2</v>
      </c>
      <c r="F286">
        <v>4</v>
      </c>
      <c r="G286" s="5">
        <f t="shared" si="54"/>
        <v>1.7486783245221633E-2</v>
      </c>
      <c r="H286" t="str">
        <f>VLOOKUP(B286,'名称-id-价值'!B:C,2,FALSE)</f>
        <v>T3HP4</v>
      </c>
      <c r="I286" t="str">
        <f t="shared" si="58"/>
        <v>T3部件</v>
      </c>
      <c r="J286">
        <f t="shared" si="56"/>
        <v>7</v>
      </c>
      <c r="K286">
        <f t="shared" si="59"/>
        <v>0.1049206994713298</v>
      </c>
      <c r="L286">
        <f>VLOOKUP(B286,'名称-id-价值'!B:M,J286+2,FALSE)</f>
        <v>115.2</v>
      </c>
      <c r="M286">
        <f t="shared" si="57"/>
        <v>3.0217161447742984</v>
      </c>
      <c r="N286">
        <f t="shared" si="55"/>
        <v>2097.7859292395269</v>
      </c>
      <c r="O286" t="str">
        <f t="shared" si="52"/>
        <v>93204,</v>
      </c>
      <c r="P286" t="str">
        <f t="shared" si="52"/>
        <v>172,</v>
      </c>
      <c r="Q286" t="str">
        <f t="shared" si="60"/>
        <v>(1,2)</v>
      </c>
      <c r="R286" t="str">
        <f t="shared" si="53"/>
        <v>1,</v>
      </c>
      <c r="S286" t="str">
        <f t="shared" si="53"/>
        <v>2,</v>
      </c>
    </row>
    <row r="287" spans="1:19" x14ac:dyDescent="0.15">
      <c r="A287" t="s">
        <v>42</v>
      </c>
      <c r="B287">
        <v>93206</v>
      </c>
      <c r="C287">
        <v>134</v>
      </c>
      <c r="D287">
        <v>1</v>
      </c>
      <c r="E287">
        <v>2</v>
      </c>
      <c r="F287">
        <v>4</v>
      </c>
      <c r="G287" s="5">
        <f t="shared" si="54"/>
        <v>1.3623424156161041E-2</v>
      </c>
      <c r="H287" t="str">
        <f>VLOOKUP(B287,'名称-id-价值'!B:C,2,FALSE)</f>
        <v>T3HP6</v>
      </c>
      <c r="I287" t="str">
        <f t="shared" si="58"/>
        <v>T3部件</v>
      </c>
      <c r="J287">
        <f t="shared" si="56"/>
        <v>7</v>
      </c>
      <c r="K287">
        <f t="shared" si="59"/>
        <v>8.1740544936966253E-2</v>
      </c>
      <c r="L287">
        <f>VLOOKUP(B287,'名称-id-价值'!B:M,J287+2,FALSE)</f>
        <v>115.2</v>
      </c>
      <c r="M287">
        <f t="shared" si="57"/>
        <v>2.3541276941846281</v>
      </c>
      <c r="N287">
        <f t="shared" si="55"/>
        <v>2097.7859292395269</v>
      </c>
      <c r="O287" t="str">
        <f t="shared" si="52"/>
        <v>93206,</v>
      </c>
      <c r="P287" t="str">
        <f t="shared" si="52"/>
        <v>134,</v>
      </c>
      <c r="Q287" t="str">
        <f t="shared" si="60"/>
        <v>(1,2)</v>
      </c>
      <c r="R287" t="str">
        <f t="shared" si="53"/>
        <v>1,</v>
      </c>
      <c r="S287" t="str">
        <f t="shared" si="53"/>
        <v>2,</v>
      </c>
    </row>
    <row r="288" spans="1:19" x14ac:dyDescent="0.15">
      <c r="A288" t="s">
        <v>42</v>
      </c>
      <c r="B288">
        <v>94003</v>
      </c>
      <c r="C288">
        <v>100</v>
      </c>
      <c r="D288">
        <v>1</v>
      </c>
      <c r="E288">
        <v>1</v>
      </c>
      <c r="F288">
        <v>4</v>
      </c>
      <c r="G288" s="5">
        <f t="shared" si="54"/>
        <v>1.0166734444896299E-2</v>
      </c>
      <c r="H288" t="str">
        <f>VLOOKUP(B288,'名称-id-价值'!B:C,2,FALSE)</f>
        <v>T4LP3</v>
      </c>
      <c r="I288" t="str">
        <f t="shared" si="58"/>
        <v>T4部件</v>
      </c>
      <c r="J288">
        <f t="shared" si="56"/>
        <v>7</v>
      </c>
      <c r="K288">
        <f t="shared" si="59"/>
        <v>4.0666937779585195E-2</v>
      </c>
      <c r="L288">
        <f>VLOOKUP(B288,'名称-id-价值'!B:M,J288+2,FALSE)</f>
        <v>200</v>
      </c>
      <c r="M288">
        <f t="shared" si="57"/>
        <v>2.0333468889792599</v>
      </c>
      <c r="N288">
        <f t="shared" si="55"/>
        <v>2097.7859292395269</v>
      </c>
      <c r="O288" t="str">
        <f t="shared" si="52"/>
        <v>94003,</v>
      </c>
      <c r="P288" t="str">
        <f t="shared" si="52"/>
        <v>100,</v>
      </c>
      <c r="Q288" t="str">
        <f t="shared" si="60"/>
        <v>(1,1)</v>
      </c>
      <c r="R288" t="str">
        <f t="shared" si="53"/>
        <v>1,</v>
      </c>
      <c r="S288" t="str">
        <f t="shared" si="53"/>
        <v>1,</v>
      </c>
    </row>
    <row r="289" spans="1:19" x14ac:dyDescent="0.15">
      <c r="A289" t="s">
        <v>42</v>
      </c>
      <c r="B289">
        <v>94103</v>
      </c>
      <c r="C289">
        <v>100</v>
      </c>
      <c r="D289">
        <v>1</v>
      </c>
      <c r="E289">
        <v>1</v>
      </c>
      <c r="F289">
        <v>4</v>
      </c>
      <c r="G289" s="5">
        <f t="shared" si="54"/>
        <v>1.0166734444896299E-2</v>
      </c>
      <c r="H289" t="str">
        <f>VLOOKUP(B289,'名称-id-价值'!B:C,2,FALSE)</f>
        <v>T4MP3</v>
      </c>
      <c r="I289" t="str">
        <f t="shared" si="58"/>
        <v>T4部件</v>
      </c>
      <c r="J289">
        <f t="shared" si="56"/>
        <v>7</v>
      </c>
      <c r="K289">
        <f t="shared" si="59"/>
        <v>4.0666937779585195E-2</v>
      </c>
      <c r="L289">
        <f>VLOOKUP(B289,'名称-id-价值'!B:M,J289+2,FALSE)</f>
        <v>200</v>
      </c>
      <c r="M289">
        <f t="shared" si="57"/>
        <v>2.0333468889792599</v>
      </c>
      <c r="N289">
        <f t="shared" si="55"/>
        <v>2097.7859292395269</v>
      </c>
      <c r="O289" t="str">
        <f t="shared" si="52"/>
        <v>94103,</v>
      </c>
      <c r="P289" t="str">
        <f t="shared" si="52"/>
        <v>100,</v>
      </c>
      <c r="Q289" t="str">
        <f t="shared" si="60"/>
        <v>(1,1)</v>
      </c>
      <c r="R289" t="str">
        <f t="shared" si="53"/>
        <v>1,</v>
      </c>
      <c r="S289" t="str">
        <f t="shared" si="53"/>
        <v>1,</v>
      </c>
    </row>
    <row r="290" spans="1:19" x14ac:dyDescent="0.15">
      <c r="A290" t="s">
        <v>43</v>
      </c>
      <c r="B290">
        <v>11311</v>
      </c>
      <c r="C290">
        <v>177</v>
      </c>
      <c r="D290">
        <v>1</v>
      </c>
      <c r="E290">
        <v>1</v>
      </c>
      <c r="F290">
        <v>4</v>
      </c>
      <c r="G290" s="5">
        <f t="shared" si="54"/>
        <v>1.7995119967466451E-2</v>
      </c>
      <c r="H290" t="str">
        <f>VLOOKUP(B290,'名称-id-价值'!B:C,2,FALSE)</f>
        <v>35(t)</v>
      </c>
      <c r="I290" t="str">
        <f t="shared" si="58"/>
        <v>T3坦克</v>
      </c>
      <c r="J290">
        <f t="shared" si="56"/>
        <v>8</v>
      </c>
      <c r="K290">
        <f t="shared" si="59"/>
        <v>7.1980479869865804E-2</v>
      </c>
      <c r="L290">
        <f>VLOOKUP(B290,'名称-id-价值'!B:M,J290+2,FALSE)</f>
        <v>1353</v>
      </c>
      <c r="M290">
        <f t="shared" si="57"/>
        <v>24.347397315982107</v>
      </c>
      <c r="N290">
        <f t="shared" si="55"/>
        <v>2088.2152501016681</v>
      </c>
      <c r="O290" t="str">
        <f t="shared" si="52"/>
        <v>11311,</v>
      </c>
      <c r="P290" t="str">
        <f t="shared" si="52"/>
        <v>177,</v>
      </c>
      <c r="Q290" t="str">
        <f t="shared" si="60"/>
        <v>(1,1)</v>
      </c>
      <c r="R290" t="str">
        <f t="shared" si="53"/>
        <v>1,</v>
      </c>
      <c r="S290" t="str">
        <f t="shared" si="53"/>
        <v>1,</v>
      </c>
    </row>
    <row r="291" spans="1:19" x14ac:dyDescent="0.15">
      <c r="A291" t="s">
        <v>43</v>
      </c>
      <c r="B291">
        <v>12311</v>
      </c>
      <c r="C291">
        <v>177</v>
      </c>
      <c r="D291">
        <v>1</v>
      </c>
      <c r="E291">
        <v>1</v>
      </c>
      <c r="F291">
        <v>4</v>
      </c>
      <c r="G291" s="5">
        <f t="shared" si="54"/>
        <v>1.7995119967466451E-2</v>
      </c>
      <c r="H291" t="str">
        <f>VLOOKUP(B291,'名称-id-价值'!B:C,2,FALSE)</f>
        <v>玛蒂尔达</v>
      </c>
      <c r="I291" t="str">
        <f t="shared" si="58"/>
        <v>T3坦克</v>
      </c>
      <c r="J291">
        <f t="shared" si="56"/>
        <v>8</v>
      </c>
      <c r="K291">
        <f t="shared" si="59"/>
        <v>7.1980479869865804E-2</v>
      </c>
      <c r="L291">
        <f>VLOOKUP(B291,'名称-id-价值'!B:M,J291+2,FALSE)</f>
        <v>1353</v>
      </c>
      <c r="M291">
        <f t="shared" si="57"/>
        <v>24.347397315982107</v>
      </c>
      <c r="N291">
        <f t="shared" si="55"/>
        <v>2088.2152501016681</v>
      </c>
      <c r="O291" t="str">
        <f t="shared" si="52"/>
        <v>12311,</v>
      </c>
      <c r="P291" t="str">
        <f t="shared" si="52"/>
        <v>177,</v>
      </c>
      <c r="Q291" t="str">
        <f t="shared" si="60"/>
        <v>(1,1)</v>
      </c>
      <c r="R291" t="str">
        <f t="shared" si="53"/>
        <v>1,</v>
      </c>
      <c r="S291" t="str">
        <f t="shared" si="53"/>
        <v>1,</v>
      </c>
    </row>
    <row r="292" spans="1:19" x14ac:dyDescent="0.15">
      <c r="A292" t="s">
        <v>43</v>
      </c>
      <c r="B292">
        <v>13311</v>
      </c>
      <c r="C292">
        <v>177</v>
      </c>
      <c r="D292">
        <v>1</v>
      </c>
      <c r="E292">
        <v>1</v>
      </c>
      <c r="F292">
        <v>4</v>
      </c>
      <c r="G292" s="5">
        <f t="shared" si="54"/>
        <v>1.7995119967466451E-2</v>
      </c>
      <c r="H292" t="str">
        <f>VLOOKUP(B292,'名称-id-价值'!B:C,2,FALSE)</f>
        <v>黑豹</v>
      </c>
      <c r="I292" t="str">
        <f t="shared" si="58"/>
        <v>T3坦克</v>
      </c>
      <c r="J292">
        <f t="shared" si="56"/>
        <v>8</v>
      </c>
      <c r="K292">
        <f t="shared" si="59"/>
        <v>7.1980479869865804E-2</v>
      </c>
      <c r="L292">
        <f>VLOOKUP(B292,'名称-id-价值'!B:M,J292+2,FALSE)</f>
        <v>1353</v>
      </c>
      <c r="M292">
        <f t="shared" si="57"/>
        <v>24.347397315982107</v>
      </c>
      <c r="N292">
        <f t="shared" si="55"/>
        <v>2088.2152501016681</v>
      </c>
      <c r="O292" t="str">
        <f t="shared" si="52"/>
        <v>13311,</v>
      </c>
      <c r="P292" t="str">
        <f t="shared" si="52"/>
        <v>177,</v>
      </c>
      <c r="Q292" t="str">
        <f t="shared" si="60"/>
        <v>(1,1)</v>
      </c>
      <c r="R292" t="str">
        <f t="shared" si="53"/>
        <v>1,</v>
      </c>
      <c r="S292" t="str">
        <f t="shared" si="53"/>
        <v>1,</v>
      </c>
    </row>
    <row r="293" spans="1:19" x14ac:dyDescent="0.15">
      <c r="A293" t="s">
        <v>43</v>
      </c>
      <c r="B293">
        <v>11321</v>
      </c>
      <c r="C293">
        <v>99</v>
      </c>
      <c r="D293">
        <v>1</v>
      </c>
      <c r="E293">
        <v>1</v>
      </c>
      <c r="F293">
        <v>4</v>
      </c>
      <c r="G293" s="5">
        <f t="shared" si="54"/>
        <v>1.0065067100447337E-2</v>
      </c>
      <c r="H293" t="str">
        <f>VLOOKUP(B293,'名称-id-价值'!B:C,2,FALSE)</f>
        <v>十字军</v>
      </c>
      <c r="I293" t="str">
        <f t="shared" si="58"/>
        <v>T3坦克</v>
      </c>
      <c r="J293">
        <f t="shared" si="56"/>
        <v>8</v>
      </c>
      <c r="K293">
        <f t="shared" si="59"/>
        <v>4.0260268401789347E-2</v>
      </c>
      <c r="L293">
        <f>VLOOKUP(B293,'名称-id-价值'!B:M,J293+2,FALSE)</f>
        <v>1848</v>
      </c>
      <c r="M293">
        <f t="shared" si="57"/>
        <v>18.600244001626677</v>
      </c>
      <c r="N293">
        <f t="shared" si="55"/>
        <v>2088.2152501016681</v>
      </c>
      <c r="O293" t="str">
        <f t="shared" si="52"/>
        <v>11321,</v>
      </c>
      <c r="P293" t="str">
        <f t="shared" si="52"/>
        <v>99,</v>
      </c>
      <c r="Q293" t="str">
        <f t="shared" si="60"/>
        <v>(1,1)</v>
      </c>
      <c r="R293" t="str">
        <f t="shared" ref="R293:S326" si="61">D293&amp;","</f>
        <v>1,</v>
      </c>
      <c r="S293" t="str">
        <f t="shared" si="61"/>
        <v>1,</v>
      </c>
    </row>
    <row r="294" spans="1:19" x14ac:dyDescent="0.15">
      <c r="A294" t="s">
        <v>43</v>
      </c>
      <c r="B294">
        <v>12321</v>
      </c>
      <c r="C294">
        <v>99</v>
      </c>
      <c r="D294">
        <v>1</v>
      </c>
      <c r="E294">
        <v>1</v>
      </c>
      <c r="F294">
        <v>4</v>
      </c>
      <c r="G294" s="5">
        <f t="shared" si="54"/>
        <v>1.0065067100447337E-2</v>
      </c>
      <c r="H294" t="str">
        <f>VLOOKUP(B294,'名称-id-价值'!B:C,2,FALSE)</f>
        <v>谢尔曼</v>
      </c>
      <c r="I294" t="str">
        <f t="shared" si="58"/>
        <v>T3坦克</v>
      </c>
      <c r="J294">
        <f t="shared" si="56"/>
        <v>8</v>
      </c>
      <c r="K294">
        <f t="shared" si="59"/>
        <v>4.0260268401789347E-2</v>
      </c>
      <c r="L294">
        <f>VLOOKUP(B294,'名称-id-价值'!B:M,J294+2,FALSE)</f>
        <v>1848</v>
      </c>
      <c r="M294">
        <f t="shared" si="57"/>
        <v>18.600244001626677</v>
      </c>
      <c r="N294">
        <f t="shared" si="55"/>
        <v>2088.2152501016681</v>
      </c>
      <c r="O294" t="str">
        <f t="shared" si="52"/>
        <v>12321,</v>
      </c>
      <c r="P294" t="str">
        <f t="shared" si="52"/>
        <v>99,</v>
      </c>
      <c r="Q294" t="str">
        <f t="shared" si="60"/>
        <v>(1,1)</v>
      </c>
      <c r="R294" t="str">
        <f t="shared" si="61"/>
        <v>1,</v>
      </c>
      <c r="S294" t="str">
        <f t="shared" si="61"/>
        <v>1,</v>
      </c>
    </row>
    <row r="295" spans="1:19" x14ac:dyDescent="0.15">
      <c r="A295" t="s">
        <v>43</v>
      </c>
      <c r="B295">
        <v>13321</v>
      </c>
      <c r="C295">
        <v>99</v>
      </c>
      <c r="D295">
        <v>1</v>
      </c>
      <c r="E295">
        <v>1</v>
      </c>
      <c r="F295">
        <v>4</v>
      </c>
      <c r="G295" s="5">
        <f t="shared" si="54"/>
        <v>1.0065067100447337E-2</v>
      </c>
      <c r="H295" t="str">
        <f>VLOOKUP(B295,'名称-id-价值'!B:C,2,FALSE)</f>
        <v>虎式</v>
      </c>
      <c r="I295" t="str">
        <f t="shared" si="58"/>
        <v>T3坦克</v>
      </c>
      <c r="J295">
        <f t="shared" si="56"/>
        <v>8</v>
      </c>
      <c r="K295">
        <f t="shared" si="59"/>
        <v>4.0260268401789347E-2</v>
      </c>
      <c r="L295">
        <f>VLOOKUP(B295,'名称-id-价值'!B:M,J295+2,FALSE)</f>
        <v>1848</v>
      </c>
      <c r="M295">
        <f t="shared" si="57"/>
        <v>18.600244001626677</v>
      </c>
      <c r="N295">
        <f t="shared" si="55"/>
        <v>2088.2152501016681</v>
      </c>
      <c r="O295" t="str">
        <f t="shared" si="52"/>
        <v>13321,</v>
      </c>
      <c r="P295" t="str">
        <f t="shared" si="52"/>
        <v>99,</v>
      </c>
      <c r="Q295" t="str">
        <f t="shared" si="60"/>
        <v>(1,1)</v>
      </c>
      <c r="R295" t="str">
        <f t="shared" si="61"/>
        <v>1,</v>
      </c>
      <c r="S295" t="str">
        <f t="shared" si="61"/>
        <v>1,</v>
      </c>
    </row>
    <row r="296" spans="1:19" x14ac:dyDescent="0.15">
      <c r="A296" t="s">
        <v>43</v>
      </c>
      <c r="B296">
        <v>13331</v>
      </c>
      <c r="C296">
        <v>99</v>
      </c>
      <c r="D296">
        <v>1</v>
      </c>
      <c r="E296">
        <v>1</v>
      </c>
      <c r="F296">
        <v>4</v>
      </c>
      <c r="G296" s="5">
        <f t="shared" si="54"/>
        <v>1.0065067100447337E-2</v>
      </c>
      <c r="H296" t="str">
        <f>VLOOKUP(B296,'名称-id-价值'!B:C,2,FALSE)</f>
        <v>KV-2</v>
      </c>
      <c r="I296" t="str">
        <f t="shared" si="58"/>
        <v>T3坦克</v>
      </c>
      <c r="J296">
        <f t="shared" si="56"/>
        <v>8</v>
      </c>
      <c r="K296">
        <f t="shared" si="59"/>
        <v>4.0260268401789347E-2</v>
      </c>
      <c r="L296">
        <f>VLOOKUP(B296,'名称-id-价值'!B:M,J296+2,FALSE)</f>
        <v>2112</v>
      </c>
      <c r="M296">
        <f t="shared" si="57"/>
        <v>21.257421716144776</v>
      </c>
      <c r="N296">
        <f t="shared" si="55"/>
        <v>2088.2152501016681</v>
      </c>
      <c r="O296" t="str">
        <f t="shared" si="52"/>
        <v>13331,</v>
      </c>
      <c r="P296" t="str">
        <f t="shared" si="52"/>
        <v>99,</v>
      </c>
      <c r="Q296" t="str">
        <f t="shared" si="60"/>
        <v>(1,1)</v>
      </c>
      <c r="R296" t="str">
        <f t="shared" si="61"/>
        <v>1,</v>
      </c>
      <c r="S296" t="str">
        <f t="shared" si="61"/>
        <v>1,</v>
      </c>
    </row>
    <row r="297" spans="1:19" x14ac:dyDescent="0.15">
      <c r="A297" t="s">
        <v>43</v>
      </c>
      <c r="B297">
        <v>12331</v>
      </c>
      <c r="C297">
        <v>99</v>
      </c>
      <c r="D297">
        <v>1</v>
      </c>
      <c r="E297">
        <v>1</v>
      </c>
      <c r="F297">
        <v>4</v>
      </c>
      <c r="G297" s="5">
        <f t="shared" si="54"/>
        <v>1.0065067100447337E-2</v>
      </c>
      <c r="H297" t="str">
        <f>VLOOKUP(B297,'名称-id-价值'!B:C,2,FALSE)</f>
        <v>彗星</v>
      </c>
      <c r="I297" t="str">
        <f t="shared" si="58"/>
        <v>T3坦克</v>
      </c>
      <c r="J297">
        <f t="shared" si="56"/>
        <v>8</v>
      </c>
      <c r="K297">
        <f t="shared" si="59"/>
        <v>4.0260268401789347E-2</v>
      </c>
      <c r="L297">
        <f>VLOOKUP(B297,'名称-id-价值'!B:M,J297+2,FALSE)</f>
        <v>2112</v>
      </c>
      <c r="M297">
        <f t="shared" si="57"/>
        <v>21.257421716144776</v>
      </c>
      <c r="N297">
        <f t="shared" si="55"/>
        <v>2088.2152501016681</v>
      </c>
      <c r="O297" t="str">
        <f t="shared" si="52"/>
        <v>12331,</v>
      </c>
      <c r="P297" t="str">
        <f t="shared" si="52"/>
        <v>99,</v>
      </c>
      <c r="Q297" t="str">
        <f t="shared" si="60"/>
        <v>(1,1)</v>
      </c>
      <c r="R297" t="str">
        <f t="shared" si="61"/>
        <v>1,</v>
      </c>
      <c r="S297" t="str">
        <f t="shared" si="61"/>
        <v>1,</v>
      </c>
    </row>
    <row r="298" spans="1:19" x14ac:dyDescent="0.15">
      <c r="A298" t="s">
        <v>43</v>
      </c>
      <c r="B298">
        <v>51311</v>
      </c>
      <c r="C298">
        <v>444</v>
      </c>
      <c r="D298">
        <v>6</v>
      </c>
      <c r="E298">
        <v>16</v>
      </c>
      <c r="F298">
        <v>4</v>
      </c>
      <c r="G298" s="5">
        <f t="shared" si="54"/>
        <v>4.5140300935339571E-2</v>
      </c>
      <c r="H298" t="str">
        <f>VLOOKUP(B298,'名称-id-价值'!B:C,2,FALSE)</f>
        <v>35(t)-碎片</v>
      </c>
      <c r="I298" t="str">
        <f t="shared" si="58"/>
        <v>T3碎片</v>
      </c>
      <c r="J298">
        <f t="shared" si="56"/>
        <v>8</v>
      </c>
      <c r="K298">
        <f t="shared" si="59"/>
        <v>1.9861732411549411</v>
      </c>
      <c r="L298">
        <f>VLOOKUP(B298,'名称-id-价值'!B:M,J298+2,FALSE)</f>
        <v>45.099999999999994</v>
      </c>
      <c r="M298">
        <f t="shared" si="57"/>
        <v>22.39410329402196</v>
      </c>
      <c r="N298">
        <f t="shared" si="55"/>
        <v>2088.2152501016681</v>
      </c>
      <c r="O298" t="str">
        <f t="shared" si="52"/>
        <v>51311,</v>
      </c>
      <c r="P298" t="str">
        <f t="shared" si="52"/>
        <v>444,</v>
      </c>
      <c r="Q298" t="str">
        <f t="shared" si="60"/>
        <v>(6,16)</v>
      </c>
      <c r="R298" t="str">
        <f t="shared" si="61"/>
        <v>6,</v>
      </c>
      <c r="S298" t="str">
        <f t="shared" si="61"/>
        <v>16,</v>
      </c>
    </row>
    <row r="299" spans="1:19" x14ac:dyDescent="0.15">
      <c r="A299" t="s">
        <v>43</v>
      </c>
      <c r="B299">
        <v>52311</v>
      </c>
      <c r="C299">
        <v>444</v>
      </c>
      <c r="D299">
        <v>6</v>
      </c>
      <c r="E299">
        <v>16</v>
      </c>
      <c r="F299">
        <v>4</v>
      </c>
      <c r="G299" s="5">
        <f t="shared" si="54"/>
        <v>4.5140300935339571E-2</v>
      </c>
      <c r="H299" t="str">
        <f>VLOOKUP(B299,'名称-id-价值'!B:C,2,FALSE)</f>
        <v>玛蒂尔达-碎片</v>
      </c>
      <c r="I299" t="str">
        <f t="shared" si="58"/>
        <v>T3碎片</v>
      </c>
      <c r="J299">
        <f t="shared" si="56"/>
        <v>8</v>
      </c>
      <c r="K299">
        <f t="shared" si="59"/>
        <v>1.9861732411549411</v>
      </c>
      <c r="L299">
        <f>VLOOKUP(B299,'名称-id-价值'!B:M,J299+2,FALSE)</f>
        <v>45.099999999999994</v>
      </c>
      <c r="M299">
        <f t="shared" si="57"/>
        <v>22.39410329402196</v>
      </c>
      <c r="N299">
        <f t="shared" si="55"/>
        <v>2088.2152501016681</v>
      </c>
      <c r="O299" t="str">
        <f t="shared" si="52"/>
        <v>52311,</v>
      </c>
      <c r="P299" t="str">
        <f t="shared" si="52"/>
        <v>444,</v>
      </c>
      <c r="Q299" t="str">
        <f t="shared" si="60"/>
        <v>(6,16)</v>
      </c>
      <c r="R299" t="str">
        <f t="shared" si="61"/>
        <v>6,</v>
      </c>
      <c r="S299" t="str">
        <f t="shared" si="61"/>
        <v>16,</v>
      </c>
    </row>
    <row r="300" spans="1:19" x14ac:dyDescent="0.15">
      <c r="A300" t="s">
        <v>43</v>
      </c>
      <c r="B300">
        <v>53311</v>
      </c>
      <c r="C300">
        <v>444</v>
      </c>
      <c r="D300">
        <v>6</v>
      </c>
      <c r="E300">
        <v>16</v>
      </c>
      <c r="F300">
        <v>4</v>
      </c>
      <c r="G300" s="5">
        <f t="shared" si="54"/>
        <v>4.5140300935339571E-2</v>
      </c>
      <c r="H300" t="str">
        <f>VLOOKUP(B300,'名称-id-价值'!B:C,2,FALSE)</f>
        <v>黑豹-碎片</v>
      </c>
      <c r="I300" t="str">
        <f t="shared" si="58"/>
        <v>T3碎片</v>
      </c>
      <c r="J300">
        <f t="shared" si="56"/>
        <v>8</v>
      </c>
      <c r="K300">
        <f t="shared" si="59"/>
        <v>1.9861732411549411</v>
      </c>
      <c r="L300">
        <f>VLOOKUP(B300,'名称-id-价值'!B:M,J300+2,FALSE)</f>
        <v>45.099999999999994</v>
      </c>
      <c r="M300">
        <f t="shared" si="57"/>
        <v>22.39410329402196</v>
      </c>
      <c r="N300">
        <f t="shared" si="55"/>
        <v>2088.2152501016681</v>
      </c>
      <c r="O300" t="str">
        <f t="shared" si="52"/>
        <v>53311,</v>
      </c>
      <c r="P300" t="str">
        <f t="shared" si="52"/>
        <v>444,</v>
      </c>
      <c r="Q300" t="str">
        <f t="shared" si="60"/>
        <v>(6,16)</v>
      </c>
      <c r="R300" t="str">
        <f t="shared" si="61"/>
        <v>6,</v>
      </c>
      <c r="S300" t="str">
        <f t="shared" si="61"/>
        <v>16,</v>
      </c>
    </row>
    <row r="301" spans="1:19" x14ac:dyDescent="0.15">
      <c r="A301" t="s">
        <v>43</v>
      </c>
      <c r="B301">
        <v>51321</v>
      </c>
      <c r="C301">
        <v>260</v>
      </c>
      <c r="D301">
        <v>5</v>
      </c>
      <c r="E301">
        <v>14</v>
      </c>
      <c r="F301">
        <v>4</v>
      </c>
      <c r="G301" s="5">
        <f t="shared" si="54"/>
        <v>2.6433509556730378E-2</v>
      </c>
      <c r="H301" t="str">
        <f>VLOOKUP(B301,'名称-id-价值'!B:C,2,FALSE)</f>
        <v>十字军-碎片</v>
      </c>
      <c r="I301" t="str">
        <f t="shared" si="58"/>
        <v>T3碎片</v>
      </c>
      <c r="J301">
        <f t="shared" si="56"/>
        <v>8</v>
      </c>
      <c r="K301">
        <f t="shared" si="59"/>
        <v>1.0044733631557543</v>
      </c>
      <c r="L301">
        <f>VLOOKUP(B301,'名称-id-价值'!B:M,J301+2,FALSE)</f>
        <v>61.6</v>
      </c>
      <c r="M301">
        <f t="shared" si="57"/>
        <v>15.468889792598617</v>
      </c>
      <c r="N301">
        <f t="shared" si="55"/>
        <v>2088.2152501016681</v>
      </c>
      <c r="O301" t="str">
        <f t="shared" si="52"/>
        <v>51321,</v>
      </c>
      <c r="P301" t="str">
        <f t="shared" si="52"/>
        <v>260,</v>
      </c>
      <c r="Q301" t="str">
        <f t="shared" si="60"/>
        <v>(5,14)</v>
      </c>
      <c r="R301" t="str">
        <f t="shared" si="61"/>
        <v>5,</v>
      </c>
      <c r="S301" t="str">
        <f t="shared" si="61"/>
        <v>14,</v>
      </c>
    </row>
    <row r="302" spans="1:19" x14ac:dyDescent="0.15">
      <c r="A302" t="s">
        <v>43</v>
      </c>
      <c r="B302">
        <v>52321</v>
      </c>
      <c r="C302">
        <v>260</v>
      </c>
      <c r="D302">
        <v>5</v>
      </c>
      <c r="E302">
        <v>14</v>
      </c>
      <c r="F302">
        <v>4</v>
      </c>
      <c r="G302" s="5">
        <f t="shared" si="54"/>
        <v>2.6433509556730378E-2</v>
      </c>
      <c r="H302" t="str">
        <f>VLOOKUP(B302,'名称-id-价值'!B:C,2,FALSE)</f>
        <v>谢尔曼-碎片</v>
      </c>
      <c r="I302" t="str">
        <f t="shared" si="58"/>
        <v>T3碎片</v>
      </c>
      <c r="J302">
        <f t="shared" si="56"/>
        <v>8</v>
      </c>
      <c r="K302">
        <f t="shared" si="59"/>
        <v>1.0044733631557543</v>
      </c>
      <c r="L302">
        <f>VLOOKUP(B302,'名称-id-价值'!B:M,J302+2,FALSE)</f>
        <v>61.6</v>
      </c>
      <c r="M302">
        <f t="shared" si="57"/>
        <v>15.468889792598617</v>
      </c>
      <c r="N302">
        <f t="shared" si="55"/>
        <v>2088.2152501016681</v>
      </c>
      <c r="O302" t="str">
        <f t="shared" si="52"/>
        <v>52321,</v>
      </c>
      <c r="P302" t="str">
        <f t="shared" si="52"/>
        <v>260,</v>
      </c>
      <c r="Q302" t="str">
        <f t="shared" si="60"/>
        <v>(5,14)</v>
      </c>
      <c r="R302" t="str">
        <f t="shared" si="61"/>
        <v>5,</v>
      </c>
      <c r="S302" t="str">
        <f t="shared" si="61"/>
        <v>14,</v>
      </c>
    </row>
    <row r="303" spans="1:19" x14ac:dyDescent="0.15">
      <c r="A303" t="s">
        <v>43</v>
      </c>
      <c r="B303">
        <v>53321</v>
      </c>
      <c r="C303">
        <v>260</v>
      </c>
      <c r="D303">
        <v>5</v>
      </c>
      <c r="E303">
        <v>14</v>
      </c>
      <c r="F303">
        <v>4</v>
      </c>
      <c r="G303" s="5">
        <f t="shared" si="54"/>
        <v>2.6433509556730378E-2</v>
      </c>
      <c r="H303" t="str">
        <f>VLOOKUP(B303,'名称-id-价值'!B:C,2,FALSE)</f>
        <v>虎式-碎片</v>
      </c>
      <c r="I303" t="str">
        <f t="shared" si="58"/>
        <v>T3碎片</v>
      </c>
      <c r="J303">
        <f t="shared" si="56"/>
        <v>8</v>
      </c>
      <c r="K303">
        <f t="shared" si="59"/>
        <v>1.0044733631557543</v>
      </c>
      <c r="L303">
        <f>VLOOKUP(B303,'名称-id-价值'!B:M,J303+2,FALSE)</f>
        <v>61.6</v>
      </c>
      <c r="M303">
        <f t="shared" si="57"/>
        <v>15.468889792598617</v>
      </c>
      <c r="N303">
        <f t="shared" si="55"/>
        <v>2088.2152501016681</v>
      </c>
      <c r="O303" t="str">
        <f t="shared" ref="O303:P374" si="62">B303&amp;","</f>
        <v>53321,</v>
      </c>
      <c r="P303" t="str">
        <f t="shared" si="62"/>
        <v>260,</v>
      </c>
      <c r="Q303" t="str">
        <f t="shared" si="60"/>
        <v>(5,14)</v>
      </c>
      <c r="R303" t="str">
        <f t="shared" si="61"/>
        <v>5,</v>
      </c>
      <c r="S303" t="str">
        <f t="shared" si="61"/>
        <v>14,</v>
      </c>
    </row>
    <row r="304" spans="1:19" x14ac:dyDescent="0.15">
      <c r="A304" t="s">
        <v>43</v>
      </c>
      <c r="B304">
        <v>53331</v>
      </c>
      <c r="C304">
        <v>216</v>
      </c>
      <c r="D304">
        <v>5</v>
      </c>
      <c r="E304">
        <v>14</v>
      </c>
      <c r="F304">
        <v>4</v>
      </c>
      <c r="G304" s="5">
        <f t="shared" si="54"/>
        <v>2.1960146400976006E-2</v>
      </c>
      <c r="H304" t="str">
        <f>VLOOKUP(B304,'名称-id-价值'!B:C,2,FALSE)</f>
        <v>KV-2-碎片</v>
      </c>
      <c r="I304" t="str">
        <f t="shared" si="58"/>
        <v>T3碎片</v>
      </c>
      <c r="J304">
        <f t="shared" si="56"/>
        <v>8</v>
      </c>
      <c r="K304">
        <f t="shared" si="59"/>
        <v>0.83448556323708822</v>
      </c>
      <c r="L304">
        <f>VLOOKUP(B304,'名称-id-价值'!B:M,J304+2,FALSE)</f>
        <v>70.400000000000006</v>
      </c>
      <c r="M304">
        <f t="shared" si="57"/>
        <v>14.686945912972755</v>
      </c>
      <c r="N304">
        <f t="shared" si="55"/>
        <v>2088.2152501016681</v>
      </c>
      <c r="O304" t="str">
        <f t="shared" si="62"/>
        <v>53331,</v>
      </c>
      <c r="P304" t="str">
        <f t="shared" si="62"/>
        <v>216,</v>
      </c>
      <c r="Q304" t="str">
        <f t="shared" si="60"/>
        <v>(5,14)</v>
      </c>
      <c r="R304" t="str">
        <f t="shared" si="61"/>
        <v>5,</v>
      </c>
      <c r="S304" t="str">
        <f t="shared" si="61"/>
        <v>14,</v>
      </c>
    </row>
    <row r="305" spans="1:19" x14ac:dyDescent="0.15">
      <c r="A305" t="s">
        <v>43</v>
      </c>
      <c r="B305">
        <v>52331</v>
      </c>
      <c r="C305">
        <v>710</v>
      </c>
      <c r="D305">
        <v>5</v>
      </c>
      <c r="E305">
        <v>14</v>
      </c>
      <c r="F305">
        <v>4</v>
      </c>
      <c r="G305" s="5">
        <f t="shared" si="54"/>
        <v>7.2183814558763729E-2</v>
      </c>
      <c r="H305" t="str">
        <f>VLOOKUP(B305,'名称-id-价值'!B:C,2,FALSE)</f>
        <v>彗星-碎片</v>
      </c>
      <c r="I305" t="str">
        <f t="shared" si="58"/>
        <v>T3碎片</v>
      </c>
      <c r="J305">
        <f t="shared" si="56"/>
        <v>8</v>
      </c>
      <c r="K305">
        <f t="shared" si="59"/>
        <v>2.7429849532330217</v>
      </c>
      <c r="L305">
        <f>VLOOKUP(B305,'名称-id-价值'!B:M,J305+2,FALSE)</f>
        <v>70.400000000000006</v>
      </c>
      <c r="M305">
        <f t="shared" si="57"/>
        <v>48.276535176901184</v>
      </c>
      <c r="N305">
        <f t="shared" si="55"/>
        <v>2088.2152501016681</v>
      </c>
      <c r="O305" t="str">
        <f t="shared" si="62"/>
        <v>52331,</v>
      </c>
      <c r="P305" t="str">
        <f t="shared" si="62"/>
        <v>710,</v>
      </c>
      <c r="Q305" t="str">
        <f t="shared" si="60"/>
        <v>(5,14)</v>
      </c>
      <c r="R305" t="str">
        <f t="shared" si="61"/>
        <v>5,</v>
      </c>
      <c r="S305" t="str">
        <f t="shared" si="61"/>
        <v>14,</v>
      </c>
    </row>
    <row r="306" spans="1:19" x14ac:dyDescent="0.15">
      <c r="A306" t="s">
        <v>43</v>
      </c>
      <c r="B306">
        <v>92001</v>
      </c>
      <c r="C306">
        <v>146</v>
      </c>
      <c r="D306">
        <v>3</v>
      </c>
      <c r="E306">
        <v>6</v>
      </c>
      <c r="F306">
        <v>4</v>
      </c>
      <c r="G306" s="5">
        <f t="shared" si="54"/>
        <v>1.4843432289548597E-2</v>
      </c>
      <c r="H306" t="str">
        <f>VLOOKUP(B306,'名称-id-价值'!B:C,2,FALSE)</f>
        <v>T2LP1</v>
      </c>
      <c r="I306" t="str">
        <f t="shared" si="58"/>
        <v>T2部件</v>
      </c>
      <c r="J306">
        <f t="shared" si="56"/>
        <v>8</v>
      </c>
      <c r="K306">
        <f t="shared" si="59"/>
        <v>0.26718178121187475</v>
      </c>
      <c r="L306">
        <f>VLOOKUP(B306,'名称-id-价值'!B:M,J306+2,FALSE)</f>
        <v>57.75</v>
      </c>
      <c r="M306">
        <f t="shared" si="57"/>
        <v>3.8574369662464418</v>
      </c>
      <c r="N306">
        <f t="shared" si="55"/>
        <v>2088.2152501016681</v>
      </c>
      <c r="O306" t="str">
        <f t="shared" si="62"/>
        <v>92001,</v>
      </c>
      <c r="P306" t="str">
        <f t="shared" si="62"/>
        <v>146,</v>
      </c>
      <c r="Q306" t="str">
        <f t="shared" si="60"/>
        <v>(3,6)</v>
      </c>
      <c r="R306" t="str">
        <f t="shared" si="61"/>
        <v>3,</v>
      </c>
      <c r="S306" t="str">
        <f t="shared" si="61"/>
        <v>6,</v>
      </c>
    </row>
    <row r="307" spans="1:19" x14ac:dyDescent="0.15">
      <c r="A307" t="s">
        <v>43</v>
      </c>
      <c r="B307">
        <v>92003</v>
      </c>
      <c r="C307">
        <v>146</v>
      </c>
      <c r="D307">
        <v>3</v>
      </c>
      <c r="E307">
        <v>6</v>
      </c>
      <c r="F307">
        <v>4</v>
      </c>
      <c r="G307" s="5">
        <f t="shared" si="54"/>
        <v>1.4843432289548597E-2</v>
      </c>
      <c r="H307" t="str">
        <f>VLOOKUP(B307,'名称-id-价值'!B:C,2,FALSE)</f>
        <v>T2LP3</v>
      </c>
      <c r="I307" t="str">
        <f t="shared" si="58"/>
        <v>T2部件</v>
      </c>
      <c r="J307">
        <f t="shared" si="56"/>
        <v>8</v>
      </c>
      <c r="K307">
        <f t="shared" si="59"/>
        <v>0.26718178121187475</v>
      </c>
      <c r="L307">
        <f>VLOOKUP(B307,'名称-id-价值'!B:M,J307+2,FALSE)</f>
        <v>57.75</v>
      </c>
      <c r="M307">
        <f t="shared" si="57"/>
        <v>3.8574369662464418</v>
      </c>
      <c r="N307">
        <f t="shared" si="55"/>
        <v>2088.2152501016681</v>
      </c>
      <c r="O307" t="str">
        <f t="shared" si="62"/>
        <v>92003,</v>
      </c>
      <c r="P307" t="str">
        <f t="shared" si="62"/>
        <v>146,</v>
      </c>
      <c r="Q307" t="str">
        <f t="shared" si="60"/>
        <v>(3,6)</v>
      </c>
      <c r="R307" t="str">
        <f t="shared" si="61"/>
        <v>3,</v>
      </c>
      <c r="S307" t="str">
        <f t="shared" si="61"/>
        <v>6,</v>
      </c>
    </row>
    <row r="308" spans="1:19" x14ac:dyDescent="0.15">
      <c r="A308" t="s">
        <v>43</v>
      </c>
      <c r="B308">
        <v>92005</v>
      </c>
      <c r="C308">
        <v>146</v>
      </c>
      <c r="D308">
        <v>3</v>
      </c>
      <c r="E308">
        <v>6</v>
      </c>
      <c r="F308">
        <v>4</v>
      </c>
      <c r="G308" s="5">
        <f t="shared" si="54"/>
        <v>1.4843432289548597E-2</v>
      </c>
      <c r="H308" t="str">
        <f>VLOOKUP(B308,'名称-id-价值'!B:C,2,FALSE)</f>
        <v>T2LP5</v>
      </c>
      <c r="I308" t="str">
        <f t="shared" si="58"/>
        <v>T2部件</v>
      </c>
      <c r="J308">
        <f t="shared" si="56"/>
        <v>8</v>
      </c>
      <c r="K308">
        <f t="shared" si="59"/>
        <v>0.26718178121187475</v>
      </c>
      <c r="L308">
        <f>VLOOKUP(B308,'名称-id-价值'!B:M,J308+2,FALSE)</f>
        <v>57.75</v>
      </c>
      <c r="M308">
        <f t="shared" si="57"/>
        <v>3.8574369662464418</v>
      </c>
      <c r="N308">
        <f t="shared" si="55"/>
        <v>2088.2152501016681</v>
      </c>
      <c r="O308" t="str">
        <f t="shared" si="62"/>
        <v>92005,</v>
      </c>
      <c r="P308" t="str">
        <f t="shared" si="62"/>
        <v>146,</v>
      </c>
      <c r="Q308" t="str">
        <f t="shared" si="60"/>
        <v>(3,6)</v>
      </c>
      <c r="R308" t="str">
        <f t="shared" si="61"/>
        <v>3,</v>
      </c>
      <c r="S308" t="str">
        <f t="shared" si="61"/>
        <v>6,</v>
      </c>
    </row>
    <row r="309" spans="1:19" x14ac:dyDescent="0.15">
      <c r="A309" t="s">
        <v>43</v>
      </c>
      <c r="B309">
        <v>92101</v>
      </c>
      <c r="C309">
        <v>146</v>
      </c>
      <c r="D309">
        <v>3</v>
      </c>
      <c r="E309">
        <v>6</v>
      </c>
      <c r="F309">
        <v>4</v>
      </c>
      <c r="G309" s="5">
        <f t="shared" si="54"/>
        <v>1.4843432289548597E-2</v>
      </c>
      <c r="H309" t="str">
        <f>VLOOKUP(B309,'名称-id-价值'!B:C,2,FALSE)</f>
        <v>T2MP1</v>
      </c>
      <c r="I309" t="str">
        <f t="shared" si="58"/>
        <v>T2部件</v>
      </c>
      <c r="J309">
        <f t="shared" si="56"/>
        <v>8</v>
      </c>
      <c r="K309">
        <f t="shared" si="59"/>
        <v>0.26718178121187475</v>
      </c>
      <c r="L309">
        <f>VLOOKUP(B309,'名称-id-价值'!B:M,J309+2,FALSE)</f>
        <v>57.75</v>
      </c>
      <c r="M309">
        <f t="shared" si="57"/>
        <v>3.8574369662464418</v>
      </c>
      <c r="N309">
        <f t="shared" si="55"/>
        <v>2088.2152501016681</v>
      </c>
      <c r="O309" t="str">
        <f t="shared" si="62"/>
        <v>92101,</v>
      </c>
      <c r="P309" t="str">
        <f t="shared" si="62"/>
        <v>146,</v>
      </c>
      <c r="Q309" t="str">
        <f t="shared" si="60"/>
        <v>(3,6)</v>
      </c>
      <c r="R309" t="str">
        <f t="shared" si="61"/>
        <v>3,</v>
      </c>
      <c r="S309" t="str">
        <f t="shared" si="61"/>
        <v>6,</v>
      </c>
    </row>
    <row r="310" spans="1:19" x14ac:dyDescent="0.15">
      <c r="A310" t="s">
        <v>43</v>
      </c>
      <c r="B310">
        <v>92103</v>
      </c>
      <c r="C310">
        <v>146</v>
      </c>
      <c r="D310">
        <v>3</v>
      </c>
      <c r="E310">
        <v>6</v>
      </c>
      <c r="F310">
        <v>4</v>
      </c>
      <c r="G310" s="5">
        <f t="shared" si="54"/>
        <v>1.4843432289548597E-2</v>
      </c>
      <c r="H310" t="str">
        <f>VLOOKUP(B310,'名称-id-价值'!B:C,2,FALSE)</f>
        <v>T2MP3</v>
      </c>
      <c r="I310" t="str">
        <f t="shared" si="58"/>
        <v>T2部件</v>
      </c>
      <c r="J310">
        <f t="shared" si="56"/>
        <v>8</v>
      </c>
      <c r="K310">
        <f t="shared" si="59"/>
        <v>0.26718178121187475</v>
      </c>
      <c r="L310">
        <f>VLOOKUP(B310,'名称-id-价值'!B:M,J310+2,FALSE)</f>
        <v>57.75</v>
      </c>
      <c r="M310">
        <f t="shared" si="57"/>
        <v>3.8574369662464418</v>
      </c>
      <c r="N310">
        <f t="shared" si="55"/>
        <v>2088.2152501016681</v>
      </c>
      <c r="O310" t="str">
        <f t="shared" si="62"/>
        <v>92103,</v>
      </c>
      <c r="P310" t="str">
        <f t="shared" si="62"/>
        <v>146,</v>
      </c>
      <c r="Q310" t="str">
        <f t="shared" si="60"/>
        <v>(3,6)</v>
      </c>
      <c r="R310" t="str">
        <f t="shared" si="61"/>
        <v>3,</v>
      </c>
      <c r="S310" t="str">
        <f t="shared" si="61"/>
        <v>6,</v>
      </c>
    </row>
    <row r="311" spans="1:19" x14ac:dyDescent="0.15">
      <c r="A311" t="s">
        <v>43</v>
      </c>
      <c r="B311">
        <v>92105</v>
      </c>
      <c r="C311">
        <v>146</v>
      </c>
      <c r="D311">
        <v>3</v>
      </c>
      <c r="E311">
        <v>6</v>
      </c>
      <c r="F311">
        <v>4</v>
      </c>
      <c r="G311" s="5">
        <f t="shared" si="54"/>
        <v>1.4843432289548597E-2</v>
      </c>
      <c r="H311" t="str">
        <f>VLOOKUP(B311,'名称-id-价值'!B:C,2,FALSE)</f>
        <v>T2MP5</v>
      </c>
      <c r="I311" t="str">
        <f t="shared" si="58"/>
        <v>T2部件</v>
      </c>
      <c r="J311">
        <f t="shared" si="56"/>
        <v>8</v>
      </c>
      <c r="K311">
        <f t="shared" si="59"/>
        <v>0.26718178121187475</v>
      </c>
      <c r="L311">
        <f>VLOOKUP(B311,'名称-id-价值'!B:M,J311+2,FALSE)</f>
        <v>57.75</v>
      </c>
      <c r="M311">
        <f t="shared" si="57"/>
        <v>3.8574369662464418</v>
      </c>
      <c r="N311">
        <f t="shared" si="55"/>
        <v>2088.2152501016681</v>
      </c>
      <c r="O311" t="str">
        <f t="shared" si="62"/>
        <v>92105,</v>
      </c>
      <c r="P311" t="str">
        <f t="shared" si="62"/>
        <v>146,</v>
      </c>
      <c r="Q311" t="str">
        <f t="shared" si="60"/>
        <v>(3,6)</v>
      </c>
      <c r="R311" t="str">
        <f t="shared" si="61"/>
        <v>3,</v>
      </c>
      <c r="S311" t="str">
        <f t="shared" si="61"/>
        <v>6,</v>
      </c>
    </row>
    <row r="312" spans="1:19" x14ac:dyDescent="0.15">
      <c r="A312" t="s">
        <v>43</v>
      </c>
      <c r="B312">
        <v>92201</v>
      </c>
      <c r="C312">
        <v>146</v>
      </c>
      <c r="D312">
        <v>3</v>
      </c>
      <c r="E312">
        <v>6</v>
      </c>
      <c r="F312">
        <v>4</v>
      </c>
      <c r="G312" s="5">
        <f t="shared" si="54"/>
        <v>1.4843432289548597E-2</v>
      </c>
      <c r="H312" t="str">
        <f>VLOOKUP(B312,'名称-id-价值'!B:C,2,FALSE)</f>
        <v>T2HP1</v>
      </c>
      <c r="I312" t="str">
        <f t="shared" si="58"/>
        <v>T2部件</v>
      </c>
      <c r="J312">
        <f t="shared" si="56"/>
        <v>8</v>
      </c>
      <c r="K312">
        <f t="shared" si="59"/>
        <v>0.26718178121187475</v>
      </c>
      <c r="L312">
        <f>VLOOKUP(B312,'名称-id-价值'!B:M,J312+2,FALSE)</f>
        <v>57.75</v>
      </c>
      <c r="M312">
        <f t="shared" si="57"/>
        <v>3.8574369662464418</v>
      </c>
      <c r="N312">
        <f t="shared" si="55"/>
        <v>2088.2152501016681</v>
      </c>
      <c r="O312" t="str">
        <f t="shared" si="62"/>
        <v>92201,</v>
      </c>
      <c r="P312" t="str">
        <f t="shared" si="62"/>
        <v>146,</v>
      </c>
      <c r="Q312" t="str">
        <f t="shared" si="60"/>
        <v>(3,6)</v>
      </c>
      <c r="R312" t="str">
        <f t="shared" si="61"/>
        <v>3,</v>
      </c>
      <c r="S312" t="str">
        <f t="shared" si="61"/>
        <v>6,</v>
      </c>
    </row>
    <row r="313" spans="1:19" x14ac:dyDescent="0.15">
      <c r="A313" t="s">
        <v>43</v>
      </c>
      <c r="B313">
        <v>92203</v>
      </c>
      <c r="C313">
        <v>146</v>
      </c>
      <c r="D313">
        <v>3</v>
      </c>
      <c r="E313">
        <v>6</v>
      </c>
      <c r="F313">
        <v>4</v>
      </c>
      <c r="G313" s="5">
        <f t="shared" si="54"/>
        <v>1.4843432289548597E-2</v>
      </c>
      <c r="H313" t="str">
        <f>VLOOKUP(B313,'名称-id-价值'!B:C,2,FALSE)</f>
        <v>T2HP3</v>
      </c>
      <c r="I313" t="str">
        <f t="shared" si="58"/>
        <v>T2部件</v>
      </c>
      <c r="J313">
        <f t="shared" si="56"/>
        <v>8</v>
      </c>
      <c r="K313">
        <f t="shared" si="59"/>
        <v>0.26718178121187475</v>
      </c>
      <c r="L313">
        <f>VLOOKUP(B313,'名称-id-价值'!B:M,J313+2,FALSE)</f>
        <v>57.75</v>
      </c>
      <c r="M313">
        <f t="shared" si="57"/>
        <v>3.8574369662464418</v>
      </c>
      <c r="N313">
        <f t="shared" si="55"/>
        <v>2088.2152501016681</v>
      </c>
      <c r="O313" t="str">
        <f t="shared" si="62"/>
        <v>92203,</v>
      </c>
      <c r="P313" t="str">
        <f t="shared" si="62"/>
        <v>146,</v>
      </c>
      <c r="Q313" t="str">
        <f t="shared" si="60"/>
        <v>(3,6)</v>
      </c>
      <c r="R313" t="str">
        <f t="shared" si="61"/>
        <v>3,</v>
      </c>
      <c r="S313" t="str">
        <f t="shared" si="61"/>
        <v>6,</v>
      </c>
    </row>
    <row r="314" spans="1:19" x14ac:dyDescent="0.15">
      <c r="A314" t="s">
        <v>43</v>
      </c>
      <c r="B314">
        <v>92205</v>
      </c>
      <c r="C314">
        <v>146</v>
      </c>
      <c r="D314">
        <v>3</v>
      </c>
      <c r="E314">
        <v>6</v>
      </c>
      <c r="F314">
        <v>4</v>
      </c>
      <c r="G314" s="5">
        <f t="shared" si="54"/>
        <v>1.4843432289548597E-2</v>
      </c>
      <c r="H314" t="str">
        <f>VLOOKUP(B314,'名称-id-价值'!B:C,2,FALSE)</f>
        <v>T2HP5</v>
      </c>
      <c r="I314" t="str">
        <f t="shared" si="58"/>
        <v>T2部件</v>
      </c>
      <c r="J314">
        <f t="shared" si="56"/>
        <v>8</v>
      </c>
      <c r="K314">
        <f t="shared" si="59"/>
        <v>0.26718178121187475</v>
      </c>
      <c r="L314">
        <f>VLOOKUP(B314,'名称-id-价值'!B:M,J314+2,FALSE)</f>
        <v>57.75</v>
      </c>
      <c r="M314">
        <f t="shared" si="57"/>
        <v>3.8574369662464418</v>
      </c>
      <c r="N314">
        <f t="shared" si="55"/>
        <v>2088.2152501016681</v>
      </c>
      <c r="O314" t="str">
        <f t="shared" si="62"/>
        <v>92205,</v>
      </c>
      <c r="P314" t="str">
        <f t="shared" si="62"/>
        <v>146,</v>
      </c>
      <c r="Q314" t="str">
        <f t="shared" si="60"/>
        <v>(3,6)</v>
      </c>
      <c r="R314" t="str">
        <f t="shared" si="61"/>
        <v>3,</v>
      </c>
      <c r="S314" t="str">
        <f t="shared" si="61"/>
        <v>6,</v>
      </c>
    </row>
    <row r="315" spans="1:19" x14ac:dyDescent="0.15">
      <c r="A315" t="s">
        <v>43</v>
      </c>
      <c r="B315">
        <v>92002</v>
      </c>
      <c r="C315">
        <v>146</v>
      </c>
      <c r="D315">
        <v>3</v>
      </c>
      <c r="E315">
        <v>6</v>
      </c>
      <c r="F315">
        <v>4</v>
      </c>
      <c r="G315" s="5">
        <f t="shared" si="54"/>
        <v>1.4843432289548597E-2</v>
      </c>
      <c r="H315" t="str">
        <f>VLOOKUP(B315,'名称-id-价值'!B:C,2,FALSE)</f>
        <v>T2LP2</v>
      </c>
      <c r="I315" t="str">
        <f t="shared" si="58"/>
        <v>T2部件</v>
      </c>
      <c r="J315">
        <f t="shared" si="56"/>
        <v>8</v>
      </c>
      <c r="K315">
        <f t="shared" si="59"/>
        <v>0.26718178121187475</v>
      </c>
      <c r="L315">
        <f>VLOOKUP(B315,'名称-id-价值'!B:M,J315+2,FALSE)</f>
        <v>57.75</v>
      </c>
      <c r="M315">
        <f t="shared" si="57"/>
        <v>3.8574369662464418</v>
      </c>
      <c r="N315">
        <f t="shared" si="55"/>
        <v>2088.2152501016681</v>
      </c>
      <c r="O315" t="str">
        <f t="shared" si="62"/>
        <v>92002,</v>
      </c>
      <c r="P315" t="str">
        <f t="shared" si="62"/>
        <v>146,</v>
      </c>
      <c r="Q315" t="str">
        <f t="shared" si="60"/>
        <v>(3,6)</v>
      </c>
      <c r="R315" t="str">
        <f t="shared" si="61"/>
        <v>3,</v>
      </c>
      <c r="S315" t="str">
        <f t="shared" si="61"/>
        <v>6,</v>
      </c>
    </row>
    <row r="316" spans="1:19" x14ac:dyDescent="0.15">
      <c r="A316" t="s">
        <v>43</v>
      </c>
      <c r="B316">
        <v>92004</v>
      </c>
      <c r="C316">
        <v>146</v>
      </c>
      <c r="D316">
        <v>3</v>
      </c>
      <c r="E316">
        <v>6</v>
      </c>
      <c r="F316">
        <v>4</v>
      </c>
      <c r="G316" s="5">
        <f t="shared" si="54"/>
        <v>1.4843432289548597E-2</v>
      </c>
      <c r="H316" t="str">
        <f>VLOOKUP(B316,'名称-id-价值'!B:C,2,FALSE)</f>
        <v>T2LP4</v>
      </c>
      <c r="I316" t="str">
        <f t="shared" si="58"/>
        <v>T2部件</v>
      </c>
      <c r="J316">
        <f t="shared" si="56"/>
        <v>8</v>
      </c>
      <c r="K316">
        <f t="shared" si="59"/>
        <v>0.26718178121187475</v>
      </c>
      <c r="L316">
        <f>VLOOKUP(B316,'名称-id-价值'!B:M,J316+2,FALSE)</f>
        <v>57.75</v>
      </c>
      <c r="M316">
        <f t="shared" si="57"/>
        <v>3.8574369662464418</v>
      </c>
      <c r="N316">
        <f t="shared" si="55"/>
        <v>2088.2152501016681</v>
      </c>
      <c r="O316" t="str">
        <f t="shared" si="62"/>
        <v>92004,</v>
      </c>
      <c r="P316" t="str">
        <f t="shared" si="62"/>
        <v>146,</v>
      </c>
      <c r="Q316" t="str">
        <f t="shared" si="60"/>
        <v>(3,6)</v>
      </c>
      <c r="R316" t="str">
        <f t="shared" si="61"/>
        <v>3,</v>
      </c>
      <c r="S316" t="str">
        <f t="shared" si="61"/>
        <v>6,</v>
      </c>
    </row>
    <row r="317" spans="1:19" x14ac:dyDescent="0.15">
      <c r="A317" t="s">
        <v>43</v>
      </c>
      <c r="B317">
        <v>92006</v>
      </c>
      <c r="C317">
        <v>146</v>
      </c>
      <c r="D317">
        <v>3</v>
      </c>
      <c r="E317">
        <v>6</v>
      </c>
      <c r="F317">
        <v>4</v>
      </c>
      <c r="G317" s="5">
        <f t="shared" si="54"/>
        <v>1.4843432289548597E-2</v>
      </c>
      <c r="H317" t="str">
        <f>VLOOKUP(B317,'名称-id-价值'!B:C,2,FALSE)</f>
        <v>T2LP6</v>
      </c>
      <c r="I317" t="str">
        <f t="shared" si="58"/>
        <v>T2部件</v>
      </c>
      <c r="J317">
        <f t="shared" si="56"/>
        <v>8</v>
      </c>
      <c r="K317">
        <f t="shared" si="59"/>
        <v>0.26718178121187475</v>
      </c>
      <c r="L317">
        <f>VLOOKUP(B317,'名称-id-价值'!B:M,J317+2,FALSE)</f>
        <v>57.75</v>
      </c>
      <c r="M317">
        <f t="shared" si="57"/>
        <v>3.8574369662464418</v>
      </c>
      <c r="N317">
        <f t="shared" si="55"/>
        <v>2088.2152501016681</v>
      </c>
      <c r="O317" t="str">
        <f t="shared" si="62"/>
        <v>92006,</v>
      </c>
      <c r="P317" t="str">
        <f t="shared" si="62"/>
        <v>146,</v>
      </c>
      <c r="Q317" t="str">
        <f t="shared" si="60"/>
        <v>(3,6)</v>
      </c>
      <c r="R317" t="str">
        <f t="shared" si="61"/>
        <v>3,</v>
      </c>
      <c r="S317" t="str">
        <f t="shared" si="61"/>
        <v>6,</v>
      </c>
    </row>
    <row r="318" spans="1:19" x14ac:dyDescent="0.15">
      <c r="A318" t="s">
        <v>43</v>
      </c>
      <c r="B318">
        <v>92102</v>
      </c>
      <c r="C318">
        <v>146</v>
      </c>
      <c r="D318">
        <v>3</v>
      </c>
      <c r="E318">
        <v>6</v>
      </c>
      <c r="F318">
        <v>4</v>
      </c>
      <c r="G318" s="5">
        <f t="shared" si="54"/>
        <v>1.4843432289548597E-2</v>
      </c>
      <c r="H318" t="str">
        <f>VLOOKUP(B318,'名称-id-价值'!B:C,2,FALSE)</f>
        <v>T2MP2</v>
      </c>
      <c r="I318" t="str">
        <f t="shared" si="58"/>
        <v>T2部件</v>
      </c>
      <c r="J318">
        <f t="shared" si="56"/>
        <v>8</v>
      </c>
      <c r="K318">
        <f t="shared" si="59"/>
        <v>0.26718178121187475</v>
      </c>
      <c r="L318">
        <f>VLOOKUP(B318,'名称-id-价值'!B:M,J318+2,FALSE)</f>
        <v>57.75</v>
      </c>
      <c r="M318">
        <f t="shared" si="57"/>
        <v>3.8574369662464418</v>
      </c>
      <c r="N318">
        <f t="shared" si="55"/>
        <v>2088.2152501016681</v>
      </c>
      <c r="O318" t="str">
        <f t="shared" si="62"/>
        <v>92102,</v>
      </c>
      <c r="P318" t="str">
        <f t="shared" si="62"/>
        <v>146,</v>
      </c>
      <c r="Q318" t="str">
        <f t="shared" si="60"/>
        <v>(3,6)</v>
      </c>
      <c r="R318" t="str">
        <f t="shared" si="61"/>
        <v>3,</v>
      </c>
      <c r="S318" t="str">
        <f t="shared" si="61"/>
        <v>6,</v>
      </c>
    </row>
    <row r="319" spans="1:19" x14ac:dyDescent="0.15">
      <c r="A319" t="s">
        <v>43</v>
      </c>
      <c r="B319">
        <v>92104</v>
      </c>
      <c r="C319">
        <v>146</v>
      </c>
      <c r="D319">
        <v>3</v>
      </c>
      <c r="E319">
        <v>6</v>
      </c>
      <c r="F319">
        <v>4</v>
      </c>
      <c r="G319" s="5">
        <f t="shared" si="54"/>
        <v>1.4843432289548597E-2</v>
      </c>
      <c r="H319" t="str">
        <f>VLOOKUP(B319,'名称-id-价值'!B:C,2,FALSE)</f>
        <v>T2MP4</v>
      </c>
      <c r="I319" t="str">
        <f t="shared" si="58"/>
        <v>T2部件</v>
      </c>
      <c r="J319">
        <f t="shared" si="56"/>
        <v>8</v>
      </c>
      <c r="K319">
        <f t="shared" si="59"/>
        <v>0.26718178121187475</v>
      </c>
      <c r="L319">
        <f>VLOOKUP(B319,'名称-id-价值'!B:M,J319+2,FALSE)</f>
        <v>57.75</v>
      </c>
      <c r="M319">
        <f t="shared" si="57"/>
        <v>3.8574369662464418</v>
      </c>
      <c r="N319">
        <f t="shared" si="55"/>
        <v>2088.2152501016681</v>
      </c>
      <c r="O319" t="str">
        <f t="shared" si="62"/>
        <v>92104,</v>
      </c>
      <c r="P319" t="str">
        <f t="shared" si="62"/>
        <v>146,</v>
      </c>
      <c r="Q319" t="str">
        <f t="shared" si="60"/>
        <v>(3,6)</v>
      </c>
      <c r="R319" t="str">
        <f t="shared" si="61"/>
        <v>3,</v>
      </c>
      <c r="S319" t="str">
        <f t="shared" si="61"/>
        <v>6,</v>
      </c>
    </row>
    <row r="320" spans="1:19" x14ac:dyDescent="0.15">
      <c r="A320" t="s">
        <v>43</v>
      </c>
      <c r="B320">
        <v>92106</v>
      </c>
      <c r="C320">
        <v>146</v>
      </c>
      <c r="D320">
        <v>3</v>
      </c>
      <c r="E320">
        <v>6</v>
      </c>
      <c r="F320">
        <v>4</v>
      </c>
      <c r="G320" s="5">
        <f t="shared" si="54"/>
        <v>1.4843432289548597E-2</v>
      </c>
      <c r="H320" t="str">
        <f>VLOOKUP(B320,'名称-id-价值'!B:C,2,FALSE)</f>
        <v>T2MP6</v>
      </c>
      <c r="I320" t="str">
        <f t="shared" si="58"/>
        <v>T2部件</v>
      </c>
      <c r="J320">
        <f t="shared" si="56"/>
        <v>8</v>
      </c>
      <c r="K320">
        <f t="shared" si="59"/>
        <v>0.26718178121187475</v>
      </c>
      <c r="L320">
        <f>VLOOKUP(B320,'名称-id-价值'!B:M,J320+2,FALSE)</f>
        <v>57.75</v>
      </c>
      <c r="M320">
        <f t="shared" si="57"/>
        <v>3.8574369662464418</v>
      </c>
      <c r="N320">
        <f t="shared" si="55"/>
        <v>2088.2152501016681</v>
      </c>
      <c r="O320" t="str">
        <f t="shared" si="62"/>
        <v>92106,</v>
      </c>
      <c r="P320" t="str">
        <f t="shared" si="62"/>
        <v>146,</v>
      </c>
      <c r="Q320" t="str">
        <f t="shared" si="60"/>
        <v>(3,6)</v>
      </c>
      <c r="R320" t="str">
        <f t="shared" si="61"/>
        <v>3,</v>
      </c>
      <c r="S320" t="str">
        <f t="shared" si="61"/>
        <v>6,</v>
      </c>
    </row>
    <row r="321" spans="1:19" x14ac:dyDescent="0.15">
      <c r="A321" t="s">
        <v>43</v>
      </c>
      <c r="B321">
        <v>92202</v>
      </c>
      <c r="C321">
        <v>146</v>
      </c>
      <c r="D321">
        <v>3</v>
      </c>
      <c r="E321">
        <v>6</v>
      </c>
      <c r="F321">
        <v>4</v>
      </c>
      <c r="G321" s="5">
        <f t="shared" si="54"/>
        <v>1.4843432289548597E-2</v>
      </c>
      <c r="H321" t="str">
        <f>VLOOKUP(B321,'名称-id-价值'!B:C,2,FALSE)</f>
        <v>T2HP2</v>
      </c>
      <c r="I321" t="str">
        <f t="shared" si="58"/>
        <v>T2部件</v>
      </c>
      <c r="J321">
        <f t="shared" si="56"/>
        <v>8</v>
      </c>
      <c r="K321">
        <f t="shared" si="59"/>
        <v>0.26718178121187475</v>
      </c>
      <c r="L321">
        <f>VLOOKUP(B321,'名称-id-价值'!B:M,J321+2,FALSE)</f>
        <v>57.75</v>
      </c>
      <c r="M321">
        <f t="shared" si="57"/>
        <v>3.8574369662464418</v>
      </c>
      <c r="N321">
        <f t="shared" si="55"/>
        <v>2088.2152501016681</v>
      </c>
      <c r="O321" t="str">
        <f t="shared" si="62"/>
        <v>92202,</v>
      </c>
      <c r="P321" t="str">
        <f t="shared" si="62"/>
        <v>146,</v>
      </c>
      <c r="Q321" t="str">
        <f t="shared" si="60"/>
        <v>(3,6)</v>
      </c>
      <c r="R321" t="str">
        <f t="shared" si="61"/>
        <v>3,</v>
      </c>
      <c r="S321" t="str">
        <f t="shared" si="61"/>
        <v>6,</v>
      </c>
    </row>
    <row r="322" spans="1:19" x14ac:dyDescent="0.15">
      <c r="A322" t="s">
        <v>43</v>
      </c>
      <c r="B322">
        <v>92204</v>
      </c>
      <c r="C322">
        <v>146</v>
      </c>
      <c r="D322">
        <v>3</v>
      </c>
      <c r="E322">
        <v>6</v>
      </c>
      <c r="F322">
        <v>4</v>
      </c>
      <c r="G322" s="5">
        <f t="shared" ref="G322:G385" si="63">C322/SUMIFS(C:C,A:A,A322)</f>
        <v>1.4843432289548597E-2</v>
      </c>
      <c r="H322" t="str">
        <f>VLOOKUP(B322,'名称-id-价值'!B:C,2,FALSE)</f>
        <v>T2HP4</v>
      </c>
      <c r="I322" t="str">
        <f t="shared" si="58"/>
        <v>T2部件</v>
      </c>
      <c r="J322">
        <f t="shared" si="56"/>
        <v>8</v>
      </c>
      <c r="K322">
        <f t="shared" si="59"/>
        <v>0.26718178121187475</v>
      </c>
      <c r="L322">
        <f>VLOOKUP(B322,'名称-id-价值'!B:M,J322+2,FALSE)</f>
        <v>57.75</v>
      </c>
      <c r="M322">
        <f t="shared" si="57"/>
        <v>3.8574369662464418</v>
      </c>
      <c r="N322">
        <f t="shared" ref="N322:N385" si="64">SUMIFS(M:M,A:A,A322)*F322+VLOOKUP(J322,$AC$21:$AF$31,4,FALSE)</f>
        <v>2088.2152501016681</v>
      </c>
      <c r="O322" t="str">
        <f t="shared" si="62"/>
        <v>92204,</v>
      </c>
      <c r="P322" t="str">
        <f t="shared" si="62"/>
        <v>146,</v>
      </c>
      <c r="Q322" t="str">
        <f t="shared" si="60"/>
        <v>(3,6)</v>
      </c>
      <c r="R322" t="str">
        <f t="shared" si="61"/>
        <v>3,</v>
      </c>
      <c r="S322" t="str">
        <f t="shared" si="61"/>
        <v>6,</v>
      </c>
    </row>
    <row r="323" spans="1:19" x14ac:dyDescent="0.15">
      <c r="A323" t="s">
        <v>43</v>
      </c>
      <c r="B323">
        <v>92206</v>
      </c>
      <c r="C323">
        <v>146</v>
      </c>
      <c r="D323">
        <v>3</v>
      </c>
      <c r="E323">
        <v>6</v>
      </c>
      <c r="F323">
        <v>4</v>
      </c>
      <c r="G323" s="5">
        <f t="shared" si="63"/>
        <v>1.4843432289548597E-2</v>
      </c>
      <c r="H323" t="str">
        <f>VLOOKUP(B323,'名称-id-价值'!B:C,2,FALSE)</f>
        <v>T2HP6</v>
      </c>
      <c r="I323" t="str">
        <f t="shared" si="58"/>
        <v>T2部件</v>
      </c>
      <c r="J323">
        <f t="shared" si="56"/>
        <v>8</v>
      </c>
      <c r="K323">
        <f t="shared" si="59"/>
        <v>0.26718178121187475</v>
      </c>
      <c r="L323">
        <f>VLOOKUP(B323,'名称-id-价值'!B:M,J323+2,FALSE)</f>
        <v>57.75</v>
      </c>
      <c r="M323">
        <f t="shared" si="57"/>
        <v>3.8574369662464418</v>
      </c>
      <c r="N323">
        <f t="shared" si="64"/>
        <v>2088.2152501016681</v>
      </c>
      <c r="O323" t="str">
        <f t="shared" si="62"/>
        <v>92206,</v>
      </c>
      <c r="P323" t="str">
        <f t="shared" si="62"/>
        <v>146,</v>
      </c>
      <c r="Q323" t="str">
        <f t="shared" si="60"/>
        <v>(3,6)</v>
      </c>
      <c r="R323" t="str">
        <f t="shared" si="61"/>
        <v>3,</v>
      </c>
      <c r="S323" t="str">
        <f t="shared" si="61"/>
        <v>6,</v>
      </c>
    </row>
    <row r="324" spans="1:19" x14ac:dyDescent="0.15">
      <c r="A324" t="s">
        <v>43</v>
      </c>
      <c r="B324">
        <v>93001</v>
      </c>
      <c r="C324">
        <v>153</v>
      </c>
      <c r="D324">
        <v>1</v>
      </c>
      <c r="E324">
        <v>2</v>
      </c>
      <c r="F324">
        <v>4</v>
      </c>
      <c r="G324" s="5">
        <f t="shared" si="63"/>
        <v>1.5555103700691337E-2</v>
      </c>
      <c r="H324" t="str">
        <f>VLOOKUP(B324,'名称-id-价值'!B:C,2,FALSE)</f>
        <v>T3LP1</v>
      </c>
      <c r="I324" t="str">
        <f t="shared" si="58"/>
        <v>T3部件</v>
      </c>
      <c r="J324">
        <f t="shared" si="56"/>
        <v>8</v>
      </c>
      <c r="K324">
        <f t="shared" si="59"/>
        <v>9.333062220414802E-2</v>
      </c>
      <c r="L324">
        <f>VLOOKUP(B324,'名称-id-价值'!B:M,J324+2,FALSE)</f>
        <v>112.8</v>
      </c>
      <c r="M324">
        <f t="shared" si="57"/>
        <v>2.6319235461569743</v>
      </c>
      <c r="N324">
        <f t="shared" si="64"/>
        <v>2088.2152501016681</v>
      </c>
      <c r="O324" t="str">
        <f t="shared" si="62"/>
        <v>93001,</v>
      </c>
      <c r="P324" t="str">
        <f t="shared" si="62"/>
        <v>153,</v>
      </c>
      <c r="Q324" t="str">
        <f t="shared" si="60"/>
        <v>(1,2)</v>
      </c>
      <c r="R324" t="str">
        <f t="shared" si="61"/>
        <v>1,</v>
      </c>
      <c r="S324" t="str">
        <f t="shared" si="61"/>
        <v>2,</v>
      </c>
    </row>
    <row r="325" spans="1:19" x14ac:dyDescent="0.15">
      <c r="A325" t="s">
        <v>43</v>
      </c>
      <c r="B325">
        <v>93003</v>
      </c>
      <c r="C325">
        <v>153</v>
      </c>
      <c r="D325">
        <v>1</v>
      </c>
      <c r="E325">
        <v>2</v>
      </c>
      <c r="F325">
        <v>4</v>
      </c>
      <c r="G325" s="5">
        <f t="shared" si="63"/>
        <v>1.5555103700691337E-2</v>
      </c>
      <c r="H325" t="str">
        <f>VLOOKUP(B325,'名称-id-价值'!B:C,2,FALSE)</f>
        <v>T3LP3</v>
      </c>
      <c r="I325" t="str">
        <f t="shared" si="58"/>
        <v>T3部件</v>
      </c>
      <c r="J325">
        <f t="shared" si="56"/>
        <v>8</v>
      </c>
      <c r="K325">
        <f t="shared" si="59"/>
        <v>9.333062220414802E-2</v>
      </c>
      <c r="L325">
        <f>VLOOKUP(B325,'名称-id-价值'!B:M,J325+2,FALSE)</f>
        <v>112.8</v>
      </c>
      <c r="M325">
        <f t="shared" si="57"/>
        <v>2.6319235461569743</v>
      </c>
      <c r="N325">
        <f t="shared" si="64"/>
        <v>2088.2152501016681</v>
      </c>
      <c r="O325" t="str">
        <f t="shared" si="62"/>
        <v>93003,</v>
      </c>
      <c r="P325" t="str">
        <f t="shared" si="62"/>
        <v>153,</v>
      </c>
      <c r="Q325" t="str">
        <f t="shared" si="60"/>
        <v>(1,2)</v>
      </c>
      <c r="R325" t="str">
        <f t="shared" si="61"/>
        <v>1,</v>
      </c>
      <c r="S325" t="str">
        <f t="shared" si="61"/>
        <v>2,</v>
      </c>
    </row>
    <row r="326" spans="1:19" x14ac:dyDescent="0.15">
      <c r="A326" t="s">
        <v>43</v>
      </c>
      <c r="B326">
        <v>93005</v>
      </c>
      <c r="C326">
        <v>153</v>
      </c>
      <c r="D326">
        <v>1</v>
      </c>
      <c r="E326">
        <v>2</v>
      </c>
      <c r="F326">
        <v>4</v>
      </c>
      <c r="G326" s="5">
        <f t="shared" si="63"/>
        <v>1.5555103700691337E-2</v>
      </c>
      <c r="H326" t="str">
        <f>VLOOKUP(B326,'名称-id-价值'!B:C,2,FALSE)</f>
        <v>T3LP5</v>
      </c>
      <c r="I326" t="str">
        <f t="shared" si="58"/>
        <v>T3部件</v>
      </c>
      <c r="J326">
        <f t="shared" si="56"/>
        <v>8</v>
      </c>
      <c r="K326">
        <f t="shared" si="59"/>
        <v>9.333062220414802E-2</v>
      </c>
      <c r="L326">
        <f>VLOOKUP(B326,'名称-id-价值'!B:M,J326+2,FALSE)</f>
        <v>112.8</v>
      </c>
      <c r="M326">
        <f t="shared" si="57"/>
        <v>2.6319235461569743</v>
      </c>
      <c r="N326">
        <f t="shared" si="64"/>
        <v>2088.2152501016681</v>
      </c>
      <c r="O326" t="str">
        <f t="shared" si="62"/>
        <v>93005,</v>
      </c>
      <c r="P326" t="str">
        <f t="shared" si="62"/>
        <v>153,</v>
      </c>
      <c r="Q326" t="str">
        <f t="shared" si="60"/>
        <v>(1,2)</v>
      </c>
      <c r="R326" t="str">
        <f t="shared" si="61"/>
        <v>1,</v>
      </c>
      <c r="S326" t="str">
        <f t="shared" si="61"/>
        <v>2,</v>
      </c>
    </row>
    <row r="327" spans="1:19" x14ac:dyDescent="0.15">
      <c r="A327" t="s">
        <v>43</v>
      </c>
      <c r="B327">
        <v>93101</v>
      </c>
      <c r="C327">
        <v>153</v>
      </c>
      <c r="D327">
        <v>1</v>
      </c>
      <c r="E327">
        <v>2</v>
      </c>
      <c r="F327">
        <v>4</v>
      </c>
      <c r="G327" s="5">
        <f t="shared" si="63"/>
        <v>1.5555103700691337E-2</v>
      </c>
      <c r="H327" t="str">
        <f>VLOOKUP(B327,'名称-id-价值'!B:C,2,FALSE)</f>
        <v>T3MP1</v>
      </c>
      <c r="I327" t="str">
        <f t="shared" si="58"/>
        <v>T3部件</v>
      </c>
      <c r="J327">
        <f t="shared" si="56"/>
        <v>8</v>
      </c>
      <c r="K327">
        <f t="shared" si="59"/>
        <v>9.333062220414802E-2</v>
      </c>
      <c r="L327">
        <f>VLOOKUP(B327,'名称-id-价值'!B:M,J327+2,FALSE)</f>
        <v>112.8</v>
      </c>
      <c r="M327">
        <f t="shared" si="57"/>
        <v>2.6319235461569743</v>
      </c>
      <c r="N327">
        <f t="shared" si="64"/>
        <v>2088.2152501016681</v>
      </c>
      <c r="O327" t="str">
        <f t="shared" si="62"/>
        <v>93101,</v>
      </c>
      <c r="P327" t="str">
        <f t="shared" si="62"/>
        <v>153,</v>
      </c>
      <c r="Q327" t="str">
        <f t="shared" si="60"/>
        <v>(1,2)</v>
      </c>
      <c r="R327" t="str">
        <f t="shared" ref="R327:S358" si="65">D327&amp;","</f>
        <v>1,</v>
      </c>
      <c r="S327" t="str">
        <f t="shared" si="65"/>
        <v>2,</v>
      </c>
    </row>
    <row r="328" spans="1:19" x14ac:dyDescent="0.15">
      <c r="A328" t="s">
        <v>43</v>
      </c>
      <c r="B328">
        <v>93103</v>
      </c>
      <c r="C328">
        <v>153</v>
      </c>
      <c r="D328">
        <v>1</v>
      </c>
      <c r="E328">
        <v>2</v>
      </c>
      <c r="F328">
        <v>4</v>
      </c>
      <c r="G328" s="5">
        <f t="shared" si="63"/>
        <v>1.5555103700691337E-2</v>
      </c>
      <c r="H328" t="str">
        <f>VLOOKUP(B328,'名称-id-价值'!B:C,2,FALSE)</f>
        <v>T3MP3</v>
      </c>
      <c r="I328" t="str">
        <f t="shared" si="58"/>
        <v>T3部件</v>
      </c>
      <c r="J328">
        <f t="shared" si="56"/>
        <v>8</v>
      </c>
      <c r="K328">
        <f t="shared" si="59"/>
        <v>9.333062220414802E-2</v>
      </c>
      <c r="L328">
        <f>VLOOKUP(B328,'名称-id-价值'!B:M,J328+2,FALSE)</f>
        <v>112.8</v>
      </c>
      <c r="M328">
        <f t="shared" si="57"/>
        <v>2.6319235461569743</v>
      </c>
      <c r="N328">
        <f t="shared" si="64"/>
        <v>2088.2152501016681</v>
      </c>
      <c r="O328" t="str">
        <f t="shared" si="62"/>
        <v>93103,</v>
      </c>
      <c r="P328" t="str">
        <f t="shared" si="62"/>
        <v>153,</v>
      </c>
      <c r="Q328" t="str">
        <f t="shared" si="60"/>
        <v>(1,2)</v>
      </c>
      <c r="R328" t="str">
        <f t="shared" si="65"/>
        <v>1,</v>
      </c>
      <c r="S328" t="str">
        <f t="shared" si="65"/>
        <v>2,</v>
      </c>
    </row>
    <row r="329" spans="1:19" x14ac:dyDescent="0.15">
      <c r="A329" t="s">
        <v>43</v>
      </c>
      <c r="B329">
        <v>93105</v>
      </c>
      <c r="C329">
        <v>153</v>
      </c>
      <c r="D329">
        <v>1</v>
      </c>
      <c r="E329">
        <v>2</v>
      </c>
      <c r="F329">
        <v>4</v>
      </c>
      <c r="G329" s="5">
        <f t="shared" si="63"/>
        <v>1.5555103700691337E-2</v>
      </c>
      <c r="H329" t="str">
        <f>VLOOKUP(B329,'名称-id-价值'!B:C,2,FALSE)</f>
        <v>T3MP5</v>
      </c>
      <c r="I329" t="str">
        <f t="shared" si="58"/>
        <v>T3部件</v>
      </c>
      <c r="J329">
        <f t="shared" si="56"/>
        <v>8</v>
      </c>
      <c r="K329">
        <f t="shared" si="59"/>
        <v>9.333062220414802E-2</v>
      </c>
      <c r="L329">
        <f>VLOOKUP(B329,'名称-id-价值'!B:M,J329+2,FALSE)</f>
        <v>112.8</v>
      </c>
      <c r="M329">
        <f t="shared" si="57"/>
        <v>2.6319235461569743</v>
      </c>
      <c r="N329">
        <f t="shared" si="64"/>
        <v>2088.2152501016681</v>
      </c>
      <c r="O329" t="str">
        <f t="shared" si="62"/>
        <v>93105,</v>
      </c>
      <c r="P329" t="str">
        <f t="shared" si="62"/>
        <v>153,</v>
      </c>
      <c r="Q329" t="str">
        <f t="shared" si="60"/>
        <v>(1,2)</v>
      </c>
      <c r="R329" t="str">
        <f t="shared" si="65"/>
        <v>1,</v>
      </c>
      <c r="S329" t="str">
        <f t="shared" si="65"/>
        <v>2,</v>
      </c>
    </row>
    <row r="330" spans="1:19" x14ac:dyDescent="0.15">
      <c r="A330" t="s">
        <v>43</v>
      </c>
      <c r="B330">
        <v>93201</v>
      </c>
      <c r="C330">
        <v>172</v>
      </c>
      <c r="D330">
        <v>1</v>
      </c>
      <c r="E330">
        <v>2</v>
      </c>
      <c r="F330">
        <v>4</v>
      </c>
      <c r="G330" s="5">
        <f t="shared" si="63"/>
        <v>1.7486783245221633E-2</v>
      </c>
      <c r="H330" t="str">
        <f>VLOOKUP(B330,'名称-id-价值'!B:C,2,FALSE)</f>
        <v>T3HP1</v>
      </c>
      <c r="I330" t="str">
        <f t="shared" si="58"/>
        <v>T3部件</v>
      </c>
      <c r="J330">
        <f t="shared" si="56"/>
        <v>8</v>
      </c>
      <c r="K330">
        <f t="shared" si="59"/>
        <v>0.1049206994713298</v>
      </c>
      <c r="L330">
        <f>VLOOKUP(B330,'名称-id-价值'!B:M,J330+2,FALSE)</f>
        <v>112.8</v>
      </c>
      <c r="M330">
        <f t="shared" si="57"/>
        <v>2.9587637250915</v>
      </c>
      <c r="N330">
        <f t="shared" si="64"/>
        <v>2088.2152501016681</v>
      </c>
      <c r="O330" t="str">
        <f t="shared" si="62"/>
        <v>93201,</v>
      </c>
      <c r="P330" t="str">
        <f t="shared" si="62"/>
        <v>172,</v>
      </c>
      <c r="Q330" t="str">
        <f t="shared" si="60"/>
        <v>(1,2)</v>
      </c>
      <c r="R330" t="str">
        <f t="shared" si="65"/>
        <v>1,</v>
      </c>
      <c r="S330" t="str">
        <f t="shared" si="65"/>
        <v>2,</v>
      </c>
    </row>
    <row r="331" spans="1:19" x14ac:dyDescent="0.15">
      <c r="A331" t="s">
        <v>43</v>
      </c>
      <c r="B331">
        <v>93203</v>
      </c>
      <c r="C331">
        <v>172</v>
      </c>
      <c r="D331">
        <v>1</v>
      </c>
      <c r="E331">
        <v>2</v>
      </c>
      <c r="F331">
        <v>4</v>
      </c>
      <c r="G331" s="5">
        <f t="shared" si="63"/>
        <v>1.7486783245221633E-2</v>
      </c>
      <c r="H331" t="str">
        <f>VLOOKUP(B331,'名称-id-价值'!B:C,2,FALSE)</f>
        <v>T3HP3</v>
      </c>
      <c r="I331" t="str">
        <f t="shared" si="58"/>
        <v>T3部件</v>
      </c>
      <c r="J331">
        <f t="shared" si="56"/>
        <v>8</v>
      </c>
      <c r="K331">
        <f t="shared" si="59"/>
        <v>0.1049206994713298</v>
      </c>
      <c r="L331">
        <f>VLOOKUP(B331,'名称-id-价值'!B:M,J331+2,FALSE)</f>
        <v>112.8</v>
      </c>
      <c r="M331">
        <f t="shared" si="57"/>
        <v>2.9587637250915</v>
      </c>
      <c r="N331">
        <f t="shared" si="64"/>
        <v>2088.2152501016681</v>
      </c>
      <c r="O331" t="str">
        <f t="shared" si="62"/>
        <v>93203,</v>
      </c>
      <c r="P331" t="str">
        <f t="shared" si="62"/>
        <v>172,</v>
      </c>
      <c r="Q331" t="str">
        <f t="shared" si="60"/>
        <v>(1,2)</v>
      </c>
      <c r="R331" t="str">
        <f t="shared" si="65"/>
        <v>1,</v>
      </c>
      <c r="S331" t="str">
        <f t="shared" si="65"/>
        <v>2,</v>
      </c>
    </row>
    <row r="332" spans="1:19" x14ac:dyDescent="0.15">
      <c r="A332" t="s">
        <v>43</v>
      </c>
      <c r="B332">
        <v>93205</v>
      </c>
      <c r="C332">
        <v>172</v>
      </c>
      <c r="D332">
        <v>1</v>
      </c>
      <c r="E332">
        <v>2</v>
      </c>
      <c r="F332">
        <v>4</v>
      </c>
      <c r="G332" s="5">
        <f t="shared" si="63"/>
        <v>1.7486783245221633E-2</v>
      </c>
      <c r="H332" t="str">
        <f>VLOOKUP(B332,'名称-id-价值'!B:C,2,FALSE)</f>
        <v>T3HP5</v>
      </c>
      <c r="I332" t="str">
        <f t="shared" si="58"/>
        <v>T3部件</v>
      </c>
      <c r="J332">
        <f t="shared" si="56"/>
        <v>8</v>
      </c>
      <c r="K332">
        <f t="shared" si="59"/>
        <v>0.1049206994713298</v>
      </c>
      <c r="L332">
        <f>VLOOKUP(B332,'名称-id-价值'!B:M,J332+2,FALSE)</f>
        <v>112.8</v>
      </c>
      <c r="M332">
        <f t="shared" si="57"/>
        <v>2.9587637250915</v>
      </c>
      <c r="N332">
        <f t="shared" si="64"/>
        <v>2088.2152501016681</v>
      </c>
      <c r="O332" t="str">
        <f t="shared" si="62"/>
        <v>93205,</v>
      </c>
      <c r="P332" t="str">
        <f t="shared" si="62"/>
        <v>172,</v>
      </c>
      <c r="Q332" t="str">
        <f t="shared" si="60"/>
        <v>(1,2)</v>
      </c>
      <c r="R332" t="str">
        <f t="shared" si="65"/>
        <v>1,</v>
      </c>
      <c r="S332" t="str">
        <f t="shared" si="65"/>
        <v>2,</v>
      </c>
    </row>
    <row r="333" spans="1:19" x14ac:dyDescent="0.15">
      <c r="A333" t="s">
        <v>43</v>
      </c>
      <c r="B333">
        <v>93002</v>
      </c>
      <c r="C333">
        <v>172</v>
      </c>
      <c r="D333">
        <v>1</v>
      </c>
      <c r="E333">
        <v>2</v>
      </c>
      <c r="F333">
        <v>4</v>
      </c>
      <c r="G333" s="5">
        <f t="shared" si="63"/>
        <v>1.7486783245221633E-2</v>
      </c>
      <c r="H333" t="str">
        <f>VLOOKUP(B333,'名称-id-价值'!B:C,2,FALSE)</f>
        <v>T3LP2</v>
      </c>
      <c r="I333" t="str">
        <f t="shared" si="58"/>
        <v>T3部件</v>
      </c>
      <c r="J333">
        <f t="shared" si="56"/>
        <v>8</v>
      </c>
      <c r="K333">
        <f t="shared" si="59"/>
        <v>0.1049206994713298</v>
      </c>
      <c r="L333">
        <f>VLOOKUP(B333,'名称-id-价值'!B:M,J333+2,FALSE)</f>
        <v>112.8</v>
      </c>
      <c r="M333">
        <f t="shared" si="57"/>
        <v>2.9587637250915</v>
      </c>
      <c r="N333">
        <f t="shared" si="64"/>
        <v>2088.2152501016681</v>
      </c>
      <c r="O333" t="str">
        <f t="shared" si="62"/>
        <v>93002,</v>
      </c>
      <c r="P333" t="str">
        <f t="shared" si="62"/>
        <v>172,</v>
      </c>
      <c r="Q333" t="str">
        <f t="shared" si="60"/>
        <v>(1,2)</v>
      </c>
      <c r="R333" t="str">
        <f t="shared" si="65"/>
        <v>1,</v>
      </c>
      <c r="S333" t="str">
        <f t="shared" si="65"/>
        <v>2,</v>
      </c>
    </row>
    <row r="334" spans="1:19" x14ac:dyDescent="0.15">
      <c r="A334" t="s">
        <v>43</v>
      </c>
      <c r="B334">
        <v>93004</v>
      </c>
      <c r="C334">
        <v>172</v>
      </c>
      <c r="D334">
        <v>1</v>
      </c>
      <c r="E334">
        <v>2</v>
      </c>
      <c r="F334">
        <v>4</v>
      </c>
      <c r="G334" s="5">
        <f t="shared" si="63"/>
        <v>1.7486783245221633E-2</v>
      </c>
      <c r="H334" t="str">
        <f>VLOOKUP(B334,'名称-id-价值'!B:C,2,FALSE)</f>
        <v>T3LP4</v>
      </c>
      <c r="I334" t="str">
        <f t="shared" si="58"/>
        <v>T3部件</v>
      </c>
      <c r="J334">
        <f t="shared" si="56"/>
        <v>8</v>
      </c>
      <c r="K334">
        <f t="shared" si="59"/>
        <v>0.1049206994713298</v>
      </c>
      <c r="L334">
        <f>VLOOKUP(B334,'名称-id-价值'!B:M,J334+2,FALSE)</f>
        <v>112.8</v>
      </c>
      <c r="M334">
        <f t="shared" si="57"/>
        <v>2.9587637250915</v>
      </c>
      <c r="N334">
        <f t="shared" si="64"/>
        <v>2088.2152501016681</v>
      </c>
      <c r="O334" t="str">
        <f t="shared" si="62"/>
        <v>93004,</v>
      </c>
      <c r="P334" t="str">
        <f t="shared" si="62"/>
        <v>172,</v>
      </c>
      <c r="Q334" t="str">
        <f t="shared" si="60"/>
        <v>(1,2)</v>
      </c>
      <c r="R334" t="str">
        <f t="shared" si="65"/>
        <v>1,</v>
      </c>
      <c r="S334" t="str">
        <f t="shared" si="65"/>
        <v>2,</v>
      </c>
    </row>
    <row r="335" spans="1:19" x14ac:dyDescent="0.15">
      <c r="A335" t="s">
        <v>43</v>
      </c>
      <c r="B335">
        <v>93006</v>
      </c>
      <c r="C335">
        <v>172</v>
      </c>
      <c r="D335">
        <v>1</v>
      </c>
      <c r="E335">
        <v>2</v>
      </c>
      <c r="F335">
        <v>4</v>
      </c>
      <c r="G335" s="5">
        <f t="shared" si="63"/>
        <v>1.7486783245221633E-2</v>
      </c>
      <c r="H335" t="str">
        <f>VLOOKUP(B335,'名称-id-价值'!B:C,2,FALSE)</f>
        <v>T3LP6</v>
      </c>
      <c r="I335" t="str">
        <f t="shared" si="58"/>
        <v>T3部件</v>
      </c>
      <c r="J335">
        <f t="shared" si="56"/>
        <v>8</v>
      </c>
      <c r="K335">
        <f t="shared" si="59"/>
        <v>0.1049206994713298</v>
      </c>
      <c r="L335">
        <f>VLOOKUP(B335,'名称-id-价值'!B:M,J335+2,FALSE)</f>
        <v>112.8</v>
      </c>
      <c r="M335">
        <f t="shared" si="57"/>
        <v>2.9587637250915</v>
      </c>
      <c r="N335">
        <f t="shared" si="64"/>
        <v>2088.2152501016681</v>
      </c>
      <c r="O335" t="str">
        <f t="shared" si="62"/>
        <v>93006,</v>
      </c>
      <c r="P335" t="str">
        <f t="shared" si="62"/>
        <v>172,</v>
      </c>
      <c r="Q335" t="str">
        <f t="shared" si="60"/>
        <v>(1,2)</v>
      </c>
      <c r="R335" t="str">
        <f t="shared" si="65"/>
        <v>1,</v>
      </c>
      <c r="S335" t="str">
        <f t="shared" si="65"/>
        <v>2,</v>
      </c>
    </row>
    <row r="336" spans="1:19" x14ac:dyDescent="0.15">
      <c r="A336" t="s">
        <v>43</v>
      </c>
      <c r="B336">
        <v>93102</v>
      </c>
      <c r="C336">
        <v>172</v>
      </c>
      <c r="D336">
        <v>1</v>
      </c>
      <c r="E336">
        <v>2</v>
      </c>
      <c r="F336">
        <v>4</v>
      </c>
      <c r="G336" s="5">
        <f t="shared" si="63"/>
        <v>1.7486783245221633E-2</v>
      </c>
      <c r="H336" t="str">
        <f>VLOOKUP(B336,'名称-id-价值'!B:C,2,FALSE)</f>
        <v>T3MP2</v>
      </c>
      <c r="I336" t="str">
        <f t="shared" si="58"/>
        <v>T3部件</v>
      </c>
      <c r="J336">
        <f t="shared" si="56"/>
        <v>8</v>
      </c>
      <c r="K336">
        <f t="shared" si="59"/>
        <v>0.1049206994713298</v>
      </c>
      <c r="L336">
        <f>VLOOKUP(B336,'名称-id-价值'!B:M,J336+2,FALSE)</f>
        <v>112.8</v>
      </c>
      <c r="M336">
        <f t="shared" si="57"/>
        <v>2.9587637250915</v>
      </c>
      <c r="N336">
        <f t="shared" si="64"/>
        <v>2088.2152501016681</v>
      </c>
      <c r="O336" t="str">
        <f t="shared" si="62"/>
        <v>93102,</v>
      </c>
      <c r="P336" t="str">
        <f t="shared" si="62"/>
        <v>172,</v>
      </c>
      <c r="Q336" t="str">
        <f t="shared" si="60"/>
        <v>(1,2)</v>
      </c>
      <c r="R336" t="str">
        <f t="shared" si="65"/>
        <v>1,</v>
      </c>
      <c r="S336" t="str">
        <f t="shared" si="65"/>
        <v>2,</v>
      </c>
    </row>
    <row r="337" spans="1:19" x14ac:dyDescent="0.15">
      <c r="A337" t="s">
        <v>43</v>
      </c>
      <c r="B337">
        <v>93104</v>
      </c>
      <c r="C337">
        <v>172</v>
      </c>
      <c r="D337">
        <v>1</v>
      </c>
      <c r="E337">
        <v>2</v>
      </c>
      <c r="F337">
        <v>4</v>
      </c>
      <c r="G337" s="5">
        <f t="shared" si="63"/>
        <v>1.7486783245221633E-2</v>
      </c>
      <c r="H337" t="str">
        <f>VLOOKUP(B337,'名称-id-价值'!B:C,2,FALSE)</f>
        <v>T3MP4</v>
      </c>
      <c r="I337" t="str">
        <f t="shared" si="58"/>
        <v>T3部件</v>
      </c>
      <c r="J337">
        <f t="shared" si="56"/>
        <v>8</v>
      </c>
      <c r="K337">
        <f t="shared" si="59"/>
        <v>0.1049206994713298</v>
      </c>
      <c r="L337">
        <f>VLOOKUP(B337,'名称-id-价值'!B:M,J337+2,FALSE)</f>
        <v>112.8</v>
      </c>
      <c r="M337">
        <f t="shared" si="57"/>
        <v>2.9587637250915</v>
      </c>
      <c r="N337">
        <f t="shared" si="64"/>
        <v>2088.2152501016681</v>
      </c>
      <c r="O337" t="str">
        <f t="shared" si="62"/>
        <v>93104,</v>
      </c>
      <c r="P337" t="str">
        <f t="shared" si="62"/>
        <v>172,</v>
      </c>
      <c r="Q337" t="str">
        <f t="shared" si="60"/>
        <v>(1,2)</v>
      </c>
      <c r="R337" t="str">
        <f t="shared" si="65"/>
        <v>1,</v>
      </c>
      <c r="S337" t="str">
        <f t="shared" si="65"/>
        <v>2,</v>
      </c>
    </row>
    <row r="338" spans="1:19" x14ac:dyDescent="0.15">
      <c r="A338" t="s">
        <v>43</v>
      </c>
      <c r="B338">
        <v>93106</v>
      </c>
      <c r="C338">
        <v>172</v>
      </c>
      <c r="D338">
        <v>1</v>
      </c>
      <c r="E338">
        <v>2</v>
      </c>
      <c r="F338">
        <v>4</v>
      </c>
      <c r="G338" s="5">
        <f t="shared" si="63"/>
        <v>1.7486783245221633E-2</v>
      </c>
      <c r="H338" t="str">
        <f>VLOOKUP(B338,'名称-id-价值'!B:C,2,FALSE)</f>
        <v>T3MP6</v>
      </c>
      <c r="I338" t="str">
        <f t="shared" si="58"/>
        <v>T3部件</v>
      </c>
      <c r="J338">
        <f t="shared" si="56"/>
        <v>8</v>
      </c>
      <c r="K338">
        <f t="shared" si="59"/>
        <v>0.1049206994713298</v>
      </c>
      <c r="L338">
        <f>VLOOKUP(B338,'名称-id-价值'!B:M,J338+2,FALSE)</f>
        <v>112.8</v>
      </c>
      <c r="M338">
        <f t="shared" si="57"/>
        <v>2.9587637250915</v>
      </c>
      <c r="N338">
        <f t="shared" si="64"/>
        <v>2088.2152501016681</v>
      </c>
      <c r="O338" t="str">
        <f t="shared" si="62"/>
        <v>93106,</v>
      </c>
      <c r="P338" t="str">
        <f t="shared" si="62"/>
        <v>172,</v>
      </c>
      <c r="Q338" t="str">
        <f t="shared" si="60"/>
        <v>(1,2)</v>
      </c>
      <c r="R338" t="str">
        <f t="shared" si="65"/>
        <v>1,</v>
      </c>
      <c r="S338" t="str">
        <f t="shared" si="65"/>
        <v>2,</v>
      </c>
    </row>
    <row r="339" spans="1:19" x14ac:dyDescent="0.15">
      <c r="A339" t="s">
        <v>43</v>
      </c>
      <c r="B339">
        <v>93202</v>
      </c>
      <c r="C339">
        <v>172</v>
      </c>
      <c r="D339">
        <v>1</v>
      </c>
      <c r="E339">
        <v>2</v>
      </c>
      <c r="F339">
        <v>4</v>
      </c>
      <c r="G339" s="5">
        <f t="shared" si="63"/>
        <v>1.7486783245221633E-2</v>
      </c>
      <c r="H339" t="str">
        <f>VLOOKUP(B339,'名称-id-价值'!B:C,2,FALSE)</f>
        <v>T3HP2</v>
      </c>
      <c r="I339" t="str">
        <f t="shared" si="58"/>
        <v>T3部件</v>
      </c>
      <c r="J339">
        <f t="shared" si="56"/>
        <v>8</v>
      </c>
      <c r="K339">
        <f t="shared" si="59"/>
        <v>0.1049206994713298</v>
      </c>
      <c r="L339">
        <f>VLOOKUP(B339,'名称-id-价值'!B:M,J339+2,FALSE)</f>
        <v>112.8</v>
      </c>
      <c r="M339">
        <f t="shared" si="57"/>
        <v>2.9587637250915</v>
      </c>
      <c r="N339">
        <f t="shared" si="64"/>
        <v>2088.2152501016681</v>
      </c>
      <c r="O339" t="str">
        <f t="shared" si="62"/>
        <v>93202,</v>
      </c>
      <c r="P339" t="str">
        <f t="shared" si="62"/>
        <v>172,</v>
      </c>
      <c r="Q339" t="str">
        <f t="shared" si="60"/>
        <v>(1,2)</v>
      </c>
      <c r="R339" t="str">
        <f t="shared" si="65"/>
        <v>1,</v>
      </c>
      <c r="S339" t="str">
        <f t="shared" si="65"/>
        <v>2,</v>
      </c>
    </row>
    <row r="340" spans="1:19" x14ac:dyDescent="0.15">
      <c r="A340" t="s">
        <v>43</v>
      </c>
      <c r="B340">
        <v>93204</v>
      </c>
      <c r="C340">
        <v>172</v>
      </c>
      <c r="D340">
        <v>1</v>
      </c>
      <c r="E340">
        <v>2</v>
      </c>
      <c r="F340">
        <v>4</v>
      </c>
      <c r="G340" s="5">
        <f t="shared" si="63"/>
        <v>1.7486783245221633E-2</v>
      </c>
      <c r="H340" t="str">
        <f>VLOOKUP(B340,'名称-id-价值'!B:C,2,FALSE)</f>
        <v>T3HP4</v>
      </c>
      <c r="I340" t="str">
        <f t="shared" si="58"/>
        <v>T3部件</v>
      </c>
      <c r="J340">
        <f t="shared" si="56"/>
        <v>8</v>
      </c>
      <c r="K340">
        <f t="shared" si="59"/>
        <v>0.1049206994713298</v>
      </c>
      <c r="L340">
        <f>VLOOKUP(B340,'名称-id-价值'!B:M,J340+2,FALSE)</f>
        <v>112.8</v>
      </c>
      <c r="M340">
        <f t="shared" si="57"/>
        <v>2.9587637250915</v>
      </c>
      <c r="N340">
        <f t="shared" si="64"/>
        <v>2088.2152501016681</v>
      </c>
      <c r="O340" t="str">
        <f t="shared" si="62"/>
        <v>93204,</v>
      </c>
      <c r="P340" t="str">
        <f t="shared" si="62"/>
        <v>172,</v>
      </c>
      <c r="Q340" t="str">
        <f t="shared" si="60"/>
        <v>(1,2)</v>
      </c>
      <c r="R340" t="str">
        <f t="shared" si="65"/>
        <v>1,</v>
      </c>
      <c r="S340" t="str">
        <f t="shared" si="65"/>
        <v>2,</v>
      </c>
    </row>
    <row r="341" spans="1:19" x14ac:dyDescent="0.15">
      <c r="A341" t="s">
        <v>43</v>
      </c>
      <c r="B341">
        <v>93206</v>
      </c>
      <c r="C341">
        <v>134</v>
      </c>
      <c r="D341">
        <v>1</v>
      </c>
      <c r="E341">
        <v>2</v>
      </c>
      <c r="F341">
        <v>4</v>
      </c>
      <c r="G341" s="5">
        <f t="shared" si="63"/>
        <v>1.3623424156161041E-2</v>
      </c>
      <c r="H341" t="str">
        <f>VLOOKUP(B341,'名称-id-价值'!B:C,2,FALSE)</f>
        <v>T3HP6</v>
      </c>
      <c r="I341" t="str">
        <f t="shared" si="58"/>
        <v>T3部件</v>
      </c>
      <c r="J341">
        <f t="shared" si="56"/>
        <v>8</v>
      </c>
      <c r="K341">
        <f t="shared" si="59"/>
        <v>8.1740544936966253E-2</v>
      </c>
      <c r="L341">
        <f>VLOOKUP(B341,'名称-id-价值'!B:M,J341+2,FALSE)</f>
        <v>112.8</v>
      </c>
      <c r="M341">
        <f t="shared" si="57"/>
        <v>2.3050833672224478</v>
      </c>
      <c r="N341">
        <f t="shared" si="64"/>
        <v>2088.2152501016681</v>
      </c>
      <c r="O341" t="str">
        <f t="shared" si="62"/>
        <v>93206,</v>
      </c>
      <c r="P341" t="str">
        <f t="shared" si="62"/>
        <v>134,</v>
      </c>
      <c r="Q341" t="str">
        <f t="shared" si="60"/>
        <v>(1,2)</v>
      </c>
      <c r="R341" t="str">
        <f t="shared" si="65"/>
        <v>1,</v>
      </c>
      <c r="S341" t="str">
        <f t="shared" si="65"/>
        <v>2,</v>
      </c>
    </row>
    <row r="342" spans="1:19" x14ac:dyDescent="0.15">
      <c r="A342" t="s">
        <v>43</v>
      </c>
      <c r="B342">
        <v>94003</v>
      </c>
      <c r="C342">
        <v>100</v>
      </c>
      <c r="D342">
        <v>1</v>
      </c>
      <c r="E342">
        <v>1</v>
      </c>
      <c r="F342">
        <v>4</v>
      </c>
      <c r="G342" s="5">
        <f t="shared" si="63"/>
        <v>1.0166734444896299E-2</v>
      </c>
      <c r="H342" t="str">
        <f>VLOOKUP(B342,'名称-id-价值'!B:C,2,FALSE)</f>
        <v>T4LP3</v>
      </c>
      <c r="I342" t="str">
        <f t="shared" si="58"/>
        <v>T4部件</v>
      </c>
      <c r="J342">
        <f t="shared" si="56"/>
        <v>8</v>
      </c>
      <c r="K342">
        <f t="shared" si="59"/>
        <v>4.0666937779585195E-2</v>
      </c>
      <c r="L342">
        <f>VLOOKUP(B342,'名称-id-价值'!B:M,J342+2,FALSE)</f>
        <v>200</v>
      </c>
      <c r="M342">
        <f t="shared" si="57"/>
        <v>2.0333468889792599</v>
      </c>
      <c r="N342">
        <f t="shared" si="64"/>
        <v>2088.2152501016681</v>
      </c>
      <c r="O342" t="str">
        <f t="shared" si="62"/>
        <v>94003,</v>
      </c>
      <c r="P342" t="str">
        <f t="shared" si="62"/>
        <v>100,</v>
      </c>
      <c r="Q342" t="str">
        <f t="shared" si="60"/>
        <v>(1,1)</v>
      </c>
      <c r="R342" t="str">
        <f t="shared" si="65"/>
        <v>1,</v>
      </c>
      <c r="S342" t="str">
        <f t="shared" si="65"/>
        <v>1,</v>
      </c>
    </row>
    <row r="343" spans="1:19" x14ac:dyDescent="0.15">
      <c r="A343" t="s">
        <v>43</v>
      </c>
      <c r="B343">
        <v>94103</v>
      </c>
      <c r="C343">
        <v>100</v>
      </c>
      <c r="D343">
        <v>1</v>
      </c>
      <c r="E343">
        <v>1</v>
      </c>
      <c r="F343">
        <v>4</v>
      </c>
      <c r="G343" s="5">
        <f t="shared" si="63"/>
        <v>1.0166734444896299E-2</v>
      </c>
      <c r="H343" t="str">
        <f>VLOOKUP(B343,'名称-id-价值'!B:C,2,FALSE)</f>
        <v>T4MP3</v>
      </c>
      <c r="I343" t="str">
        <f t="shared" si="58"/>
        <v>T4部件</v>
      </c>
      <c r="J343">
        <f t="shared" si="56"/>
        <v>8</v>
      </c>
      <c r="K343">
        <f t="shared" si="59"/>
        <v>4.0666937779585195E-2</v>
      </c>
      <c r="L343">
        <f>VLOOKUP(B343,'名称-id-价值'!B:M,J343+2,FALSE)</f>
        <v>200</v>
      </c>
      <c r="M343">
        <f t="shared" si="57"/>
        <v>2.0333468889792599</v>
      </c>
      <c r="N343">
        <f t="shared" si="64"/>
        <v>2088.2152501016681</v>
      </c>
      <c r="O343" t="str">
        <f t="shared" si="62"/>
        <v>94103,</v>
      </c>
      <c r="P343" t="str">
        <f t="shared" si="62"/>
        <v>100,</v>
      </c>
      <c r="Q343" t="str">
        <f t="shared" si="60"/>
        <v>(1,1)</v>
      </c>
      <c r="R343" t="str">
        <f t="shared" si="65"/>
        <v>1,</v>
      </c>
      <c r="S343" t="str">
        <f t="shared" si="65"/>
        <v>1,</v>
      </c>
    </row>
    <row r="344" spans="1:19" x14ac:dyDescent="0.15">
      <c r="A344" t="s">
        <v>44</v>
      </c>
      <c r="B344">
        <v>11311</v>
      </c>
      <c r="C344">
        <v>177</v>
      </c>
      <c r="D344">
        <v>1</v>
      </c>
      <c r="E344">
        <v>1</v>
      </c>
      <c r="F344">
        <v>4</v>
      </c>
      <c r="G344" s="5">
        <f t="shared" si="63"/>
        <v>1.7995119967466451E-2</v>
      </c>
      <c r="H344" t="str">
        <f>VLOOKUP(B344,'名称-id-价值'!B:C,2,FALSE)</f>
        <v>35(t)</v>
      </c>
      <c r="I344" t="str">
        <f t="shared" si="58"/>
        <v>T3坦克</v>
      </c>
      <c r="J344">
        <f t="shared" si="56"/>
        <v>9</v>
      </c>
      <c r="K344">
        <f t="shared" si="59"/>
        <v>7.1980479869865804E-2</v>
      </c>
      <c r="L344">
        <f>VLOOKUP(B344,'名称-id-价值'!B:M,J344+2,FALSE)</f>
        <v>1254</v>
      </c>
      <c r="M344">
        <f t="shared" si="57"/>
        <v>22.565880439202928</v>
      </c>
      <c r="N344">
        <f t="shared" si="64"/>
        <v>2127.1833265555115</v>
      </c>
      <c r="O344" t="str">
        <f t="shared" si="62"/>
        <v>11311,</v>
      </c>
      <c r="P344" t="str">
        <f t="shared" si="62"/>
        <v>177,</v>
      </c>
      <c r="Q344" t="str">
        <f t="shared" si="60"/>
        <v>(1,1)</v>
      </c>
      <c r="R344" t="str">
        <f t="shared" si="65"/>
        <v>1,</v>
      </c>
      <c r="S344" t="str">
        <f t="shared" si="65"/>
        <v>1,</v>
      </c>
    </row>
    <row r="345" spans="1:19" x14ac:dyDescent="0.15">
      <c r="A345" t="s">
        <v>44</v>
      </c>
      <c r="B345">
        <v>12311</v>
      </c>
      <c r="C345">
        <v>177</v>
      </c>
      <c r="D345">
        <v>1</v>
      </c>
      <c r="E345">
        <v>1</v>
      </c>
      <c r="F345">
        <v>4</v>
      </c>
      <c r="G345" s="5">
        <f t="shared" si="63"/>
        <v>1.7995119967466451E-2</v>
      </c>
      <c r="H345" t="str">
        <f>VLOOKUP(B345,'名称-id-价值'!B:C,2,FALSE)</f>
        <v>玛蒂尔达</v>
      </c>
      <c r="I345" t="str">
        <f t="shared" si="58"/>
        <v>T3坦克</v>
      </c>
      <c r="J345">
        <f t="shared" ref="J345:J420" si="66">IF(RIGHT(A345,1)+0=0,10,RIGHT(A345,1)+0)</f>
        <v>9</v>
      </c>
      <c r="K345">
        <f t="shared" si="59"/>
        <v>7.1980479869865804E-2</v>
      </c>
      <c r="L345">
        <f>VLOOKUP(B345,'名称-id-价值'!B:M,J345+2,FALSE)</f>
        <v>1254</v>
      </c>
      <c r="M345">
        <f t="shared" ref="M345:M420" si="67">G345*L345*AVERAGE(D345:E345)</f>
        <v>22.565880439202928</v>
      </c>
      <c r="N345">
        <f t="shared" si="64"/>
        <v>2127.1833265555115</v>
      </c>
      <c r="O345" t="str">
        <f t="shared" si="62"/>
        <v>12311,</v>
      </c>
      <c r="P345" t="str">
        <f t="shared" si="62"/>
        <v>177,</v>
      </c>
      <c r="Q345" t="str">
        <f t="shared" si="60"/>
        <v>(1,1)</v>
      </c>
      <c r="R345" t="str">
        <f t="shared" si="65"/>
        <v>1,</v>
      </c>
      <c r="S345" t="str">
        <f t="shared" si="65"/>
        <v>1,</v>
      </c>
    </row>
    <row r="346" spans="1:19" x14ac:dyDescent="0.15">
      <c r="A346" t="s">
        <v>44</v>
      </c>
      <c r="B346">
        <v>13311</v>
      </c>
      <c r="C346">
        <v>177</v>
      </c>
      <c r="D346">
        <v>1</v>
      </c>
      <c r="E346">
        <v>1</v>
      </c>
      <c r="F346">
        <v>4</v>
      </c>
      <c r="G346" s="5">
        <f t="shared" si="63"/>
        <v>1.7995119967466451E-2</v>
      </c>
      <c r="H346" t="str">
        <f>VLOOKUP(B346,'名称-id-价值'!B:C,2,FALSE)</f>
        <v>黑豹</v>
      </c>
      <c r="I346" t="str">
        <f t="shared" si="58"/>
        <v>T3坦克</v>
      </c>
      <c r="J346">
        <f t="shared" si="66"/>
        <v>9</v>
      </c>
      <c r="K346">
        <f t="shared" si="59"/>
        <v>7.1980479869865804E-2</v>
      </c>
      <c r="L346">
        <f>VLOOKUP(B346,'名称-id-价值'!B:M,J346+2,FALSE)</f>
        <v>1254</v>
      </c>
      <c r="M346">
        <f t="shared" si="67"/>
        <v>22.565880439202928</v>
      </c>
      <c r="N346">
        <f t="shared" si="64"/>
        <v>2127.1833265555115</v>
      </c>
      <c r="O346" t="str">
        <f t="shared" si="62"/>
        <v>13311,</v>
      </c>
      <c r="P346" t="str">
        <f t="shared" si="62"/>
        <v>177,</v>
      </c>
      <c r="Q346" t="str">
        <f t="shared" si="60"/>
        <v>(1,1)</v>
      </c>
      <c r="R346" t="str">
        <f t="shared" si="65"/>
        <v>1,</v>
      </c>
      <c r="S346" t="str">
        <f t="shared" si="65"/>
        <v>1,</v>
      </c>
    </row>
    <row r="347" spans="1:19" x14ac:dyDescent="0.15">
      <c r="A347" t="s">
        <v>44</v>
      </c>
      <c r="B347">
        <v>11321</v>
      </c>
      <c r="C347">
        <v>99</v>
      </c>
      <c r="D347">
        <v>1</v>
      </c>
      <c r="E347">
        <v>1</v>
      </c>
      <c r="F347">
        <v>4</v>
      </c>
      <c r="G347" s="5">
        <f t="shared" si="63"/>
        <v>1.0065067100447337E-2</v>
      </c>
      <c r="H347" t="str">
        <f>VLOOKUP(B347,'名称-id-价值'!B:C,2,FALSE)</f>
        <v>十字军</v>
      </c>
      <c r="I347" t="str">
        <f t="shared" si="58"/>
        <v>T3坦克</v>
      </c>
      <c r="J347">
        <f t="shared" si="66"/>
        <v>9</v>
      </c>
      <c r="K347">
        <f t="shared" si="59"/>
        <v>4.0260268401789347E-2</v>
      </c>
      <c r="L347">
        <f>VLOOKUP(B347,'名称-id-价值'!B:M,J347+2,FALSE)</f>
        <v>1764</v>
      </c>
      <c r="M347">
        <f t="shared" si="67"/>
        <v>17.7547783651891</v>
      </c>
      <c r="N347">
        <f t="shared" si="64"/>
        <v>2127.1833265555115</v>
      </c>
      <c r="O347" t="str">
        <f t="shared" si="62"/>
        <v>11321,</v>
      </c>
      <c r="P347" t="str">
        <f t="shared" si="62"/>
        <v>99,</v>
      </c>
      <c r="Q347" t="str">
        <f t="shared" si="60"/>
        <v>(1,1)</v>
      </c>
      <c r="R347" t="str">
        <f t="shared" si="65"/>
        <v>1,</v>
      </c>
      <c r="S347" t="str">
        <f t="shared" si="65"/>
        <v>1,</v>
      </c>
    </row>
    <row r="348" spans="1:19" x14ac:dyDescent="0.15">
      <c r="A348" t="s">
        <v>44</v>
      </c>
      <c r="B348">
        <v>12321</v>
      </c>
      <c r="C348">
        <v>99</v>
      </c>
      <c r="D348">
        <v>1</v>
      </c>
      <c r="E348">
        <v>1</v>
      </c>
      <c r="F348">
        <v>4</v>
      </c>
      <c r="G348" s="5">
        <f t="shared" si="63"/>
        <v>1.0065067100447337E-2</v>
      </c>
      <c r="H348" t="str">
        <f>VLOOKUP(B348,'名称-id-价值'!B:C,2,FALSE)</f>
        <v>谢尔曼</v>
      </c>
      <c r="I348" t="str">
        <f t="shared" si="58"/>
        <v>T3坦克</v>
      </c>
      <c r="J348">
        <f t="shared" si="66"/>
        <v>9</v>
      </c>
      <c r="K348">
        <f t="shared" si="59"/>
        <v>4.0260268401789347E-2</v>
      </c>
      <c r="L348">
        <f>VLOOKUP(B348,'名称-id-价值'!B:M,J348+2,FALSE)</f>
        <v>1764</v>
      </c>
      <c r="M348">
        <f t="shared" si="67"/>
        <v>17.7547783651891</v>
      </c>
      <c r="N348">
        <f t="shared" si="64"/>
        <v>2127.1833265555115</v>
      </c>
      <c r="O348" t="str">
        <f t="shared" si="62"/>
        <v>12321,</v>
      </c>
      <c r="P348" t="str">
        <f t="shared" si="62"/>
        <v>99,</v>
      </c>
      <c r="Q348" t="str">
        <f t="shared" si="60"/>
        <v>(1,1)</v>
      </c>
      <c r="R348" t="str">
        <f t="shared" si="65"/>
        <v>1,</v>
      </c>
      <c r="S348" t="str">
        <f t="shared" si="65"/>
        <v>1,</v>
      </c>
    </row>
    <row r="349" spans="1:19" x14ac:dyDescent="0.15">
      <c r="A349" t="s">
        <v>44</v>
      </c>
      <c r="B349">
        <v>13321</v>
      </c>
      <c r="C349">
        <v>99</v>
      </c>
      <c r="D349">
        <v>1</v>
      </c>
      <c r="E349">
        <v>1</v>
      </c>
      <c r="F349">
        <v>4</v>
      </c>
      <c r="G349" s="5">
        <f t="shared" si="63"/>
        <v>1.0065067100447337E-2</v>
      </c>
      <c r="H349" t="str">
        <f>VLOOKUP(B349,'名称-id-价值'!B:C,2,FALSE)</f>
        <v>虎式</v>
      </c>
      <c r="I349" t="str">
        <f t="shared" si="58"/>
        <v>T3坦克</v>
      </c>
      <c r="J349">
        <f t="shared" si="66"/>
        <v>9</v>
      </c>
      <c r="K349">
        <f t="shared" si="59"/>
        <v>4.0260268401789347E-2</v>
      </c>
      <c r="L349">
        <f>VLOOKUP(B349,'名称-id-价值'!B:M,J349+2,FALSE)</f>
        <v>1764</v>
      </c>
      <c r="M349">
        <f t="shared" si="67"/>
        <v>17.7547783651891</v>
      </c>
      <c r="N349">
        <f t="shared" si="64"/>
        <v>2127.1833265555115</v>
      </c>
      <c r="O349" t="str">
        <f t="shared" si="62"/>
        <v>13321,</v>
      </c>
      <c r="P349" t="str">
        <f t="shared" si="62"/>
        <v>99,</v>
      </c>
      <c r="Q349" t="str">
        <f t="shared" si="60"/>
        <v>(1,1)</v>
      </c>
      <c r="R349" t="str">
        <f t="shared" si="65"/>
        <v>1,</v>
      </c>
      <c r="S349" t="str">
        <f t="shared" si="65"/>
        <v>1,</v>
      </c>
    </row>
    <row r="350" spans="1:19" x14ac:dyDescent="0.15">
      <c r="A350" t="s">
        <v>44</v>
      </c>
      <c r="B350">
        <v>13331</v>
      </c>
      <c r="C350">
        <v>99</v>
      </c>
      <c r="D350">
        <v>1</v>
      </c>
      <c r="E350">
        <v>1</v>
      </c>
      <c r="F350">
        <v>4</v>
      </c>
      <c r="G350" s="5">
        <f t="shared" si="63"/>
        <v>1.0065067100447337E-2</v>
      </c>
      <c r="H350" t="str">
        <f>VLOOKUP(B350,'名称-id-价值'!B:C,2,FALSE)</f>
        <v>KV-2</v>
      </c>
      <c r="I350" t="str">
        <f t="shared" si="58"/>
        <v>T3坦克</v>
      </c>
      <c r="J350">
        <f t="shared" si="66"/>
        <v>9</v>
      </c>
      <c r="K350">
        <f t="shared" si="59"/>
        <v>4.0260268401789347E-2</v>
      </c>
      <c r="L350">
        <f>VLOOKUP(B350,'名称-id-价值'!B:M,J350+2,FALSE)</f>
        <v>2016</v>
      </c>
      <c r="M350">
        <f t="shared" si="67"/>
        <v>20.291175274501832</v>
      </c>
      <c r="N350">
        <f t="shared" si="64"/>
        <v>2127.1833265555115</v>
      </c>
      <c r="O350" t="str">
        <f t="shared" si="62"/>
        <v>13331,</v>
      </c>
      <c r="P350" t="str">
        <f t="shared" si="62"/>
        <v>99,</v>
      </c>
      <c r="Q350" t="str">
        <f t="shared" si="60"/>
        <v>(1,1)</v>
      </c>
      <c r="R350" t="str">
        <f t="shared" si="65"/>
        <v>1,</v>
      </c>
      <c r="S350" t="str">
        <f t="shared" si="65"/>
        <v>1,</v>
      </c>
    </row>
    <row r="351" spans="1:19" x14ac:dyDescent="0.15">
      <c r="A351" t="s">
        <v>44</v>
      </c>
      <c r="B351">
        <v>12331</v>
      </c>
      <c r="C351">
        <v>99</v>
      </c>
      <c r="D351">
        <v>1</v>
      </c>
      <c r="E351">
        <v>1</v>
      </c>
      <c r="F351">
        <v>4</v>
      </c>
      <c r="G351" s="5">
        <f t="shared" si="63"/>
        <v>1.0065067100447337E-2</v>
      </c>
      <c r="H351" t="str">
        <f>VLOOKUP(B351,'名称-id-价值'!B:C,2,FALSE)</f>
        <v>彗星</v>
      </c>
      <c r="I351" t="str">
        <f t="shared" si="58"/>
        <v>T3坦克</v>
      </c>
      <c r="J351">
        <f t="shared" si="66"/>
        <v>9</v>
      </c>
      <c r="K351">
        <f t="shared" si="59"/>
        <v>4.0260268401789347E-2</v>
      </c>
      <c r="L351">
        <f>VLOOKUP(B351,'名称-id-价值'!B:M,J351+2,FALSE)</f>
        <v>2016</v>
      </c>
      <c r="M351">
        <f t="shared" si="67"/>
        <v>20.291175274501832</v>
      </c>
      <c r="N351">
        <f t="shared" si="64"/>
        <v>2127.1833265555115</v>
      </c>
      <c r="O351" t="str">
        <f t="shared" si="62"/>
        <v>12331,</v>
      </c>
      <c r="P351" t="str">
        <f t="shared" si="62"/>
        <v>99,</v>
      </c>
      <c r="Q351" t="str">
        <f t="shared" si="60"/>
        <v>(1,1)</v>
      </c>
      <c r="R351" t="str">
        <f t="shared" si="65"/>
        <v>1,</v>
      </c>
      <c r="S351" t="str">
        <f t="shared" si="65"/>
        <v>1,</v>
      </c>
    </row>
    <row r="352" spans="1:19" x14ac:dyDescent="0.15">
      <c r="A352" t="s">
        <v>44</v>
      </c>
      <c r="B352">
        <v>51311</v>
      </c>
      <c r="C352">
        <v>444</v>
      </c>
      <c r="D352">
        <v>8</v>
      </c>
      <c r="E352">
        <v>20</v>
      </c>
      <c r="F352">
        <v>4</v>
      </c>
      <c r="G352" s="5">
        <f t="shared" si="63"/>
        <v>4.5140300935339571E-2</v>
      </c>
      <c r="H352" t="str">
        <f>VLOOKUP(B352,'名称-id-价值'!B:C,2,FALSE)</f>
        <v>35(t)-碎片</v>
      </c>
      <c r="I352" t="str">
        <f t="shared" si="58"/>
        <v>T3碎片</v>
      </c>
      <c r="J352">
        <f t="shared" si="66"/>
        <v>9</v>
      </c>
      <c r="K352">
        <f t="shared" si="59"/>
        <v>2.5278568523790161</v>
      </c>
      <c r="L352">
        <f>VLOOKUP(B352,'名称-id-价值'!B:M,J352+2,FALSE)</f>
        <v>41.8</v>
      </c>
      <c r="M352">
        <f t="shared" si="67"/>
        <v>26.416104107360713</v>
      </c>
      <c r="N352">
        <f t="shared" si="64"/>
        <v>2127.1833265555115</v>
      </c>
      <c r="O352" t="str">
        <f t="shared" si="62"/>
        <v>51311,</v>
      </c>
      <c r="P352" t="str">
        <f t="shared" si="62"/>
        <v>444,</v>
      </c>
      <c r="Q352" t="str">
        <f t="shared" si="60"/>
        <v>(8,20)</v>
      </c>
      <c r="R352" t="str">
        <f t="shared" si="65"/>
        <v>8,</v>
      </c>
      <c r="S352" t="str">
        <f t="shared" si="65"/>
        <v>20,</v>
      </c>
    </row>
    <row r="353" spans="1:19" x14ac:dyDescent="0.15">
      <c r="A353" t="s">
        <v>44</v>
      </c>
      <c r="B353">
        <v>52311</v>
      </c>
      <c r="C353">
        <v>444</v>
      </c>
      <c r="D353">
        <v>8</v>
      </c>
      <c r="E353">
        <v>20</v>
      </c>
      <c r="F353">
        <v>4</v>
      </c>
      <c r="G353" s="5">
        <f t="shared" si="63"/>
        <v>4.5140300935339571E-2</v>
      </c>
      <c r="H353" t="str">
        <f>VLOOKUP(B353,'名称-id-价值'!B:C,2,FALSE)</f>
        <v>玛蒂尔达-碎片</v>
      </c>
      <c r="I353" t="str">
        <f t="shared" si="58"/>
        <v>T3碎片</v>
      </c>
      <c r="J353">
        <f t="shared" si="66"/>
        <v>9</v>
      </c>
      <c r="K353">
        <f t="shared" si="59"/>
        <v>2.5278568523790161</v>
      </c>
      <c r="L353">
        <f>VLOOKUP(B353,'名称-id-价值'!B:M,J353+2,FALSE)</f>
        <v>41.8</v>
      </c>
      <c r="M353">
        <f t="shared" si="67"/>
        <v>26.416104107360713</v>
      </c>
      <c r="N353">
        <f t="shared" si="64"/>
        <v>2127.1833265555115</v>
      </c>
      <c r="O353" t="str">
        <f t="shared" si="62"/>
        <v>52311,</v>
      </c>
      <c r="P353" t="str">
        <f t="shared" si="62"/>
        <v>444,</v>
      </c>
      <c r="Q353" t="str">
        <f t="shared" si="60"/>
        <v>(8,20)</v>
      </c>
      <c r="R353" t="str">
        <f t="shared" si="65"/>
        <v>8,</v>
      </c>
      <c r="S353" t="str">
        <f t="shared" si="65"/>
        <v>20,</v>
      </c>
    </row>
    <row r="354" spans="1:19" x14ac:dyDescent="0.15">
      <c r="A354" t="s">
        <v>44</v>
      </c>
      <c r="B354">
        <v>53311</v>
      </c>
      <c r="C354">
        <v>444</v>
      </c>
      <c r="D354">
        <v>8</v>
      </c>
      <c r="E354">
        <v>20</v>
      </c>
      <c r="F354">
        <v>4</v>
      </c>
      <c r="G354" s="5">
        <f t="shared" si="63"/>
        <v>4.5140300935339571E-2</v>
      </c>
      <c r="H354" t="str">
        <f>VLOOKUP(B354,'名称-id-价值'!B:C,2,FALSE)</f>
        <v>黑豹-碎片</v>
      </c>
      <c r="I354" t="str">
        <f t="shared" si="58"/>
        <v>T3碎片</v>
      </c>
      <c r="J354">
        <f t="shared" si="66"/>
        <v>9</v>
      </c>
      <c r="K354">
        <f t="shared" si="59"/>
        <v>2.5278568523790161</v>
      </c>
      <c r="L354">
        <f>VLOOKUP(B354,'名称-id-价值'!B:M,J354+2,FALSE)</f>
        <v>41.8</v>
      </c>
      <c r="M354">
        <f t="shared" si="67"/>
        <v>26.416104107360713</v>
      </c>
      <c r="N354">
        <f t="shared" si="64"/>
        <v>2127.1833265555115</v>
      </c>
      <c r="O354" t="str">
        <f t="shared" si="62"/>
        <v>53311,</v>
      </c>
      <c r="P354" t="str">
        <f t="shared" si="62"/>
        <v>444,</v>
      </c>
      <c r="Q354" t="str">
        <f t="shared" si="60"/>
        <v>(8,20)</v>
      </c>
      <c r="R354" t="str">
        <f t="shared" si="65"/>
        <v>8,</v>
      </c>
      <c r="S354" t="str">
        <f t="shared" si="65"/>
        <v>20,</v>
      </c>
    </row>
    <row r="355" spans="1:19" x14ac:dyDescent="0.15">
      <c r="A355" t="s">
        <v>44</v>
      </c>
      <c r="B355">
        <v>51321</v>
      </c>
      <c r="C355">
        <v>260</v>
      </c>
      <c r="D355">
        <v>6</v>
      </c>
      <c r="E355">
        <v>16</v>
      </c>
      <c r="F355">
        <v>4</v>
      </c>
      <c r="G355" s="5">
        <f t="shared" si="63"/>
        <v>2.6433509556730378E-2</v>
      </c>
      <c r="H355" t="str">
        <f>VLOOKUP(B355,'名称-id-价值'!B:C,2,FALSE)</f>
        <v>十字军-碎片</v>
      </c>
      <c r="I355" t="str">
        <f t="shared" ref="I355:I426" si="68">IF(LEFT(B355,1)+0=5,"T"&amp;MID(B355,3,1)&amp;"碎片",IF(LEFT(B355,1)+0=1,"T"&amp;MID(B355,3,1)&amp;"坦克",IF(LEFT(B355,1)+0=9,"T"&amp;MID(B355,2,1)&amp;"部件")))</f>
        <v>T3碎片</v>
      </c>
      <c r="J355">
        <f t="shared" si="66"/>
        <v>9</v>
      </c>
      <c r="K355">
        <f t="shared" ref="K355:K426" si="69">AVERAGE(D355:E355)*G355*F355</f>
        <v>1.1630744204961365</v>
      </c>
      <c r="L355">
        <f>VLOOKUP(B355,'名称-id-价值'!B:M,J355+2,FALSE)</f>
        <v>58.8</v>
      </c>
      <c r="M355">
        <f t="shared" si="67"/>
        <v>17.097193981293209</v>
      </c>
      <c r="N355">
        <f t="shared" si="64"/>
        <v>2127.1833265555115</v>
      </c>
      <c r="O355" t="str">
        <f t="shared" si="62"/>
        <v>51321,</v>
      </c>
      <c r="P355" t="str">
        <f t="shared" si="62"/>
        <v>260,</v>
      </c>
      <c r="Q355" t="str">
        <f t="shared" ref="Q355:Q426" si="70">"("&amp;LEFT(R355&amp;S355,LEN(R355&amp;S355)-1)&amp;")"</f>
        <v>(6,16)</v>
      </c>
      <c r="R355" t="str">
        <f t="shared" si="65"/>
        <v>6,</v>
      </c>
      <c r="S355" t="str">
        <f t="shared" si="65"/>
        <v>16,</v>
      </c>
    </row>
    <row r="356" spans="1:19" x14ac:dyDescent="0.15">
      <c r="A356" t="s">
        <v>44</v>
      </c>
      <c r="B356">
        <v>52321</v>
      </c>
      <c r="C356">
        <v>260</v>
      </c>
      <c r="D356">
        <v>6</v>
      </c>
      <c r="E356">
        <v>16</v>
      </c>
      <c r="F356">
        <v>4</v>
      </c>
      <c r="G356" s="5">
        <f t="shared" si="63"/>
        <v>2.6433509556730378E-2</v>
      </c>
      <c r="H356" t="str">
        <f>VLOOKUP(B356,'名称-id-价值'!B:C,2,FALSE)</f>
        <v>谢尔曼-碎片</v>
      </c>
      <c r="I356" t="str">
        <f t="shared" si="68"/>
        <v>T3碎片</v>
      </c>
      <c r="J356">
        <f t="shared" si="66"/>
        <v>9</v>
      </c>
      <c r="K356">
        <f t="shared" si="69"/>
        <v>1.1630744204961365</v>
      </c>
      <c r="L356">
        <f>VLOOKUP(B356,'名称-id-价值'!B:M,J356+2,FALSE)</f>
        <v>58.8</v>
      </c>
      <c r="M356">
        <f t="shared" si="67"/>
        <v>17.097193981293209</v>
      </c>
      <c r="N356">
        <f t="shared" si="64"/>
        <v>2127.1833265555115</v>
      </c>
      <c r="O356" t="str">
        <f t="shared" si="62"/>
        <v>52321,</v>
      </c>
      <c r="P356" t="str">
        <f t="shared" si="62"/>
        <v>260,</v>
      </c>
      <c r="Q356" t="str">
        <f t="shared" si="70"/>
        <v>(6,16)</v>
      </c>
      <c r="R356" t="str">
        <f t="shared" si="65"/>
        <v>6,</v>
      </c>
      <c r="S356" t="str">
        <f t="shared" si="65"/>
        <v>16,</v>
      </c>
    </row>
    <row r="357" spans="1:19" x14ac:dyDescent="0.15">
      <c r="A357" t="s">
        <v>44</v>
      </c>
      <c r="B357">
        <v>53321</v>
      </c>
      <c r="C357">
        <v>260</v>
      </c>
      <c r="D357">
        <v>6</v>
      </c>
      <c r="E357">
        <v>16</v>
      </c>
      <c r="F357">
        <v>4</v>
      </c>
      <c r="G357" s="5">
        <f t="shared" si="63"/>
        <v>2.6433509556730378E-2</v>
      </c>
      <c r="H357" t="str">
        <f>VLOOKUP(B357,'名称-id-价值'!B:C,2,FALSE)</f>
        <v>虎式-碎片</v>
      </c>
      <c r="I357" t="str">
        <f t="shared" si="68"/>
        <v>T3碎片</v>
      </c>
      <c r="J357">
        <f t="shared" si="66"/>
        <v>9</v>
      </c>
      <c r="K357">
        <f t="shared" si="69"/>
        <v>1.1630744204961365</v>
      </c>
      <c r="L357">
        <f>VLOOKUP(B357,'名称-id-价值'!B:M,J357+2,FALSE)</f>
        <v>58.8</v>
      </c>
      <c r="M357">
        <f t="shared" si="67"/>
        <v>17.097193981293209</v>
      </c>
      <c r="N357">
        <f t="shared" si="64"/>
        <v>2127.1833265555115</v>
      </c>
      <c r="O357" t="str">
        <f t="shared" si="62"/>
        <v>53321,</v>
      </c>
      <c r="P357" t="str">
        <f t="shared" si="62"/>
        <v>260,</v>
      </c>
      <c r="Q357" t="str">
        <f t="shared" si="70"/>
        <v>(6,16)</v>
      </c>
      <c r="R357" t="str">
        <f t="shared" si="65"/>
        <v>6,</v>
      </c>
      <c r="S357" t="str">
        <f t="shared" si="65"/>
        <v>16,</v>
      </c>
    </row>
    <row r="358" spans="1:19" x14ac:dyDescent="0.15">
      <c r="A358" t="s">
        <v>44</v>
      </c>
      <c r="B358">
        <v>53331</v>
      </c>
      <c r="C358">
        <v>216</v>
      </c>
      <c r="D358">
        <v>6</v>
      </c>
      <c r="E358">
        <v>16</v>
      </c>
      <c r="F358">
        <v>4</v>
      </c>
      <c r="G358" s="5">
        <f t="shared" si="63"/>
        <v>2.1960146400976006E-2</v>
      </c>
      <c r="H358" t="str">
        <f>VLOOKUP(B358,'名称-id-价值'!B:C,2,FALSE)</f>
        <v>KV-2-碎片</v>
      </c>
      <c r="I358" t="str">
        <f t="shared" si="68"/>
        <v>T3碎片</v>
      </c>
      <c r="J358">
        <f t="shared" si="66"/>
        <v>9</v>
      </c>
      <c r="K358">
        <f t="shared" si="69"/>
        <v>0.96624644164294426</v>
      </c>
      <c r="L358">
        <f>VLOOKUP(B358,'名称-id-价值'!B:M,J358+2,FALSE)</f>
        <v>67.2</v>
      </c>
      <c r="M358">
        <f t="shared" si="67"/>
        <v>16.232940219601463</v>
      </c>
      <c r="N358">
        <f t="shared" si="64"/>
        <v>2127.1833265555115</v>
      </c>
      <c r="O358" t="str">
        <f t="shared" si="62"/>
        <v>53331,</v>
      </c>
      <c r="P358" t="str">
        <f t="shared" si="62"/>
        <v>216,</v>
      </c>
      <c r="Q358" t="str">
        <f t="shared" si="70"/>
        <v>(6,16)</v>
      </c>
      <c r="R358" t="str">
        <f t="shared" si="65"/>
        <v>6,</v>
      </c>
      <c r="S358" t="str">
        <f t="shared" si="65"/>
        <v>16,</v>
      </c>
    </row>
    <row r="359" spans="1:19" x14ac:dyDescent="0.15">
      <c r="A359" t="s">
        <v>44</v>
      </c>
      <c r="B359">
        <v>52331</v>
      </c>
      <c r="C359">
        <v>710</v>
      </c>
      <c r="D359">
        <v>6</v>
      </c>
      <c r="E359">
        <v>16</v>
      </c>
      <c r="F359">
        <v>4</v>
      </c>
      <c r="G359" s="5">
        <f t="shared" si="63"/>
        <v>7.2183814558763729E-2</v>
      </c>
      <c r="H359" t="str">
        <f>VLOOKUP(B359,'名称-id-价值'!B:C,2,FALSE)</f>
        <v>彗星-碎片</v>
      </c>
      <c r="I359" t="str">
        <f t="shared" si="68"/>
        <v>T3碎片</v>
      </c>
      <c r="J359">
        <f t="shared" si="66"/>
        <v>9</v>
      </c>
      <c r="K359">
        <f t="shared" si="69"/>
        <v>3.1760878405856041</v>
      </c>
      <c r="L359">
        <f>VLOOKUP(B359,'名称-id-价值'!B:M,J359+2,FALSE)</f>
        <v>67.2</v>
      </c>
      <c r="M359">
        <f t="shared" si="67"/>
        <v>53.358275721838154</v>
      </c>
      <c r="N359">
        <f t="shared" si="64"/>
        <v>2127.1833265555115</v>
      </c>
      <c r="O359" t="str">
        <f t="shared" si="62"/>
        <v>52331,</v>
      </c>
      <c r="P359" t="str">
        <f t="shared" si="62"/>
        <v>710,</v>
      </c>
      <c r="Q359" t="str">
        <f t="shared" si="70"/>
        <v>(6,16)</v>
      </c>
      <c r="R359" t="str">
        <f t="shared" ref="R359:S374" si="71">D359&amp;","</f>
        <v>6,</v>
      </c>
      <c r="S359" t="str">
        <f t="shared" si="71"/>
        <v>16,</v>
      </c>
    </row>
    <row r="360" spans="1:19" x14ac:dyDescent="0.15">
      <c r="A360" t="s">
        <v>44</v>
      </c>
      <c r="B360">
        <v>92001</v>
      </c>
      <c r="C360">
        <v>146</v>
      </c>
      <c r="D360">
        <v>3</v>
      </c>
      <c r="E360">
        <v>6</v>
      </c>
      <c r="F360">
        <v>4</v>
      </c>
      <c r="G360" s="5">
        <f t="shared" si="63"/>
        <v>1.4843432289548597E-2</v>
      </c>
      <c r="H360" t="str">
        <f>VLOOKUP(B360,'名称-id-价值'!B:C,2,FALSE)</f>
        <v>T2LP1</v>
      </c>
      <c r="I360" t="str">
        <f t="shared" si="68"/>
        <v>T2部件</v>
      </c>
      <c r="J360">
        <f t="shared" si="66"/>
        <v>9</v>
      </c>
      <c r="K360">
        <f t="shared" si="69"/>
        <v>0.26718178121187475</v>
      </c>
      <c r="L360">
        <f>VLOOKUP(B360,'名称-id-价值'!B:M,J360+2,FALSE)</f>
        <v>55.300000000000004</v>
      </c>
      <c r="M360">
        <f t="shared" si="67"/>
        <v>3.6937881252541684</v>
      </c>
      <c r="N360">
        <f t="shared" si="64"/>
        <v>2127.1833265555115</v>
      </c>
      <c r="O360" t="str">
        <f t="shared" si="62"/>
        <v>92001,</v>
      </c>
      <c r="P360" t="str">
        <f t="shared" si="62"/>
        <v>146,</v>
      </c>
      <c r="Q360" t="str">
        <f t="shared" si="70"/>
        <v>(3,6)</v>
      </c>
      <c r="R360" t="str">
        <f t="shared" si="71"/>
        <v>3,</v>
      </c>
      <c r="S360" t="str">
        <f t="shared" si="71"/>
        <v>6,</v>
      </c>
    </row>
    <row r="361" spans="1:19" x14ac:dyDescent="0.15">
      <c r="A361" t="s">
        <v>44</v>
      </c>
      <c r="B361">
        <v>92003</v>
      </c>
      <c r="C361">
        <v>146</v>
      </c>
      <c r="D361">
        <v>3</v>
      </c>
      <c r="E361">
        <v>6</v>
      </c>
      <c r="F361">
        <v>4</v>
      </c>
      <c r="G361" s="5">
        <f t="shared" si="63"/>
        <v>1.4843432289548597E-2</v>
      </c>
      <c r="H361" t="str">
        <f>VLOOKUP(B361,'名称-id-价值'!B:C,2,FALSE)</f>
        <v>T2LP3</v>
      </c>
      <c r="I361" t="str">
        <f t="shared" si="68"/>
        <v>T2部件</v>
      </c>
      <c r="J361">
        <f t="shared" si="66"/>
        <v>9</v>
      </c>
      <c r="K361">
        <f t="shared" si="69"/>
        <v>0.26718178121187475</v>
      </c>
      <c r="L361">
        <f>VLOOKUP(B361,'名称-id-价值'!B:M,J361+2,FALSE)</f>
        <v>55.3</v>
      </c>
      <c r="M361">
        <f t="shared" si="67"/>
        <v>3.693788125254168</v>
      </c>
      <c r="N361">
        <f t="shared" si="64"/>
        <v>2127.1833265555115</v>
      </c>
      <c r="O361" t="str">
        <f t="shared" si="62"/>
        <v>92003,</v>
      </c>
      <c r="P361" t="str">
        <f t="shared" si="62"/>
        <v>146,</v>
      </c>
      <c r="Q361" t="str">
        <f t="shared" si="70"/>
        <v>(3,6)</v>
      </c>
      <c r="R361" t="str">
        <f t="shared" si="71"/>
        <v>3,</v>
      </c>
      <c r="S361" t="str">
        <f t="shared" si="71"/>
        <v>6,</v>
      </c>
    </row>
    <row r="362" spans="1:19" x14ac:dyDescent="0.15">
      <c r="A362" t="s">
        <v>44</v>
      </c>
      <c r="B362">
        <v>92005</v>
      </c>
      <c r="C362">
        <v>146</v>
      </c>
      <c r="D362">
        <v>3</v>
      </c>
      <c r="E362">
        <v>6</v>
      </c>
      <c r="F362">
        <v>4</v>
      </c>
      <c r="G362" s="5">
        <f t="shared" si="63"/>
        <v>1.4843432289548597E-2</v>
      </c>
      <c r="H362" t="str">
        <f>VLOOKUP(B362,'名称-id-价值'!B:C,2,FALSE)</f>
        <v>T2LP5</v>
      </c>
      <c r="I362" t="str">
        <f t="shared" si="68"/>
        <v>T2部件</v>
      </c>
      <c r="J362">
        <f t="shared" si="66"/>
        <v>9</v>
      </c>
      <c r="K362">
        <f t="shared" si="69"/>
        <v>0.26718178121187475</v>
      </c>
      <c r="L362">
        <f>VLOOKUP(B362,'名称-id-价值'!B:M,J362+2,FALSE)</f>
        <v>55.3</v>
      </c>
      <c r="M362">
        <f t="shared" si="67"/>
        <v>3.693788125254168</v>
      </c>
      <c r="N362">
        <f t="shared" si="64"/>
        <v>2127.1833265555115</v>
      </c>
      <c r="O362" t="str">
        <f t="shared" si="62"/>
        <v>92005,</v>
      </c>
      <c r="P362" t="str">
        <f t="shared" si="62"/>
        <v>146,</v>
      </c>
      <c r="Q362" t="str">
        <f t="shared" si="70"/>
        <v>(3,6)</v>
      </c>
      <c r="R362" t="str">
        <f t="shared" si="71"/>
        <v>3,</v>
      </c>
      <c r="S362" t="str">
        <f t="shared" si="71"/>
        <v>6,</v>
      </c>
    </row>
    <row r="363" spans="1:19" x14ac:dyDescent="0.15">
      <c r="A363" t="s">
        <v>44</v>
      </c>
      <c r="B363">
        <v>92101</v>
      </c>
      <c r="C363">
        <v>146</v>
      </c>
      <c r="D363">
        <v>3</v>
      </c>
      <c r="E363">
        <v>6</v>
      </c>
      <c r="F363">
        <v>4</v>
      </c>
      <c r="G363" s="5">
        <f t="shared" si="63"/>
        <v>1.4843432289548597E-2</v>
      </c>
      <c r="H363" t="str">
        <f>VLOOKUP(B363,'名称-id-价值'!B:C,2,FALSE)</f>
        <v>T2MP1</v>
      </c>
      <c r="I363" t="str">
        <f t="shared" si="68"/>
        <v>T2部件</v>
      </c>
      <c r="J363">
        <f t="shared" si="66"/>
        <v>9</v>
      </c>
      <c r="K363">
        <f t="shared" si="69"/>
        <v>0.26718178121187475</v>
      </c>
      <c r="L363">
        <f>VLOOKUP(B363,'名称-id-价值'!B:M,J363+2,FALSE)</f>
        <v>55.3</v>
      </c>
      <c r="M363">
        <f t="shared" si="67"/>
        <v>3.693788125254168</v>
      </c>
      <c r="N363">
        <f t="shared" si="64"/>
        <v>2127.1833265555115</v>
      </c>
      <c r="O363" t="str">
        <f t="shared" si="62"/>
        <v>92101,</v>
      </c>
      <c r="P363" t="str">
        <f t="shared" si="62"/>
        <v>146,</v>
      </c>
      <c r="Q363" t="str">
        <f t="shared" si="70"/>
        <v>(3,6)</v>
      </c>
      <c r="R363" t="str">
        <f t="shared" si="71"/>
        <v>3,</v>
      </c>
      <c r="S363" t="str">
        <f t="shared" si="71"/>
        <v>6,</v>
      </c>
    </row>
    <row r="364" spans="1:19" x14ac:dyDescent="0.15">
      <c r="A364" t="s">
        <v>44</v>
      </c>
      <c r="B364">
        <v>92103</v>
      </c>
      <c r="C364">
        <v>146</v>
      </c>
      <c r="D364">
        <v>3</v>
      </c>
      <c r="E364">
        <v>6</v>
      </c>
      <c r="F364">
        <v>4</v>
      </c>
      <c r="G364" s="5">
        <f t="shared" si="63"/>
        <v>1.4843432289548597E-2</v>
      </c>
      <c r="H364" t="str">
        <f>VLOOKUP(B364,'名称-id-价值'!B:C,2,FALSE)</f>
        <v>T2MP3</v>
      </c>
      <c r="I364" t="str">
        <f t="shared" si="68"/>
        <v>T2部件</v>
      </c>
      <c r="J364">
        <f t="shared" si="66"/>
        <v>9</v>
      </c>
      <c r="K364">
        <f t="shared" si="69"/>
        <v>0.26718178121187475</v>
      </c>
      <c r="L364">
        <f>VLOOKUP(B364,'名称-id-价值'!B:M,J364+2,FALSE)</f>
        <v>55.3</v>
      </c>
      <c r="M364">
        <f t="shared" si="67"/>
        <v>3.693788125254168</v>
      </c>
      <c r="N364">
        <f t="shared" si="64"/>
        <v>2127.1833265555115</v>
      </c>
      <c r="O364" t="str">
        <f t="shared" si="62"/>
        <v>92103,</v>
      </c>
      <c r="P364" t="str">
        <f t="shared" si="62"/>
        <v>146,</v>
      </c>
      <c r="Q364" t="str">
        <f t="shared" si="70"/>
        <v>(3,6)</v>
      </c>
      <c r="R364" t="str">
        <f t="shared" si="71"/>
        <v>3,</v>
      </c>
      <c r="S364" t="str">
        <f t="shared" si="71"/>
        <v>6,</v>
      </c>
    </row>
    <row r="365" spans="1:19" x14ac:dyDescent="0.15">
      <c r="A365" t="s">
        <v>44</v>
      </c>
      <c r="B365">
        <v>92105</v>
      </c>
      <c r="C365">
        <v>146</v>
      </c>
      <c r="D365">
        <v>3</v>
      </c>
      <c r="E365">
        <v>6</v>
      </c>
      <c r="F365">
        <v>4</v>
      </c>
      <c r="G365" s="5">
        <f t="shared" si="63"/>
        <v>1.4843432289548597E-2</v>
      </c>
      <c r="H365" t="str">
        <f>VLOOKUP(B365,'名称-id-价值'!B:C,2,FALSE)</f>
        <v>T2MP5</v>
      </c>
      <c r="I365" t="str">
        <f t="shared" si="68"/>
        <v>T2部件</v>
      </c>
      <c r="J365">
        <f t="shared" si="66"/>
        <v>9</v>
      </c>
      <c r="K365">
        <f t="shared" si="69"/>
        <v>0.26718178121187475</v>
      </c>
      <c r="L365">
        <f>VLOOKUP(B365,'名称-id-价值'!B:M,J365+2,FALSE)</f>
        <v>55.3</v>
      </c>
      <c r="M365">
        <f t="shared" si="67"/>
        <v>3.693788125254168</v>
      </c>
      <c r="N365">
        <f t="shared" si="64"/>
        <v>2127.1833265555115</v>
      </c>
      <c r="O365" t="str">
        <f t="shared" si="62"/>
        <v>92105,</v>
      </c>
      <c r="P365" t="str">
        <f t="shared" si="62"/>
        <v>146,</v>
      </c>
      <c r="Q365" t="str">
        <f t="shared" si="70"/>
        <v>(3,6)</v>
      </c>
      <c r="R365" t="str">
        <f t="shared" si="71"/>
        <v>3,</v>
      </c>
      <c r="S365" t="str">
        <f t="shared" si="71"/>
        <v>6,</v>
      </c>
    </row>
    <row r="366" spans="1:19" x14ac:dyDescent="0.15">
      <c r="A366" t="s">
        <v>44</v>
      </c>
      <c r="B366">
        <v>92201</v>
      </c>
      <c r="C366">
        <v>146</v>
      </c>
      <c r="D366">
        <v>3</v>
      </c>
      <c r="E366">
        <v>6</v>
      </c>
      <c r="F366">
        <v>4</v>
      </c>
      <c r="G366" s="5">
        <f t="shared" si="63"/>
        <v>1.4843432289548597E-2</v>
      </c>
      <c r="H366" t="str">
        <f>VLOOKUP(B366,'名称-id-价值'!B:C,2,FALSE)</f>
        <v>T2HP1</v>
      </c>
      <c r="I366" t="str">
        <f t="shared" si="68"/>
        <v>T2部件</v>
      </c>
      <c r="J366">
        <f t="shared" si="66"/>
        <v>9</v>
      </c>
      <c r="K366">
        <f t="shared" si="69"/>
        <v>0.26718178121187475</v>
      </c>
      <c r="L366">
        <f>VLOOKUP(B366,'名称-id-价值'!B:M,J366+2,FALSE)</f>
        <v>55.3</v>
      </c>
      <c r="M366">
        <f t="shared" si="67"/>
        <v>3.693788125254168</v>
      </c>
      <c r="N366">
        <f t="shared" si="64"/>
        <v>2127.1833265555115</v>
      </c>
      <c r="O366" t="str">
        <f t="shared" si="62"/>
        <v>92201,</v>
      </c>
      <c r="P366" t="str">
        <f t="shared" si="62"/>
        <v>146,</v>
      </c>
      <c r="Q366" t="str">
        <f t="shared" si="70"/>
        <v>(3,6)</v>
      </c>
      <c r="R366" t="str">
        <f t="shared" si="71"/>
        <v>3,</v>
      </c>
      <c r="S366" t="str">
        <f t="shared" si="71"/>
        <v>6,</v>
      </c>
    </row>
    <row r="367" spans="1:19" x14ac:dyDescent="0.15">
      <c r="A367" t="s">
        <v>44</v>
      </c>
      <c r="B367">
        <v>92203</v>
      </c>
      <c r="C367">
        <v>146</v>
      </c>
      <c r="D367">
        <v>3</v>
      </c>
      <c r="E367">
        <v>6</v>
      </c>
      <c r="F367">
        <v>4</v>
      </c>
      <c r="G367" s="5">
        <f t="shared" si="63"/>
        <v>1.4843432289548597E-2</v>
      </c>
      <c r="H367" t="str">
        <f>VLOOKUP(B367,'名称-id-价值'!B:C,2,FALSE)</f>
        <v>T2HP3</v>
      </c>
      <c r="I367" t="str">
        <f t="shared" si="68"/>
        <v>T2部件</v>
      </c>
      <c r="J367">
        <f t="shared" si="66"/>
        <v>9</v>
      </c>
      <c r="K367">
        <f t="shared" si="69"/>
        <v>0.26718178121187475</v>
      </c>
      <c r="L367">
        <f>VLOOKUP(B367,'名称-id-价值'!B:M,J367+2,FALSE)</f>
        <v>55.3</v>
      </c>
      <c r="M367">
        <f t="shared" si="67"/>
        <v>3.693788125254168</v>
      </c>
      <c r="N367">
        <f t="shared" si="64"/>
        <v>2127.1833265555115</v>
      </c>
      <c r="O367" t="str">
        <f t="shared" si="62"/>
        <v>92203,</v>
      </c>
      <c r="P367" t="str">
        <f t="shared" si="62"/>
        <v>146,</v>
      </c>
      <c r="Q367" t="str">
        <f t="shared" si="70"/>
        <v>(3,6)</v>
      </c>
      <c r="R367" t="str">
        <f t="shared" si="71"/>
        <v>3,</v>
      </c>
      <c r="S367" t="str">
        <f t="shared" si="71"/>
        <v>6,</v>
      </c>
    </row>
    <row r="368" spans="1:19" x14ac:dyDescent="0.15">
      <c r="A368" t="s">
        <v>44</v>
      </c>
      <c r="B368">
        <v>92205</v>
      </c>
      <c r="C368">
        <v>146</v>
      </c>
      <c r="D368">
        <v>3</v>
      </c>
      <c r="E368">
        <v>6</v>
      </c>
      <c r="F368">
        <v>4</v>
      </c>
      <c r="G368" s="5">
        <f t="shared" si="63"/>
        <v>1.4843432289548597E-2</v>
      </c>
      <c r="H368" t="str">
        <f>VLOOKUP(B368,'名称-id-价值'!B:C,2,FALSE)</f>
        <v>T2HP5</v>
      </c>
      <c r="I368" t="str">
        <f t="shared" si="68"/>
        <v>T2部件</v>
      </c>
      <c r="J368">
        <f t="shared" si="66"/>
        <v>9</v>
      </c>
      <c r="K368">
        <f t="shared" si="69"/>
        <v>0.26718178121187475</v>
      </c>
      <c r="L368">
        <f>VLOOKUP(B368,'名称-id-价值'!B:M,J368+2,FALSE)</f>
        <v>55.3</v>
      </c>
      <c r="M368">
        <f t="shared" si="67"/>
        <v>3.693788125254168</v>
      </c>
      <c r="N368">
        <f t="shared" si="64"/>
        <v>2127.1833265555115</v>
      </c>
      <c r="O368" t="str">
        <f t="shared" si="62"/>
        <v>92205,</v>
      </c>
      <c r="P368" t="str">
        <f t="shared" si="62"/>
        <v>146,</v>
      </c>
      <c r="Q368" t="str">
        <f t="shared" si="70"/>
        <v>(3,6)</v>
      </c>
      <c r="R368" t="str">
        <f t="shared" si="71"/>
        <v>3,</v>
      </c>
      <c r="S368" t="str">
        <f t="shared" si="71"/>
        <v>6,</v>
      </c>
    </row>
    <row r="369" spans="1:19" x14ac:dyDescent="0.15">
      <c r="A369" t="s">
        <v>44</v>
      </c>
      <c r="B369">
        <v>92002</v>
      </c>
      <c r="C369">
        <v>146</v>
      </c>
      <c r="D369">
        <v>3</v>
      </c>
      <c r="E369">
        <v>6</v>
      </c>
      <c r="F369">
        <v>4</v>
      </c>
      <c r="G369" s="5">
        <f t="shared" si="63"/>
        <v>1.4843432289548597E-2</v>
      </c>
      <c r="H369" t="str">
        <f>VLOOKUP(B369,'名称-id-价值'!B:C,2,FALSE)</f>
        <v>T2LP2</v>
      </c>
      <c r="I369" t="str">
        <f t="shared" si="68"/>
        <v>T2部件</v>
      </c>
      <c r="J369">
        <f t="shared" si="66"/>
        <v>9</v>
      </c>
      <c r="K369">
        <f t="shared" si="69"/>
        <v>0.26718178121187475</v>
      </c>
      <c r="L369">
        <f>VLOOKUP(B369,'名称-id-价值'!B:M,J369+2,FALSE)</f>
        <v>55.300000000000004</v>
      </c>
      <c r="M369">
        <f t="shared" si="67"/>
        <v>3.6937881252541684</v>
      </c>
      <c r="N369">
        <f t="shared" si="64"/>
        <v>2127.1833265555115</v>
      </c>
      <c r="O369" t="str">
        <f t="shared" si="62"/>
        <v>92002,</v>
      </c>
      <c r="P369" t="str">
        <f t="shared" si="62"/>
        <v>146,</v>
      </c>
      <c r="Q369" t="str">
        <f t="shared" si="70"/>
        <v>(3,6)</v>
      </c>
      <c r="R369" t="str">
        <f t="shared" si="71"/>
        <v>3,</v>
      </c>
      <c r="S369" t="str">
        <f t="shared" si="71"/>
        <v>6,</v>
      </c>
    </row>
    <row r="370" spans="1:19" x14ac:dyDescent="0.15">
      <c r="A370" t="s">
        <v>44</v>
      </c>
      <c r="B370">
        <v>92004</v>
      </c>
      <c r="C370">
        <v>146</v>
      </c>
      <c r="D370">
        <v>3</v>
      </c>
      <c r="E370">
        <v>6</v>
      </c>
      <c r="F370">
        <v>4</v>
      </c>
      <c r="G370" s="5">
        <f t="shared" si="63"/>
        <v>1.4843432289548597E-2</v>
      </c>
      <c r="H370" t="str">
        <f>VLOOKUP(B370,'名称-id-价值'!B:C,2,FALSE)</f>
        <v>T2LP4</v>
      </c>
      <c r="I370" t="str">
        <f t="shared" si="68"/>
        <v>T2部件</v>
      </c>
      <c r="J370">
        <f t="shared" si="66"/>
        <v>9</v>
      </c>
      <c r="K370">
        <f t="shared" si="69"/>
        <v>0.26718178121187475</v>
      </c>
      <c r="L370">
        <f>VLOOKUP(B370,'名称-id-价值'!B:M,J370+2,FALSE)</f>
        <v>55.3</v>
      </c>
      <c r="M370">
        <f t="shared" si="67"/>
        <v>3.693788125254168</v>
      </c>
      <c r="N370">
        <f t="shared" si="64"/>
        <v>2127.1833265555115</v>
      </c>
      <c r="O370" t="str">
        <f t="shared" si="62"/>
        <v>92004,</v>
      </c>
      <c r="P370" t="str">
        <f t="shared" si="62"/>
        <v>146,</v>
      </c>
      <c r="Q370" t="str">
        <f t="shared" si="70"/>
        <v>(3,6)</v>
      </c>
      <c r="R370" t="str">
        <f t="shared" si="71"/>
        <v>3,</v>
      </c>
      <c r="S370" t="str">
        <f t="shared" si="71"/>
        <v>6,</v>
      </c>
    </row>
    <row r="371" spans="1:19" x14ac:dyDescent="0.15">
      <c r="A371" t="s">
        <v>44</v>
      </c>
      <c r="B371">
        <v>92006</v>
      </c>
      <c r="C371">
        <v>146</v>
      </c>
      <c r="D371">
        <v>3</v>
      </c>
      <c r="E371">
        <v>6</v>
      </c>
      <c r="F371">
        <v>4</v>
      </c>
      <c r="G371" s="5">
        <f t="shared" si="63"/>
        <v>1.4843432289548597E-2</v>
      </c>
      <c r="H371" t="str">
        <f>VLOOKUP(B371,'名称-id-价值'!B:C,2,FALSE)</f>
        <v>T2LP6</v>
      </c>
      <c r="I371" t="str">
        <f t="shared" si="68"/>
        <v>T2部件</v>
      </c>
      <c r="J371">
        <f t="shared" si="66"/>
        <v>9</v>
      </c>
      <c r="K371">
        <f t="shared" si="69"/>
        <v>0.26718178121187475</v>
      </c>
      <c r="L371">
        <f>VLOOKUP(B371,'名称-id-价值'!B:M,J371+2,FALSE)</f>
        <v>55.3</v>
      </c>
      <c r="M371">
        <f t="shared" si="67"/>
        <v>3.693788125254168</v>
      </c>
      <c r="N371">
        <f t="shared" si="64"/>
        <v>2127.1833265555115</v>
      </c>
      <c r="O371" t="str">
        <f t="shared" si="62"/>
        <v>92006,</v>
      </c>
      <c r="P371" t="str">
        <f t="shared" si="62"/>
        <v>146,</v>
      </c>
      <c r="Q371" t="str">
        <f t="shared" si="70"/>
        <v>(3,6)</v>
      </c>
      <c r="R371" t="str">
        <f t="shared" si="71"/>
        <v>3,</v>
      </c>
      <c r="S371" t="str">
        <f t="shared" si="71"/>
        <v>6,</v>
      </c>
    </row>
    <row r="372" spans="1:19" x14ac:dyDescent="0.15">
      <c r="A372" t="s">
        <v>44</v>
      </c>
      <c r="B372">
        <v>92102</v>
      </c>
      <c r="C372">
        <v>146</v>
      </c>
      <c r="D372">
        <v>3</v>
      </c>
      <c r="E372">
        <v>6</v>
      </c>
      <c r="F372">
        <v>4</v>
      </c>
      <c r="G372" s="5">
        <f t="shared" si="63"/>
        <v>1.4843432289548597E-2</v>
      </c>
      <c r="H372" t="str">
        <f>VLOOKUP(B372,'名称-id-价值'!B:C,2,FALSE)</f>
        <v>T2MP2</v>
      </c>
      <c r="I372" t="str">
        <f t="shared" si="68"/>
        <v>T2部件</v>
      </c>
      <c r="J372">
        <f t="shared" si="66"/>
        <v>9</v>
      </c>
      <c r="K372">
        <f t="shared" si="69"/>
        <v>0.26718178121187475</v>
      </c>
      <c r="L372">
        <f>VLOOKUP(B372,'名称-id-价值'!B:M,J372+2,FALSE)</f>
        <v>55.3</v>
      </c>
      <c r="M372">
        <f t="shared" si="67"/>
        <v>3.693788125254168</v>
      </c>
      <c r="N372">
        <f t="shared" si="64"/>
        <v>2127.1833265555115</v>
      </c>
      <c r="O372" t="str">
        <f t="shared" si="62"/>
        <v>92102,</v>
      </c>
      <c r="P372" t="str">
        <f t="shared" si="62"/>
        <v>146,</v>
      </c>
      <c r="Q372" t="str">
        <f t="shared" si="70"/>
        <v>(3,6)</v>
      </c>
      <c r="R372" t="str">
        <f t="shared" si="71"/>
        <v>3,</v>
      </c>
      <c r="S372" t="str">
        <f t="shared" si="71"/>
        <v>6,</v>
      </c>
    </row>
    <row r="373" spans="1:19" x14ac:dyDescent="0.15">
      <c r="A373" t="s">
        <v>44</v>
      </c>
      <c r="B373">
        <v>92104</v>
      </c>
      <c r="C373">
        <v>146</v>
      </c>
      <c r="D373">
        <v>3</v>
      </c>
      <c r="E373">
        <v>6</v>
      </c>
      <c r="F373">
        <v>4</v>
      </c>
      <c r="G373" s="5">
        <f t="shared" si="63"/>
        <v>1.4843432289548597E-2</v>
      </c>
      <c r="H373" t="str">
        <f>VLOOKUP(B373,'名称-id-价值'!B:C,2,FALSE)</f>
        <v>T2MP4</v>
      </c>
      <c r="I373" t="str">
        <f t="shared" si="68"/>
        <v>T2部件</v>
      </c>
      <c r="J373">
        <f t="shared" si="66"/>
        <v>9</v>
      </c>
      <c r="K373">
        <f t="shared" si="69"/>
        <v>0.26718178121187475</v>
      </c>
      <c r="L373">
        <f>VLOOKUP(B373,'名称-id-价值'!B:M,J373+2,FALSE)</f>
        <v>55.3</v>
      </c>
      <c r="M373">
        <f t="shared" si="67"/>
        <v>3.693788125254168</v>
      </c>
      <c r="N373">
        <f t="shared" si="64"/>
        <v>2127.1833265555115</v>
      </c>
      <c r="O373" t="str">
        <f t="shared" si="62"/>
        <v>92104,</v>
      </c>
      <c r="P373" t="str">
        <f t="shared" si="62"/>
        <v>146,</v>
      </c>
      <c r="Q373" t="str">
        <f t="shared" si="70"/>
        <v>(3,6)</v>
      </c>
      <c r="R373" t="str">
        <f t="shared" si="71"/>
        <v>3,</v>
      </c>
      <c r="S373" t="str">
        <f t="shared" si="71"/>
        <v>6,</v>
      </c>
    </row>
    <row r="374" spans="1:19" x14ac:dyDescent="0.15">
      <c r="A374" t="s">
        <v>44</v>
      </c>
      <c r="B374">
        <v>92106</v>
      </c>
      <c r="C374">
        <v>146</v>
      </c>
      <c r="D374">
        <v>3</v>
      </c>
      <c r="E374">
        <v>6</v>
      </c>
      <c r="F374">
        <v>4</v>
      </c>
      <c r="G374" s="5">
        <f t="shared" si="63"/>
        <v>1.4843432289548597E-2</v>
      </c>
      <c r="H374" t="str">
        <f>VLOOKUP(B374,'名称-id-价值'!B:C,2,FALSE)</f>
        <v>T2MP6</v>
      </c>
      <c r="I374" t="str">
        <f t="shared" si="68"/>
        <v>T2部件</v>
      </c>
      <c r="J374">
        <f t="shared" si="66"/>
        <v>9</v>
      </c>
      <c r="K374">
        <f t="shared" si="69"/>
        <v>0.26718178121187475</v>
      </c>
      <c r="L374">
        <f>VLOOKUP(B374,'名称-id-价值'!B:M,J374+2,FALSE)</f>
        <v>55.3</v>
      </c>
      <c r="M374">
        <f t="shared" si="67"/>
        <v>3.693788125254168</v>
      </c>
      <c r="N374">
        <f t="shared" si="64"/>
        <v>2127.1833265555115</v>
      </c>
      <c r="O374" t="str">
        <f t="shared" si="62"/>
        <v>92106,</v>
      </c>
      <c r="P374" t="str">
        <f t="shared" si="62"/>
        <v>146,</v>
      </c>
      <c r="Q374" t="str">
        <f t="shared" si="70"/>
        <v>(3,6)</v>
      </c>
      <c r="R374" t="str">
        <f t="shared" si="71"/>
        <v>3,</v>
      </c>
      <c r="S374" t="str">
        <f t="shared" si="71"/>
        <v>6,</v>
      </c>
    </row>
    <row r="375" spans="1:19" x14ac:dyDescent="0.15">
      <c r="A375" t="s">
        <v>44</v>
      </c>
      <c r="B375">
        <v>92202</v>
      </c>
      <c r="C375">
        <v>146</v>
      </c>
      <c r="D375">
        <v>3</v>
      </c>
      <c r="E375">
        <v>6</v>
      </c>
      <c r="F375">
        <v>4</v>
      </c>
      <c r="G375" s="5">
        <f t="shared" si="63"/>
        <v>1.4843432289548597E-2</v>
      </c>
      <c r="H375" t="str">
        <f>VLOOKUP(B375,'名称-id-价值'!B:C,2,FALSE)</f>
        <v>T2HP2</v>
      </c>
      <c r="I375" t="str">
        <f t="shared" si="68"/>
        <v>T2部件</v>
      </c>
      <c r="J375">
        <f t="shared" si="66"/>
        <v>9</v>
      </c>
      <c r="K375">
        <f t="shared" si="69"/>
        <v>0.26718178121187475</v>
      </c>
      <c r="L375">
        <f>VLOOKUP(B375,'名称-id-价值'!B:M,J375+2,FALSE)</f>
        <v>55.3</v>
      </c>
      <c r="M375">
        <f t="shared" si="67"/>
        <v>3.693788125254168</v>
      </c>
      <c r="N375">
        <f t="shared" si="64"/>
        <v>2127.1833265555115</v>
      </c>
      <c r="O375" t="str">
        <f t="shared" ref="O375:P444" si="72">B375&amp;","</f>
        <v>92202,</v>
      </c>
      <c r="P375" t="str">
        <f t="shared" si="72"/>
        <v>146,</v>
      </c>
      <c r="Q375" t="str">
        <f t="shared" si="70"/>
        <v>(3,6)</v>
      </c>
      <c r="R375" t="str">
        <f t="shared" ref="R375:S390" si="73">D375&amp;","</f>
        <v>3,</v>
      </c>
      <c r="S375" t="str">
        <f t="shared" si="73"/>
        <v>6,</v>
      </c>
    </row>
    <row r="376" spans="1:19" x14ac:dyDescent="0.15">
      <c r="A376" t="s">
        <v>44</v>
      </c>
      <c r="B376">
        <v>92204</v>
      </c>
      <c r="C376">
        <v>146</v>
      </c>
      <c r="D376">
        <v>3</v>
      </c>
      <c r="E376">
        <v>6</v>
      </c>
      <c r="F376">
        <v>4</v>
      </c>
      <c r="G376" s="5">
        <f t="shared" si="63"/>
        <v>1.4843432289548597E-2</v>
      </c>
      <c r="H376" t="str">
        <f>VLOOKUP(B376,'名称-id-价值'!B:C,2,FALSE)</f>
        <v>T2HP4</v>
      </c>
      <c r="I376" t="str">
        <f t="shared" si="68"/>
        <v>T2部件</v>
      </c>
      <c r="J376">
        <f t="shared" si="66"/>
        <v>9</v>
      </c>
      <c r="K376">
        <f t="shared" si="69"/>
        <v>0.26718178121187475</v>
      </c>
      <c r="L376">
        <f>VLOOKUP(B376,'名称-id-价值'!B:M,J376+2,FALSE)</f>
        <v>55.3</v>
      </c>
      <c r="M376">
        <f t="shared" si="67"/>
        <v>3.693788125254168</v>
      </c>
      <c r="N376">
        <f t="shared" si="64"/>
        <v>2127.1833265555115</v>
      </c>
      <c r="O376" t="str">
        <f t="shared" si="72"/>
        <v>92204,</v>
      </c>
      <c r="P376" t="str">
        <f t="shared" si="72"/>
        <v>146,</v>
      </c>
      <c r="Q376" t="str">
        <f t="shared" si="70"/>
        <v>(3,6)</v>
      </c>
      <c r="R376" t="str">
        <f t="shared" si="73"/>
        <v>3,</v>
      </c>
      <c r="S376" t="str">
        <f t="shared" si="73"/>
        <v>6,</v>
      </c>
    </row>
    <row r="377" spans="1:19" x14ac:dyDescent="0.15">
      <c r="A377" t="s">
        <v>44</v>
      </c>
      <c r="B377">
        <v>92206</v>
      </c>
      <c r="C377">
        <v>146</v>
      </c>
      <c r="D377">
        <v>3</v>
      </c>
      <c r="E377">
        <v>6</v>
      </c>
      <c r="F377">
        <v>4</v>
      </c>
      <c r="G377" s="5">
        <f t="shared" si="63"/>
        <v>1.4843432289548597E-2</v>
      </c>
      <c r="H377" t="str">
        <f>VLOOKUP(B377,'名称-id-价值'!B:C,2,FALSE)</f>
        <v>T2HP6</v>
      </c>
      <c r="I377" t="str">
        <f t="shared" si="68"/>
        <v>T2部件</v>
      </c>
      <c r="J377">
        <f t="shared" si="66"/>
        <v>9</v>
      </c>
      <c r="K377">
        <f t="shared" si="69"/>
        <v>0.26718178121187475</v>
      </c>
      <c r="L377">
        <f>VLOOKUP(B377,'名称-id-价值'!B:M,J377+2,FALSE)</f>
        <v>55.3</v>
      </c>
      <c r="M377">
        <f t="shared" si="67"/>
        <v>3.693788125254168</v>
      </c>
      <c r="N377">
        <f t="shared" si="64"/>
        <v>2127.1833265555115</v>
      </c>
      <c r="O377" t="str">
        <f t="shared" si="72"/>
        <v>92206,</v>
      </c>
      <c r="P377" t="str">
        <f t="shared" si="72"/>
        <v>146,</v>
      </c>
      <c r="Q377" t="str">
        <f t="shared" si="70"/>
        <v>(3,6)</v>
      </c>
      <c r="R377" t="str">
        <f t="shared" si="73"/>
        <v>3,</v>
      </c>
      <c r="S377" t="str">
        <f t="shared" si="73"/>
        <v>6,</v>
      </c>
    </row>
    <row r="378" spans="1:19" x14ac:dyDescent="0.15">
      <c r="A378" t="s">
        <v>44</v>
      </c>
      <c r="B378">
        <v>93001</v>
      </c>
      <c r="C378">
        <v>153</v>
      </c>
      <c r="D378">
        <v>1</v>
      </c>
      <c r="E378">
        <v>2</v>
      </c>
      <c r="F378">
        <v>4</v>
      </c>
      <c r="G378" s="5">
        <f t="shared" si="63"/>
        <v>1.5555103700691337E-2</v>
      </c>
      <c r="H378" t="str">
        <f>VLOOKUP(B378,'名称-id-价值'!B:C,2,FALSE)</f>
        <v>T3LP1</v>
      </c>
      <c r="I378" t="str">
        <f t="shared" si="68"/>
        <v>T3部件</v>
      </c>
      <c r="J378">
        <f t="shared" si="66"/>
        <v>9</v>
      </c>
      <c r="K378">
        <f t="shared" si="69"/>
        <v>9.333062220414802E-2</v>
      </c>
      <c r="L378">
        <f>VLOOKUP(B378,'名称-id-价值'!B:M,J378+2,FALSE)</f>
        <v>110.4</v>
      </c>
      <c r="M378">
        <f t="shared" si="67"/>
        <v>2.5759251728344856</v>
      </c>
      <c r="N378">
        <f t="shared" si="64"/>
        <v>2127.1833265555115</v>
      </c>
      <c r="O378" t="str">
        <f t="shared" si="72"/>
        <v>93001,</v>
      </c>
      <c r="P378" t="str">
        <f t="shared" si="72"/>
        <v>153,</v>
      </c>
      <c r="Q378" t="str">
        <f t="shared" si="70"/>
        <v>(1,2)</v>
      </c>
      <c r="R378" t="str">
        <f t="shared" si="73"/>
        <v>1,</v>
      </c>
      <c r="S378" t="str">
        <f t="shared" si="73"/>
        <v>2,</v>
      </c>
    </row>
    <row r="379" spans="1:19" x14ac:dyDescent="0.15">
      <c r="A379" t="s">
        <v>44</v>
      </c>
      <c r="B379">
        <v>93003</v>
      </c>
      <c r="C379">
        <v>153</v>
      </c>
      <c r="D379">
        <v>1</v>
      </c>
      <c r="E379">
        <v>2</v>
      </c>
      <c r="F379">
        <v>4</v>
      </c>
      <c r="G379" s="5">
        <f t="shared" si="63"/>
        <v>1.5555103700691337E-2</v>
      </c>
      <c r="H379" t="str">
        <f>VLOOKUP(B379,'名称-id-价值'!B:C,2,FALSE)</f>
        <v>T3LP3</v>
      </c>
      <c r="I379" t="str">
        <f t="shared" si="68"/>
        <v>T3部件</v>
      </c>
      <c r="J379">
        <f t="shared" si="66"/>
        <v>9</v>
      </c>
      <c r="K379">
        <f t="shared" si="69"/>
        <v>9.333062220414802E-2</v>
      </c>
      <c r="L379">
        <f>VLOOKUP(B379,'名称-id-价值'!B:M,J379+2,FALSE)</f>
        <v>110.4</v>
      </c>
      <c r="M379">
        <f t="shared" si="67"/>
        <v>2.5759251728344856</v>
      </c>
      <c r="N379">
        <f t="shared" si="64"/>
        <v>2127.1833265555115</v>
      </c>
      <c r="O379" t="str">
        <f t="shared" si="72"/>
        <v>93003,</v>
      </c>
      <c r="P379" t="str">
        <f t="shared" si="72"/>
        <v>153,</v>
      </c>
      <c r="Q379" t="str">
        <f t="shared" si="70"/>
        <v>(1,2)</v>
      </c>
      <c r="R379" t="str">
        <f t="shared" si="73"/>
        <v>1,</v>
      </c>
      <c r="S379" t="str">
        <f t="shared" si="73"/>
        <v>2,</v>
      </c>
    </row>
    <row r="380" spans="1:19" x14ac:dyDescent="0.15">
      <c r="A380" t="s">
        <v>44</v>
      </c>
      <c r="B380">
        <v>93005</v>
      </c>
      <c r="C380">
        <v>153</v>
      </c>
      <c r="D380">
        <v>1</v>
      </c>
      <c r="E380">
        <v>2</v>
      </c>
      <c r="F380">
        <v>4</v>
      </c>
      <c r="G380" s="5">
        <f t="shared" si="63"/>
        <v>1.5555103700691337E-2</v>
      </c>
      <c r="H380" t="str">
        <f>VLOOKUP(B380,'名称-id-价值'!B:C,2,FALSE)</f>
        <v>T3LP5</v>
      </c>
      <c r="I380" t="str">
        <f t="shared" si="68"/>
        <v>T3部件</v>
      </c>
      <c r="J380">
        <f t="shared" si="66"/>
        <v>9</v>
      </c>
      <c r="K380">
        <f t="shared" si="69"/>
        <v>9.333062220414802E-2</v>
      </c>
      <c r="L380">
        <f>VLOOKUP(B380,'名称-id-价值'!B:M,J380+2,FALSE)</f>
        <v>110.4</v>
      </c>
      <c r="M380">
        <f t="shared" si="67"/>
        <v>2.5759251728344856</v>
      </c>
      <c r="N380">
        <f t="shared" si="64"/>
        <v>2127.1833265555115</v>
      </c>
      <c r="O380" t="str">
        <f t="shared" si="72"/>
        <v>93005,</v>
      </c>
      <c r="P380" t="str">
        <f t="shared" si="72"/>
        <v>153,</v>
      </c>
      <c r="Q380" t="str">
        <f t="shared" si="70"/>
        <v>(1,2)</v>
      </c>
      <c r="R380" t="str">
        <f t="shared" si="73"/>
        <v>1,</v>
      </c>
      <c r="S380" t="str">
        <f t="shared" si="73"/>
        <v>2,</v>
      </c>
    </row>
    <row r="381" spans="1:19" x14ac:dyDescent="0.15">
      <c r="A381" t="s">
        <v>44</v>
      </c>
      <c r="B381">
        <v>93101</v>
      </c>
      <c r="C381">
        <v>153</v>
      </c>
      <c r="D381">
        <v>1</v>
      </c>
      <c r="E381">
        <v>2</v>
      </c>
      <c r="F381">
        <v>4</v>
      </c>
      <c r="G381" s="5">
        <f t="shared" si="63"/>
        <v>1.5555103700691337E-2</v>
      </c>
      <c r="H381" t="str">
        <f>VLOOKUP(B381,'名称-id-价值'!B:C,2,FALSE)</f>
        <v>T3MP1</v>
      </c>
      <c r="I381" t="str">
        <f t="shared" si="68"/>
        <v>T3部件</v>
      </c>
      <c r="J381">
        <f t="shared" si="66"/>
        <v>9</v>
      </c>
      <c r="K381">
        <f t="shared" si="69"/>
        <v>9.333062220414802E-2</v>
      </c>
      <c r="L381">
        <f>VLOOKUP(B381,'名称-id-价值'!B:M,J381+2,FALSE)</f>
        <v>110.4</v>
      </c>
      <c r="M381">
        <f t="shared" si="67"/>
        <v>2.5759251728344856</v>
      </c>
      <c r="N381">
        <f t="shared" si="64"/>
        <v>2127.1833265555115</v>
      </c>
      <c r="O381" t="str">
        <f t="shared" si="72"/>
        <v>93101,</v>
      </c>
      <c r="P381" t="str">
        <f t="shared" si="72"/>
        <v>153,</v>
      </c>
      <c r="Q381" t="str">
        <f t="shared" si="70"/>
        <v>(1,2)</v>
      </c>
      <c r="R381" t="str">
        <f t="shared" si="73"/>
        <v>1,</v>
      </c>
      <c r="S381" t="str">
        <f t="shared" si="73"/>
        <v>2,</v>
      </c>
    </row>
    <row r="382" spans="1:19" x14ac:dyDescent="0.15">
      <c r="A382" t="s">
        <v>44</v>
      </c>
      <c r="B382">
        <v>93103</v>
      </c>
      <c r="C382">
        <v>153</v>
      </c>
      <c r="D382">
        <v>1</v>
      </c>
      <c r="E382">
        <v>2</v>
      </c>
      <c r="F382">
        <v>4</v>
      </c>
      <c r="G382" s="5">
        <f t="shared" si="63"/>
        <v>1.5555103700691337E-2</v>
      </c>
      <c r="H382" t="str">
        <f>VLOOKUP(B382,'名称-id-价值'!B:C,2,FALSE)</f>
        <v>T3MP3</v>
      </c>
      <c r="I382" t="str">
        <f t="shared" si="68"/>
        <v>T3部件</v>
      </c>
      <c r="J382">
        <f t="shared" si="66"/>
        <v>9</v>
      </c>
      <c r="K382">
        <f t="shared" si="69"/>
        <v>9.333062220414802E-2</v>
      </c>
      <c r="L382">
        <f>VLOOKUP(B382,'名称-id-价值'!B:M,J382+2,FALSE)</f>
        <v>110.4</v>
      </c>
      <c r="M382">
        <f t="shared" si="67"/>
        <v>2.5759251728344856</v>
      </c>
      <c r="N382">
        <f t="shared" si="64"/>
        <v>2127.1833265555115</v>
      </c>
      <c r="O382" t="str">
        <f t="shared" si="72"/>
        <v>93103,</v>
      </c>
      <c r="P382" t="str">
        <f t="shared" si="72"/>
        <v>153,</v>
      </c>
      <c r="Q382" t="str">
        <f t="shared" si="70"/>
        <v>(1,2)</v>
      </c>
      <c r="R382" t="str">
        <f t="shared" si="73"/>
        <v>1,</v>
      </c>
      <c r="S382" t="str">
        <f t="shared" si="73"/>
        <v>2,</v>
      </c>
    </row>
    <row r="383" spans="1:19" x14ac:dyDescent="0.15">
      <c r="A383" t="s">
        <v>44</v>
      </c>
      <c r="B383">
        <v>93105</v>
      </c>
      <c r="C383">
        <v>153</v>
      </c>
      <c r="D383">
        <v>1</v>
      </c>
      <c r="E383">
        <v>2</v>
      </c>
      <c r="F383">
        <v>4</v>
      </c>
      <c r="G383" s="5">
        <f t="shared" si="63"/>
        <v>1.5555103700691337E-2</v>
      </c>
      <c r="H383" t="str">
        <f>VLOOKUP(B383,'名称-id-价值'!B:C,2,FALSE)</f>
        <v>T3MP5</v>
      </c>
      <c r="I383" t="str">
        <f t="shared" si="68"/>
        <v>T3部件</v>
      </c>
      <c r="J383">
        <f t="shared" si="66"/>
        <v>9</v>
      </c>
      <c r="K383">
        <f t="shared" si="69"/>
        <v>9.333062220414802E-2</v>
      </c>
      <c r="L383">
        <f>VLOOKUP(B383,'名称-id-价值'!B:M,J383+2,FALSE)</f>
        <v>110.4</v>
      </c>
      <c r="M383">
        <f t="shared" si="67"/>
        <v>2.5759251728344856</v>
      </c>
      <c r="N383">
        <f t="shared" si="64"/>
        <v>2127.1833265555115</v>
      </c>
      <c r="O383" t="str">
        <f t="shared" si="72"/>
        <v>93105,</v>
      </c>
      <c r="P383" t="str">
        <f t="shared" si="72"/>
        <v>153,</v>
      </c>
      <c r="Q383" t="str">
        <f t="shared" si="70"/>
        <v>(1,2)</v>
      </c>
      <c r="R383" t="str">
        <f t="shared" si="73"/>
        <v>1,</v>
      </c>
      <c r="S383" t="str">
        <f t="shared" si="73"/>
        <v>2,</v>
      </c>
    </row>
    <row r="384" spans="1:19" x14ac:dyDescent="0.15">
      <c r="A384" t="s">
        <v>44</v>
      </c>
      <c r="B384">
        <v>93201</v>
      </c>
      <c r="C384">
        <v>172</v>
      </c>
      <c r="D384">
        <v>1</v>
      </c>
      <c r="E384">
        <v>2</v>
      </c>
      <c r="F384">
        <v>4</v>
      </c>
      <c r="G384" s="5">
        <f t="shared" si="63"/>
        <v>1.7486783245221633E-2</v>
      </c>
      <c r="H384" t="str">
        <f>VLOOKUP(B384,'名称-id-价值'!B:C,2,FALSE)</f>
        <v>T3HP1</v>
      </c>
      <c r="I384" t="str">
        <f t="shared" si="68"/>
        <v>T3部件</v>
      </c>
      <c r="J384">
        <f t="shared" si="66"/>
        <v>9</v>
      </c>
      <c r="K384">
        <f t="shared" si="69"/>
        <v>0.1049206994713298</v>
      </c>
      <c r="L384">
        <f>VLOOKUP(B384,'名称-id-价值'!B:M,J384+2,FALSE)</f>
        <v>110.4</v>
      </c>
      <c r="M384">
        <f t="shared" si="67"/>
        <v>2.8958113054087029</v>
      </c>
      <c r="N384">
        <f t="shared" si="64"/>
        <v>2127.1833265555115</v>
      </c>
      <c r="O384" t="str">
        <f t="shared" si="72"/>
        <v>93201,</v>
      </c>
      <c r="P384" t="str">
        <f t="shared" si="72"/>
        <v>172,</v>
      </c>
      <c r="Q384" t="str">
        <f t="shared" si="70"/>
        <v>(1,2)</v>
      </c>
      <c r="R384" t="str">
        <f t="shared" si="73"/>
        <v>1,</v>
      </c>
      <c r="S384" t="str">
        <f t="shared" si="73"/>
        <v>2,</v>
      </c>
    </row>
    <row r="385" spans="1:19" x14ac:dyDescent="0.15">
      <c r="A385" t="s">
        <v>44</v>
      </c>
      <c r="B385">
        <v>93203</v>
      </c>
      <c r="C385">
        <v>172</v>
      </c>
      <c r="D385">
        <v>1</v>
      </c>
      <c r="E385">
        <v>2</v>
      </c>
      <c r="F385">
        <v>4</v>
      </c>
      <c r="G385" s="5">
        <f t="shared" si="63"/>
        <v>1.7486783245221633E-2</v>
      </c>
      <c r="H385" t="str">
        <f>VLOOKUP(B385,'名称-id-价值'!B:C,2,FALSE)</f>
        <v>T3HP3</v>
      </c>
      <c r="I385" t="str">
        <f t="shared" si="68"/>
        <v>T3部件</v>
      </c>
      <c r="J385">
        <f t="shared" si="66"/>
        <v>9</v>
      </c>
      <c r="K385">
        <f t="shared" si="69"/>
        <v>0.1049206994713298</v>
      </c>
      <c r="L385">
        <f>VLOOKUP(B385,'名称-id-价值'!B:M,J385+2,FALSE)</f>
        <v>110.4</v>
      </c>
      <c r="M385">
        <f t="shared" si="67"/>
        <v>2.8958113054087029</v>
      </c>
      <c r="N385">
        <f t="shared" si="64"/>
        <v>2127.1833265555115</v>
      </c>
      <c r="O385" t="str">
        <f t="shared" si="72"/>
        <v>93203,</v>
      </c>
      <c r="P385" t="str">
        <f t="shared" si="72"/>
        <v>172,</v>
      </c>
      <c r="Q385" t="str">
        <f t="shared" si="70"/>
        <v>(1,2)</v>
      </c>
      <c r="R385" t="str">
        <f t="shared" si="73"/>
        <v>1,</v>
      </c>
      <c r="S385" t="str">
        <f t="shared" si="73"/>
        <v>2,</v>
      </c>
    </row>
    <row r="386" spans="1:19" x14ac:dyDescent="0.15">
      <c r="A386" t="s">
        <v>44</v>
      </c>
      <c r="B386">
        <v>93205</v>
      </c>
      <c r="C386">
        <v>172</v>
      </c>
      <c r="D386">
        <v>1</v>
      </c>
      <c r="E386">
        <v>2</v>
      </c>
      <c r="F386">
        <v>4</v>
      </c>
      <c r="G386" s="5">
        <f t="shared" ref="G386:G451" si="74">C386/SUMIFS(C:C,A:A,A386)</f>
        <v>1.7486783245221633E-2</v>
      </c>
      <c r="H386" t="str">
        <f>VLOOKUP(B386,'名称-id-价值'!B:C,2,FALSE)</f>
        <v>T3HP5</v>
      </c>
      <c r="I386" t="str">
        <f t="shared" si="68"/>
        <v>T3部件</v>
      </c>
      <c r="J386">
        <f t="shared" si="66"/>
        <v>9</v>
      </c>
      <c r="K386">
        <f t="shared" si="69"/>
        <v>0.1049206994713298</v>
      </c>
      <c r="L386">
        <f>VLOOKUP(B386,'名称-id-价值'!B:M,J386+2,FALSE)</f>
        <v>110.4</v>
      </c>
      <c r="M386">
        <f t="shared" si="67"/>
        <v>2.8958113054087029</v>
      </c>
      <c r="N386">
        <f t="shared" ref="N386:N449" si="75">SUMIFS(M:M,A:A,A386)*F386+VLOOKUP(J386,$AC$21:$AF$31,4,FALSE)</f>
        <v>2127.1833265555115</v>
      </c>
      <c r="O386" t="str">
        <f t="shared" si="72"/>
        <v>93205,</v>
      </c>
      <c r="P386" t="str">
        <f t="shared" si="72"/>
        <v>172,</v>
      </c>
      <c r="Q386" t="str">
        <f t="shared" si="70"/>
        <v>(1,2)</v>
      </c>
      <c r="R386" t="str">
        <f t="shared" si="73"/>
        <v>1,</v>
      </c>
      <c r="S386" t="str">
        <f t="shared" si="73"/>
        <v>2,</v>
      </c>
    </row>
    <row r="387" spans="1:19" x14ac:dyDescent="0.15">
      <c r="A387" t="s">
        <v>44</v>
      </c>
      <c r="B387">
        <v>93002</v>
      </c>
      <c r="C387">
        <v>172</v>
      </c>
      <c r="D387">
        <v>1</v>
      </c>
      <c r="E387">
        <v>2</v>
      </c>
      <c r="F387">
        <v>4</v>
      </c>
      <c r="G387" s="5">
        <f t="shared" si="74"/>
        <v>1.7486783245221633E-2</v>
      </c>
      <c r="H387" t="str">
        <f>VLOOKUP(B387,'名称-id-价值'!B:C,2,FALSE)</f>
        <v>T3LP2</v>
      </c>
      <c r="I387" t="str">
        <f t="shared" si="68"/>
        <v>T3部件</v>
      </c>
      <c r="J387">
        <f t="shared" si="66"/>
        <v>9</v>
      </c>
      <c r="K387">
        <f t="shared" si="69"/>
        <v>0.1049206994713298</v>
      </c>
      <c r="L387">
        <f>VLOOKUP(B387,'名称-id-价值'!B:M,J387+2,FALSE)</f>
        <v>110.4</v>
      </c>
      <c r="M387">
        <f t="shared" si="67"/>
        <v>2.8958113054087029</v>
      </c>
      <c r="N387">
        <f t="shared" si="75"/>
        <v>2127.1833265555115</v>
      </c>
      <c r="O387" t="str">
        <f t="shared" si="72"/>
        <v>93002,</v>
      </c>
      <c r="P387" t="str">
        <f t="shared" si="72"/>
        <v>172,</v>
      </c>
      <c r="Q387" t="str">
        <f t="shared" si="70"/>
        <v>(1,2)</v>
      </c>
      <c r="R387" t="str">
        <f t="shared" si="73"/>
        <v>1,</v>
      </c>
      <c r="S387" t="str">
        <f t="shared" si="73"/>
        <v>2,</v>
      </c>
    </row>
    <row r="388" spans="1:19" x14ac:dyDescent="0.15">
      <c r="A388" t="s">
        <v>44</v>
      </c>
      <c r="B388">
        <v>93004</v>
      </c>
      <c r="C388">
        <v>172</v>
      </c>
      <c r="D388">
        <v>1</v>
      </c>
      <c r="E388">
        <v>2</v>
      </c>
      <c r="F388">
        <v>4</v>
      </c>
      <c r="G388" s="5">
        <f t="shared" si="74"/>
        <v>1.7486783245221633E-2</v>
      </c>
      <c r="H388" t="str">
        <f>VLOOKUP(B388,'名称-id-价值'!B:C,2,FALSE)</f>
        <v>T3LP4</v>
      </c>
      <c r="I388" t="str">
        <f t="shared" si="68"/>
        <v>T3部件</v>
      </c>
      <c r="J388">
        <f t="shared" si="66"/>
        <v>9</v>
      </c>
      <c r="K388">
        <f t="shared" si="69"/>
        <v>0.1049206994713298</v>
      </c>
      <c r="L388">
        <f>VLOOKUP(B388,'名称-id-价值'!B:M,J388+2,FALSE)</f>
        <v>110.4</v>
      </c>
      <c r="M388">
        <f t="shared" si="67"/>
        <v>2.8958113054087029</v>
      </c>
      <c r="N388">
        <f t="shared" si="75"/>
        <v>2127.1833265555115</v>
      </c>
      <c r="O388" t="str">
        <f t="shared" si="72"/>
        <v>93004,</v>
      </c>
      <c r="P388" t="str">
        <f t="shared" si="72"/>
        <v>172,</v>
      </c>
      <c r="Q388" t="str">
        <f t="shared" si="70"/>
        <v>(1,2)</v>
      </c>
      <c r="R388" t="str">
        <f t="shared" si="73"/>
        <v>1,</v>
      </c>
      <c r="S388" t="str">
        <f t="shared" si="73"/>
        <v>2,</v>
      </c>
    </row>
    <row r="389" spans="1:19" x14ac:dyDescent="0.15">
      <c r="A389" t="s">
        <v>44</v>
      </c>
      <c r="B389">
        <v>93006</v>
      </c>
      <c r="C389">
        <v>172</v>
      </c>
      <c r="D389">
        <v>1</v>
      </c>
      <c r="E389">
        <v>2</v>
      </c>
      <c r="F389">
        <v>4</v>
      </c>
      <c r="G389" s="5">
        <f t="shared" si="74"/>
        <v>1.7486783245221633E-2</v>
      </c>
      <c r="H389" t="str">
        <f>VLOOKUP(B389,'名称-id-价值'!B:C,2,FALSE)</f>
        <v>T3LP6</v>
      </c>
      <c r="I389" t="str">
        <f t="shared" si="68"/>
        <v>T3部件</v>
      </c>
      <c r="J389">
        <f t="shared" si="66"/>
        <v>9</v>
      </c>
      <c r="K389">
        <f t="shared" si="69"/>
        <v>0.1049206994713298</v>
      </c>
      <c r="L389">
        <f>VLOOKUP(B389,'名称-id-价值'!B:M,J389+2,FALSE)</f>
        <v>110.4</v>
      </c>
      <c r="M389">
        <f t="shared" si="67"/>
        <v>2.8958113054087029</v>
      </c>
      <c r="N389">
        <f t="shared" si="75"/>
        <v>2127.1833265555115</v>
      </c>
      <c r="O389" t="str">
        <f t="shared" si="72"/>
        <v>93006,</v>
      </c>
      <c r="P389" t="str">
        <f t="shared" si="72"/>
        <v>172,</v>
      </c>
      <c r="Q389" t="str">
        <f t="shared" si="70"/>
        <v>(1,2)</v>
      </c>
      <c r="R389" t="str">
        <f t="shared" si="73"/>
        <v>1,</v>
      </c>
      <c r="S389" t="str">
        <f t="shared" si="73"/>
        <v>2,</v>
      </c>
    </row>
    <row r="390" spans="1:19" x14ac:dyDescent="0.15">
      <c r="A390" t="s">
        <v>44</v>
      </c>
      <c r="B390">
        <v>93102</v>
      </c>
      <c r="C390">
        <v>172</v>
      </c>
      <c r="D390">
        <v>1</v>
      </c>
      <c r="E390">
        <v>2</v>
      </c>
      <c r="F390">
        <v>4</v>
      </c>
      <c r="G390" s="5">
        <f t="shared" si="74"/>
        <v>1.7486783245221633E-2</v>
      </c>
      <c r="H390" t="str">
        <f>VLOOKUP(B390,'名称-id-价值'!B:C,2,FALSE)</f>
        <v>T3MP2</v>
      </c>
      <c r="I390" t="str">
        <f t="shared" si="68"/>
        <v>T3部件</v>
      </c>
      <c r="J390">
        <f t="shared" si="66"/>
        <v>9</v>
      </c>
      <c r="K390">
        <f t="shared" si="69"/>
        <v>0.1049206994713298</v>
      </c>
      <c r="L390">
        <f>VLOOKUP(B390,'名称-id-价值'!B:M,J390+2,FALSE)</f>
        <v>110.4</v>
      </c>
      <c r="M390">
        <f t="shared" si="67"/>
        <v>2.8958113054087029</v>
      </c>
      <c r="N390">
        <f t="shared" si="75"/>
        <v>2127.1833265555115</v>
      </c>
      <c r="O390" t="str">
        <f t="shared" si="72"/>
        <v>93102,</v>
      </c>
      <c r="P390" t="str">
        <f t="shared" si="72"/>
        <v>172,</v>
      </c>
      <c r="Q390" t="str">
        <f t="shared" si="70"/>
        <v>(1,2)</v>
      </c>
      <c r="R390" t="str">
        <f t="shared" si="73"/>
        <v>1,</v>
      </c>
      <c r="S390" t="str">
        <f t="shared" si="73"/>
        <v>2,</v>
      </c>
    </row>
    <row r="391" spans="1:19" x14ac:dyDescent="0.15">
      <c r="A391" t="s">
        <v>44</v>
      </c>
      <c r="B391">
        <v>93104</v>
      </c>
      <c r="C391">
        <v>172</v>
      </c>
      <c r="D391">
        <v>1</v>
      </c>
      <c r="E391">
        <v>2</v>
      </c>
      <c r="F391">
        <v>4</v>
      </c>
      <c r="G391" s="5">
        <f t="shared" si="74"/>
        <v>1.7486783245221633E-2</v>
      </c>
      <c r="H391" t="str">
        <f>VLOOKUP(B391,'名称-id-价值'!B:C,2,FALSE)</f>
        <v>T3MP4</v>
      </c>
      <c r="I391" t="str">
        <f t="shared" si="68"/>
        <v>T3部件</v>
      </c>
      <c r="J391">
        <f t="shared" si="66"/>
        <v>9</v>
      </c>
      <c r="K391">
        <f t="shared" si="69"/>
        <v>0.1049206994713298</v>
      </c>
      <c r="L391">
        <f>VLOOKUP(B391,'名称-id-价值'!B:M,J391+2,FALSE)</f>
        <v>110.4</v>
      </c>
      <c r="M391">
        <f t="shared" si="67"/>
        <v>2.8958113054087029</v>
      </c>
      <c r="N391">
        <f t="shared" si="75"/>
        <v>2127.1833265555115</v>
      </c>
      <c r="O391" t="str">
        <f t="shared" si="72"/>
        <v>93104,</v>
      </c>
      <c r="P391" t="str">
        <f t="shared" si="72"/>
        <v>172,</v>
      </c>
      <c r="Q391" t="str">
        <f t="shared" si="70"/>
        <v>(1,2)</v>
      </c>
      <c r="R391" t="str">
        <f t="shared" ref="R391:S428" si="76">D391&amp;","</f>
        <v>1,</v>
      </c>
      <c r="S391" t="str">
        <f t="shared" si="76"/>
        <v>2,</v>
      </c>
    </row>
    <row r="392" spans="1:19" x14ac:dyDescent="0.15">
      <c r="A392" t="s">
        <v>44</v>
      </c>
      <c r="B392">
        <v>93106</v>
      </c>
      <c r="C392">
        <v>172</v>
      </c>
      <c r="D392">
        <v>1</v>
      </c>
      <c r="E392">
        <v>2</v>
      </c>
      <c r="F392">
        <v>4</v>
      </c>
      <c r="G392" s="5">
        <f t="shared" si="74"/>
        <v>1.7486783245221633E-2</v>
      </c>
      <c r="H392" t="str">
        <f>VLOOKUP(B392,'名称-id-价值'!B:C,2,FALSE)</f>
        <v>T3MP6</v>
      </c>
      <c r="I392" t="str">
        <f t="shared" si="68"/>
        <v>T3部件</v>
      </c>
      <c r="J392">
        <f t="shared" si="66"/>
        <v>9</v>
      </c>
      <c r="K392">
        <f t="shared" si="69"/>
        <v>0.1049206994713298</v>
      </c>
      <c r="L392">
        <f>VLOOKUP(B392,'名称-id-价值'!B:M,J392+2,FALSE)</f>
        <v>110.4</v>
      </c>
      <c r="M392">
        <f t="shared" si="67"/>
        <v>2.8958113054087029</v>
      </c>
      <c r="N392">
        <f t="shared" si="75"/>
        <v>2127.1833265555115</v>
      </c>
      <c r="O392" t="str">
        <f t="shared" si="72"/>
        <v>93106,</v>
      </c>
      <c r="P392" t="str">
        <f t="shared" si="72"/>
        <v>172,</v>
      </c>
      <c r="Q392" t="str">
        <f t="shared" si="70"/>
        <v>(1,2)</v>
      </c>
      <c r="R392" t="str">
        <f t="shared" si="76"/>
        <v>1,</v>
      </c>
      <c r="S392" t="str">
        <f t="shared" si="76"/>
        <v>2,</v>
      </c>
    </row>
    <row r="393" spans="1:19" x14ac:dyDescent="0.15">
      <c r="A393" t="s">
        <v>44</v>
      </c>
      <c r="B393">
        <v>93202</v>
      </c>
      <c r="C393">
        <v>172</v>
      </c>
      <c r="D393">
        <v>1</v>
      </c>
      <c r="E393">
        <v>2</v>
      </c>
      <c r="F393">
        <v>4</v>
      </c>
      <c r="G393" s="5">
        <f t="shared" si="74"/>
        <v>1.7486783245221633E-2</v>
      </c>
      <c r="H393" t="str">
        <f>VLOOKUP(B393,'名称-id-价值'!B:C,2,FALSE)</f>
        <v>T3HP2</v>
      </c>
      <c r="I393" t="str">
        <f t="shared" si="68"/>
        <v>T3部件</v>
      </c>
      <c r="J393">
        <f t="shared" si="66"/>
        <v>9</v>
      </c>
      <c r="K393">
        <f t="shared" si="69"/>
        <v>0.1049206994713298</v>
      </c>
      <c r="L393">
        <f>VLOOKUP(B393,'名称-id-价值'!B:M,J393+2,FALSE)</f>
        <v>110.4</v>
      </c>
      <c r="M393">
        <f t="shared" si="67"/>
        <v>2.8958113054087029</v>
      </c>
      <c r="N393">
        <f t="shared" si="75"/>
        <v>2127.1833265555115</v>
      </c>
      <c r="O393" t="str">
        <f t="shared" si="72"/>
        <v>93202,</v>
      </c>
      <c r="P393" t="str">
        <f t="shared" si="72"/>
        <v>172,</v>
      </c>
      <c r="Q393" t="str">
        <f t="shared" si="70"/>
        <v>(1,2)</v>
      </c>
      <c r="R393" t="str">
        <f t="shared" si="76"/>
        <v>1,</v>
      </c>
      <c r="S393" t="str">
        <f t="shared" si="76"/>
        <v>2,</v>
      </c>
    </row>
    <row r="394" spans="1:19" x14ac:dyDescent="0.15">
      <c r="A394" t="s">
        <v>44</v>
      </c>
      <c r="B394">
        <v>93204</v>
      </c>
      <c r="C394">
        <v>172</v>
      </c>
      <c r="D394">
        <v>1</v>
      </c>
      <c r="E394">
        <v>2</v>
      </c>
      <c r="F394">
        <v>4</v>
      </c>
      <c r="G394" s="5">
        <f t="shared" si="74"/>
        <v>1.7486783245221633E-2</v>
      </c>
      <c r="H394" t="str">
        <f>VLOOKUP(B394,'名称-id-价值'!B:C,2,FALSE)</f>
        <v>T3HP4</v>
      </c>
      <c r="I394" t="str">
        <f t="shared" si="68"/>
        <v>T3部件</v>
      </c>
      <c r="J394">
        <f t="shared" si="66"/>
        <v>9</v>
      </c>
      <c r="K394">
        <f t="shared" si="69"/>
        <v>0.1049206994713298</v>
      </c>
      <c r="L394">
        <f>VLOOKUP(B394,'名称-id-价值'!B:M,J394+2,FALSE)</f>
        <v>110.4</v>
      </c>
      <c r="M394">
        <f t="shared" si="67"/>
        <v>2.8958113054087029</v>
      </c>
      <c r="N394">
        <f t="shared" si="75"/>
        <v>2127.1833265555115</v>
      </c>
      <c r="O394" t="str">
        <f t="shared" si="72"/>
        <v>93204,</v>
      </c>
      <c r="P394" t="str">
        <f t="shared" si="72"/>
        <v>172,</v>
      </c>
      <c r="Q394" t="str">
        <f t="shared" si="70"/>
        <v>(1,2)</v>
      </c>
      <c r="R394" t="str">
        <f t="shared" si="76"/>
        <v>1,</v>
      </c>
      <c r="S394" t="str">
        <f t="shared" si="76"/>
        <v>2,</v>
      </c>
    </row>
    <row r="395" spans="1:19" x14ac:dyDescent="0.15">
      <c r="A395" t="s">
        <v>44</v>
      </c>
      <c r="B395">
        <v>93206</v>
      </c>
      <c r="C395">
        <v>134</v>
      </c>
      <c r="D395">
        <v>1</v>
      </c>
      <c r="E395">
        <v>2</v>
      </c>
      <c r="F395">
        <v>4</v>
      </c>
      <c r="G395" s="5">
        <f t="shared" si="74"/>
        <v>1.3623424156161041E-2</v>
      </c>
      <c r="H395" t="str">
        <f>VLOOKUP(B395,'名称-id-价值'!B:C,2,FALSE)</f>
        <v>T3HP6</v>
      </c>
      <c r="I395" t="str">
        <f t="shared" si="68"/>
        <v>T3部件</v>
      </c>
      <c r="J395">
        <f t="shared" si="66"/>
        <v>9</v>
      </c>
      <c r="K395">
        <f t="shared" si="69"/>
        <v>8.1740544936966253E-2</v>
      </c>
      <c r="L395">
        <f>VLOOKUP(B395,'名称-id-价值'!B:M,J395+2,FALSE)</f>
        <v>110.4</v>
      </c>
      <c r="M395">
        <f t="shared" si="67"/>
        <v>2.2560390402602684</v>
      </c>
      <c r="N395">
        <f t="shared" si="75"/>
        <v>2127.1833265555115</v>
      </c>
      <c r="O395" t="str">
        <f t="shared" si="72"/>
        <v>93206,</v>
      </c>
      <c r="P395" t="str">
        <f t="shared" si="72"/>
        <v>134,</v>
      </c>
      <c r="Q395" t="str">
        <f t="shared" si="70"/>
        <v>(1,2)</v>
      </c>
      <c r="R395" t="str">
        <f t="shared" si="76"/>
        <v>1,</v>
      </c>
      <c r="S395" t="str">
        <f t="shared" si="76"/>
        <v>2,</v>
      </c>
    </row>
    <row r="396" spans="1:19" x14ac:dyDescent="0.15">
      <c r="A396" t="s">
        <v>44</v>
      </c>
      <c r="B396">
        <v>94003</v>
      </c>
      <c r="C396">
        <v>100</v>
      </c>
      <c r="D396">
        <v>1</v>
      </c>
      <c r="E396">
        <v>1</v>
      </c>
      <c r="F396">
        <v>4</v>
      </c>
      <c r="G396" s="5">
        <f t="shared" si="74"/>
        <v>1.0166734444896299E-2</v>
      </c>
      <c r="H396" t="str">
        <f>VLOOKUP(B396,'名称-id-价值'!B:C,2,FALSE)</f>
        <v>T4LP3</v>
      </c>
      <c r="I396" t="str">
        <f t="shared" si="68"/>
        <v>T4部件</v>
      </c>
      <c r="J396">
        <f t="shared" si="66"/>
        <v>9</v>
      </c>
      <c r="K396">
        <f t="shared" si="69"/>
        <v>4.0666937779585195E-2</v>
      </c>
      <c r="L396">
        <f>VLOOKUP(B396,'名称-id-价值'!B:M,J396+2,FALSE)</f>
        <v>200</v>
      </c>
      <c r="M396">
        <f t="shared" si="67"/>
        <v>2.0333468889792599</v>
      </c>
      <c r="N396">
        <f t="shared" si="75"/>
        <v>2127.1833265555115</v>
      </c>
      <c r="O396" t="str">
        <f t="shared" si="72"/>
        <v>94003,</v>
      </c>
      <c r="P396" t="str">
        <f t="shared" si="72"/>
        <v>100,</v>
      </c>
      <c r="Q396" t="str">
        <f t="shared" si="70"/>
        <v>(1,1)</v>
      </c>
      <c r="R396" t="str">
        <f t="shared" si="76"/>
        <v>1,</v>
      </c>
      <c r="S396" t="str">
        <f t="shared" si="76"/>
        <v>1,</v>
      </c>
    </row>
    <row r="397" spans="1:19" x14ac:dyDescent="0.15">
      <c r="A397" t="s">
        <v>44</v>
      </c>
      <c r="B397">
        <v>94103</v>
      </c>
      <c r="C397">
        <v>100</v>
      </c>
      <c r="D397">
        <v>1</v>
      </c>
      <c r="E397">
        <v>1</v>
      </c>
      <c r="F397">
        <v>4</v>
      </c>
      <c r="G397" s="5">
        <f t="shared" si="74"/>
        <v>1.0166734444896299E-2</v>
      </c>
      <c r="H397" t="str">
        <f>VLOOKUP(B397,'名称-id-价值'!B:C,2,FALSE)</f>
        <v>T4MP3</v>
      </c>
      <c r="I397" t="str">
        <f t="shared" si="68"/>
        <v>T4部件</v>
      </c>
      <c r="J397">
        <f t="shared" si="66"/>
        <v>9</v>
      </c>
      <c r="K397">
        <f t="shared" si="69"/>
        <v>4.0666937779585195E-2</v>
      </c>
      <c r="L397">
        <f>VLOOKUP(B397,'名称-id-价值'!B:M,J397+2,FALSE)</f>
        <v>200</v>
      </c>
      <c r="M397">
        <f t="shared" si="67"/>
        <v>2.0333468889792599</v>
      </c>
      <c r="N397">
        <f t="shared" si="75"/>
        <v>2127.1833265555115</v>
      </c>
      <c r="O397" t="str">
        <f t="shared" si="72"/>
        <v>94103,</v>
      </c>
      <c r="P397" t="str">
        <f t="shared" si="72"/>
        <v>100,</v>
      </c>
      <c r="Q397" t="str">
        <f t="shared" si="70"/>
        <v>(1,1)</v>
      </c>
      <c r="R397" t="str">
        <f t="shared" si="76"/>
        <v>1,</v>
      </c>
      <c r="S397" t="str">
        <f t="shared" si="76"/>
        <v>1,</v>
      </c>
    </row>
    <row r="398" spans="1:19" x14ac:dyDescent="0.15">
      <c r="A398" t="s">
        <v>45</v>
      </c>
      <c r="B398">
        <v>11311</v>
      </c>
      <c r="C398">
        <v>177</v>
      </c>
      <c r="D398">
        <v>1</v>
      </c>
      <c r="E398">
        <v>1</v>
      </c>
      <c r="F398">
        <v>4</v>
      </c>
      <c r="G398" s="5">
        <f t="shared" si="74"/>
        <v>1.7995119967466451E-2</v>
      </c>
      <c r="H398" t="str">
        <f>VLOOKUP(B398,'名称-id-价值'!B:C,2,FALSE)</f>
        <v>35(t)</v>
      </c>
      <c r="I398" t="str">
        <f t="shared" si="68"/>
        <v>T3坦克</v>
      </c>
      <c r="J398">
        <f t="shared" si="66"/>
        <v>10</v>
      </c>
      <c r="K398">
        <f t="shared" si="69"/>
        <v>7.1980479869865804E-2</v>
      </c>
      <c r="L398">
        <f>VLOOKUP(B398,'名称-id-价值'!B:M,J398+2,FALSE)</f>
        <v>1155</v>
      </c>
      <c r="M398">
        <f t="shared" si="67"/>
        <v>20.784363562423749</v>
      </c>
      <c r="N398">
        <f t="shared" si="75"/>
        <v>2130.3005693371297</v>
      </c>
      <c r="O398" t="str">
        <f t="shared" si="72"/>
        <v>11311,</v>
      </c>
      <c r="P398" t="str">
        <f t="shared" si="72"/>
        <v>177,</v>
      </c>
      <c r="Q398" t="str">
        <f t="shared" si="70"/>
        <v>(1,1)</v>
      </c>
      <c r="R398" t="str">
        <f t="shared" si="76"/>
        <v>1,</v>
      </c>
      <c r="S398" t="str">
        <f t="shared" si="76"/>
        <v>1,</v>
      </c>
    </row>
    <row r="399" spans="1:19" x14ac:dyDescent="0.15">
      <c r="A399" t="s">
        <v>45</v>
      </c>
      <c r="B399">
        <v>12311</v>
      </c>
      <c r="C399">
        <v>177</v>
      </c>
      <c r="D399">
        <v>1</v>
      </c>
      <c r="E399">
        <v>1</v>
      </c>
      <c r="F399">
        <v>4</v>
      </c>
      <c r="G399" s="5">
        <f t="shared" si="74"/>
        <v>1.7995119967466451E-2</v>
      </c>
      <c r="H399" t="str">
        <f>VLOOKUP(B399,'名称-id-价值'!B:C,2,FALSE)</f>
        <v>玛蒂尔达</v>
      </c>
      <c r="I399" t="str">
        <f t="shared" si="68"/>
        <v>T3坦克</v>
      </c>
      <c r="J399">
        <f t="shared" si="66"/>
        <v>10</v>
      </c>
      <c r="K399">
        <f t="shared" si="69"/>
        <v>7.1980479869865804E-2</v>
      </c>
      <c r="L399">
        <f>VLOOKUP(B399,'名称-id-价值'!B:M,J399+2,FALSE)</f>
        <v>1155</v>
      </c>
      <c r="M399">
        <f t="shared" si="67"/>
        <v>20.784363562423749</v>
      </c>
      <c r="N399">
        <f t="shared" si="75"/>
        <v>2130.3005693371297</v>
      </c>
      <c r="O399" t="str">
        <f t="shared" si="72"/>
        <v>12311,</v>
      </c>
      <c r="P399" t="str">
        <f t="shared" si="72"/>
        <v>177,</v>
      </c>
      <c r="Q399" t="str">
        <f t="shared" si="70"/>
        <v>(1,1)</v>
      </c>
      <c r="R399" t="str">
        <f t="shared" si="76"/>
        <v>1,</v>
      </c>
      <c r="S399" t="str">
        <f t="shared" si="76"/>
        <v>1,</v>
      </c>
    </row>
    <row r="400" spans="1:19" x14ac:dyDescent="0.15">
      <c r="A400" t="s">
        <v>45</v>
      </c>
      <c r="B400">
        <v>13311</v>
      </c>
      <c r="C400">
        <v>177</v>
      </c>
      <c r="D400">
        <v>1</v>
      </c>
      <c r="E400">
        <v>1</v>
      </c>
      <c r="F400">
        <v>4</v>
      </c>
      <c r="G400" s="5">
        <f t="shared" si="74"/>
        <v>1.7995119967466451E-2</v>
      </c>
      <c r="H400" t="str">
        <f>VLOOKUP(B400,'名称-id-价值'!B:C,2,FALSE)</f>
        <v>黑豹</v>
      </c>
      <c r="I400" t="str">
        <f t="shared" si="68"/>
        <v>T3坦克</v>
      </c>
      <c r="J400">
        <f t="shared" si="66"/>
        <v>10</v>
      </c>
      <c r="K400">
        <f t="shared" si="69"/>
        <v>7.1980479869865804E-2</v>
      </c>
      <c r="L400">
        <f>VLOOKUP(B400,'名称-id-价值'!B:M,J400+2,FALSE)</f>
        <v>1155</v>
      </c>
      <c r="M400">
        <f t="shared" si="67"/>
        <v>20.784363562423749</v>
      </c>
      <c r="N400">
        <f t="shared" si="75"/>
        <v>2130.3005693371297</v>
      </c>
      <c r="O400" t="str">
        <f t="shared" si="72"/>
        <v>13311,</v>
      </c>
      <c r="P400" t="str">
        <f t="shared" si="72"/>
        <v>177,</v>
      </c>
      <c r="Q400" t="str">
        <f t="shared" si="70"/>
        <v>(1,1)</v>
      </c>
      <c r="R400" t="str">
        <f t="shared" si="76"/>
        <v>1,</v>
      </c>
      <c r="S400" t="str">
        <f t="shared" si="76"/>
        <v>1,</v>
      </c>
    </row>
    <row r="401" spans="1:19" x14ac:dyDescent="0.15">
      <c r="A401" t="s">
        <v>45</v>
      </c>
      <c r="B401">
        <v>11321</v>
      </c>
      <c r="C401">
        <v>99</v>
      </c>
      <c r="D401">
        <v>1</v>
      </c>
      <c r="E401">
        <v>1</v>
      </c>
      <c r="F401">
        <v>4</v>
      </c>
      <c r="G401" s="5">
        <f t="shared" si="74"/>
        <v>1.0065067100447337E-2</v>
      </c>
      <c r="H401" t="str">
        <f>VLOOKUP(B401,'名称-id-价值'!B:C,2,FALSE)</f>
        <v>十字军</v>
      </c>
      <c r="I401" t="str">
        <f t="shared" si="68"/>
        <v>T3坦克</v>
      </c>
      <c r="J401">
        <f t="shared" si="66"/>
        <v>10</v>
      </c>
      <c r="K401">
        <f t="shared" si="69"/>
        <v>4.0260268401789347E-2</v>
      </c>
      <c r="L401">
        <f>VLOOKUP(B401,'名称-id-价值'!B:M,J401+2,FALSE)</f>
        <v>1680</v>
      </c>
      <c r="M401">
        <f t="shared" si="67"/>
        <v>16.909312728751527</v>
      </c>
      <c r="N401">
        <f t="shared" si="75"/>
        <v>2130.3005693371297</v>
      </c>
      <c r="O401" t="str">
        <f t="shared" si="72"/>
        <v>11321,</v>
      </c>
      <c r="P401" t="str">
        <f t="shared" si="72"/>
        <v>99,</v>
      </c>
      <c r="Q401" t="str">
        <f t="shared" si="70"/>
        <v>(1,1)</v>
      </c>
      <c r="R401" t="str">
        <f t="shared" si="76"/>
        <v>1,</v>
      </c>
      <c r="S401" t="str">
        <f t="shared" si="76"/>
        <v>1,</v>
      </c>
    </row>
    <row r="402" spans="1:19" x14ac:dyDescent="0.15">
      <c r="A402" t="s">
        <v>45</v>
      </c>
      <c r="B402">
        <v>12321</v>
      </c>
      <c r="C402">
        <v>99</v>
      </c>
      <c r="D402">
        <v>1</v>
      </c>
      <c r="E402">
        <v>1</v>
      </c>
      <c r="F402">
        <v>4</v>
      </c>
      <c r="G402" s="5">
        <f t="shared" si="74"/>
        <v>1.0065067100447337E-2</v>
      </c>
      <c r="H402" t="str">
        <f>VLOOKUP(B402,'名称-id-价值'!B:C,2,FALSE)</f>
        <v>谢尔曼</v>
      </c>
      <c r="I402" t="str">
        <f t="shared" si="68"/>
        <v>T3坦克</v>
      </c>
      <c r="J402">
        <f t="shared" si="66"/>
        <v>10</v>
      </c>
      <c r="K402">
        <f t="shared" si="69"/>
        <v>4.0260268401789347E-2</v>
      </c>
      <c r="L402">
        <f>VLOOKUP(B402,'名称-id-价值'!B:M,J402+2,FALSE)</f>
        <v>1680</v>
      </c>
      <c r="M402">
        <f t="shared" si="67"/>
        <v>16.909312728751527</v>
      </c>
      <c r="N402">
        <f t="shared" si="75"/>
        <v>2130.3005693371297</v>
      </c>
      <c r="O402" t="str">
        <f t="shared" si="72"/>
        <v>12321,</v>
      </c>
      <c r="P402" t="str">
        <f t="shared" si="72"/>
        <v>99,</v>
      </c>
      <c r="Q402" t="str">
        <f t="shared" si="70"/>
        <v>(1,1)</v>
      </c>
      <c r="R402" t="str">
        <f t="shared" si="76"/>
        <v>1,</v>
      </c>
      <c r="S402" t="str">
        <f t="shared" si="76"/>
        <v>1,</v>
      </c>
    </row>
    <row r="403" spans="1:19" x14ac:dyDescent="0.15">
      <c r="A403" t="s">
        <v>45</v>
      </c>
      <c r="B403">
        <v>13321</v>
      </c>
      <c r="C403">
        <v>99</v>
      </c>
      <c r="D403">
        <v>1</v>
      </c>
      <c r="E403">
        <v>1</v>
      </c>
      <c r="F403">
        <v>4</v>
      </c>
      <c r="G403" s="5">
        <f t="shared" si="74"/>
        <v>1.0065067100447337E-2</v>
      </c>
      <c r="H403" t="str">
        <f>VLOOKUP(B403,'名称-id-价值'!B:C,2,FALSE)</f>
        <v>虎式</v>
      </c>
      <c r="I403" t="str">
        <f t="shared" si="68"/>
        <v>T3坦克</v>
      </c>
      <c r="J403">
        <f t="shared" si="66"/>
        <v>10</v>
      </c>
      <c r="K403">
        <f t="shared" si="69"/>
        <v>4.0260268401789347E-2</v>
      </c>
      <c r="L403">
        <f>VLOOKUP(B403,'名称-id-价值'!B:M,J403+2,FALSE)</f>
        <v>1680</v>
      </c>
      <c r="M403">
        <f t="shared" si="67"/>
        <v>16.909312728751527</v>
      </c>
      <c r="N403">
        <f t="shared" si="75"/>
        <v>2130.3005693371297</v>
      </c>
      <c r="O403" t="str">
        <f t="shared" si="72"/>
        <v>13321,</v>
      </c>
      <c r="P403" t="str">
        <f t="shared" si="72"/>
        <v>99,</v>
      </c>
      <c r="Q403" t="str">
        <f t="shared" si="70"/>
        <v>(1,1)</v>
      </c>
      <c r="R403" t="str">
        <f t="shared" si="76"/>
        <v>1,</v>
      </c>
      <c r="S403" t="str">
        <f t="shared" si="76"/>
        <v>1,</v>
      </c>
    </row>
    <row r="404" spans="1:19" x14ac:dyDescent="0.15">
      <c r="A404" t="s">
        <v>45</v>
      </c>
      <c r="B404">
        <v>13331</v>
      </c>
      <c r="C404">
        <v>99</v>
      </c>
      <c r="D404">
        <v>1</v>
      </c>
      <c r="E404">
        <v>1</v>
      </c>
      <c r="F404">
        <v>4</v>
      </c>
      <c r="G404" s="5">
        <f t="shared" si="74"/>
        <v>1.0065067100447337E-2</v>
      </c>
      <c r="H404" t="str">
        <f>VLOOKUP(B404,'名称-id-价值'!B:C,2,FALSE)</f>
        <v>KV-2</v>
      </c>
      <c r="I404" t="str">
        <f t="shared" si="68"/>
        <v>T3坦克</v>
      </c>
      <c r="J404">
        <f t="shared" si="66"/>
        <v>10</v>
      </c>
      <c r="K404">
        <f t="shared" si="69"/>
        <v>4.0260268401789347E-2</v>
      </c>
      <c r="L404">
        <f>VLOOKUP(B404,'名称-id-价值'!B:M,J404+2,FALSE)</f>
        <v>1920</v>
      </c>
      <c r="M404">
        <f t="shared" si="67"/>
        <v>19.324928832858888</v>
      </c>
      <c r="N404">
        <f t="shared" si="75"/>
        <v>2130.3005693371297</v>
      </c>
      <c r="O404" t="str">
        <f t="shared" si="72"/>
        <v>13331,</v>
      </c>
      <c r="P404" t="str">
        <f t="shared" si="72"/>
        <v>99,</v>
      </c>
      <c r="Q404" t="str">
        <f t="shared" si="70"/>
        <v>(1,1)</v>
      </c>
      <c r="R404" t="str">
        <f t="shared" si="76"/>
        <v>1,</v>
      </c>
      <c r="S404" t="str">
        <f t="shared" si="76"/>
        <v>1,</v>
      </c>
    </row>
    <row r="405" spans="1:19" x14ac:dyDescent="0.15">
      <c r="A405" t="s">
        <v>500</v>
      </c>
      <c r="B405">
        <v>12331</v>
      </c>
      <c r="C405">
        <v>99</v>
      </c>
      <c r="D405">
        <v>1</v>
      </c>
      <c r="E405">
        <v>1</v>
      </c>
      <c r="F405">
        <v>4</v>
      </c>
      <c r="G405" s="5">
        <f t="shared" si="74"/>
        <v>1.0065067100447337E-2</v>
      </c>
      <c r="H405" t="str">
        <f>VLOOKUP(B405,'名称-id-价值'!B:C,2,FALSE)</f>
        <v>彗星</v>
      </c>
      <c r="I405" t="str">
        <f t="shared" si="68"/>
        <v>T3坦克</v>
      </c>
      <c r="J405">
        <f t="shared" si="66"/>
        <v>10</v>
      </c>
      <c r="K405">
        <f t="shared" si="69"/>
        <v>4.0260268401789347E-2</v>
      </c>
      <c r="L405">
        <f>VLOOKUP(B405,'名称-id-价值'!B:M,J405+2,FALSE)</f>
        <v>1920</v>
      </c>
      <c r="M405">
        <f t="shared" si="67"/>
        <v>19.324928832858888</v>
      </c>
      <c r="N405">
        <f t="shared" si="75"/>
        <v>2130.3005693371297</v>
      </c>
      <c r="O405" t="str">
        <f t="shared" si="72"/>
        <v>12331,</v>
      </c>
      <c r="P405" t="str">
        <f t="shared" si="72"/>
        <v>99,</v>
      </c>
      <c r="Q405" t="str">
        <f t="shared" si="70"/>
        <v>(1,1)</v>
      </c>
      <c r="R405" t="str">
        <f t="shared" si="76"/>
        <v>1,</v>
      </c>
      <c r="S405" t="str">
        <f t="shared" si="76"/>
        <v>1,</v>
      </c>
    </row>
    <row r="406" spans="1:19" x14ac:dyDescent="0.15">
      <c r="A406" t="s">
        <v>45</v>
      </c>
      <c r="B406">
        <v>51311</v>
      </c>
      <c r="C406">
        <v>444</v>
      </c>
      <c r="D406">
        <v>8</v>
      </c>
      <c r="E406">
        <v>20</v>
      </c>
      <c r="F406">
        <v>4</v>
      </c>
      <c r="G406" s="5">
        <f t="shared" si="74"/>
        <v>4.5140300935339571E-2</v>
      </c>
      <c r="H406" t="str">
        <f>VLOOKUP(B406,'名称-id-价值'!B:C,2,FALSE)</f>
        <v>35(t)-碎片</v>
      </c>
      <c r="I406" t="str">
        <f t="shared" si="68"/>
        <v>T3碎片</v>
      </c>
      <c r="J406">
        <f t="shared" si="66"/>
        <v>10</v>
      </c>
      <c r="K406">
        <f t="shared" si="69"/>
        <v>2.5278568523790161</v>
      </c>
      <c r="L406">
        <f>VLOOKUP(B406,'名称-id-价值'!B:M,J406+2,FALSE)</f>
        <v>38.5</v>
      </c>
      <c r="M406">
        <f t="shared" si="67"/>
        <v>24.330622204148028</v>
      </c>
      <c r="N406">
        <f t="shared" si="75"/>
        <v>2130.3005693371297</v>
      </c>
      <c r="O406" t="str">
        <f t="shared" si="72"/>
        <v>51311,</v>
      </c>
      <c r="P406" t="str">
        <f t="shared" si="72"/>
        <v>444,</v>
      </c>
      <c r="Q406" t="str">
        <f t="shared" si="70"/>
        <v>(8,20)</v>
      </c>
      <c r="R406" t="str">
        <f t="shared" si="76"/>
        <v>8,</v>
      </c>
      <c r="S406" t="str">
        <f t="shared" si="76"/>
        <v>20,</v>
      </c>
    </row>
    <row r="407" spans="1:19" x14ac:dyDescent="0.15">
      <c r="A407" t="s">
        <v>45</v>
      </c>
      <c r="B407">
        <v>52311</v>
      </c>
      <c r="C407">
        <v>444</v>
      </c>
      <c r="D407">
        <v>8</v>
      </c>
      <c r="E407">
        <v>20</v>
      </c>
      <c r="F407">
        <v>4</v>
      </c>
      <c r="G407" s="5">
        <f t="shared" si="74"/>
        <v>4.5140300935339571E-2</v>
      </c>
      <c r="H407" t="str">
        <f>VLOOKUP(B407,'名称-id-价值'!B:C,2,FALSE)</f>
        <v>玛蒂尔达-碎片</v>
      </c>
      <c r="I407" t="str">
        <f t="shared" si="68"/>
        <v>T3碎片</v>
      </c>
      <c r="J407">
        <f t="shared" si="66"/>
        <v>10</v>
      </c>
      <c r="K407">
        <f t="shared" si="69"/>
        <v>2.5278568523790161</v>
      </c>
      <c r="L407">
        <f>VLOOKUP(B407,'名称-id-价值'!B:M,J407+2,FALSE)</f>
        <v>38.5</v>
      </c>
      <c r="M407">
        <f t="shared" si="67"/>
        <v>24.330622204148028</v>
      </c>
      <c r="N407">
        <f t="shared" si="75"/>
        <v>2130.3005693371297</v>
      </c>
      <c r="O407" t="str">
        <f t="shared" si="72"/>
        <v>52311,</v>
      </c>
      <c r="P407" t="str">
        <f t="shared" si="72"/>
        <v>444,</v>
      </c>
      <c r="Q407" t="str">
        <f t="shared" si="70"/>
        <v>(8,20)</v>
      </c>
      <c r="R407" t="str">
        <f t="shared" si="76"/>
        <v>8,</v>
      </c>
      <c r="S407" t="str">
        <f t="shared" si="76"/>
        <v>20,</v>
      </c>
    </row>
    <row r="408" spans="1:19" x14ac:dyDescent="0.15">
      <c r="A408" t="s">
        <v>45</v>
      </c>
      <c r="B408">
        <v>53311</v>
      </c>
      <c r="C408">
        <v>444</v>
      </c>
      <c r="D408">
        <v>8</v>
      </c>
      <c r="E408">
        <v>20</v>
      </c>
      <c r="F408">
        <v>4</v>
      </c>
      <c r="G408" s="5">
        <f t="shared" si="74"/>
        <v>4.5140300935339571E-2</v>
      </c>
      <c r="H408" t="str">
        <f>VLOOKUP(B408,'名称-id-价值'!B:C,2,FALSE)</f>
        <v>黑豹-碎片</v>
      </c>
      <c r="I408" t="str">
        <f t="shared" si="68"/>
        <v>T3碎片</v>
      </c>
      <c r="J408">
        <f t="shared" si="66"/>
        <v>10</v>
      </c>
      <c r="K408">
        <f t="shared" si="69"/>
        <v>2.5278568523790161</v>
      </c>
      <c r="L408">
        <f>VLOOKUP(B408,'名称-id-价值'!B:M,J408+2,FALSE)</f>
        <v>38.5</v>
      </c>
      <c r="M408">
        <f t="shared" si="67"/>
        <v>24.330622204148028</v>
      </c>
      <c r="N408">
        <f t="shared" si="75"/>
        <v>2130.3005693371297</v>
      </c>
      <c r="O408" t="str">
        <f t="shared" si="72"/>
        <v>53311,</v>
      </c>
      <c r="P408" t="str">
        <f t="shared" si="72"/>
        <v>444,</v>
      </c>
      <c r="Q408" t="str">
        <f t="shared" si="70"/>
        <v>(8,20)</v>
      </c>
      <c r="R408" t="str">
        <f t="shared" si="76"/>
        <v>8,</v>
      </c>
      <c r="S408" t="str">
        <f t="shared" si="76"/>
        <v>20,</v>
      </c>
    </row>
    <row r="409" spans="1:19" x14ac:dyDescent="0.15">
      <c r="A409" t="s">
        <v>45</v>
      </c>
      <c r="B409">
        <v>51321</v>
      </c>
      <c r="C409">
        <v>260</v>
      </c>
      <c r="D409">
        <v>6</v>
      </c>
      <c r="E409">
        <v>18</v>
      </c>
      <c r="F409">
        <v>4</v>
      </c>
      <c r="G409" s="5">
        <f t="shared" si="74"/>
        <v>2.6433509556730378E-2</v>
      </c>
      <c r="H409" t="str">
        <f>VLOOKUP(B409,'名称-id-价值'!B:C,2,FALSE)</f>
        <v>十字军-碎片</v>
      </c>
      <c r="I409" t="str">
        <f t="shared" si="68"/>
        <v>T3碎片</v>
      </c>
      <c r="J409">
        <f t="shared" si="66"/>
        <v>10</v>
      </c>
      <c r="K409">
        <f t="shared" si="69"/>
        <v>1.2688084587230581</v>
      </c>
      <c r="L409">
        <f>VLOOKUP(B409,'名称-id-价值'!B:M,J409+2,FALSE)</f>
        <v>56</v>
      </c>
      <c r="M409">
        <f t="shared" si="67"/>
        <v>17.763318422122815</v>
      </c>
      <c r="N409">
        <f t="shared" si="75"/>
        <v>2130.3005693371297</v>
      </c>
      <c r="O409" t="str">
        <f t="shared" si="72"/>
        <v>51321,</v>
      </c>
      <c r="P409" t="str">
        <f t="shared" si="72"/>
        <v>260,</v>
      </c>
      <c r="Q409" t="str">
        <f t="shared" si="70"/>
        <v>(6,18)</v>
      </c>
      <c r="R409" t="str">
        <f t="shared" si="76"/>
        <v>6,</v>
      </c>
      <c r="S409" t="str">
        <f t="shared" si="76"/>
        <v>18,</v>
      </c>
    </row>
    <row r="410" spans="1:19" x14ac:dyDescent="0.15">
      <c r="A410" t="s">
        <v>45</v>
      </c>
      <c r="B410">
        <v>52321</v>
      </c>
      <c r="C410">
        <v>260</v>
      </c>
      <c r="D410">
        <v>6</v>
      </c>
      <c r="E410">
        <v>18</v>
      </c>
      <c r="F410">
        <v>4</v>
      </c>
      <c r="G410" s="5">
        <f t="shared" si="74"/>
        <v>2.6433509556730378E-2</v>
      </c>
      <c r="H410" t="str">
        <f>VLOOKUP(B410,'名称-id-价值'!B:C,2,FALSE)</f>
        <v>谢尔曼-碎片</v>
      </c>
      <c r="I410" t="str">
        <f t="shared" si="68"/>
        <v>T3碎片</v>
      </c>
      <c r="J410">
        <f t="shared" si="66"/>
        <v>10</v>
      </c>
      <c r="K410">
        <f t="shared" si="69"/>
        <v>1.2688084587230581</v>
      </c>
      <c r="L410">
        <f>VLOOKUP(B410,'名称-id-价值'!B:M,J410+2,FALSE)</f>
        <v>56</v>
      </c>
      <c r="M410">
        <f t="shared" si="67"/>
        <v>17.763318422122815</v>
      </c>
      <c r="N410">
        <f t="shared" si="75"/>
        <v>2130.3005693371297</v>
      </c>
      <c r="O410" t="str">
        <f t="shared" si="72"/>
        <v>52321,</v>
      </c>
      <c r="P410" t="str">
        <f t="shared" si="72"/>
        <v>260,</v>
      </c>
      <c r="Q410" t="str">
        <f t="shared" si="70"/>
        <v>(6,18)</v>
      </c>
      <c r="R410" t="str">
        <f t="shared" si="76"/>
        <v>6,</v>
      </c>
      <c r="S410" t="str">
        <f t="shared" si="76"/>
        <v>18,</v>
      </c>
    </row>
    <row r="411" spans="1:19" x14ac:dyDescent="0.15">
      <c r="A411" t="s">
        <v>45</v>
      </c>
      <c r="B411">
        <v>53321</v>
      </c>
      <c r="C411">
        <v>260</v>
      </c>
      <c r="D411">
        <v>6</v>
      </c>
      <c r="E411">
        <v>18</v>
      </c>
      <c r="F411">
        <v>4</v>
      </c>
      <c r="G411" s="5">
        <f t="shared" si="74"/>
        <v>2.6433509556730378E-2</v>
      </c>
      <c r="H411" t="str">
        <f>VLOOKUP(B411,'名称-id-价值'!B:C,2,FALSE)</f>
        <v>虎式-碎片</v>
      </c>
      <c r="I411" t="str">
        <f t="shared" si="68"/>
        <v>T3碎片</v>
      </c>
      <c r="J411">
        <f t="shared" si="66"/>
        <v>10</v>
      </c>
      <c r="K411">
        <f t="shared" si="69"/>
        <v>1.2688084587230581</v>
      </c>
      <c r="L411">
        <f>VLOOKUP(B411,'名称-id-价值'!B:M,J411+2,FALSE)</f>
        <v>56</v>
      </c>
      <c r="M411">
        <f t="shared" si="67"/>
        <v>17.763318422122815</v>
      </c>
      <c r="N411">
        <f t="shared" si="75"/>
        <v>2130.3005693371297</v>
      </c>
      <c r="O411" t="str">
        <f t="shared" si="72"/>
        <v>53321,</v>
      </c>
      <c r="P411" t="str">
        <f t="shared" si="72"/>
        <v>260,</v>
      </c>
      <c r="Q411" t="str">
        <f t="shared" si="70"/>
        <v>(6,18)</v>
      </c>
      <c r="R411" t="str">
        <f t="shared" si="76"/>
        <v>6,</v>
      </c>
      <c r="S411" t="str">
        <f t="shared" si="76"/>
        <v>18,</v>
      </c>
    </row>
    <row r="412" spans="1:19" x14ac:dyDescent="0.15">
      <c r="A412" t="s">
        <v>45</v>
      </c>
      <c r="B412">
        <v>53331</v>
      </c>
      <c r="C412">
        <v>216</v>
      </c>
      <c r="D412">
        <v>6</v>
      </c>
      <c r="E412">
        <v>18</v>
      </c>
      <c r="F412">
        <v>4</v>
      </c>
      <c r="G412" s="5">
        <f t="shared" si="74"/>
        <v>2.1960146400976006E-2</v>
      </c>
      <c r="H412" t="str">
        <f>VLOOKUP(B412,'名称-id-价值'!B:C,2,FALSE)</f>
        <v>KV-2-碎片</v>
      </c>
      <c r="I412" t="str">
        <f t="shared" si="68"/>
        <v>T3碎片</v>
      </c>
      <c r="J412">
        <f t="shared" si="66"/>
        <v>10</v>
      </c>
      <c r="K412">
        <f t="shared" si="69"/>
        <v>1.0540870272468483</v>
      </c>
      <c r="L412">
        <f>VLOOKUP(B412,'名称-id-价值'!B:M,J412+2,FALSE)</f>
        <v>64</v>
      </c>
      <c r="M412">
        <f t="shared" si="67"/>
        <v>16.865392435949573</v>
      </c>
      <c r="N412">
        <f t="shared" si="75"/>
        <v>2130.3005693371297</v>
      </c>
      <c r="O412" t="str">
        <f t="shared" si="72"/>
        <v>53331,</v>
      </c>
      <c r="P412" t="str">
        <f t="shared" si="72"/>
        <v>216,</v>
      </c>
      <c r="Q412" t="str">
        <f t="shared" si="70"/>
        <v>(6,18)</v>
      </c>
      <c r="R412" t="str">
        <f t="shared" si="76"/>
        <v>6,</v>
      </c>
      <c r="S412" t="str">
        <f t="shared" si="76"/>
        <v>18,</v>
      </c>
    </row>
    <row r="413" spans="1:19" x14ac:dyDescent="0.15">
      <c r="A413" t="s">
        <v>45</v>
      </c>
      <c r="B413">
        <v>52331</v>
      </c>
      <c r="C413">
        <v>710</v>
      </c>
      <c r="D413">
        <v>6</v>
      </c>
      <c r="E413">
        <v>18</v>
      </c>
      <c r="F413">
        <v>4</v>
      </c>
      <c r="G413" s="5">
        <f t="shared" si="74"/>
        <v>7.2183814558763729E-2</v>
      </c>
      <c r="H413" t="str">
        <f>VLOOKUP(B413,'名称-id-价值'!B:C,2,FALSE)</f>
        <v>彗星-碎片</v>
      </c>
      <c r="I413" t="str">
        <f t="shared" si="68"/>
        <v>T3碎片</v>
      </c>
      <c r="J413">
        <f t="shared" si="66"/>
        <v>10</v>
      </c>
      <c r="K413">
        <f t="shared" si="69"/>
        <v>3.4648230988206592</v>
      </c>
      <c r="L413">
        <f>VLOOKUP(B413,'名称-id-价值'!B:M,J413+2,FALSE)</f>
        <v>64</v>
      </c>
      <c r="M413">
        <f t="shared" si="67"/>
        <v>55.437169581130547</v>
      </c>
      <c r="N413">
        <f t="shared" si="75"/>
        <v>2130.3005693371297</v>
      </c>
      <c r="O413" t="str">
        <f t="shared" si="72"/>
        <v>52331,</v>
      </c>
      <c r="P413" t="str">
        <f t="shared" si="72"/>
        <v>710,</v>
      </c>
      <c r="Q413" t="str">
        <f t="shared" si="70"/>
        <v>(6,18)</v>
      </c>
      <c r="R413" t="str">
        <f t="shared" si="76"/>
        <v>6,</v>
      </c>
      <c r="S413" t="str">
        <f t="shared" si="76"/>
        <v>18,</v>
      </c>
    </row>
    <row r="414" spans="1:19" x14ac:dyDescent="0.15">
      <c r="A414" t="s">
        <v>45</v>
      </c>
      <c r="B414">
        <v>92001</v>
      </c>
      <c r="C414">
        <v>146</v>
      </c>
      <c r="D414">
        <v>3</v>
      </c>
      <c r="E414">
        <v>6</v>
      </c>
      <c r="F414">
        <v>4</v>
      </c>
      <c r="G414" s="5">
        <f t="shared" si="74"/>
        <v>1.4843432289548597E-2</v>
      </c>
      <c r="H414" t="str">
        <f>VLOOKUP(B414,'名称-id-价值'!B:C,2,FALSE)</f>
        <v>T2LP1</v>
      </c>
      <c r="I414" t="str">
        <f t="shared" si="68"/>
        <v>T2部件</v>
      </c>
      <c r="J414">
        <f t="shared" si="66"/>
        <v>10</v>
      </c>
      <c r="K414">
        <f t="shared" si="69"/>
        <v>0.26718178121187475</v>
      </c>
      <c r="L414">
        <f>VLOOKUP(B414,'名称-id-价值'!B:M,J414+2,FALSE)</f>
        <v>52.85</v>
      </c>
      <c r="M414">
        <f t="shared" si="67"/>
        <v>3.5301392842618955</v>
      </c>
      <c r="N414">
        <f t="shared" si="75"/>
        <v>2130.3005693371297</v>
      </c>
      <c r="O414" t="str">
        <f t="shared" si="72"/>
        <v>92001,</v>
      </c>
      <c r="P414" t="str">
        <f t="shared" si="72"/>
        <v>146,</v>
      </c>
      <c r="Q414" t="str">
        <f t="shared" si="70"/>
        <v>(3,6)</v>
      </c>
      <c r="R414" t="str">
        <f t="shared" si="76"/>
        <v>3,</v>
      </c>
      <c r="S414" t="str">
        <f t="shared" si="76"/>
        <v>6,</v>
      </c>
    </row>
    <row r="415" spans="1:19" x14ac:dyDescent="0.15">
      <c r="A415" t="s">
        <v>45</v>
      </c>
      <c r="B415">
        <v>92003</v>
      </c>
      <c r="C415">
        <v>146</v>
      </c>
      <c r="D415">
        <v>3</v>
      </c>
      <c r="E415">
        <v>6</v>
      </c>
      <c r="F415">
        <v>4</v>
      </c>
      <c r="G415" s="5">
        <f t="shared" si="74"/>
        <v>1.4843432289548597E-2</v>
      </c>
      <c r="H415" t="str">
        <f>VLOOKUP(B415,'名称-id-价值'!B:C,2,FALSE)</f>
        <v>T2LP3</v>
      </c>
      <c r="I415" t="str">
        <f t="shared" si="68"/>
        <v>T2部件</v>
      </c>
      <c r="J415">
        <f t="shared" si="66"/>
        <v>10</v>
      </c>
      <c r="K415">
        <f t="shared" si="69"/>
        <v>0.26718178121187475</v>
      </c>
      <c r="L415">
        <f>VLOOKUP(B415,'名称-id-价值'!B:M,J415+2,FALSE)</f>
        <v>52.85</v>
      </c>
      <c r="M415">
        <f t="shared" si="67"/>
        <v>3.5301392842618955</v>
      </c>
      <c r="N415">
        <f t="shared" si="75"/>
        <v>2130.3005693371297</v>
      </c>
      <c r="O415" t="str">
        <f t="shared" si="72"/>
        <v>92003,</v>
      </c>
      <c r="P415" t="str">
        <f t="shared" si="72"/>
        <v>146,</v>
      </c>
      <c r="Q415" t="str">
        <f t="shared" si="70"/>
        <v>(3,6)</v>
      </c>
      <c r="R415" t="str">
        <f t="shared" si="76"/>
        <v>3,</v>
      </c>
      <c r="S415" t="str">
        <f t="shared" si="76"/>
        <v>6,</v>
      </c>
    </row>
    <row r="416" spans="1:19" x14ac:dyDescent="0.15">
      <c r="A416" t="s">
        <v>45</v>
      </c>
      <c r="B416">
        <v>92005</v>
      </c>
      <c r="C416">
        <v>146</v>
      </c>
      <c r="D416">
        <v>3</v>
      </c>
      <c r="E416">
        <v>6</v>
      </c>
      <c r="F416">
        <v>4</v>
      </c>
      <c r="G416" s="5">
        <f t="shared" si="74"/>
        <v>1.4843432289548597E-2</v>
      </c>
      <c r="H416" t="str">
        <f>VLOOKUP(B416,'名称-id-价值'!B:C,2,FALSE)</f>
        <v>T2LP5</v>
      </c>
      <c r="I416" t="str">
        <f t="shared" si="68"/>
        <v>T2部件</v>
      </c>
      <c r="J416">
        <f t="shared" si="66"/>
        <v>10</v>
      </c>
      <c r="K416">
        <f t="shared" si="69"/>
        <v>0.26718178121187475</v>
      </c>
      <c r="L416">
        <f>VLOOKUP(B416,'名称-id-价值'!B:M,J416+2,FALSE)</f>
        <v>52.85</v>
      </c>
      <c r="M416">
        <f t="shared" si="67"/>
        <v>3.5301392842618955</v>
      </c>
      <c r="N416">
        <f t="shared" si="75"/>
        <v>2130.3005693371297</v>
      </c>
      <c r="O416" t="str">
        <f t="shared" si="72"/>
        <v>92005,</v>
      </c>
      <c r="P416" t="str">
        <f t="shared" si="72"/>
        <v>146,</v>
      </c>
      <c r="Q416" t="str">
        <f t="shared" si="70"/>
        <v>(3,6)</v>
      </c>
      <c r="R416" t="str">
        <f t="shared" si="76"/>
        <v>3,</v>
      </c>
      <c r="S416" t="str">
        <f t="shared" si="76"/>
        <v>6,</v>
      </c>
    </row>
    <row r="417" spans="1:19" x14ac:dyDescent="0.15">
      <c r="A417" t="s">
        <v>45</v>
      </c>
      <c r="B417">
        <v>92101</v>
      </c>
      <c r="C417">
        <v>146</v>
      </c>
      <c r="D417">
        <v>3</v>
      </c>
      <c r="E417">
        <v>6</v>
      </c>
      <c r="F417">
        <v>4</v>
      </c>
      <c r="G417" s="5">
        <f t="shared" si="74"/>
        <v>1.4843432289548597E-2</v>
      </c>
      <c r="H417" t="str">
        <f>VLOOKUP(B417,'名称-id-价值'!B:C,2,FALSE)</f>
        <v>T2MP1</v>
      </c>
      <c r="I417" t="str">
        <f t="shared" si="68"/>
        <v>T2部件</v>
      </c>
      <c r="J417">
        <f t="shared" si="66"/>
        <v>10</v>
      </c>
      <c r="K417">
        <f t="shared" si="69"/>
        <v>0.26718178121187475</v>
      </c>
      <c r="L417">
        <f>VLOOKUP(B417,'名称-id-价值'!B:M,J417+2,FALSE)</f>
        <v>52.85</v>
      </c>
      <c r="M417">
        <f t="shared" si="67"/>
        <v>3.5301392842618955</v>
      </c>
      <c r="N417">
        <f t="shared" si="75"/>
        <v>2130.3005693371297</v>
      </c>
      <c r="O417" t="str">
        <f t="shared" si="72"/>
        <v>92101,</v>
      </c>
      <c r="P417" t="str">
        <f t="shared" si="72"/>
        <v>146,</v>
      </c>
      <c r="Q417" t="str">
        <f t="shared" si="70"/>
        <v>(3,6)</v>
      </c>
      <c r="R417" t="str">
        <f t="shared" si="76"/>
        <v>3,</v>
      </c>
      <c r="S417" t="str">
        <f t="shared" si="76"/>
        <v>6,</v>
      </c>
    </row>
    <row r="418" spans="1:19" x14ac:dyDescent="0.15">
      <c r="A418" t="s">
        <v>45</v>
      </c>
      <c r="B418">
        <v>92103</v>
      </c>
      <c r="C418">
        <v>146</v>
      </c>
      <c r="D418">
        <v>3</v>
      </c>
      <c r="E418">
        <v>6</v>
      </c>
      <c r="F418">
        <v>4</v>
      </c>
      <c r="G418" s="5">
        <f t="shared" si="74"/>
        <v>1.4843432289548597E-2</v>
      </c>
      <c r="H418" t="str">
        <f>VLOOKUP(B418,'名称-id-价值'!B:C,2,FALSE)</f>
        <v>T2MP3</v>
      </c>
      <c r="I418" t="str">
        <f t="shared" si="68"/>
        <v>T2部件</v>
      </c>
      <c r="J418">
        <f t="shared" si="66"/>
        <v>10</v>
      </c>
      <c r="K418">
        <f t="shared" si="69"/>
        <v>0.26718178121187475</v>
      </c>
      <c r="L418">
        <f>VLOOKUP(B418,'名称-id-价值'!B:M,J418+2,FALSE)</f>
        <v>52.85</v>
      </c>
      <c r="M418">
        <f t="shared" si="67"/>
        <v>3.5301392842618955</v>
      </c>
      <c r="N418">
        <f t="shared" si="75"/>
        <v>2130.3005693371297</v>
      </c>
      <c r="O418" t="str">
        <f t="shared" si="72"/>
        <v>92103,</v>
      </c>
      <c r="P418" t="str">
        <f t="shared" si="72"/>
        <v>146,</v>
      </c>
      <c r="Q418" t="str">
        <f t="shared" si="70"/>
        <v>(3,6)</v>
      </c>
      <c r="R418" t="str">
        <f t="shared" si="76"/>
        <v>3,</v>
      </c>
      <c r="S418" t="str">
        <f t="shared" si="76"/>
        <v>6,</v>
      </c>
    </row>
    <row r="419" spans="1:19" x14ac:dyDescent="0.15">
      <c r="A419" t="s">
        <v>45</v>
      </c>
      <c r="B419">
        <v>92105</v>
      </c>
      <c r="C419">
        <v>146</v>
      </c>
      <c r="D419">
        <v>3</v>
      </c>
      <c r="E419">
        <v>6</v>
      </c>
      <c r="F419">
        <v>4</v>
      </c>
      <c r="G419" s="5">
        <f t="shared" si="74"/>
        <v>1.4843432289548597E-2</v>
      </c>
      <c r="H419" t="str">
        <f>VLOOKUP(B419,'名称-id-价值'!B:C,2,FALSE)</f>
        <v>T2MP5</v>
      </c>
      <c r="I419" t="str">
        <f t="shared" si="68"/>
        <v>T2部件</v>
      </c>
      <c r="J419">
        <f t="shared" si="66"/>
        <v>10</v>
      </c>
      <c r="K419">
        <f t="shared" si="69"/>
        <v>0.26718178121187475</v>
      </c>
      <c r="L419">
        <f>VLOOKUP(B419,'名称-id-价值'!B:M,J419+2,FALSE)</f>
        <v>52.85</v>
      </c>
      <c r="M419">
        <f t="shared" si="67"/>
        <v>3.5301392842618955</v>
      </c>
      <c r="N419">
        <f t="shared" si="75"/>
        <v>2130.3005693371297</v>
      </c>
      <c r="O419" t="str">
        <f t="shared" si="72"/>
        <v>92105,</v>
      </c>
      <c r="P419" t="str">
        <f t="shared" si="72"/>
        <v>146,</v>
      </c>
      <c r="Q419" t="str">
        <f t="shared" si="70"/>
        <v>(3,6)</v>
      </c>
      <c r="R419" t="str">
        <f t="shared" si="76"/>
        <v>3,</v>
      </c>
      <c r="S419" t="str">
        <f t="shared" si="76"/>
        <v>6,</v>
      </c>
    </row>
    <row r="420" spans="1:19" x14ac:dyDescent="0.15">
      <c r="A420" t="s">
        <v>45</v>
      </c>
      <c r="B420">
        <v>92201</v>
      </c>
      <c r="C420">
        <v>146</v>
      </c>
      <c r="D420">
        <v>3</v>
      </c>
      <c r="E420">
        <v>6</v>
      </c>
      <c r="F420">
        <v>4</v>
      </c>
      <c r="G420" s="5">
        <f t="shared" si="74"/>
        <v>1.4843432289548597E-2</v>
      </c>
      <c r="H420" t="str">
        <f>VLOOKUP(B420,'名称-id-价值'!B:C,2,FALSE)</f>
        <v>T2HP1</v>
      </c>
      <c r="I420" t="str">
        <f t="shared" si="68"/>
        <v>T2部件</v>
      </c>
      <c r="J420">
        <f t="shared" si="66"/>
        <v>10</v>
      </c>
      <c r="K420">
        <f t="shared" si="69"/>
        <v>0.26718178121187475</v>
      </c>
      <c r="L420">
        <f>VLOOKUP(B420,'名称-id-价值'!B:M,J420+2,FALSE)</f>
        <v>52.85</v>
      </c>
      <c r="M420">
        <f t="shared" si="67"/>
        <v>3.5301392842618955</v>
      </c>
      <c r="N420">
        <f t="shared" si="75"/>
        <v>2130.3005693371297</v>
      </c>
      <c r="O420" t="str">
        <f t="shared" si="72"/>
        <v>92201,</v>
      </c>
      <c r="P420" t="str">
        <f t="shared" si="72"/>
        <v>146,</v>
      </c>
      <c r="Q420" t="str">
        <f t="shared" si="70"/>
        <v>(3,6)</v>
      </c>
      <c r="R420" t="str">
        <f t="shared" si="76"/>
        <v>3,</v>
      </c>
      <c r="S420" t="str">
        <f t="shared" si="76"/>
        <v>6,</v>
      </c>
    </row>
    <row r="421" spans="1:19" x14ac:dyDescent="0.15">
      <c r="A421" t="s">
        <v>45</v>
      </c>
      <c r="B421">
        <v>92203</v>
      </c>
      <c r="C421">
        <v>146</v>
      </c>
      <c r="D421">
        <v>3</v>
      </c>
      <c r="E421">
        <v>6</v>
      </c>
      <c r="F421">
        <v>4</v>
      </c>
      <c r="G421" s="5">
        <f t="shared" si="74"/>
        <v>1.4843432289548597E-2</v>
      </c>
      <c r="H421" t="str">
        <f>VLOOKUP(B421,'名称-id-价值'!B:C,2,FALSE)</f>
        <v>T2HP3</v>
      </c>
      <c r="I421" t="str">
        <f t="shared" si="68"/>
        <v>T2部件</v>
      </c>
      <c r="J421">
        <f t="shared" ref="J421:J451" si="77">IF(RIGHT(A421,1)+0=0,10,RIGHT(A421,1)+0)</f>
        <v>10</v>
      </c>
      <c r="K421">
        <f t="shared" si="69"/>
        <v>0.26718178121187475</v>
      </c>
      <c r="L421">
        <f>VLOOKUP(B421,'名称-id-价值'!B:M,J421+2,FALSE)</f>
        <v>52.85</v>
      </c>
      <c r="M421">
        <f t="shared" ref="M421:M451" si="78">G421*L421*AVERAGE(D421:E421)</f>
        <v>3.5301392842618955</v>
      </c>
      <c r="N421">
        <f t="shared" si="75"/>
        <v>2130.3005693371297</v>
      </c>
      <c r="O421" t="str">
        <f t="shared" si="72"/>
        <v>92203,</v>
      </c>
      <c r="P421" t="str">
        <f t="shared" si="72"/>
        <v>146,</v>
      </c>
      <c r="Q421" t="str">
        <f t="shared" si="70"/>
        <v>(3,6)</v>
      </c>
      <c r="R421" t="str">
        <f t="shared" si="76"/>
        <v>3,</v>
      </c>
      <c r="S421" t="str">
        <f t="shared" si="76"/>
        <v>6,</v>
      </c>
    </row>
    <row r="422" spans="1:19" x14ac:dyDescent="0.15">
      <c r="A422" t="s">
        <v>45</v>
      </c>
      <c r="B422">
        <v>92205</v>
      </c>
      <c r="C422">
        <v>146</v>
      </c>
      <c r="D422">
        <v>3</v>
      </c>
      <c r="E422">
        <v>6</v>
      </c>
      <c r="F422">
        <v>4</v>
      </c>
      <c r="G422" s="5">
        <f t="shared" si="74"/>
        <v>1.4843432289548597E-2</v>
      </c>
      <c r="H422" t="str">
        <f>VLOOKUP(B422,'名称-id-价值'!B:C,2,FALSE)</f>
        <v>T2HP5</v>
      </c>
      <c r="I422" t="str">
        <f t="shared" si="68"/>
        <v>T2部件</v>
      </c>
      <c r="J422">
        <f t="shared" si="77"/>
        <v>10</v>
      </c>
      <c r="K422">
        <f t="shared" si="69"/>
        <v>0.26718178121187475</v>
      </c>
      <c r="L422">
        <f>VLOOKUP(B422,'名称-id-价值'!B:M,J422+2,FALSE)</f>
        <v>52.85</v>
      </c>
      <c r="M422">
        <f t="shared" si="78"/>
        <v>3.5301392842618955</v>
      </c>
      <c r="N422">
        <f t="shared" si="75"/>
        <v>2130.3005693371297</v>
      </c>
      <c r="O422" t="str">
        <f t="shared" si="72"/>
        <v>92205,</v>
      </c>
      <c r="P422" t="str">
        <f t="shared" si="72"/>
        <v>146,</v>
      </c>
      <c r="Q422" t="str">
        <f t="shared" si="70"/>
        <v>(3,6)</v>
      </c>
      <c r="R422" t="str">
        <f t="shared" si="76"/>
        <v>3,</v>
      </c>
      <c r="S422" t="str">
        <f t="shared" si="76"/>
        <v>6,</v>
      </c>
    </row>
    <row r="423" spans="1:19" x14ac:dyDescent="0.15">
      <c r="A423" t="s">
        <v>45</v>
      </c>
      <c r="B423">
        <v>92002</v>
      </c>
      <c r="C423">
        <v>146</v>
      </c>
      <c r="D423">
        <v>3</v>
      </c>
      <c r="E423">
        <v>6</v>
      </c>
      <c r="F423">
        <v>4</v>
      </c>
      <c r="G423" s="5">
        <f t="shared" si="74"/>
        <v>1.4843432289548597E-2</v>
      </c>
      <c r="H423" t="str">
        <f>VLOOKUP(B423,'名称-id-价值'!B:C,2,FALSE)</f>
        <v>T2LP2</v>
      </c>
      <c r="I423" t="str">
        <f t="shared" si="68"/>
        <v>T2部件</v>
      </c>
      <c r="J423">
        <f t="shared" si="77"/>
        <v>10</v>
      </c>
      <c r="K423">
        <f t="shared" si="69"/>
        <v>0.26718178121187475</v>
      </c>
      <c r="L423">
        <f>VLOOKUP(B423,'名称-id-价值'!B:M,J423+2,FALSE)</f>
        <v>52.85</v>
      </c>
      <c r="M423">
        <f t="shared" si="78"/>
        <v>3.5301392842618955</v>
      </c>
      <c r="N423">
        <f t="shared" si="75"/>
        <v>2130.3005693371297</v>
      </c>
      <c r="O423" t="str">
        <f t="shared" si="72"/>
        <v>92002,</v>
      </c>
      <c r="P423" t="str">
        <f t="shared" si="72"/>
        <v>146,</v>
      </c>
      <c r="Q423" t="str">
        <f t="shared" si="70"/>
        <v>(3,6)</v>
      </c>
      <c r="R423" t="str">
        <f t="shared" si="76"/>
        <v>3,</v>
      </c>
      <c r="S423" t="str">
        <f t="shared" si="76"/>
        <v>6,</v>
      </c>
    </row>
    <row r="424" spans="1:19" x14ac:dyDescent="0.15">
      <c r="A424" t="s">
        <v>45</v>
      </c>
      <c r="B424">
        <v>92004</v>
      </c>
      <c r="C424">
        <v>146</v>
      </c>
      <c r="D424">
        <v>3</v>
      </c>
      <c r="E424">
        <v>6</v>
      </c>
      <c r="F424">
        <v>4</v>
      </c>
      <c r="G424" s="5">
        <f t="shared" si="74"/>
        <v>1.4843432289548597E-2</v>
      </c>
      <c r="H424" t="str">
        <f>VLOOKUP(B424,'名称-id-价值'!B:C,2,FALSE)</f>
        <v>T2LP4</v>
      </c>
      <c r="I424" t="str">
        <f t="shared" si="68"/>
        <v>T2部件</v>
      </c>
      <c r="J424">
        <f t="shared" si="77"/>
        <v>10</v>
      </c>
      <c r="K424">
        <f t="shared" si="69"/>
        <v>0.26718178121187475</v>
      </c>
      <c r="L424">
        <f>VLOOKUP(B424,'名称-id-价值'!B:M,J424+2,FALSE)</f>
        <v>52.85</v>
      </c>
      <c r="M424">
        <f t="shared" si="78"/>
        <v>3.5301392842618955</v>
      </c>
      <c r="N424">
        <f t="shared" si="75"/>
        <v>2130.3005693371297</v>
      </c>
      <c r="O424" t="str">
        <f t="shared" si="72"/>
        <v>92004,</v>
      </c>
      <c r="P424" t="str">
        <f t="shared" si="72"/>
        <v>146,</v>
      </c>
      <c r="Q424" t="str">
        <f t="shared" si="70"/>
        <v>(3,6)</v>
      </c>
      <c r="R424" t="str">
        <f t="shared" si="76"/>
        <v>3,</v>
      </c>
      <c r="S424" t="str">
        <f t="shared" si="76"/>
        <v>6,</v>
      </c>
    </row>
    <row r="425" spans="1:19" x14ac:dyDescent="0.15">
      <c r="A425" t="s">
        <v>45</v>
      </c>
      <c r="B425">
        <v>92006</v>
      </c>
      <c r="C425">
        <v>146</v>
      </c>
      <c r="D425">
        <v>3</v>
      </c>
      <c r="E425">
        <v>6</v>
      </c>
      <c r="F425">
        <v>4</v>
      </c>
      <c r="G425" s="5">
        <f t="shared" si="74"/>
        <v>1.4843432289548597E-2</v>
      </c>
      <c r="H425" t="str">
        <f>VLOOKUP(B425,'名称-id-价值'!B:C,2,FALSE)</f>
        <v>T2LP6</v>
      </c>
      <c r="I425" t="str">
        <f t="shared" si="68"/>
        <v>T2部件</v>
      </c>
      <c r="J425">
        <f t="shared" si="77"/>
        <v>10</v>
      </c>
      <c r="K425">
        <f t="shared" si="69"/>
        <v>0.26718178121187475</v>
      </c>
      <c r="L425">
        <f>VLOOKUP(B425,'名称-id-价值'!B:M,J425+2,FALSE)</f>
        <v>52.85</v>
      </c>
      <c r="M425">
        <f t="shared" si="78"/>
        <v>3.5301392842618955</v>
      </c>
      <c r="N425">
        <f t="shared" si="75"/>
        <v>2130.3005693371297</v>
      </c>
      <c r="O425" t="str">
        <f t="shared" si="72"/>
        <v>92006,</v>
      </c>
      <c r="P425" t="str">
        <f t="shared" si="72"/>
        <v>146,</v>
      </c>
      <c r="Q425" t="str">
        <f t="shared" si="70"/>
        <v>(3,6)</v>
      </c>
      <c r="R425" t="str">
        <f t="shared" si="76"/>
        <v>3,</v>
      </c>
      <c r="S425" t="str">
        <f t="shared" si="76"/>
        <v>6,</v>
      </c>
    </row>
    <row r="426" spans="1:19" x14ac:dyDescent="0.15">
      <c r="A426" t="s">
        <v>45</v>
      </c>
      <c r="B426">
        <v>92102</v>
      </c>
      <c r="C426">
        <v>146</v>
      </c>
      <c r="D426">
        <v>3</v>
      </c>
      <c r="E426">
        <v>6</v>
      </c>
      <c r="F426">
        <v>4</v>
      </c>
      <c r="G426" s="5">
        <f t="shared" si="74"/>
        <v>1.4843432289548597E-2</v>
      </c>
      <c r="H426" t="str">
        <f>VLOOKUP(B426,'名称-id-价值'!B:C,2,FALSE)</f>
        <v>T2MP2</v>
      </c>
      <c r="I426" t="str">
        <f t="shared" si="68"/>
        <v>T2部件</v>
      </c>
      <c r="J426">
        <f t="shared" si="77"/>
        <v>10</v>
      </c>
      <c r="K426">
        <f t="shared" si="69"/>
        <v>0.26718178121187475</v>
      </c>
      <c r="L426">
        <f>VLOOKUP(B426,'名称-id-价值'!B:M,J426+2,FALSE)</f>
        <v>52.85</v>
      </c>
      <c r="M426">
        <f t="shared" si="78"/>
        <v>3.5301392842618955</v>
      </c>
      <c r="N426">
        <f t="shared" si="75"/>
        <v>2130.3005693371297</v>
      </c>
      <c r="O426" t="str">
        <f t="shared" si="72"/>
        <v>92102,</v>
      </c>
      <c r="P426" t="str">
        <f t="shared" si="72"/>
        <v>146,</v>
      </c>
      <c r="Q426" t="str">
        <f t="shared" si="70"/>
        <v>(3,6)</v>
      </c>
      <c r="R426" t="str">
        <f t="shared" si="76"/>
        <v>3,</v>
      </c>
      <c r="S426" t="str">
        <f t="shared" si="76"/>
        <v>6,</v>
      </c>
    </row>
    <row r="427" spans="1:19" x14ac:dyDescent="0.15">
      <c r="A427" t="s">
        <v>45</v>
      </c>
      <c r="B427">
        <v>92104</v>
      </c>
      <c r="C427">
        <v>146</v>
      </c>
      <c r="D427">
        <v>3</v>
      </c>
      <c r="E427">
        <v>6</v>
      </c>
      <c r="F427">
        <v>4</v>
      </c>
      <c r="G427" s="5">
        <f t="shared" si="74"/>
        <v>1.4843432289548597E-2</v>
      </c>
      <c r="H427" t="str">
        <f>VLOOKUP(B427,'名称-id-价值'!B:C,2,FALSE)</f>
        <v>T2MP4</v>
      </c>
      <c r="I427" t="str">
        <f t="shared" ref="I427:I451" si="79">IF(LEFT(B427,1)+0=5,"T"&amp;MID(B427,3,1)&amp;"碎片",IF(LEFT(B427,1)+0=1,"T"&amp;MID(B427,3,1)&amp;"坦克",IF(LEFT(B427,1)+0=9,"T"&amp;MID(B427,2,1)&amp;"部件")))</f>
        <v>T2部件</v>
      </c>
      <c r="J427">
        <f t="shared" si="77"/>
        <v>10</v>
      </c>
      <c r="K427">
        <f t="shared" ref="K427:K451" si="80">AVERAGE(D427:E427)*G427*F427</f>
        <v>0.26718178121187475</v>
      </c>
      <c r="L427">
        <f>VLOOKUP(B427,'名称-id-价值'!B:M,J427+2,FALSE)</f>
        <v>52.85</v>
      </c>
      <c r="M427">
        <f t="shared" si="78"/>
        <v>3.5301392842618955</v>
      </c>
      <c r="N427">
        <f t="shared" si="75"/>
        <v>2130.3005693371297</v>
      </c>
      <c r="O427" t="str">
        <f t="shared" si="72"/>
        <v>92104,</v>
      </c>
      <c r="P427" t="str">
        <f t="shared" si="72"/>
        <v>146,</v>
      </c>
      <c r="Q427" t="str">
        <f t="shared" ref="Q427:Q451" si="81">"("&amp;LEFT(R427&amp;S427,LEN(R427&amp;S427)-1)&amp;")"</f>
        <v>(3,6)</v>
      </c>
      <c r="R427" t="str">
        <f t="shared" si="76"/>
        <v>3,</v>
      </c>
      <c r="S427" t="str">
        <f t="shared" si="76"/>
        <v>6,</v>
      </c>
    </row>
    <row r="428" spans="1:19" x14ac:dyDescent="0.15">
      <c r="A428" t="s">
        <v>45</v>
      </c>
      <c r="B428">
        <v>92106</v>
      </c>
      <c r="C428">
        <v>146</v>
      </c>
      <c r="D428">
        <v>3</v>
      </c>
      <c r="E428">
        <v>6</v>
      </c>
      <c r="F428">
        <v>4</v>
      </c>
      <c r="G428" s="5">
        <f t="shared" si="74"/>
        <v>1.4843432289548597E-2</v>
      </c>
      <c r="H428" t="str">
        <f>VLOOKUP(B428,'名称-id-价值'!B:C,2,FALSE)</f>
        <v>T2MP6</v>
      </c>
      <c r="I428" t="str">
        <f t="shared" si="79"/>
        <v>T2部件</v>
      </c>
      <c r="J428">
        <f t="shared" si="77"/>
        <v>10</v>
      </c>
      <c r="K428">
        <f t="shared" si="80"/>
        <v>0.26718178121187475</v>
      </c>
      <c r="L428">
        <f>VLOOKUP(B428,'名称-id-价值'!B:M,J428+2,FALSE)</f>
        <v>52.85</v>
      </c>
      <c r="M428">
        <f t="shared" si="78"/>
        <v>3.5301392842618955</v>
      </c>
      <c r="N428">
        <f t="shared" si="75"/>
        <v>2130.3005693371297</v>
      </c>
      <c r="O428" t="str">
        <f t="shared" si="72"/>
        <v>92106,</v>
      </c>
      <c r="P428" t="str">
        <f t="shared" si="72"/>
        <v>146,</v>
      </c>
      <c r="Q428" t="str">
        <f t="shared" si="81"/>
        <v>(3,6)</v>
      </c>
      <c r="R428" t="str">
        <f t="shared" si="76"/>
        <v>3,</v>
      </c>
      <c r="S428" t="str">
        <f t="shared" si="76"/>
        <v>6,</v>
      </c>
    </row>
    <row r="429" spans="1:19" x14ac:dyDescent="0.15">
      <c r="A429" t="s">
        <v>45</v>
      </c>
      <c r="B429">
        <v>92202</v>
      </c>
      <c r="C429">
        <v>146</v>
      </c>
      <c r="D429">
        <v>3</v>
      </c>
      <c r="E429">
        <v>6</v>
      </c>
      <c r="F429">
        <v>4</v>
      </c>
      <c r="G429" s="5">
        <f t="shared" si="74"/>
        <v>1.4843432289548597E-2</v>
      </c>
      <c r="H429" t="str">
        <f>VLOOKUP(B429,'名称-id-价值'!B:C,2,FALSE)</f>
        <v>T2HP2</v>
      </c>
      <c r="I429" t="str">
        <f t="shared" si="79"/>
        <v>T2部件</v>
      </c>
      <c r="J429">
        <f t="shared" si="77"/>
        <v>10</v>
      </c>
      <c r="K429">
        <f t="shared" si="80"/>
        <v>0.26718178121187475</v>
      </c>
      <c r="L429">
        <f>VLOOKUP(B429,'名称-id-价值'!B:M,J429+2,FALSE)</f>
        <v>52.85</v>
      </c>
      <c r="M429">
        <f t="shared" si="78"/>
        <v>3.5301392842618955</v>
      </c>
      <c r="N429">
        <f t="shared" si="75"/>
        <v>2130.3005693371297</v>
      </c>
      <c r="O429" t="str">
        <f t="shared" si="72"/>
        <v>92202,</v>
      </c>
      <c r="P429" t="str">
        <f t="shared" si="72"/>
        <v>146,</v>
      </c>
      <c r="Q429" t="str">
        <f t="shared" si="81"/>
        <v>(3,6)</v>
      </c>
      <c r="R429" t="str">
        <f t="shared" ref="R429:S451" si="82">D429&amp;","</f>
        <v>3,</v>
      </c>
      <c r="S429" t="str">
        <f t="shared" si="82"/>
        <v>6,</v>
      </c>
    </row>
    <row r="430" spans="1:19" x14ac:dyDescent="0.15">
      <c r="A430" t="s">
        <v>45</v>
      </c>
      <c r="B430">
        <v>92204</v>
      </c>
      <c r="C430">
        <v>146</v>
      </c>
      <c r="D430">
        <v>3</v>
      </c>
      <c r="E430">
        <v>6</v>
      </c>
      <c r="F430">
        <v>4</v>
      </c>
      <c r="G430" s="5">
        <f t="shared" si="74"/>
        <v>1.4843432289548597E-2</v>
      </c>
      <c r="H430" t="str">
        <f>VLOOKUP(B430,'名称-id-价值'!B:C,2,FALSE)</f>
        <v>T2HP4</v>
      </c>
      <c r="I430" t="str">
        <f t="shared" si="79"/>
        <v>T2部件</v>
      </c>
      <c r="J430">
        <f t="shared" si="77"/>
        <v>10</v>
      </c>
      <c r="K430">
        <f t="shared" si="80"/>
        <v>0.26718178121187475</v>
      </c>
      <c r="L430">
        <f>VLOOKUP(B430,'名称-id-价值'!B:M,J430+2,FALSE)</f>
        <v>52.85</v>
      </c>
      <c r="M430">
        <f t="shared" si="78"/>
        <v>3.5301392842618955</v>
      </c>
      <c r="N430">
        <f t="shared" si="75"/>
        <v>2130.3005693371297</v>
      </c>
      <c r="O430" t="str">
        <f t="shared" si="72"/>
        <v>92204,</v>
      </c>
      <c r="P430" t="str">
        <f t="shared" si="72"/>
        <v>146,</v>
      </c>
      <c r="Q430" t="str">
        <f t="shared" si="81"/>
        <v>(3,6)</v>
      </c>
      <c r="R430" t="str">
        <f t="shared" si="82"/>
        <v>3,</v>
      </c>
      <c r="S430" t="str">
        <f t="shared" si="82"/>
        <v>6,</v>
      </c>
    </row>
    <row r="431" spans="1:19" x14ac:dyDescent="0.15">
      <c r="A431" t="s">
        <v>45</v>
      </c>
      <c r="B431">
        <v>92206</v>
      </c>
      <c r="C431">
        <v>146</v>
      </c>
      <c r="D431">
        <v>3</v>
      </c>
      <c r="E431">
        <v>6</v>
      </c>
      <c r="F431">
        <v>4</v>
      </c>
      <c r="G431" s="5">
        <f t="shared" si="74"/>
        <v>1.4843432289548597E-2</v>
      </c>
      <c r="H431" t="str">
        <f>VLOOKUP(B431,'名称-id-价值'!B:C,2,FALSE)</f>
        <v>T2HP6</v>
      </c>
      <c r="I431" t="str">
        <f t="shared" si="79"/>
        <v>T2部件</v>
      </c>
      <c r="J431">
        <f t="shared" si="77"/>
        <v>10</v>
      </c>
      <c r="K431">
        <f t="shared" si="80"/>
        <v>0.26718178121187475</v>
      </c>
      <c r="L431">
        <f>VLOOKUP(B431,'名称-id-价值'!B:M,J431+2,FALSE)</f>
        <v>52.85</v>
      </c>
      <c r="M431">
        <f t="shared" si="78"/>
        <v>3.5301392842618955</v>
      </c>
      <c r="N431">
        <f t="shared" si="75"/>
        <v>2130.3005693371297</v>
      </c>
      <c r="O431" t="str">
        <f t="shared" si="72"/>
        <v>92206,</v>
      </c>
      <c r="P431" t="str">
        <f t="shared" si="72"/>
        <v>146,</v>
      </c>
      <c r="Q431" t="str">
        <f t="shared" si="81"/>
        <v>(3,6)</v>
      </c>
      <c r="R431" t="str">
        <f t="shared" si="82"/>
        <v>3,</v>
      </c>
      <c r="S431" t="str">
        <f t="shared" si="82"/>
        <v>6,</v>
      </c>
    </row>
    <row r="432" spans="1:19" x14ac:dyDescent="0.15">
      <c r="A432" t="s">
        <v>45</v>
      </c>
      <c r="B432">
        <v>93001</v>
      </c>
      <c r="C432">
        <v>153</v>
      </c>
      <c r="D432">
        <v>1</v>
      </c>
      <c r="E432">
        <v>3</v>
      </c>
      <c r="F432">
        <v>4</v>
      </c>
      <c r="G432" s="5">
        <f t="shared" si="74"/>
        <v>1.5555103700691337E-2</v>
      </c>
      <c r="H432" t="str">
        <f>VLOOKUP(B432,'名称-id-价值'!B:C,2,FALSE)</f>
        <v>T3LP1</v>
      </c>
      <c r="I432" t="str">
        <f t="shared" si="79"/>
        <v>T3部件</v>
      </c>
      <c r="J432">
        <f t="shared" si="77"/>
        <v>10</v>
      </c>
      <c r="K432">
        <f t="shared" si="80"/>
        <v>0.1244408296055307</v>
      </c>
      <c r="L432">
        <f>VLOOKUP(B432,'名称-id-价值'!B:M,J432+2,FALSE)</f>
        <v>108</v>
      </c>
      <c r="M432">
        <f t="shared" si="78"/>
        <v>3.3599023993493287</v>
      </c>
      <c r="N432">
        <f t="shared" si="75"/>
        <v>2130.3005693371297</v>
      </c>
      <c r="O432" t="str">
        <f t="shared" si="72"/>
        <v>93001,</v>
      </c>
      <c r="P432" t="str">
        <f t="shared" si="72"/>
        <v>153,</v>
      </c>
      <c r="Q432" t="str">
        <f t="shared" si="81"/>
        <v>(1,3)</v>
      </c>
      <c r="R432" t="str">
        <f t="shared" si="82"/>
        <v>1,</v>
      </c>
      <c r="S432" t="str">
        <f t="shared" si="82"/>
        <v>3,</v>
      </c>
    </row>
    <row r="433" spans="1:19" x14ac:dyDescent="0.15">
      <c r="A433" t="s">
        <v>45</v>
      </c>
      <c r="B433">
        <v>93003</v>
      </c>
      <c r="C433">
        <v>153</v>
      </c>
      <c r="D433">
        <v>1</v>
      </c>
      <c r="E433">
        <v>3</v>
      </c>
      <c r="F433">
        <v>4</v>
      </c>
      <c r="G433" s="5">
        <f t="shared" si="74"/>
        <v>1.5555103700691337E-2</v>
      </c>
      <c r="H433" t="str">
        <f>VLOOKUP(B433,'名称-id-价值'!B:C,2,FALSE)</f>
        <v>T3LP3</v>
      </c>
      <c r="I433" t="str">
        <f t="shared" si="79"/>
        <v>T3部件</v>
      </c>
      <c r="J433">
        <f t="shared" si="77"/>
        <v>10</v>
      </c>
      <c r="K433">
        <f t="shared" si="80"/>
        <v>0.1244408296055307</v>
      </c>
      <c r="L433">
        <f>VLOOKUP(B433,'名称-id-价值'!B:M,J433+2,FALSE)</f>
        <v>108</v>
      </c>
      <c r="M433">
        <f t="shared" si="78"/>
        <v>3.3599023993493287</v>
      </c>
      <c r="N433">
        <f t="shared" si="75"/>
        <v>2130.3005693371297</v>
      </c>
      <c r="O433" t="str">
        <f t="shared" si="72"/>
        <v>93003,</v>
      </c>
      <c r="P433" t="str">
        <f t="shared" si="72"/>
        <v>153,</v>
      </c>
      <c r="Q433" t="str">
        <f t="shared" si="81"/>
        <v>(1,3)</v>
      </c>
      <c r="R433" t="str">
        <f t="shared" si="82"/>
        <v>1,</v>
      </c>
      <c r="S433" t="str">
        <f t="shared" si="82"/>
        <v>3,</v>
      </c>
    </row>
    <row r="434" spans="1:19" x14ac:dyDescent="0.15">
      <c r="A434" t="s">
        <v>45</v>
      </c>
      <c r="B434">
        <v>93005</v>
      </c>
      <c r="C434">
        <v>153</v>
      </c>
      <c r="D434">
        <v>1</v>
      </c>
      <c r="E434">
        <v>3</v>
      </c>
      <c r="F434">
        <v>4</v>
      </c>
      <c r="G434" s="5">
        <f t="shared" si="74"/>
        <v>1.5555103700691337E-2</v>
      </c>
      <c r="H434" t="str">
        <f>VLOOKUP(B434,'名称-id-价值'!B:C,2,FALSE)</f>
        <v>T3LP5</v>
      </c>
      <c r="I434" t="str">
        <f t="shared" si="79"/>
        <v>T3部件</v>
      </c>
      <c r="J434">
        <f t="shared" si="77"/>
        <v>10</v>
      </c>
      <c r="K434">
        <f t="shared" si="80"/>
        <v>0.1244408296055307</v>
      </c>
      <c r="L434">
        <f>VLOOKUP(B434,'名称-id-价值'!B:M,J434+2,FALSE)</f>
        <v>108</v>
      </c>
      <c r="M434">
        <f t="shared" si="78"/>
        <v>3.3599023993493287</v>
      </c>
      <c r="N434">
        <f t="shared" si="75"/>
        <v>2130.3005693371297</v>
      </c>
      <c r="O434" t="str">
        <f t="shared" si="72"/>
        <v>93005,</v>
      </c>
      <c r="P434" t="str">
        <f t="shared" si="72"/>
        <v>153,</v>
      </c>
      <c r="Q434" t="str">
        <f t="shared" si="81"/>
        <v>(1,3)</v>
      </c>
      <c r="R434" t="str">
        <f t="shared" si="82"/>
        <v>1,</v>
      </c>
      <c r="S434" t="str">
        <f t="shared" si="82"/>
        <v>3,</v>
      </c>
    </row>
    <row r="435" spans="1:19" x14ac:dyDescent="0.15">
      <c r="A435" t="s">
        <v>45</v>
      </c>
      <c r="B435">
        <v>93101</v>
      </c>
      <c r="C435">
        <v>153</v>
      </c>
      <c r="D435">
        <v>1</v>
      </c>
      <c r="E435">
        <v>3</v>
      </c>
      <c r="F435">
        <v>4</v>
      </c>
      <c r="G435" s="5">
        <f t="shared" si="74"/>
        <v>1.5555103700691337E-2</v>
      </c>
      <c r="H435" t="str">
        <f>VLOOKUP(B435,'名称-id-价值'!B:C,2,FALSE)</f>
        <v>T3MP1</v>
      </c>
      <c r="I435" t="str">
        <f t="shared" si="79"/>
        <v>T3部件</v>
      </c>
      <c r="J435">
        <f t="shared" si="77"/>
        <v>10</v>
      </c>
      <c r="K435">
        <f t="shared" si="80"/>
        <v>0.1244408296055307</v>
      </c>
      <c r="L435">
        <f>VLOOKUP(B435,'名称-id-价值'!B:M,J435+2,FALSE)</f>
        <v>108</v>
      </c>
      <c r="M435">
        <f t="shared" si="78"/>
        <v>3.3599023993493287</v>
      </c>
      <c r="N435">
        <f t="shared" si="75"/>
        <v>2130.3005693371297</v>
      </c>
      <c r="O435" t="str">
        <f t="shared" si="72"/>
        <v>93101,</v>
      </c>
      <c r="P435" t="str">
        <f t="shared" si="72"/>
        <v>153,</v>
      </c>
      <c r="Q435" t="str">
        <f t="shared" si="81"/>
        <v>(1,3)</v>
      </c>
      <c r="R435" t="str">
        <f t="shared" si="82"/>
        <v>1,</v>
      </c>
      <c r="S435" t="str">
        <f t="shared" si="82"/>
        <v>3,</v>
      </c>
    </row>
    <row r="436" spans="1:19" x14ac:dyDescent="0.15">
      <c r="A436" t="s">
        <v>45</v>
      </c>
      <c r="B436">
        <v>93103</v>
      </c>
      <c r="C436">
        <v>153</v>
      </c>
      <c r="D436">
        <v>1</v>
      </c>
      <c r="E436">
        <v>3</v>
      </c>
      <c r="F436">
        <v>4</v>
      </c>
      <c r="G436" s="5">
        <f t="shared" si="74"/>
        <v>1.5555103700691337E-2</v>
      </c>
      <c r="H436" t="str">
        <f>VLOOKUP(B436,'名称-id-价值'!B:C,2,FALSE)</f>
        <v>T3MP3</v>
      </c>
      <c r="I436" t="str">
        <f t="shared" si="79"/>
        <v>T3部件</v>
      </c>
      <c r="J436">
        <f t="shared" si="77"/>
        <v>10</v>
      </c>
      <c r="K436">
        <f t="shared" si="80"/>
        <v>0.1244408296055307</v>
      </c>
      <c r="L436">
        <f>VLOOKUP(B436,'名称-id-价值'!B:M,J436+2,FALSE)</f>
        <v>108</v>
      </c>
      <c r="M436">
        <f t="shared" si="78"/>
        <v>3.3599023993493287</v>
      </c>
      <c r="N436">
        <f t="shared" si="75"/>
        <v>2130.3005693371297</v>
      </c>
      <c r="O436" t="str">
        <f t="shared" si="72"/>
        <v>93103,</v>
      </c>
      <c r="P436" t="str">
        <f t="shared" si="72"/>
        <v>153,</v>
      </c>
      <c r="Q436" t="str">
        <f t="shared" si="81"/>
        <v>(1,3)</v>
      </c>
      <c r="R436" t="str">
        <f t="shared" si="82"/>
        <v>1,</v>
      </c>
      <c r="S436" t="str">
        <f t="shared" si="82"/>
        <v>3,</v>
      </c>
    </row>
    <row r="437" spans="1:19" x14ac:dyDescent="0.15">
      <c r="A437" t="s">
        <v>45</v>
      </c>
      <c r="B437">
        <v>93105</v>
      </c>
      <c r="C437">
        <v>153</v>
      </c>
      <c r="D437">
        <v>1</v>
      </c>
      <c r="E437">
        <v>3</v>
      </c>
      <c r="F437">
        <v>4</v>
      </c>
      <c r="G437" s="5">
        <f t="shared" si="74"/>
        <v>1.5555103700691337E-2</v>
      </c>
      <c r="H437" t="str">
        <f>VLOOKUP(B437,'名称-id-价值'!B:C,2,FALSE)</f>
        <v>T3MP5</v>
      </c>
      <c r="I437" t="str">
        <f t="shared" si="79"/>
        <v>T3部件</v>
      </c>
      <c r="J437">
        <f t="shared" si="77"/>
        <v>10</v>
      </c>
      <c r="K437">
        <f t="shared" si="80"/>
        <v>0.1244408296055307</v>
      </c>
      <c r="L437">
        <f>VLOOKUP(B437,'名称-id-价值'!B:M,J437+2,FALSE)</f>
        <v>108</v>
      </c>
      <c r="M437">
        <f t="shared" si="78"/>
        <v>3.3599023993493287</v>
      </c>
      <c r="N437">
        <f t="shared" si="75"/>
        <v>2130.3005693371297</v>
      </c>
      <c r="O437" t="str">
        <f t="shared" si="72"/>
        <v>93105,</v>
      </c>
      <c r="P437" t="str">
        <f t="shared" si="72"/>
        <v>153,</v>
      </c>
      <c r="Q437" t="str">
        <f t="shared" si="81"/>
        <v>(1,3)</v>
      </c>
      <c r="R437" t="str">
        <f t="shared" si="82"/>
        <v>1,</v>
      </c>
      <c r="S437" t="str">
        <f t="shared" si="82"/>
        <v>3,</v>
      </c>
    </row>
    <row r="438" spans="1:19" x14ac:dyDescent="0.15">
      <c r="A438" t="s">
        <v>45</v>
      </c>
      <c r="B438">
        <v>93201</v>
      </c>
      <c r="C438">
        <v>172</v>
      </c>
      <c r="D438">
        <v>1</v>
      </c>
      <c r="E438">
        <v>3</v>
      </c>
      <c r="F438">
        <v>4</v>
      </c>
      <c r="G438" s="5">
        <f t="shared" si="74"/>
        <v>1.7486783245221633E-2</v>
      </c>
      <c r="H438" t="str">
        <f>VLOOKUP(B438,'名称-id-价值'!B:C,2,FALSE)</f>
        <v>T3HP1</v>
      </c>
      <c r="I438" t="str">
        <f t="shared" si="79"/>
        <v>T3部件</v>
      </c>
      <c r="J438">
        <f t="shared" si="77"/>
        <v>10</v>
      </c>
      <c r="K438">
        <f t="shared" si="80"/>
        <v>0.13989426596177307</v>
      </c>
      <c r="L438">
        <f>VLOOKUP(B438,'名称-id-价值'!B:M,J438+2,FALSE)</f>
        <v>108</v>
      </c>
      <c r="M438">
        <f t="shared" si="78"/>
        <v>3.7771451809678727</v>
      </c>
      <c r="N438">
        <f t="shared" si="75"/>
        <v>2130.3005693371297</v>
      </c>
      <c r="O438" t="str">
        <f t="shared" si="72"/>
        <v>93201,</v>
      </c>
      <c r="P438" t="str">
        <f t="shared" si="72"/>
        <v>172,</v>
      </c>
      <c r="Q438" t="str">
        <f t="shared" si="81"/>
        <v>(1,3)</v>
      </c>
      <c r="R438" t="str">
        <f t="shared" si="82"/>
        <v>1,</v>
      </c>
      <c r="S438" t="str">
        <f t="shared" si="82"/>
        <v>3,</v>
      </c>
    </row>
    <row r="439" spans="1:19" x14ac:dyDescent="0.15">
      <c r="A439" t="s">
        <v>45</v>
      </c>
      <c r="B439">
        <v>93203</v>
      </c>
      <c r="C439">
        <v>172</v>
      </c>
      <c r="D439">
        <v>1</v>
      </c>
      <c r="E439">
        <v>3</v>
      </c>
      <c r="F439">
        <v>4</v>
      </c>
      <c r="G439" s="5">
        <f t="shared" si="74"/>
        <v>1.7486783245221633E-2</v>
      </c>
      <c r="H439" t="str">
        <f>VLOOKUP(B439,'名称-id-价值'!B:C,2,FALSE)</f>
        <v>T3HP3</v>
      </c>
      <c r="I439" t="str">
        <f t="shared" si="79"/>
        <v>T3部件</v>
      </c>
      <c r="J439">
        <f t="shared" si="77"/>
        <v>10</v>
      </c>
      <c r="K439">
        <f t="shared" si="80"/>
        <v>0.13989426596177307</v>
      </c>
      <c r="L439">
        <f>VLOOKUP(B439,'名称-id-价值'!B:M,J439+2,FALSE)</f>
        <v>108</v>
      </c>
      <c r="M439">
        <f t="shared" si="78"/>
        <v>3.7771451809678727</v>
      </c>
      <c r="N439">
        <f t="shared" si="75"/>
        <v>2130.3005693371297</v>
      </c>
      <c r="O439" t="str">
        <f t="shared" si="72"/>
        <v>93203,</v>
      </c>
      <c r="P439" t="str">
        <f t="shared" si="72"/>
        <v>172,</v>
      </c>
      <c r="Q439" t="str">
        <f t="shared" si="81"/>
        <v>(1,3)</v>
      </c>
      <c r="R439" t="str">
        <f t="shared" si="82"/>
        <v>1,</v>
      </c>
      <c r="S439" t="str">
        <f t="shared" si="82"/>
        <v>3,</v>
      </c>
    </row>
    <row r="440" spans="1:19" x14ac:dyDescent="0.15">
      <c r="A440" t="s">
        <v>45</v>
      </c>
      <c r="B440">
        <v>93205</v>
      </c>
      <c r="C440">
        <v>172</v>
      </c>
      <c r="D440">
        <v>1</v>
      </c>
      <c r="E440">
        <v>3</v>
      </c>
      <c r="F440">
        <v>4</v>
      </c>
      <c r="G440" s="5">
        <f t="shared" si="74"/>
        <v>1.7486783245221633E-2</v>
      </c>
      <c r="H440" t="str">
        <f>VLOOKUP(B440,'名称-id-价值'!B:C,2,FALSE)</f>
        <v>T3HP5</v>
      </c>
      <c r="I440" t="str">
        <f t="shared" si="79"/>
        <v>T3部件</v>
      </c>
      <c r="J440">
        <f t="shared" si="77"/>
        <v>10</v>
      </c>
      <c r="K440">
        <f t="shared" si="80"/>
        <v>0.13989426596177307</v>
      </c>
      <c r="L440">
        <f>VLOOKUP(B440,'名称-id-价值'!B:M,J440+2,FALSE)</f>
        <v>108</v>
      </c>
      <c r="M440">
        <f t="shared" si="78"/>
        <v>3.7771451809678727</v>
      </c>
      <c r="N440">
        <f t="shared" si="75"/>
        <v>2130.3005693371297</v>
      </c>
      <c r="O440" t="str">
        <f t="shared" si="72"/>
        <v>93205,</v>
      </c>
      <c r="P440" t="str">
        <f t="shared" si="72"/>
        <v>172,</v>
      </c>
      <c r="Q440" t="str">
        <f t="shared" si="81"/>
        <v>(1,3)</v>
      </c>
      <c r="R440" t="str">
        <f t="shared" si="82"/>
        <v>1,</v>
      </c>
      <c r="S440" t="str">
        <f t="shared" si="82"/>
        <v>3,</v>
      </c>
    </row>
    <row r="441" spans="1:19" x14ac:dyDescent="0.15">
      <c r="A441" t="s">
        <v>45</v>
      </c>
      <c r="B441">
        <v>93002</v>
      </c>
      <c r="C441">
        <v>172</v>
      </c>
      <c r="D441">
        <v>1</v>
      </c>
      <c r="E441">
        <v>3</v>
      </c>
      <c r="F441">
        <v>4</v>
      </c>
      <c r="G441" s="5">
        <f t="shared" si="74"/>
        <v>1.7486783245221633E-2</v>
      </c>
      <c r="H441" t="str">
        <f>VLOOKUP(B441,'名称-id-价值'!B:C,2,FALSE)</f>
        <v>T3LP2</v>
      </c>
      <c r="I441" t="str">
        <f t="shared" si="79"/>
        <v>T3部件</v>
      </c>
      <c r="J441">
        <f t="shared" si="77"/>
        <v>10</v>
      </c>
      <c r="K441">
        <f t="shared" si="80"/>
        <v>0.13989426596177307</v>
      </c>
      <c r="L441">
        <f>VLOOKUP(B441,'名称-id-价值'!B:M,J441+2,FALSE)</f>
        <v>108</v>
      </c>
      <c r="M441">
        <f t="shared" si="78"/>
        <v>3.7771451809678727</v>
      </c>
      <c r="N441">
        <f t="shared" si="75"/>
        <v>2130.3005693371297</v>
      </c>
      <c r="O441" t="str">
        <f t="shared" si="72"/>
        <v>93002,</v>
      </c>
      <c r="P441" t="str">
        <f t="shared" si="72"/>
        <v>172,</v>
      </c>
      <c r="Q441" t="str">
        <f t="shared" si="81"/>
        <v>(1,3)</v>
      </c>
      <c r="R441" t="str">
        <f t="shared" si="82"/>
        <v>1,</v>
      </c>
      <c r="S441" t="str">
        <f t="shared" si="82"/>
        <v>3,</v>
      </c>
    </row>
    <row r="442" spans="1:19" x14ac:dyDescent="0.15">
      <c r="A442" t="s">
        <v>45</v>
      </c>
      <c r="B442">
        <v>93004</v>
      </c>
      <c r="C442">
        <v>172</v>
      </c>
      <c r="D442">
        <v>1</v>
      </c>
      <c r="E442">
        <v>3</v>
      </c>
      <c r="F442">
        <v>4</v>
      </c>
      <c r="G442" s="5">
        <f t="shared" si="74"/>
        <v>1.7486783245221633E-2</v>
      </c>
      <c r="H442" t="str">
        <f>VLOOKUP(B442,'名称-id-价值'!B:C,2,FALSE)</f>
        <v>T3LP4</v>
      </c>
      <c r="I442" t="str">
        <f t="shared" si="79"/>
        <v>T3部件</v>
      </c>
      <c r="J442">
        <f t="shared" si="77"/>
        <v>10</v>
      </c>
      <c r="K442">
        <f t="shared" si="80"/>
        <v>0.13989426596177307</v>
      </c>
      <c r="L442">
        <f>VLOOKUP(B442,'名称-id-价值'!B:M,J442+2,FALSE)</f>
        <v>108</v>
      </c>
      <c r="M442">
        <f t="shared" si="78"/>
        <v>3.7771451809678727</v>
      </c>
      <c r="N442">
        <f t="shared" si="75"/>
        <v>2130.3005693371297</v>
      </c>
      <c r="O442" t="str">
        <f t="shared" si="72"/>
        <v>93004,</v>
      </c>
      <c r="P442" t="str">
        <f t="shared" si="72"/>
        <v>172,</v>
      </c>
      <c r="Q442" t="str">
        <f t="shared" si="81"/>
        <v>(1,3)</v>
      </c>
      <c r="R442" t="str">
        <f t="shared" si="82"/>
        <v>1,</v>
      </c>
      <c r="S442" t="str">
        <f t="shared" si="82"/>
        <v>3,</v>
      </c>
    </row>
    <row r="443" spans="1:19" x14ac:dyDescent="0.15">
      <c r="A443" t="s">
        <v>45</v>
      </c>
      <c r="B443">
        <v>93006</v>
      </c>
      <c r="C443">
        <v>172</v>
      </c>
      <c r="D443">
        <v>1</v>
      </c>
      <c r="E443">
        <v>3</v>
      </c>
      <c r="F443">
        <v>4</v>
      </c>
      <c r="G443" s="5">
        <f t="shared" si="74"/>
        <v>1.7486783245221633E-2</v>
      </c>
      <c r="H443" t="str">
        <f>VLOOKUP(B443,'名称-id-价值'!B:C,2,FALSE)</f>
        <v>T3LP6</v>
      </c>
      <c r="I443" t="str">
        <f t="shared" si="79"/>
        <v>T3部件</v>
      </c>
      <c r="J443">
        <f t="shared" si="77"/>
        <v>10</v>
      </c>
      <c r="K443">
        <f t="shared" si="80"/>
        <v>0.13989426596177307</v>
      </c>
      <c r="L443">
        <f>VLOOKUP(B443,'名称-id-价值'!B:M,J443+2,FALSE)</f>
        <v>108</v>
      </c>
      <c r="M443">
        <f t="shared" si="78"/>
        <v>3.7771451809678727</v>
      </c>
      <c r="N443">
        <f t="shared" si="75"/>
        <v>2130.3005693371297</v>
      </c>
      <c r="O443" t="str">
        <f t="shared" si="72"/>
        <v>93006,</v>
      </c>
      <c r="P443" t="str">
        <f t="shared" si="72"/>
        <v>172,</v>
      </c>
      <c r="Q443" t="str">
        <f t="shared" si="81"/>
        <v>(1,3)</v>
      </c>
      <c r="R443" t="str">
        <f t="shared" si="82"/>
        <v>1,</v>
      </c>
      <c r="S443" t="str">
        <f t="shared" si="82"/>
        <v>3,</v>
      </c>
    </row>
    <row r="444" spans="1:19" x14ac:dyDescent="0.15">
      <c r="A444" t="s">
        <v>45</v>
      </c>
      <c r="B444">
        <v>93102</v>
      </c>
      <c r="C444">
        <v>172</v>
      </c>
      <c r="D444">
        <v>1</v>
      </c>
      <c r="E444">
        <v>3</v>
      </c>
      <c r="F444">
        <v>4</v>
      </c>
      <c r="G444" s="5">
        <f t="shared" si="74"/>
        <v>1.7486783245221633E-2</v>
      </c>
      <c r="H444" t="str">
        <f>VLOOKUP(B444,'名称-id-价值'!B:C,2,FALSE)</f>
        <v>T3MP2</v>
      </c>
      <c r="I444" t="str">
        <f t="shared" si="79"/>
        <v>T3部件</v>
      </c>
      <c r="J444">
        <f t="shared" si="77"/>
        <v>10</v>
      </c>
      <c r="K444">
        <f t="shared" si="80"/>
        <v>0.13989426596177307</v>
      </c>
      <c r="L444">
        <f>VLOOKUP(B444,'名称-id-价值'!B:M,J444+2,FALSE)</f>
        <v>108</v>
      </c>
      <c r="M444">
        <f t="shared" si="78"/>
        <v>3.7771451809678727</v>
      </c>
      <c r="N444">
        <f t="shared" si="75"/>
        <v>2130.3005693371297</v>
      </c>
      <c r="O444" t="str">
        <f t="shared" si="72"/>
        <v>93102,</v>
      </c>
      <c r="P444" t="str">
        <f t="shared" si="72"/>
        <v>172,</v>
      </c>
      <c r="Q444" t="str">
        <f t="shared" si="81"/>
        <v>(1,3)</v>
      </c>
      <c r="R444" t="str">
        <f t="shared" si="82"/>
        <v>1,</v>
      </c>
      <c r="S444" t="str">
        <f t="shared" si="82"/>
        <v>3,</v>
      </c>
    </row>
    <row r="445" spans="1:19" x14ac:dyDescent="0.15">
      <c r="A445" t="s">
        <v>45</v>
      </c>
      <c r="B445">
        <v>93104</v>
      </c>
      <c r="C445">
        <v>172</v>
      </c>
      <c r="D445">
        <v>1</v>
      </c>
      <c r="E445">
        <v>3</v>
      </c>
      <c r="F445">
        <v>4</v>
      </c>
      <c r="G445" s="5">
        <f t="shared" si="74"/>
        <v>1.7486783245221633E-2</v>
      </c>
      <c r="H445" t="str">
        <f>VLOOKUP(B445,'名称-id-价值'!B:C,2,FALSE)</f>
        <v>T3MP4</v>
      </c>
      <c r="I445" t="str">
        <f t="shared" si="79"/>
        <v>T3部件</v>
      </c>
      <c r="J445">
        <f t="shared" si="77"/>
        <v>10</v>
      </c>
      <c r="K445">
        <f t="shared" si="80"/>
        <v>0.13989426596177307</v>
      </c>
      <c r="L445">
        <f>VLOOKUP(B445,'名称-id-价值'!B:M,J445+2,FALSE)</f>
        <v>108</v>
      </c>
      <c r="M445">
        <f t="shared" si="78"/>
        <v>3.7771451809678727</v>
      </c>
      <c r="N445">
        <f t="shared" si="75"/>
        <v>2130.3005693371297</v>
      </c>
      <c r="O445" t="str">
        <f>B445&amp;","</f>
        <v>93104,</v>
      </c>
      <c r="P445" t="str">
        <f t="shared" ref="P445:P446" si="83">C445&amp;","</f>
        <v>172,</v>
      </c>
      <c r="Q445" t="str">
        <f t="shared" si="81"/>
        <v>(1,3)</v>
      </c>
      <c r="R445" t="str">
        <f t="shared" si="82"/>
        <v>1,</v>
      </c>
      <c r="S445" t="str">
        <f t="shared" si="82"/>
        <v>3,</v>
      </c>
    </row>
    <row r="446" spans="1:19" x14ac:dyDescent="0.15">
      <c r="A446" t="s">
        <v>45</v>
      </c>
      <c r="B446">
        <v>93106</v>
      </c>
      <c r="C446">
        <v>172</v>
      </c>
      <c r="D446">
        <v>1</v>
      </c>
      <c r="E446">
        <v>3</v>
      </c>
      <c r="F446">
        <v>4</v>
      </c>
      <c r="G446" s="5">
        <f t="shared" si="74"/>
        <v>1.7486783245221633E-2</v>
      </c>
      <c r="H446" t="str">
        <f>VLOOKUP(B446,'名称-id-价值'!B:C,2,FALSE)</f>
        <v>T3MP6</v>
      </c>
      <c r="I446" t="str">
        <f t="shared" si="79"/>
        <v>T3部件</v>
      </c>
      <c r="J446">
        <f t="shared" si="77"/>
        <v>10</v>
      </c>
      <c r="K446">
        <f t="shared" si="80"/>
        <v>0.13989426596177307</v>
      </c>
      <c r="L446">
        <f>VLOOKUP(B446,'名称-id-价值'!B:M,J446+2,FALSE)</f>
        <v>108</v>
      </c>
      <c r="M446">
        <f t="shared" si="78"/>
        <v>3.7771451809678727</v>
      </c>
      <c r="N446">
        <f t="shared" si="75"/>
        <v>2130.3005693371297</v>
      </c>
      <c r="O446" t="str">
        <f>B446&amp;","</f>
        <v>93106,</v>
      </c>
      <c r="P446" t="str">
        <f t="shared" si="83"/>
        <v>172,</v>
      </c>
      <c r="Q446" t="str">
        <f t="shared" si="81"/>
        <v>(1,3)</v>
      </c>
      <c r="R446" t="str">
        <f t="shared" si="82"/>
        <v>1,</v>
      </c>
      <c r="S446" t="str">
        <f t="shared" si="82"/>
        <v>3,</v>
      </c>
    </row>
    <row r="447" spans="1:19" x14ac:dyDescent="0.15">
      <c r="A447" t="s">
        <v>45</v>
      </c>
      <c r="B447">
        <v>93202</v>
      </c>
      <c r="C447">
        <v>172</v>
      </c>
      <c r="D447">
        <v>1</v>
      </c>
      <c r="E447">
        <v>3</v>
      </c>
      <c r="F447">
        <v>4</v>
      </c>
      <c r="G447" s="5">
        <f t="shared" si="74"/>
        <v>1.7486783245221633E-2</v>
      </c>
      <c r="H447" t="str">
        <f>VLOOKUP(B447,'名称-id-价值'!B:C,2,FALSE)</f>
        <v>T3HP2</v>
      </c>
      <c r="I447" t="str">
        <f t="shared" si="79"/>
        <v>T3部件</v>
      </c>
      <c r="J447">
        <f t="shared" si="77"/>
        <v>10</v>
      </c>
      <c r="K447">
        <f t="shared" si="80"/>
        <v>0.13989426596177307</v>
      </c>
      <c r="L447">
        <f>VLOOKUP(B447,'名称-id-价值'!B:M,J447+2,FALSE)</f>
        <v>108</v>
      </c>
      <c r="M447">
        <f t="shared" si="78"/>
        <v>3.7771451809678727</v>
      </c>
      <c r="N447">
        <f t="shared" si="75"/>
        <v>2130.3005693371297</v>
      </c>
      <c r="O447" t="str">
        <f>B447&amp;","</f>
        <v>93202,</v>
      </c>
      <c r="P447" t="str">
        <f>C447&amp;","</f>
        <v>172,</v>
      </c>
      <c r="Q447" t="str">
        <f t="shared" si="81"/>
        <v>(1,3)</v>
      </c>
      <c r="R447" t="str">
        <f t="shared" si="82"/>
        <v>1,</v>
      </c>
      <c r="S447" t="str">
        <f t="shared" si="82"/>
        <v>3,</v>
      </c>
    </row>
    <row r="448" spans="1:19" x14ac:dyDescent="0.15">
      <c r="A448" t="s">
        <v>45</v>
      </c>
      <c r="B448">
        <v>93204</v>
      </c>
      <c r="C448">
        <v>172</v>
      </c>
      <c r="D448">
        <v>1</v>
      </c>
      <c r="E448">
        <v>3</v>
      </c>
      <c r="F448">
        <v>4</v>
      </c>
      <c r="G448" s="5">
        <f t="shared" si="74"/>
        <v>1.7486783245221633E-2</v>
      </c>
      <c r="H448" t="str">
        <f>VLOOKUP(B448,'名称-id-价值'!B:C,2,FALSE)</f>
        <v>T3HP4</v>
      </c>
      <c r="I448" t="str">
        <f t="shared" si="79"/>
        <v>T3部件</v>
      </c>
      <c r="J448">
        <f t="shared" si="77"/>
        <v>10</v>
      </c>
      <c r="K448">
        <f t="shared" si="80"/>
        <v>0.13989426596177307</v>
      </c>
      <c r="L448">
        <f>VLOOKUP(B448,'名称-id-价值'!B:M,J448+2,FALSE)</f>
        <v>108</v>
      </c>
      <c r="M448">
        <f t="shared" si="78"/>
        <v>3.7771451809678727</v>
      </c>
      <c r="N448">
        <f t="shared" si="75"/>
        <v>2130.3005693371297</v>
      </c>
      <c r="O448" t="str">
        <f>B448&amp;","</f>
        <v>93204,</v>
      </c>
      <c r="P448" t="str">
        <f>C448&amp;","</f>
        <v>172,</v>
      </c>
      <c r="Q448" t="str">
        <f t="shared" si="81"/>
        <v>(1,3)</v>
      </c>
      <c r="R448" t="str">
        <f t="shared" si="82"/>
        <v>1,</v>
      </c>
      <c r="S448" t="str">
        <f t="shared" si="82"/>
        <v>3,</v>
      </c>
    </row>
    <row r="449" spans="1:19" x14ac:dyDescent="0.15">
      <c r="A449" t="s">
        <v>45</v>
      </c>
      <c r="B449">
        <v>93206</v>
      </c>
      <c r="C449">
        <v>134</v>
      </c>
      <c r="D449">
        <v>1</v>
      </c>
      <c r="E449">
        <v>3</v>
      </c>
      <c r="F449">
        <v>4</v>
      </c>
      <c r="G449" s="5">
        <f t="shared" si="74"/>
        <v>1.3623424156161041E-2</v>
      </c>
      <c r="H449" t="str">
        <f>VLOOKUP(B449,'名称-id-价值'!B:C,2,FALSE)</f>
        <v>T3HP6</v>
      </c>
      <c r="I449" t="str">
        <f t="shared" si="79"/>
        <v>T3部件</v>
      </c>
      <c r="J449">
        <f t="shared" si="77"/>
        <v>10</v>
      </c>
      <c r="K449">
        <f t="shared" si="80"/>
        <v>0.10898739324928833</v>
      </c>
      <c r="L449">
        <f>VLOOKUP(B449,'名称-id-价值'!B:M,J449+2,FALSE)</f>
        <v>108</v>
      </c>
      <c r="M449">
        <f t="shared" si="78"/>
        <v>2.9426596177307847</v>
      </c>
      <c r="N449">
        <f t="shared" si="75"/>
        <v>2130.3005693371297</v>
      </c>
      <c r="O449" t="str">
        <f>B449&amp;","</f>
        <v>93206,</v>
      </c>
      <c r="P449" t="str">
        <f>C449&amp;","</f>
        <v>134,</v>
      </c>
      <c r="Q449" t="str">
        <f t="shared" si="81"/>
        <v>(1,3)</v>
      </c>
      <c r="R449" t="str">
        <f t="shared" si="82"/>
        <v>1,</v>
      </c>
      <c r="S449" t="str">
        <f t="shared" si="82"/>
        <v>3,</v>
      </c>
    </row>
    <row r="450" spans="1:19" x14ac:dyDescent="0.15">
      <c r="A450" t="s">
        <v>45</v>
      </c>
      <c r="B450">
        <v>94003</v>
      </c>
      <c r="C450">
        <v>100</v>
      </c>
      <c r="D450">
        <v>1</v>
      </c>
      <c r="E450">
        <v>1</v>
      </c>
      <c r="F450">
        <v>4</v>
      </c>
      <c r="G450" s="5">
        <f t="shared" si="74"/>
        <v>1.0166734444896299E-2</v>
      </c>
      <c r="H450" t="str">
        <f>VLOOKUP(B450,'名称-id-价值'!B:C,2,FALSE)</f>
        <v>T4LP3</v>
      </c>
      <c r="I450" t="str">
        <f t="shared" si="79"/>
        <v>T4部件</v>
      </c>
      <c r="J450">
        <f t="shared" si="77"/>
        <v>10</v>
      </c>
      <c r="K450">
        <f t="shared" si="80"/>
        <v>4.0666937779585195E-2</v>
      </c>
      <c r="L450">
        <f>VLOOKUP(B450,'名称-id-价值'!B:M,J450+2,FALSE)</f>
        <v>200</v>
      </c>
      <c r="M450">
        <f t="shared" si="78"/>
        <v>2.0333468889792599</v>
      </c>
      <c r="N450">
        <f t="shared" ref="N450:N451" si="84">SUMIFS(M:M,A:A,A450)*F450+VLOOKUP(J450,$AC$21:$AF$31,4,FALSE)</f>
        <v>2130.3005693371297</v>
      </c>
      <c r="O450" t="str">
        <f t="shared" ref="O450:P451" si="85">B450&amp;","</f>
        <v>94003,</v>
      </c>
      <c r="P450" t="str">
        <f t="shared" si="85"/>
        <v>100,</v>
      </c>
      <c r="Q450" t="str">
        <f t="shared" si="81"/>
        <v>(1,1)</v>
      </c>
      <c r="R450" t="str">
        <f t="shared" si="82"/>
        <v>1,</v>
      </c>
      <c r="S450" t="str">
        <f t="shared" si="82"/>
        <v>1,</v>
      </c>
    </row>
    <row r="451" spans="1:19" x14ac:dyDescent="0.15">
      <c r="A451" t="s">
        <v>45</v>
      </c>
      <c r="B451">
        <v>94103</v>
      </c>
      <c r="C451">
        <v>100</v>
      </c>
      <c r="D451">
        <v>1</v>
      </c>
      <c r="E451">
        <v>1</v>
      </c>
      <c r="F451">
        <v>4</v>
      </c>
      <c r="G451" s="5">
        <f t="shared" si="74"/>
        <v>1.0166734444896299E-2</v>
      </c>
      <c r="H451" t="str">
        <f>VLOOKUP(B451,'名称-id-价值'!B:C,2,FALSE)</f>
        <v>T4MP3</v>
      </c>
      <c r="I451" t="str">
        <f t="shared" si="79"/>
        <v>T4部件</v>
      </c>
      <c r="J451">
        <f t="shared" si="77"/>
        <v>10</v>
      </c>
      <c r="K451">
        <f t="shared" si="80"/>
        <v>4.0666937779585195E-2</v>
      </c>
      <c r="L451">
        <f>VLOOKUP(B451,'名称-id-价值'!B:M,J451+2,FALSE)</f>
        <v>200</v>
      </c>
      <c r="M451">
        <f t="shared" si="78"/>
        <v>2.0333468889792599</v>
      </c>
      <c r="N451">
        <f t="shared" si="84"/>
        <v>2130.3005693371297</v>
      </c>
      <c r="O451" t="str">
        <f t="shared" si="85"/>
        <v>94103,</v>
      </c>
      <c r="P451" t="str">
        <f t="shared" si="85"/>
        <v>100,</v>
      </c>
      <c r="Q451" t="str">
        <f t="shared" si="81"/>
        <v>(1,1)</v>
      </c>
      <c r="R451" t="str">
        <f t="shared" si="82"/>
        <v>1,</v>
      </c>
      <c r="S451" t="str">
        <f t="shared" si="82"/>
        <v>1,</v>
      </c>
    </row>
  </sheetData>
  <phoneticPr fontId="5" type="noConversion"/>
  <conditionalFormatting sqref="V21:V66">
    <cfRule type="cellIs" dxfId="26" priority="19" operator="equal">
      <formula>0</formula>
    </cfRule>
  </conditionalFormatting>
  <conditionalFormatting sqref="H290:H296 H344:H350 H398:H404 H452:H1048576 H1:H160 H173:H197 H162:H171 H199:H205 H207:H242 H244:H250 H252:H288 H298:H304 H306:H342 H352:H358 H360:H396 H406:H412 H414:H450">
    <cfRule type="containsText" dxfId="25" priority="18" operator="containsText" text="KV-2">
      <formula>NOT(ISERROR(SEARCH("KV-2",H1)))</formula>
    </cfRule>
  </conditionalFormatting>
  <conditionalFormatting sqref="H289">
    <cfRule type="containsText" dxfId="24" priority="17" operator="containsText" text="KV-2">
      <formula>NOT(ISERROR(SEARCH("KV-2",H289)))</formula>
    </cfRule>
  </conditionalFormatting>
  <conditionalFormatting sqref="H343">
    <cfRule type="containsText" dxfId="23" priority="16" operator="containsText" text="KV-2">
      <formula>NOT(ISERROR(SEARCH("KV-2",H343)))</formula>
    </cfRule>
  </conditionalFormatting>
  <conditionalFormatting sqref="H397">
    <cfRule type="containsText" dxfId="22" priority="15" operator="containsText" text="KV-2">
      <formula>NOT(ISERROR(SEARCH("KV-2",H397)))</formula>
    </cfRule>
  </conditionalFormatting>
  <conditionalFormatting sqref="H451">
    <cfRule type="containsText" dxfId="21" priority="14" operator="containsText" text="KV-2">
      <formula>NOT(ISERROR(SEARCH("KV-2",H451)))</formula>
    </cfRule>
  </conditionalFormatting>
  <conditionalFormatting sqref="H172">
    <cfRule type="containsText" dxfId="20" priority="13" operator="containsText" text="KV-2">
      <formula>NOT(ISERROR(SEARCH("KV-2",H172)))</formula>
    </cfRule>
  </conditionalFormatting>
  <conditionalFormatting sqref="H161">
    <cfRule type="containsText" dxfId="19" priority="12" operator="containsText" text="KV-2">
      <formula>NOT(ISERROR(SEARCH("KV-2",H161)))</formula>
    </cfRule>
  </conditionalFormatting>
  <conditionalFormatting sqref="H198">
    <cfRule type="containsText" dxfId="18" priority="11" operator="containsText" text="KV-2">
      <formula>NOT(ISERROR(SEARCH("KV-2",H198)))</formula>
    </cfRule>
  </conditionalFormatting>
  <conditionalFormatting sqref="H206">
    <cfRule type="containsText" dxfId="17" priority="10" operator="containsText" text="KV-2">
      <formula>NOT(ISERROR(SEARCH("KV-2",H206)))</formula>
    </cfRule>
  </conditionalFormatting>
  <conditionalFormatting sqref="H243">
    <cfRule type="containsText" dxfId="16" priority="9" operator="containsText" text="KV-2">
      <formula>NOT(ISERROR(SEARCH("KV-2",H243)))</formula>
    </cfRule>
  </conditionalFormatting>
  <conditionalFormatting sqref="H251">
    <cfRule type="containsText" dxfId="15" priority="8" operator="containsText" text="KV-2">
      <formula>NOT(ISERROR(SEARCH("KV-2",H251)))</formula>
    </cfRule>
  </conditionalFormatting>
  <conditionalFormatting sqref="H297">
    <cfRule type="containsText" dxfId="14" priority="7" operator="containsText" text="KV-2">
      <formula>NOT(ISERROR(SEARCH("KV-2",H297)))</formula>
    </cfRule>
  </conditionalFormatting>
  <conditionalFormatting sqref="H305">
    <cfRule type="containsText" dxfId="13" priority="6" operator="containsText" text="KV-2">
      <formula>NOT(ISERROR(SEARCH("KV-2",H305)))</formula>
    </cfRule>
  </conditionalFormatting>
  <conditionalFormatting sqref="H351">
    <cfRule type="containsText" dxfId="12" priority="5" operator="containsText" text="KV-2">
      <formula>NOT(ISERROR(SEARCH("KV-2",H351)))</formula>
    </cfRule>
  </conditionalFormatting>
  <conditionalFormatting sqref="H359">
    <cfRule type="containsText" dxfId="11" priority="4" operator="containsText" text="KV-2">
      <formula>NOT(ISERROR(SEARCH("KV-2",H359)))</formula>
    </cfRule>
  </conditionalFormatting>
  <conditionalFormatting sqref="H405">
    <cfRule type="containsText" dxfId="10" priority="3" operator="containsText" text="KV-2">
      <formula>NOT(ISERROR(SEARCH("KV-2",H405)))</formula>
    </cfRule>
  </conditionalFormatting>
  <conditionalFormatting sqref="H413">
    <cfRule type="containsText" dxfId="9" priority="2" operator="containsText" text="KV-2">
      <formula>NOT(ISERROR(SEARCH("KV-2",H413)))</formula>
    </cfRule>
  </conditionalFormatting>
  <conditionalFormatting sqref="H1:H1048576">
    <cfRule type="containsText" dxfId="8" priority="1" operator="containsText" text="彗星">
      <formula>NOT(ISERROR(SEARCH("彗星",H1)))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9052-F058-5746-B5E2-E1C00DFB4D25}">
  <dimension ref="A1:AG425"/>
  <sheetViews>
    <sheetView zoomScale="120" zoomScaleNormal="120" workbookViewId="0">
      <pane xSplit="1" ySplit="1" topLeftCell="B215" activePane="bottomRight" state="frozen"/>
      <selection pane="topRight" activeCell="B1" sqref="B1"/>
      <selection pane="bottomLeft" activeCell="A2" sqref="A2"/>
      <selection pane="bottomRight" activeCell="A239" sqref="A239:XFD239"/>
    </sheetView>
  </sheetViews>
  <sheetFormatPr defaultColWidth="8.875" defaultRowHeight="13.5" x14ac:dyDescent="0.15"/>
  <cols>
    <col min="1" max="1" width="10.375" bestFit="1" customWidth="1"/>
    <col min="7" max="7" width="8.875" style="5"/>
    <col min="8" max="8" width="13.625" customWidth="1"/>
    <col min="9" max="9" width="7" customWidth="1"/>
  </cols>
  <sheetData>
    <row r="1" spans="1:22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169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22" x14ac:dyDescent="0.15">
      <c r="A2" t="s">
        <v>36</v>
      </c>
      <c r="B2">
        <v>51111</v>
      </c>
      <c r="C2">
        <v>644</v>
      </c>
      <c r="D2">
        <v>10</v>
      </c>
      <c r="E2">
        <v>20</v>
      </c>
      <c r="F2">
        <v>4</v>
      </c>
      <c r="G2" s="5">
        <f t="shared" ref="G2:G65" si="0">C2/SUMIFS(C:C,A:A,A2)</f>
        <v>0.13108080602483207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 t="shared" ref="J2:J65" si="1">IF(RIGHT(A2,1)+0=0,10,RIGHT(A2,1)+0)</f>
        <v>1</v>
      </c>
      <c r="K2">
        <f>AVERAGE(D2:E2)*G2*F2</f>
        <v>7.8648483614899245</v>
      </c>
      <c r="L2">
        <f>VLOOKUP(B2,'名称-id-价值'!B:M,J2+2,FALSE)</f>
        <v>60</v>
      </c>
      <c r="M2">
        <f>G2*L2*AVERAGE(D2:E2)</f>
        <v>117.97272542234887</v>
      </c>
      <c r="N2">
        <f t="shared" ref="N2:N65" si="2">SUMIFS(M:M,A:A,A2)*F2+VLOOKUP(J2,$AC$21:$AF$31,4,FALSE)</f>
        <v>2066.0777529004681</v>
      </c>
      <c r="O2" t="str">
        <f t="shared" ref="O2:P10" si="3">B2&amp;","</f>
        <v>51111,</v>
      </c>
      <c r="P2" t="str">
        <f t="shared" si="3"/>
        <v>644,</v>
      </c>
      <c r="Q2" t="str">
        <f>"("&amp;LEFT(R2&amp;S2,LEN(R2&amp;S2)-1)&amp;")"</f>
        <v>(10,20)</v>
      </c>
      <c r="R2" t="str">
        <f t="shared" ref="R2:S10" si="4">D2&amp;","</f>
        <v>10,</v>
      </c>
      <c r="S2" t="str">
        <f t="shared" si="4"/>
        <v>20,</v>
      </c>
      <c r="T2" t="s">
        <v>394</v>
      </c>
      <c r="U2" t="s">
        <v>397</v>
      </c>
      <c r="V2" t="s">
        <v>398</v>
      </c>
    </row>
    <row r="3" spans="1:22" x14ac:dyDescent="0.15">
      <c r="A3" t="s">
        <v>36</v>
      </c>
      <c r="B3">
        <v>52111</v>
      </c>
      <c r="C3">
        <v>644</v>
      </c>
      <c r="D3">
        <v>10</v>
      </c>
      <c r="E3">
        <v>20</v>
      </c>
      <c r="F3">
        <v>4</v>
      </c>
      <c r="G3" s="5">
        <f t="shared" si="0"/>
        <v>0.13108080602483207</v>
      </c>
      <c r="H3" t="str">
        <f>VLOOKUP(B3,'名称-id-价值'!B:C,2,FALSE)</f>
        <v>Stuart-碎片</v>
      </c>
      <c r="I3" t="str">
        <f t="shared" ref="I3:I68" si="5">IF(LEFT(B3,1)+0=5,"T"&amp;MID(B3,3,1)&amp;"碎片",IF(LEFT(B3,1)+0=1,"T"&amp;MID(B3,3,1)&amp;"坦克",IF(LEFT(B3,1)+0=9,"T"&amp;MID(B3,2,1)&amp;"部件")))</f>
        <v>T1碎片</v>
      </c>
      <c r="J3">
        <f t="shared" si="1"/>
        <v>1</v>
      </c>
      <c r="K3">
        <f t="shared" ref="K3:K68" si="6">AVERAGE(D3:E3)*G3*F3</f>
        <v>7.8648483614899245</v>
      </c>
      <c r="L3">
        <f>VLOOKUP(B3,'名称-id-价值'!B:M,J3+2,FALSE)</f>
        <v>60</v>
      </c>
      <c r="M3">
        <f t="shared" ref="M3:M68" si="7">G3*L3*AVERAGE(D3:E3)</f>
        <v>117.97272542234887</v>
      </c>
      <c r="N3">
        <f t="shared" si="2"/>
        <v>2066.0777529004681</v>
      </c>
      <c r="O3" t="str">
        <f t="shared" si="3"/>
        <v>52111,</v>
      </c>
      <c r="P3" t="str">
        <f t="shared" si="3"/>
        <v>644,</v>
      </c>
      <c r="Q3" t="str">
        <f t="shared" ref="Q3:Q68" si="8">"("&amp;LEFT(R3&amp;S3,LEN(R3&amp;S3)-1)&amp;")"</f>
        <v>(10,20)</v>
      </c>
      <c r="R3" t="str">
        <f t="shared" si="4"/>
        <v>10,</v>
      </c>
      <c r="S3" t="str">
        <f t="shared" si="4"/>
        <v>20,</v>
      </c>
      <c r="T3" t="s">
        <v>395</v>
      </c>
      <c r="U3" t="s">
        <v>399</v>
      </c>
      <c r="V3" t="s">
        <v>400</v>
      </c>
    </row>
    <row r="4" spans="1:22" x14ac:dyDescent="0.15">
      <c r="A4" t="s">
        <v>36</v>
      </c>
      <c r="B4">
        <v>53111</v>
      </c>
      <c r="C4">
        <v>644</v>
      </c>
      <c r="D4">
        <v>10</v>
      </c>
      <c r="E4">
        <v>20</v>
      </c>
      <c r="F4">
        <v>4</v>
      </c>
      <c r="G4" s="5">
        <f t="shared" si="0"/>
        <v>0.13108080602483207</v>
      </c>
      <c r="H4" t="str">
        <f>VLOOKUP(B4,'名称-id-价值'!B:C,2,FALSE)</f>
        <v>B-1-碎片</v>
      </c>
      <c r="I4" t="str">
        <f t="shared" si="5"/>
        <v>T1碎片</v>
      </c>
      <c r="J4">
        <f t="shared" si="1"/>
        <v>1</v>
      </c>
      <c r="K4">
        <f t="shared" si="6"/>
        <v>7.8648483614899245</v>
      </c>
      <c r="L4">
        <f>VLOOKUP(B4,'名称-id-价值'!B:M,J4+2,FALSE)</f>
        <v>60</v>
      </c>
      <c r="M4">
        <f t="shared" si="7"/>
        <v>117.97272542234887</v>
      </c>
      <c r="N4">
        <f t="shared" si="2"/>
        <v>2066.0777529004681</v>
      </c>
      <c r="O4" t="str">
        <f t="shared" si="3"/>
        <v>53111,</v>
      </c>
      <c r="P4" t="str">
        <f t="shared" si="3"/>
        <v>644,</v>
      </c>
      <c r="Q4" t="str">
        <f t="shared" si="8"/>
        <v>(10,20)</v>
      </c>
      <c r="R4" t="str">
        <f t="shared" si="4"/>
        <v>10,</v>
      </c>
      <c r="S4" t="str">
        <f t="shared" si="4"/>
        <v>20,</v>
      </c>
      <c r="T4" t="s">
        <v>396</v>
      </c>
      <c r="U4" t="s">
        <v>401</v>
      </c>
      <c r="V4" t="s">
        <v>402</v>
      </c>
    </row>
    <row r="5" spans="1:22" x14ac:dyDescent="0.15">
      <c r="A5" t="s">
        <v>36</v>
      </c>
      <c r="B5">
        <v>51211</v>
      </c>
      <c r="C5">
        <v>50</v>
      </c>
      <c r="D5">
        <v>1</v>
      </c>
      <c r="E5">
        <v>1</v>
      </c>
      <c r="F5">
        <v>4</v>
      </c>
      <c r="G5" s="5">
        <f t="shared" si="0"/>
        <v>1.0177081213108081E-2</v>
      </c>
      <c r="H5" t="str">
        <f>VLOOKUP(B5,'名称-id-价值'!B:C,2,FALSE)</f>
        <v>二号-碎片</v>
      </c>
      <c r="I5" t="str">
        <f t="shared" si="5"/>
        <v>T2碎片</v>
      </c>
      <c r="J5">
        <f t="shared" si="1"/>
        <v>1</v>
      </c>
      <c r="K5">
        <f t="shared" si="6"/>
        <v>4.0708324852432323E-2</v>
      </c>
      <c r="L5">
        <f>VLOOKUP(B5,'名称-id-价值'!B:M,J5+2,FALSE)</f>
        <v>60</v>
      </c>
      <c r="M5">
        <f t="shared" si="7"/>
        <v>0.61062487278648481</v>
      </c>
      <c r="N5">
        <f t="shared" si="2"/>
        <v>2066.0777529004681</v>
      </c>
      <c r="O5" t="str">
        <f t="shared" si="3"/>
        <v>51211,</v>
      </c>
      <c r="P5" t="str">
        <f t="shared" si="3"/>
        <v>50,</v>
      </c>
      <c r="Q5" t="str">
        <f t="shared" si="8"/>
        <v>(1,1)</v>
      </c>
      <c r="R5" t="str">
        <f t="shared" si="4"/>
        <v>1,</v>
      </c>
      <c r="S5" t="str">
        <f t="shared" si="4"/>
        <v>1,</v>
      </c>
      <c r="T5" t="s">
        <v>403</v>
      </c>
      <c r="U5" t="s">
        <v>404</v>
      </c>
      <c r="V5" t="s">
        <v>405</v>
      </c>
    </row>
    <row r="6" spans="1:22" x14ac:dyDescent="0.15">
      <c r="A6" t="s">
        <v>36</v>
      </c>
      <c r="B6">
        <v>51221</v>
      </c>
      <c r="C6">
        <v>50</v>
      </c>
      <c r="D6">
        <v>1</v>
      </c>
      <c r="E6">
        <v>1</v>
      </c>
      <c r="F6">
        <v>4</v>
      </c>
      <c r="G6" s="5">
        <f t="shared" si="0"/>
        <v>1.0177081213108081E-2</v>
      </c>
      <c r="H6" t="str">
        <f>VLOOKUP(B6,'名称-id-价值'!B:C,2,FALSE)</f>
        <v>Puma-碎片</v>
      </c>
      <c r="I6" t="str">
        <f t="shared" si="5"/>
        <v>T2碎片</v>
      </c>
      <c r="J6">
        <f t="shared" si="1"/>
        <v>1</v>
      </c>
      <c r="K6">
        <f t="shared" si="6"/>
        <v>4.0708324852432323E-2</v>
      </c>
      <c r="L6">
        <f>VLOOKUP(B6,'名称-id-价值'!B:M,J6+2,FALSE)</f>
        <v>80</v>
      </c>
      <c r="M6">
        <f t="shared" si="7"/>
        <v>0.81416649704864641</v>
      </c>
      <c r="N6">
        <f t="shared" si="2"/>
        <v>2066.0777529004681</v>
      </c>
      <c r="O6" t="str">
        <f t="shared" si="3"/>
        <v>51221,</v>
      </c>
      <c r="P6" t="str">
        <f t="shared" si="3"/>
        <v>50,</v>
      </c>
      <c r="Q6" t="str">
        <f t="shared" si="8"/>
        <v>(1,1)</v>
      </c>
      <c r="R6" t="str">
        <f t="shared" si="4"/>
        <v>1,</v>
      </c>
      <c r="S6" t="str">
        <f t="shared" si="4"/>
        <v>1,</v>
      </c>
      <c r="T6" t="s">
        <v>406</v>
      </c>
      <c r="U6" t="s">
        <v>407</v>
      </c>
      <c r="V6" t="s">
        <v>408</v>
      </c>
    </row>
    <row r="7" spans="1:22" x14ac:dyDescent="0.15">
      <c r="A7" t="s">
        <v>36</v>
      </c>
      <c r="B7">
        <v>52211</v>
      </c>
      <c r="C7">
        <v>50</v>
      </c>
      <c r="D7">
        <v>1</v>
      </c>
      <c r="E7">
        <v>1</v>
      </c>
      <c r="F7">
        <v>4</v>
      </c>
      <c r="G7" s="5">
        <f t="shared" si="0"/>
        <v>1.0177081213108081E-2</v>
      </c>
      <c r="H7" t="str">
        <f>VLOOKUP(B7,'名称-id-价值'!B:C,2,FALSE)</f>
        <v>T-34-碎片</v>
      </c>
      <c r="I7" t="str">
        <f t="shared" si="5"/>
        <v>T2碎片</v>
      </c>
      <c r="J7">
        <f t="shared" si="1"/>
        <v>1</v>
      </c>
      <c r="K7">
        <f t="shared" si="6"/>
        <v>4.0708324852432323E-2</v>
      </c>
      <c r="L7">
        <f>VLOOKUP(B7,'名称-id-价值'!B:M,J7+2,FALSE)</f>
        <v>60</v>
      </c>
      <c r="M7">
        <f t="shared" si="7"/>
        <v>0.61062487278648481</v>
      </c>
      <c r="N7">
        <f t="shared" si="2"/>
        <v>2066.0777529004681</v>
      </c>
      <c r="O7" t="str">
        <f t="shared" si="3"/>
        <v>52211,</v>
      </c>
      <c r="P7" t="str">
        <f t="shared" si="3"/>
        <v>50,</v>
      </c>
      <c r="Q7" t="str">
        <f t="shared" si="8"/>
        <v>(1,1)</v>
      </c>
      <c r="R7" t="str">
        <f t="shared" si="4"/>
        <v>1,</v>
      </c>
      <c r="S7" t="str">
        <f t="shared" si="4"/>
        <v>1,</v>
      </c>
      <c r="T7" t="s">
        <v>409</v>
      </c>
      <c r="U7" t="s">
        <v>410</v>
      </c>
      <c r="V7" t="s">
        <v>411</v>
      </c>
    </row>
    <row r="8" spans="1:22" x14ac:dyDescent="0.15">
      <c r="A8" t="s">
        <v>36</v>
      </c>
      <c r="B8">
        <v>52221</v>
      </c>
      <c r="C8">
        <v>50</v>
      </c>
      <c r="D8">
        <v>1</v>
      </c>
      <c r="E8">
        <v>1</v>
      </c>
      <c r="F8">
        <v>4</v>
      </c>
      <c r="G8" s="5">
        <f t="shared" si="0"/>
        <v>1.0177081213108081E-2</v>
      </c>
      <c r="H8" t="str">
        <f>VLOOKUP(B8,'名称-id-价值'!B:C,2,FALSE)</f>
        <v>四号-碎片</v>
      </c>
      <c r="I8" t="str">
        <f t="shared" si="5"/>
        <v>T2碎片</v>
      </c>
      <c r="J8">
        <f t="shared" si="1"/>
        <v>1</v>
      </c>
      <c r="K8">
        <f t="shared" si="6"/>
        <v>4.0708324852432323E-2</v>
      </c>
      <c r="L8">
        <f>VLOOKUP(B8,'名称-id-价值'!B:M,J8+2,FALSE)</f>
        <v>80</v>
      </c>
      <c r="M8">
        <f t="shared" si="7"/>
        <v>0.81416649704864641</v>
      </c>
      <c r="N8">
        <f t="shared" si="2"/>
        <v>2066.0777529004681</v>
      </c>
      <c r="O8" t="str">
        <f t="shared" si="3"/>
        <v>52221,</v>
      </c>
      <c r="P8" t="str">
        <f t="shared" si="3"/>
        <v>50,</v>
      </c>
      <c r="Q8" t="str">
        <f t="shared" si="8"/>
        <v>(1,1)</v>
      </c>
      <c r="R8" t="str">
        <f t="shared" si="4"/>
        <v>1,</v>
      </c>
      <c r="S8" t="str">
        <f t="shared" si="4"/>
        <v>1,</v>
      </c>
      <c r="T8" t="s">
        <v>412</v>
      </c>
      <c r="U8" t="s">
        <v>413</v>
      </c>
      <c r="V8" t="s">
        <v>414</v>
      </c>
    </row>
    <row r="9" spans="1:22" x14ac:dyDescent="0.15">
      <c r="A9" t="s">
        <v>36</v>
      </c>
      <c r="B9">
        <v>53211</v>
      </c>
      <c r="C9">
        <v>50</v>
      </c>
      <c r="D9">
        <v>1</v>
      </c>
      <c r="E9">
        <v>1</v>
      </c>
      <c r="F9">
        <v>4</v>
      </c>
      <c r="G9" s="5">
        <f t="shared" si="0"/>
        <v>1.0177081213108081E-2</v>
      </c>
      <c r="H9" t="str">
        <f>VLOOKUP(B9,'名称-id-价值'!B:C,2,FALSE)</f>
        <v>KV-1-碎片</v>
      </c>
      <c r="I9" t="str">
        <f t="shared" si="5"/>
        <v>T2碎片</v>
      </c>
      <c r="J9">
        <f t="shared" si="1"/>
        <v>1</v>
      </c>
      <c r="K9">
        <f t="shared" si="6"/>
        <v>4.0708324852432323E-2</v>
      </c>
      <c r="L9">
        <f>VLOOKUP(B9,'名称-id-价值'!B:M,J9+2,FALSE)</f>
        <v>60</v>
      </c>
      <c r="M9">
        <f t="shared" si="7"/>
        <v>0.61062487278648481</v>
      </c>
      <c r="N9">
        <f t="shared" si="2"/>
        <v>2066.0777529004681</v>
      </c>
      <c r="O9" t="str">
        <f t="shared" si="3"/>
        <v>53211,</v>
      </c>
      <c r="P9" t="str">
        <f t="shared" si="3"/>
        <v>50,</v>
      </c>
      <c r="Q9" t="str">
        <f t="shared" si="8"/>
        <v>(1,1)</v>
      </c>
      <c r="R9" t="str">
        <f t="shared" si="4"/>
        <v>1,</v>
      </c>
      <c r="S9" t="str">
        <f t="shared" si="4"/>
        <v>1,</v>
      </c>
      <c r="T9" t="s">
        <v>412</v>
      </c>
      <c r="U9" t="s">
        <v>413</v>
      </c>
      <c r="V9" t="s">
        <v>415</v>
      </c>
    </row>
    <row r="10" spans="1:22" x14ac:dyDescent="0.15">
      <c r="A10" t="s">
        <v>36</v>
      </c>
      <c r="B10">
        <v>53221</v>
      </c>
      <c r="C10">
        <v>50</v>
      </c>
      <c r="D10">
        <v>1</v>
      </c>
      <c r="E10">
        <v>1</v>
      </c>
      <c r="F10">
        <v>4</v>
      </c>
      <c r="G10" s="5">
        <f t="shared" si="0"/>
        <v>1.0177081213108081E-2</v>
      </c>
      <c r="H10" t="str">
        <f>VLOOKUP(B10,'名称-id-价值'!B:C,2,FALSE)</f>
        <v>丘吉尔-碎片</v>
      </c>
      <c r="I10" t="str">
        <f t="shared" si="5"/>
        <v>T2碎片</v>
      </c>
      <c r="J10">
        <f t="shared" si="1"/>
        <v>1</v>
      </c>
      <c r="K10">
        <f t="shared" si="6"/>
        <v>4.0708324852432323E-2</v>
      </c>
      <c r="L10">
        <f>VLOOKUP(B10,'名称-id-价值'!B:M,J10+2,FALSE)</f>
        <v>80</v>
      </c>
      <c r="M10">
        <f t="shared" si="7"/>
        <v>0.81416649704864641</v>
      </c>
      <c r="N10">
        <f t="shared" si="2"/>
        <v>2066.0777529004681</v>
      </c>
      <c r="O10" t="str">
        <f t="shared" si="3"/>
        <v>53221,</v>
      </c>
      <c r="P10" t="str">
        <f t="shared" si="3"/>
        <v>50,</v>
      </c>
      <c r="Q10" t="str">
        <f t="shared" si="8"/>
        <v>(1,1)</v>
      </c>
      <c r="R10" t="str">
        <f t="shared" si="4"/>
        <v>1,</v>
      </c>
      <c r="S10" t="str">
        <f t="shared" si="4"/>
        <v>1,</v>
      </c>
      <c r="T10" t="s">
        <v>412</v>
      </c>
      <c r="U10" t="s">
        <v>413</v>
      </c>
      <c r="V10" t="s">
        <v>416</v>
      </c>
    </row>
    <row r="11" spans="1:22" x14ac:dyDescent="0.15">
      <c r="A11" t="s">
        <v>36</v>
      </c>
      <c r="B11">
        <v>51311</v>
      </c>
      <c r="C11">
        <v>12</v>
      </c>
      <c r="D11">
        <v>1</v>
      </c>
      <c r="E11">
        <v>1</v>
      </c>
      <c r="F11">
        <v>4</v>
      </c>
      <c r="G11" s="5">
        <f t="shared" si="0"/>
        <v>2.4424994911459393E-3</v>
      </c>
      <c r="H11" t="str">
        <f>VLOOKUP(B11,'名称-id-价值'!B:C,2,FALSE)</f>
        <v>35(t)-碎片</v>
      </c>
      <c r="I11" t="str">
        <f t="shared" si="5"/>
        <v>T3碎片</v>
      </c>
      <c r="J11">
        <f t="shared" si="1"/>
        <v>1</v>
      </c>
      <c r="K11">
        <f t="shared" si="6"/>
        <v>9.7699979645837574E-3</v>
      </c>
      <c r="L11">
        <f>VLOOKUP(B11,'名称-id-价值'!B:M,J11+2,FALSE)</f>
        <v>55</v>
      </c>
      <c r="M11">
        <f t="shared" si="7"/>
        <v>0.13433747201302668</v>
      </c>
      <c r="N11">
        <f t="shared" si="2"/>
        <v>2066.0777529004681</v>
      </c>
      <c r="O11" t="str">
        <f>B11&amp;","</f>
        <v>51311,</v>
      </c>
      <c r="P11" t="str">
        <f>C11&amp;","</f>
        <v>12,</v>
      </c>
      <c r="Q11" t="str">
        <f t="shared" si="8"/>
        <v>(1,1)</v>
      </c>
      <c r="R11" t="str">
        <f>D11&amp;","</f>
        <v>1,</v>
      </c>
      <c r="S11" t="str">
        <f>E11&amp;","</f>
        <v>1,</v>
      </c>
      <c r="T11" t="s">
        <v>412</v>
      </c>
      <c r="U11" t="s">
        <v>413</v>
      </c>
      <c r="V11" t="s">
        <v>417</v>
      </c>
    </row>
    <row r="12" spans="1:22" x14ac:dyDescent="0.15">
      <c r="A12" t="s">
        <v>36</v>
      </c>
      <c r="B12">
        <v>51321</v>
      </c>
      <c r="C12">
        <v>12</v>
      </c>
      <c r="D12">
        <v>1</v>
      </c>
      <c r="E12">
        <v>1</v>
      </c>
      <c r="F12">
        <v>4</v>
      </c>
      <c r="G12" s="5">
        <f t="shared" si="0"/>
        <v>2.4424994911459393E-3</v>
      </c>
      <c r="H12" t="str">
        <f>VLOOKUP(B12,'名称-id-价值'!B:C,2,FALSE)</f>
        <v>十字军-碎片</v>
      </c>
      <c r="I12" t="str">
        <f t="shared" si="5"/>
        <v>T3碎片</v>
      </c>
      <c r="J12">
        <f t="shared" si="1"/>
        <v>1</v>
      </c>
      <c r="K12">
        <f t="shared" si="6"/>
        <v>9.7699979645837574E-3</v>
      </c>
      <c r="L12">
        <f>VLOOKUP(B12,'名称-id-价值'!B:M,J12+2,FALSE)</f>
        <v>70</v>
      </c>
      <c r="M12">
        <f t="shared" si="7"/>
        <v>0.17097496438021575</v>
      </c>
      <c r="N12">
        <f t="shared" si="2"/>
        <v>2066.0777529004681</v>
      </c>
      <c r="O12" t="str">
        <f>B12&amp;","</f>
        <v>51321,</v>
      </c>
      <c r="P12" t="str">
        <f>C12&amp;","</f>
        <v>12,</v>
      </c>
      <c r="Q12" t="str">
        <f t="shared" si="8"/>
        <v>(1,1)</v>
      </c>
      <c r="R12" t="str">
        <f>D12&amp;","</f>
        <v>1,</v>
      </c>
      <c r="S12" t="str">
        <f>E12&amp;","</f>
        <v>1,</v>
      </c>
    </row>
    <row r="13" spans="1:22" x14ac:dyDescent="0.15">
      <c r="A13" t="s">
        <v>36</v>
      </c>
      <c r="B13">
        <v>52311</v>
      </c>
      <c r="C13">
        <v>12</v>
      </c>
      <c r="D13">
        <v>1</v>
      </c>
      <c r="E13">
        <v>1</v>
      </c>
      <c r="F13">
        <v>4</v>
      </c>
      <c r="G13" s="5">
        <f t="shared" si="0"/>
        <v>2.4424994911459393E-3</v>
      </c>
      <c r="H13" t="str">
        <f>VLOOKUP(B13,'名称-id-价值'!B:C,2,FALSE)</f>
        <v>玛蒂尔达-碎片</v>
      </c>
      <c r="I13" t="str">
        <f t="shared" si="5"/>
        <v>T3碎片</v>
      </c>
      <c r="J13">
        <f t="shared" si="1"/>
        <v>1</v>
      </c>
      <c r="K13">
        <f t="shared" si="6"/>
        <v>9.7699979645837574E-3</v>
      </c>
      <c r="L13">
        <f>VLOOKUP(B13,'名称-id-价值'!B:M,J13+2,FALSE)</f>
        <v>55</v>
      </c>
      <c r="M13">
        <f t="shared" si="7"/>
        <v>0.13433747201302668</v>
      </c>
      <c r="N13">
        <f t="shared" si="2"/>
        <v>2066.0777529004681</v>
      </c>
      <c r="O13" t="str">
        <f t="shared" ref="O13:P14" si="9">B13&amp;","</f>
        <v>52311,</v>
      </c>
      <c r="P13" t="str">
        <f t="shared" si="9"/>
        <v>12,</v>
      </c>
      <c r="Q13" t="str">
        <f t="shared" si="8"/>
        <v>(1,1)</v>
      </c>
      <c r="R13" t="str">
        <f t="shared" ref="R13:S14" si="10">D13&amp;","</f>
        <v>1,</v>
      </c>
      <c r="S13" t="str">
        <f t="shared" si="10"/>
        <v>1,</v>
      </c>
    </row>
    <row r="14" spans="1:22" x14ac:dyDescent="0.15">
      <c r="A14" t="s">
        <v>36</v>
      </c>
      <c r="B14">
        <v>52321</v>
      </c>
      <c r="C14">
        <v>12</v>
      </c>
      <c r="D14">
        <v>1</v>
      </c>
      <c r="E14">
        <v>1</v>
      </c>
      <c r="F14">
        <v>4</v>
      </c>
      <c r="G14" s="5">
        <f t="shared" si="0"/>
        <v>2.4424994911459393E-3</v>
      </c>
      <c r="H14" t="str">
        <f>VLOOKUP(B14,'名称-id-价值'!B:C,2,FALSE)</f>
        <v>谢尔曼-碎片</v>
      </c>
      <c r="I14" t="str">
        <f t="shared" si="5"/>
        <v>T3碎片</v>
      </c>
      <c r="J14">
        <f t="shared" si="1"/>
        <v>1</v>
      </c>
      <c r="K14">
        <f t="shared" si="6"/>
        <v>9.7699979645837574E-3</v>
      </c>
      <c r="L14">
        <f>VLOOKUP(B14,'名称-id-价值'!B:M,J14+2,FALSE)</f>
        <v>70</v>
      </c>
      <c r="M14">
        <f t="shared" si="7"/>
        <v>0.17097496438021575</v>
      </c>
      <c r="N14">
        <f t="shared" si="2"/>
        <v>2066.0777529004681</v>
      </c>
      <c r="O14" t="str">
        <f t="shared" si="9"/>
        <v>52321,</v>
      </c>
      <c r="P14" t="str">
        <f t="shared" si="9"/>
        <v>12,</v>
      </c>
      <c r="Q14" t="str">
        <f t="shared" si="8"/>
        <v>(1,1)</v>
      </c>
      <c r="R14" t="str">
        <f t="shared" si="10"/>
        <v>1,</v>
      </c>
      <c r="S14" t="str">
        <f t="shared" si="10"/>
        <v>1,</v>
      </c>
    </row>
    <row r="15" spans="1:22" x14ac:dyDescent="0.15">
      <c r="A15" t="s">
        <v>36</v>
      </c>
      <c r="B15">
        <v>53311</v>
      </c>
      <c r="C15">
        <v>12</v>
      </c>
      <c r="D15">
        <v>1</v>
      </c>
      <c r="E15">
        <v>1</v>
      </c>
      <c r="F15">
        <v>4</v>
      </c>
      <c r="G15" s="5">
        <f t="shared" si="0"/>
        <v>2.4424994911459393E-3</v>
      </c>
      <c r="H15" t="str">
        <f>VLOOKUP(B15,'名称-id-价值'!B:C,2,FALSE)</f>
        <v>黑豹-碎片</v>
      </c>
      <c r="I15" t="str">
        <f t="shared" si="5"/>
        <v>T3碎片</v>
      </c>
      <c r="J15">
        <f t="shared" si="1"/>
        <v>1</v>
      </c>
      <c r="K15">
        <f t="shared" si="6"/>
        <v>9.7699979645837574E-3</v>
      </c>
      <c r="L15">
        <f>VLOOKUP(B15,'名称-id-价值'!B:M,J15+2,FALSE)</f>
        <v>55</v>
      </c>
      <c r="M15">
        <f t="shared" si="7"/>
        <v>0.13433747201302668</v>
      </c>
      <c r="N15">
        <f t="shared" si="2"/>
        <v>2066.0777529004681</v>
      </c>
      <c r="O15" t="str">
        <f t="shared" ref="O15:P17" si="11">B15&amp;","</f>
        <v>53311,</v>
      </c>
      <c r="P15" t="str">
        <f t="shared" si="11"/>
        <v>12,</v>
      </c>
      <c r="Q15" t="str">
        <f t="shared" si="8"/>
        <v>(1,1)</v>
      </c>
      <c r="R15" t="str">
        <f t="shared" ref="R15:S17" si="12">D15&amp;","</f>
        <v>1,</v>
      </c>
      <c r="S15" t="str">
        <f t="shared" si="12"/>
        <v>1,</v>
      </c>
    </row>
    <row r="16" spans="1:22" x14ac:dyDescent="0.15">
      <c r="A16" t="s">
        <v>36</v>
      </c>
      <c r="B16">
        <v>53321</v>
      </c>
      <c r="C16">
        <v>12</v>
      </c>
      <c r="D16">
        <v>1</v>
      </c>
      <c r="E16">
        <v>1</v>
      </c>
      <c r="F16">
        <v>4</v>
      </c>
      <c r="G16" s="5">
        <f t="shared" si="0"/>
        <v>2.4424994911459393E-3</v>
      </c>
      <c r="H16" t="str">
        <f>VLOOKUP(B16,'名称-id-价值'!B:C,2,FALSE)</f>
        <v>虎式-碎片</v>
      </c>
      <c r="I16" t="str">
        <f t="shared" si="5"/>
        <v>T3碎片</v>
      </c>
      <c r="J16">
        <f t="shared" si="1"/>
        <v>1</v>
      </c>
      <c r="K16">
        <f t="shared" si="6"/>
        <v>9.7699979645837574E-3</v>
      </c>
      <c r="L16">
        <f>VLOOKUP(B16,'名称-id-价值'!B:M,J16+2,FALSE)</f>
        <v>70</v>
      </c>
      <c r="M16">
        <f t="shared" si="7"/>
        <v>0.17097496438021575</v>
      </c>
      <c r="N16">
        <f t="shared" si="2"/>
        <v>2066.0777529004681</v>
      </c>
      <c r="O16" t="str">
        <f t="shared" si="11"/>
        <v>53321,</v>
      </c>
      <c r="P16" t="str">
        <f t="shared" si="11"/>
        <v>12,</v>
      </c>
      <c r="Q16" t="str">
        <f t="shared" si="8"/>
        <v>(1,1)</v>
      </c>
      <c r="R16" t="str">
        <f t="shared" si="12"/>
        <v>1,</v>
      </c>
      <c r="S16" t="str">
        <f t="shared" si="12"/>
        <v>1,</v>
      </c>
    </row>
    <row r="17" spans="1:33" x14ac:dyDescent="0.15">
      <c r="A17" t="s">
        <v>36</v>
      </c>
      <c r="B17">
        <v>53331</v>
      </c>
      <c r="C17">
        <v>18</v>
      </c>
      <c r="D17">
        <v>1</v>
      </c>
      <c r="E17">
        <v>1</v>
      </c>
      <c r="F17">
        <v>4</v>
      </c>
      <c r="G17" s="5">
        <f t="shared" si="0"/>
        <v>3.6637492367189092E-3</v>
      </c>
      <c r="H17" t="str">
        <f>VLOOKUP(B17,'名称-id-价值'!B:C,2,FALSE)</f>
        <v>KV-2-碎片</v>
      </c>
      <c r="I17" t="str">
        <f t="shared" ref="I17" si="13">IF(LEFT(B17,1)+0=5,"T"&amp;MID(B17,3,1)&amp;"碎片",IF(LEFT(B17,1)+0=1,"T"&amp;MID(B17,3,1)&amp;"坦克",IF(LEFT(B17,1)+0=9,"T"&amp;MID(B17,2,1)&amp;"部件")))</f>
        <v>T3碎片</v>
      </c>
      <c r="J17">
        <f t="shared" si="1"/>
        <v>1</v>
      </c>
      <c r="K17">
        <f t="shared" ref="K17" si="14">AVERAGE(D17:E17)*G17*F17</f>
        <v>1.4654996946875637E-2</v>
      </c>
      <c r="L17">
        <f>VLOOKUP(B17,'名称-id-价值'!B:M,J17+2,FALSE)</f>
        <v>80</v>
      </c>
      <c r="M17">
        <f t="shared" ref="M17" si="15">G17*L17*AVERAGE(D17:E17)</f>
        <v>0.29309993893751274</v>
      </c>
      <c r="N17">
        <f t="shared" si="2"/>
        <v>2066.0777529004681</v>
      </c>
      <c r="O17" t="str">
        <f t="shared" si="11"/>
        <v>53331,</v>
      </c>
      <c r="P17" t="str">
        <f t="shared" si="11"/>
        <v>18,</v>
      </c>
      <c r="Q17" t="str">
        <f t="shared" ref="Q17" si="16">"("&amp;LEFT(R17&amp;S17,LEN(R17&amp;S17)-1)&amp;")"</f>
        <v>(1,1)</v>
      </c>
      <c r="R17" t="str">
        <f t="shared" si="12"/>
        <v>1,</v>
      </c>
      <c r="S17" t="str">
        <f t="shared" si="12"/>
        <v>1,</v>
      </c>
    </row>
    <row r="18" spans="1:33" x14ac:dyDescent="0.15">
      <c r="A18" t="s">
        <v>36</v>
      </c>
      <c r="B18">
        <v>91001</v>
      </c>
      <c r="C18">
        <v>287</v>
      </c>
      <c r="D18">
        <v>3</v>
      </c>
      <c r="E18">
        <v>10</v>
      </c>
      <c r="F18">
        <v>4</v>
      </c>
      <c r="G18" s="5">
        <f t="shared" si="0"/>
        <v>5.8416446163240383E-2</v>
      </c>
      <c r="H18" t="str">
        <f>VLOOKUP(B18,'名称-id-价值'!B:C,2,FALSE)</f>
        <v>T1LP1</v>
      </c>
      <c r="I18" t="str">
        <f t="shared" si="5"/>
        <v>T1部件</v>
      </c>
      <c r="J18">
        <f t="shared" si="1"/>
        <v>1</v>
      </c>
      <c r="K18">
        <f t="shared" si="6"/>
        <v>1.51882760024425</v>
      </c>
      <c r="L18">
        <f>VLOOKUP(B18,'名称-id-价值'!B:M,J18+2,FALSE)</f>
        <v>40</v>
      </c>
      <c r="M18">
        <f t="shared" si="7"/>
        <v>15.188276002442501</v>
      </c>
      <c r="N18">
        <f t="shared" si="2"/>
        <v>2066.0777529004681</v>
      </c>
      <c r="O18" t="str">
        <f t="shared" ref="O18:P19" si="17">B18&amp;","</f>
        <v>91001,</v>
      </c>
      <c r="P18" t="str">
        <f t="shared" si="17"/>
        <v>287,</v>
      </c>
      <c r="Q18" t="str">
        <f t="shared" si="8"/>
        <v>(3,10)</v>
      </c>
      <c r="R18" t="str">
        <f t="shared" ref="R18:S19" si="18">D18&amp;","</f>
        <v>3,</v>
      </c>
      <c r="S18" t="str">
        <f t="shared" si="18"/>
        <v>10,</v>
      </c>
    </row>
    <row r="19" spans="1:33" x14ac:dyDescent="0.15">
      <c r="A19" t="s">
        <v>36</v>
      </c>
      <c r="B19">
        <v>91003</v>
      </c>
      <c r="C19">
        <v>287</v>
      </c>
      <c r="D19">
        <v>3</v>
      </c>
      <c r="E19">
        <v>10</v>
      </c>
      <c r="F19">
        <v>4</v>
      </c>
      <c r="G19" s="5">
        <f t="shared" si="0"/>
        <v>5.8416446163240383E-2</v>
      </c>
      <c r="H19" t="str">
        <f>VLOOKUP(B19,'名称-id-价值'!B:C,2,FALSE)</f>
        <v>T1LP3</v>
      </c>
      <c r="I19" t="str">
        <f t="shared" si="5"/>
        <v>T1部件</v>
      </c>
      <c r="J19">
        <f t="shared" si="1"/>
        <v>1</v>
      </c>
      <c r="K19">
        <f t="shared" si="6"/>
        <v>1.51882760024425</v>
      </c>
      <c r="L19">
        <f>VLOOKUP(B19,'名称-id-价值'!B:M,J19+2,FALSE)</f>
        <v>40</v>
      </c>
      <c r="M19">
        <f t="shared" si="7"/>
        <v>15.188276002442501</v>
      </c>
      <c r="N19">
        <f t="shared" si="2"/>
        <v>2066.0777529004681</v>
      </c>
      <c r="O19" t="str">
        <f t="shared" si="17"/>
        <v>91003,</v>
      </c>
      <c r="P19" t="str">
        <f t="shared" si="17"/>
        <v>287,</v>
      </c>
      <c r="Q19" t="str">
        <f t="shared" si="8"/>
        <v>(3,10)</v>
      </c>
      <c r="R19" t="str">
        <f t="shared" si="18"/>
        <v>3,</v>
      </c>
      <c r="S19" t="str">
        <f t="shared" si="18"/>
        <v>10,</v>
      </c>
    </row>
    <row r="20" spans="1:33" x14ac:dyDescent="0.15">
      <c r="A20" t="s">
        <v>36</v>
      </c>
      <c r="B20">
        <v>91005</v>
      </c>
      <c r="C20">
        <v>287</v>
      </c>
      <c r="D20">
        <v>3</v>
      </c>
      <c r="E20">
        <v>10</v>
      </c>
      <c r="F20">
        <v>4</v>
      </c>
      <c r="G20" s="5">
        <f t="shared" si="0"/>
        <v>5.8416446163240383E-2</v>
      </c>
      <c r="H20" t="str">
        <f>VLOOKUP(B20,'名称-id-价值'!B:C,2,FALSE)</f>
        <v>T1LP5</v>
      </c>
      <c r="I20" t="str">
        <f t="shared" si="5"/>
        <v>T1部件</v>
      </c>
      <c r="J20">
        <f t="shared" si="1"/>
        <v>1</v>
      </c>
      <c r="K20">
        <f t="shared" si="6"/>
        <v>1.51882760024425</v>
      </c>
      <c r="L20">
        <f>VLOOKUP(B20,'名称-id-价值'!B:M,J20+2,FALSE)</f>
        <v>40</v>
      </c>
      <c r="M20">
        <f t="shared" si="7"/>
        <v>15.188276002442501</v>
      </c>
      <c r="N20">
        <f t="shared" si="2"/>
        <v>2066.0777529004681</v>
      </c>
      <c r="O20" t="str">
        <f>B20&amp;","</f>
        <v>91005,</v>
      </c>
      <c r="P20" t="str">
        <f>C20&amp;","</f>
        <v>287,</v>
      </c>
      <c r="Q20" t="str">
        <f t="shared" si="8"/>
        <v>(3,10)</v>
      </c>
      <c r="R20" t="str">
        <f>D20&amp;","</f>
        <v>3,</v>
      </c>
      <c r="S20" t="str">
        <f>E20&amp;","</f>
        <v>10,</v>
      </c>
    </row>
    <row r="21" spans="1:33" x14ac:dyDescent="0.15">
      <c r="A21" t="s">
        <v>36</v>
      </c>
      <c r="B21">
        <v>91101</v>
      </c>
      <c r="C21">
        <v>287</v>
      </c>
      <c r="D21">
        <v>3</v>
      </c>
      <c r="E21">
        <v>10</v>
      </c>
      <c r="F21">
        <v>4</v>
      </c>
      <c r="G21" s="5">
        <f t="shared" si="0"/>
        <v>5.8416446163240383E-2</v>
      </c>
      <c r="H21" t="str">
        <f>VLOOKUP(B21,'名称-id-价值'!B:C,2,FALSE)</f>
        <v>T1MP1</v>
      </c>
      <c r="I21" t="str">
        <f t="shared" si="5"/>
        <v>T1部件</v>
      </c>
      <c r="J21">
        <f t="shared" si="1"/>
        <v>1</v>
      </c>
      <c r="K21">
        <f t="shared" si="6"/>
        <v>1.51882760024425</v>
      </c>
      <c r="L21">
        <f>VLOOKUP(B21,'名称-id-价值'!B:M,J21+2,FALSE)</f>
        <v>40</v>
      </c>
      <c r="M21">
        <f t="shared" si="7"/>
        <v>15.188276002442501</v>
      </c>
      <c r="N21">
        <f t="shared" si="2"/>
        <v>2066.0777529004681</v>
      </c>
      <c r="O21" t="str">
        <f>B21&amp;","</f>
        <v>91101,</v>
      </c>
      <c r="P21" t="str">
        <f>C21&amp;","</f>
        <v>287,</v>
      </c>
      <c r="Q21" t="str">
        <f t="shared" si="8"/>
        <v>(3,10)</v>
      </c>
      <c r="R21" t="str">
        <f>D21&amp;","</f>
        <v>3,</v>
      </c>
      <c r="S21" t="str">
        <f>E21&amp;","</f>
        <v>10,</v>
      </c>
      <c r="T21">
        <v>1</v>
      </c>
      <c r="U21" t="s">
        <v>147</v>
      </c>
      <c r="V21" s="5">
        <f t="shared" ref="V21:V63" si="19">SUMIFS(G:G,I:I,U21,J:J,T21)</f>
        <v>0.39324241807449622</v>
      </c>
      <c r="W21" t="str">
        <f>VLOOKUP(U21,展示字符串!$A$1:$B$83,2,FALSE)</f>
        <v>CHEST_ITEM_TYPE_T1_SHARD</v>
      </c>
      <c r="X21" t="str">
        <f t="shared" ref="X21:X63" si="20">IF(T21=T22,TEXT(V21,"0.00%"),TEXT(V21+(1-SUMIFS(Y:Y,T:T,T21)),"0.00%"))</f>
        <v>39.32%</v>
      </c>
      <c r="Y21" s="5">
        <f>ROUND(V21,4)</f>
        <v>0.39319999999999999</v>
      </c>
      <c r="Z21" t="str">
        <f>"["&amp;W21&amp;","&amp;W22&amp;","&amp;W23&amp;","&amp;W24&amp;"]"</f>
        <v>[CHEST_ITEM_TYPE_T1_SHARD,CHEST_ITEM_TYPE_T2_SHARD,CHEST_ITEM_TYPE_T3_SHARD,CHEST_ITEM_TYPE_T1_PART]</v>
      </c>
      <c r="AA21" t="str">
        <f>"["&amp;X21&amp;","&amp;X22&amp;","&amp;X23&amp;","&amp;X24&amp;"]"</f>
        <v>[39.32%,6.11%,1.83%,52.74%]</v>
      </c>
      <c r="AC21" s="18" t="s">
        <v>188</v>
      </c>
      <c r="AD21" s="18" t="s">
        <v>189</v>
      </c>
      <c r="AE21" s="18" t="s">
        <v>190</v>
      </c>
      <c r="AF21" s="19" t="s">
        <v>193</v>
      </c>
    </row>
    <row r="22" spans="1:33" x14ac:dyDescent="0.15">
      <c r="A22" t="s">
        <v>36</v>
      </c>
      <c r="B22">
        <v>91103</v>
      </c>
      <c r="C22">
        <v>287</v>
      </c>
      <c r="D22">
        <v>3</v>
      </c>
      <c r="E22">
        <v>10</v>
      </c>
      <c r="F22">
        <v>4</v>
      </c>
      <c r="G22" s="5">
        <f t="shared" si="0"/>
        <v>5.8416446163240383E-2</v>
      </c>
      <c r="H22" t="str">
        <f>VLOOKUP(B22,'名称-id-价值'!B:C,2,FALSE)</f>
        <v>T1MP3</v>
      </c>
      <c r="I22" t="str">
        <f t="shared" si="5"/>
        <v>T1部件</v>
      </c>
      <c r="J22">
        <f t="shared" si="1"/>
        <v>1</v>
      </c>
      <c r="K22">
        <f t="shared" si="6"/>
        <v>1.51882760024425</v>
      </c>
      <c r="L22">
        <f>VLOOKUP(B22,'名称-id-价值'!B:M,J22+2,FALSE)</f>
        <v>40</v>
      </c>
      <c r="M22">
        <f t="shared" si="7"/>
        <v>15.188276002442501</v>
      </c>
      <c r="N22">
        <f t="shared" si="2"/>
        <v>2066.0777529004681</v>
      </c>
      <c r="O22" t="str">
        <f t="shared" ref="O22:P87" si="21">B22&amp;","</f>
        <v>91103,</v>
      </c>
      <c r="P22" t="str">
        <f t="shared" si="21"/>
        <v>287,</v>
      </c>
      <c r="Q22" t="str">
        <f t="shared" si="8"/>
        <v>(3,10)</v>
      </c>
      <c r="R22" t="str">
        <f t="shared" ref="R22:S37" si="22">D22&amp;","</f>
        <v>3,</v>
      </c>
      <c r="S22" t="str">
        <f t="shared" si="22"/>
        <v>10,</v>
      </c>
      <c r="T22">
        <v>1</v>
      </c>
      <c r="U22" s="11" t="s">
        <v>148</v>
      </c>
      <c r="V22" s="5">
        <f t="shared" si="19"/>
        <v>6.1062487278648478E-2</v>
      </c>
      <c r="W22" t="str">
        <f>VLOOKUP(U22,展示字符串!$A$1:$B$83,2,FALSE)</f>
        <v>CHEST_ITEM_TYPE_T2_SHARD</v>
      </c>
      <c r="X22" t="str">
        <f t="shared" si="20"/>
        <v>6.11%</v>
      </c>
      <c r="Y22" s="5">
        <f t="shared" ref="Y22:Y63" si="23">ROUND(V22,4)</f>
        <v>6.1100000000000002E-2</v>
      </c>
      <c r="Z22" t="str">
        <f>"["&amp;W25&amp;","&amp;W26&amp;","&amp;W27&amp;","&amp;W28&amp;","&amp;W29&amp;"]"</f>
        <v>[CHEST_ITEM_TYPE_T2_TANK,CHEST_ITEM_TYPE_T1_SHARD,CHEST_ITEM_TYPE_T2_SHARD,CHEST_ITEM_TYPE_T3_SHARD,CHEST_ITEM_TYPE_T1_PART]</v>
      </c>
      <c r="AA22" t="str">
        <f>"["&amp;X25&amp;","&amp;X26&amp;","&amp;X27&amp;","&amp;X28&amp;","&amp;X29&amp;"]"</f>
        <v>[13.11%,5.97%,17.38%,3.93%,59.61%]</v>
      </c>
      <c r="AC22" s="15">
        <v>1</v>
      </c>
      <c r="AD22" s="15">
        <v>4000</v>
      </c>
      <c r="AE22" s="15">
        <v>0</v>
      </c>
      <c r="AF22" s="15">
        <f>VLOOKUP($AD$21,'名称-id-价值'!$A:$M,4,FALSE)*AD22+AE22</f>
        <v>80</v>
      </c>
      <c r="AG22" t="str">
        <f>"["&amp;AD22&amp;"]"</f>
        <v>[4000]</v>
      </c>
    </row>
    <row r="23" spans="1:33" x14ac:dyDescent="0.15">
      <c r="A23" t="s">
        <v>36</v>
      </c>
      <c r="B23">
        <v>91105</v>
      </c>
      <c r="C23">
        <v>287</v>
      </c>
      <c r="D23">
        <v>3</v>
      </c>
      <c r="E23">
        <v>10</v>
      </c>
      <c r="F23">
        <v>4</v>
      </c>
      <c r="G23" s="5">
        <f t="shared" si="0"/>
        <v>5.8416446163240383E-2</v>
      </c>
      <c r="H23" t="str">
        <f>VLOOKUP(B23,'名称-id-价值'!B:C,2,FALSE)</f>
        <v>T1MP5</v>
      </c>
      <c r="I23" t="str">
        <f t="shared" si="5"/>
        <v>T1部件</v>
      </c>
      <c r="J23">
        <f t="shared" si="1"/>
        <v>1</v>
      </c>
      <c r="K23">
        <f t="shared" si="6"/>
        <v>1.51882760024425</v>
      </c>
      <c r="L23">
        <f>VLOOKUP(B23,'名称-id-价值'!B:M,J23+2,FALSE)</f>
        <v>40</v>
      </c>
      <c r="M23">
        <f t="shared" si="7"/>
        <v>15.188276002442501</v>
      </c>
      <c r="N23">
        <f t="shared" si="2"/>
        <v>2066.0777529004681</v>
      </c>
      <c r="O23" t="str">
        <f t="shared" si="21"/>
        <v>91105,</v>
      </c>
      <c r="P23" t="str">
        <f t="shared" si="21"/>
        <v>287,</v>
      </c>
      <c r="Q23" t="str">
        <f t="shared" si="8"/>
        <v>(3,10)</v>
      </c>
      <c r="R23" t="str">
        <f t="shared" si="22"/>
        <v>3,</v>
      </c>
      <c r="S23" t="str">
        <f t="shared" si="22"/>
        <v>10,</v>
      </c>
      <c r="T23">
        <v>1</v>
      </c>
      <c r="U23" s="10" t="s">
        <v>149</v>
      </c>
      <c r="V23" s="5">
        <f t="shared" si="19"/>
        <v>1.8318746183594546E-2</v>
      </c>
      <c r="W23" t="str">
        <f>VLOOKUP(U23,展示字符串!$A$1:$B$83,2,FALSE)</f>
        <v>CHEST_ITEM_TYPE_T3_SHARD</v>
      </c>
      <c r="X23" t="str">
        <f t="shared" si="20"/>
        <v>1.83%</v>
      </c>
      <c r="Y23" s="5">
        <f t="shared" si="23"/>
        <v>1.83E-2</v>
      </c>
      <c r="Z23" t="str">
        <f>"["&amp;W30&amp;","&amp;W31&amp;","&amp;W32&amp;","&amp;W33&amp;","&amp;W34&amp;"]"</f>
        <v>[CHEST_ITEM_TYPE_T2_TANK,CHEST_ITEM_TYPE_T2_SHARD,CHEST_ITEM_TYPE_T3_SHARD,CHEST_ITEM_TYPE_T1_PART,CHEST_ITEM_TYPE_T2_PART]</v>
      </c>
      <c r="AA23" t="str">
        <f>"["&amp;X30&amp;","&amp;X31&amp;","&amp;X32&amp;","&amp;X33&amp;","&amp;X34&amp;"]"</f>
        <v>[22.49%,14.52%,6.40%,37.21%,19.38%]</v>
      </c>
      <c r="AC23" s="15">
        <v>2</v>
      </c>
      <c r="AD23" s="15">
        <v>4500</v>
      </c>
      <c r="AE23" s="15">
        <v>0</v>
      </c>
      <c r="AF23" s="15">
        <f>VLOOKUP($AD$21,'名称-id-价值'!$A:$M,4,FALSE)*AD23+AE23</f>
        <v>90</v>
      </c>
      <c r="AG23" t="str">
        <f t="shared" ref="AG23:AG31" si="24">"["&amp;AD23&amp;"]"</f>
        <v>[4500]</v>
      </c>
    </row>
    <row r="24" spans="1:33" x14ac:dyDescent="0.15">
      <c r="A24" t="s">
        <v>36</v>
      </c>
      <c r="B24">
        <v>91201</v>
      </c>
      <c r="C24">
        <v>287</v>
      </c>
      <c r="D24">
        <v>3</v>
      </c>
      <c r="E24">
        <v>10</v>
      </c>
      <c r="F24">
        <v>4</v>
      </c>
      <c r="G24" s="5">
        <f t="shared" si="0"/>
        <v>5.8416446163240383E-2</v>
      </c>
      <c r="H24" t="str">
        <f>VLOOKUP(B24,'名称-id-价值'!B:C,2,FALSE)</f>
        <v>T1HP1</v>
      </c>
      <c r="I24" t="str">
        <f t="shared" si="5"/>
        <v>T1部件</v>
      </c>
      <c r="J24">
        <f t="shared" si="1"/>
        <v>1</v>
      </c>
      <c r="K24">
        <f t="shared" si="6"/>
        <v>1.51882760024425</v>
      </c>
      <c r="L24">
        <f>VLOOKUP(B24,'名称-id-价值'!B:M,J24+2,FALSE)</f>
        <v>40</v>
      </c>
      <c r="M24">
        <f t="shared" si="7"/>
        <v>15.188276002442501</v>
      </c>
      <c r="N24">
        <f t="shared" si="2"/>
        <v>2066.0777529004681</v>
      </c>
      <c r="O24" t="str">
        <f t="shared" si="21"/>
        <v>91201,</v>
      </c>
      <c r="P24" t="str">
        <f t="shared" si="21"/>
        <v>287,</v>
      </c>
      <c r="Q24" t="str">
        <f t="shared" si="8"/>
        <v>(3,10)</v>
      </c>
      <c r="R24" t="str">
        <f t="shared" si="22"/>
        <v>3,</v>
      </c>
      <c r="S24" t="str">
        <f t="shared" si="22"/>
        <v>10,</v>
      </c>
      <c r="T24">
        <v>1</v>
      </c>
      <c r="U24" t="s">
        <v>150</v>
      </c>
      <c r="V24" s="5">
        <f t="shared" si="19"/>
        <v>0.52737634846326076</v>
      </c>
      <c r="W24" t="str">
        <f>VLOOKUP(U24,展示字符串!$A$1:$B$83,2,FALSE)</f>
        <v>CHEST_ITEM_TYPE_T1_PART</v>
      </c>
      <c r="X24" t="str">
        <f t="shared" si="20"/>
        <v>52.74%</v>
      </c>
      <c r="Y24" s="5">
        <f t="shared" si="23"/>
        <v>0.52739999999999998</v>
      </c>
      <c r="Z24" t="str">
        <f>"["&amp;W35&amp;","&amp;W36&amp;","&amp;W37&amp;","&amp;W38&amp;"]"</f>
        <v>[CHEST_ITEM_TYPE_T2_TANK,CHEST_ITEM_TYPE_T2_SHARD,CHEST_ITEM_TYPE_T3_SHARD,CHEST_ITEM_TYPE_T2_PART]</v>
      </c>
      <c r="AA24" t="str">
        <f>"["&amp;X35&amp;","&amp;X36&amp;","&amp;X37&amp;","&amp;X38&amp;"]"</f>
        <v>[20.63%,26.14%,9.48%,43.75%]</v>
      </c>
      <c r="AC24" s="15">
        <v>3</v>
      </c>
      <c r="AD24" s="15">
        <v>5000</v>
      </c>
      <c r="AE24" s="15">
        <v>0</v>
      </c>
      <c r="AF24" s="15">
        <f>VLOOKUP($AD$21,'名称-id-价值'!$A:$M,4,FALSE)*AD24+AE24</f>
        <v>100</v>
      </c>
      <c r="AG24" t="str">
        <f t="shared" si="24"/>
        <v>[5000]</v>
      </c>
    </row>
    <row r="25" spans="1:33" x14ac:dyDescent="0.15">
      <c r="A25" t="s">
        <v>36</v>
      </c>
      <c r="B25">
        <v>91203</v>
      </c>
      <c r="C25">
        <v>287</v>
      </c>
      <c r="D25">
        <v>3</v>
      </c>
      <c r="E25">
        <v>10</v>
      </c>
      <c r="F25">
        <v>4</v>
      </c>
      <c r="G25" s="5">
        <f t="shared" si="0"/>
        <v>5.8416446163240383E-2</v>
      </c>
      <c r="H25" t="str">
        <f>VLOOKUP(B25,'名称-id-价值'!B:C,2,FALSE)</f>
        <v>T1HP3</v>
      </c>
      <c r="I25" t="str">
        <f t="shared" si="5"/>
        <v>T1部件</v>
      </c>
      <c r="J25">
        <f t="shared" si="1"/>
        <v>1</v>
      </c>
      <c r="K25">
        <f t="shared" si="6"/>
        <v>1.51882760024425</v>
      </c>
      <c r="L25">
        <f>VLOOKUP(B25,'名称-id-价值'!B:M,J25+2,FALSE)</f>
        <v>40</v>
      </c>
      <c r="M25">
        <f t="shared" si="7"/>
        <v>15.188276002442501</v>
      </c>
      <c r="N25">
        <f t="shared" si="2"/>
        <v>2066.0777529004681</v>
      </c>
      <c r="O25" t="str">
        <f t="shared" si="21"/>
        <v>91203,</v>
      </c>
      <c r="P25" t="str">
        <f t="shared" si="21"/>
        <v>287,</v>
      </c>
      <c r="Q25" t="str">
        <f t="shared" si="8"/>
        <v>(3,10)</v>
      </c>
      <c r="R25" t="str">
        <f t="shared" si="22"/>
        <v>3,</v>
      </c>
      <c r="S25" t="str">
        <f t="shared" si="22"/>
        <v>10,</v>
      </c>
      <c r="T25">
        <v>2</v>
      </c>
      <c r="U25" t="s">
        <v>153</v>
      </c>
      <c r="V25" s="5">
        <f t="shared" si="19"/>
        <v>0.13114754098360656</v>
      </c>
      <c r="W25" t="str">
        <f>VLOOKUP(U25,展示字符串!$A$1:$B$83,2,FALSE)</f>
        <v>CHEST_ITEM_TYPE_T2_TANK</v>
      </c>
      <c r="X25" t="str">
        <f t="shared" si="20"/>
        <v>13.11%</v>
      </c>
      <c r="Y25" s="5">
        <f t="shared" si="23"/>
        <v>0.13109999999999999</v>
      </c>
      <c r="Z25" t="str">
        <f>"["&amp;W39&amp;","&amp;W40&amp;","&amp;W41&amp;","&amp;W42&amp;","&amp;W43&amp;"]"</f>
        <v>[CHEST_ITEM_TYPE_T2_TANK,CHEST_ITEM_TYPE_T3_TANK,CHEST_ITEM_TYPE_T2_SHARD,CHEST_ITEM_TYPE_T3_SHARD,CHEST_ITEM_TYPE_T2_PART]</v>
      </c>
      <c r="AA25" t="str">
        <f>"["&amp;X39&amp;","&amp;X40&amp;","&amp;X41&amp;","&amp;X42&amp;","&amp;X43&amp;"]"</f>
        <v>[10.68%,6.38%,6.30%,21.75%,54.89%]</v>
      </c>
      <c r="AC25" s="15">
        <v>4</v>
      </c>
      <c r="AD25" s="15">
        <v>6000</v>
      </c>
      <c r="AE25" s="15">
        <v>0</v>
      </c>
      <c r="AF25" s="15">
        <f>VLOOKUP($AD$21,'名称-id-价值'!$A:$M,4,FALSE)*AD25+AE25</f>
        <v>120</v>
      </c>
      <c r="AG25" t="str">
        <f t="shared" si="24"/>
        <v>[6000]</v>
      </c>
    </row>
    <row r="26" spans="1:33" x14ac:dyDescent="0.15">
      <c r="A26" t="s">
        <v>36</v>
      </c>
      <c r="B26">
        <v>91205</v>
      </c>
      <c r="C26">
        <v>295</v>
      </c>
      <c r="D26">
        <v>3</v>
      </c>
      <c r="E26">
        <v>10</v>
      </c>
      <c r="F26">
        <v>4</v>
      </c>
      <c r="G26" s="5">
        <f t="shared" si="0"/>
        <v>6.0044779157337677E-2</v>
      </c>
      <c r="H26" t="str">
        <f>VLOOKUP(B26,'名称-id-价值'!B:C,2,FALSE)</f>
        <v>T1HP5</v>
      </c>
      <c r="I26" t="str">
        <f t="shared" si="5"/>
        <v>T1部件</v>
      </c>
      <c r="J26">
        <f t="shared" si="1"/>
        <v>1</v>
      </c>
      <c r="K26">
        <f t="shared" si="6"/>
        <v>1.5611642580907796</v>
      </c>
      <c r="L26">
        <f>VLOOKUP(B26,'名称-id-价值'!B:M,J26+2,FALSE)</f>
        <v>40</v>
      </c>
      <c r="M26">
        <f t="shared" si="7"/>
        <v>15.611642580907796</v>
      </c>
      <c r="N26">
        <f t="shared" si="2"/>
        <v>2066.0777529004681</v>
      </c>
      <c r="O26" t="str">
        <f t="shared" si="21"/>
        <v>91205,</v>
      </c>
      <c r="P26" t="str">
        <f t="shared" si="21"/>
        <v>295,</v>
      </c>
      <c r="Q26" t="str">
        <f t="shared" si="8"/>
        <v>(3,10)</v>
      </c>
      <c r="R26" t="str">
        <f t="shared" si="22"/>
        <v>3,</v>
      </c>
      <c r="S26" t="str">
        <f t="shared" si="22"/>
        <v>10,</v>
      </c>
      <c r="T26">
        <v>2</v>
      </c>
      <c r="U26" t="s">
        <v>147</v>
      </c>
      <c r="V26" s="5">
        <f t="shared" si="19"/>
        <v>5.9672131147540983E-2</v>
      </c>
      <c r="W26" t="str">
        <f>VLOOKUP(U26,展示字符串!$A$1:$B$83,2,FALSE)</f>
        <v>CHEST_ITEM_TYPE_T1_SHARD</v>
      </c>
      <c r="X26" t="str">
        <f t="shared" si="20"/>
        <v>5.97%</v>
      </c>
      <c r="Y26" s="5">
        <f t="shared" si="23"/>
        <v>5.9700000000000003E-2</v>
      </c>
      <c r="Z26" t="str">
        <f>"["&amp;W44&amp;","&amp;W45&amp;","&amp;W46&amp;","&amp;W47&amp;"]"</f>
        <v>[CHEST_ITEM_TYPE_T3_TANK,CHEST_ITEM_TYPE_T3_SHARD,CHEST_ITEM_TYPE_T2_PART,CHEST_ITEM_TYPE_T3_PART]</v>
      </c>
      <c r="AA26" t="str">
        <f>"["&amp;X44&amp;","&amp;X45&amp;","&amp;X46&amp;","&amp;X47&amp;"]"</f>
        <v>[7.89%,22.24%,35.89%,33.98%]</v>
      </c>
      <c r="AC26" s="15">
        <v>5</v>
      </c>
      <c r="AD26" s="15">
        <v>8000</v>
      </c>
      <c r="AE26" s="15">
        <v>0</v>
      </c>
      <c r="AF26" s="15">
        <f>VLOOKUP($AD$21,'名称-id-价值'!$A:$M,4,FALSE)*AD26+AE26</f>
        <v>160</v>
      </c>
      <c r="AG26" t="str">
        <f t="shared" si="24"/>
        <v>[8000]</v>
      </c>
    </row>
    <row r="27" spans="1:33" x14ac:dyDescent="0.15">
      <c r="A27" t="s">
        <v>37</v>
      </c>
      <c r="B27">
        <v>11211</v>
      </c>
      <c r="C27">
        <v>200</v>
      </c>
      <c r="D27">
        <v>2</v>
      </c>
      <c r="E27">
        <v>4</v>
      </c>
      <c r="F27">
        <v>4</v>
      </c>
      <c r="G27" s="5">
        <f t="shared" si="0"/>
        <v>4.3715846994535519E-2</v>
      </c>
      <c r="H27" t="str">
        <f>VLOOKUP(B27,'名称-id-价值'!B:C,2,FALSE)</f>
        <v>二号</v>
      </c>
      <c r="I27" t="str">
        <f t="shared" si="5"/>
        <v>T2坦克</v>
      </c>
      <c r="J27">
        <f t="shared" si="1"/>
        <v>2</v>
      </c>
      <c r="K27">
        <f t="shared" si="6"/>
        <v>0.52459016393442626</v>
      </c>
      <c r="L27">
        <f>VLOOKUP(B27,'名称-id-价值'!B:M,J27+2,FALSE)</f>
        <v>600</v>
      </c>
      <c r="M27">
        <f t="shared" si="7"/>
        <v>78.688524590163937</v>
      </c>
      <c r="N27">
        <f t="shared" si="2"/>
        <v>2065.6459016393469</v>
      </c>
      <c r="O27" t="str">
        <f t="shared" si="21"/>
        <v>11211,</v>
      </c>
      <c r="P27" t="str">
        <f t="shared" si="21"/>
        <v>200,</v>
      </c>
      <c r="Q27" t="str">
        <f t="shared" si="8"/>
        <v>(2,4)</v>
      </c>
      <c r="R27" t="str">
        <f t="shared" si="22"/>
        <v>2,</v>
      </c>
      <c r="S27" t="str">
        <f t="shared" si="22"/>
        <v>4,</v>
      </c>
      <c r="T27">
        <v>2</v>
      </c>
      <c r="U27" s="11" t="s">
        <v>148</v>
      </c>
      <c r="V27" s="5">
        <f t="shared" si="19"/>
        <v>0.17377049180327872</v>
      </c>
      <c r="W27" t="str">
        <f>VLOOKUP(U27,展示字符串!$A$1:$B$83,2,FALSE)</f>
        <v>CHEST_ITEM_TYPE_T2_SHARD</v>
      </c>
      <c r="X27" t="str">
        <f t="shared" si="20"/>
        <v>17.38%</v>
      </c>
      <c r="Y27" s="5">
        <f t="shared" si="23"/>
        <v>0.17380000000000001</v>
      </c>
      <c r="Z27" t="str">
        <f>"["&amp;W48&amp;","&amp;W49&amp;","&amp;W50&amp;","&amp;W51&amp;"]"</f>
        <v>[CHEST_ITEM_TYPE_T3_TANK,CHEST_ITEM_TYPE_T3_SHARD,CHEST_ITEM_TYPE_T2_PART,CHEST_ITEM_TYPE_T3_PART]</v>
      </c>
      <c r="AA27" t="str">
        <f>"["&amp;X48&amp;","&amp;X49&amp;","&amp;X50&amp;","&amp;X51&amp;"]"</f>
        <v>[10.46%,26.66%,29.65%,33.23%]</v>
      </c>
      <c r="AC27" s="15">
        <v>6</v>
      </c>
      <c r="AD27" s="15">
        <v>9000</v>
      </c>
      <c r="AE27" s="15">
        <v>0</v>
      </c>
      <c r="AF27" s="15">
        <f>VLOOKUP($AD$21,'名称-id-价值'!$A:$M,4,FALSE)*AD27+AE27</f>
        <v>180</v>
      </c>
      <c r="AG27" t="str">
        <f t="shared" si="24"/>
        <v>[9000]</v>
      </c>
    </row>
    <row r="28" spans="1:33" x14ac:dyDescent="0.15">
      <c r="A28" t="s">
        <v>37</v>
      </c>
      <c r="B28">
        <v>12211</v>
      </c>
      <c r="C28">
        <v>200</v>
      </c>
      <c r="D28">
        <v>2</v>
      </c>
      <c r="E28">
        <v>4</v>
      </c>
      <c r="F28">
        <v>4</v>
      </c>
      <c r="G28" s="5">
        <f t="shared" si="0"/>
        <v>4.3715846994535519E-2</v>
      </c>
      <c r="H28" t="str">
        <f>VLOOKUP(B28,'名称-id-价值'!B:C,2,FALSE)</f>
        <v>T-34</v>
      </c>
      <c r="I28" t="str">
        <f t="shared" si="5"/>
        <v>T2坦克</v>
      </c>
      <c r="J28">
        <f t="shared" si="1"/>
        <v>2</v>
      </c>
      <c r="K28">
        <f t="shared" si="6"/>
        <v>0.52459016393442626</v>
      </c>
      <c r="L28">
        <f>VLOOKUP(B28,'名称-id-价值'!B:M,J28+2,FALSE)</f>
        <v>600</v>
      </c>
      <c r="M28">
        <f t="shared" si="7"/>
        <v>78.688524590163937</v>
      </c>
      <c r="N28">
        <f t="shared" si="2"/>
        <v>2065.6459016393469</v>
      </c>
      <c r="O28" t="str">
        <f t="shared" si="21"/>
        <v>12211,</v>
      </c>
      <c r="P28" t="str">
        <f t="shared" si="21"/>
        <v>200,</v>
      </c>
      <c r="Q28" t="str">
        <f t="shared" si="8"/>
        <v>(2,4)</v>
      </c>
      <c r="R28" t="str">
        <f t="shared" si="22"/>
        <v>2,</v>
      </c>
      <c r="S28" t="str">
        <f t="shared" si="22"/>
        <v>4,</v>
      </c>
      <c r="T28">
        <v>2</v>
      </c>
      <c r="U28" s="10" t="s">
        <v>149</v>
      </c>
      <c r="V28" s="5">
        <f t="shared" si="19"/>
        <v>3.9344262295081971E-2</v>
      </c>
      <c r="W28" t="str">
        <f>VLOOKUP(U28,展示字符串!$A$1:$B$83,2,FALSE)</f>
        <v>CHEST_ITEM_TYPE_T3_SHARD</v>
      </c>
      <c r="X28" t="str">
        <f t="shared" si="20"/>
        <v>3.93%</v>
      </c>
      <c r="Y28" s="5">
        <f t="shared" si="23"/>
        <v>3.9300000000000002E-2</v>
      </c>
      <c r="Z28" t="str">
        <f>"["&amp;W52&amp;","&amp;W53&amp;","&amp;W54&amp;","&amp;W55&amp;"]"</f>
        <v>[CHEST_ITEM_TYPE_T3_TANK,CHEST_ITEM_TYPE_T3_SHARD,CHEST_ITEM_TYPE_T2_PART,CHEST_ITEM_TYPE_T3_PART]</v>
      </c>
      <c r="AA28" t="str">
        <f>"["&amp;X52&amp;","&amp;X53&amp;","&amp;X54&amp;","&amp;X55&amp;"]"</f>
        <v>[10.46%,26.66%,29.65%,33.23%]</v>
      </c>
      <c r="AC28" s="15">
        <v>7</v>
      </c>
      <c r="AD28" s="15">
        <v>10000</v>
      </c>
      <c r="AE28" s="15">
        <v>0</v>
      </c>
      <c r="AF28" s="15">
        <f>VLOOKUP($AD$21,'名称-id-价值'!$A:$M,4,FALSE)*AD28+AE28</f>
        <v>200</v>
      </c>
      <c r="AG28" t="str">
        <f t="shared" si="24"/>
        <v>[10000]</v>
      </c>
    </row>
    <row r="29" spans="1:33" x14ac:dyDescent="0.15">
      <c r="A29" t="s">
        <v>37</v>
      </c>
      <c r="B29">
        <v>13211</v>
      </c>
      <c r="C29">
        <v>200</v>
      </c>
      <c r="D29">
        <v>2</v>
      </c>
      <c r="E29">
        <v>4</v>
      </c>
      <c r="F29">
        <v>4</v>
      </c>
      <c r="G29" s="5">
        <f t="shared" si="0"/>
        <v>4.3715846994535519E-2</v>
      </c>
      <c r="H29" t="str">
        <f>VLOOKUP(B29,'名称-id-价值'!B:C,2,FALSE)</f>
        <v>KV-1</v>
      </c>
      <c r="I29" t="str">
        <f t="shared" si="5"/>
        <v>T2坦克</v>
      </c>
      <c r="J29">
        <f t="shared" si="1"/>
        <v>2</v>
      </c>
      <c r="K29">
        <f t="shared" si="6"/>
        <v>0.52459016393442626</v>
      </c>
      <c r="L29">
        <f>VLOOKUP(B29,'名称-id-价值'!B:M,J29+2,FALSE)</f>
        <v>600</v>
      </c>
      <c r="M29">
        <f t="shared" si="7"/>
        <v>78.688524590163937</v>
      </c>
      <c r="N29">
        <f t="shared" si="2"/>
        <v>2065.6459016393469</v>
      </c>
      <c r="O29" t="str">
        <f t="shared" si="21"/>
        <v>13211,</v>
      </c>
      <c r="P29" t="str">
        <f t="shared" si="21"/>
        <v>200,</v>
      </c>
      <c r="Q29" t="str">
        <f t="shared" si="8"/>
        <v>(2,4)</v>
      </c>
      <c r="R29" t="str">
        <f t="shared" si="22"/>
        <v>2,</v>
      </c>
      <c r="S29" t="str">
        <f t="shared" si="22"/>
        <v>4,</v>
      </c>
      <c r="T29">
        <v>2</v>
      </c>
      <c r="U29" t="s">
        <v>150</v>
      </c>
      <c r="V29" s="5">
        <f t="shared" si="19"/>
        <v>0.59606557377049174</v>
      </c>
      <c r="W29" t="str">
        <f>VLOOKUP(U29,展示字符串!$A$1:$B$83,2,FALSE)</f>
        <v>CHEST_ITEM_TYPE_T1_PART</v>
      </c>
      <c r="X29" t="str">
        <f t="shared" si="20"/>
        <v>59.61%</v>
      </c>
      <c r="Y29" s="5">
        <f t="shared" si="23"/>
        <v>0.59609999999999996</v>
      </c>
      <c r="Z29" t="str">
        <f>"["&amp;W56&amp;","&amp;W57&amp;","&amp;W58&amp;","&amp;W59&amp;"]"</f>
        <v>[CHEST_ITEM_TYPE_T3_TANK,CHEST_ITEM_TYPE_T3_SHARD,CHEST_ITEM_TYPE_T2_PART,CHEST_ITEM_TYPE_T3_PART]</v>
      </c>
      <c r="AA29" t="str">
        <f>"["&amp;X56&amp;","&amp;X57&amp;","&amp;X58&amp;","&amp;X59&amp;"]"</f>
        <v>[10.46%,26.66%,29.65%,33.23%]</v>
      </c>
      <c r="AC29" s="15">
        <v>8</v>
      </c>
      <c r="AD29" s="15">
        <v>10000</v>
      </c>
      <c r="AE29" s="15">
        <v>0</v>
      </c>
      <c r="AF29" s="15">
        <f>VLOOKUP($AD$21,'名称-id-价值'!$A:$M,4,FALSE)*AD29+AE29</f>
        <v>200</v>
      </c>
      <c r="AG29" t="str">
        <f t="shared" si="24"/>
        <v>[10000]</v>
      </c>
    </row>
    <row r="30" spans="1:33" x14ac:dyDescent="0.15">
      <c r="A30" t="s">
        <v>37</v>
      </c>
      <c r="B30">
        <v>51111</v>
      </c>
      <c r="C30">
        <v>91</v>
      </c>
      <c r="D30">
        <v>15</v>
      </c>
      <c r="E30">
        <v>20</v>
      </c>
      <c r="F30">
        <v>4</v>
      </c>
      <c r="G30" s="5">
        <f t="shared" si="0"/>
        <v>1.9890710382513662E-2</v>
      </c>
      <c r="H30" t="str">
        <f>VLOOKUP(B30,'名称-id-价值'!B:C,2,FALSE)</f>
        <v>雷诺FT-碎片</v>
      </c>
      <c r="I30" t="str">
        <f t="shared" si="5"/>
        <v>T1碎片</v>
      </c>
      <c r="J30">
        <f t="shared" si="1"/>
        <v>2</v>
      </c>
      <c r="K30">
        <f t="shared" si="6"/>
        <v>1.3923497267759564</v>
      </c>
      <c r="L30">
        <f>VLOOKUP(B30,'名称-id-价值'!B:M,J30+2,FALSE)</f>
        <v>56.4</v>
      </c>
      <c r="M30">
        <f t="shared" si="7"/>
        <v>19.632131147540981</v>
      </c>
      <c r="N30">
        <f t="shared" si="2"/>
        <v>2065.6459016393469</v>
      </c>
      <c r="O30" t="str">
        <f t="shared" si="21"/>
        <v>51111,</v>
      </c>
      <c r="P30" t="str">
        <f t="shared" si="21"/>
        <v>91,</v>
      </c>
      <c r="Q30" t="str">
        <f t="shared" si="8"/>
        <v>(15,20)</v>
      </c>
      <c r="R30" t="str">
        <f t="shared" si="22"/>
        <v>15,</v>
      </c>
      <c r="S30" t="str">
        <f t="shared" si="22"/>
        <v>20,</v>
      </c>
      <c r="T30">
        <v>3</v>
      </c>
      <c r="U30" t="s">
        <v>153</v>
      </c>
      <c r="V30" s="5">
        <f t="shared" si="19"/>
        <v>0.22493847415914686</v>
      </c>
      <c r="W30" t="str">
        <f>VLOOKUP(U30,展示字符串!$A$1:$B$83,2,FALSE)</f>
        <v>CHEST_ITEM_TYPE_T2_TANK</v>
      </c>
      <c r="X30" t="str">
        <f t="shared" si="20"/>
        <v>22.49%</v>
      </c>
      <c r="Y30" s="5">
        <f t="shared" si="23"/>
        <v>0.22489999999999999</v>
      </c>
      <c r="Z30" t="str">
        <f>"["&amp;W60&amp;","&amp;W61&amp;","&amp;W62&amp;","&amp;W63&amp;"]"</f>
        <v>[CHEST_ITEM_TYPE_T3_TANK,CHEST_ITEM_TYPE_T3_SHARD,CHEST_ITEM_TYPE_T2_PART,CHEST_ITEM_TYPE_T3_PART]</v>
      </c>
      <c r="AA30" t="str">
        <f>"["&amp;X60&amp;","&amp;X61&amp;","&amp;X62&amp;","&amp;X63&amp;"]"</f>
        <v>[10.46%,26.66%,29.65%,33.23%]</v>
      </c>
      <c r="AC30" s="15">
        <v>9</v>
      </c>
      <c r="AD30" s="15">
        <v>10000</v>
      </c>
      <c r="AE30" s="15">
        <v>0</v>
      </c>
      <c r="AF30" s="15">
        <f>VLOOKUP($AD$21,'名称-id-价值'!$A:$M,4,FALSE)*AD30+AE30</f>
        <v>200</v>
      </c>
      <c r="AG30" t="str">
        <f t="shared" si="24"/>
        <v>[10000]</v>
      </c>
    </row>
    <row r="31" spans="1:33" x14ac:dyDescent="0.15">
      <c r="A31" t="s">
        <v>37</v>
      </c>
      <c r="B31">
        <v>52111</v>
      </c>
      <c r="C31">
        <v>91</v>
      </c>
      <c r="D31">
        <v>15</v>
      </c>
      <c r="E31">
        <v>20</v>
      </c>
      <c r="F31">
        <v>4</v>
      </c>
      <c r="G31" s="5">
        <f t="shared" si="0"/>
        <v>1.9890710382513662E-2</v>
      </c>
      <c r="H31" t="str">
        <f>VLOOKUP(B31,'名称-id-价值'!B:C,2,FALSE)</f>
        <v>Stuart-碎片</v>
      </c>
      <c r="I31" t="str">
        <f t="shared" si="5"/>
        <v>T1碎片</v>
      </c>
      <c r="J31">
        <f t="shared" si="1"/>
        <v>2</v>
      </c>
      <c r="K31">
        <f t="shared" si="6"/>
        <v>1.3923497267759564</v>
      </c>
      <c r="L31">
        <f>VLOOKUP(B31,'名称-id-价值'!B:M,J31+2,FALSE)</f>
        <v>56.4</v>
      </c>
      <c r="M31">
        <f t="shared" si="7"/>
        <v>19.632131147540981</v>
      </c>
      <c r="N31">
        <f t="shared" si="2"/>
        <v>2065.6459016393469</v>
      </c>
      <c r="O31" t="str">
        <f t="shared" si="21"/>
        <v>52111,</v>
      </c>
      <c r="P31" t="str">
        <f t="shared" si="21"/>
        <v>91,</v>
      </c>
      <c r="Q31" t="str">
        <f t="shared" si="8"/>
        <v>(15,20)</v>
      </c>
      <c r="R31" t="str">
        <f t="shared" si="22"/>
        <v>15,</v>
      </c>
      <c r="S31" t="str">
        <f t="shared" si="22"/>
        <v>20,</v>
      </c>
      <c r="T31">
        <v>3</v>
      </c>
      <c r="U31" s="11" t="s">
        <v>148</v>
      </c>
      <c r="V31" s="5">
        <f t="shared" si="19"/>
        <v>0.14520098441345367</v>
      </c>
      <c r="W31" t="str">
        <f>VLOOKUP(U31,展示字符串!$A$1:$B$83,2,FALSE)</f>
        <v>CHEST_ITEM_TYPE_T2_SHARD</v>
      </c>
      <c r="X31" t="str">
        <f t="shared" si="20"/>
        <v>14.52%</v>
      </c>
      <c r="Y31" s="5">
        <f t="shared" si="23"/>
        <v>0.1452</v>
      </c>
      <c r="AC31" s="15">
        <v>10</v>
      </c>
      <c r="AD31" s="15">
        <v>10000</v>
      </c>
      <c r="AE31" s="15">
        <v>0</v>
      </c>
      <c r="AF31" s="15">
        <f>VLOOKUP($AD$21,'名称-id-价值'!$A:$M,4,FALSE)*AD31+AE31</f>
        <v>200</v>
      </c>
      <c r="AG31" t="str">
        <f t="shared" si="24"/>
        <v>[10000]</v>
      </c>
    </row>
    <row r="32" spans="1:33" x14ac:dyDescent="0.15">
      <c r="A32" t="s">
        <v>37</v>
      </c>
      <c r="B32">
        <v>53111</v>
      </c>
      <c r="C32">
        <v>91</v>
      </c>
      <c r="D32">
        <v>15</v>
      </c>
      <c r="E32">
        <v>20</v>
      </c>
      <c r="F32">
        <v>4</v>
      </c>
      <c r="G32" s="5">
        <f t="shared" si="0"/>
        <v>1.9890710382513662E-2</v>
      </c>
      <c r="H32" t="str">
        <f>VLOOKUP(B32,'名称-id-价值'!B:C,2,FALSE)</f>
        <v>B-1-碎片</v>
      </c>
      <c r="I32" t="str">
        <f t="shared" si="5"/>
        <v>T1碎片</v>
      </c>
      <c r="J32">
        <f t="shared" si="1"/>
        <v>2</v>
      </c>
      <c r="K32">
        <f t="shared" si="6"/>
        <v>1.3923497267759564</v>
      </c>
      <c r="L32">
        <f>VLOOKUP(B32,'名称-id-价值'!B:M,J32+2,FALSE)</f>
        <v>56.4</v>
      </c>
      <c r="M32">
        <f t="shared" si="7"/>
        <v>19.632131147540981</v>
      </c>
      <c r="N32">
        <f t="shared" si="2"/>
        <v>2065.6459016393469</v>
      </c>
      <c r="O32" t="str">
        <f t="shared" si="21"/>
        <v>53111,</v>
      </c>
      <c r="P32" t="str">
        <f t="shared" si="21"/>
        <v>91,</v>
      </c>
      <c r="Q32" t="str">
        <f t="shared" si="8"/>
        <v>(15,20)</v>
      </c>
      <c r="R32" t="str">
        <f t="shared" si="22"/>
        <v>15,</v>
      </c>
      <c r="S32" t="str">
        <f t="shared" si="22"/>
        <v>20,</v>
      </c>
      <c r="T32">
        <v>3</v>
      </c>
      <c r="U32" s="10" t="s">
        <v>149</v>
      </c>
      <c r="V32" s="5">
        <f t="shared" si="19"/>
        <v>6.3986874487284656E-2</v>
      </c>
      <c r="W32" t="str">
        <f>VLOOKUP(U32,展示字符串!$A$1:$B$83,2,FALSE)</f>
        <v>CHEST_ITEM_TYPE_T3_SHARD</v>
      </c>
      <c r="X32" t="str">
        <f t="shared" si="20"/>
        <v>6.40%</v>
      </c>
      <c r="Y32" s="5">
        <f t="shared" si="23"/>
        <v>6.4000000000000001E-2</v>
      </c>
    </row>
    <row r="33" spans="1:30" x14ac:dyDescent="0.15">
      <c r="A33" t="s">
        <v>37</v>
      </c>
      <c r="B33">
        <v>51211</v>
      </c>
      <c r="C33">
        <v>215</v>
      </c>
      <c r="D33">
        <v>3</v>
      </c>
      <c r="E33">
        <v>8</v>
      </c>
      <c r="F33">
        <v>4</v>
      </c>
      <c r="G33" s="5">
        <f t="shared" si="0"/>
        <v>4.6994535519125684E-2</v>
      </c>
      <c r="H33" t="str">
        <f>VLOOKUP(B33,'名称-id-价值'!B:C,2,FALSE)</f>
        <v>二号-碎片</v>
      </c>
      <c r="I33" t="str">
        <f t="shared" si="5"/>
        <v>T2碎片</v>
      </c>
      <c r="J33">
        <f t="shared" si="1"/>
        <v>2</v>
      </c>
      <c r="K33">
        <f t="shared" si="6"/>
        <v>1.033879781420765</v>
      </c>
      <c r="L33">
        <f>VLOOKUP(B33,'名称-id-价值'!B:M,J33+2,FALSE)</f>
        <v>60</v>
      </c>
      <c r="M33">
        <f t="shared" si="7"/>
        <v>15.508196721311476</v>
      </c>
      <c r="N33">
        <f t="shared" si="2"/>
        <v>2065.6459016393469</v>
      </c>
      <c r="O33" t="str">
        <f t="shared" si="21"/>
        <v>51211,</v>
      </c>
      <c r="P33" t="str">
        <f t="shared" si="21"/>
        <v>215,</v>
      </c>
      <c r="Q33" t="str">
        <f t="shared" si="8"/>
        <v>(3,8)</v>
      </c>
      <c r="R33" t="str">
        <f t="shared" si="22"/>
        <v>3,</v>
      </c>
      <c r="S33" t="str">
        <f t="shared" si="22"/>
        <v>8,</v>
      </c>
      <c r="T33">
        <v>3</v>
      </c>
      <c r="U33" t="s">
        <v>150</v>
      </c>
      <c r="V33" s="5">
        <f t="shared" si="19"/>
        <v>0.37210828547990171</v>
      </c>
      <c r="W33" t="str">
        <f>VLOOKUP(U33,展示字符串!$A$1:$B$83,2,FALSE)</f>
        <v>CHEST_ITEM_TYPE_T1_PART</v>
      </c>
      <c r="X33" t="str">
        <f t="shared" si="20"/>
        <v>37.21%</v>
      </c>
      <c r="Y33" s="5">
        <f t="shared" si="23"/>
        <v>0.37209999999999999</v>
      </c>
    </row>
    <row r="34" spans="1:30" x14ac:dyDescent="0.15">
      <c r="A34" t="s">
        <v>37</v>
      </c>
      <c r="B34">
        <v>52211</v>
      </c>
      <c r="C34">
        <v>215</v>
      </c>
      <c r="D34">
        <v>3</v>
      </c>
      <c r="E34">
        <v>8</v>
      </c>
      <c r="F34">
        <v>4</v>
      </c>
      <c r="G34" s="5">
        <f t="shared" si="0"/>
        <v>4.6994535519125684E-2</v>
      </c>
      <c r="H34" t="str">
        <f>VLOOKUP(B34,'名称-id-价值'!B:C,2,FALSE)</f>
        <v>T-34-碎片</v>
      </c>
      <c r="I34" t="str">
        <f t="shared" si="5"/>
        <v>T2碎片</v>
      </c>
      <c r="J34">
        <f t="shared" si="1"/>
        <v>2</v>
      </c>
      <c r="K34">
        <f t="shared" si="6"/>
        <v>1.033879781420765</v>
      </c>
      <c r="L34">
        <f>VLOOKUP(B34,'名称-id-价值'!B:M,J34+2,FALSE)</f>
        <v>60</v>
      </c>
      <c r="M34">
        <f t="shared" si="7"/>
        <v>15.508196721311476</v>
      </c>
      <c r="N34">
        <f t="shared" si="2"/>
        <v>2065.6459016393469</v>
      </c>
      <c r="O34" t="str">
        <f t="shared" si="21"/>
        <v>52211,</v>
      </c>
      <c r="P34" t="str">
        <f t="shared" si="21"/>
        <v>215,</v>
      </c>
      <c r="Q34" t="str">
        <f t="shared" si="8"/>
        <v>(3,8)</v>
      </c>
      <c r="R34" t="str">
        <f t="shared" si="22"/>
        <v>3,</v>
      </c>
      <c r="S34" t="str">
        <f t="shared" si="22"/>
        <v>8,</v>
      </c>
      <c r="T34">
        <v>3</v>
      </c>
      <c r="U34" t="s">
        <v>152</v>
      </c>
      <c r="V34" s="5">
        <f t="shared" si="19"/>
        <v>0.19376538146021327</v>
      </c>
      <c r="W34" t="str">
        <f>VLOOKUP(U34,展示字符串!$A$1:$B$83,2,FALSE)</f>
        <v>CHEST_ITEM_TYPE_T2_PART</v>
      </c>
      <c r="X34" t="str">
        <f t="shared" si="20"/>
        <v>19.38%</v>
      </c>
      <c r="Y34" s="5">
        <f t="shared" si="23"/>
        <v>0.1938</v>
      </c>
      <c r="AC34" t="s">
        <v>392</v>
      </c>
    </row>
    <row r="35" spans="1:30" x14ac:dyDescent="0.15">
      <c r="A35" t="s">
        <v>37</v>
      </c>
      <c r="B35">
        <v>53211</v>
      </c>
      <c r="C35">
        <v>215</v>
      </c>
      <c r="D35">
        <v>3</v>
      </c>
      <c r="E35">
        <v>8</v>
      </c>
      <c r="F35">
        <v>4</v>
      </c>
      <c r="G35" s="5">
        <f t="shared" si="0"/>
        <v>4.6994535519125684E-2</v>
      </c>
      <c r="H35" t="str">
        <f>VLOOKUP(B35,'名称-id-价值'!B:C,2,FALSE)</f>
        <v>KV-1-碎片</v>
      </c>
      <c r="I35" t="str">
        <f t="shared" si="5"/>
        <v>T2碎片</v>
      </c>
      <c r="J35">
        <f t="shared" si="1"/>
        <v>2</v>
      </c>
      <c r="K35">
        <f t="shared" si="6"/>
        <v>1.033879781420765</v>
      </c>
      <c r="L35">
        <f>VLOOKUP(B35,'名称-id-价值'!B:M,J35+2,FALSE)</f>
        <v>60</v>
      </c>
      <c r="M35">
        <f t="shared" si="7"/>
        <v>15.508196721311476</v>
      </c>
      <c r="N35">
        <f t="shared" si="2"/>
        <v>2065.6459016393469</v>
      </c>
      <c r="O35" t="str">
        <f t="shared" si="21"/>
        <v>53211,</v>
      </c>
      <c r="P35" t="str">
        <f t="shared" si="21"/>
        <v>215,</v>
      </c>
      <c r="Q35" t="str">
        <f t="shared" si="8"/>
        <v>(3,8)</v>
      </c>
      <c r="R35" t="str">
        <f t="shared" si="22"/>
        <v>3,</v>
      </c>
      <c r="S35" t="str">
        <f t="shared" si="22"/>
        <v>8,</v>
      </c>
      <c r="T35">
        <v>4</v>
      </c>
      <c r="U35" t="s">
        <v>153</v>
      </c>
      <c r="V35" s="5">
        <f t="shared" si="19"/>
        <v>0.20628949744207042</v>
      </c>
      <c r="W35" t="str">
        <f>VLOOKUP(U35,展示字符串!$A$1:$B$83,2,FALSE)</f>
        <v>CHEST_ITEM_TYPE_T2_TANK</v>
      </c>
      <c r="X35" t="str">
        <f t="shared" si="20"/>
        <v>20.63%</v>
      </c>
      <c r="Y35" s="5">
        <f t="shared" si="23"/>
        <v>0.20630000000000001</v>
      </c>
      <c r="Z35" s="14"/>
      <c r="AC35" s="15">
        <v>1</v>
      </c>
      <c r="AD35" s="15">
        <f t="shared" ref="AD35:AD44" si="25">SUMIFS(V:V,T:T,AC35)</f>
        <v>1</v>
      </c>
    </row>
    <row r="36" spans="1:30" x14ac:dyDescent="0.15">
      <c r="A36" t="s">
        <v>37</v>
      </c>
      <c r="B36">
        <v>51221</v>
      </c>
      <c r="C36">
        <v>50</v>
      </c>
      <c r="D36">
        <v>1</v>
      </c>
      <c r="E36">
        <v>1</v>
      </c>
      <c r="F36">
        <v>4</v>
      </c>
      <c r="G36" s="5">
        <f t="shared" si="0"/>
        <v>1.092896174863388E-2</v>
      </c>
      <c r="H36" t="str">
        <f>VLOOKUP(B36,'名称-id-价值'!B:C,2,FALSE)</f>
        <v>Puma-碎片</v>
      </c>
      <c r="I36" t="str">
        <f t="shared" si="5"/>
        <v>T2碎片</v>
      </c>
      <c r="J36">
        <f t="shared" si="1"/>
        <v>2</v>
      </c>
      <c r="K36">
        <f t="shared" si="6"/>
        <v>4.3715846994535519E-2</v>
      </c>
      <c r="L36">
        <f>VLOOKUP(B36,'名称-id-价值'!B:M,J36+2,FALSE)</f>
        <v>80</v>
      </c>
      <c r="M36">
        <f t="shared" si="7"/>
        <v>0.87431693989071035</v>
      </c>
      <c r="N36">
        <f t="shared" si="2"/>
        <v>2065.6459016393469</v>
      </c>
      <c r="O36" t="str">
        <f t="shared" si="21"/>
        <v>51221,</v>
      </c>
      <c r="P36" t="str">
        <f t="shared" si="21"/>
        <v>50,</v>
      </c>
      <c r="Q36" t="str">
        <f t="shared" si="8"/>
        <v>(1,1)</v>
      </c>
      <c r="R36" t="str">
        <f t="shared" si="22"/>
        <v>1,</v>
      </c>
      <c r="S36" t="str">
        <f t="shared" si="22"/>
        <v>1,</v>
      </c>
      <c r="T36">
        <v>4</v>
      </c>
      <c r="U36" s="11" t="s">
        <v>148</v>
      </c>
      <c r="V36" s="5">
        <f t="shared" si="19"/>
        <v>0.26136021667168224</v>
      </c>
      <c r="W36" t="str">
        <f>VLOOKUP(U36,展示字符串!$A$1:$B$83,2,FALSE)</f>
        <v>CHEST_ITEM_TYPE_T2_SHARD</v>
      </c>
      <c r="X36" t="str">
        <f t="shared" si="20"/>
        <v>26.14%</v>
      </c>
      <c r="Y36" s="5">
        <f t="shared" si="23"/>
        <v>0.26140000000000002</v>
      </c>
      <c r="Z36" s="14"/>
      <c r="AC36" s="15">
        <v>2</v>
      </c>
      <c r="AD36" s="15">
        <f t="shared" si="25"/>
        <v>1</v>
      </c>
    </row>
    <row r="37" spans="1:30" x14ac:dyDescent="0.15">
      <c r="A37" t="s">
        <v>37</v>
      </c>
      <c r="B37">
        <v>52221</v>
      </c>
      <c r="C37">
        <v>50</v>
      </c>
      <c r="D37">
        <v>1</v>
      </c>
      <c r="E37">
        <v>1</v>
      </c>
      <c r="F37">
        <v>4</v>
      </c>
      <c r="G37" s="5">
        <f t="shared" si="0"/>
        <v>1.092896174863388E-2</v>
      </c>
      <c r="H37" t="str">
        <f>VLOOKUP(B37,'名称-id-价值'!B:C,2,FALSE)</f>
        <v>四号-碎片</v>
      </c>
      <c r="I37" t="str">
        <f t="shared" si="5"/>
        <v>T2碎片</v>
      </c>
      <c r="J37">
        <f t="shared" si="1"/>
        <v>2</v>
      </c>
      <c r="K37">
        <f t="shared" si="6"/>
        <v>4.3715846994535519E-2</v>
      </c>
      <c r="L37">
        <f>VLOOKUP(B37,'名称-id-价值'!B:M,J37+2,FALSE)</f>
        <v>80</v>
      </c>
      <c r="M37">
        <f t="shared" si="7"/>
        <v>0.87431693989071035</v>
      </c>
      <c r="N37">
        <f t="shared" si="2"/>
        <v>2065.6459016393469</v>
      </c>
      <c r="O37" t="str">
        <f t="shared" si="21"/>
        <v>52221,</v>
      </c>
      <c r="P37" t="str">
        <f t="shared" si="21"/>
        <v>50,</v>
      </c>
      <c r="Q37" t="str">
        <f t="shared" si="8"/>
        <v>(1,1)</v>
      </c>
      <c r="R37" t="str">
        <f t="shared" si="22"/>
        <v>1,</v>
      </c>
      <c r="S37" t="str">
        <f t="shared" si="22"/>
        <v>1,</v>
      </c>
      <c r="T37">
        <v>4</v>
      </c>
      <c r="U37" s="10" t="s">
        <v>149</v>
      </c>
      <c r="V37" s="5">
        <f t="shared" si="19"/>
        <v>9.4793860969003912E-2</v>
      </c>
      <c r="W37" t="str">
        <f>VLOOKUP(U37,展示字符串!$A$1:$B$83,2,FALSE)</f>
        <v>CHEST_ITEM_TYPE_T3_SHARD</v>
      </c>
      <c r="X37" t="str">
        <f t="shared" si="20"/>
        <v>9.48%</v>
      </c>
      <c r="Y37" s="5">
        <f t="shared" si="23"/>
        <v>9.4799999999999995E-2</v>
      </c>
      <c r="Z37" s="14"/>
      <c r="AC37" s="15">
        <v>3</v>
      </c>
      <c r="AD37" s="15">
        <f t="shared" si="25"/>
        <v>1.0000000000000002</v>
      </c>
    </row>
    <row r="38" spans="1:30" x14ac:dyDescent="0.15">
      <c r="A38" t="s">
        <v>37</v>
      </c>
      <c r="B38">
        <v>53221</v>
      </c>
      <c r="C38">
        <v>50</v>
      </c>
      <c r="D38">
        <v>1</v>
      </c>
      <c r="E38">
        <v>1</v>
      </c>
      <c r="F38">
        <v>4</v>
      </c>
      <c r="G38" s="5">
        <f t="shared" si="0"/>
        <v>1.092896174863388E-2</v>
      </c>
      <c r="H38" t="str">
        <f>VLOOKUP(B38,'名称-id-价值'!B:C,2,FALSE)</f>
        <v>丘吉尔-碎片</v>
      </c>
      <c r="I38" t="str">
        <f t="shared" si="5"/>
        <v>T2碎片</v>
      </c>
      <c r="J38">
        <f t="shared" si="1"/>
        <v>2</v>
      </c>
      <c r="K38">
        <f t="shared" si="6"/>
        <v>4.3715846994535519E-2</v>
      </c>
      <c r="L38">
        <f>VLOOKUP(B38,'名称-id-价值'!B:M,J38+2,FALSE)</f>
        <v>80</v>
      </c>
      <c r="M38">
        <f t="shared" si="7"/>
        <v>0.87431693989071035</v>
      </c>
      <c r="N38">
        <f t="shared" si="2"/>
        <v>2065.6459016393469</v>
      </c>
      <c r="O38" t="str">
        <f t="shared" si="21"/>
        <v>53221,</v>
      </c>
      <c r="P38" t="str">
        <f t="shared" si="21"/>
        <v>50,</v>
      </c>
      <c r="Q38" t="str">
        <f t="shared" si="8"/>
        <v>(1,1)</v>
      </c>
      <c r="R38" t="str">
        <f t="shared" ref="R38:S70" si="26">D38&amp;","</f>
        <v>1,</v>
      </c>
      <c r="S38" t="str">
        <f t="shared" si="26"/>
        <v>1,</v>
      </c>
      <c r="T38">
        <v>4</v>
      </c>
      <c r="U38" t="s">
        <v>152</v>
      </c>
      <c r="V38" s="5">
        <f t="shared" si="19"/>
        <v>0.43755642491724334</v>
      </c>
      <c r="W38" t="str">
        <f>VLOOKUP(U38,展示字符串!$A$1:$B$83,2,FALSE)</f>
        <v>CHEST_ITEM_TYPE_T2_PART</v>
      </c>
      <c r="X38" t="str">
        <f t="shared" si="20"/>
        <v>43.75%</v>
      </c>
      <c r="Y38" s="5">
        <f t="shared" si="23"/>
        <v>0.43759999999999999</v>
      </c>
      <c r="Z38" s="14"/>
      <c r="AC38" s="15">
        <v>4</v>
      </c>
      <c r="AD38" s="15">
        <f t="shared" si="25"/>
        <v>0.99999999999999989</v>
      </c>
    </row>
    <row r="39" spans="1:30" x14ac:dyDescent="0.15">
      <c r="A39" t="s">
        <v>37</v>
      </c>
      <c r="B39">
        <v>51311</v>
      </c>
      <c r="C39">
        <v>25</v>
      </c>
      <c r="D39">
        <v>1</v>
      </c>
      <c r="E39">
        <v>1</v>
      </c>
      <c r="F39">
        <v>4</v>
      </c>
      <c r="G39" s="5">
        <f t="shared" si="0"/>
        <v>5.4644808743169399E-3</v>
      </c>
      <c r="H39" t="str">
        <f>VLOOKUP(B39,'名称-id-价值'!B:C,2,FALSE)</f>
        <v>35(t)-碎片</v>
      </c>
      <c r="I39" t="str">
        <f t="shared" si="5"/>
        <v>T3碎片</v>
      </c>
      <c r="J39">
        <f t="shared" si="1"/>
        <v>2</v>
      </c>
      <c r="K39">
        <f t="shared" si="6"/>
        <v>2.185792349726776E-2</v>
      </c>
      <c r="L39">
        <f>VLOOKUP(B39,'名称-id-价值'!B:M,J39+2,FALSE)</f>
        <v>55</v>
      </c>
      <c r="M39">
        <f t="shared" si="7"/>
        <v>0.30054644808743169</v>
      </c>
      <c r="N39">
        <f t="shared" si="2"/>
        <v>2065.6459016393469</v>
      </c>
      <c r="O39" t="str">
        <f t="shared" si="21"/>
        <v>51311,</v>
      </c>
      <c r="P39" t="str">
        <f t="shared" si="21"/>
        <v>25,</v>
      </c>
      <c r="Q39" t="str">
        <f t="shared" si="8"/>
        <v>(1,1)</v>
      </c>
      <c r="R39" t="str">
        <f t="shared" si="26"/>
        <v>1,</v>
      </c>
      <c r="S39" t="str">
        <f t="shared" si="26"/>
        <v>1,</v>
      </c>
      <c r="T39">
        <v>5</v>
      </c>
      <c r="U39" t="s">
        <v>153</v>
      </c>
      <c r="V39" s="5">
        <f t="shared" si="19"/>
        <v>0.106829454406715</v>
      </c>
      <c r="W39" t="str">
        <f>VLOOKUP(U39,展示字符串!$A$1:$B$83,2,FALSE)</f>
        <v>CHEST_ITEM_TYPE_T2_TANK</v>
      </c>
      <c r="X39" t="str">
        <f t="shared" si="20"/>
        <v>10.68%</v>
      </c>
      <c r="Y39" s="5">
        <f t="shared" si="23"/>
        <v>0.10680000000000001</v>
      </c>
      <c r="Z39" s="14"/>
      <c r="AC39" s="15">
        <v>5</v>
      </c>
      <c r="AD39" s="15">
        <f t="shared" si="25"/>
        <v>1</v>
      </c>
    </row>
    <row r="40" spans="1:30" x14ac:dyDescent="0.15">
      <c r="A40" t="s">
        <v>37</v>
      </c>
      <c r="B40">
        <v>51321</v>
      </c>
      <c r="C40">
        <v>25</v>
      </c>
      <c r="D40">
        <v>1</v>
      </c>
      <c r="E40">
        <v>1</v>
      </c>
      <c r="F40">
        <v>4</v>
      </c>
      <c r="G40" s="5">
        <f t="shared" si="0"/>
        <v>5.4644808743169399E-3</v>
      </c>
      <c r="H40" t="str">
        <f>VLOOKUP(B40,'名称-id-价值'!B:C,2,FALSE)</f>
        <v>十字军-碎片</v>
      </c>
      <c r="I40" t="str">
        <f t="shared" si="5"/>
        <v>T3碎片</v>
      </c>
      <c r="J40">
        <f t="shared" si="1"/>
        <v>2</v>
      </c>
      <c r="K40">
        <f t="shared" si="6"/>
        <v>2.185792349726776E-2</v>
      </c>
      <c r="L40">
        <f>VLOOKUP(B40,'名称-id-价值'!B:M,J40+2,FALSE)</f>
        <v>70</v>
      </c>
      <c r="M40">
        <f t="shared" si="7"/>
        <v>0.38251366120218577</v>
      </c>
      <c r="N40">
        <f t="shared" si="2"/>
        <v>2065.6459016393469</v>
      </c>
      <c r="O40" t="str">
        <f t="shared" si="21"/>
        <v>51321,</v>
      </c>
      <c r="P40" t="str">
        <f t="shared" si="21"/>
        <v>25,</v>
      </c>
      <c r="Q40" t="str">
        <f t="shared" si="8"/>
        <v>(1,1)</v>
      </c>
      <c r="R40" t="str">
        <f t="shared" si="26"/>
        <v>1,</v>
      </c>
      <c r="S40" t="str">
        <f t="shared" si="26"/>
        <v>1,</v>
      </c>
      <c r="T40">
        <v>5</v>
      </c>
      <c r="U40" t="s">
        <v>180</v>
      </c>
      <c r="V40" s="5">
        <f t="shared" si="19"/>
        <v>6.384331680020347E-2</v>
      </c>
      <c r="W40" t="str">
        <f>VLOOKUP(U40,展示字符串!$A$1:$B$83,2,FALSE)</f>
        <v>CHEST_ITEM_TYPE_T3_TANK</v>
      </c>
      <c r="X40" t="str">
        <f t="shared" si="20"/>
        <v>6.38%</v>
      </c>
      <c r="Y40" s="5">
        <f t="shared" si="23"/>
        <v>6.3799999999999996E-2</v>
      </c>
      <c r="Z40" s="14"/>
      <c r="AC40" s="15">
        <v>6</v>
      </c>
      <c r="AD40" s="15">
        <f t="shared" si="25"/>
        <v>1.0000000000000002</v>
      </c>
    </row>
    <row r="41" spans="1:30" x14ac:dyDescent="0.15">
      <c r="A41" t="s">
        <v>37</v>
      </c>
      <c r="B41">
        <v>52311</v>
      </c>
      <c r="C41">
        <v>25</v>
      </c>
      <c r="D41">
        <v>1</v>
      </c>
      <c r="E41">
        <v>1</v>
      </c>
      <c r="F41">
        <v>4</v>
      </c>
      <c r="G41" s="5">
        <f t="shared" si="0"/>
        <v>5.4644808743169399E-3</v>
      </c>
      <c r="H41" t="str">
        <f>VLOOKUP(B41,'名称-id-价值'!B:C,2,FALSE)</f>
        <v>玛蒂尔达-碎片</v>
      </c>
      <c r="I41" t="str">
        <f t="shared" si="5"/>
        <v>T3碎片</v>
      </c>
      <c r="J41">
        <f t="shared" si="1"/>
        <v>2</v>
      </c>
      <c r="K41">
        <f t="shared" si="6"/>
        <v>2.185792349726776E-2</v>
      </c>
      <c r="L41">
        <f>VLOOKUP(B41,'名称-id-价值'!B:M,J41+2,FALSE)</f>
        <v>55</v>
      </c>
      <c r="M41">
        <f t="shared" si="7"/>
        <v>0.30054644808743169</v>
      </c>
      <c r="N41">
        <f t="shared" si="2"/>
        <v>2065.6459016393469</v>
      </c>
      <c r="O41" t="str">
        <f t="shared" si="21"/>
        <v>52311,</v>
      </c>
      <c r="P41" t="str">
        <f t="shared" si="21"/>
        <v>25,</v>
      </c>
      <c r="Q41" t="str">
        <f t="shared" si="8"/>
        <v>(1,1)</v>
      </c>
      <c r="R41" t="str">
        <f t="shared" si="26"/>
        <v>1,</v>
      </c>
      <c r="S41" t="str">
        <f t="shared" si="26"/>
        <v>1,</v>
      </c>
      <c r="T41">
        <v>5</v>
      </c>
      <c r="U41" s="11" t="s">
        <v>148</v>
      </c>
      <c r="V41" s="5">
        <f t="shared" si="19"/>
        <v>6.2953071346814202E-2</v>
      </c>
      <c r="W41" t="str">
        <f>VLOOKUP(U41,展示字符串!$A$1:$B$83,2,FALSE)</f>
        <v>CHEST_ITEM_TYPE_T2_SHARD</v>
      </c>
      <c r="X41" t="str">
        <f t="shared" si="20"/>
        <v>6.30%</v>
      </c>
      <c r="Y41" s="5">
        <f t="shared" si="23"/>
        <v>6.3E-2</v>
      </c>
      <c r="Z41" s="14"/>
      <c r="AC41" s="15">
        <v>7</v>
      </c>
      <c r="AD41" s="15">
        <f t="shared" si="25"/>
        <v>1</v>
      </c>
    </row>
    <row r="42" spans="1:30" x14ac:dyDescent="0.15">
      <c r="A42" t="s">
        <v>37</v>
      </c>
      <c r="B42">
        <v>52321</v>
      </c>
      <c r="C42">
        <v>25</v>
      </c>
      <c r="D42">
        <v>1</v>
      </c>
      <c r="E42">
        <v>1</v>
      </c>
      <c r="F42">
        <v>4</v>
      </c>
      <c r="G42" s="5">
        <f t="shared" si="0"/>
        <v>5.4644808743169399E-3</v>
      </c>
      <c r="H42" t="str">
        <f>VLOOKUP(B42,'名称-id-价值'!B:C,2,FALSE)</f>
        <v>谢尔曼-碎片</v>
      </c>
      <c r="I42" t="str">
        <f t="shared" si="5"/>
        <v>T3碎片</v>
      </c>
      <c r="J42">
        <f t="shared" si="1"/>
        <v>2</v>
      </c>
      <c r="K42">
        <f t="shared" si="6"/>
        <v>2.185792349726776E-2</v>
      </c>
      <c r="L42">
        <f>VLOOKUP(B42,'名称-id-价值'!B:M,J42+2,FALSE)</f>
        <v>70</v>
      </c>
      <c r="M42">
        <f t="shared" si="7"/>
        <v>0.38251366120218577</v>
      </c>
      <c r="N42">
        <f t="shared" si="2"/>
        <v>2065.6459016393469</v>
      </c>
      <c r="O42" t="str">
        <f t="shared" si="21"/>
        <v>52321,</v>
      </c>
      <c r="P42" t="str">
        <f t="shared" si="21"/>
        <v>25,</v>
      </c>
      <c r="Q42" t="str">
        <f t="shared" si="8"/>
        <v>(1,1)</v>
      </c>
      <c r="R42" t="str">
        <f t="shared" si="26"/>
        <v>1,</v>
      </c>
      <c r="S42" t="str">
        <f t="shared" si="26"/>
        <v>1,</v>
      </c>
      <c r="T42">
        <v>5</v>
      </c>
      <c r="U42" s="10" t="s">
        <v>149</v>
      </c>
      <c r="V42" s="5">
        <f t="shared" si="19"/>
        <v>0.21747424647081268</v>
      </c>
      <c r="W42" t="str">
        <f>VLOOKUP(U42,展示字符串!$A$1:$B$83,2,FALSE)</f>
        <v>CHEST_ITEM_TYPE_T3_SHARD</v>
      </c>
      <c r="X42" t="str">
        <f t="shared" si="20"/>
        <v>21.75%</v>
      </c>
      <c r="Y42" s="5">
        <f t="shared" si="23"/>
        <v>0.2175</v>
      </c>
      <c r="Z42" s="14"/>
      <c r="AC42" s="15">
        <v>8</v>
      </c>
      <c r="AD42" s="15">
        <f t="shared" si="25"/>
        <v>1</v>
      </c>
    </row>
    <row r="43" spans="1:30" x14ac:dyDescent="0.15">
      <c r="A43" t="s">
        <v>37</v>
      </c>
      <c r="B43">
        <v>53311</v>
      </c>
      <c r="C43">
        <v>25</v>
      </c>
      <c r="D43">
        <v>1</v>
      </c>
      <c r="E43">
        <v>1</v>
      </c>
      <c r="F43">
        <v>4</v>
      </c>
      <c r="G43" s="5">
        <f t="shared" si="0"/>
        <v>5.4644808743169399E-3</v>
      </c>
      <c r="H43" t="str">
        <f>VLOOKUP(B43,'名称-id-价值'!B:C,2,FALSE)</f>
        <v>黑豹-碎片</v>
      </c>
      <c r="I43" t="str">
        <f t="shared" si="5"/>
        <v>T3碎片</v>
      </c>
      <c r="J43">
        <f t="shared" si="1"/>
        <v>2</v>
      </c>
      <c r="K43">
        <f t="shared" si="6"/>
        <v>2.185792349726776E-2</v>
      </c>
      <c r="L43">
        <f>VLOOKUP(B43,'名称-id-价值'!B:M,J43+2,FALSE)</f>
        <v>55</v>
      </c>
      <c r="M43">
        <f t="shared" si="7"/>
        <v>0.30054644808743169</v>
      </c>
      <c r="N43">
        <f t="shared" si="2"/>
        <v>2065.6459016393469</v>
      </c>
      <c r="O43" t="str">
        <f t="shared" si="21"/>
        <v>53311,</v>
      </c>
      <c r="P43" t="str">
        <f t="shared" si="21"/>
        <v>25,</v>
      </c>
      <c r="Q43" t="str">
        <f t="shared" si="8"/>
        <v>(1,1)</v>
      </c>
      <c r="R43" t="str">
        <f t="shared" si="26"/>
        <v>1,</v>
      </c>
      <c r="S43" t="str">
        <f t="shared" si="26"/>
        <v>1,</v>
      </c>
      <c r="T43">
        <v>5</v>
      </c>
      <c r="U43" t="s">
        <v>152</v>
      </c>
      <c r="V43" s="5">
        <f t="shared" si="19"/>
        <v>0.54889991097545465</v>
      </c>
      <c r="W43" t="str">
        <f>VLOOKUP(U43,展示字符串!$A$1:$B$83,2,FALSE)</f>
        <v>CHEST_ITEM_TYPE_T2_PART</v>
      </c>
      <c r="X43" t="str">
        <f t="shared" si="20"/>
        <v>54.89%</v>
      </c>
      <c r="Y43" s="5">
        <f t="shared" si="23"/>
        <v>0.54890000000000005</v>
      </c>
      <c r="Z43" s="14"/>
      <c r="AC43" s="15">
        <v>9</v>
      </c>
      <c r="AD43" s="15">
        <f t="shared" si="25"/>
        <v>1</v>
      </c>
    </row>
    <row r="44" spans="1:30" x14ac:dyDescent="0.15">
      <c r="A44" t="s">
        <v>37</v>
      </c>
      <c r="B44">
        <v>53321</v>
      </c>
      <c r="C44">
        <v>25</v>
      </c>
      <c r="D44">
        <v>1</v>
      </c>
      <c r="E44">
        <v>1</v>
      </c>
      <c r="F44">
        <v>4</v>
      </c>
      <c r="G44" s="5">
        <f t="shared" si="0"/>
        <v>5.4644808743169399E-3</v>
      </c>
      <c r="H44" t="str">
        <f>VLOOKUP(B44,'名称-id-价值'!B:C,2,FALSE)</f>
        <v>虎式-碎片</v>
      </c>
      <c r="I44" t="str">
        <f t="shared" si="5"/>
        <v>T3碎片</v>
      </c>
      <c r="J44">
        <f t="shared" si="1"/>
        <v>2</v>
      </c>
      <c r="K44">
        <f t="shared" si="6"/>
        <v>2.185792349726776E-2</v>
      </c>
      <c r="L44">
        <f>VLOOKUP(B44,'名称-id-价值'!B:M,J44+2,FALSE)</f>
        <v>70</v>
      </c>
      <c r="M44">
        <f t="shared" si="7"/>
        <v>0.38251366120218577</v>
      </c>
      <c r="N44">
        <f t="shared" si="2"/>
        <v>2065.6459016393469</v>
      </c>
      <c r="O44" t="str">
        <f t="shared" si="21"/>
        <v>53321,</v>
      </c>
      <c r="P44" t="str">
        <f t="shared" si="21"/>
        <v>25,</v>
      </c>
      <c r="Q44" t="str">
        <f t="shared" si="8"/>
        <v>(1,1)</v>
      </c>
      <c r="R44" t="str">
        <f t="shared" si="26"/>
        <v>1,</v>
      </c>
      <c r="S44" t="str">
        <f t="shared" si="26"/>
        <v>1,</v>
      </c>
      <c r="T44">
        <v>6</v>
      </c>
      <c r="U44" t="s">
        <v>180</v>
      </c>
      <c r="V44" s="5">
        <f t="shared" si="19"/>
        <v>7.8855547801814363E-2</v>
      </c>
      <c r="W44" t="str">
        <f>VLOOKUP(U44,展示字符串!$A$1:$B$83,2,FALSE)</f>
        <v>CHEST_ITEM_TYPE_T3_TANK</v>
      </c>
      <c r="X44" t="str">
        <f t="shared" si="20"/>
        <v>7.89%</v>
      </c>
      <c r="Y44" s="5">
        <f t="shared" si="23"/>
        <v>7.8899999999999998E-2</v>
      </c>
      <c r="Z44" s="14"/>
      <c r="AC44" s="15">
        <v>10</v>
      </c>
      <c r="AD44" s="15">
        <f t="shared" si="25"/>
        <v>1</v>
      </c>
    </row>
    <row r="45" spans="1:30" x14ac:dyDescent="0.15">
      <c r="A45" t="s">
        <v>37</v>
      </c>
      <c r="B45">
        <v>53331</v>
      </c>
      <c r="C45">
        <v>30</v>
      </c>
      <c r="D45">
        <v>1</v>
      </c>
      <c r="E45">
        <v>1</v>
      </c>
      <c r="F45">
        <v>4</v>
      </c>
      <c r="G45" s="5">
        <f t="shared" si="0"/>
        <v>6.5573770491803279E-3</v>
      </c>
      <c r="H45" t="str">
        <f>VLOOKUP(B45,'名称-id-价值'!B:C,2,FALSE)</f>
        <v>KV-2-碎片</v>
      </c>
      <c r="I45" t="str">
        <f t="shared" ref="I45" si="27">IF(LEFT(B45,1)+0=5,"T"&amp;MID(B45,3,1)&amp;"碎片",IF(LEFT(B45,1)+0=1,"T"&amp;MID(B45,3,1)&amp;"坦克",IF(LEFT(B45,1)+0=9,"T"&amp;MID(B45,2,1)&amp;"部件")))</f>
        <v>T3碎片</v>
      </c>
      <c r="J45">
        <f t="shared" si="1"/>
        <v>2</v>
      </c>
      <c r="K45">
        <f t="shared" ref="K45" si="28">AVERAGE(D45:E45)*G45*F45</f>
        <v>2.6229508196721311E-2</v>
      </c>
      <c r="L45">
        <f>VLOOKUP(B45,'名称-id-价值'!B:M,J45+2,FALSE)</f>
        <v>80</v>
      </c>
      <c r="M45">
        <f t="shared" ref="M45" si="29">G45*L45*AVERAGE(D45:E45)</f>
        <v>0.52459016393442626</v>
      </c>
      <c r="N45">
        <f t="shared" si="2"/>
        <v>2065.6459016393469</v>
      </c>
      <c r="O45" t="str">
        <f t="shared" ref="O45" si="30">B45&amp;","</f>
        <v>53331,</v>
      </c>
      <c r="P45" t="str">
        <f t="shared" ref="P45" si="31">C45&amp;","</f>
        <v>30,</v>
      </c>
      <c r="Q45" t="str">
        <f t="shared" ref="Q45" si="32">"("&amp;LEFT(R45&amp;S45,LEN(R45&amp;S45)-1)&amp;")"</f>
        <v>(1,1)</v>
      </c>
      <c r="R45" t="str">
        <f t="shared" ref="R45" si="33">D45&amp;","</f>
        <v>1,</v>
      </c>
      <c r="S45" t="str">
        <f t="shared" ref="S45" si="34">E45&amp;","</f>
        <v>1,</v>
      </c>
      <c r="T45">
        <v>6</v>
      </c>
      <c r="U45" s="10" t="s">
        <v>149</v>
      </c>
      <c r="V45" s="5">
        <f t="shared" si="19"/>
        <v>0.22241052736516798</v>
      </c>
      <c r="W45" t="str">
        <f>VLOOKUP(U45,展示字符串!$A$1:$B$83,2,FALSE)</f>
        <v>CHEST_ITEM_TYPE_T3_SHARD</v>
      </c>
      <c r="X45" t="str">
        <f t="shared" si="20"/>
        <v>22.24%</v>
      </c>
      <c r="Y45" s="5">
        <f t="shared" si="23"/>
        <v>0.22239999999999999</v>
      </c>
    </row>
    <row r="46" spans="1:30" x14ac:dyDescent="0.15">
      <c r="A46" t="s">
        <v>37</v>
      </c>
      <c r="B46">
        <v>91001</v>
      </c>
      <c r="C46">
        <v>151</v>
      </c>
      <c r="D46">
        <v>5</v>
      </c>
      <c r="E46">
        <v>8</v>
      </c>
      <c r="F46">
        <v>4</v>
      </c>
      <c r="G46" s="5">
        <f t="shared" si="0"/>
        <v>3.3005464480874318E-2</v>
      </c>
      <c r="H46" t="str">
        <f>VLOOKUP(B46,'名称-id-价值'!B:C,2,FALSE)</f>
        <v>T1LP1</v>
      </c>
      <c r="I46" t="str">
        <f t="shared" si="5"/>
        <v>T1部件</v>
      </c>
      <c r="J46">
        <f t="shared" si="1"/>
        <v>2</v>
      </c>
      <c r="K46">
        <f t="shared" si="6"/>
        <v>0.85814207650273222</v>
      </c>
      <c r="L46">
        <f>VLOOKUP(B46,'名称-id-价值'!B:M,J46+2,FALSE)</f>
        <v>38</v>
      </c>
      <c r="M46">
        <f t="shared" si="7"/>
        <v>8.1523497267759559</v>
      </c>
      <c r="N46">
        <f t="shared" si="2"/>
        <v>2065.6459016393469</v>
      </c>
      <c r="O46" t="str">
        <f t="shared" si="21"/>
        <v>91001,</v>
      </c>
      <c r="P46" t="str">
        <f t="shared" si="21"/>
        <v>151,</v>
      </c>
      <c r="Q46" t="str">
        <f t="shared" si="8"/>
        <v>(5,8)</v>
      </c>
      <c r="R46" t="str">
        <f t="shared" si="26"/>
        <v>5,</v>
      </c>
      <c r="S46" t="str">
        <f t="shared" si="26"/>
        <v>8,</v>
      </c>
      <c r="T46">
        <v>6</v>
      </c>
      <c r="U46" t="s">
        <v>152</v>
      </c>
      <c r="V46" s="5">
        <f t="shared" si="19"/>
        <v>0.35888744890838403</v>
      </c>
      <c r="W46" t="str">
        <f>VLOOKUP(U46,展示字符串!$A$1:$B$83,2,FALSE)</f>
        <v>CHEST_ITEM_TYPE_T2_PART</v>
      </c>
      <c r="X46" t="str">
        <f t="shared" si="20"/>
        <v>35.89%</v>
      </c>
      <c r="Y46" s="5">
        <f t="shared" si="23"/>
        <v>0.3589</v>
      </c>
    </row>
    <row r="47" spans="1:30" x14ac:dyDescent="0.15">
      <c r="A47" t="s">
        <v>37</v>
      </c>
      <c r="B47">
        <v>91003</v>
      </c>
      <c r="C47">
        <v>151</v>
      </c>
      <c r="D47">
        <v>5</v>
      </c>
      <c r="E47">
        <v>8</v>
      </c>
      <c r="F47">
        <v>4</v>
      </c>
      <c r="G47" s="5">
        <f t="shared" si="0"/>
        <v>3.3005464480874318E-2</v>
      </c>
      <c r="H47" t="str">
        <f>VLOOKUP(B47,'名称-id-价值'!B:C,2,FALSE)</f>
        <v>T1LP3</v>
      </c>
      <c r="I47" t="str">
        <f t="shared" si="5"/>
        <v>T1部件</v>
      </c>
      <c r="J47">
        <f t="shared" si="1"/>
        <v>2</v>
      </c>
      <c r="K47">
        <f t="shared" si="6"/>
        <v>0.85814207650273222</v>
      </c>
      <c r="L47">
        <f>VLOOKUP(B47,'名称-id-价值'!B:M,J47+2,FALSE)</f>
        <v>38</v>
      </c>
      <c r="M47">
        <f t="shared" si="7"/>
        <v>8.1523497267759559</v>
      </c>
      <c r="N47">
        <f t="shared" si="2"/>
        <v>2065.6459016393469</v>
      </c>
      <c r="O47" t="str">
        <f t="shared" si="21"/>
        <v>91003,</v>
      </c>
      <c r="P47" t="str">
        <f t="shared" si="21"/>
        <v>151,</v>
      </c>
      <c r="Q47" t="str">
        <f t="shared" si="8"/>
        <v>(5,8)</v>
      </c>
      <c r="R47" t="str">
        <f t="shared" si="26"/>
        <v>5,</v>
      </c>
      <c r="S47" t="str">
        <f t="shared" si="26"/>
        <v>8,</v>
      </c>
      <c r="T47">
        <v>6</v>
      </c>
      <c r="U47" t="s">
        <v>388</v>
      </c>
      <c r="V47" s="5">
        <f t="shared" si="19"/>
        <v>0.33984647592463374</v>
      </c>
      <c r="W47" t="str">
        <f>VLOOKUP(U47,展示字符串!$A$1:$B$83,2,FALSE)</f>
        <v>CHEST_ITEM_TYPE_T3_PART</v>
      </c>
      <c r="X47" t="str">
        <f t="shared" si="20"/>
        <v>33.98%</v>
      </c>
      <c r="Y47" s="5">
        <f t="shared" si="23"/>
        <v>0.33979999999999999</v>
      </c>
    </row>
    <row r="48" spans="1:30" x14ac:dyDescent="0.15">
      <c r="A48" t="s">
        <v>37</v>
      </c>
      <c r="B48">
        <v>91005</v>
      </c>
      <c r="C48">
        <v>151</v>
      </c>
      <c r="D48">
        <v>5</v>
      </c>
      <c r="E48">
        <v>8</v>
      </c>
      <c r="F48">
        <v>4</v>
      </c>
      <c r="G48" s="5">
        <f t="shared" si="0"/>
        <v>3.3005464480874318E-2</v>
      </c>
      <c r="H48" t="str">
        <f>VLOOKUP(B48,'名称-id-价值'!B:C,2,FALSE)</f>
        <v>T1LP5</v>
      </c>
      <c r="I48" t="str">
        <f t="shared" si="5"/>
        <v>T1部件</v>
      </c>
      <c r="J48">
        <f t="shared" si="1"/>
        <v>2</v>
      </c>
      <c r="K48">
        <f t="shared" si="6"/>
        <v>0.85814207650273222</v>
      </c>
      <c r="L48">
        <f>VLOOKUP(B48,'名称-id-价值'!B:M,J48+2,FALSE)</f>
        <v>38</v>
      </c>
      <c r="M48">
        <f t="shared" si="7"/>
        <v>8.1523497267759559</v>
      </c>
      <c r="N48">
        <f t="shared" si="2"/>
        <v>2065.6459016393469</v>
      </c>
      <c r="O48" t="str">
        <f t="shared" si="21"/>
        <v>91005,</v>
      </c>
      <c r="P48" t="str">
        <f t="shared" si="21"/>
        <v>151,</v>
      </c>
      <c r="Q48" t="str">
        <f t="shared" si="8"/>
        <v>(5,8)</v>
      </c>
      <c r="R48" t="str">
        <f t="shared" si="26"/>
        <v>5,</v>
      </c>
      <c r="S48" t="str">
        <f t="shared" si="26"/>
        <v>8,</v>
      </c>
      <c r="T48">
        <v>7</v>
      </c>
      <c r="U48" t="s">
        <v>180</v>
      </c>
      <c r="V48" s="5">
        <f t="shared" si="19"/>
        <v>0.1046039268788084</v>
      </c>
      <c r="W48" t="str">
        <f>VLOOKUP(U48,展示字符串!$A$1:$B$83,2,FALSE)</f>
        <v>CHEST_ITEM_TYPE_T3_TANK</v>
      </c>
      <c r="X48" t="str">
        <f t="shared" si="20"/>
        <v>10.46%</v>
      </c>
      <c r="Y48" s="5">
        <f t="shared" si="23"/>
        <v>0.1046</v>
      </c>
    </row>
    <row r="49" spans="1:25" x14ac:dyDescent="0.15">
      <c r="A49" t="s">
        <v>37</v>
      </c>
      <c r="B49">
        <v>91101</v>
      </c>
      <c r="C49">
        <v>151</v>
      </c>
      <c r="D49">
        <v>5</v>
      </c>
      <c r="E49">
        <v>8</v>
      </c>
      <c r="F49">
        <v>4</v>
      </c>
      <c r="G49" s="5">
        <f t="shared" si="0"/>
        <v>3.3005464480874318E-2</v>
      </c>
      <c r="H49" t="str">
        <f>VLOOKUP(B49,'名称-id-价值'!B:C,2,FALSE)</f>
        <v>T1MP1</v>
      </c>
      <c r="I49" t="str">
        <f t="shared" si="5"/>
        <v>T1部件</v>
      </c>
      <c r="J49">
        <f t="shared" si="1"/>
        <v>2</v>
      </c>
      <c r="K49">
        <f t="shared" si="6"/>
        <v>0.85814207650273222</v>
      </c>
      <c r="L49">
        <f>VLOOKUP(B49,'名称-id-价值'!B:M,J49+2,FALSE)</f>
        <v>38</v>
      </c>
      <c r="M49">
        <f t="shared" si="7"/>
        <v>8.1523497267759559</v>
      </c>
      <c r="N49">
        <f t="shared" si="2"/>
        <v>2065.6459016393469</v>
      </c>
      <c r="O49" t="str">
        <f t="shared" si="21"/>
        <v>91101,</v>
      </c>
      <c r="P49" t="str">
        <f t="shared" si="21"/>
        <v>151,</v>
      </c>
      <c r="Q49" t="str">
        <f t="shared" si="8"/>
        <v>(5,8)</v>
      </c>
      <c r="R49" t="str">
        <f t="shared" si="26"/>
        <v>5,</v>
      </c>
      <c r="S49" t="str">
        <f t="shared" si="26"/>
        <v>8,</v>
      </c>
      <c r="T49">
        <v>7</v>
      </c>
      <c r="U49" s="10" t="s">
        <v>149</v>
      </c>
      <c r="V49" s="5">
        <f t="shared" si="19"/>
        <v>0.26664409839765291</v>
      </c>
      <c r="W49" t="str">
        <f>VLOOKUP(U49,展示字符串!$A$1:$B$83,2,FALSE)</f>
        <v>CHEST_ITEM_TYPE_T3_SHARD</v>
      </c>
      <c r="X49" t="str">
        <f t="shared" si="20"/>
        <v>26.66%</v>
      </c>
      <c r="Y49" s="5">
        <f t="shared" si="23"/>
        <v>0.2666</v>
      </c>
    </row>
    <row r="50" spans="1:25" x14ac:dyDescent="0.15">
      <c r="A50" t="s">
        <v>37</v>
      </c>
      <c r="B50">
        <v>91103</v>
      </c>
      <c r="C50">
        <v>151</v>
      </c>
      <c r="D50">
        <v>5</v>
      </c>
      <c r="E50">
        <v>8</v>
      </c>
      <c r="F50">
        <v>4</v>
      </c>
      <c r="G50" s="5">
        <f t="shared" si="0"/>
        <v>3.3005464480874318E-2</v>
      </c>
      <c r="H50" t="str">
        <f>VLOOKUP(B50,'名称-id-价值'!B:C,2,FALSE)</f>
        <v>T1MP3</v>
      </c>
      <c r="I50" t="str">
        <f t="shared" si="5"/>
        <v>T1部件</v>
      </c>
      <c r="J50">
        <f t="shared" si="1"/>
        <v>2</v>
      </c>
      <c r="K50">
        <f t="shared" si="6"/>
        <v>0.85814207650273222</v>
      </c>
      <c r="L50">
        <f>VLOOKUP(B50,'名称-id-价值'!B:M,J50+2,FALSE)</f>
        <v>38</v>
      </c>
      <c r="M50">
        <f t="shared" si="7"/>
        <v>8.1523497267759559</v>
      </c>
      <c r="N50">
        <f t="shared" si="2"/>
        <v>2065.6459016393469</v>
      </c>
      <c r="O50" t="str">
        <f t="shared" si="21"/>
        <v>91103,</v>
      </c>
      <c r="P50" t="str">
        <f t="shared" si="21"/>
        <v>151,</v>
      </c>
      <c r="Q50" t="str">
        <f t="shared" si="8"/>
        <v>(5,8)</v>
      </c>
      <c r="R50" t="str">
        <f t="shared" si="26"/>
        <v>5,</v>
      </c>
      <c r="S50" t="str">
        <f t="shared" si="26"/>
        <v>8,</v>
      </c>
      <c r="T50">
        <v>7</v>
      </c>
      <c r="U50" t="s">
        <v>152</v>
      </c>
      <c r="V50" s="5">
        <f t="shared" si="19"/>
        <v>0.29654705484089372</v>
      </c>
      <c r="W50" t="str">
        <f>VLOOKUP(U50,展示字符串!$A$1:$B$83,2,FALSE)</f>
        <v>CHEST_ITEM_TYPE_T2_PART</v>
      </c>
      <c r="X50" t="str">
        <f t="shared" si="20"/>
        <v>29.65%</v>
      </c>
      <c r="Y50" s="5">
        <f t="shared" si="23"/>
        <v>0.29649999999999999</v>
      </c>
    </row>
    <row r="51" spans="1:25" x14ac:dyDescent="0.15">
      <c r="A51" t="s">
        <v>37</v>
      </c>
      <c r="B51">
        <v>91105</v>
      </c>
      <c r="C51">
        <v>151</v>
      </c>
      <c r="D51">
        <v>5</v>
      </c>
      <c r="E51">
        <v>8</v>
      </c>
      <c r="F51">
        <v>4</v>
      </c>
      <c r="G51" s="5">
        <f t="shared" si="0"/>
        <v>3.3005464480874318E-2</v>
      </c>
      <c r="H51" t="str">
        <f>VLOOKUP(B51,'名称-id-价值'!B:C,2,FALSE)</f>
        <v>T1MP5</v>
      </c>
      <c r="I51" t="str">
        <f t="shared" si="5"/>
        <v>T1部件</v>
      </c>
      <c r="J51">
        <f t="shared" si="1"/>
        <v>2</v>
      </c>
      <c r="K51">
        <f t="shared" si="6"/>
        <v>0.85814207650273222</v>
      </c>
      <c r="L51">
        <f>VLOOKUP(B51,'名称-id-价值'!B:M,J51+2,FALSE)</f>
        <v>38</v>
      </c>
      <c r="M51">
        <f t="shared" si="7"/>
        <v>8.1523497267759559</v>
      </c>
      <c r="N51">
        <f t="shared" si="2"/>
        <v>2065.6459016393469</v>
      </c>
      <c r="O51" t="str">
        <f t="shared" si="21"/>
        <v>91105,</v>
      </c>
      <c r="P51" t="str">
        <f t="shared" si="21"/>
        <v>151,</v>
      </c>
      <c r="Q51" t="str">
        <f t="shared" si="8"/>
        <v>(5,8)</v>
      </c>
      <c r="R51" t="str">
        <f t="shared" si="26"/>
        <v>5,</v>
      </c>
      <c r="S51" t="str">
        <f t="shared" si="26"/>
        <v>8,</v>
      </c>
      <c r="T51">
        <v>7</v>
      </c>
      <c r="U51" t="s">
        <v>388</v>
      </c>
      <c r="V51" s="5">
        <f t="shared" si="19"/>
        <v>0.33220491988264494</v>
      </c>
      <c r="W51" t="str">
        <f>VLOOKUP(U51,展示字符串!$A$1:$B$83,2,FALSE)</f>
        <v>CHEST_ITEM_TYPE_T3_PART</v>
      </c>
      <c r="X51" t="str">
        <f t="shared" si="20"/>
        <v>33.23%</v>
      </c>
      <c r="Y51" s="5">
        <f t="shared" si="23"/>
        <v>0.3322</v>
      </c>
    </row>
    <row r="52" spans="1:25" x14ac:dyDescent="0.15">
      <c r="A52" t="s">
        <v>37</v>
      </c>
      <c r="B52">
        <v>91201</v>
      </c>
      <c r="C52">
        <v>151</v>
      </c>
      <c r="D52">
        <v>5</v>
      </c>
      <c r="E52">
        <v>8</v>
      </c>
      <c r="F52">
        <v>4</v>
      </c>
      <c r="G52" s="5">
        <f t="shared" si="0"/>
        <v>3.3005464480874318E-2</v>
      </c>
      <c r="H52" t="str">
        <f>VLOOKUP(B52,'名称-id-价值'!B:C,2,FALSE)</f>
        <v>T1HP1</v>
      </c>
      <c r="I52" t="str">
        <f t="shared" si="5"/>
        <v>T1部件</v>
      </c>
      <c r="J52">
        <f t="shared" si="1"/>
        <v>2</v>
      </c>
      <c r="K52">
        <f t="shared" si="6"/>
        <v>0.85814207650273222</v>
      </c>
      <c r="L52">
        <f>VLOOKUP(B52,'名称-id-价值'!B:M,J52+2,FALSE)</f>
        <v>38</v>
      </c>
      <c r="M52">
        <f t="shared" si="7"/>
        <v>8.1523497267759559</v>
      </c>
      <c r="N52">
        <f t="shared" si="2"/>
        <v>2065.6459016393469</v>
      </c>
      <c r="O52" t="str">
        <f t="shared" si="21"/>
        <v>91201,</v>
      </c>
      <c r="P52" t="str">
        <f t="shared" si="21"/>
        <v>151,</v>
      </c>
      <c r="Q52" t="str">
        <f t="shared" si="8"/>
        <v>(5,8)</v>
      </c>
      <c r="R52" t="str">
        <f t="shared" si="26"/>
        <v>5,</v>
      </c>
      <c r="S52" t="str">
        <f t="shared" si="26"/>
        <v>8,</v>
      </c>
      <c r="T52">
        <v>8</v>
      </c>
      <c r="U52" t="s">
        <v>180</v>
      </c>
      <c r="V52" s="5">
        <f t="shared" si="19"/>
        <v>0.1046039268788084</v>
      </c>
      <c r="W52" t="str">
        <f>VLOOKUP(U52,展示字符串!$A$1:$B$83,2,FALSE)</f>
        <v>CHEST_ITEM_TYPE_T3_TANK</v>
      </c>
      <c r="X52" t="str">
        <f t="shared" si="20"/>
        <v>10.46%</v>
      </c>
      <c r="Y52" s="5">
        <f t="shared" si="23"/>
        <v>0.1046</v>
      </c>
    </row>
    <row r="53" spans="1:25" x14ac:dyDescent="0.15">
      <c r="A53" t="s">
        <v>37</v>
      </c>
      <c r="B53">
        <v>91203</v>
      </c>
      <c r="C53">
        <v>151</v>
      </c>
      <c r="D53">
        <v>5</v>
      </c>
      <c r="E53">
        <v>8</v>
      </c>
      <c r="F53">
        <v>4</v>
      </c>
      <c r="G53" s="5">
        <f t="shared" si="0"/>
        <v>3.3005464480874318E-2</v>
      </c>
      <c r="H53" t="str">
        <f>VLOOKUP(B53,'名称-id-价值'!B:C,2,FALSE)</f>
        <v>T1HP3</v>
      </c>
      <c r="I53" t="str">
        <f t="shared" si="5"/>
        <v>T1部件</v>
      </c>
      <c r="J53">
        <f t="shared" si="1"/>
        <v>2</v>
      </c>
      <c r="K53">
        <f t="shared" si="6"/>
        <v>0.85814207650273222</v>
      </c>
      <c r="L53">
        <f>VLOOKUP(B53,'名称-id-价值'!B:M,J53+2,FALSE)</f>
        <v>38</v>
      </c>
      <c r="M53">
        <f t="shared" si="7"/>
        <v>8.1523497267759559</v>
      </c>
      <c r="N53">
        <f t="shared" si="2"/>
        <v>2065.6459016393469</v>
      </c>
      <c r="O53" t="str">
        <f t="shared" si="21"/>
        <v>91203,</v>
      </c>
      <c r="P53" t="str">
        <f t="shared" si="21"/>
        <v>151,</v>
      </c>
      <c r="Q53" t="str">
        <f t="shared" si="8"/>
        <v>(5,8)</v>
      </c>
      <c r="R53" t="str">
        <f t="shared" si="26"/>
        <v>5,</v>
      </c>
      <c r="S53" t="str">
        <f t="shared" si="26"/>
        <v>8,</v>
      </c>
      <c r="T53">
        <v>8</v>
      </c>
      <c r="U53" s="10" t="s">
        <v>149</v>
      </c>
      <c r="V53" s="5">
        <f t="shared" si="19"/>
        <v>0.26664409839765291</v>
      </c>
      <c r="W53" t="str">
        <f>VLOOKUP(U53,展示字符串!$A$1:$B$83,2,FALSE)</f>
        <v>CHEST_ITEM_TYPE_T3_SHARD</v>
      </c>
      <c r="X53" t="str">
        <f t="shared" si="20"/>
        <v>26.66%</v>
      </c>
      <c r="Y53" s="5">
        <f t="shared" si="23"/>
        <v>0.2666</v>
      </c>
    </row>
    <row r="54" spans="1:25" x14ac:dyDescent="0.15">
      <c r="A54" t="s">
        <v>37</v>
      </c>
      <c r="B54">
        <v>91205</v>
      </c>
      <c r="C54">
        <v>151</v>
      </c>
      <c r="D54">
        <v>5</v>
      </c>
      <c r="E54">
        <v>8</v>
      </c>
      <c r="F54">
        <v>4</v>
      </c>
      <c r="G54" s="5">
        <f t="shared" si="0"/>
        <v>3.3005464480874318E-2</v>
      </c>
      <c r="H54" t="str">
        <f>VLOOKUP(B54,'名称-id-价值'!B:C,2,FALSE)</f>
        <v>T1HP5</v>
      </c>
      <c r="I54" t="str">
        <f t="shared" si="5"/>
        <v>T1部件</v>
      </c>
      <c r="J54">
        <f t="shared" si="1"/>
        <v>2</v>
      </c>
      <c r="K54">
        <f t="shared" si="6"/>
        <v>0.85814207650273222</v>
      </c>
      <c r="L54">
        <f>VLOOKUP(B54,'名称-id-价值'!B:M,J54+2,FALSE)</f>
        <v>38</v>
      </c>
      <c r="M54">
        <f t="shared" si="7"/>
        <v>8.1523497267759559</v>
      </c>
      <c r="N54">
        <f t="shared" si="2"/>
        <v>2065.6459016393469</v>
      </c>
      <c r="O54" t="str">
        <f t="shared" si="21"/>
        <v>91205,</v>
      </c>
      <c r="P54" t="str">
        <f t="shared" si="21"/>
        <v>151,</v>
      </c>
      <c r="Q54" t="str">
        <f t="shared" si="8"/>
        <v>(5,8)</v>
      </c>
      <c r="R54" t="str">
        <f t="shared" si="26"/>
        <v>5,</v>
      </c>
      <c r="S54" t="str">
        <f t="shared" si="26"/>
        <v>8,</v>
      </c>
      <c r="T54">
        <v>8</v>
      </c>
      <c r="U54" t="s">
        <v>152</v>
      </c>
      <c r="V54" s="5">
        <f t="shared" si="19"/>
        <v>0.29654705484089372</v>
      </c>
      <c r="W54" t="str">
        <f>VLOOKUP(U54,展示字符串!$A$1:$B$83,2,FALSE)</f>
        <v>CHEST_ITEM_TYPE_T2_PART</v>
      </c>
      <c r="X54" t="str">
        <f t="shared" si="20"/>
        <v>29.65%</v>
      </c>
      <c r="Y54" s="5">
        <f t="shared" si="23"/>
        <v>0.29649999999999999</v>
      </c>
    </row>
    <row r="55" spans="1:25" x14ac:dyDescent="0.15">
      <c r="A55" t="s">
        <v>37</v>
      </c>
      <c r="B55">
        <v>91002</v>
      </c>
      <c r="C55">
        <v>151</v>
      </c>
      <c r="D55">
        <v>5</v>
      </c>
      <c r="E55">
        <v>8</v>
      </c>
      <c r="F55">
        <v>4</v>
      </c>
      <c r="G55" s="5">
        <f t="shared" si="0"/>
        <v>3.3005464480874318E-2</v>
      </c>
      <c r="H55" t="str">
        <f>VLOOKUP(B55,'名称-id-价值'!B:C,2,FALSE)</f>
        <v>T1LP2</v>
      </c>
      <c r="I55" t="str">
        <f t="shared" si="5"/>
        <v>T1部件</v>
      </c>
      <c r="J55">
        <f t="shared" si="1"/>
        <v>2</v>
      </c>
      <c r="K55">
        <f t="shared" si="6"/>
        <v>0.85814207650273222</v>
      </c>
      <c r="L55">
        <f>VLOOKUP(B55,'名称-id-价值'!B:M,J55+2,FALSE)</f>
        <v>38</v>
      </c>
      <c r="M55">
        <f t="shared" si="7"/>
        <v>8.1523497267759559</v>
      </c>
      <c r="N55">
        <f t="shared" si="2"/>
        <v>2065.6459016393469</v>
      </c>
      <c r="O55" t="str">
        <f t="shared" si="21"/>
        <v>91002,</v>
      </c>
      <c r="P55" t="str">
        <f t="shared" si="21"/>
        <v>151,</v>
      </c>
      <c r="Q55" t="str">
        <f t="shared" si="8"/>
        <v>(5,8)</v>
      </c>
      <c r="R55" t="str">
        <f t="shared" si="26"/>
        <v>5,</v>
      </c>
      <c r="S55" t="str">
        <f t="shared" si="26"/>
        <v>8,</v>
      </c>
      <c r="T55">
        <v>8</v>
      </c>
      <c r="U55" t="s">
        <v>388</v>
      </c>
      <c r="V55" s="5">
        <f t="shared" si="19"/>
        <v>0.33220491988264494</v>
      </c>
      <c r="W55" t="str">
        <f>VLOOKUP(U55,展示字符串!$A$1:$B$83,2,FALSE)</f>
        <v>CHEST_ITEM_TYPE_T3_PART</v>
      </c>
      <c r="X55" t="str">
        <f t="shared" si="20"/>
        <v>33.23%</v>
      </c>
      <c r="Y55" s="5">
        <f t="shared" si="23"/>
        <v>0.3322</v>
      </c>
    </row>
    <row r="56" spans="1:25" x14ac:dyDescent="0.15">
      <c r="A56" t="s">
        <v>37</v>
      </c>
      <c r="B56">
        <v>91004</v>
      </c>
      <c r="C56">
        <v>151</v>
      </c>
      <c r="D56">
        <v>5</v>
      </c>
      <c r="E56">
        <v>8</v>
      </c>
      <c r="F56">
        <v>4</v>
      </c>
      <c r="G56" s="5">
        <f t="shared" si="0"/>
        <v>3.3005464480874318E-2</v>
      </c>
      <c r="H56" t="str">
        <f>VLOOKUP(B56,'名称-id-价值'!B:C,2,FALSE)</f>
        <v>T1LP4</v>
      </c>
      <c r="I56" t="str">
        <f t="shared" si="5"/>
        <v>T1部件</v>
      </c>
      <c r="J56">
        <f t="shared" si="1"/>
        <v>2</v>
      </c>
      <c r="K56">
        <f t="shared" si="6"/>
        <v>0.85814207650273222</v>
      </c>
      <c r="L56">
        <f>VLOOKUP(B56,'名称-id-价值'!B:M,J56+2,FALSE)</f>
        <v>38</v>
      </c>
      <c r="M56">
        <f t="shared" si="7"/>
        <v>8.1523497267759559</v>
      </c>
      <c r="N56">
        <f t="shared" si="2"/>
        <v>2065.6459016393469</v>
      </c>
      <c r="O56" t="str">
        <f t="shared" si="21"/>
        <v>91004,</v>
      </c>
      <c r="P56" t="str">
        <f t="shared" si="21"/>
        <v>151,</v>
      </c>
      <c r="Q56" t="str">
        <f t="shared" si="8"/>
        <v>(5,8)</v>
      </c>
      <c r="R56" t="str">
        <f t="shared" si="26"/>
        <v>5,</v>
      </c>
      <c r="S56" t="str">
        <f t="shared" si="26"/>
        <v>8,</v>
      </c>
      <c r="T56">
        <v>9</v>
      </c>
      <c r="U56" t="s">
        <v>180</v>
      </c>
      <c r="V56" s="5">
        <f t="shared" si="19"/>
        <v>0.1046039268788084</v>
      </c>
      <c r="W56" t="str">
        <f>VLOOKUP(U56,展示字符串!$A$1:$B$83,2,FALSE)</f>
        <v>CHEST_ITEM_TYPE_T3_TANK</v>
      </c>
      <c r="X56" t="str">
        <f t="shared" si="20"/>
        <v>10.46%</v>
      </c>
      <c r="Y56" s="5">
        <f t="shared" si="23"/>
        <v>0.1046</v>
      </c>
    </row>
    <row r="57" spans="1:25" x14ac:dyDescent="0.15">
      <c r="A57" t="s">
        <v>37</v>
      </c>
      <c r="B57">
        <v>91006</v>
      </c>
      <c r="C57">
        <v>151</v>
      </c>
      <c r="D57">
        <v>5</v>
      </c>
      <c r="E57">
        <v>8</v>
      </c>
      <c r="F57">
        <v>4</v>
      </c>
      <c r="G57" s="5">
        <f t="shared" si="0"/>
        <v>3.3005464480874318E-2</v>
      </c>
      <c r="H57" t="str">
        <f>VLOOKUP(B57,'名称-id-价值'!B:C,2,FALSE)</f>
        <v>T1LP6</v>
      </c>
      <c r="I57" t="str">
        <f t="shared" si="5"/>
        <v>T1部件</v>
      </c>
      <c r="J57">
        <f t="shared" si="1"/>
        <v>2</v>
      </c>
      <c r="K57">
        <f t="shared" si="6"/>
        <v>0.85814207650273222</v>
      </c>
      <c r="L57">
        <f>VLOOKUP(B57,'名称-id-价值'!B:M,J57+2,FALSE)</f>
        <v>38</v>
      </c>
      <c r="M57">
        <f t="shared" si="7"/>
        <v>8.1523497267759559</v>
      </c>
      <c r="N57">
        <f t="shared" si="2"/>
        <v>2065.6459016393469</v>
      </c>
      <c r="O57" t="str">
        <f t="shared" si="21"/>
        <v>91006,</v>
      </c>
      <c r="P57" t="str">
        <f t="shared" si="21"/>
        <v>151,</v>
      </c>
      <c r="Q57" t="str">
        <f t="shared" si="8"/>
        <v>(5,8)</v>
      </c>
      <c r="R57" t="str">
        <f t="shared" si="26"/>
        <v>5,</v>
      </c>
      <c r="S57" t="str">
        <f t="shared" si="26"/>
        <v>8,</v>
      </c>
      <c r="T57">
        <v>9</v>
      </c>
      <c r="U57" s="10" t="s">
        <v>149</v>
      </c>
      <c r="V57" s="5">
        <f t="shared" si="19"/>
        <v>0.26664409839765291</v>
      </c>
      <c r="W57" t="str">
        <f>VLOOKUP(U57,展示字符串!$A$1:$B$83,2,FALSE)</f>
        <v>CHEST_ITEM_TYPE_T3_SHARD</v>
      </c>
      <c r="X57" t="str">
        <f t="shared" si="20"/>
        <v>26.66%</v>
      </c>
      <c r="Y57" s="5">
        <f t="shared" si="23"/>
        <v>0.2666</v>
      </c>
    </row>
    <row r="58" spans="1:25" x14ac:dyDescent="0.15">
      <c r="A58" t="s">
        <v>37</v>
      </c>
      <c r="B58">
        <v>91102</v>
      </c>
      <c r="C58">
        <v>151</v>
      </c>
      <c r="D58">
        <v>5</v>
      </c>
      <c r="E58">
        <v>8</v>
      </c>
      <c r="F58">
        <v>4</v>
      </c>
      <c r="G58" s="5">
        <f t="shared" si="0"/>
        <v>3.3005464480874318E-2</v>
      </c>
      <c r="H58" t="str">
        <f>VLOOKUP(B58,'名称-id-价值'!B:C,2,FALSE)</f>
        <v>T1MP2</v>
      </c>
      <c r="I58" t="str">
        <f t="shared" si="5"/>
        <v>T1部件</v>
      </c>
      <c r="J58">
        <f t="shared" si="1"/>
        <v>2</v>
      </c>
      <c r="K58">
        <f t="shared" si="6"/>
        <v>0.85814207650273222</v>
      </c>
      <c r="L58">
        <f>VLOOKUP(B58,'名称-id-价值'!B:M,J58+2,FALSE)</f>
        <v>38</v>
      </c>
      <c r="M58">
        <f t="shared" si="7"/>
        <v>8.1523497267759559</v>
      </c>
      <c r="N58">
        <f t="shared" si="2"/>
        <v>2065.6459016393469</v>
      </c>
      <c r="O58" t="str">
        <f t="shared" si="21"/>
        <v>91102,</v>
      </c>
      <c r="P58" t="str">
        <f t="shared" si="21"/>
        <v>151,</v>
      </c>
      <c r="Q58" t="str">
        <f t="shared" si="8"/>
        <v>(5,8)</v>
      </c>
      <c r="R58" t="str">
        <f t="shared" si="26"/>
        <v>5,</v>
      </c>
      <c r="S58" t="str">
        <f t="shared" si="26"/>
        <v>8,</v>
      </c>
      <c r="T58">
        <v>9</v>
      </c>
      <c r="U58" t="s">
        <v>152</v>
      </c>
      <c r="V58" s="5">
        <f t="shared" si="19"/>
        <v>0.29654705484089372</v>
      </c>
      <c r="W58" t="str">
        <f>VLOOKUP(U58,展示字符串!$A$1:$B$83,2,FALSE)</f>
        <v>CHEST_ITEM_TYPE_T2_PART</v>
      </c>
      <c r="X58" t="str">
        <f t="shared" si="20"/>
        <v>29.65%</v>
      </c>
      <c r="Y58" s="5">
        <f t="shared" si="23"/>
        <v>0.29649999999999999</v>
      </c>
    </row>
    <row r="59" spans="1:25" x14ac:dyDescent="0.15">
      <c r="A59" t="s">
        <v>37</v>
      </c>
      <c r="B59">
        <v>91104</v>
      </c>
      <c r="C59">
        <v>151</v>
      </c>
      <c r="D59">
        <v>5</v>
      </c>
      <c r="E59">
        <v>8</v>
      </c>
      <c r="F59">
        <v>4</v>
      </c>
      <c r="G59" s="5">
        <f t="shared" si="0"/>
        <v>3.3005464480874318E-2</v>
      </c>
      <c r="H59" t="str">
        <f>VLOOKUP(B59,'名称-id-价值'!B:C,2,FALSE)</f>
        <v>T1MP4</v>
      </c>
      <c r="I59" t="str">
        <f t="shared" si="5"/>
        <v>T1部件</v>
      </c>
      <c r="J59">
        <f t="shared" si="1"/>
        <v>2</v>
      </c>
      <c r="K59">
        <f t="shared" si="6"/>
        <v>0.85814207650273222</v>
      </c>
      <c r="L59">
        <f>VLOOKUP(B59,'名称-id-价值'!B:M,J59+2,FALSE)</f>
        <v>38</v>
      </c>
      <c r="M59">
        <f t="shared" si="7"/>
        <v>8.1523497267759559</v>
      </c>
      <c r="N59">
        <f t="shared" si="2"/>
        <v>2065.6459016393469</v>
      </c>
      <c r="O59" t="str">
        <f t="shared" si="21"/>
        <v>91104,</v>
      </c>
      <c r="P59" t="str">
        <f t="shared" si="21"/>
        <v>151,</v>
      </c>
      <c r="Q59" t="str">
        <f t="shared" si="8"/>
        <v>(5,8)</v>
      </c>
      <c r="R59" t="str">
        <f t="shared" si="26"/>
        <v>5,</v>
      </c>
      <c r="S59" t="str">
        <f t="shared" si="26"/>
        <v>8,</v>
      </c>
      <c r="T59">
        <v>9</v>
      </c>
      <c r="U59" t="s">
        <v>388</v>
      </c>
      <c r="V59" s="5">
        <f t="shared" si="19"/>
        <v>0.33220491988264494</v>
      </c>
      <c r="W59" t="str">
        <f>VLOOKUP(U59,展示字符串!$A$1:$B$83,2,FALSE)</f>
        <v>CHEST_ITEM_TYPE_T3_PART</v>
      </c>
      <c r="X59" t="str">
        <f t="shared" si="20"/>
        <v>33.23%</v>
      </c>
      <c r="Y59" s="5">
        <f t="shared" si="23"/>
        <v>0.3322</v>
      </c>
    </row>
    <row r="60" spans="1:25" x14ac:dyDescent="0.15">
      <c r="A60" t="s">
        <v>37</v>
      </c>
      <c r="B60">
        <v>91106</v>
      </c>
      <c r="C60">
        <v>151</v>
      </c>
      <c r="D60">
        <v>5</v>
      </c>
      <c r="E60">
        <v>8</v>
      </c>
      <c r="F60">
        <v>4</v>
      </c>
      <c r="G60" s="5">
        <f t="shared" si="0"/>
        <v>3.3005464480874318E-2</v>
      </c>
      <c r="H60" t="str">
        <f>VLOOKUP(B60,'名称-id-价值'!B:C,2,FALSE)</f>
        <v>T1MP6</v>
      </c>
      <c r="I60" t="str">
        <f t="shared" si="5"/>
        <v>T1部件</v>
      </c>
      <c r="J60">
        <f t="shared" si="1"/>
        <v>2</v>
      </c>
      <c r="K60">
        <f t="shared" si="6"/>
        <v>0.85814207650273222</v>
      </c>
      <c r="L60">
        <f>VLOOKUP(B60,'名称-id-价值'!B:M,J60+2,FALSE)</f>
        <v>38</v>
      </c>
      <c r="M60">
        <f t="shared" si="7"/>
        <v>8.1523497267759559</v>
      </c>
      <c r="N60">
        <f t="shared" si="2"/>
        <v>2065.6459016393469</v>
      </c>
      <c r="O60" t="str">
        <f t="shared" si="21"/>
        <v>91106,</v>
      </c>
      <c r="P60" t="str">
        <f t="shared" si="21"/>
        <v>151,</v>
      </c>
      <c r="Q60" t="str">
        <f t="shared" si="8"/>
        <v>(5,8)</v>
      </c>
      <c r="R60" t="str">
        <f t="shared" si="26"/>
        <v>5,</v>
      </c>
      <c r="S60" t="str">
        <f t="shared" si="26"/>
        <v>8,</v>
      </c>
      <c r="T60">
        <v>10</v>
      </c>
      <c r="U60" t="s">
        <v>180</v>
      </c>
      <c r="V60" s="5">
        <f t="shared" si="19"/>
        <v>0.1046039268788084</v>
      </c>
      <c r="W60" t="str">
        <f>VLOOKUP(U60,展示字符串!$A$1:$B$83,2,FALSE)</f>
        <v>CHEST_ITEM_TYPE_T3_TANK</v>
      </c>
      <c r="X60" t="str">
        <f t="shared" si="20"/>
        <v>10.46%</v>
      </c>
      <c r="Y60" s="5">
        <f t="shared" si="23"/>
        <v>0.1046</v>
      </c>
    </row>
    <row r="61" spans="1:25" x14ac:dyDescent="0.15">
      <c r="A61" t="s">
        <v>37</v>
      </c>
      <c r="B61">
        <v>91202</v>
      </c>
      <c r="C61">
        <v>151</v>
      </c>
      <c r="D61">
        <v>5</v>
      </c>
      <c r="E61">
        <v>8</v>
      </c>
      <c r="F61">
        <v>4</v>
      </c>
      <c r="G61" s="5">
        <f t="shared" si="0"/>
        <v>3.3005464480874318E-2</v>
      </c>
      <c r="H61" t="str">
        <f>VLOOKUP(B61,'名称-id-价值'!B:C,2,FALSE)</f>
        <v>T1HP2</v>
      </c>
      <c r="I61" t="str">
        <f t="shared" si="5"/>
        <v>T1部件</v>
      </c>
      <c r="J61">
        <f t="shared" si="1"/>
        <v>2</v>
      </c>
      <c r="K61">
        <f t="shared" si="6"/>
        <v>0.85814207650273222</v>
      </c>
      <c r="L61">
        <f>VLOOKUP(B61,'名称-id-价值'!B:M,J61+2,FALSE)</f>
        <v>38</v>
      </c>
      <c r="M61">
        <f t="shared" si="7"/>
        <v>8.1523497267759559</v>
      </c>
      <c r="N61">
        <f t="shared" si="2"/>
        <v>2065.6459016393469</v>
      </c>
      <c r="O61" t="str">
        <f t="shared" si="21"/>
        <v>91202,</v>
      </c>
      <c r="P61" t="str">
        <f t="shared" si="21"/>
        <v>151,</v>
      </c>
      <c r="Q61" t="str">
        <f t="shared" si="8"/>
        <v>(5,8)</v>
      </c>
      <c r="R61" t="str">
        <f t="shared" si="26"/>
        <v>5,</v>
      </c>
      <c r="S61" t="str">
        <f t="shared" si="26"/>
        <v>8,</v>
      </c>
      <c r="T61">
        <v>10</v>
      </c>
      <c r="U61" s="10" t="s">
        <v>149</v>
      </c>
      <c r="V61" s="5">
        <f t="shared" si="19"/>
        <v>0.26664409839765291</v>
      </c>
      <c r="W61" t="str">
        <f>VLOOKUP(U61,展示字符串!$A$1:$B$83,2,FALSE)</f>
        <v>CHEST_ITEM_TYPE_T3_SHARD</v>
      </c>
      <c r="X61" t="str">
        <f t="shared" si="20"/>
        <v>26.66%</v>
      </c>
      <c r="Y61" s="5">
        <f t="shared" si="23"/>
        <v>0.2666</v>
      </c>
    </row>
    <row r="62" spans="1:25" x14ac:dyDescent="0.15">
      <c r="A62" t="s">
        <v>37</v>
      </c>
      <c r="B62">
        <v>91204</v>
      </c>
      <c r="C62">
        <v>151</v>
      </c>
      <c r="D62">
        <v>5</v>
      </c>
      <c r="E62">
        <v>8</v>
      </c>
      <c r="F62">
        <v>4</v>
      </c>
      <c r="G62" s="5">
        <f t="shared" si="0"/>
        <v>3.3005464480874318E-2</v>
      </c>
      <c r="H62" t="str">
        <f>VLOOKUP(B62,'名称-id-价值'!B:C,2,FALSE)</f>
        <v>T1HP4</v>
      </c>
      <c r="I62" t="str">
        <f t="shared" si="5"/>
        <v>T1部件</v>
      </c>
      <c r="J62">
        <f t="shared" si="1"/>
        <v>2</v>
      </c>
      <c r="K62">
        <f t="shared" si="6"/>
        <v>0.85814207650273222</v>
      </c>
      <c r="L62">
        <f>VLOOKUP(B62,'名称-id-价值'!B:M,J62+2,FALSE)</f>
        <v>38</v>
      </c>
      <c r="M62">
        <f t="shared" si="7"/>
        <v>8.1523497267759559</v>
      </c>
      <c r="N62">
        <f t="shared" si="2"/>
        <v>2065.6459016393469</v>
      </c>
      <c r="O62" t="str">
        <f t="shared" si="21"/>
        <v>91204,</v>
      </c>
      <c r="P62" t="str">
        <f t="shared" si="21"/>
        <v>151,</v>
      </c>
      <c r="Q62" t="str">
        <f t="shared" si="8"/>
        <v>(5,8)</v>
      </c>
      <c r="R62" t="str">
        <f t="shared" si="26"/>
        <v>5,</v>
      </c>
      <c r="S62" t="str">
        <f t="shared" si="26"/>
        <v>8,</v>
      </c>
      <c r="T62">
        <v>10</v>
      </c>
      <c r="U62" t="s">
        <v>152</v>
      </c>
      <c r="V62" s="5">
        <f t="shared" si="19"/>
        <v>0.29654705484089372</v>
      </c>
      <c r="W62" t="str">
        <f>VLOOKUP(U62,展示字符串!$A$1:$B$83,2,FALSE)</f>
        <v>CHEST_ITEM_TYPE_T2_PART</v>
      </c>
      <c r="X62" t="str">
        <f t="shared" si="20"/>
        <v>29.65%</v>
      </c>
      <c r="Y62" s="5">
        <f t="shared" si="23"/>
        <v>0.29649999999999999</v>
      </c>
    </row>
    <row r="63" spans="1:25" x14ac:dyDescent="0.15">
      <c r="A63" t="s">
        <v>37</v>
      </c>
      <c r="B63">
        <v>91206</v>
      </c>
      <c r="C63">
        <v>160</v>
      </c>
      <c r="D63">
        <v>5</v>
      </c>
      <c r="E63">
        <v>8</v>
      </c>
      <c r="F63">
        <v>4</v>
      </c>
      <c r="G63" s="5">
        <f t="shared" si="0"/>
        <v>3.4972677595628415E-2</v>
      </c>
      <c r="H63" t="str">
        <f>VLOOKUP(B63,'名称-id-价值'!B:C,2,FALSE)</f>
        <v>T1HP6</v>
      </c>
      <c r="I63" t="str">
        <f t="shared" si="5"/>
        <v>T1部件</v>
      </c>
      <c r="J63">
        <f t="shared" si="1"/>
        <v>2</v>
      </c>
      <c r="K63">
        <f t="shared" si="6"/>
        <v>0.90928961748633874</v>
      </c>
      <c r="L63">
        <f>VLOOKUP(B63,'名称-id-价值'!B:M,J63+2,FALSE)</f>
        <v>38</v>
      </c>
      <c r="M63">
        <f t="shared" si="7"/>
        <v>8.6382513661202189</v>
      </c>
      <c r="N63">
        <f t="shared" si="2"/>
        <v>2065.6459016393469</v>
      </c>
      <c r="O63" t="str">
        <f t="shared" si="21"/>
        <v>91206,</v>
      </c>
      <c r="P63" t="str">
        <f t="shared" si="21"/>
        <v>160,</v>
      </c>
      <c r="Q63" t="str">
        <f t="shared" si="8"/>
        <v>(5,8)</v>
      </c>
      <c r="R63" t="str">
        <f t="shared" si="26"/>
        <v>5,</v>
      </c>
      <c r="S63" t="str">
        <f t="shared" si="26"/>
        <v>8,</v>
      </c>
      <c r="T63">
        <v>10</v>
      </c>
      <c r="U63" t="s">
        <v>388</v>
      </c>
      <c r="V63" s="5">
        <f t="shared" si="19"/>
        <v>0.33220491988264494</v>
      </c>
      <c r="W63" t="str">
        <f>VLOOKUP(U63,展示字符串!$A$1:$B$83,2,FALSE)</f>
        <v>CHEST_ITEM_TYPE_T3_PART</v>
      </c>
      <c r="X63" t="str">
        <f t="shared" si="20"/>
        <v>33.23%</v>
      </c>
      <c r="Y63" s="5">
        <f t="shared" si="23"/>
        <v>0.3322</v>
      </c>
    </row>
    <row r="64" spans="1:25" x14ac:dyDescent="0.15">
      <c r="A64" t="s">
        <v>38</v>
      </c>
      <c r="B64">
        <v>11211</v>
      </c>
      <c r="C64">
        <v>167</v>
      </c>
      <c r="D64">
        <v>1</v>
      </c>
      <c r="E64">
        <v>1</v>
      </c>
      <c r="F64">
        <v>4</v>
      </c>
      <c r="G64" s="5">
        <f t="shared" si="0"/>
        <v>2.7399507793273176E-2</v>
      </c>
      <c r="H64" t="str">
        <f>VLOOKUP(B64,'名称-id-价值'!B:C,2,FALSE)</f>
        <v>二号</v>
      </c>
      <c r="I64" t="str">
        <f t="shared" si="5"/>
        <v>T2坦克</v>
      </c>
      <c r="J64">
        <f t="shared" si="1"/>
        <v>3</v>
      </c>
      <c r="K64">
        <f t="shared" si="6"/>
        <v>0.10959803117309271</v>
      </c>
      <c r="L64">
        <f>VLOOKUP(B64,'名称-id-价值'!B:M,J64+2,FALSE)</f>
        <v>564</v>
      </c>
      <c r="M64">
        <f t="shared" si="7"/>
        <v>15.453322395406072</v>
      </c>
      <c r="N64">
        <f t="shared" si="2"/>
        <v>2009.1597703035268</v>
      </c>
      <c r="O64" t="str">
        <f t="shared" si="21"/>
        <v>11211,</v>
      </c>
      <c r="P64" t="str">
        <f t="shared" si="21"/>
        <v>167,</v>
      </c>
      <c r="Q64" t="str">
        <f t="shared" si="8"/>
        <v>(1,1)</v>
      </c>
      <c r="R64" t="str">
        <f t="shared" si="26"/>
        <v>1,</v>
      </c>
      <c r="S64" t="str">
        <f t="shared" si="26"/>
        <v>1,</v>
      </c>
    </row>
    <row r="65" spans="1:19" x14ac:dyDescent="0.15">
      <c r="A65" t="s">
        <v>38</v>
      </c>
      <c r="B65">
        <v>12211</v>
      </c>
      <c r="C65">
        <v>167</v>
      </c>
      <c r="D65">
        <v>1</v>
      </c>
      <c r="E65">
        <v>1</v>
      </c>
      <c r="F65">
        <v>4</v>
      </c>
      <c r="G65" s="5">
        <f t="shared" si="0"/>
        <v>2.7399507793273176E-2</v>
      </c>
      <c r="H65" t="str">
        <f>VLOOKUP(B65,'名称-id-价值'!B:C,2,FALSE)</f>
        <v>T-34</v>
      </c>
      <c r="I65" t="str">
        <f t="shared" si="5"/>
        <v>T2坦克</v>
      </c>
      <c r="J65">
        <f t="shared" si="1"/>
        <v>3</v>
      </c>
      <c r="K65">
        <f t="shared" si="6"/>
        <v>0.10959803117309271</v>
      </c>
      <c r="L65">
        <f>VLOOKUP(B65,'名称-id-价值'!B:M,J65+2,FALSE)</f>
        <v>564</v>
      </c>
      <c r="M65">
        <f t="shared" si="7"/>
        <v>15.453322395406072</v>
      </c>
      <c r="N65">
        <f t="shared" si="2"/>
        <v>2009.1597703035268</v>
      </c>
      <c r="O65" t="str">
        <f t="shared" si="21"/>
        <v>12211,</v>
      </c>
      <c r="P65" t="str">
        <f t="shared" si="21"/>
        <v>167,</v>
      </c>
      <c r="Q65" t="str">
        <f t="shared" si="8"/>
        <v>(1,1)</v>
      </c>
      <c r="R65" t="str">
        <f t="shared" si="26"/>
        <v>1,</v>
      </c>
      <c r="S65" t="str">
        <f t="shared" si="26"/>
        <v>1,</v>
      </c>
    </row>
    <row r="66" spans="1:19" x14ac:dyDescent="0.15">
      <c r="A66" t="s">
        <v>38</v>
      </c>
      <c r="B66">
        <v>13211</v>
      </c>
      <c r="C66">
        <v>167</v>
      </c>
      <c r="D66">
        <v>1</v>
      </c>
      <c r="E66">
        <v>1</v>
      </c>
      <c r="F66">
        <v>4</v>
      </c>
      <c r="G66" s="5">
        <f t="shared" ref="G66:G129" si="35">C66/SUMIFS(C:C,A:A,A66)</f>
        <v>2.7399507793273176E-2</v>
      </c>
      <c r="H66" t="str">
        <f>VLOOKUP(B66,'名称-id-价值'!B:C,2,FALSE)</f>
        <v>KV-1</v>
      </c>
      <c r="I66" t="str">
        <f t="shared" si="5"/>
        <v>T2坦克</v>
      </c>
      <c r="J66">
        <f t="shared" ref="J66:J129" si="36">IF(RIGHT(A66,1)+0=0,10,RIGHT(A66,1)+0)</f>
        <v>3</v>
      </c>
      <c r="K66">
        <f t="shared" si="6"/>
        <v>0.10959803117309271</v>
      </c>
      <c r="L66">
        <f>VLOOKUP(B66,'名称-id-价值'!B:M,J66+2,FALSE)</f>
        <v>564</v>
      </c>
      <c r="M66">
        <f t="shared" si="7"/>
        <v>15.453322395406072</v>
      </c>
      <c r="N66">
        <f t="shared" ref="N66:N129" si="37">SUMIFS(M:M,A:A,A66)*F66+VLOOKUP(J66,$AC$21:$AF$31,4,FALSE)</f>
        <v>2009.1597703035268</v>
      </c>
      <c r="O66" t="str">
        <f t="shared" si="21"/>
        <v>13211,</v>
      </c>
      <c r="P66" t="str">
        <f t="shared" si="21"/>
        <v>167,</v>
      </c>
      <c r="Q66" t="str">
        <f t="shared" si="8"/>
        <v>(1,1)</v>
      </c>
      <c r="R66" t="str">
        <f t="shared" si="26"/>
        <v>1,</v>
      </c>
      <c r="S66" t="str">
        <f t="shared" si="26"/>
        <v>1,</v>
      </c>
    </row>
    <row r="67" spans="1:19" x14ac:dyDescent="0.15">
      <c r="A67" t="s">
        <v>38</v>
      </c>
      <c r="B67">
        <v>11221</v>
      </c>
      <c r="C67">
        <v>290</v>
      </c>
      <c r="D67">
        <v>1</v>
      </c>
      <c r="E67">
        <v>1</v>
      </c>
      <c r="F67">
        <v>4</v>
      </c>
      <c r="G67" s="5">
        <f t="shared" si="35"/>
        <v>4.7579983593109103E-2</v>
      </c>
      <c r="H67" t="str">
        <f>VLOOKUP(B67,'名称-id-价值'!B:C,2,FALSE)</f>
        <v>Puma</v>
      </c>
      <c r="I67" t="str">
        <f t="shared" si="5"/>
        <v>T2坦克</v>
      </c>
      <c r="J67">
        <f t="shared" si="36"/>
        <v>3</v>
      </c>
      <c r="K67">
        <f t="shared" si="6"/>
        <v>0.19031993437243641</v>
      </c>
      <c r="L67">
        <f>VLOOKUP(B67,'名称-id-价值'!B:M,J67+2,FALSE)</f>
        <v>800</v>
      </c>
      <c r="M67">
        <f t="shared" si="7"/>
        <v>38.063986874487284</v>
      </c>
      <c r="N67">
        <f t="shared" si="37"/>
        <v>2009.1597703035268</v>
      </c>
      <c r="O67" t="str">
        <f t="shared" si="21"/>
        <v>11221,</v>
      </c>
      <c r="P67" t="str">
        <f t="shared" si="21"/>
        <v>290,</v>
      </c>
      <c r="Q67" t="str">
        <f t="shared" si="8"/>
        <v>(1,1)</v>
      </c>
      <c r="R67" t="str">
        <f t="shared" si="26"/>
        <v>1,</v>
      </c>
      <c r="S67" t="str">
        <f t="shared" si="26"/>
        <v>1,</v>
      </c>
    </row>
    <row r="68" spans="1:19" x14ac:dyDescent="0.15">
      <c r="A68" t="s">
        <v>38</v>
      </c>
      <c r="B68">
        <v>12221</v>
      </c>
      <c r="C68">
        <v>290</v>
      </c>
      <c r="D68">
        <v>1</v>
      </c>
      <c r="E68">
        <v>1</v>
      </c>
      <c r="F68">
        <v>4</v>
      </c>
      <c r="G68" s="5">
        <f t="shared" si="35"/>
        <v>4.7579983593109103E-2</v>
      </c>
      <c r="H68" t="str">
        <f>VLOOKUP(B68,'名称-id-价值'!B:C,2,FALSE)</f>
        <v>四号</v>
      </c>
      <c r="I68" t="str">
        <f t="shared" si="5"/>
        <v>T2坦克</v>
      </c>
      <c r="J68">
        <f t="shared" si="36"/>
        <v>3</v>
      </c>
      <c r="K68">
        <f t="shared" si="6"/>
        <v>0.19031993437243641</v>
      </c>
      <c r="L68">
        <f>VLOOKUP(B68,'名称-id-价值'!B:M,J68+2,FALSE)</f>
        <v>800</v>
      </c>
      <c r="M68">
        <f t="shared" si="7"/>
        <v>38.063986874487284</v>
      </c>
      <c r="N68">
        <f t="shared" si="37"/>
        <v>2009.1597703035268</v>
      </c>
      <c r="O68" t="str">
        <f t="shared" si="21"/>
        <v>12221,</v>
      </c>
      <c r="P68" t="str">
        <f t="shared" si="21"/>
        <v>290,</v>
      </c>
      <c r="Q68" t="str">
        <f t="shared" si="8"/>
        <v>(1,1)</v>
      </c>
      <c r="R68" t="str">
        <f t="shared" si="26"/>
        <v>1,</v>
      </c>
      <c r="S68" t="str">
        <f t="shared" si="26"/>
        <v>1,</v>
      </c>
    </row>
    <row r="69" spans="1:19" x14ac:dyDescent="0.15">
      <c r="A69" t="s">
        <v>38</v>
      </c>
      <c r="B69">
        <v>13221</v>
      </c>
      <c r="C69">
        <v>290</v>
      </c>
      <c r="D69">
        <v>1</v>
      </c>
      <c r="E69">
        <v>1</v>
      </c>
      <c r="F69">
        <v>4</v>
      </c>
      <c r="G69" s="5">
        <f t="shared" si="35"/>
        <v>4.7579983593109103E-2</v>
      </c>
      <c r="H69" t="str">
        <f>VLOOKUP(B69,'名称-id-价值'!B:C,2,FALSE)</f>
        <v>丘吉尔</v>
      </c>
      <c r="I69" t="str">
        <f t="shared" ref="I69:I134" si="38">IF(LEFT(B69,1)+0=5,"T"&amp;MID(B69,3,1)&amp;"碎片",IF(LEFT(B69,1)+0=1,"T"&amp;MID(B69,3,1)&amp;"坦克",IF(LEFT(B69,1)+0=9,"T"&amp;MID(B69,2,1)&amp;"部件")))</f>
        <v>T2坦克</v>
      </c>
      <c r="J69">
        <f t="shared" si="36"/>
        <v>3</v>
      </c>
      <c r="K69">
        <f t="shared" ref="K69:K134" si="39">AVERAGE(D69:E69)*G69*F69</f>
        <v>0.19031993437243641</v>
      </c>
      <c r="L69">
        <f>VLOOKUP(B69,'名称-id-价值'!B:M,J69+2,FALSE)</f>
        <v>800</v>
      </c>
      <c r="M69">
        <f t="shared" ref="M69:M134" si="40">G69*L69*AVERAGE(D69:E69)</f>
        <v>38.063986874487284</v>
      </c>
      <c r="N69">
        <f t="shared" si="37"/>
        <v>2009.1597703035268</v>
      </c>
      <c r="O69" t="str">
        <f t="shared" si="21"/>
        <v>13221,</v>
      </c>
      <c r="P69" t="str">
        <f t="shared" si="21"/>
        <v>290,</v>
      </c>
      <c r="Q69" t="str">
        <f t="shared" ref="Q69:Q134" si="41">"("&amp;LEFT(R69&amp;S69,LEN(R69&amp;S69)-1)&amp;")"</f>
        <v>(1,1)</v>
      </c>
      <c r="R69" t="str">
        <f t="shared" si="26"/>
        <v>1,</v>
      </c>
      <c r="S69" t="str">
        <f t="shared" si="26"/>
        <v>1,</v>
      </c>
    </row>
    <row r="70" spans="1:19" x14ac:dyDescent="0.15">
      <c r="A70" t="s">
        <v>38</v>
      </c>
      <c r="B70">
        <v>51211</v>
      </c>
      <c r="C70">
        <v>114</v>
      </c>
      <c r="D70">
        <v>15</v>
      </c>
      <c r="E70">
        <v>28</v>
      </c>
      <c r="F70">
        <v>4</v>
      </c>
      <c r="G70" s="5">
        <f t="shared" si="35"/>
        <v>1.8703855619360131E-2</v>
      </c>
      <c r="H70" t="str">
        <f>VLOOKUP(B70,'名称-id-价值'!B:C,2,FALSE)</f>
        <v>二号-碎片</v>
      </c>
      <c r="I70" t="str">
        <f t="shared" si="38"/>
        <v>T2碎片</v>
      </c>
      <c r="J70">
        <f t="shared" si="36"/>
        <v>3</v>
      </c>
      <c r="K70">
        <f t="shared" si="39"/>
        <v>1.6085315832649714</v>
      </c>
      <c r="L70">
        <f>VLOOKUP(B70,'名称-id-价值'!B:M,J70+2,FALSE)</f>
        <v>56.4</v>
      </c>
      <c r="M70">
        <f t="shared" si="40"/>
        <v>22.680295324036095</v>
      </c>
      <c r="N70">
        <f t="shared" si="37"/>
        <v>2009.1597703035268</v>
      </c>
      <c r="O70" t="str">
        <f t="shared" si="21"/>
        <v>51211,</v>
      </c>
      <c r="P70" t="str">
        <f t="shared" si="21"/>
        <v>114,</v>
      </c>
      <c r="Q70" t="str">
        <f t="shared" si="41"/>
        <v>(15,28)</v>
      </c>
      <c r="R70" t="str">
        <f t="shared" si="26"/>
        <v>15,</v>
      </c>
      <c r="S70" t="str">
        <f t="shared" si="26"/>
        <v>28,</v>
      </c>
    </row>
    <row r="71" spans="1:19" x14ac:dyDescent="0.15">
      <c r="A71" t="s">
        <v>38</v>
      </c>
      <c r="B71">
        <v>52211</v>
      </c>
      <c r="C71">
        <v>114</v>
      </c>
      <c r="D71">
        <v>15</v>
      </c>
      <c r="E71">
        <v>28</v>
      </c>
      <c r="F71">
        <v>4</v>
      </c>
      <c r="G71" s="5">
        <f t="shared" si="35"/>
        <v>1.8703855619360131E-2</v>
      </c>
      <c r="H71" t="str">
        <f>VLOOKUP(B71,'名称-id-价值'!B:C,2,FALSE)</f>
        <v>T-34-碎片</v>
      </c>
      <c r="I71" t="str">
        <f t="shared" si="38"/>
        <v>T2碎片</v>
      </c>
      <c r="J71">
        <f t="shared" si="36"/>
        <v>3</v>
      </c>
      <c r="K71">
        <f t="shared" si="39"/>
        <v>1.6085315832649714</v>
      </c>
      <c r="L71">
        <f>VLOOKUP(B71,'名称-id-价值'!B:M,J71+2,FALSE)</f>
        <v>56.4</v>
      </c>
      <c r="M71">
        <f t="shared" si="40"/>
        <v>22.680295324036095</v>
      </c>
      <c r="N71">
        <f t="shared" si="37"/>
        <v>2009.1597703035268</v>
      </c>
      <c r="O71" t="str">
        <f t="shared" si="21"/>
        <v>52211,</v>
      </c>
      <c r="P71" t="str">
        <f t="shared" si="21"/>
        <v>114,</v>
      </c>
      <c r="Q71" t="str">
        <f t="shared" si="41"/>
        <v>(15,28)</v>
      </c>
      <c r="R71" t="str">
        <f t="shared" ref="R71:S101" si="42">D71&amp;","</f>
        <v>15,</v>
      </c>
      <c r="S71" t="str">
        <f t="shared" si="42"/>
        <v>28,</v>
      </c>
    </row>
    <row r="72" spans="1:19" x14ac:dyDescent="0.15">
      <c r="A72" t="s">
        <v>38</v>
      </c>
      <c r="B72">
        <v>53211</v>
      </c>
      <c r="C72">
        <v>114</v>
      </c>
      <c r="D72">
        <v>15</v>
      </c>
      <c r="E72">
        <v>28</v>
      </c>
      <c r="F72">
        <v>4</v>
      </c>
      <c r="G72" s="5">
        <f t="shared" si="35"/>
        <v>1.8703855619360131E-2</v>
      </c>
      <c r="H72" t="str">
        <f>VLOOKUP(B72,'名称-id-价值'!B:C,2,FALSE)</f>
        <v>KV-1-碎片</v>
      </c>
      <c r="I72" t="str">
        <f t="shared" si="38"/>
        <v>T2碎片</v>
      </c>
      <c r="J72">
        <f t="shared" si="36"/>
        <v>3</v>
      </c>
      <c r="K72">
        <f t="shared" si="39"/>
        <v>1.6085315832649714</v>
      </c>
      <c r="L72">
        <f>VLOOKUP(B72,'名称-id-价值'!B:M,J72+2,FALSE)</f>
        <v>56.4</v>
      </c>
      <c r="M72">
        <f t="shared" si="40"/>
        <v>22.680295324036095</v>
      </c>
      <c r="N72">
        <f t="shared" si="37"/>
        <v>2009.1597703035268</v>
      </c>
      <c r="O72" t="str">
        <f t="shared" si="21"/>
        <v>53211,</v>
      </c>
      <c r="P72" t="str">
        <f t="shared" si="21"/>
        <v>114,</v>
      </c>
      <c r="Q72" t="str">
        <f t="shared" si="41"/>
        <v>(15,28)</v>
      </c>
      <c r="R72" t="str">
        <f t="shared" si="42"/>
        <v>15,</v>
      </c>
      <c r="S72" t="str">
        <f t="shared" si="42"/>
        <v>28,</v>
      </c>
    </row>
    <row r="73" spans="1:19" x14ac:dyDescent="0.15">
      <c r="A73" t="s">
        <v>38</v>
      </c>
      <c r="B73">
        <v>51221</v>
      </c>
      <c r="C73">
        <v>181</v>
      </c>
      <c r="D73">
        <v>6</v>
      </c>
      <c r="E73">
        <v>15</v>
      </c>
      <c r="F73">
        <v>4</v>
      </c>
      <c r="G73" s="5">
        <f t="shared" si="35"/>
        <v>2.9696472518457754E-2</v>
      </c>
      <c r="H73" t="str">
        <f>VLOOKUP(B73,'名称-id-价值'!B:C,2,FALSE)</f>
        <v>Puma-碎片</v>
      </c>
      <c r="I73" t="str">
        <f t="shared" si="38"/>
        <v>T2碎片</v>
      </c>
      <c r="J73">
        <f t="shared" si="36"/>
        <v>3</v>
      </c>
      <c r="K73">
        <f t="shared" si="39"/>
        <v>1.2472518457752257</v>
      </c>
      <c r="L73">
        <f>VLOOKUP(B73,'名称-id-价值'!B:M,J73+2,FALSE)</f>
        <v>80</v>
      </c>
      <c r="M73">
        <f t="shared" si="40"/>
        <v>24.945036915504517</v>
      </c>
      <c r="N73">
        <f t="shared" si="37"/>
        <v>2009.1597703035268</v>
      </c>
      <c r="O73" t="str">
        <f t="shared" si="21"/>
        <v>51221,</v>
      </c>
      <c r="P73" t="str">
        <f t="shared" si="21"/>
        <v>181,</v>
      </c>
      <c r="Q73" t="str">
        <f t="shared" si="41"/>
        <v>(6,15)</v>
      </c>
      <c r="R73" t="str">
        <f t="shared" si="42"/>
        <v>6,</v>
      </c>
      <c r="S73" t="str">
        <f t="shared" si="42"/>
        <v>15,</v>
      </c>
    </row>
    <row r="74" spans="1:19" x14ac:dyDescent="0.15">
      <c r="A74" t="s">
        <v>38</v>
      </c>
      <c r="B74">
        <v>52221</v>
      </c>
      <c r="C74">
        <v>181</v>
      </c>
      <c r="D74">
        <v>6</v>
      </c>
      <c r="E74">
        <v>15</v>
      </c>
      <c r="F74">
        <v>4</v>
      </c>
      <c r="G74" s="5">
        <f t="shared" si="35"/>
        <v>2.9696472518457754E-2</v>
      </c>
      <c r="H74" t="str">
        <f>VLOOKUP(B74,'名称-id-价值'!B:C,2,FALSE)</f>
        <v>四号-碎片</v>
      </c>
      <c r="I74" t="str">
        <f t="shared" si="38"/>
        <v>T2碎片</v>
      </c>
      <c r="J74">
        <f t="shared" si="36"/>
        <v>3</v>
      </c>
      <c r="K74">
        <f t="shared" si="39"/>
        <v>1.2472518457752257</v>
      </c>
      <c r="L74">
        <f>VLOOKUP(B74,'名称-id-价值'!B:M,J74+2,FALSE)</f>
        <v>80</v>
      </c>
      <c r="M74">
        <f t="shared" si="40"/>
        <v>24.945036915504517</v>
      </c>
      <c r="N74">
        <f t="shared" si="37"/>
        <v>2009.1597703035268</v>
      </c>
      <c r="O74" t="str">
        <f t="shared" si="21"/>
        <v>52221,</v>
      </c>
      <c r="P74" t="str">
        <f t="shared" si="21"/>
        <v>181,</v>
      </c>
      <c r="Q74" t="str">
        <f t="shared" si="41"/>
        <v>(6,15)</v>
      </c>
      <c r="R74" t="str">
        <f t="shared" si="42"/>
        <v>6,</v>
      </c>
      <c r="S74" t="str">
        <f t="shared" si="42"/>
        <v>15,</v>
      </c>
    </row>
    <row r="75" spans="1:19" x14ac:dyDescent="0.15">
      <c r="A75" t="s">
        <v>38</v>
      </c>
      <c r="B75">
        <v>53221</v>
      </c>
      <c r="C75">
        <v>181</v>
      </c>
      <c r="D75">
        <v>6</v>
      </c>
      <c r="E75">
        <v>15</v>
      </c>
      <c r="F75">
        <v>4</v>
      </c>
      <c r="G75" s="5">
        <f t="shared" si="35"/>
        <v>2.9696472518457754E-2</v>
      </c>
      <c r="H75" t="str">
        <f>VLOOKUP(B75,'名称-id-价值'!B:C,2,FALSE)</f>
        <v>丘吉尔-碎片</v>
      </c>
      <c r="I75" t="str">
        <f t="shared" si="38"/>
        <v>T2碎片</v>
      </c>
      <c r="J75">
        <f t="shared" si="36"/>
        <v>3</v>
      </c>
      <c r="K75">
        <f t="shared" si="39"/>
        <v>1.2472518457752257</v>
      </c>
      <c r="L75">
        <f>VLOOKUP(B75,'名称-id-价值'!B:M,J75+2,FALSE)</f>
        <v>80</v>
      </c>
      <c r="M75">
        <f t="shared" si="40"/>
        <v>24.945036915504517</v>
      </c>
      <c r="N75">
        <f t="shared" si="37"/>
        <v>2009.1597703035268</v>
      </c>
      <c r="O75" t="str">
        <f t="shared" si="21"/>
        <v>53221,</v>
      </c>
      <c r="P75" t="str">
        <f t="shared" si="21"/>
        <v>181,</v>
      </c>
      <c r="Q75" t="str">
        <f t="shared" si="41"/>
        <v>(6,15)</v>
      </c>
      <c r="R75" t="str">
        <f t="shared" si="42"/>
        <v>6,</v>
      </c>
      <c r="S75" t="str">
        <f t="shared" si="42"/>
        <v>15,</v>
      </c>
    </row>
    <row r="76" spans="1:19" x14ac:dyDescent="0.15">
      <c r="A76" t="s">
        <v>38</v>
      </c>
      <c r="B76">
        <v>51311</v>
      </c>
      <c r="C76">
        <v>65</v>
      </c>
      <c r="D76">
        <v>2</v>
      </c>
      <c r="E76">
        <v>4</v>
      </c>
      <c r="F76">
        <v>4</v>
      </c>
      <c r="G76" s="5">
        <f t="shared" si="35"/>
        <v>1.0664479081214109E-2</v>
      </c>
      <c r="H76" t="str">
        <f>VLOOKUP(B76,'名称-id-价值'!B:C,2,FALSE)</f>
        <v>35(t)-碎片</v>
      </c>
      <c r="I76" t="str">
        <f t="shared" si="38"/>
        <v>T3碎片</v>
      </c>
      <c r="J76">
        <f t="shared" si="36"/>
        <v>3</v>
      </c>
      <c r="K76">
        <f t="shared" si="39"/>
        <v>0.12797374897456931</v>
      </c>
      <c r="L76">
        <f>VLOOKUP(B76,'名称-id-价值'!B:M,J76+2,FALSE)</f>
        <v>55</v>
      </c>
      <c r="M76">
        <f t="shared" si="40"/>
        <v>1.7596390484003279</v>
      </c>
      <c r="N76">
        <f t="shared" si="37"/>
        <v>2009.1597703035268</v>
      </c>
      <c r="O76" t="str">
        <f t="shared" si="21"/>
        <v>51311,</v>
      </c>
      <c r="P76" t="str">
        <f t="shared" si="21"/>
        <v>65,</v>
      </c>
      <c r="Q76" t="str">
        <f t="shared" si="41"/>
        <v>(2,4)</v>
      </c>
      <c r="R76" t="str">
        <f t="shared" si="42"/>
        <v>2,</v>
      </c>
      <c r="S76" t="str">
        <f t="shared" si="42"/>
        <v>4,</v>
      </c>
    </row>
    <row r="77" spans="1:19" x14ac:dyDescent="0.15">
      <c r="A77" t="s">
        <v>38</v>
      </c>
      <c r="B77">
        <v>51321</v>
      </c>
      <c r="C77">
        <v>35</v>
      </c>
      <c r="D77">
        <v>2</v>
      </c>
      <c r="E77">
        <v>4</v>
      </c>
      <c r="F77">
        <v>4</v>
      </c>
      <c r="G77" s="5">
        <f t="shared" si="35"/>
        <v>5.742411812961444E-3</v>
      </c>
      <c r="H77" t="str">
        <f>VLOOKUP(B77,'名称-id-价值'!B:C,2,FALSE)</f>
        <v>十字军-碎片</v>
      </c>
      <c r="I77" t="str">
        <f t="shared" si="38"/>
        <v>T3碎片</v>
      </c>
      <c r="J77">
        <f t="shared" si="36"/>
        <v>3</v>
      </c>
      <c r="K77">
        <f t="shared" si="39"/>
        <v>6.8908941755537328E-2</v>
      </c>
      <c r="L77">
        <f>VLOOKUP(B77,'名称-id-价值'!B:M,J77+2,FALSE)</f>
        <v>70</v>
      </c>
      <c r="M77">
        <f t="shared" si="40"/>
        <v>1.2059064807219033</v>
      </c>
      <c r="N77">
        <f t="shared" si="37"/>
        <v>2009.1597703035268</v>
      </c>
      <c r="O77" t="str">
        <f t="shared" si="21"/>
        <v>51321,</v>
      </c>
      <c r="P77" t="str">
        <f t="shared" si="21"/>
        <v>35,</v>
      </c>
      <c r="Q77" t="str">
        <f t="shared" si="41"/>
        <v>(2,4)</v>
      </c>
      <c r="R77" t="str">
        <f t="shared" si="42"/>
        <v>2,</v>
      </c>
      <c r="S77" t="str">
        <f t="shared" si="42"/>
        <v>4,</v>
      </c>
    </row>
    <row r="78" spans="1:19" x14ac:dyDescent="0.15">
      <c r="A78" t="s">
        <v>38</v>
      </c>
      <c r="B78">
        <v>52311</v>
      </c>
      <c r="C78">
        <v>65</v>
      </c>
      <c r="D78">
        <v>2</v>
      </c>
      <c r="E78">
        <v>4</v>
      </c>
      <c r="F78">
        <v>4</v>
      </c>
      <c r="G78" s="5">
        <f t="shared" si="35"/>
        <v>1.0664479081214109E-2</v>
      </c>
      <c r="H78" t="str">
        <f>VLOOKUP(B78,'名称-id-价值'!B:C,2,FALSE)</f>
        <v>玛蒂尔达-碎片</v>
      </c>
      <c r="I78" t="str">
        <f t="shared" si="38"/>
        <v>T3碎片</v>
      </c>
      <c r="J78">
        <f t="shared" si="36"/>
        <v>3</v>
      </c>
      <c r="K78">
        <f t="shared" si="39"/>
        <v>0.12797374897456931</v>
      </c>
      <c r="L78">
        <f>VLOOKUP(B78,'名称-id-价值'!B:M,J78+2,FALSE)</f>
        <v>55</v>
      </c>
      <c r="M78">
        <f t="shared" si="40"/>
        <v>1.7596390484003279</v>
      </c>
      <c r="N78">
        <f t="shared" si="37"/>
        <v>2009.1597703035268</v>
      </c>
      <c r="O78" t="str">
        <f t="shared" si="21"/>
        <v>52311,</v>
      </c>
      <c r="P78" t="str">
        <f t="shared" si="21"/>
        <v>65,</v>
      </c>
      <c r="Q78" t="str">
        <f t="shared" si="41"/>
        <v>(2,4)</v>
      </c>
      <c r="R78" t="str">
        <f t="shared" si="42"/>
        <v>2,</v>
      </c>
      <c r="S78" t="str">
        <f t="shared" si="42"/>
        <v>4,</v>
      </c>
    </row>
    <row r="79" spans="1:19" x14ac:dyDescent="0.15">
      <c r="A79" t="s">
        <v>38</v>
      </c>
      <c r="B79">
        <v>52321</v>
      </c>
      <c r="C79">
        <v>35</v>
      </c>
      <c r="D79">
        <v>2</v>
      </c>
      <c r="E79">
        <v>4</v>
      </c>
      <c r="F79">
        <v>4</v>
      </c>
      <c r="G79" s="5">
        <f t="shared" si="35"/>
        <v>5.742411812961444E-3</v>
      </c>
      <c r="H79" t="str">
        <f>VLOOKUP(B79,'名称-id-价值'!B:C,2,FALSE)</f>
        <v>谢尔曼-碎片</v>
      </c>
      <c r="I79" t="str">
        <f t="shared" si="38"/>
        <v>T3碎片</v>
      </c>
      <c r="J79">
        <f t="shared" si="36"/>
        <v>3</v>
      </c>
      <c r="K79">
        <f t="shared" si="39"/>
        <v>6.8908941755537328E-2</v>
      </c>
      <c r="L79">
        <f>VLOOKUP(B79,'名称-id-价值'!B:M,J79+2,FALSE)</f>
        <v>70</v>
      </c>
      <c r="M79">
        <f t="shared" si="40"/>
        <v>1.2059064807219033</v>
      </c>
      <c r="N79">
        <f t="shared" si="37"/>
        <v>2009.1597703035268</v>
      </c>
      <c r="O79" t="str">
        <f t="shared" si="21"/>
        <v>52321,</v>
      </c>
      <c r="P79" t="str">
        <f t="shared" si="21"/>
        <v>35,</v>
      </c>
      <c r="Q79" t="str">
        <f t="shared" si="41"/>
        <v>(2,4)</v>
      </c>
      <c r="R79" t="str">
        <f t="shared" si="42"/>
        <v>2,</v>
      </c>
      <c r="S79" t="str">
        <f t="shared" si="42"/>
        <v>4,</v>
      </c>
    </row>
    <row r="80" spans="1:19" x14ac:dyDescent="0.15">
      <c r="A80" t="s">
        <v>38</v>
      </c>
      <c r="B80">
        <v>53311</v>
      </c>
      <c r="C80">
        <v>65</v>
      </c>
      <c r="D80">
        <v>2</v>
      </c>
      <c r="E80">
        <v>4</v>
      </c>
      <c r="F80">
        <v>4</v>
      </c>
      <c r="G80" s="5">
        <f t="shared" si="35"/>
        <v>1.0664479081214109E-2</v>
      </c>
      <c r="H80" t="str">
        <f>VLOOKUP(B80,'名称-id-价值'!B:C,2,FALSE)</f>
        <v>黑豹-碎片</v>
      </c>
      <c r="I80" t="str">
        <f t="shared" si="38"/>
        <v>T3碎片</v>
      </c>
      <c r="J80">
        <f t="shared" si="36"/>
        <v>3</v>
      </c>
      <c r="K80">
        <f t="shared" si="39"/>
        <v>0.12797374897456931</v>
      </c>
      <c r="L80">
        <f>VLOOKUP(B80,'名称-id-价值'!B:M,J80+2,FALSE)</f>
        <v>55</v>
      </c>
      <c r="M80">
        <f t="shared" si="40"/>
        <v>1.7596390484003279</v>
      </c>
      <c r="N80">
        <f t="shared" si="37"/>
        <v>2009.1597703035268</v>
      </c>
      <c r="O80" t="str">
        <f t="shared" si="21"/>
        <v>53311,</v>
      </c>
      <c r="P80" t="str">
        <f t="shared" si="21"/>
        <v>65,</v>
      </c>
      <c r="Q80" t="str">
        <f t="shared" si="41"/>
        <v>(2,4)</v>
      </c>
      <c r="R80" t="str">
        <f t="shared" si="42"/>
        <v>2,</v>
      </c>
      <c r="S80" t="str">
        <f t="shared" si="42"/>
        <v>4,</v>
      </c>
    </row>
    <row r="81" spans="1:19" x14ac:dyDescent="0.15">
      <c r="A81" t="s">
        <v>38</v>
      </c>
      <c r="B81">
        <v>53321</v>
      </c>
      <c r="C81">
        <v>35</v>
      </c>
      <c r="D81">
        <v>2</v>
      </c>
      <c r="E81">
        <v>4</v>
      </c>
      <c r="F81">
        <v>4</v>
      </c>
      <c r="G81" s="5">
        <f t="shared" si="35"/>
        <v>5.742411812961444E-3</v>
      </c>
      <c r="H81" t="str">
        <f>VLOOKUP(B81,'名称-id-价值'!B:C,2,FALSE)</f>
        <v>虎式-碎片</v>
      </c>
      <c r="I81" t="str">
        <f t="shared" si="38"/>
        <v>T3碎片</v>
      </c>
      <c r="J81">
        <f t="shared" si="36"/>
        <v>3</v>
      </c>
      <c r="K81">
        <f t="shared" si="39"/>
        <v>6.8908941755537328E-2</v>
      </c>
      <c r="L81">
        <f>VLOOKUP(B81,'名称-id-价值'!B:M,J81+2,FALSE)</f>
        <v>70</v>
      </c>
      <c r="M81">
        <f t="shared" si="40"/>
        <v>1.2059064807219033</v>
      </c>
      <c r="N81">
        <f t="shared" si="37"/>
        <v>2009.1597703035268</v>
      </c>
      <c r="O81" t="str">
        <f t="shared" si="21"/>
        <v>53321,</v>
      </c>
      <c r="P81" t="str">
        <f t="shared" si="21"/>
        <v>35,</v>
      </c>
      <c r="Q81" t="str">
        <f t="shared" si="41"/>
        <v>(2,4)</v>
      </c>
      <c r="R81" t="str">
        <f t="shared" si="42"/>
        <v>2,</v>
      </c>
      <c r="S81" t="str">
        <f t="shared" si="42"/>
        <v>4,</v>
      </c>
    </row>
    <row r="82" spans="1:19" x14ac:dyDescent="0.15">
      <c r="A82" t="s">
        <v>38</v>
      </c>
      <c r="B82">
        <v>53331</v>
      </c>
      <c r="C82">
        <v>90</v>
      </c>
      <c r="D82">
        <v>2</v>
      </c>
      <c r="E82">
        <v>4</v>
      </c>
      <c r="F82">
        <v>4</v>
      </c>
      <c r="G82" s="5">
        <f t="shared" si="35"/>
        <v>1.4766201804757998E-2</v>
      </c>
      <c r="H82" t="str">
        <f>VLOOKUP(B82,'名称-id-价值'!B:C,2,FALSE)</f>
        <v>KV-2-碎片</v>
      </c>
      <c r="I82" t="str">
        <f t="shared" ref="I82" si="43">IF(LEFT(B82,1)+0=5,"T"&amp;MID(B82,3,1)&amp;"碎片",IF(LEFT(B82,1)+0=1,"T"&amp;MID(B82,3,1)&amp;"坦克",IF(LEFT(B82,1)+0=9,"T"&amp;MID(B82,2,1)&amp;"部件")))</f>
        <v>T3碎片</v>
      </c>
      <c r="J82">
        <f t="shared" si="36"/>
        <v>3</v>
      </c>
      <c r="K82">
        <f t="shared" ref="K82" si="44">AVERAGE(D82:E82)*G82*F82</f>
        <v>0.17719442165709598</v>
      </c>
      <c r="L82">
        <f>VLOOKUP(B82,'名称-id-价值'!B:M,J82+2,FALSE)</f>
        <v>80</v>
      </c>
      <c r="M82">
        <f t="shared" ref="M82" si="45">G82*L82*AVERAGE(D82:E82)</f>
        <v>3.5438884331419196</v>
      </c>
      <c r="N82">
        <f t="shared" si="37"/>
        <v>2009.1597703035268</v>
      </c>
      <c r="O82" t="str">
        <f t="shared" ref="O82" si="46">B82&amp;","</f>
        <v>53331,</v>
      </c>
      <c r="P82" t="str">
        <f t="shared" ref="P82" si="47">C82&amp;","</f>
        <v>90,</v>
      </c>
      <c r="Q82" t="str">
        <f t="shared" ref="Q82" si="48">"("&amp;LEFT(R82&amp;S82,LEN(R82&amp;S82)-1)&amp;")"</f>
        <v>(2,4)</v>
      </c>
      <c r="R82" t="str">
        <f t="shared" ref="R82" si="49">D82&amp;","</f>
        <v>2,</v>
      </c>
      <c r="S82" t="str">
        <f t="shared" ref="S82" si="50">E82&amp;","</f>
        <v>4,</v>
      </c>
    </row>
    <row r="83" spans="1:19" x14ac:dyDescent="0.15">
      <c r="A83" t="s">
        <v>38</v>
      </c>
      <c r="B83">
        <v>91001</v>
      </c>
      <c r="C83">
        <v>126</v>
      </c>
      <c r="D83">
        <v>6</v>
      </c>
      <c r="E83">
        <v>10</v>
      </c>
      <c r="F83">
        <v>4</v>
      </c>
      <c r="G83" s="5">
        <f t="shared" si="35"/>
        <v>2.0672682526661199E-2</v>
      </c>
      <c r="H83" t="str">
        <f>VLOOKUP(B83,'名称-id-价值'!B:C,2,FALSE)</f>
        <v>T1LP1</v>
      </c>
      <c r="I83" t="str">
        <f t="shared" si="38"/>
        <v>T1部件</v>
      </c>
      <c r="J83">
        <f t="shared" si="36"/>
        <v>3</v>
      </c>
      <c r="K83">
        <f t="shared" si="39"/>
        <v>0.66152584085315835</v>
      </c>
      <c r="L83">
        <f>VLOOKUP(B83,'名称-id-价值'!B:M,J83+2,FALSE)</f>
        <v>36</v>
      </c>
      <c r="M83">
        <f t="shared" si="40"/>
        <v>5.9537325676784256</v>
      </c>
      <c r="N83">
        <f t="shared" si="37"/>
        <v>2009.1597703035268</v>
      </c>
      <c r="O83" t="str">
        <f t="shared" si="21"/>
        <v>91001,</v>
      </c>
      <c r="P83" t="str">
        <f t="shared" si="21"/>
        <v>126,</v>
      </c>
      <c r="Q83" t="str">
        <f t="shared" si="41"/>
        <v>(6,10)</v>
      </c>
      <c r="R83" t="str">
        <f t="shared" si="42"/>
        <v>6,</v>
      </c>
      <c r="S83" t="str">
        <f t="shared" si="42"/>
        <v>10,</v>
      </c>
    </row>
    <row r="84" spans="1:19" x14ac:dyDescent="0.15">
      <c r="A84" t="s">
        <v>38</v>
      </c>
      <c r="B84">
        <v>91003</v>
      </c>
      <c r="C84">
        <v>126</v>
      </c>
      <c r="D84">
        <v>6</v>
      </c>
      <c r="E84">
        <v>10</v>
      </c>
      <c r="F84">
        <v>4</v>
      </c>
      <c r="G84" s="5">
        <f t="shared" si="35"/>
        <v>2.0672682526661199E-2</v>
      </c>
      <c r="H84" t="str">
        <f>VLOOKUP(B84,'名称-id-价值'!B:C,2,FALSE)</f>
        <v>T1LP3</v>
      </c>
      <c r="I84" t="str">
        <f t="shared" si="38"/>
        <v>T1部件</v>
      </c>
      <c r="J84">
        <f t="shared" si="36"/>
        <v>3</v>
      </c>
      <c r="K84">
        <f t="shared" si="39"/>
        <v>0.66152584085315835</v>
      </c>
      <c r="L84">
        <f>VLOOKUP(B84,'名称-id-价值'!B:M,J84+2,FALSE)</f>
        <v>36</v>
      </c>
      <c r="M84">
        <f t="shared" si="40"/>
        <v>5.9537325676784256</v>
      </c>
      <c r="N84">
        <f t="shared" si="37"/>
        <v>2009.1597703035268</v>
      </c>
      <c r="O84" t="str">
        <f t="shared" si="21"/>
        <v>91003,</v>
      </c>
      <c r="P84" t="str">
        <f t="shared" si="21"/>
        <v>126,</v>
      </c>
      <c r="Q84" t="str">
        <f t="shared" si="41"/>
        <v>(6,10)</v>
      </c>
      <c r="R84" t="str">
        <f t="shared" si="42"/>
        <v>6,</v>
      </c>
      <c r="S84" t="str">
        <f t="shared" si="42"/>
        <v>10,</v>
      </c>
    </row>
    <row r="85" spans="1:19" x14ac:dyDescent="0.15">
      <c r="A85" t="s">
        <v>38</v>
      </c>
      <c r="B85">
        <v>91005</v>
      </c>
      <c r="C85">
        <v>126</v>
      </c>
      <c r="D85">
        <v>6</v>
      </c>
      <c r="E85">
        <v>10</v>
      </c>
      <c r="F85">
        <v>4</v>
      </c>
      <c r="G85" s="5">
        <f t="shared" si="35"/>
        <v>2.0672682526661199E-2</v>
      </c>
      <c r="H85" t="str">
        <f>VLOOKUP(B85,'名称-id-价值'!B:C,2,FALSE)</f>
        <v>T1LP5</v>
      </c>
      <c r="I85" t="str">
        <f t="shared" si="38"/>
        <v>T1部件</v>
      </c>
      <c r="J85">
        <f t="shared" si="36"/>
        <v>3</v>
      </c>
      <c r="K85">
        <f t="shared" si="39"/>
        <v>0.66152584085315835</v>
      </c>
      <c r="L85">
        <f>VLOOKUP(B85,'名称-id-价值'!B:M,J85+2,FALSE)</f>
        <v>36</v>
      </c>
      <c r="M85">
        <f t="shared" si="40"/>
        <v>5.9537325676784256</v>
      </c>
      <c r="N85">
        <f t="shared" si="37"/>
        <v>2009.1597703035268</v>
      </c>
      <c r="O85" t="str">
        <f t="shared" si="21"/>
        <v>91005,</v>
      </c>
      <c r="P85" t="str">
        <f t="shared" si="21"/>
        <v>126,</v>
      </c>
      <c r="Q85" t="str">
        <f t="shared" si="41"/>
        <v>(6,10)</v>
      </c>
      <c r="R85" t="str">
        <f t="shared" si="42"/>
        <v>6,</v>
      </c>
      <c r="S85" t="str">
        <f t="shared" si="42"/>
        <v>10,</v>
      </c>
    </row>
    <row r="86" spans="1:19" x14ac:dyDescent="0.15">
      <c r="A86" t="s">
        <v>38</v>
      </c>
      <c r="B86">
        <v>91101</v>
      </c>
      <c r="C86">
        <v>126</v>
      </c>
      <c r="D86">
        <v>6</v>
      </c>
      <c r="E86">
        <v>10</v>
      </c>
      <c r="F86">
        <v>4</v>
      </c>
      <c r="G86" s="5">
        <f t="shared" si="35"/>
        <v>2.0672682526661199E-2</v>
      </c>
      <c r="H86" t="str">
        <f>VLOOKUP(B86,'名称-id-价值'!B:C,2,FALSE)</f>
        <v>T1MP1</v>
      </c>
      <c r="I86" t="str">
        <f t="shared" si="38"/>
        <v>T1部件</v>
      </c>
      <c r="J86">
        <f t="shared" si="36"/>
        <v>3</v>
      </c>
      <c r="K86">
        <f t="shared" si="39"/>
        <v>0.66152584085315835</v>
      </c>
      <c r="L86">
        <f>VLOOKUP(B86,'名称-id-价值'!B:M,J86+2,FALSE)</f>
        <v>36</v>
      </c>
      <c r="M86">
        <f t="shared" si="40"/>
        <v>5.9537325676784256</v>
      </c>
      <c r="N86">
        <f t="shared" si="37"/>
        <v>2009.1597703035268</v>
      </c>
      <c r="O86" t="str">
        <f t="shared" si="21"/>
        <v>91101,</v>
      </c>
      <c r="P86" t="str">
        <f t="shared" si="21"/>
        <v>126,</v>
      </c>
      <c r="Q86" t="str">
        <f t="shared" si="41"/>
        <v>(6,10)</v>
      </c>
      <c r="R86" t="str">
        <f t="shared" si="42"/>
        <v>6,</v>
      </c>
      <c r="S86" t="str">
        <f t="shared" si="42"/>
        <v>10,</v>
      </c>
    </row>
    <row r="87" spans="1:19" x14ac:dyDescent="0.15">
      <c r="A87" t="s">
        <v>38</v>
      </c>
      <c r="B87">
        <v>91103</v>
      </c>
      <c r="C87">
        <v>126</v>
      </c>
      <c r="D87">
        <v>6</v>
      </c>
      <c r="E87">
        <v>10</v>
      </c>
      <c r="F87">
        <v>4</v>
      </c>
      <c r="G87" s="5">
        <f t="shared" si="35"/>
        <v>2.0672682526661199E-2</v>
      </c>
      <c r="H87" t="str">
        <f>VLOOKUP(B87,'名称-id-价值'!B:C,2,FALSE)</f>
        <v>T1MP3</v>
      </c>
      <c r="I87" t="str">
        <f t="shared" si="38"/>
        <v>T1部件</v>
      </c>
      <c r="J87">
        <f t="shared" si="36"/>
        <v>3</v>
      </c>
      <c r="K87">
        <f t="shared" si="39"/>
        <v>0.66152584085315835</v>
      </c>
      <c r="L87">
        <f>VLOOKUP(B87,'名称-id-价值'!B:M,J87+2,FALSE)</f>
        <v>36</v>
      </c>
      <c r="M87">
        <f t="shared" si="40"/>
        <v>5.9537325676784256</v>
      </c>
      <c r="N87">
        <f t="shared" si="37"/>
        <v>2009.1597703035268</v>
      </c>
      <c r="O87" t="str">
        <f t="shared" si="21"/>
        <v>91103,</v>
      </c>
      <c r="P87" t="str">
        <f t="shared" si="21"/>
        <v>126,</v>
      </c>
      <c r="Q87" t="str">
        <f t="shared" si="41"/>
        <v>(6,10)</v>
      </c>
      <c r="R87" t="str">
        <f t="shared" si="42"/>
        <v>6,</v>
      </c>
      <c r="S87" t="str">
        <f t="shared" si="42"/>
        <v>10,</v>
      </c>
    </row>
    <row r="88" spans="1:19" x14ac:dyDescent="0.15">
      <c r="A88" t="s">
        <v>38</v>
      </c>
      <c r="B88">
        <v>91105</v>
      </c>
      <c r="C88">
        <v>126</v>
      </c>
      <c r="D88">
        <v>6</v>
      </c>
      <c r="E88">
        <v>10</v>
      </c>
      <c r="F88">
        <v>4</v>
      </c>
      <c r="G88" s="5">
        <f t="shared" si="35"/>
        <v>2.0672682526661199E-2</v>
      </c>
      <c r="H88" t="str">
        <f>VLOOKUP(B88,'名称-id-价值'!B:C,2,FALSE)</f>
        <v>T1MP5</v>
      </c>
      <c r="I88" t="str">
        <f t="shared" si="38"/>
        <v>T1部件</v>
      </c>
      <c r="J88">
        <f t="shared" si="36"/>
        <v>3</v>
      </c>
      <c r="K88">
        <f t="shared" si="39"/>
        <v>0.66152584085315835</v>
      </c>
      <c r="L88">
        <f>VLOOKUP(B88,'名称-id-价值'!B:M,J88+2,FALSE)</f>
        <v>36</v>
      </c>
      <c r="M88">
        <f t="shared" si="40"/>
        <v>5.9537325676784256</v>
      </c>
      <c r="N88">
        <f t="shared" si="37"/>
        <v>2009.1597703035268</v>
      </c>
      <c r="O88" t="str">
        <f t="shared" ref="O88:P152" si="51">B88&amp;","</f>
        <v>91105,</v>
      </c>
      <c r="P88" t="str">
        <f t="shared" si="51"/>
        <v>126,</v>
      </c>
      <c r="Q88" t="str">
        <f t="shared" si="41"/>
        <v>(6,10)</v>
      </c>
      <c r="R88" t="str">
        <f t="shared" si="42"/>
        <v>6,</v>
      </c>
      <c r="S88" t="str">
        <f t="shared" si="42"/>
        <v>10,</v>
      </c>
    </row>
    <row r="89" spans="1:19" x14ac:dyDescent="0.15">
      <c r="A89" t="s">
        <v>38</v>
      </c>
      <c r="B89">
        <v>91201</v>
      </c>
      <c r="C89">
        <v>126</v>
      </c>
      <c r="D89">
        <v>6</v>
      </c>
      <c r="E89">
        <v>10</v>
      </c>
      <c r="F89">
        <v>4</v>
      </c>
      <c r="G89" s="5">
        <f t="shared" si="35"/>
        <v>2.0672682526661199E-2</v>
      </c>
      <c r="H89" t="str">
        <f>VLOOKUP(B89,'名称-id-价值'!B:C,2,FALSE)</f>
        <v>T1HP1</v>
      </c>
      <c r="I89" t="str">
        <f t="shared" si="38"/>
        <v>T1部件</v>
      </c>
      <c r="J89">
        <f t="shared" si="36"/>
        <v>3</v>
      </c>
      <c r="K89">
        <f t="shared" si="39"/>
        <v>0.66152584085315835</v>
      </c>
      <c r="L89">
        <f>VLOOKUP(B89,'名称-id-价值'!B:M,J89+2,FALSE)</f>
        <v>36</v>
      </c>
      <c r="M89">
        <f t="shared" si="40"/>
        <v>5.9537325676784256</v>
      </c>
      <c r="N89">
        <f t="shared" si="37"/>
        <v>2009.1597703035268</v>
      </c>
      <c r="O89" t="str">
        <f t="shared" si="51"/>
        <v>91201,</v>
      </c>
      <c r="P89" t="str">
        <f t="shared" si="51"/>
        <v>126,</v>
      </c>
      <c r="Q89" t="str">
        <f t="shared" si="41"/>
        <v>(6,10)</v>
      </c>
      <c r="R89" t="str">
        <f t="shared" si="42"/>
        <v>6,</v>
      </c>
      <c r="S89" t="str">
        <f t="shared" si="42"/>
        <v>10,</v>
      </c>
    </row>
    <row r="90" spans="1:19" x14ac:dyDescent="0.15">
      <c r="A90" t="s">
        <v>38</v>
      </c>
      <c r="B90">
        <v>91203</v>
      </c>
      <c r="C90">
        <v>126</v>
      </c>
      <c r="D90">
        <v>6</v>
      </c>
      <c r="E90">
        <v>10</v>
      </c>
      <c r="F90">
        <v>4</v>
      </c>
      <c r="G90" s="5">
        <f t="shared" si="35"/>
        <v>2.0672682526661199E-2</v>
      </c>
      <c r="H90" t="str">
        <f>VLOOKUP(B90,'名称-id-价值'!B:C,2,FALSE)</f>
        <v>T1HP3</v>
      </c>
      <c r="I90" t="str">
        <f t="shared" si="38"/>
        <v>T1部件</v>
      </c>
      <c r="J90">
        <f t="shared" si="36"/>
        <v>3</v>
      </c>
      <c r="K90">
        <f t="shared" si="39"/>
        <v>0.66152584085315835</v>
      </c>
      <c r="L90">
        <f>VLOOKUP(B90,'名称-id-价值'!B:M,J90+2,FALSE)</f>
        <v>36</v>
      </c>
      <c r="M90">
        <f t="shared" si="40"/>
        <v>5.9537325676784256</v>
      </c>
      <c r="N90">
        <f t="shared" si="37"/>
        <v>2009.1597703035268</v>
      </c>
      <c r="O90" t="str">
        <f t="shared" si="51"/>
        <v>91203,</v>
      </c>
      <c r="P90" t="str">
        <f t="shared" si="51"/>
        <v>126,</v>
      </c>
      <c r="Q90" t="str">
        <f t="shared" si="41"/>
        <v>(6,10)</v>
      </c>
      <c r="R90" t="str">
        <f t="shared" si="42"/>
        <v>6,</v>
      </c>
      <c r="S90" t="str">
        <f t="shared" si="42"/>
        <v>10,</v>
      </c>
    </row>
    <row r="91" spans="1:19" x14ac:dyDescent="0.15">
      <c r="A91" t="s">
        <v>38</v>
      </c>
      <c r="B91">
        <v>91205</v>
      </c>
      <c r="C91">
        <v>126</v>
      </c>
      <c r="D91">
        <v>6</v>
      </c>
      <c r="E91">
        <v>10</v>
      </c>
      <c r="F91">
        <v>4</v>
      </c>
      <c r="G91" s="5">
        <f t="shared" si="35"/>
        <v>2.0672682526661199E-2</v>
      </c>
      <c r="H91" t="str">
        <f>VLOOKUP(B91,'名称-id-价值'!B:C,2,FALSE)</f>
        <v>T1HP5</v>
      </c>
      <c r="I91" t="str">
        <f t="shared" si="38"/>
        <v>T1部件</v>
      </c>
      <c r="J91">
        <f t="shared" si="36"/>
        <v>3</v>
      </c>
      <c r="K91">
        <f t="shared" si="39"/>
        <v>0.66152584085315835</v>
      </c>
      <c r="L91">
        <f>VLOOKUP(B91,'名称-id-价值'!B:M,J91+2,FALSE)</f>
        <v>36</v>
      </c>
      <c r="M91">
        <f t="shared" si="40"/>
        <v>5.9537325676784256</v>
      </c>
      <c r="N91">
        <f t="shared" si="37"/>
        <v>2009.1597703035268</v>
      </c>
      <c r="O91" t="str">
        <f t="shared" si="51"/>
        <v>91205,</v>
      </c>
      <c r="P91" t="str">
        <f t="shared" si="51"/>
        <v>126,</v>
      </c>
      <c r="Q91" t="str">
        <f t="shared" si="41"/>
        <v>(6,10)</v>
      </c>
      <c r="R91" t="str">
        <f t="shared" si="42"/>
        <v>6,</v>
      </c>
      <c r="S91" t="str">
        <f t="shared" si="42"/>
        <v>10,</v>
      </c>
    </row>
    <row r="92" spans="1:19" x14ac:dyDescent="0.15">
      <c r="A92" t="s">
        <v>38</v>
      </c>
      <c r="B92">
        <v>91002</v>
      </c>
      <c r="C92">
        <v>126</v>
      </c>
      <c r="D92">
        <v>6</v>
      </c>
      <c r="E92">
        <v>10</v>
      </c>
      <c r="F92">
        <v>4</v>
      </c>
      <c r="G92" s="5">
        <f t="shared" si="35"/>
        <v>2.0672682526661199E-2</v>
      </c>
      <c r="H92" t="str">
        <f>VLOOKUP(B92,'名称-id-价值'!B:C,2,FALSE)</f>
        <v>T1LP2</v>
      </c>
      <c r="I92" t="str">
        <f t="shared" si="38"/>
        <v>T1部件</v>
      </c>
      <c r="J92">
        <f t="shared" si="36"/>
        <v>3</v>
      </c>
      <c r="K92">
        <f t="shared" si="39"/>
        <v>0.66152584085315835</v>
      </c>
      <c r="L92">
        <f>VLOOKUP(B92,'名称-id-价值'!B:M,J92+2,FALSE)</f>
        <v>36</v>
      </c>
      <c r="M92">
        <f t="shared" si="40"/>
        <v>5.9537325676784256</v>
      </c>
      <c r="N92">
        <f t="shared" si="37"/>
        <v>2009.1597703035268</v>
      </c>
      <c r="O92" t="str">
        <f t="shared" si="51"/>
        <v>91002,</v>
      </c>
      <c r="P92" t="str">
        <f t="shared" si="51"/>
        <v>126,</v>
      </c>
      <c r="Q92" t="str">
        <f t="shared" si="41"/>
        <v>(6,10)</v>
      </c>
      <c r="R92" t="str">
        <f t="shared" si="42"/>
        <v>6,</v>
      </c>
      <c r="S92" t="str">
        <f t="shared" si="42"/>
        <v>10,</v>
      </c>
    </row>
    <row r="93" spans="1:19" x14ac:dyDescent="0.15">
      <c r="A93" t="s">
        <v>38</v>
      </c>
      <c r="B93">
        <v>91004</v>
      </c>
      <c r="C93">
        <v>126</v>
      </c>
      <c r="D93">
        <v>6</v>
      </c>
      <c r="E93">
        <v>10</v>
      </c>
      <c r="F93">
        <v>4</v>
      </c>
      <c r="G93" s="5">
        <f t="shared" si="35"/>
        <v>2.0672682526661199E-2</v>
      </c>
      <c r="H93" t="str">
        <f>VLOOKUP(B93,'名称-id-价值'!B:C,2,FALSE)</f>
        <v>T1LP4</v>
      </c>
      <c r="I93" t="str">
        <f t="shared" si="38"/>
        <v>T1部件</v>
      </c>
      <c r="J93">
        <f t="shared" si="36"/>
        <v>3</v>
      </c>
      <c r="K93">
        <f t="shared" si="39"/>
        <v>0.66152584085315835</v>
      </c>
      <c r="L93">
        <f>VLOOKUP(B93,'名称-id-价值'!B:M,J93+2,FALSE)</f>
        <v>36</v>
      </c>
      <c r="M93">
        <f t="shared" si="40"/>
        <v>5.9537325676784256</v>
      </c>
      <c r="N93">
        <f t="shared" si="37"/>
        <v>2009.1597703035268</v>
      </c>
      <c r="O93" t="str">
        <f t="shared" si="51"/>
        <v>91004,</v>
      </c>
      <c r="P93" t="str">
        <f t="shared" si="51"/>
        <v>126,</v>
      </c>
      <c r="Q93" t="str">
        <f t="shared" si="41"/>
        <v>(6,10)</v>
      </c>
      <c r="R93" t="str">
        <f t="shared" si="42"/>
        <v>6,</v>
      </c>
      <c r="S93" t="str">
        <f t="shared" si="42"/>
        <v>10,</v>
      </c>
    </row>
    <row r="94" spans="1:19" x14ac:dyDescent="0.15">
      <c r="A94" t="s">
        <v>38</v>
      </c>
      <c r="B94">
        <v>91006</v>
      </c>
      <c r="C94">
        <v>126</v>
      </c>
      <c r="D94">
        <v>6</v>
      </c>
      <c r="E94">
        <v>10</v>
      </c>
      <c r="F94">
        <v>4</v>
      </c>
      <c r="G94" s="5">
        <f t="shared" si="35"/>
        <v>2.0672682526661199E-2</v>
      </c>
      <c r="H94" t="str">
        <f>VLOOKUP(B94,'名称-id-价值'!B:C,2,FALSE)</f>
        <v>T1LP6</v>
      </c>
      <c r="I94" t="str">
        <f t="shared" si="38"/>
        <v>T1部件</v>
      </c>
      <c r="J94">
        <f t="shared" si="36"/>
        <v>3</v>
      </c>
      <c r="K94">
        <f t="shared" si="39"/>
        <v>0.66152584085315835</v>
      </c>
      <c r="L94">
        <f>VLOOKUP(B94,'名称-id-价值'!B:M,J94+2,FALSE)</f>
        <v>36</v>
      </c>
      <c r="M94">
        <f t="shared" si="40"/>
        <v>5.9537325676784256</v>
      </c>
      <c r="N94">
        <f t="shared" si="37"/>
        <v>2009.1597703035268</v>
      </c>
      <c r="O94" t="str">
        <f t="shared" si="51"/>
        <v>91006,</v>
      </c>
      <c r="P94" t="str">
        <f t="shared" si="51"/>
        <v>126,</v>
      </c>
      <c r="Q94" t="str">
        <f t="shared" si="41"/>
        <v>(6,10)</v>
      </c>
      <c r="R94" t="str">
        <f t="shared" si="42"/>
        <v>6,</v>
      </c>
      <c r="S94" t="str">
        <f t="shared" si="42"/>
        <v>10,</v>
      </c>
    </row>
    <row r="95" spans="1:19" x14ac:dyDescent="0.15">
      <c r="A95" t="s">
        <v>38</v>
      </c>
      <c r="B95">
        <v>91102</v>
      </c>
      <c r="C95">
        <v>126</v>
      </c>
      <c r="D95">
        <v>6</v>
      </c>
      <c r="E95">
        <v>10</v>
      </c>
      <c r="F95">
        <v>4</v>
      </c>
      <c r="G95" s="5">
        <f t="shared" si="35"/>
        <v>2.0672682526661199E-2</v>
      </c>
      <c r="H95" t="str">
        <f>VLOOKUP(B95,'名称-id-价值'!B:C,2,FALSE)</f>
        <v>T1MP2</v>
      </c>
      <c r="I95" t="str">
        <f t="shared" si="38"/>
        <v>T1部件</v>
      </c>
      <c r="J95">
        <f t="shared" si="36"/>
        <v>3</v>
      </c>
      <c r="K95">
        <f t="shared" si="39"/>
        <v>0.66152584085315835</v>
      </c>
      <c r="L95">
        <f>VLOOKUP(B95,'名称-id-价值'!B:M,J95+2,FALSE)</f>
        <v>36</v>
      </c>
      <c r="M95">
        <f t="shared" si="40"/>
        <v>5.9537325676784256</v>
      </c>
      <c r="N95">
        <f t="shared" si="37"/>
        <v>2009.1597703035268</v>
      </c>
      <c r="O95" t="str">
        <f t="shared" si="51"/>
        <v>91102,</v>
      </c>
      <c r="P95" t="str">
        <f t="shared" si="51"/>
        <v>126,</v>
      </c>
      <c r="Q95" t="str">
        <f t="shared" si="41"/>
        <v>(6,10)</v>
      </c>
      <c r="R95" t="str">
        <f t="shared" si="42"/>
        <v>6,</v>
      </c>
      <c r="S95" t="str">
        <f t="shared" si="42"/>
        <v>10,</v>
      </c>
    </row>
    <row r="96" spans="1:19" x14ac:dyDescent="0.15">
      <c r="A96" t="s">
        <v>38</v>
      </c>
      <c r="B96">
        <v>91104</v>
      </c>
      <c r="C96">
        <v>126</v>
      </c>
      <c r="D96">
        <v>6</v>
      </c>
      <c r="E96">
        <v>10</v>
      </c>
      <c r="F96">
        <v>4</v>
      </c>
      <c r="G96" s="5">
        <f t="shared" si="35"/>
        <v>2.0672682526661199E-2</v>
      </c>
      <c r="H96" t="str">
        <f>VLOOKUP(B96,'名称-id-价值'!B:C,2,FALSE)</f>
        <v>T1MP4</v>
      </c>
      <c r="I96" t="str">
        <f t="shared" si="38"/>
        <v>T1部件</v>
      </c>
      <c r="J96">
        <f t="shared" si="36"/>
        <v>3</v>
      </c>
      <c r="K96">
        <f t="shared" si="39"/>
        <v>0.66152584085315835</v>
      </c>
      <c r="L96">
        <f>VLOOKUP(B96,'名称-id-价值'!B:M,J96+2,FALSE)</f>
        <v>36</v>
      </c>
      <c r="M96">
        <f t="shared" si="40"/>
        <v>5.9537325676784256</v>
      </c>
      <c r="N96">
        <f t="shared" si="37"/>
        <v>2009.1597703035268</v>
      </c>
      <c r="O96" t="str">
        <f t="shared" si="51"/>
        <v>91104,</v>
      </c>
      <c r="P96" t="str">
        <f t="shared" si="51"/>
        <v>126,</v>
      </c>
      <c r="Q96" t="str">
        <f t="shared" si="41"/>
        <v>(6,10)</v>
      </c>
      <c r="R96" t="str">
        <f t="shared" si="42"/>
        <v>6,</v>
      </c>
      <c r="S96" t="str">
        <f t="shared" si="42"/>
        <v>10,</v>
      </c>
    </row>
    <row r="97" spans="1:19" x14ac:dyDescent="0.15">
      <c r="A97" t="s">
        <v>38</v>
      </c>
      <c r="B97">
        <v>91106</v>
      </c>
      <c r="C97">
        <v>126</v>
      </c>
      <c r="D97">
        <v>6</v>
      </c>
      <c r="E97">
        <v>10</v>
      </c>
      <c r="F97">
        <v>4</v>
      </c>
      <c r="G97" s="5">
        <f t="shared" si="35"/>
        <v>2.0672682526661199E-2</v>
      </c>
      <c r="H97" t="str">
        <f>VLOOKUP(B97,'名称-id-价值'!B:C,2,FALSE)</f>
        <v>T1MP6</v>
      </c>
      <c r="I97" t="str">
        <f t="shared" si="38"/>
        <v>T1部件</v>
      </c>
      <c r="J97">
        <f t="shared" si="36"/>
        <v>3</v>
      </c>
      <c r="K97">
        <f t="shared" si="39"/>
        <v>0.66152584085315835</v>
      </c>
      <c r="L97">
        <f>VLOOKUP(B97,'名称-id-价值'!B:M,J97+2,FALSE)</f>
        <v>36</v>
      </c>
      <c r="M97">
        <f t="shared" si="40"/>
        <v>5.9537325676784256</v>
      </c>
      <c r="N97">
        <f t="shared" si="37"/>
        <v>2009.1597703035268</v>
      </c>
      <c r="O97" t="str">
        <f t="shared" si="51"/>
        <v>91106,</v>
      </c>
      <c r="P97" t="str">
        <f t="shared" si="51"/>
        <v>126,</v>
      </c>
      <c r="Q97" t="str">
        <f t="shared" si="41"/>
        <v>(6,10)</v>
      </c>
      <c r="R97" t="str">
        <f t="shared" si="42"/>
        <v>6,</v>
      </c>
      <c r="S97" t="str">
        <f t="shared" si="42"/>
        <v>10,</v>
      </c>
    </row>
    <row r="98" spans="1:19" x14ac:dyDescent="0.15">
      <c r="A98" t="s">
        <v>38</v>
      </c>
      <c r="B98">
        <v>91202</v>
      </c>
      <c r="C98">
        <v>126</v>
      </c>
      <c r="D98">
        <v>6</v>
      </c>
      <c r="E98">
        <v>10</v>
      </c>
      <c r="F98">
        <v>4</v>
      </c>
      <c r="G98" s="5">
        <f t="shared" si="35"/>
        <v>2.0672682526661199E-2</v>
      </c>
      <c r="H98" t="str">
        <f>VLOOKUP(B98,'名称-id-价值'!B:C,2,FALSE)</f>
        <v>T1HP2</v>
      </c>
      <c r="I98" t="str">
        <f t="shared" si="38"/>
        <v>T1部件</v>
      </c>
      <c r="J98">
        <f t="shared" si="36"/>
        <v>3</v>
      </c>
      <c r="K98">
        <f t="shared" si="39"/>
        <v>0.66152584085315835</v>
      </c>
      <c r="L98">
        <f>VLOOKUP(B98,'名称-id-价值'!B:M,J98+2,FALSE)</f>
        <v>36</v>
      </c>
      <c r="M98">
        <f t="shared" si="40"/>
        <v>5.9537325676784256</v>
      </c>
      <c r="N98">
        <f t="shared" si="37"/>
        <v>2009.1597703035268</v>
      </c>
      <c r="O98" t="str">
        <f t="shared" si="51"/>
        <v>91202,</v>
      </c>
      <c r="P98" t="str">
        <f t="shared" si="51"/>
        <v>126,</v>
      </c>
      <c r="Q98" t="str">
        <f t="shared" si="41"/>
        <v>(6,10)</v>
      </c>
      <c r="R98" t="str">
        <f t="shared" si="42"/>
        <v>6,</v>
      </c>
      <c r="S98" t="str">
        <f t="shared" si="42"/>
        <v>10,</v>
      </c>
    </row>
    <row r="99" spans="1:19" x14ac:dyDescent="0.15">
      <c r="A99" t="s">
        <v>38</v>
      </c>
      <c r="B99">
        <v>91204</v>
      </c>
      <c r="C99">
        <v>126</v>
      </c>
      <c r="D99">
        <v>6</v>
      </c>
      <c r="E99">
        <v>10</v>
      </c>
      <c r="F99">
        <v>4</v>
      </c>
      <c r="G99" s="5">
        <f t="shared" si="35"/>
        <v>2.0672682526661199E-2</v>
      </c>
      <c r="H99" t="str">
        <f>VLOOKUP(B99,'名称-id-价值'!B:C,2,FALSE)</f>
        <v>T1HP4</v>
      </c>
      <c r="I99" t="str">
        <f t="shared" si="38"/>
        <v>T1部件</v>
      </c>
      <c r="J99">
        <f t="shared" si="36"/>
        <v>3</v>
      </c>
      <c r="K99">
        <f t="shared" si="39"/>
        <v>0.66152584085315835</v>
      </c>
      <c r="L99">
        <f>VLOOKUP(B99,'名称-id-价值'!B:M,J99+2,FALSE)</f>
        <v>36</v>
      </c>
      <c r="M99">
        <f t="shared" si="40"/>
        <v>5.9537325676784256</v>
      </c>
      <c r="N99">
        <f t="shared" si="37"/>
        <v>2009.1597703035268</v>
      </c>
      <c r="O99" t="str">
        <f t="shared" si="51"/>
        <v>91204,</v>
      </c>
      <c r="P99" t="str">
        <f t="shared" si="51"/>
        <v>126,</v>
      </c>
      <c r="Q99" t="str">
        <f t="shared" si="41"/>
        <v>(6,10)</v>
      </c>
      <c r="R99" t="str">
        <f t="shared" si="42"/>
        <v>6,</v>
      </c>
      <c r="S99" t="str">
        <f t="shared" si="42"/>
        <v>10,</v>
      </c>
    </row>
    <row r="100" spans="1:19" x14ac:dyDescent="0.15">
      <c r="A100" t="s">
        <v>38</v>
      </c>
      <c r="B100">
        <v>91206</v>
      </c>
      <c r="C100">
        <v>126</v>
      </c>
      <c r="D100">
        <v>6</v>
      </c>
      <c r="E100">
        <v>10</v>
      </c>
      <c r="F100">
        <v>4</v>
      </c>
      <c r="G100" s="5">
        <f t="shared" si="35"/>
        <v>2.0672682526661199E-2</v>
      </c>
      <c r="H100" t="str">
        <f>VLOOKUP(B100,'名称-id-价值'!B:C,2,FALSE)</f>
        <v>T1HP6</v>
      </c>
      <c r="I100" t="str">
        <f t="shared" si="38"/>
        <v>T1部件</v>
      </c>
      <c r="J100">
        <f t="shared" si="36"/>
        <v>3</v>
      </c>
      <c r="K100">
        <f t="shared" si="39"/>
        <v>0.66152584085315835</v>
      </c>
      <c r="L100">
        <f>VLOOKUP(B100,'名称-id-价值'!B:M,J100+2,FALSE)</f>
        <v>36</v>
      </c>
      <c r="M100">
        <f t="shared" si="40"/>
        <v>5.9537325676784256</v>
      </c>
      <c r="N100">
        <f t="shared" si="37"/>
        <v>2009.1597703035268</v>
      </c>
      <c r="O100" t="str">
        <f t="shared" si="51"/>
        <v>91206,</v>
      </c>
      <c r="P100" t="str">
        <f t="shared" si="51"/>
        <v>126,</v>
      </c>
      <c r="Q100" t="str">
        <f t="shared" si="41"/>
        <v>(6,10)</v>
      </c>
      <c r="R100" t="str">
        <f t="shared" si="42"/>
        <v>6,</v>
      </c>
      <c r="S100" t="str">
        <f t="shared" si="42"/>
        <v>10,</v>
      </c>
    </row>
    <row r="101" spans="1:19" x14ac:dyDescent="0.15">
      <c r="A101" t="s">
        <v>38</v>
      </c>
      <c r="B101">
        <v>92001</v>
      </c>
      <c r="C101">
        <v>130</v>
      </c>
      <c r="D101">
        <v>2</v>
      </c>
      <c r="E101">
        <v>6</v>
      </c>
      <c r="F101">
        <v>4</v>
      </c>
      <c r="G101" s="5">
        <f t="shared" si="35"/>
        <v>2.1328958162428219E-2</v>
      </c>
      <c r="H101" t="str">
        <f>VLOOKUP(B101,'名称-id-价值'!B:C,2,FALSE)</f>
        <v>T2LP1</v>
      </c>
      <c r="I101" t="str">
        <f t="shared" si="38"/>
        <v>T2部件</v>
      </c>
      <c r="J101">
        <f t="shared" si="36"/>
        <v>3</v>
      </c>
      <c r="K101">
        <f t="shared" si="39"/>
        <v>0.3412633305988515</v>
      </c>
      <c r="L101">
        <f>VLOOKUP(B101,'名称-id-价值'!B:M,J101+2,FALSE)</f>
        <v>70</v>
      </c>
      <c r="M101">
        <f t="shared" si="40"/>
        <v>5.9721082854799015</v>
      </c>
      <c r="N101">
        <f t="shared" si="37"/>
        <v>2009.1597703035268</v>
      </c>
      <c r="O101" t="str">
        <f t="shared" si="51"/>
        <v>92001,</v>
      </c>
      <c r="P101" t="str">
        <f t="shared" si="51"/>
        <v>130,</v>
      </c>
      <c r="Q101" t="str">
        <f t="shared" si="41"/>
        <v>(2,6)</v>
      </c>
      <c r="R101" t="str">
        <f t="shared" si="42"/>
        <v>2,</v>
      </c>
      <c r="S101" t="str">
        <f t="shared" si="42"/>
        <v>6,</v>
      </c>
    </row>
    <row r="102" spans="1:19" x14ac:dyDescent="0.15">
      <c r="A102" t="s">
        <v>38</v>
      </c>
      <c r="B102">
        <v>92003</v>
      </c>
      <c r="C102">
        <v>130</v>
      </c>
      <c r="D102">
        <v>2</v>
      </c>
      <c r="E102">
        <v>6</v>
      </c>
      <c r="F102">
        <v>4</v>
      </c>
      <c r="G102" s="5">
        <f t="shared" si="35"/>
        <v>2.1328958162428219E-2</v>
      </c>
      <c r="H102" t="str">
        <f>VLOOKUP(B102,'名称-id-价值'!B:C,2,FALSE)</f>
        <v>T2LP3</v>
      </c>
      <c r="I102" t="str">
        <f t="shared" si="38"/>
        <v>T2部件</v>
      </c>
      <c r="J102">
        <f t="shared" si="36"/>
        <v>3</v>
      </c>
      <c r="K102">
        <f t="shared" si="39"/>
        <v>0.3412633305988515</v>
      </c>
      <c r="L102">
        <f>VLOOKUP(B102,'名称-id-价值'!B:M,J102+2,FALSE)</f>
        <v>70</v>
      </c>
      <c r="M102">
        <f t="shared" si="40"/>
        <v>5.9721082854799015</v>
      </c>
      <c r="N102">
        <f t="shared" si="37"/>
        <v>2009.1597703035268</v>
      </c>
      <c r="O102" t="str">
        <f t="shared" si="51"/>
        <v>92003,</v>
      </c>
      <c r="P102" t="str">
        <f t="shared" si="51"/>
        <v>130,</v>
      </c>
      <c r="Q102" t="str">
        <f t="shared" si="41"/>
        <v>(2,6)</v>
      </c>
      <c r="R102" t="str">
        <f t="shared" ref="R102:S134" si="52">D102&amp;","</f>
        <v>2,</v>
      </c>
      <c r="S102" t="str">
        <f t="shared" si="52"/>
        <v>6,</v>
      </c>
    </row>
    <row r="103" spans="1:19" x14ac:dyDescent="0.15">
      <c r="A103" t="s">
        <v>38</v>
      </c>
      <c r="B103">
        <v>92005</v>
      </c>
      <c r="C103">
        <v>130</v>
      </c>
      <c r="D103">
        <v>2</v>
      </c>
      <c r="E103">
        <v>6</v>
      </c>
      <c r="F103">
        <v>4</v>
      </c>
      <c r="G103" s="5">
        <f t="shared" si="35"/>
        <v>2.1328958162428219E-2</v>
      </c>
      <c r="H103" t="str">
        <f>VLOOKUP(B103,'名称-id-价值'!B:C,2,FALSE)</f>
        <v>T2LP5</v>
      </c>
      <c r="I103" t="str">
        <f t="shared" si="38"/>
        <v>T2部件</v>
      </c>
      <c r="J103">
        <f t="shared" si="36"/>
        <v>3</v>
      </c>
      <c r="K103">
        <f t="shared" si="39"/>
        <v>0.3412633305988515</v>
      </c>
      <c r="L103">
        <f>VLOOKUP(B103,'名称-id-价值'!B:M,J103+2,FALSE)</f>
        <v>70</v>
      </c>
      <c r="M103">
        <f t="shared" si="40"/>
        <v>5.9721082854799015</v>
      </c>
      <c r="N103">
        <f t="shared" si="37"/>
        <v>2009.1597703035268</v>
      </c>
      <c r="O103" t="str">
        <f t="shared" si="51"/>
        <v>92005,</v>
      </c>
      <c r="P103" t="str">
        <f t="shared" si="51"/>
        <v>130,</v>
      </c>
      <c r="Q103" t="str">
        <f t="shared" si="41"/>
        <v>(2,6)</v>
      </c>
      <c r="R103" t="str">
        <f t="shared" si="52"/>
        <v>2,</v>
      </c>
      <c r="S103" t="str">
        <f t="shared" si="52"/>
        <v>6,</v>
      </c>
    </row>
    <row r="104" spans="1:19" x14ac:dyDescent="0.15">
      <c r="A104" t="s">
        <v>38</v>
      </c>
      <c r="B104">
        <v>92101</v>
      </c>
      <c r="C104">
        <v>130</v>
      </c>
      <c r="D104">
        <v>2</v>
      </c>
      <c r="E104">
        <v>6</v>
      </c>
      <c r="F104">
        <v>4</v>
      </c>
      <c r="G104" s="5">
        <f t="shared" si="35"/>
        <v>2.1328958162428219E-2</v>
      </c>
      <c r="H104" t="str">
        <f>VLOOKUP(B104,'名称-id-价值'!B:C,2,FALSE)</f>
        <v>T2MP1</v>
      </c>
      <c r="I104" t="str">
        <f t="shared" si="38"/>
        <v>T2部件</v>
      </c>
      <c r="J104">
        <f t="shared" si="36"/>
        <v>3</v>
      </c>
      <c r="K104">
        <f t="shared" si="39"/>
        <v>0.3412633305988515</v>
      </c>
      <c r="L104">
        <f>VLOOKUP(B104,'名称-id-价值'!B:M,J104+2,FALSE)</f>
        <v>70</v>
      </c>
      <c r="M104">
        <f t="shared" si="40"/>
        <v>5.9721082854799015</v>
      </c>
      <c r="N104">
        <f t="shared" si="37"/>
        <v>2009.1597703035268</v>
      </c>
      <c r="O104" t="str">
        <f t="shared" si="51"/>
        <v>92101,</v>
      </c>
      <c r="P104" t="str">
        <f t="shared" si="51"/>
        <v>130,</v>
      </c>
      <c r="Q104" t="str">
        <f t="shared" si="41"/>
        <v>(2,6)</v>
      </c>
      <c r="R104" t="str">
        <f t="shared" si="52"/>
        <v>2,</v>
      </c>
      <c r="S104" t="str">
        <f t="shared" si="52"/>
        <v>6,</v>
      </c>
    </row>
    <row r="105" spans="1:19" x14ac:dyDescent="0.15">
      <c r="A105" t="s">
        <v>38</v>
      </c>
      <c r="B105">
        <v>92103</v>
      </c>
      <c r="C105">
        <v>130</v>
      </c>
      <c r="D105">
        <v>2</v>
      </c>
      <c r="E105">
        <v>6</v>
      </c>
      <c r="F105">
        <v>4</v>
      </c>
      <c r="G105" s="5">
        <f t="shared" si="35"/>
        <v>2.1328958162428219E-2</v>
      </c>
      <c r="H105" t="str">
        <f>VLOOKUP(B105,'名称-id-价值'!B:C,2,FALSE)</f>
        <v>T2MP3</v>
      </c>
      <c r="I105" t="str">
        <f t="shared" si="38"/>
        <v>T2部件</v>
      </c>
      <c r="J105">
        <f t="shared" si="36"/>
        <v>3</v>
      </c>
      <c r="K105">
        <f t="shared" si="39"/>
        <v>0.3412633305988515</v>
      </c>
      <c r="L105">
        <f>VLOOKUP(B105,'名称-id-价值'!B:M,J105+2,FALSE)</f>
        <v>70</v>
      </c>
      <c r="M105">
        <f t="shared" si="40"/>
        <v>5.9721082854799015</v>
      </c>
      <c r="N105">
        <f t="shared" si="37"/>
        <v>2009.1597703035268</v>
      </c>
      <c r="O105" t="str">
        <f t="shared" si="51"/>
        <v>92103,</v>
      </c>
      <c r="P105" t="str">
        <f t="shared" si="51"/>
        <v>130,</v>
      </c>
      <c r="Q105" t="str">
        <f t="shared" si="41"/>
        <v>(2,6)</v>
      </c>
      <c r="R105" t="str">
        <f t="shared" si="52"/>
        <v>2,</v>
      </c>
      <c r="S105" t="str">
        <f t="shared" si="52"/>
        <v>6,</v>
      </c>
    </row>
    <row r="106" spans="1:19" x14ac:dyDescent="0.15">
      <c r="A106" t="s">
        <v>38</v>
      </c>
      <c r="B106">
        <v>92105</v>
      </c>
      <c r="C106">
        <v>130</v>
      </c>
      <c r="D106">
        <v>2</v>
      </c>
      <c r="E106">
        <v>6</v>
      </c>
      <c r="F106">
        <v>4</v>
      </c>
      <c r="G106" s="5">
        <f t="shared" si="35"/>
        <v>2.1328958162428219E-2</v>
      </c>
      <c r="H106" t="str">
        <f>VLOOKUP(B106,'名称-id-价值'!B:C,2,FALSE)</f>
        <v>T2MP5</v>
      </c>
      <c r="I106" t="str">
        <f t="shared" si="38"/>
        <v>T2部件</v>
      </c>
      <c r="J106">
        <f t="shared" si="36"/>
        <v>3</v>
      </c>
      <c r="K106">
        <f t="shared" si="39"/>
        <v>0.3412633305988515</v>
      </c>
      <c r="L106">
        <f>VLOOKUP(B106,'名称-id-价值'!B:M,J106+2,FALSE)</f>
        <v>70</v>
      </c>
      <c r="M106">
        <f t="shared" si="40"/>
        <v>5.9721082854799015</v>
      </c>
      <c r="N106">
        <f t="shared" si="37"/>
        <v>2009.1597703035268</v>
      </c>
      <c r="O106" t="str">
        <f t="shared" si="51"/>
        <v>92105,</v>
      </c>
      <c r="P106" t="str">
        <f t="shared" si="51"/>
        <v>130,</v>
      </c>
      <c r="Q106" t="str">
        <f t="shared" si="41"/>
        <v>(2,6)</v>
      </c>
      <c r="R106" t="str">
        <f t="shared" si="52"/>
        <v>2,</v>
      </c>
      <c r="S106" t="str">
        <f t="shared" si="52"/>
        <v>6,</v>
      </c>
    </row>
    <row r="107" spans="1:19" x14ac:dyDescent="0.15">
      <c r="A107" t="s">
        <v>38</v>
      </c>
      <c r="B107">
        <v>92201</v>
      </c>
      <c r="C107">
        <v>130</v>
      </c>
      <c r="D107">
        <v>2</v>
      </c>
      <c r="E107">
        <v>6</v>
      </c>
      <c r="F107">
        <v>4</v>
      </c>
      <c r="G107" s="5">
        <f t="shared" si="35"/>
        <v>2.1328958162428219E-2</v>
      </c>
      <c r="H107" t="str">
        <f>VLOOKUP(B107,'名称-id-价值'!B:C,2,FALSE)</f>
        <v>T2HP1</v>
      </c>
      <c r="I107" t="str">
        <f t="shared" si="38"/>
        <v>T2部件</v>
      </c>
      <c r="J107">
        <f t="shared" si="36"/>
        <v>3</v>
      </c>
      <c r="K107">
        <f t="shared" si="39"/>
        <v>0.3412633305988515</v>
      </c>
      <c r="L107">
        <f>VLOOKUP(B107,'名称-id-价值'!B:M,J107+2,FALSE)</f>
        <v>70</v>
      </c>
      <c r="M107">
        <f t="shared" si="40"/>
        <v>5.9721082854799015</v>
      </c>
      <c r="N107">
        <f t="shared" si="37"/>
        <v>2009.1597703035268</v>
      </c>
      <c r="O107" t="str">
        <f t="shared" si="51"/>
        <v>92201,</v>
      </c>
      <c r="P107" t="str">
        <f t="shared" si="51"/>
        <v>130,</v>
      </c>
      <c r="Q107" t="str">
        <f t="shared" si="41"/>
        <v>(2,6)</v>
      </c>
      <c r="R107" t="str">
        <f t="shared" si="52"/>
        <v>2,</v>
      </c>
      <c r="S107" t="str">
        <f t="shared" si="52"/>
        <v>6,</v>
      </c>
    </row>
    <row r="108" spans="1:19" x14ac:dyDescent="0.15">
      <c r="A108" t="s">
        <v>38</v>
      </c>
      <c r="B108">
        <v>92203</v>
      </c>
      <c r="C108">
        <v>130</v>
      </c>
      <c r="D108">
        <v>2</v>
      </c>
      <c r="E108">
        <v>6</v>
      </c>
      <c r="F108">
        <v>4</v>
      </c>
      <c r="G108" s="5">
        <f t="shared" si="35"/>
        <v>2.1328958162428219E-2</v>
      </c>
      <c r="H108" t="str">
        <f>VLOOKUP(B108,'名称-id-价值'!B:C,2,FALSE)</f>
        <v>T2HP3</v>
      </c>
      <c r="I108" t="str">
        <f t="shared" si="38"/>
        <v>T2部件</v>
      </c>
      <c r="J108">
        <f t="shared" si="36"/>
        <v>3</v>
      </c>
      <c r="K108">
        <f t="shared" si="39"/>
        <v>0.3412633305988515</v>
      </c>
      <c r="L108">
        <f>VLOOKUP(B108,'名称-id-价值'!B:M,J108+2,FALSE)</f>
        <v>70</v>
      </c>
      <c r="M108">
        <f t="shared" si="40"/>
        <v>5.9721082854799015</v>
      </c>
      <c r="N108">
        <f t="shared" si="37"/>
        <v>2009.1597703035268</v>
      </c>
      <c r="O108" t="str">
        <f t="shared" si="51"/>
        <v>92203,</v>
      </c>
      <c r="P108" t="str">
        <f t="shared" si="51"/>
        <v>130,</v>
      </c>
      <c r="Q108" t="str">
        <f t="shared" si="41"/>
        <v>(2,6)</v>
      </c>
      <c r="R108" t="str">
        <f t="shared" si="52"/>
        <v>2,</v>
      </c>
      <c r="S108" t="str">
        <f t="shared" si="52"/>
        <v>6,</v>
      </c>
    </row>
    <row r="109" spans="1:19" x14ac:dyDescent="0.15">
      <c r="A109" t="s">
        <v>38</v>
      </c>
      <c r="B109">
        <v>92205</v>
      </c>
      <c r="C109">
        <v>141</v>
      </c>
      <c r="D109">
        <v>2</v>
      </c>
      <c r="E109">
        <v>6</v>
      </c>
      <c r="F109">
        <v>4</v>
      </c>
      <c r="G109" s="5">
        <f t="shared" si="35"/>
        <v>2.3133716160787531E-2</v>
      </c>
      <c r="H109" t="str">
        <f>VLOOKUP(B109,'名称-id-价值'!B:C,2,FALSE)</f>
        <v>T2HP5</v>
      </c>
      <c r="I109" t="str">
        <f t="shared" si="38"/>
        <v>T2部件</v>
      </c>
      <c r="J109">
        <f t="shared" si="36"/>
        <v>3</v>
      </c>
      <c r="K109">
        <f t="shared" si="39"/>
        <v>0.3701394585726005</v>
      </c>
      <c r="L109">
        <f>VLOOKUP(B109,'名称-id-价值'!B:M,J109+2,FALSE)</f>
        <v>70</v>
      </c>
      <c r="M109">
        <f t="shared" si="40"/>
        <v>6.4774405250205085</v>
      </c>
      <c r="N109">
        <f t="shared" si="37"/>
        <v>2009.1597703035268</v>
      </c>
      <c r="O109" t="str">
        <f t="shared" si="51"/>
        <v>92205,</v>
      </c>
      <c r="P109" t="str">
        <f t="shared" si="51"/>
        <v>141,</v>
      </c>
      <c r="Q109" t="str">
        <f t="shared" si="41"/>
        <v>(2,6)</v>
      </c>
      <c r="R109" t="str">
        <f t="shared" si="52"/>
        <v>2,</v>
      </c>
      <c r="S109" t="str">
        <f t="shared" si="52"/>
        <v>6,</v>
      </c>
    </row>
    <row r="110" spans="1:19" x14ac:dyDescent="0.15">
      <c r="A110" t="s">
        <v>39</v>
      </c>
      <c r="B110">
        <v>11211</v>
      </c>
      <c r="C110">
        <v>122</v>
      </c>
      <c r="D110">
        <v>1</v>
      </c>
      <c r="E110">
        <v>1</v>
      </c>
      <c r="F110">
        <v>4</v>
      </c>
      <c r="G110" s="5">
        <f t="shared" si="35"/>
        <v>1.8356906409870598E-2</v>
      </c>
      <c r="H110" t="str">
        <f>VLOOKUP(B110,'名称-id-价值'!B:C,2,FALSE)</f>
        <v>二号</v>
      </c>
      <c r="I110" t="str">
        <f t="shared" si="38"/>
        <v>T2坦克</v>
      </c>
      <c r="J110">
        <f t="shared" si="36"/>
        <v>4</v>
      </c>
      <c r="K110">
        <f t="shared" si="39"/>
        <v>7.3427625639482394E-2</v>
      </c>
      <c r="L110">
        <f>VLOOKUP(B110,'名称-id-价值'!B:M,J110+2,FALSE)</f>
        <v>528</v>
      </c>
      <c r="M110">
        <f t="shared" si="40"/>
        <v>9.6924465844116767</v>
      </c>
      <c r="N110">
        <f t="shared" si="37"/>
        <v>2051.6084261209735</v>
      </c>
      <c r="O110" t="str">
        <f t="shared" si="51"/>
        <v>11211,</v>
      </c>
      <c r="P110" t="str">
        <f t="shared" si="51"/>
        <v>122,</v>
      </c>
      <c r="Q110" t="str">
        <f t="shared" si="41"/>
        <v>(1,1)</v>
      </c>
      <c r="R110" t="str">
        <f t="shared" si="52"/>
        <v>1,</v>
      </c>
      <c r="S110" t="str">
        <f t="shared" si="52"/>
        <v>1,</v>
      </c>
    </row>
    <row r="111" spans="1:19" x14ac:dyDescent="0.15">
      <c r="A111" t="s">
        <v>39</v>
      </c>
      <c r="B111">
        <v>12211</v>
      </c>
      <c r="C111">
        <v>122</v>
      </c>
      <c r="D111">
        <v>1</v>
      </c>
      <c r="E111">
        <v>1</v>
      </c>
      <c r="F111">
        <v>4</v>
      </c>
      <c r="G111" s="5">
        <f t="shared" si="35"/>
        <v>1.8356906409870598E-2</v>
      </c>
      <c r="H111" t="str">
        <f>VLOOKUP(B111,'名称-id-价值'!B:C,2,FALSE)</f>
        <v>T-34</v>
      </c>
      <c r="I111" t="str">
        <f t="shared" si="38"/>
        <v>T2坦克</v>
      </c>
      <c r="J111">
        <f t="shared" si="36"/>
        <v>4</v>
      </c>
      <c r="K111">
        <f t="shared" si="39"/>
        <v>7.3427625639482394E-2</v>
      </c>
      <c r="L111">
        <f>VLOOKUP(B111,'名称-id-价值'!B:M,J111+2,FALSE)</f>
        <v>528</v>
      </c>
      <c r="M111">
        <f t="shared" si="40"/>
        <v>9.6924465844116767</v>
      </c>
      <c r="N111">
        <f t="shared" si="37"/>
        <v>2051.6084261209735</v>
      </c>
      <c r="O111" t="str">
        <f t="shared" si="51"/>
        <v>12211,</v>
      </c>
      <c r="P111" t="str">
        <f t="shared" si="51"/>
        <v>122,</v>
      </c>
      <c r="Q111" t="str">
        <f t="shared" si="41"/>
        <v>(1,1)</v>
      </c>
      <c r="R111" t="str">
        <f t="shared" si="52"/>
        <v>1,</v>
      </c>
      <c r="S111" t="str">
        <f t="shared" si="52"/>
        <v>1,</v>
      </c>
    </row>
    <row r="112" spans="1:19" x14ac:dyDescent="0.15">
      <c r="A112" t="s">
        <v>39</v>
      </c>
      <c r="B112">
        <v>13211</v>
      </c>
      <c r="C112">
        <v>122</v>
      </c>
      <c r="D112">
        <v>1</v>
      </c>
      <c r="E112">
        <v>1</v>
      </c>
      <c r="F112">
        <v>4</v>
      </c>
      <c r="G112" s="5">
        <f t="shared" si="35"/>
        <v>1.8356906409870598E-2</v>
      </c>
      <c r="H112" t="str">
        <f>VLOOKUP(B112,'名称-id-价值'!B:C,2,FALSE)</f>
        <v>KV-1</v>
      </c>
      <c r="I112" t="str">
        <f t="shared" si="38"/>
        <v>T2坦克</v>
      </c>
      <c r="J112">
        <f t="shared" si="36"/>
        <v>4</v>
      </c>
      <c r="K112">
        <f t="shared" si="39"/>
        <v>7.3427625639482394E-2</v>
      </c>
      <c r="L112">
        <f>VLOOKUP(B112,'名称-id-价值'!B:M,J112+2,FALSE)</f>
        <v>528</v>
      </c>
      <c r="M112">
        <f t="shared" si="40"/>
        <v>9.6924465844116767</v>
      </c>
      <c r="N112">
        <f t="shared" si="37"/>
        <v>2051.6084261209735</v>
      </c>
      <c r="O112" t="str">
        <f t="shared" si="51"/>
        <v>13211,</v>
      </c>
      <c r="P112" t="str">
        <f t="shared" si="51"/>
        <v>122,</v>
      </c>
      <c r="Q112" t="str">
        <f t="shared" si="41"/>
        <v>(1,1)</v>
      </c>
      <c r="R112" t="str">
        <f t="shared" si="52"/>
        <v>1,</v>
      </c>
      <c r="S112" t="str">
        <f t="shared" si="52"/>
        <v>1,</v>
      </c>
    </row>
    <row r="113" spans="1:19" x14ac:dyDescent="0.15">
      <c r="A113" t="s">
        <v>39</v>
      </c>
      <c r="B113">
        <v>11221</v>
      </c>
      <c r="C113">
        <v>335</v>
      </c>
      <c r="D113">
        <v>1</v>
      </c>
      <c r="E113">
        <v>1</v>
      </c>
      <c r="F113">
        <v>4</v>
      </c>
      <c r="G113" s="5">
        <f t="shared" si="35"/>
        <v>5.0406259404152873E-2</v>
      </c>
      <c r="H113" t="str">
        <f>VLOOKUP(B113,'名称-id-价值'!B:C,2,FALSE)</f>
        <v>Puma</v>
      </c>
      <c r="I113" t="str">
        <f t="shared" si="38"/>
        <v>T2坦克</v>
      </c>
      <c r="J113">
        <f t="shared" si="36"/>
        <v>4</v>
      </c>
      <c r="K113">
        <f t="shared" si="39"/>
        <v>0.20162503761661149</v>
      </c>
      <c r="L113">
        <f>VLOOKUP(B113,'名称-id-价值'!B:M,J113+2,FALSE)</f>
        <v>768</v>
      </c>
      <c r="M113">
        <f t="shared" si="40"/>
        <v>38.712007222389403</v>
      </c>
      <c r="N113">
        <f t="shared" si="37"/>
        <v>2051.6084261209735</v>
      </c>
      <c r="O113" t="str">
        <f t="shared" si="51"/>
        <v>11221,</v>
      </c>
      <c r="P113" t="str">
        <f t="shared" si="51"/>
        <v>335,</v>
      </c>
      <c r="Q113" t="str">
        <f t="shared" si="41"/>
        <v>(1,1)</v>
      </c>
      <c r="R113" t="str">
        <f t="shared" si="52"/>
        <v>1,</v>
      </c>
      <c r="S113" t="str">
        <f t="shared" si="52"/>
        <v>1,</v>
      </c>
    </row>
    <row r="114" spans="1:19" x14ac:dyDescent="0.15">
      <c r="A114" t="s">
        <v>39</v>
      </c>
      <c r="B114">
        <v>12221</v>
      </c>
      <c r="C114">
        <v>335</v>
      </c>
      <c r="D114">
        <v>1</v>
      </c>
      <c r="E114">
        <v>1</v>
      </c>
      <c r="F114">
        <v>4</v>
      </c>
      <c r="G114" s="5">
        <f t="shared" si="35"/>
        <v>5.0406259404152873E-2</v>
      </c>
      <c r="H114" t="str">
        <f>VLOOKUP(B114,'名称-id-价值'!B:C,2,FALSE)</f>
        <v>四号</v>
      </c>
      <c r="I114" t="str">
        <f t="shared" si="38"/>
        <v>T2坦克</v>
      </c>
      <c r="J114">
        <f t="shared" si="36"/>
        <v>4</v>
      </c>
      <c r="K114">
        <f t="shared" si="39"/>
        <v>0.20162503761661149</v>
      </c>
      <c r="L114">
        <f>VLOOKUP(B114,'名称-id-价值'!B:M,J114+2,FALSE)</f>
        <v>768</v>
      </c>
      <c r="M114">
        <f t="shared" si="40"/>
        <v>38.712007222389403</v>
      </c>
      <c r="N114">
        <f t="shared" si="37"/>
        <v>2051.6084261209735</v>
      </c>
      <c r="O114" t="str">
        <f t="shared" si="51"/>
        <v>12221,</v>
      </c>
      <c r="P114" t="str">
        <f t="shared" si="51"/>
        <v>335,</v>
      </c>
      <c r="Q114" t="str">
        <f t="shared" si="41"/>
        <v>(1,1)</v>
      </c>
      <c r="R114" t="str">
        <f t="shared" si="52"/>
        <v>1,</v>
      </c>
      <c r="S114" t="str">
        <f t="shared" si="52"/>
        <v>1,</v>
      </c>
    </row>
    <row r="115" spans="1:19" x14ac:dyDescent="0.15">
      <c r="A115" t="s">
        <v>39</v>
      </c>
      <c r="B115">
        <v>13221</v>
      </c>
      <c r="C115">
        <v>335</v>
      </c>
      <c r="D115">
        <v>1</v>
      </c>
      <c r="E115">
        <v>1</v>
      </c>
      <c r="F115">
        <v>4</v>
      </c>
      <c r="G115" s="5">
        <f t="shared" si="35"/>
        <v>5.0406259404152873E-2</v>
      </c>
      <c r="H115" t="str">
        <f>VLOOKUP(B115,'名称-id-价值'!B:C,2,FALSE)</f>
        <v>丘吉尔</v>
      </c>
      <c r="I115" t="str">
        <f t="shared" si="38"/>
        <v>T2坦克</v>
      </c>
      <c r="J115">
        <f t="shared" si="36"/>
        <v>4</v>
      </c>
      <c r="K115">
        <f t="shared" si="39"/>
        <v>0.20162503761661149</v>
      </c>
      <c r="L115">
        <f>VLOOKUP(B115,'名称-id-价值'!B:M,J115+2,FALSE)</f>
        <v>768</v>
      </c>
      <c r="M115">
        <f t="shared" si="40"/>
        <v>38.712007222389403</v>
      </c>
      <c r="N115">
        <f t="shared" si="37"/>
        <v>2051.6084261209735</v>
      </c>
      <c r="O115" t="str">
        <f t="shared" si="51"/>
        <v>13221,</v>
      </c>
      <c r="P115" t="str">
        <f t="shared" si="51"/>
        <v>335,</v>
      </c>
      <c r="Q115" t="str">
        <f t="shared" si="41"/>
        <v>(1,1)</v>
      </c>
      <c r="R115" t="str">
        <f t="shared" si="52"/>
        <v>1,</v>
      </c>
      <c r="S115" t="str">
        <f t="shared" si="52"/>
        <v>1,</v>
      </c>
    </row>
    <row r="116" spans="1:19" x14ac:dyDescent="0.15">
      <c r="A116" t="s">
        <v>39</v>
      </c>
      <c r="B116">
        <v>51211</v>
      </c>
      <c r="C116">
        <v>244</v>
      </c>
      <c r="D116">
        <v>15</v>
      </c>
      <c r="E116">
        <v>28</v>
      </c>
      <c r="F116">
        <v>4</v>
      </c>
      <c r="G116" s="5">
        <f t="shared" si="35"/>
        <v>3.6713812819741197E-2</v>
      </c>
      <c r="H116" t="str">
        <f>VLOOKUP(B116,'名称-id-价值'!B:C,2,FALSE)</f>
        <v>二号-碎片</v>
      </c>
      <c r="I116" t="str">
        <f t="shared" si="38"/>
        <v>T2碎片</v>
      </c>
      <c r="J116">
        <f t="shared" si="36"/>
        <v>4</v>
      </c>
      <c r="K116">
        <f t="shared" si="39"/>
        <v>3.1573879024977431</v>
      </c>
      <c r="L116">
        <f>VLOOKUP(B116,'名称-id-价值'!B:M,J116+2,FALSE)</f>
        <v>52.8</v>
      </c>
      <c r="M116">
        <f t="shared" si="40"/>
        <v>41.677520312970209</v>
      </c>
      <c r="N116">
        <f t="shared" si="37"/>
        <v>2051.6084261209735</v>
      </c>
      <c r="O116" t="str">
        <f t="shared" si="51"/>
        <v>51211,</v>
      </c>
      <c r="P116" t="str">
        <f t="shared" si="51"/>
        <v>244,</v>
      </c>
      <c r="Q116" t="str">
        <f t="shared" si="41"/>
        <v>(15,28)</v>
      </c>
      <c r="R116" t="str">
        <f t="shared" si="52"/>
        <v>15,</v>
      </c>
      <c r="S116" t="str">
        <f t="shared" si="52"/>
        <v>28,</v>
      </c>
    </row>
    <row r="117" spans="1:19" x14ac:dyDescent="0.15">
      <c r="A117" t="s">
        <v>39</v>
      </c>
      <c r="B117">
        <v>52211</v>
      </c>
      <c r="C117">
        <v>244</v>
      </c>
      <c r="D117">
        <v>15</v>
      </c>
      <c r="E117">
        <v>28</v>
      </c>
      <c r="F117">
        <v>4</v>
      </c>
      <c r="G117" s="5">
        <f t="shared" si="35"/>
        <v>3.6713812819741197E-2</v>
      </c>
      <c r="H117" t="str">
        <f>VLOOKUP(B117,'名称-id-价值'!B:C,2,FALSE)</f>
        <v>T-34-碎片</v>
      </c>
      <c r="I117" t="str">
        <f t="shared" si="38"/>
        <v>T2碎片</v>
      </c>
      <c r="J117">
        <f t="shared" si="36"/>
        <v>4</v>
      </c>
      <c r="K117">
        <f t="shared" si="39"/>
        <v>3.1573879024977431</v>
      </c>
      <c r="L117">
        <f>VLOOKUP(B117,'名称-id-价值'!B:M,J117+2,FALSE)</f>
        <v>52.8</v>
      </c>
      <c r="M117">
        <f t="shared" si="40"/>
        <v>41.677520312970209</v>
      </c>
      <c r="N117">
        <f t="shared" si="37"/>
        <v>2051.6084261209735</v>
      </c>
      <c r="O117" t="str">
        <f t="shared" si="51"/>
        <v>52211,</v>
      </c>
      <c r="P117" t="str">
        <f t="shared" si="51"/>
        <v>244,</v>
      </c>
      <c r="Q117" t="str">
        <f t="shared" si="41"/>
        <v>(15,28)</v>
      </c>
      <c r="R117" t="str">
        <f t="shared" si="52"/>
        <v>15,</v>
      </c>
      <c r="S117" t="str">
        <f t="shared" si="52"/>
        <v>28,</v>
      </c>
    </row>
    <row r="118" spans="1:19" x14ac:dyDescent="0.15">
      <c r="A118" t="s">
        <v>39</v>
      </c>
      <c r="B118">
        <v>53211</v>
      </c>
      <c r="C118">
        <v>244</v>
      </c>
      <c r="D118">
        <v>15</v>
      </c>
      <c r="E118">
        <v>28</v>
      </c>
      <c r="F118">
        <v>4</v>
      </c>
      <c r="G118" s="5">
        <f t="shared" si="35"/>
        <v>3.6713812819741197E-2</v>
      </c>
      <c r="H118" t="str">
        <f>VLOOKUP(B118,'名称-id-价值'!B:C,2,FALSE)</f>
        <v>KV-1-碎片</v>
      </c>
      <c r="I118" t="str">
        <f t="shared" si="38"/>
        <v>T2碎片</v>
      </c>
      <c r="J118">
        <f t="shared" si="36"/>
        <v>4</v>
      </c>
      <c r="K118">
        <f t="shared" si="39"/>
        <v>3.1573879024977431</v>
      </c>
      <c r="L118">
        <f>VLOOKUP(B118,'名称-id-价值'!B:M,J118+2,FALSE)</f>
        <v>52.8</v>
      </c>
      <c r="M118">
        <f t="shared" si="40"/>
        <v>41.677520312970209</v>
      </c>
      <c r="N118">
        <f t="shared" si="37"/>
        <v>2051.6084261209735</v>
      </c>
      <c r="O118" t="str">
        <f t="shared" si="51"/>
        <v>53211,</v>
      </c>
      <c r="P118" t="str">
        <f t="shared" si="51"/>
        <v>244,</v>
      </c>
      <c r="Q118" t="str">
        <f t="shared" si="41"/>
        <v>(15,28)</v>
      </c>
      <c r="R118" t="str">
        <f t="shared" si="52"/>
        <v>15,</v>
      </c>
      <c r="S118" t="str">
        <f t="shared" si="52"/>
        <v>28,</v>
      </c>
    </row>
    <row r="119" spans="1:19" x14ac:dyDescent="0.15">
      <c r="A119" t="s">
        <v>39</v>
      </c>
      <c r="B119">
        <v>51221</v>
      </c>
      <c r="C119">
        <v>335</v>
      </c>
      <c r="D119">
        <v>2</v>
      </c>
      <c r="E119">
        <v>6</v>
      </c>
      <c r="F119">
        <v>4</v>
      </c>
      <c r="G119" s="5">
        <f t="shared" si="35"/>
        <v>5.0406259404152873E-2</v>
      </c>
      <c r="H119" t="str">
        <f>VLOOKUP(B119,'名称-id-价值'!B:C,2,FALSE)</f>
        <v>Puma-碎片</v>
      </c>
      <c r="I119" t="str">
        <f t="shared" si="38"/>
        <v>T2碎片</v>
      </c>
      <c r="J119">
        <f t="shared" si="36"/>
        <v>4</v>
      </c>
      <c r="K119">
        <f t="shared" si="39"/>
        <v>0.80650015046644596</v>
      </c>
      <c r="L119">
        <f>VLOOKUP(B119,'名称-id-价值'!B:M,J119+2,FALSE)</f>
        <v>76.8</v>
      </c>
      <c r="M119">
        <f t="shared" si="40"/>
        <v>15.484802888955763</v>
      </c>
      <c r="N119">
        <f t="shared" si="37"/>
        <v>2051.6084261209735</v>
      </c>
      <c r="O119" t="str">
        <f t="shared" si="51"/>
        <v>51221,</v>
      </c>
      <c r="P119" t="str">
        <f t="shared" si="51"/>
        <v>335,</v>
      </c>
      <c r="Q119" t="str">
        <f t="shared" si="41"/>
        <v>(2,6)</v>
      </c>
      <c r="R119" t="str">
        <f t="shared" si="52"/>
        <v>2,</v>
      </c>
      <c r="S119" t="str">
        <f t="shared" si="52"/>
        <v>6,</v>
      </c>
    </row>
    <row r="120" spans="1:19" x14ac:dyDescent="0.15">
      <c r="A120" t="s">
        <v>39</v>
      </c>
      <c r="B120">
        <v>52221</v>
      </c>
      <c r="C120">
        <v>335</v>
      </c>
      <c r="D120">
        <v>2</v>
      </c>
      <c r="E120">
        <v>6</v>
      </c>
      <c r="F120">
        <v>4</v>
      </c>
      <c r="G120" s="5">
        <f t="shared" si="35"/>
        <v>5.0406259404152873E-2</v>
      </c>
      <c r="H120" t="str">
        <f>VLOOKUP(B120,'名称-id-价值'!B:C,2,FALSE)</f>
        <v>四号-碎片</v>
      </c>
      <c r="I120" t="str">
        <f t="shared" si="38"/>
        <v>T2碎片</v>
      </c>
      <c r="J120">
        <f t="shared" si="36"/>
        <v>4</v>
      </c>
      <c r="K120">
        <f t="shared" si="39"/>
        <v>0.80650015046644596</v>
      </c>
      <c r="L120">
        <f>VLOOKUP(B120,'名称-id-价值'!B:M,J120+2,FALSE)</f>
        <v>76.8</v>
      </c>
      <c r="M120">
        <f t="shared" si="40"/>
        <v>15.484802888955763</v>
      </c>
      <c r="N120">
        <f t="shared" si="37"/>
        <v>2051.6084261209735</v>
      </c>
      <c r="O120" t="str">
        <f t="shared" si="51"/>
        <v>52221,</v>
      </c>
      <c r="P120" t="str">
        <f t="shared" si="51"/>
        <v>335,</v>
      </c>
      <c r="Q120" t="str">
        <f t="shared" si="41"/>
        <v>(2,6)</v>
      </c>
      <c r="R120" t="str">
        <f t="shared" si="52"/>
        <v>2,</v>
      </c>
      <c r="S120" t="str">
        <f t="shared" si="52"/>
        <v>6,</v>
      </c>
    </row>
    <row r="121" spans="1:19" x14ac:dyDescent="0.15">
      <c r="A121" t="s">
        <v>39</v>
      </c>
      <c r="B121">
        <v>53221</v>
      </c>
      <c r="C121">
        <v>335</v>
      </c>
      <c r="D121">
        <v>2</v>
      </c>
      <c r="E121">
        <v>6</v>
      </c>
      <c r="F121">
        <v>4</v>
      </c>
      <c r="G121" s="5">
        <f t="shared" si="35"/>
        <v>5.0406259404152873E-2</v>
      </c>
      <c r="H121" t="str">
        <f>VLOOKUP(B121,'名称-id-价值'!B:C,2,FALSE)</f>
        <v>丘吉尔-碎片</v>
      </c>
      <c r="I121" t="str">
        <f t="shared" si="38"/>
        <v>T2碎片</v>
      </c>
      <c r="J121">
        <f t="shared" si="36"/>
        <v>4</v>
      </c>
      <c r="K121">
        <f t="shared" si="39"/>
        <v>0.80650015046644596</v>
      </c>
      <c r="L121">
        <f>VLOOKUP(B121,'名称-id-价值'!B:M,J121+2,FALSE)</f>
        <v>76.8</v>
      </c>
      <c r="M121">
        <f t="shared" si="40"/>
        <v>15.484802888955763</v>
      </c>
      <c r="N121">
        <f t="shared" si="37"/>
        <v>2051.6084261209735</v>
      </c>
      <c r="O121" t="str">
        <f t="shared" si="51"/>
        <v>53221,</v>
      </c>
      <c r="P121" t="str">
        <f t="shared" si="51"/>
        <v>335,</v>
      </c>
      <c r="Q121" t="str">
        <f t="shared" si="41"/>
        <v>(2,6)</v>
      </c>
      <c r="R121" t="str">
        <f t="shared" si="52"/>
        <v>2,</v>
      </c>
      <c r="S121" t="str">
        <f t="shared" si="52"/>
        <v>6,</v>
      </c>
    </row>
    <row r="122" spans="1:19" x14ac:dyDescent="0.15">
      <c r="A122" t="s">
        <v>39</v>
      </c>
      <c r="B122">
        <v>51311</v>
      </c>
      <c r="C122">
        <v>100</v>
      </c>
      <c r="D122">
        <v>2</v>
      </c>
      <c r="E122">
        <v>4</v>
      </c>
      <c r="F122">
        <v>4</v>
      </c>
      <c r="G122" s="5">
        <f t="shared" si="35"/>
        <v>1.504664459825459E-2</v>
      </c>
      <c r="H122" t="str">
        <f>VLOOKUP(B122,'名称-id-价值'!B:C,2,FALSE)</f>
        <v>35(t)-碎片</v>
      </c>
      <c r="I122" t="str">
        <f t="shared" si="38"/>
        <v>T3碎片</v>
      </c>
      <c r="J122">
        <f t="shared" si="36"/>
        <v>4</v>
      </c>
      <c r="K122">
        <f t="shared" si="39"/>
        <v>0.18055973517905508</v>
      </c>
      <c r="L122">
        <f>VLOOKUP(B122,'名称-id-价值'!B:M,J122+2,FALSE)</f>
        <v>55</v>
      </c>
      <c r="M122">
        <f t="shared" si="40"/>
        <v>2.4826963587120074</v>
      </c>
      <c r="N122">
        <f t="shared" si="37"/>
        <v>2051.6084261209735</v>
      </c>
      <c r="O122" t="str">
        <f t="shared" si="51"/>
        <v>51311,</v>
      </c>
      <c r="P122" t="str">
        <f t="shared" si="51"/>
        <v>100,</v>
      </c>
      <c r="Q122" t="str">
        <f t="shared" si="41"/>
        <v>(2,4)</v>
      </c>
      <c r="R122" t="str">
        <f t="shared" si="52"/>
        <v>2,</v>
      </c>
      <c r="S122" t="str">
        <f t="shared" si="52"/>
        <v>4,</v>
      </c>
    </row>
    <row r="123" spans="1:19" x14ac:dyDescent="0.15">
      <c r="A123" t="s">
        <v>39</v>
      </c>
      <c r="B123">
        <v>51321</v>
      </c>
      <c r="C123">
        <v>70</v>
      </c>
      <c r="D123">
        <v>2</v>
      </c>
      <c r="E123">
        <v>4</v>
      </c>
      <c r="F123">
        <v>4</v>
      </c>
      <c r="G123" s="5">
        <f t="shared" si="35"/>
        <v>1.0532651218778213E-2</v>
      </c>
      <c r="H123" t="str">
        <f>VLOOKUP(B123,'名称-id-价值'!B:C,2,FALSE)</f>
        <v>十字军-碎片</v>
      </c>
      <c r="I123" t="str">
        <f t="shared" si="38"/>
        <v>T3碎片</v>
      </c>
      <c r="J123">
        <f t="shared" si="36"/>
        <v>4</v>
      </c>
      <c r="K123">
        <f t="shared" si="39"/>
        <v>0.12639181462533855</v>
      </c>
      <c r="L123">
        <f>VLOOKUP(B123,'名称-id-价值'!B:M,J123+2,FALSE)</f>
        <v>70</v>
      </c>
      <c r="M123">
        <f t="shared" si="40"/>
        <v>2.2118567559434248</v>
      </c>
      <c r="N123">
        <f t="shared" si="37"/>
        <v>2051.6084261209735</v>
      </c>
      <c r="O123" t="str">
        <f t="shared" si="51"/>
        <v>51321,</v>
      </c>
      <c r="P123" t="str">
        <f t="shared" si="51"/>
        <v>70,</v>
      </c>
      <c r="Q123" t="str">
        <f t="shared" si="41"/>
        <v>(2,4)</v>
      </c>
      <c r="R123" t="str">
        <f t="shared" si="52"/>
        <v>2,</v>
      </c>
      <c r="S123" t="str">
        <f t="shared" si="52"/>
        <v>4,</v>
      </c>
    </row>
    <row r="124" spans="1:19" x14ac:dyDescent="0.15">
      <c r="A124" t="s">
        <v>39</v>
      </c>
      <c r="B124">
        <v>52311</v>
      </c>
      <c r="C124">
        <v>100</v>
      </c>
      <c r="D124">
        <v>2</v>
      </c>
      <c r="E124">
        <v>4</v>
      </c>
      <c r="F124">
        <v>4</v>
      </c>
      <c r="G124" s="5">
        <f t="shared" si="35"/>
        <v>1.504664459825459E-2</v>
      </c>
      <c r="H124" t="str">
        <f>VLOOKUP(B124,'名称-id-价值'!B:C,2,FALSE)</f>
        <v>玛蒂尔达-碎片</v>
      </c>
      <c r="I124" t="str">
        <f t="shared" si="38"/>
        <v>T3碎片</v>
      </c>
      <c r="J124">
        <f t="shared" si="36"/>
        <v>4</v>
      </c>
      <c r="K124">
        <f t="shared" si="39"/>
        <v>0.18055973517905508</v>
      </c>
      <c r="L124">
        <f>VLOOKUP(B124,'名称-id-价值'!B:M,J124+2,FALSE)</f>
        <v>55</v>
      </c>
      <c r="M124">
        <f t="shared" si="40"/>
        <v>2.4826963587120074</v>
      </c>
      <c r="N124">
        <f t="shared" si="37"/>
        <v>2051.6084261209735</v>
      </c>
      <c r="O124" t="str">
        <f t="shared" si="51"/>
        <v>52311,</v>
      </c>
      <c r="P124" t="str">
        <f t="shared" si="51"/>
        <v>100,</v>
      </c>
      <c r="Q124" t="str">
        <f t="shared" si="41"/>
        <v>(2,4)</v>
      </c>
      <c r="R124" t="str">
        <f t="shared" si="52"/>
        <v>2,</v>
      </c>
      <c r="S124" t="str">
        <f t="shared" si="52"/>
        <v>4,</v>
      </c>
    </row>
    <row r="125" spans="1:19" x14ac:dyDescent="0.15">
      <c r="A125" t="s">
        <v>39</v>
      </c>
      <c r="B125">
        <v>52321</v>
      </c>
      <c r="C125">
        <v>70</v>
      </c>
      <c r="D125">
        <v>2</v>
      </c>
      <c r="E125">
        <v>4</v>
      </c>
      <c r="F125">
        <v>4</v>
      </c>
      <c r="G125" s="5">
        <f t="shared" si="35"/>
        <v>1.0532651218778213E-2</v>
      </c>
      <c r="H125" t="str">
        <f>VLOOKUP(B125,'名称-id-价值'!B:C,2,FALSE)</f>
        <v>谢尔曼-碎片</v>
      </c>
      <c r="I125" t="str">
        <f t="shared" si="38"/>
        <v>T3碎片</v>
      </c>
      <c r="J125">
        <f t="shared" si="36"/>
        <v>4</v>
      </c>
      <c r="K125">
        <f t="shared" si="39"/>
        <v>0.12639181462533855</v>
      </c>
      <c r="L125">
        <f>VLOOKUP(B125,'名称-id-价值'!B:M,J125+2,FALSE)</f>
        <v>70</v>
      </c>
      <c r="M125">
        <f t="shared" si="40"/>
        <v>2.2118567559434248</v>
      </c>
      <c r="N125">
        <f t="shared" si="37"/>
        <v>2051.6084261209735</v>
      </c>
      <c r="O125" t="str">
        <f t="shared" si="51"/>
        <v>52321,</v>
      </c>
      <c r="P125" t="str">
        <f t="shared" si="51"/>
        <v>70,</v>
      </c>
      <c r="Q125" t="str">
        <f t="shared" si="41"/>
        <v>(2,4)</v>
      </c>
      <c r="R125" t="str">
        <f t="shared" si="52"/>
        <v>2,</v>
      </c>
      <c r="S125" t="str">
        <f t="shared" si="52"/>
        <v>4,</v>
      </c>
    </row>
    <row r="126" spans="1:19" x14ac:dyDescent="0.15">
      <c r="A126" t="s">
        <v>39</v>
      </c>
      <c r="B126">
        <v>53311</v>
      </c>
      <c r="C126">
        <v>100</v>
      </c>
      <c r="D126">
        <v>2</v>
      </c>
      <c r="E126">
        <v>4</v>
      </c>
      <c r="F126">
        <v>4</v>
      </c>
      <c r="G126" s="5">
        <f t="shared" si="35"/>
        <v>1.504664459825459E-2</v>
      </c>
      <c r="H126" t="str">
        <f>VLOOKUP(B126,'名称-id-价值'!B:C,2,FALSE)</f>
        <v>黑豹-碎片</v>
      </c>
      <c r="I126" t="str">
        <f t="shared" si="38"/>
        <v>T3碎片</v>
      </c>
      <c r="J126">
        <f t="shared" si="36"/>
        <v>4</v>
      </c>
      <c r="K126">
        <f t="shared" si="39"/>
        <v>0.18055973517905508</v>
      </c>
      <c r="L126">
        <f>VLOOKUP(B126,'名称-id-价值'!B:M,J126+2,FALSE)</f>
        <v>55</v>
      </c>
      <c r="M126">
        <f t="shared" si="40"/>
        <v>2.4826963587120074</v>
      </c>
      <c r="N126">
        <f t="shared" si="37"/>
        <v>2051.6084261209735</v>
      </c>
      <c r="O126" t="str">
        <f t="shared" si="51"/>
        <v>53311,</v>
      </c>
      <c r="P126" t="str">
        <f t="shared" si="51"/>
        <v>100,</v>
      </c>
      <c r="Q126" t="str">
        <f t="shared" si="41"/>
        <v>(2,4)</v>
      </c>
      <c r="R126" t="str">
        <f t="shared" si="52"/>
        <v>2,</v>
      </c>
      <c r="S126" t="str">
        <f t="shared" si="52"/>
        <v>4,</v>
      </c>
    </row>
    <row r="127" spans="1:19" x14ac:dyDescent="0.15">
      <c r="A127" t="s">
        <v>39</v>
      </c>
      <c r="B127">
        <v>53321</v>
      </c>
      <c r="C127">
        <v>70</v>
      </c>
      <c r="D127">
        <v>2</v>
      </c>
      <c r="E127">
        <v>4</v>
      </c>
      <c r="F127">
        <v>4</v>
      </c>
      <c r="G127" s="5">
        <f t="shared" si="35"/>
        <v>1.0532651218778213E-2</v>
      </c>
      <c r="H127" t="str">
        <f>VLOOKUP(B127,'名称-id-价值'!B:C,2,FALSE)</f>
        <v>虎式-碎片</v>
      </c>
      <c r="I127" t="str">
        <f t="shared" si="38"/>
        <v>T3碎片</v>
      </c>
      <c r="J127">
        <f t="shared" si="36"/>
        <v>4</v>
      </c>
      <c r="K127">
        <f t="shared" si="39"/>
        <v>0.12639181462533855</v>
      </c>
      <c r="L127">
        <f>VLOOKUP(B127,'名称-id-价值'!B:M,J127+2,FALSE)</f>
        <v>70</v>
      </c>
      <c r="M127">
        <f t="shared" si="40"/>
        <v>2.2118567559434248</v>
      </c>
      <c r="N127">
        <f t="shared" si="37"/>
        <v>2051.6084261209735</v>
      </c>
      <c r="O127" t="str">
        <f t="shared" si="51"/>
        <v>53321,</v>
      </c>
      <c r="P127" t="str">
        <f t="shared" si="51"/>
        <v>70,</v>
      </c>
      <c r="Q127" t="str">
        <f t="shared" si="41"/>
        <v>(2,4)</v>
      </c>
      <c r="R127" t="str">
        <f t="shared" si="52"/>
        <v>2,</v>
      </c>
      <c r="S127" t="str">
        <f t="shared" si="52"/>
        <v>4,</v>
      </c>
    </row>
    <row r="128" spans="1:19" x14ac:dyDescent="0.15">
      <c r="A128" t="s">
        <v>39</v>
      </c>
      <c r="B128">
        <v>53331</v>
      </c>
      <c r="C128">
        <v>120</v>
      </c>
      <c r="D128">
        <v>2</v>
      </c>
      <c r="E128">
        <v>4</v>
      </c>
      <c r="F128">
        <v>4</v>
      </c>
      <c r="G128" s="5">
        <f t="shared" si="35"/>
        <v>1.8055973517905506E-2</v>
      </c>
      <c r="H128" t="str">
        <f>VLOOKUP(B128,'名称-id-价值'!B:C,2,FALSE)</f>
        <v>KV-2-碎片</v>
      </c>
      <c r="I128" t="str">
        <f t="shared" ref="I128" si="53">IF(LEFT(B128,1)+0=5,"T"&amp;MID(B128,3,1)&amp;"碎片",IF(LEFT(B128,1)+0=1,"T"&amp;MID(B128,3,1)&amp;"坦克",IF(LEFT(B128,1)+0=9,"T"&amp;MID(B128,2,1)&amp;"部件")))</f>
        <v>T3碎片</v>
      </c>
      <c r="J128">
        <f t="shared" si="36"/>
        <v>4</v>
      </c>
      <c r="K128">
        <f t="shared" ref="K128" si="54">AVERAGE(D128:E128)*G128*F128</f>
        <v>0.21667168221486607</v>
      </c>
      <c r="L128">
        <f>VLOOKUP(B128,'名称-id-价值'!B:M,J128+2,FALSE)</f>
        <v>80</v>
      </c>
      <c r="M128">
        <f t="shared" ref="M128" si="55">G128*L128*AVERAGE(D128:E128)</f>
        <v>4.3334336442973207</v>
      </c>
      <c r="N128">
        <f t="shared" si="37"/>
        <v>2051.6084261209735</v>
      </c>
      <c r="O128" t="str">
        <f t="shared" ref="O128" si="56">B128&amp;","</f>
        <v>53331,</v>
      </c>
      <c r="P128" t="str">
        <f t="shared" ref="P128" si="57">C128&amp;","</f>
        <v>120,</v>
      </c>
      <c r="Q128" t="str">
        <f t="shared" ref="Q128" si="58">"("&amp;LEFT(R128&amp;S128,LEN(R128&amp;S128)-1)&amp;")"</f>
        <v>(2,4)</v>
      </c>
      <c r="R128" t="str">
        <f t="shared" ref="R128" si="59">D128&amp;","</f>
        <v>2,</v>
      </c>
      <c r="S128" t="str">
        <f t="shared" ref="S128" si="60">E128&amp;","</f>
        <v>4,</v>
      </c>
    </row>
    <row r="129" spans="1:19" x14ac:dyDescent="0.15">
      <c r="A129" t="s">
        <v>39</v>
      </c>
      <c r="B129">
        <v>92001</v>
      </c>
      <c r="C129">
        <v>161</v>
      </c>
      <c r="D129">
        <v>3</v>
      </c>
      <c r="E129">
        <v>7</v>
      </c>
      <c r="F129">
        <v>4</v>
      </c>
      <c r="G129" s="5">
        <f t="shared" si="35"/>
        <v>2.4225097803189887E-2</v>
      </c>
      <c r="H129" t="str">
        <f>VLOOKUP(B129,'名称-id-价值'!B:C,2,FALSE)</f>
        <v>T2LP1</v>
      </c>
      <c r="I129" t="str">
        <f t="shared" si="38"/>
        <v>T2部件</v>
      </c>
      <c r="J129">
        <f t="shared" si="36"/>
        <v>4</v>
      </c>
      <c r="K129">
        <f t="shared" si="39"/>
        <v>0.48450195606379776</v>
      </c>
      <c r="L129">
        <f>VLOOKUP(B129,'名称-id-价值'!B:M,J129+2,FALSE)</f>
        <v>67.55</v>
      </c>
      <c r="M129">
        <f t="shared" si="40"/>
        <v>8.1820267830273838</v>
      </c>
      <c r="N129">
        <f t="shared" si="37"/>
        <v>2051.6084261209735</v>
      </c>
      <c r="O129" t="str">
        <f t="shared" si="51"/>
        <v>92001,</v>
      </c>
      <c r="P129" t="str">
        <f t="shared" si="51"/>
        <v>161,</v>
      </c>
      <c r="Q129" t="str">
        <f t="shared" si="41"/>
        <v>(3,7)</v>
      </c>
      <c r="R129" t="str">
        <f t="shared" si="52"/>
        <v>3,</v>
      </c>
      <c r="S129" t="str">
        <f t="shared" si="52"/>
        <v>7,</v>
      </c>
    </row>
    <row r="130" spans="1:19" x14ac:dyDescent="0.15">
      <c r="A130" t="s">
        <v>39</v>
      </c>
      <c r="B130">
        <v>92003</v>
      </c>
      <c r="C130">
        <v>161</v>
      </c>
      <c r="D130">
        <v>3</v>
      </c>
      <c r="E130">
        <v>7</v>
      </c>
      <c r="F130">
        <v>4</v>
      </c>
      <c r="G130" s="5">
        <f t="shared" ref="G130:G193" si="61">C130/SUMIFS(C:C,A:A,A130)</f>
        <v>2.4225097803189887E-2</v>
      </c>
      <c r="H130" t="str">
        <f>VLOOKUP(B130,'名称-id-价值'!B:C,2,FALSE)</f>
        <v>T2LP3</v>
      </c>
      <c r="I130" t="str">
        <f t="shared" si="38"/>
        <v>T2部件</v>
      </c>
      <c r="J130">
        <f t="shared" ref="J130:J193" si="62">IF(RIGHT(A130,1)+0=0,10,RIGHT(A130,1)+0)</f>
        <v>4</v>
      </c>
      <c r="K130">
        <f t="shared" si="39"/>
        <v>0.48450195606379776</v>
      </c>
      <c r="L130">
        <f>VLOOKUP(B130,'名称-id-价值'!B:M,J130+2,FALSE)</f>
        <v>67.55</v>
      </c>
      <c r="M130">
        <f t="shared" si="40"/>
        <v>8.1820267830273838</v>
      </c>
      <c r="N130">
        <f t="shared" ref="N130:N193" si="63">SUMIFS(M:M,A:A,A130)*F130+VLOOKUP(J130,$AC$21:$AF$31,4,FALSE)</f>
        <v>2051.6084261209735</v>
      </c>
      <c r="O130" t="str">
        <f t="shared" si="51"/>
        <v>92003,</v>
      </c>
      <c r="P130" t="str">
        <f t="shared" si="51"/>
        <v>161,</v>
      </c>
      <c r="Q130" t="str">
        <f t="shared" si="41"/>
        <v>(3,7)</v>
      </c>
      <c r="R130" t="str">
        <f t="shared" si="52"/>
        <v>3,</v>
      </c>
      <c r="S130" t="str">
        <f t="shared" si="52"/>
        <v>7,</v>
      </c>
    </row>
    <row r="131" spans="1:19" x14ac:dyDescent="0.15">
      <c r="A131" t="s">
        <v>39</v>
      </c>
      <c r="B131">
        <v>92005</v>
      </c>
      <c r="C131">
        <v>161</v>
      </c>
      <c r="D131">
        <v>3</v>
      </c>
      <c r="E131">
        <v>7</v>
      </c>
      <c r="F131">
        <v>4</v>
      </c>
      <c r="G131" s="5">
        <f t="shared" si="61"/>
        <v>2.4225097803189887E-2</v>
      </c>
      <c r="H131" t="str">
        <f>VLOOKUP(B131,'名称-id-价值'!B:C,2,FALSE)</f>
        <v>T2LP5</v>
      </c>
      <c r="I131" t="str">
        <f t="shared" si="38"/>
        <v>T2部件</v>
      </c>
      <c r="J131">
        <f t="shared" si="62"/>
        <v>4</v>
      </c>
      <c r="K131">
        <f t="shared" si="39"/>
        <v>0.48450195606379776</v>
      </c>
      <c r="L131">
        <f>VLOOKUP(B131,'名称-id-价值'!B:M,J131+2,FALSE)</f>
        <v>67.55</v>
      </c>
      <c r="M131">
        <f t="shared" si="40"/>
        <v>8.1820267830273838</v>
      </c>
      <c r="N131">
        <f t="shared" si="63"/>
        <v>2051.6084261209735</v>
      </c>
      <c r="O131" t="str">
        <f t="shared" si="51"/>
        <v>92005,</v>
      </c>
      <c r="P131" t="str">
        <f t="shared" si="51"/>
        <v>161,</v>
      </c>
      <c r="Q131" t="str">
        <f t="shared" si="41"/>
        <v>(3,7)</v>
      </c>
      <c r="R131" t="str">
        <f t="shared" si="52"/>
        <v>3,</v>
      </c>
      <c r="S131" t="str">
        <f t="shared" si="52"/>
        <v>7,</v>
      </c>
    </row>
    <row r="132" spans="1:19" x14ac:dyDescent="0.15">
      <c r="A132" t="s">
        <v>39</v>
      </c>
      <c r="B132">
        <v>92101</v>
      </c>
      <c r="C132">
        <v>161</v>
      </c>
      <c r="D132">
        <v>3</v>
      </c>
      <c r="E132">
        <v>7</v>
      </c>
      <c r="F132">
        <v>4</v>
      </c>
      <c r="G132" s="5">
        <f t="shared" si="61"/>
        <v>2.4225097803189887E-2</v>
      </c>
      <c r="H132" t="str">
        <f>VLOOKUP(B132,'名称-id-价值'!B:C,2,FALSE)</f>
        <v>T2MP1</v>
      </c>
      <c r="I132" t="str">
        <f t="shared" si="38"/>
        <v>T2部件</v>
      </c>
      <c r="J132">
        <f t="shared" si="62"/>
        <v>4</v>
      </c>
      <c r="K132">
        <f t="shared" si="39"/>
        <v>0.48450195606379776</v>
      </c>
      <c r="L132">
        <f>VLOOKUP(B132,'名称-id-价值'!B:M,J132+2,FALSE)</f>
        <v>67.55</v>
      </c>
      <c r="M132">
        <f t="shared" si="40"/>
        <v>8.1820267830273838</v>
      </c>
      <c r="N132">
        <f t="shared" si="63"/>
        <v>2051.6084261209735</v>
      </c>
      <c r="O132" t="str">
        <f t="shared" si="51"/>
        <v>92101,</v>
      </c>
      <c r="P132" t="str">
        <f t="shared" si="51"/>
        <v>161,</v>
      </c>
      <c r="Q132" t="str">
        <f t="shared" si="41"/>
        <v>(3,7)</v>
      </c>
      <c r="R132" t="str">
        <f t="shared" si="52"/>
        <v>3,</v>
      </c>
      <c r="S132" t="str">
        <f t="shared" si="52"/>
        <v>7,</v>
      </c>
    </row>
    <row r="133" spans="1:19" x14ac:dyDescent="0.15">
      <c r="A133" t="s">
        <v>39</v>
      </c>
      <c r="B133">
        <v>92103</v>
      </c>
      <c r="C133">
        <v>161</v>
      </c>
      <c r="D133">
        <v>3</v>
      </c>
      <c r="E133">
        <v>7</v>
      </c>
      <c r="F133">
        <v>4</v>
      </c>
      <c r="G133" s="5">
        <f t="shared" si="61"/>
        <v>2.4225097803189887E-2</v>
      </c>
      <c r="H133" t="str">
        <f>VLOOKUP(B133,'名称-id-价值'!B:C,2,FALSE)</f>
        <v>T2MP3</v>
      </c>
      <c r="I133" t="str">
        <f t="shared" si="38"/>
        <v>T2部件</v>
      </c>
      <c r="J133">
        <f t="shared" si="62"/>
        <v>4</v>
      </c>
      <c r="K133">
        <f t="shared" si="39"/>
        <v>0.48450195606379776</v>
      </c>
      <c r="L133">
        <f>VLOOKUP(B133,'名称-id-价值'!B:M,J133+2,FALSE)</f>
        <v>67.55</v>
      </c>
      <c r="M133">
        <f t="shared" si="40"/>
        <v>8.1820267830273838</v>
      </c>
      <c r="N133">
        <f t="shared" si="63"/>
        <v>2051.6084261209735</v>
      </c>
      <c r="O133" t="str">
        <f t="shared" si="51"/>
        <v>92103,</v>
      </c>
      <c r="P133" t="str">
        <f t="shared" si="51"/>
        <v>161,</v>
      </c>
      <c r="Q133" t="str">
        <f t="shared" si="41"/>
        <v>(3,7)</v>
      </c>
      <c r="R133" t="str">
        <f t="shared" si="52"/>
        <v>3,</v>
      </c>
      <c r="S133" t="str">
        <f t="shared" si="52"/>
        <v>7,</v>
      </c>
    </row>
    <row r="134" spans="1:19" x14ac:dyDescent="0.15">
      <c r="A134" t="s">
        <v>39</v>
      </c>
      <c r="B134">
        <v>92105</v>
      </c>
      <c r="C134">
        <v>161</v>
      </c>
      <c r="D134">
        <v>3</v>
      </c>
      <c r="E134">
        <v>7</v>
      </c>
      <c r="F134">
        <v>4</v>
      </c>
      <c r="G134" s="5">
        <f t="shared" si="61"/>
        <v>2.4225097803189887E-2</v>
      </c>
      <c r="H134" t="str">
        <f>VLOOKUP(B134,'名称-id-价值'!B:C,2,FALSE)</f>
        <v>T2MP5</v>
      </c>
      <c r="I134" t="str">
        <f t="shared" si="38"/>
        <v>T2部件</v>
      </c>
      <c r="J134">
        <f t="shared" si="62"/>
        <v>4</v>
      </c>
      <c r="K134">
        <f t="shared" si="39"/>
        <v>0.48450195606379776</v>
      </c>
      <c r="L134">
        <f>VLOOKUP(B134,'名称-id-价值'!B:M,J134+2,FALSE)</f>
        <v>67.55</v>
      </c>
      <c r="M134">
        <f t="shared" si="40"/>
        <v>8.1820267830273838</v>
      </c>
      <c r="N134">
        <f t="shared" si="63"/>
        <v>2051.6084261209735</v>
      </c>
      <c r="O134" t="str">
        <f t="shared" si="51"/>
        <v>92105,</v>
      </c>
      <c r="P134" t="str">
        <f t="shared" si="51"/>
        <v>161,</v>
      </c>
      <c r="Q134" t="str">
        <f t="shared" si="41"/>
        <v>(3,7)</v>
      </c>
      <c r="R134" t="str">
        <f t="shared" si="52"/>
        <v>3,</v>
      </c>
      <c r="S134" t="str">
        <f t="shared" si="52"/>
        <v>7,</v>
      </c>
    </row>
    <row r="135" spans="1:19" x14ac:dyDescent="0.15">
      <c r="A135" t="s">
        <v>39</v>
      </c>
      <c r="B135">
        <v>92201</v>
      </c>
      <c r="C135">
        <v>161</v>
      </c>
      <c r="D135">
        <v>3</v>
      </c>
      <c r="E135">
        <v>7</v>
      </c>
      <c r="F135">
        <v>4</v>
      </c>
      <c r="G135" s="5">
        <f t="shared" si="61"/>
        <v>2.4225097803189887E-2</v>
      </c>
      <c r="H135" t="str">
        <f>VLOOKUP(B135,'名称-id-价值'!B:C,2,FALSE)</f>
        <v>T2HP1</v>
      </c>
      <c r="I135" t="str">
        <f t="shared" ref="I135:I202" si="64">IF(LEFT(B135,1)+0=5,"T"&amp;MID(B135,3,1)&amp;"碎片",IF(LEFT(B135,1)+0=1,"T"&amp;MID(B135,3,1)&amp;"坦克",IF(LEFT(B135,1)+0=9,"T"&amp;MID(B135,2,1)&amp;"部件")))</f>
        <v>T2部件</v>
      </c>
      <c r="J135">
        <f t="shared" si="62"/>
        <v>4</v>
      </c>
      <c r="K135">
        <f t="shared" ref="K135:K202" si="65">AVERAGE(D135:E135)*G135*F135</f>
        <v>0.48450195606379776</v>
      </c>
      <c r="L135">
        <f>VLOOKUP(B135,'名称-id-价值'!B:M,J135+2,FALSE)</f>
        <v>67.55</v>
      </c>
      <c r="M135">
        <f t="shared" ref="M135:M202" si="66">G135*L135*AVERAGE(D135:E135)</f>
        <v>8.1820267830273838</v>
      </c>
      <c r="N135">
        <f t="shared" si="63"/>
        <v>2051.6084261209735</v>
      </c>
      <c r="O135" t="str">
        <f t="shared" si="51"/>
        <v>92201,</v>
      </c>
      <c r="P135" t="str">
        <f t="shared" si="51"/>
        <v>161,</v>
      </c>
      <c r="Q135" t="str">
        <f t="shared" ref="Q135:Q202" si="67">"("&amp;LEFT(R135&amp;S135,LEN(R135&amp;S135)-1)&amp;")"</f>
        <v>(3,7)</v>
      </c>
      <c r="R135" t="str">
        <f t="shared" ref="R135:S165" si="68">D135&amp;","</f>
        <v>3,</v>
      </c>
      <c r="S135" t="str">
        <f t="shared" si="68"/>
        <v>7,</v>
      </c>
    </row>
    <row r="136" spans="1:19" x14ac:dyDescent="0.15">
      <c r="A136" t="s">
        <v>39</v>
      </c>
      <c r="B136">
        <v>92203</v>
      </c>
      <c r="C136">
        <v>161</v>
      </c>
      <c r="D136">
        <v>3</v>
      </c>
      <c r="E136">
        <v>7</v>
      </c>
      <c r="F136">
        <v>4</v>
      </c>
      <c r="G136" s="5">
        <f t="shared" si="61"/>
        <v>2.4225097803189887E-2</v>
      </c>
      <c r="H136" t="str">
        <f>VLOOKUP(B136,'名称-id-价值'!B:C,2,FALSE)</f>
        <v>T2HP3</v>
      </c>
      <c r="I136" t="str">
        <f t="shared" si="64"/>
        <v>T2部件</v>
      </c>
      <c r="J136">
        <f t="shared" si="62"/>
        <v>4</v>
      </c>
      <c r="K136">
        <f t="shared" si="65"/>
        <v>0.48450195606379776</v>
      </c>
      <c r="L136">
        <f>VLOOKUP(B136,'名称-id-价值'!B:M,J136+2,FALSE)</f>
        <v>67.55</v>
      </c>
      <c r="M136">
        <f t="shared" si="66"/>
        <v>8.1820267830273838</v>
      </c>
      <c r="N136">
        <f t="shared" si="63"/>
        <v>2051.6084261209735</v>
      </c>
      <c r="O136" t="str">
        <f t="shared" si="51"/>
        <v>92203,</v>
      </c>
      <c r="P136" t="str">
        <f t="shared" si="51"/>
        <v>161,</v>
      </c>
      <c r="Q136" t="str">
        <f t="shared" si="67"/>
        <v>(3,7)</v>
      </c>
      <c r="R136" t="str">
        <f t="shared" si="68"/>
        <v>3,</v>
      </c>
      <c r="S136" t="str">
        <f t="shared" si="68"/>
        <v>7,</v>
      </c>
    </row>
    <row r="137" spans="1:19" x14ac:dyDescent="0.15">
      <c r="A137" t="s">
        <v>39</v>
      </c>
      <c r="B137">
        <v>92205</v>
      </c>
      <c r="C137">
        <v>161</v>
      </c>
      <c r="D137">
        <v>3</v>
      </c>
      <c r="E137">
        <v>7</v>
      </c>
      <c r="F137">
        <v>4</v>
      </c>
      <c r="G137" s="5">
        <f t="shared" si="61"/>
        <v>2.4225097803189887E-2</v>
      </c>
      <c r="H137" t="str">
        <f>VLOOKUP(B137,'名称-id-价值'!B:C,2,FALSE)</f>
        <v>T2HP5</v>
      </c>
      <c r="I137" t="str">
        <f t="shared" si="64"/>
        <v>T2部件</v>
      </c>
      <c r="J137">
        <f t="shared" si="62"/>
        <v>4</v>
      </c>
      <c r="K137">
        <f t="shared" si="65"/>
        <v>0.48450195606379776</v>
      </c>
      <c r="L137">
        <f>VLOOKUP(B137,'名称-id-价值'!B:M,J137+2,FALSE)</f>
        <v>67.55</v>
      </c>
      <c r="M137">
        <f t="shared" si="66"/>
        <v>8.1820267830273838</v>
      </c>
      <c r="N137">
        <f t="shared" si="63"/>
        <v>2051.6084261209735</v>
      </c>
      <c r="O137" t="str">
        <f t="shared" si="51"/>
        <v>92205,</v>
      </c>
      <c r="P137" t="str">
        <f t="shared" si="51"/>
        <v>161,</v>
      </c>
      <c r="Q137" t="str">
        <f t="shared" si="67"/>
        <v>(3,7)</v>
      </c>
      <c r="R137" t="str">
        <f t="shared" si="68"/>
        <v>3,</v>
      </c>
      <c r="S137" t="str">
        <f t="shared" si="68"/>
        <v>7,</v>
      </c>
    </row>
    <row r="138" spans="1:19" x14ac:dyDescent="0.15">
      <c r="A138" t="s">
        <v>39</v>
      </c>
      <c r="B138">
        <v>92002</v>
      </c>
      <c r="C138">
        <v>161</v>
      </c>
      <c r="D138">
        <v>3</v>
      </c>
      <c r="E138">
        <v>7</v>
      </c>
      <c r="F138">
        <v>4</v>
      </c>
      <c r="G138" s="5">
        <f t="shared" si="61"/>
        <v>2.4225097803189887E-2</v>
      </c>
      <c r="H138" t="str">
        <f>VLOOKUP(B138,'名称-id-价值'!B:C,2,FALSE)</f>
        <v>T2LP2</v>
      </c>
      <c r="I138" t="str">
        <f t="shared" si="64"/>
        <v>T2部件</v>
      </c>
      <c r="J138">
        <f t="shared" si="62"/>
        <v>4</v>
      </c>
      <c r="K138">
        <f t="shared" si="65"/>
        <v>0.48450195606379776</v>
      </c>
      <c r="L138">
        <f>VLOOKUP(B138,'名称-id-价值'!B:M,J138+2,FALSE)</f>
        <v>67.55</v>
      </c>
      <c r="M138">
        <f t="shared" si="66"/>
        <v>8.1820267830273838</v>
      </c>
      <c r="N138">
        <f t="shared" si="63"/>
        <v>2051.6084261209735</v>
      </c>
      <c r="O138" t="str">
        <f t="shared" si="51"/>
        <v>92002,</v>
      </c>
      <c r="P138" t="str">
        <f t="shared" si="51"/>
        <v>161,</v>
      </c>
      <c r="Q138" t="str">
        <f t="shared" si="67"/>
        <v>(3,7)</v>
      </c>
      <c r="R138" t="str">
        <f t="shared" si="68"/>
        <v>3,</v>
      </c>
      <c r="S138" t="str">
        <f t="shared" si="68"/>
        <v>7,</v>
      </c>
    </row>
    <row r="139" spans="1:19" x14ac:dyDescent="0.15">
      <c r="A139" t="s">
        <v>39</v>
      </c>
      <c r="B139">
        <v>92004</v>
      </c>
      <c r="C139">
        <v>161</v>
      </c>
      <c r="D139">
        <v>3</v>
      </c>
      <c r="E139">
        <v>7</v>
      </c>
      <c r="F139">
        <v>4</v>
      </c>
      <c r="G139" s="5">
        <f t="shared" si="61"/>
        <v>2.4225097803189887E-2</v>
      </c>
      <c r="H139" t="str">
        <f>VLOOKUP(B139,'名称-id-价值'!B:C,2,FALSE)</f>
        <v>T2LP4</v>
      </c>
      <c r="I139" t="str">
        <f t="shared" si="64"/>
        <v>T2部件</v>
      </c>
      <c r="J139">
        <f t="shared" si="62"/>
        <v>4</v>
      </c>
      <c r="K139">
        <f t="shared" si="65"/>
        <v>0.48450195606379776</v>
      </c>
      <c r="L139">
        <f>VLOOKUP(B139,'名称-id-价值'!B:M,J139+2,FALSE)</f>
        <v>67.55</v>
      </c>
      <c r="M139">
        <f t="shared" si="66"/>
        <v>8.1820267830273838</v>
      </c>
      <c r="N139">
        <f t="shared" si="63"/>
        <v>2051.6084261209735</v>
      </c>
      <c r="O139" t="str">
        <f t="shared" si="51"/>
        <v>92004,</v>
      </c>
      <c r="P139" t="str">
        <f t="shared" si="51"/>
        <v>161,</v>
      </c>
      <c r="Q139" t="str">
        <f t="shared" si="67"/>
        <v>(3,7)</v>
      </c>
      <c r="R139" t="str">
        <f t="shared" si="68"/>
        <v>3,</v>
      </c>
      <c r="S139" t="str">
        <f t="shared" si="68"/>
        <v>7,</v>
      </c>
    </row>
    <row r="140" spans="1:19" x14ac:dyDescent="0.15">
      <c r="A140" t="s">
        <v>39</v>
      </c>
      <c r="B140">
        <v>92006</v>
      </c>
      <c r="C140">
        <v>161</v>
      </c>
      <c r="D140">
        <v>3</v>
      </c>
      <c r="E140">
        <v>7</v>
      </c>
      <c r="F140">
        <v>4</v>
      </c>
      <c r="G140" s="5">
        <f t="shared" si="61"/>
        <v>2.4225097803189887E-2</v>
      </c>
      <c r="H140" t="str">
        <f>VLOOKUP(B140,'名称-id-价值'!B:C,2,FALSE)</f>
        <v>T2LP6</v>
      </c>
      <c r="I140" t="str">
        <f t="shared" si="64"/>
        <v>T2部件</v>
      </c>
      <c r="J140">
        <f t="shared" si="62"/>
        <v>4</v>
      </c>
      <c r="K140">
        <f t="shared" si="65"/>
        <v>0.48450195606379776</v>
      </c>
      <c r="L140">
        <f>VLOOKUP(B140,'名称-id-价值'!B:M,J140+2,FALSE)</f>
        <v>67.55</v>
      </c>
      <c r="M140">
        <f t="shared" si="66"/>
        <v>8.1820267830273838</v>
      </c>
      <c r="N140">
        <f t="shared" si="63"/>
        <v>2051.6084261209735</v>
      </c>
      <c r="O140" t="str">
        <f t="shared" si="51"/>
        <v>92006,</v>
      </c>
      <c r="P140" t="str">
        <f t="shared" si="51"/>
        <v>161,</v>
      </c>
      <c r="Q140" t="str">
        <f t="shared" si="67"/>
        <v>(3,7)</v>
      </c>
      <c r="R140" t="str">
        <f t="shared" si="68"/>
        <v>3,</v>
      </c>
      <c r="S140" t="str">
        <f t="shared" si="68"/>
        <v>7,</v>
      </c>
    </row>
    <row r="141" spans="1:19" x14ac:dyDescent="0.15">
      <c r="A141" t="s">
        <v>39</v>
      </c>
      <c r="B141">
        <v>92102</v>
      </c>
      <c r="C141">
        <v>161</v>
      </c>
      <c r="D141">
        <v>3</v>
      </c>
      <c r="E141">
        <v>7</v>
      </c>
      <c r="F141">
        <v>4</v>
      </c>
      <c r="G141" s="5">
        <f t="shared" si="61"/>
        <v>2.4225097803189887E-2</v>
      </c>
      <c r="H141" t="str">
        <f>VLOOKUP(B141,'名称-id-价值'!B:C,2,FALSE)</f>
        <v>T2MP2</v>
      </c>
      <c r="I141" t="str">
        <f t="shared" si="64"/>
        <v>T2部件</v>
      </c>
      <c r="J141">
        <f t="shared" si="62"/>
        <v>4</v>
      </c>
      <c r="K141">
        <f t="shared" si="65"/>
        <v>0.48450195606379776</v>
      </c>
      <c r="L141">
        <f>VLOOKUP(B141,'名称-id-价值'!B:M,J141+2,FALSE)</f>
        <v>67.55</v>
      </c>
      <c r="M141">
        <f t="shared" si="66"/>
        <v>8.1820267830273838</v>
      </c>
      <c r="N141">
        <f t="shared" si="63"/>
        <v>2051.6084261209735</v>
      </c>
      <c r="O141" t="str">
        <f t="shared" si="51"/>
        <v>92102,</v>
      </c>
      <c r="P141" t="str">
        <f t="shared" si="51"/>
        <v>161,</v>
      </c>
      <c r="Q141" t="str">
        <f t="shared" si="67"/>
        <v>(3,7)</v>
      </c>
      <c r="R141" t="str">
        <f t="shared" si="68"/>
        <v>3,</v>
      </c>
      <c r="S141" t="str">
        <f t="shared" si="68"/>
        <v>7,</v>
      </c>
    </row>
    <row r="142" spans="1:19" x14ac:dyDescent="0.15">
      <c r="A142" t="s">
        <v>39</v>
      </c>
      <c r="B142">
        <v>92104</v>
      </c>
      <c r="C142">
        <v>161</v>
      </c>
      <c r="D142">
        <v>3</v>
      </c>
      <c r="E142">
        <v>7</v>
      </c>
      <c r="F142">
        <v>4</v>
      </c>
      <c r="G142" s="5">
        <f t="shared" si="61"/>
        <v>2.4225097803189887E-2</v>
      </c>
      <c r="H142" t="str">
        <f>VLOOKUP(B142,'名称-id-价值'!B:C,2,FALSE)</f>
        <v>T2MP4</v>
      </c>
      <c r="I142" t="str">
        <f t="shared" si="64"/>
        <v>T2部件</v>
      </c>
      <c r="J142">
        <f t="shared" si="62"/>
        <v>4</v>
      </c>
      <c r="K142">
        <f t="shared" si="65"/>
        <v>0.48450195606379776</v>
      </c>
      <c r="L142">
        <f>VLOOKUP(B142,'名称-id-价值'!B:M,J142+2,FALSE)</f>
        <v>67.55</v>
      </c>
      <c r="M142">
        <f t="shared" si="66"/>
        <v>8.1820267830273838</v>
      </c>
      <c r="N142">
        <f t="shared" si="63"/>
        <v>2051.6084261209735</v>
      </c>
      <c r="O142" t="str">
        <f t="shared" si="51"/>
        <v>92104,</v>
      </c>
      <c r="P142" t="str">
        <f t="shared" si="51"/>
        <v>161,</v>
      </c>
      <c r="Q142" t="str">
        <f t="shared" si="67"/>
        <v>(3,7)</v>
      </c>
      <c r="R142" t="str">
        <f t="shared" si="68"/>
        <v>3,</v>
      </c>
      <c r="S142" t="str">
        <f t="shared" si="68"/>
        <v>7,</v>
      </c>
    </row>
    <row r="143" spans="1:19" x14ac:dyDescent="0.15">
      <c r="A143" t="s">
        <v>39</v>
      </c>
      <c r="B143">
        <v>92106</v>
      </c>
      <c r="C143">
        <v>161</v>
      </c>
      <c r="D143">
        <v>3</v>
      </c>
      <c r="E143">
        <v>7</v>
      </c>
      <c r="F143">
        <v>4</v>
      </c>
      <c r="G143" s="5">
        <f t="shared" si="61"/>
        <v>2.4225097803189887E-2</v>
      </c>
      <c r="H143" t="str">
        <f>VLOOKUP(B143,'名称-id-价值'!B:C,2,FALSE)</f>
        <v>T2MP6</v>
      </c>
      <c r="I143" t="str">
        <f t="shared" si="64"/>
        <v>T2部件</v>
      </c>
      <c r="J143">
        <f t="shared" si="62"/>
        <v>4</v>
      </c>
      <c r="K143">
        <f t="shared" si="65"/>
        <v>0.48450195606379776</v>
      </c>
      <c r="L143">
        <f>VLOOKUP(B143,'名称-id-价值'!B:M,J143+2,FALSE)</f>
        <v>67.55</v>
      </c>
      <c r="M143">
        <f t="shared" si="66"/>
        <v>8.1820267830273838</v>
      </c>
      <c r="N143">
        <f t="shared" si="63"/>
        <v>2051.6084261209735</v>
      </c>
      <c r="O143" t="str">
        <f t="shared" si="51"/>
        <v>92106,</v>
      </c>
      <c r="P143" t="str">
        <f t="shared" si="51"/>
        <v>161,</v>
      </c>
      <c r="Q143" t="str">
        <f t="shared" si="67"/>
        <v>(3,7)</v>
      </c>
      <c r="R143" t="str">
        <f t="shared" si="68"/>
        <v>3,</v>
      </c>
      <c r="S143" t="str">
        <f t="shared" si="68"/>
        <v>7,</v>
      </c>
    </row>
    <row r="144" spans="1:19" x14ac:dyDescent="0.15">
      <c r="A144" t="s">
        <v>39</v>
      </c>
      <c r="B144">
        <v>92202</v>
      </c>
      <c r="C144">
        <v>161</v>
      </c>
      <c r="D144">
        <v>3</v>
      </c>
      <c r="E144">
        <v>7</v>
      </c>
      <c r="F144">
        <v>4</v>
      </c>
      <c r="G144" s="5">
        <f t="shared" si="61"/>
        <v>2.4225097803189887E-2</v>
      </c>
      <c r="H144" t="str">
        <f>VLOOKUP(B144,'名称-id-价值'!B:C,2,FALSE)</f>
        <v>T2HP2</v>
      </c>
      <c r="I144" t="str">
        <f t="shared" si="64"/>
        <v>T2部件</v>
      </c>
      <c r="J144">
        <f t="shared" si="62"/>
        <v>4</v>
      </c>
      <c r="K144">
        <f t="shared" si="65"/>
        <v>0.48450195606379776</v>
      </c>
      <c r="L144">
        <f>VLOOKUP(B144,'名称-id-价值'!B:M,J144+2,FALSE)</f>
        <v>67.55</v>
      </c>
      <c r="M144">
        <f t="shared" si="66"/>
        <v>8.1820267830273838</v>
      </c>
      <c r="N144">
        <f t="shared" si="63"/>
        <v>2051.6084261209735</v>
      </c>
      <c r="O144" t="str">
        <f t="shared" si="51"/>
        <v>92202,</v>
      </c>
      <c r="P144" t="str">
        <f t="shared" si="51"/>
        <v>161,</v>
      </c>
      <c r="Q144" t="str">
        <f t="shared" si="67"/>
        <v>(3,7)</v>
      </c>
      <c r="R144" t="str">
        <f t="shared" si="68"/>
        <v>3,</v>
      </c>
      <c r="S144" t="str">
        <f t="shared" si="68"/>
        <v>7,</v>
      </c>
    </row>
    <row r="145" spans="1:19" x14ac:dyDescent="0.15">
      <c r="A145" t="s">
        <v>39</v>
      </c>
      <c r="B145">
        <v>92204</v>
      </c>
      <c r="C145">
        <v>161</v>
      </c>
      <c r="D145">
        <v>3</v>
      </c>
      <c r="E145">
        <v>7</v>
      </c>
      <c r="F145">
        <v>4</v>
      </c>
      <c r="G145" s="5">
        <f t="shared" si="61"/>
        <v>2.4225097803189887E-2</v>
      </c>
      <c r="H145" t="str">
        <f>VLOOKUP(B145,'名称-id-价值'!B:C,2,FALSE)</f>
        <v>T2HP4</v>
      </c>
      <c r="I145" t="str">
        <f t="shared" si="64"/>
        <v>T2部件</v>
      </c>
      <c r="J145">
        <f t="shared" si="62"/>
        <v>4</v>
      </c>
      <c r="K145">
        <f t="shared" si="65"/>
        <v>0.48450195606379776</v>
      </c>
      <c r="L145">
        <f>VLOOKUP(B145,'名称-id-价值'!B:M,J145+2,FALSE)</f>
        <v>67.55</v>
      </c>
      <c r="M145">
        <f t="shared" si="66"/>
        <v>8.1820267830273838</v>
      </c>
      <c r="N145">
        <f t="shared" si="63"/>
        <v>2051.6084261209735</v>
      </c>
      <c r="O145" t="str">
        <f t="shared" si="51"/>
        <v>92204,</v>
      </c>
      <c r="P145" t="str">
        <f t="shared" si="51"/>
        <v>161,</v>
      </c>
      <c r="Q145" t="str">
        <f t="shared" si="67"/>
        <v>(3,7)</v>
      </c>
      <c r="R145" t="str">
        <f t="shared" si="68"/>
        <v>3,</v>
      </c>
      <c r="S145" t="str">
        <f t="shared" si="68"/>
        <v>7,</v>
      </c>
    </row>
    <row r="146" spans="1:19" x14ac:dyDescent="0.15">
      <c r="A146" t="s">
        <v>39</v>
      </c>
      <c r="B146">
        <v>92206</v>
      </c>
      <c r="C146">
        <v>171</v>
      </c>
      <c r="D146">
        <v>3</v>
      </c>
      <c r="E146">
        <v>7</v>
      </c>
      <c r="F146">
        <v>4</v>
      </c>
      <c r="G146" s="5">
        <f t="shared" si="61"/>
        <v>2.5729762263015349E-2</v>
      </c>
      <c r="H146" t="str">
        <f>VLOOKUP(B146,'名称-id-价值'!B:C,2,FALSE)</f>
        <v>T2HP6</v>
      </c>
      <c r="I146" t="str">
        <f t="shared" si="64"/>
        <v>T2部件</v>
      </c>
      <c r="J146">
        <f t="shared" si="62"/>
        <v>4</v>
      </c>
      <c r="K146">
        <f t="shared" si="65"/>
        <v>0.51459524526030698</v>
      </c>
      <c r="L146">
        <f>VLOOKUP(B146,'名称-id-价值'!B:M,J146+2,FALSE)</f>
        <v>67.55</v>
      </c>
      <c r="M146">
        <f t="shared" si="66"/>
        <v>8.6902272043334339</v>
      </c>
      <c r="N146">
        <f t="shared" si="63"/>
        <v>2051.6084261209735</v>
      </c>
      <c r="O146" t="str">
        <f t="shared" si="51"/>
        <v>92206,</v>
      </c>
      <c r="P146" t="str">
        <f t="shared" si="51"/>
        <v>171,</v>
      </c>
      <c r="Q146" t="str">
        <f t="shared" si="67"/>
        <v>(3,7)</v>
      </c>
      <c r="R146" t="str">
        <f t="shared" si="68"/>
        <v>3,</v>
      </c>
      <c r="S146" t="str">
        <f t="shared" si="68"/>
        <v>7,</v>
      </c>
    </row>
    <row r="147" spans="1:19" x14ac:dyDescent="0.15">
      <c r="A147" t="s">
        <v>40</v>
      </c>
      <c r="B147">
        <v>11221</v>
      </c>
      <c r="C147">
        <v>280</v>
      </c>
      <c r="D147">
        <v>1</v>
      </c>
      <c r="E147">
        <v>1</v>
      </c>
      <c r="F147">
        <v>4</v>
      </c>
      <c r="G147" s="5">
        <f t="shared" si="61"/>
        <v>3.5609818135571666E-2</v>
      </c>
      <c r="H147" t="str">
        <f>VLOOKUP(B147,'名称-id-价值'!B:C,2,FALSE)</f>
        <v>Puma</v>
      </c>
      <c r="I147" t="str">
        <f t="shared" si="64"/>
        <v>T2坦克</v>
      </c>
      <c r="J147">
        <f t="shared" si="62"/>
        <v>5</v>
      </c>
      <c r="K147">
        <f t="shared" si="65"/>
        <v>0.14243927254228667</v>
      </c>
      <c r="L147">
        <f>VLOOKUP(B147,'名称-id-价值'!B:M,J147+2,FALSE)</f>
        <v>736</v>
      </c>
      <c r="M147">
        <f t="shared" si="66"/>
        <v>26.208826147780748</v>
      </c>
      <c r="N147">
        <f t="shared" si="63"/>
        <v>2036.9878672262507</v>
      </c>
      <c r="O147" t="str">
        <f t="shared" si="51"/>
        <v>11221,</v>
      </c>
      <c r="P147" t="str">
        <f t="shared" si="51"/>
        <v>280,</v>
      </c>
      <c r="Q147" t="str">
        <f t="shared" si="67"/>
        <v>(1,1)</v>
      </c>
      <c r="R147" t="str">
        <f t="shared" si="68"/>
        <v>1,</v>
      </c>
      <c r="S147" t="str">
        <f t="shared" si="68"/>
        <v>1,</v>
      </c>
    </row>
    <row r="148" spans="1:19" x14ac:dyDescent="0.15">
      <c r="A148" t="s">
        <v>40</v>
      </c>
      <c r="B148">
        <v>12221</v>
      </c>
      <c r="C148">
        <v>280</v>
      </c>
      <c r="D148">
        <v>1</v>
      </c>
      <c r="E148">
        <v>1</v>
      </c>
      <c r="F148">
        <v>4</v>
      </c>
      <c r="G148" s="5">
        <f t="shared" si="61"/>
        <v>3.5609818135571666E-2</v>
      </c>
      <c r="H148" t="str">
        <f>VLOOKUP(B148,'名称-id-价值'!B:C,2,FALSE)</f>
        <v>四号</v>
      </c>
      <c r="I148" t="str">
        <f t="shared" si="64"/>
        <v>T2坦克</v>
      </c>
      <c r="J148">
        <f t="shared" si="62"/>
        <v>5</v>
      </c>
      <c r="K148">
        <f t="shared" si="65"/>
        <v>0.14243927254228667</v>
      </c>
      <c r="L148">
        <f>VLOOKUP(B148,'名称-id-价值'!B:M,J148+2,FALSE)</f>
        <v>736</v>
      </c>
      <c r="M148">
        <f t="shared" si="66"/>
        <v>26.208826147780748</v>
      </c>
      <c r="N148">
        <f t="shared" si="63"/>
        <v>2036.9878672262507</v>
      </c>
      <c r="O148" t="str">
        <f t="shared" si="51"/>
        <v>12221,</v>
      </c>
      <c r="P148" t="str">
        <f t="shared" si="51"/>
        <v>280,</v>
      </c>
      <c r="Q148" t="str">
        <f t="shared" si="67"/>
        <v>(1,1)</v>
      </c>
      <c r="R148" t="str">
        <f t="shared" si="68"/>
        <v>1,</v>
      </c>
      <c r="S148" t="str">
        <f t="shared" si="68"/>
        <v>1,</v>
      </c>
    </row>
    <row r="149" spans="1:19" x14ac:dyDescent="0.15">
      <c r="A149" t="s">
        <v>40</v>
      </c>
      <c r="B149">
        <v>13221</v>
      </c>
      <c r="C149">
        <v>280</v>
      </c>
      <c r="D149">
        <v>1</v>
      </c>
      <c r="E149">
        <v>1</v>
      </c>
      <c r="F149">
        <v>4</v>
      </c>
      <c r="G149" s="5">
        <f t="shared" si="61"/>
        <v>3.5609818135571666E-2</v>
      </c>
      <c r="H149" t="str">
        <f>VLOOKUP(B149,'名称-id-价值'!B:C,2,FALSE)</f>
        <v>丘吉尔</v>
      </c>
      <c r="I149" t="str">
        <f t="shared" si="64"/>
        <v>T2坦克</v>
      </c>
      <c r="J149">
        <f t="shared" si="62"/>
        <v>5</v>
      </c>
      <c r="K149">
        <f t="shared" si="65"/>
        <v>0.14243927254228667</v>
      </c>
      <c r="L149">
        <f>VLOOKUP(B149,'名称-id-价值'!B:M,J149+2,FALSE)</f>
        <v>736</v>
      </c>
      <c r="M149">
        <f t="shared" si="66"/>
        <v>26.208826147780748</v>
      </c>
      <c r="N149">
        <f t="shared" si="63"/>
        <v>2036.9878672262507</v>
      </c>
      <c r="O149" t="str">
        <f t="shared" si="51"/>
        <v>13221,</v>
      </c>
      <c r="P149" t="str">
        <f t="shared" si="51"/>
        <v>280,</v>
      </c>
      <c r="Q149" t="str">
        <f t="shared" si="67"/>
        <v>(1,1)</v>
      </c>
      <c r="R149" t="str">
        <f t="shared" si="68"/>
        <v>1,</v>
      </c>
      <c r="S149" t="str">
        <f t="shared" si="68"/>
        <v>1,</v>
      </c>
    </row>
    <row r="150" spans="1:19" x14ac:dyDescent="0.15">
      <c r="A150" t="s">
        <v>40</v>
      </c>
      <c r="B150">
        <v>11311</v>
      </c>
      <c r="C150">
        <v>94</v>
      </c>
      <c r="D150">
        <v>1</v>
      </c>
      <c r="E150">
        <v>1</v>
      </c>
      <c r="F150">
        <v>4</v>
      </c>
      <c r="G150" s="5">
        <f t="shared" si="61"/>
        <v>1.1954724659799059E-2</v>
      </c>
      <c r="H150" t="str">
        <f>VLOOKUP(B150,'名称-id-价值'!B:C,2,FALSE)</f>
        <v>35(t)</v>
      </c>
      <c r="I150" t="str">
        <f t="shared" si="64"/>
        <v>T3坦克</v>
      </c>
      <c r="J150">
        <f t="shared" si="62"/>
        <v>5</v>
      </c>
      <c r="K150">
        <f t="shared" si="65"/>
        <v>4.7818898639196236E-2</v>
      </c>
      <c r="L150">
        <f>VLOOKUP(B150,'名称-id-价值'!B:M,J150+2,FALSE)</f>
        <v>1650</v>
      </c>
      <c r="M150">
        <f t="shared" si="66"/>
        <v>19.725295688668446</v>
      </c>
      <c r="N150">
        <f t="shared" si="63"/>
        <v>2036.9878672262507</v>
      </c>
      <c r="O150" t="str">
        <f t="shared" si="51"/>
        <v>11311,</v>
      </c>
      <c r="P150" t="str">
        <f t="shared" si="51"/>
        <v>94,</v>
      </c>
      <c r="Q150" t="str">
        <f t="shared" si="67"/>
        <v>(1,1)</v>
      </c>
      <c r="R150" t="str">
        <f t="shared" si="68"/>
        <v>1,</v>
      </c>
      <c r="S150" t="str">
        <f t="shared" si="68"/>
        <v>1,</v>
      </c>
    </row>
    <row r="151" spans="1:19" x14ac:dyDescent="0.15">
      <c r="A151" t="s">
        <v>40</v>
      </c>
      <c r="B151">
        <v>12311</v>
      </c>
      <c r="C151">
        <v>94</v>
      </c>
      <c r="D151">
        <v>1</v>
      </c>
      <c r="E151">
        <v>1</v>
      </c>
      <c r="F151">
        <v>4</v>
      </c>
      <c r="G151" s="5">
        <f t="shared" si="61"/>
        <v>1.1954724659799059E-2</v>
      </c>
      <c r="H151" t="str">
        <f>VLOOKUP(B151,'名称-id-价值'!B:C,2,FALSE)</f>
        <v>玛蒂尔达</v>
      </c>
      <c r="I151" t="str">
        <f t="shared" si="64"/>
        <v>T3坦克</v>
      </c>
      <c r="J151">
        <f t="shared" si="62"/>
        <v>5</v>
      </c>
      <c r="K151">
        <f t="shared" si="65"/>
        <v>4.7818898639196236E-2</v>
      </c>
      <c r="L151">
        <f>VLOOKUP(B151,'名称-id-价值'!B:M,J151+2,FALSE)</f>
        <v>1650</v>
      </c>
      <c r="M151">
        <f t="shared" si="66"/>
        <v>19.725295688668446</v>
      </c>
      <c r="N151">
        <f t="shared" si="63"/>
        <v>2036.9878672262507</v>
      </c>
      <c r="O151" t="str">
        <f t="shared" si="51"/>
        <v>12311,</v>
      </c>
      <c r="P151" t="str">
        <f t="shared" si="51"/>
        <v>94,</v>
      </c>
      <c r="Q151" t="str">
        <f t="shared" si="67"/>
        <v>(1,1)</v>
      </c>
      <c r="R151" t="str">
        <f t="shared" si="68"/>
        <v>1,</v>
      </c>
      <c r="S151" t="str">
        <f t="shared" si="68"/>
        <v>1,</v>
      </c>
    </row>
    <row r="152" spans="1:19" x14ac:dyDescent="0.15">
      <c r="A152" t="s">
        <v>40</v>
      </c>
      <c r="B152">
        <v>13311</v>
      </c>
      <c r="C152">
        <v>94</v>
      </c>
      <c r="D152">
        <v>1</v>
      </c>
      <c r="E152">
        <v>1</v>
      </c>
      <c r="F152">
        <v>4</v>
      </c>
      <c r="G152" s="5">
        <f t="shared" si="61"/>
        <v>1.1954724659799059E-2</v>
      </c>
      <c r="H152" t="str">
        <f>VLOOKUP(B152,'名称-id-价值'!B:C,2,FALSE)</f>
        <v>黑豹</v>
      </c>
      <c r="I152" t="str">
        <f t="shared" si="64"/>
        <v>T3坦克</v>
      </c>
      <c r="J152">
        <f t="shared" si="62"/>
        <v>5</v>
      </c>
      <c r="K152">
        <f t="shared" si="65"/>
        <v>4.7818898639196236E-2</v>
      </c>
      <c r="L152">
        <f>VLOOKUP(B152,'名称-id-价值'!B:M,J152+2,FALSE)</f>
        <v>1650</v>
      </c>
      <c r="M152">
        <f t="shared" si="66"/>
        <v>19.725295688668446</v>
      </c>
      <c r="N152">
        <f t="shared" si="63"/>
        <v>2036.9878672262507</v>
      </c>
      <c r="O152" t="str">
        <f t="shared" si="51"/>
        <v>13311,</v>
      </c>
      <c r="P152" t="str">
        <f t="shared" si="51"/>
        <v>94,</v>
      </c>
      <c r="Q152" t="str">
        <f t="shared" si="67"/>
        <v>(1,1)</v>
      </c>
      <c r="R152" t="str">
        <f t="shared" si="68"/>
        <v>1,</v>
      </c>
      <c r="S152" t="str">
        <f t="shared" si="68"/>
        <v>1,</v>
      </c>
    </row>
    <row r="153" spans="1:19" x14ac:dyDescent="0.15">
      <c r="A153" t="s">
        <v>40</v>
      </c>
      <c r="B153">
        <v>11321</v>
      </c>
      <c r="C153">
        <v>55</v>
      </c>
      <c r="D153">
        <v>1</v>
      </c>
      <c r="E153">
        <v>1</v>
      </c>
      <c r="F153">
        <v>4</v>
      </c>
      <c r="G153" s="5">
        <f t="shared" si="61"/>
        <v>6.9947857052015767E-3</v>
      </c>
      <c r="H153" t="str">
        <f>VLOOKUP(B153,'名称-id-价值'!B:C,2,FALSE)</f>
        <v>十字军</v>
      </c>
      <c r="I153" t="str">
        <f t="shared" si="64"/>
        <v>T3坦克</v>
      </c>
      <c r="J153">
        <f t="shared" si="62"/>
        <v>5</v>
      </c>
      <c r="K153">
        <f t="shared" si="65"/>
        <v>2.7979142820806307E-2</v>
      </c>
      <c r="L153">
        <f>VLOOKUP(B153,'名称-id-价值'!B:M,J153+2,FALSE)</f>
        <v>2100</v>
      </c>
      <c r="M153">
        <f t="shared" si="66"/>
        <v>14.689049980923311</v>
      </c>
      <c r="N153">
        <f t="shared" si="63"/>
        <v>2036.9878672262507</v>
      </c>
      <c r="O153" t="str">
        <f t="shared" ref="O153:P220" si="69">B153&amp;","</f>
        <v>11321,</v>
      </c>
      <c r="P153" t="str">
        <f t="shared" si="69"/>
        <v>55,</v>
      </c>
      <c r="Q153" t="str">
        <f t="shared" si="67"/>
        <v>(1,1)</v>
      </c>
      <c r="R153" t="str">
        <f t="shared" si="68"/>
        <v>1,</v>
      </c>
      <c r="S153" t="str">
        <f t="shared" si="68"/>
        <v>1,</v>
      </c>
    </row>
    <row r="154" spans="1:19" x14ac:dyDescent="0.15">
      <c r="A154" t="s">
        <v>40</v>
      </c>
      <c r="B154">
        <v>12321</v>
      </c>
      <c r="C154">
        <v>55</v>
      </c>
      <c r="D154">
        <v>1</v>
      </c>
      <c r="E154">
        <v>1</v>
      </c>
      <c r="F154">
        <v>4</v>
      </c>
      <c r="G154" s="5">
        <f t="shared" si="61"/>
        <v>6.9947857052015767E-3</v>
      </c>
      <c r="H154" t="str">
        <f>VLOOKUP(B154,'名称-id-价值'!B:C,2,FALSE)</f>
        <v>谢尔曼</v>
      </c>
      <c r="I154" t="str">
        <f t="shared" si="64"/>
        <v>T3坦克</v>
      </c>
      <c r="J154">
        <f t="shared" si="62"/>
        <v>5</v>
      </c>
      <c r="K154">
        <f t="shared" si="65"/>
        <v>2.7979142820806307E-2</v>
      </c>
      <c r="L154">
        <f>VLOOKUP(B154,'名称-id-价值'!B:M,J154+2,FALSE)</f>
        <v>2100</v>
      </c>
      <c r="M154">
        <f t="shared" si="66"/>
        <v>14.689049980923311</v>
      </c>
      <c r="N154">
        <f t="shared" si="63"/>
        <v>2036.9878672262507</v>
      </c>
      <c r="O154" t="str">
        <f t="shared" si="69"/>
        <v>12321,</v>
      </c>
      <c r="P154" t="str">
        <f t="shared" si="69"/>
        <v>55,</v>
      </c>
      <c r="Q154" t="str">
        <f t="shared" si="67"/>
        <v>(1,1)</v>
      </c>
      <c r="R154" t="str">
        <f t="shared" si="68"/>
        <v>1,</v>
      </c>
      <c r="S154" t="str">
        <f t="shared" si="68"/>
        <v>1,</v>
      </c>
    </row>
    <row r="155" spans="1:19" x14ac:dyDescent="0.15">
      <c r="A155" t="s">
        <v>40</v>
      </c>
      <c r="B155">
        <v>13321</v>
      </c>
      <c r="C155">
        <v>55</v>
      </c>
      <c r="D155">
        <v>1</v>
      </c>
      <c r="E155">
        <v>1</v>
      </c>
      <c r="F155">
        <v>4</v>
      </c>
      <c r="G155" s="5">
        <f t="shared" si="61"/>
        <v>6.9947857052015767E-3</v>
      </c>
      <c r="H155" t="str">
        <f>VLOOKUP(B155,'名称-id-价值'!B:C,2,FALSE)</f>
        <v>虎式</v>
      </c>
      <c r="I155" t="str">
        <f t="shared" si="64"/>
        <v>T3坦克</v>
      </c>
      <c r="J155">
        <f t="shared" si="62"/>
        <v>5</v>
      </c>
      <c r="K155">
        <f t="shared" si="65"/>
        <v>2.7979142820806307E-2</v>
      </c>
      <c r="L155">
        <f>VLOOKUP(B155,'名称-id-价值'!B:M,J155+2,FALSE)</f>
        <v>2100</v>
      </c>
      <c r="M155">
        <f t="shared" si="66"/>
        <v>14.689049980923311</v>
      </c>
      <c r="N155">
        <f t="shared" si="63"/>
        <v>2036.9878672262507</v>
      </c>
      <c r="O155" t="str">
        <f t="shared" si="69"/>
        <v>13321,</v>
      </c>
      <c r="P155" t="str">
        <f t="shared" si="69"/>
        <v>55,</v>
      </c>
      <c r="Q155" t="str">
        <f t="shared" si="67"/>
        <v>(1,1)</v>
      </c>
      <c r="R155" t="str">
        <f t="shared" si="68"/>
        <v>1,</v>
      </c>
      <c r="S155" t="str">
        <f t="shared" si="68"/>
        <v>1,</v>
      </c>
    </row>
    <row r="156" spans="1:19" x14ac:dyDescent="0.15">
      <c r="A156" t="s">
        <v>40</v>
      </c>
      <c r="B156">
        <v>13331</v>
      </c>
      <c r="C156">
        <v>55</v>
      </c>
      <c r="D156">
        <v>1</v>
      </c>
      <c r="E156">
        <v>1</v>
      </c>
      <c r="F156">
        <v>4</v>
      </c>
      <c r="G156" s="5">
        <f t="shared" si="61"/>
        <v>6.9947857052015767E-3</v>
      </c>
      <c r="H156" t="str">
        <f>VLOOKUP(B156,'名称-id-价值'!B:C,2,FALSE)</f>
        <v>KV-2</v>
      </c>
      <c r="I156" t="str">
        <f t="shared" ref="I156" si="70">IF(LEFT(B156,1)+0=5,"T"&amp;MID(B156,3,1)&amp;"碎片",IF(LEFT(B156,1)+0=1,"T"&amp;MID(B156,3,1)&amp;"坦克",IF(LEFT(B156,1)+0=9,"T"&amp;MID(B156,2,1)&amp;"部件")))</f>
        <v>T3坦克</v>
      </c>
      <c r="J156">
        <f t="shared" si="62"/>
        <v>5</v>
      </c>
      <c r="K156">
        <f t="shared" ref="K156" si="71">AVERAGE(D156:E156)*G156*F156</f>
        <v>2.7979142820806307E-2</v>
      </c>
      <c r="L156">
        <f>VLOOKUP(B156,'名称-id-价值'!B:M,J156+2,FALSE)</f>
        <v>2400</v>
      </c>
      <c r="M156">
        <f t="shared" ref="M156" si="72">G156*L156*AVERAGE(D156:E156)</f>
        <v>16.787485692483784</v>
      </c>
      <c r="N156">
        <f t="shared" si="63"/>
        <v>2036.9878672262507</v>
      </c>
      <c r="O156" t="str">
        <f t="shared" ref="O156" si="73">B156&amp;","</f>
        <v>13331,</v>
      </c>
      <c r="P156" t="str">
        <f t="shared" ref="P156" si="74">C156&amp;","</f>
        <v>55,</v>
      </c>
      <c r="Q156" t="str">
        <f t="shared" ref="Q156" si="75">"("&amp;LEFT(R156&amp;S156,LEN(R156&amp;S156)-1)&amp;")"</f>
        <v>(1,1)</v>
      </c>
      <c r="R156" t="str">
        <f t="shared" ref="R156" si="76">D156&amp;","</f>
        <v>1,</v>
      </c>
      <c r="S156" t="str">
        <f t="shared" ref="S156" si="77">E156&amp;","</f>
        <v>1,</v>
      </c>
    </row>
    <row r="157" spans="1:19" x14ac:dyDescent="0.15">
      <c r="A157" t="s">
        <v>40</v>
      </c>
      <c r="B157">
        <v>51221</v>
      </c>
      <c r="C157">
        <v>165</v>
      </c>
      <c r="D157">
        <v>10</v>
      </c>
      <c r="E157">
        <v>15</v>
      </c>
      <c r="F157">
        <v>4</v>
      </c>
      <c r="G157" s="5">
        <f t="shared" si="61"/>
        <v>2.0984357115604733E-2</v>
      </c>
      <c r="H157" t="str">
        <f>VLOOKUP(B157,'名称-id-价值'!B:C,2,FALSE)</f>
        <v>Puma-碎片</v>
      </c>
      <c r="I157" t="str">
        <f t="shared" si="64"/>
        <v>T2碎片</v>
      </c>
      <c r="J157">
        <f t="shared" si="62"/>
        <v>5</v>
      </c>
      <c r="K157">
        <f t="shared" si="65"/>
        <v>1.0492178557802367</v>
      </c>
      <c r="L157">
        <f>VLOOKUP(B157,'名称-id-价值'!B:M,J157+2,FALSE)</f>
        <v>73.600000000000009</v>
      </c>
      <c r="M157">
        <f t="shared" si="66"/>
        <v>19.305608546356357</v>
      </c>
      <c r="N157">
        <f t="shared" si="63"/>
        <v>2036.9878672262507</v>
      </c>
      <c r="O157" t="str">
        <f t="shared" si="69"/>
        <v>51221,</v>
      </c>
      <c r="P157" t="str">
        <f t="shared" si="69"/>
        <v>165,</v>
      </c>
      <c r="Q157" t="str">
        <f t="shared" si="67"/>
        <v>(10,15)</v>
      </c>
      <c r="R157" t="str">
        <f t="shared" si="68"/>
        <v>10,</v>
      </c>
      <c r="S157" t="str">
        <f t="shared" si="68"/>
        <v>15,</v>
      </c>
    </row>
    <row r="158" spans="1:19" x14ac:dyDescent="0.15">
      <c r="A158" t="s">
        <v>40</v>
      </c>
      <c r="B158">
        <v>52221</v>
      </c>
      <c r="C158">
        <v>165</v>
      </c>
      <c r="D158">
        <v>10</v>
      </c>
      <c r="E158">
        <v>15</v>
      </c>
      <c r="F158">
        <v>4</v>
      </c>
      <c r="G158" s="5">
        <f t="shared" si="61"/>
        <v>2.0984357115604733E-2</v>
      </c>
      <c r="H158" t="str">
        <f>VLOOKUP(B158,'名称-id-价值'!B:C,2,FALSE)</f>
        <v>四号-碎片</v>
      </c>
      <c r="I158" t="str">
        <f t="shared" si="64"/>
        <v>T2碎片</v>
      </c>
      <c r="J158">
        <f t="shared" si="62"/>
        <v>5</v>
      </c>
      <c r="K158">
        <f t="shared" si="65"/>
        <v>1.0492178557802367</v>
      </c>
      <c r="L158">
        <f>VLOOKUP(B158,'名称-id-价值'!B:M,J158+2,FALSE)</f>
        <v>73.600000000000009</v>
      </c>
      <c r="M158">
        <f t="shared" si="66"/>
        <v>19.305608546356357</v>
      </c>
      <c r="N158">
        <f t="shared" si="63"/>
        <v>2036.9878672262507</v>
      </c>
      <c r="O158" t="str">
        <f t="shared" si="69"/>
        <v>52221,</v>
      </c>
      <c r="P158" t="str">
        <f t="shared" si="69"/>
        <v>165,</v>
      </c>
      <c r="Q158" t="str">
        <f t="shared" si="67"/>
        <v>(10,15)</v>
      </c>
      <c r="R158" t="str">
        <f t="shared" si="68"/>
        <v>10,</v>
      </c>
      <c r="S158" t="str">
        <f t="shared" si="68"/>
        <v>15,</v>
      </c>
    </row>
    <row r="159" spans="1:19" x14ac:dyDescent="0.15">
      <c r="A159" t="s">
        <v>40</v>
      </c>
      <c r="B159">
        <v>53221</v>
      </c>
      <c r="C159">
        <v>165</v>
      </c>
      <c r="D159">
        <v>10</v>
      </c>
      <c r="E159">
        <v>15</v>
      </c>
      <c r="F159">
        <v>4</v>
      </c>
      <c r="G159" s="5">
        <f t="shared" si="61"/>
        <v>2.0984357115604733E-2</v>
      </c>
      <c r="H159" t="str">
        <f>VLOOKUP(B159,'名称-id-价值'!B:C,2,FALSE)</f>
        <v>丘吉尔-碎片</v>
      </c>
      <c r="I159" t="str">
        <f t="shared" si="64"/>
        <v>T2碎片</v>
      </c>
      <c r="J159">
        <f t="shared" si="62"/>
        <v>5</v>
      </c>
      <c r="K159">
        <f t="shared" si="65"/>
        <v>1.0492178557802367</v>
      </c>
      <c r="L159">
        <f>VLOOKUP(B159,'名称-id-价值'!B:M,J159+2,FALSE)</f>
        <v>73.600000000000009</v>
      </c>
      <c r="M159">
        <f t="shared" si="66"/>
        <v>19.305608546356357</v>
      </c>
      <c r="N159">
        <f t="shared" si="63"/>
        <v>2036.9878672262507</v>
      </c>
      <c r="O159" t="str">
        <f t="shared" si="69"/>
        <v>53221,</v>
      </c>
      <c r="P159" t="str">
        <f t="shared" si="69"/>
        <v>165,</v>
      </c>
      <c r="Q159" t="str">
        <f t="shared" si="67"/>
        <v>(10,15)</v>
      </c>
      <c r="R159" t="str">
        <f t="shared" si="68"/>
        <v>10,</v>
      </c>
      <c r="S159" t="str">
        <f t="shared" si="68"/>
        <v>15,</v>
      </c>
    </row>
    <row r="160" spans="1:19" x14ac:dyDescent="0.15">
      <c r="A160" t="s">
        <v>40</v>
      </c>
      <c r="B160">
        <v>51311</v>
      </c>
      <c r="C160">
        <v>245</v>
      </c>
      <c r="D160">
        <v>4</v>
      </c>
      <c r="E160">
        <v>7</v>
      </c>
      <c r="F160">
        <v>4</v>
      </c>
      <c r="G160" s="5">
        <f t="shared" si="61"/>
        <v>3.1158590868625206E-2</v>
      </c>
      <c r="H160" t="str">
        <f>VLOOKUP(B160,'名称-id-价值'!B:C,2,FALSE)</f>
        <v>35(t)-碎片</v>
      </c>
      <c r="I160" t="str">
        <f t="shared" si="64"/>
        <v>T3碎片</v>
      </c>
      <c r="J160">
        <f t="shared" si="62"/>
        <v>5</v>
      </c>
      <c r="K160">
        <f t="shared" si="65"/>
        <v>0.68548899910975458</v>
      </c>
      <c r="L160">
        <f>VLOOKUP(B160,'名称-id-价值'!B:M,J160+2,FALSE)</f>
        <v>55</v>
      </c>
      <c r="M160">
        <f t="shared" si="66"/>
        <v>9.4254737377591251</v>
      </c>
      <c r="N160">
        <f t="shared" si="63"/>
        <v>2036.9878672262507</v>
      </c>
      <c r="O160" t="str">
        <f t="shared" si="69"/>
        <v>51311,</v>
      </c>
      <c r="P160" t="str">
        <f t="shared" si="69"/>
        <v>245,</v>
      </c>
      <c r="Q160" t="str">
        <f t="shared" si="67"/>
        <v>(4,7)</v>
      </c>
      <c r="R160" t="str">
        <f t="shared" si="68"/>
        <v>4,</v>
      </c>
      <c r="S160" t="str">
        <f t="shared" si="68"/>
        <v>7,</v>
      </c>
    </row>
    <row r="161" spans="1:19" x14ac:dyDescent="0.15">
      <c r="A161" t="s">
        <v>40</v>
      </c>
      <c r="B161">
        <v>52311</v>
      </c>
      <c r="C161">
        <v>245</v>
      </c>
      <c r="D161">
        <v>4</v>
      </c>
      <c r="E161">
        <v>7</v>
      </c>
      <c r="F161">
        <v>4</v>
      </c>
      <c r="G161" s="5">
        <f t="shared" si="61"/>
        <v>3.1158590868625206E-2</v>
      </c>
      <c r="H161" t="str">
        <f>VLOOKUP(B161,'名称-id-价值'!B:C,2,FALSE)</f>
        <v>玛蒂尔达-碎片</v>
      </c>
      <c r="I161" t="str">
        <f t="shared" si="64"/>
        <v>T3碎片</v>
      </c>
      <c r="J161">
        <f t="shared" si="62"/>
        <v>5</v>
      </c>
      <c r="K161">
        <f t="shared" si="65"/>
        <v>0.68548899910975458</v>
      </c>
      <c r="L161">
        <f>VLOOKUP(B161,'名称-id-价值'!B:M,J161+2,FALSE)</f>
        <v>55</v>
      </c>
      <c r="M161">
        <f t="shared" si="66"/>
        <v>9.4254737377591251</v>
      </c>
      <c r="N161">
        <f t="shared" si="63"/>
        <v>2036.9878672262507</v>
      </c>
      <c r="O161" t="str">
        <f t="shared" si="69"/>
        <v>52311,</v>
      </c>
      <c r="P161" t="str">
        <f t="shared" si="69"/>
        <v>245,</v>
      </c>
      <c r="Q161" t="str">
        <f t="shared" si="67"/>
        <v>(4,7)</v>
      </c>
      <c r="R161" t="str">
        <f t="shared" si="68"/>
        <v>4,</v>
      </c>
      <c r="S161" t="str">
        <f t="shared" si="68"/>
        <v>7,</v>
      </c>
    </row>
    <row r="162" spans="1:19" x14ac:dyDescent="0.15">
      <c r="A162" t="s">
        <v>40</v>
      </c>
      <c r="B162">
        <v>53311</v>
      </c>
      <c r="C162">
        <v>245</v>
      </c>
      <c r="D162">
        <v>4</v>
      </c>
      <c r="E162">
        <v>7</v>
      </c>
      <c r="F162">
        <v>4</v>
      </c>
      <c r="G162" s="5">
        <f t="shared" si="61"/>
        <v>3.1158590868625206E-2</v>
      </c>
      <c r="H162" t="str">
        <f>VLOOKUP(B162,'名称-id-价值'!B:C,2,FALSE)</f>
        <v>黑豹-碎片</v>
      </c>
      <c r="I162" t="str">
        <f t="shared" si="64"/>
        <v>T3碎片</v>
      </c>
      <c r="J162">
        <f t="shared" si="62"/>
        <v>5</v>
      </c>
      <c r="K162">
        <f t="shared" si="65"/>
        <v>0.68548899910975458</v>
      </c>
      <c r="L162">
        <f>VLOOKUP(B162,'名称-id-价值'!B:M,J162+2,FALSE)</f>
        <v>55</v>
      </c>
      <c r="M162">
        <f t="shared" si="66"/>
        <v>9.4254737377591251</v>
      </c>
      <c r="N162">
        <f t="shared" si="63"/>
        <v>2036.9878672262507</v>
      </c>
      <c r="O162" t="str">
        <f t="shared" si="69"/>
        <v>53311,</v>
      </c>
      <c r="P162" t="str">
        <f t="shared" si="69"/>
        <v>245,</v>
      </c>
      <c r="Q162" t="str">
        <f t="shared" si="67"/>
        <v>(4,7)</v>
      </c>
      <c r="R162" t="str">
        <f t="shared" si="68"/>
        <v>4,</v>
      </c>
      <c r="S162" t="str">
        <f t="shared" si="68"/>
        <v>7,</v>
      </c>
    </row>
    <row r="163" spans="1:19" x14ac:dyDescent="0.15">
      <c r="A163" t="s">
        <v>40</v>
      </c>
      <c r="B163">
        <v>51321</v>
      </c>
      <c r="C163">
        <v>185</v>
      </c>
      <c r="D163">
        <v>3</v>
      </c>
      <c r="E163">
        <v>6</v>
      </c>
      <c r="F163">
        <v>4</v>
      </c>
      <c r="G163" s="5">
        <f t="shared" si="61"/>
        <v>2.352791555385985E-2</v>
      </c>
      <c r="H163" t="str">
        <f>VLOOKUP(B163,'名称-id-价值'!B:C,2,FALSE)</f>
        <v>十字军-碎片</v>
      </c>
      <c r="I163" t="str">
        <f t="shared" si="64"/>
        <v>T3碎片</v>
      </c>
      <c r="J163">
        <f t="shared" si="62"/>
        <v>5</v>
      </c>
      <c r="K163">
        <f t="shared" si="65"/>
        <v>0.42350247996947732</v>
      </c>
      <c r="L163">
        <f>VLOOKUP(B163,'名称-id-价值'!B:M,J163+2,FALSE)</f>
        <v>70</v>
      </c>
      <c r="M163">
        <f t="shared" si="66"/>
        <v>7.411293399465853</v>
      </c>
      <c r="N163">
        <f t="shared" si="63"/>
        <v>2036.9878672262507</v>
      </c>
      <c r="O163" t="str">
        <f t="shared" si="69"/>
        <v>51321,</v>
      </c>
      <c r="P163" t="str">
        <f t="shared" si="69"/>
        <v>185,</v>
      </c>
      <c r="Q163" t="str">
        <f t="shared" si="67"/>
        <v>(3,6)</v>
      </c>
      <c r="R163" t="str">
        <f t="shared" si="68"/>
        <v>3,</v>
      </c>
      <c r="S163" t="str">
        <f t="shared" si="68"/>
        <v>6,</v>
      </c>
    </row>
    <row r="164" spans="1:19" x14ac:dyDescent="0.15">
      <c r="A164" t="s">
        <v>40</v>
      </c>
      <c r="B164">
        <v>52321</v>
      </c>
      <c r="C164">
        <v>185</v>
      </c>
      <c r="D164">
        <v>3</v>
      </c>
      <c r="E164">
        <v>6</v>
      </c>
      <c r="F164">
        <v>4</v>
      </c>
      <c r="G164" s="5">
        <f t="shared" si="61"/>
        <v>2.352791555385985E-2</v>
      </c>
      <c r="H164" t="str">
        <f>VLOOKUP(B164,'名称-id-价值'!B:C,2,FALSE)</f>
        <v>谢尔曼-碎片</v>
      </c>
      <c r="I164" t="str">
        <f t="shared" si="64"/>
        <v>T3碎片</v>
      </c>
      <c r="J164">
        <f t="shared" si="62"/>
        <v>5</v>
      </c>
      <c r="K164">
        <f t="shared" si="65"/>
        <v>0.42350247996947732</v>
      </c>
      <c r="L164">
        <f>VLOOKUP(B164,'名称-id-价值'!B:M,J164+2,FALSE)</f>
        <v>70</v>
      </c>
      <c r="M164">
        <f t="shared" si="66"/>
        <v>7.411293399465853</v>
      </c>
      <c r="N164">
        <f t="shared" si="63"/>
        <v>2036.9878672262507</v>
      </c>
      <c r="O164" t="str">
        <f t="shared" si="69"/>
        <v>52321,</v>
      </c>
      <c r="P164" t="str">
        <f t="shared" si="69"/>
        <v>185,</v>
      </c>
      <c r="Q164" t="str">
        <f t="shared" si="67"/>
        <v>(3,6)</v>
      </c>
      <c r="R164" t="str">
        <f t="shared" si="68"/>
        <v>3,</v>
      </c>
      <c r="S164" t="str">
        <f t="shared" si="68"/>
        <v>6,</v>
      </c>
    </row>
    <row r="165" spans="1:19" x14ac:dyDescent="0.15">
      <c r="A165" t="s">
        <v>40</v>
      </c>
      <c r="B165">
        <v>53321</v>
      </c>
      <c r="C165">
        <v>185</v>
      </c>
      <c r="D165">
        <v>3</v>
      </c>
      <c r="E165">
        <v>6</v>
      </c>
      <c r="F165">
        <v>4</v>
      </c>
      <c r="G165" s="5">
        <f t="shared" si="61"/>
        <v>2.352791555385985E-2</v>
      </c>
      <c r="H165" t="str">
        <f>VLOOKUP(B165,'名称-id-价值'!B:C,2,FALSE)</f>
        <v>虎式-碎片</v>
      </c>
      <c r="I165" t="str">
        <f t="shared" si="64"/>
        <v>T3碎片</v>
      </c>
      <c r="J165">
        <f t="shared" si="62"/>
        <v>5</v>
      </c>
      <c r="K165">
        <f t="shared" si="65"/>
        <v>0.42350247996947732</v>
      </c>
      <c r="L165">
        <f>VLOOKUP(B165,'名称-id-价值'!B:M,J165+2,FALSE)</f>
        <v>70</v>
      </c>
      <c r="M165">
        <f t="shared" si="66"/>
        <v>7.411293399465853</v>
      </c>
      <c r="N165">
        <f t="shared" si="63"/>
        <v>2036.9878672262507</v>
      </c>
      <c r="O165" t="str">
        <f t="shared" si="69"/>
        <v>53321,</v>
      </c>
      <c r="P165" t="str">
        <f t="shared" si="69"/>
        <v>185,</v>
      </c>
      <c r="Q165" t="str">
        <f t="shared" si="67"/>
        <v>(3,6)</v>
      </c>
      <c r="R165" t="str">
        <f t="shared" si="68"/>
        <v>3,</v>
      </c>
      <c r="S165" t="str">
        <f t="shared" si="68"/>
        <v>6,</v>
      </c>
    </row>
    <row r="166" spans="1:19" x14ac:dyDescent="0.15">
      <c r="A166" t="s">
        <v>40</v>
      </c>
      <c r="B166">
        <v>53331</v>
      </c>
      <c r="C166">
        <v>420</v>
      </c>
      <c r="D166">
        <v>3</v>
      </c>
      <c r="E166">
        <v>6</v>
      </c>
      <c r="F166">
        <v>4</v>
      </c>
      <c r="G166" s="5">
        <f t="shared" si="61"/>
        <v>5.34147272033575E-2</v>
      </c>
      <c r="H166" t="str">
        <f>VLOOKUP(B166,'名称-id-价值'!B:C,2,FALSE)</f>
        <v>KV-2-碎片</v>
      </c>
      <c r="I166" t="str">
        <f t="shared" ref="I166" si="78">IF(LEFT(B166,1)+0=5,"T"&amp;MID(B166,3,1)&amp;"碎片",IF(LEFT(B166,1)+0=1,"T"&amp;MID(B166,3,1)&amp;"坦克",IF(LEFT(B166,1)+0=9,"T"&amp;MID(B166,2,1)&amp;"部件")))</f>
        <v>T3碎片</v>
      </c>
      <c r="J166">
        <f t="shared" si="62"/>
        <v>5</v>
      </c>
      <c r="K166">
        <f t="shared" ref="K166" si="79">AVERAGE(D166:E166)*G166*F166</f>
        <v>0.96146508966043498</v>
      </c>
      <c r="L166">
        <f>VLOOKUP(B166,'名称-id-价值'!B:M,J166+2,FALSE)</f>
        <v>80</v>
      </c>
      <c r="M166">
        <f t="shared" ref="M166" si="80">G166*L166*AVERAGE(D166:E166)</f>
        <v>19.229301793208702</v>
      </c>
      <c r="N166">
        <f t="shared" si="63"/>
        <v>2036.9878672262507</v>
      </c>
      <c r="O166" t="str">
        <f t="shared" ref="O166" si="81">B166&amp;","</f>
        <v>53331,</v>
      </c>
      <c r="P166" t="str">
        <f t="shared" ref="P166" si="82">C166&amp;","</f>
        <v>420,</v>
      </c>
      <c r="Q166" t="str">
        <f t="shared" ref="Q166" si="83">"("&amp;LEFT(R166&amp;S166,LEN(R166&amp;S166)-1)&amp;")"</f>
        <v>(3,6)</v>
      </c>
      <c r="R166" t="str">
        <f t="shared" ref="R166" si="84">D166&amp;","</f>
        <v>3,</v>
      </c>
      <c r="S166" t="str">
        <f t="shared" ref="S166" si="85">E166&amp;","</f>
        <v>6,</v>
      </c>
    </row>
    <row r="167" spans="1:19" x14ac:dyDescent="0.15">
      <c r="A167" t="s">
        <v>40</v>
      </c>
      <c r="B167">
        <v>92001</v>
      </c>
      <c r="C167">
        <v>239</v>
      </c>
      <c r="D167">
        <v>3</v>
      </c>
      <c r="E167">
        <v>5</v>
      </c>
      <c r="F167">
        <v>4</v>
      </c>
      <c r="G167" s="5">
        <f t="shared" si="61"/>
        <v>3.0395523337148671E-2</v>
      </c>
      <c r="H167" t="str">
        <f>VLOOKUP(B167,'名称-id-价值'!B:C,2,FALSE)</f>
        <v>T2LP1</v>
      </c>
      <c r="I167" t="str">
        <f t="shared" si="64"/>
        <v>T2部件</v>
      </c>
      <c r="J167">
        <f t="shared" si="62"/>
        <v>5</v>
      </c>
      <c r="K167">
        <f t="shared" si="65"/>
        <v>0.48632837339437873</v>
      </c>
      <c r="L167">
        <f>VLOOKUP(B167,'名称-id-价值'!B:M,J167+2,FALSE)</f>
        <v>65.100000000000009</v>
      </c>
      <c r="M167">
        <f t="shared" si="66"/>
        <v>7.9149942769935153</v>
      </c>
      <c r="N167">
        <f t="shared" si="63"/>
        <v>2036.9878672262507</v>
      </c>
      <c r="O167" t="str">
        <f t="shared" si="69"/>
        <v>92001,</v>
      </c>
      <c r="P167" t="str">
        <f t="shared" si="69"/>
        <v>239,</v>
      </c>
      <c r="Q167" t="str">
        <f t="shared" si="67"/>
        <v>(3,5)</v>
      </c>
      <c r="R167" t="str">
        <f t="shared" ref="R167:S200" si="86">D167&amp;","</f>
        <v>3,</v>
      </c>
      <c r="S167" t="str">
        <f t="shared" si="86"/>
        <v>5,</v>
      </c>
    </row>
    <row r="168" spans="1:19" x14ac:dyDescent="0.15">
      <c r="A168" t="s">
        <v>40</v>
      </c>
      <c r="B168">
        <v>92003</v>
      </c>
      <c r="C168">
        <v>239</v>
      </c>
      <c r="D168">
        <v>3</v>
      </c>
      <c r="E168">
        <v>5</v>
      </c>
      <c r="F168">
        <v>4</v>
      </c>
      <c r="G168" s="5">
        <f t="shared" si="61"/>
        <v>3.0395523337148671E-2</v>
      </c>
      <c r="H168" t="str">
        <f>VLOOKUP(B168,'名称-id-价值'!B:C,2,FALSE)</f>
        <v>T2LP3</v>
      </c>
      <c r="I168" t="str">
        <f t="shared" si="64"/>
        <v>T2部件</v>
      </c>
      <c r="J168">
        <f t="shared" si="62"/>
        <v>5</v>
      </c>
      <c r="K168">
        <f t="shared" si="65"/>
        <v>0.48632837339437873</v>
      </c>
      <c r="L168">
        <f>VLOOKUP(B168,'名称-id-价值'!B:M,J168+2,FALSE)</f>
        <v>65.099999999999994</v>
      </c>
      <c r="M168">
        <f t="shared" si="66"/>
        <v>7.9149942769935135</v>
      </c>
      <c r="N168">
        <f t="shared" si="63"/>
        <v>2036.9878672262507</v>
      </c>
      <c r="O168" t="str">
        <f t="shared" si="69"/>
        <v>92003,</v>
      </c>
      <c r="P168" t="str">
        <f t="shared" si="69"/>
        <v>239,</v>
      </c>
      <c r="Q168" t="str">
        <f t="shared" si="67"/>
        <v>(3,5)</v>
      </c>
      <c r="R168" t="str">
        <f t="shared" si="86"/>
        <v>3,</v>
      </c>
      <c r="S168" t="str">
        <f t="shared" si="86"/>
        <v>5,</v>
      </c>
    </row>
    <row r="169" spans="1:19" x14ac:dyDescent="0.15">
      <c r="A169" t="s">
        <v>40</v>
      </c>
      <c r="B169">
        <v>92005</v>
      </c>
      <c r="C169">
        <v>239</v>
      </c>
      <c r="D169">
        <v>3</v>
      </c>
      <c r="E169">
        <v>5</v>
      </c>
      <c r="F169">
        <v>4</v>
      </c>
      <c r="G169" s="5">
        <f t="shared" si="61"/>
        <v>3.0395523337148671E-2</v>
      </c>
      <c r="H169" t="str">
        <f>VLOOKUP(B169,'名称-id-价值'!B:C,2,FALSE)</f>
        <v>T2LP5</v>
      </c>
      <c r="I169" t="str">
        <f t="shared" si="64"/>
        <v>T2部件</v>
      </c>
      <c r="J169">
        <f t="shared" si="62"/>
        <v>5</v>
      </c>
      <c r="K169">
        <f t="shared" si="65"/>
        <v>0.48632837339437873</v>
      </c>
      <c r="L169">
        <f>VLOOKUP(B169,'名称-id-价值'!B:M,J169+2,FALSE)</f>
        <v>65.099999999999994</v>
      </c>
      <c r="M169">
        <f t="shared" si="66"/>
        <v>7.9149942769935135</v>
      </c>
      <c r="N169">
        <f t="shared" si="63"/>
        <v>2036.9878672262507</v>
      </c>
      <c r="O169" t="str">
        <f t="shared" si="69"/>
        <v>92005,</v>
      </c>
      <c r="P169" t="str">
        <f t="shared" si="69"/>
        <v>239,</v>
      </c>
      <c r="Q169" t="str">
        <f t="shared" si="67"/>
        <v>(3,5)</v>
      </c>
      <c r="R169" t="str">
        <f t="shared" si="86"/>
        <v>3,</v>
      </c>
      <c r="S169" t="str">
        <f t="shared" si="86"/>
        <v>5,</v>
      </c>
    </row>
    <row r="170" spans="1:19" x14ac:dyDescent="0.15">
      <c r="A170" t="s">
        <v>40</v>
      </c>
      <c r="B170">
        <v>92101</v>
      </c>
      <c r="C170">
        <v>239</v>
      </c>
      <c r="D170">
        <v>3</v>
      </c>
      <c r="E170">
        <v>5</v>
      </c>
      <c r="F170">
        <v>4</v>
      </c>
      <c r="G170" s="5">
        <f t="shared" si="61"/>
        <v>3.0395523337148671E-2</v>
      </c>
      <c r="H170" t="str">
        <f>VLOOKUP(B170,'名称-id-价值'!B:C,2,FALSE)</f>
        <v>T2MP1</v>
      </c>
      <c r="I170" t="str">
        <f t="shared" si="64"/>
        <v>T2部件</v>
      </c>
      <c r="J170">
        <f t="shared" si="62"/>
        <v>5</v>
      </c>
      <c r="K170">
        <f t="shared" si="65"/>
        <v>0.48632837339437873</v>
      </c>
      <c r="L170">
        <f>VLOOKUP(B170,'名称-id-价值'!B:M,J170+2,FALSE)</f>
        <v>65.099999999999994</v>
      </c>
      <c r="M170">
        <f t="shared" si="66"/>
        <v>7.9149942769935135</v>
      </c>
      <c r="N170">
        <f t="shared" si="63"/>
        <v>2036.9878672262507</v>
      </c>
      <c r="O170" t="str">
        <f t="shared" si="69"/>
        <v>92101,</v>
      </c>
      <c r="P170" t="str">
        <f t="shared" si="69"/>
        <v>239,</v>
      </c>
      <c r="Q170" t="str">
        <f t="shared" si="67"/>
        <v>(3,5)</v>
      </c>
      <c r="R170" t="str">
        <f t="shared" si="86"/>
        <v>3,</v>
      </c>
      <c r="S170" t="str">
        <f t="shared" si="86"/>
        <v>5,</v>
      </c>
    </row>
    <row r="171" spans="1:19" x14ac:dyDescent="0.15">
      <c r="A171" t="s">
        <v>40</v>
      </c>
      <c r="B171">
        <v>92103</v>
      </c>
      <c r="C171">
        <v>239</v>
      </c>
      <c r="D171">
        <v>3</v>
      </c>
      <c r="E171">
        <v>5</v>
      </c>
      <c r="F171">
        <v>4</v>
      </c>
      <c r="G171" s="5">
        <f t="shared" si="61"/>
        <v>3.0395523337148671E-2</v>
      </c>
      <c r="H171" t="str">
        <f>VLOOKUP(B171,'名称-id-价值'!B:C,2,FALSE)</f>
        <v>T2MP3</v>
      </c>
      <c r="I171" t="str">
        <f t="shared" si="64"/>
        <v>T2部件</v>
      </c>
      <c r="J171">
        <f t="shared" si="62"/>
        <v>5</v>
      </c>
      <c r="K171">
        <f t="shared" si="65"/>
        <v>0.48632837339437873</v>
      </c>
      <c r="L171">
        <f>VLOOKUP(B171,'名称-id-价值'!B:M,J171+2,FALSE)</f>
        <v>65.099999999999994</v>
      </c>
      <c r="M171">
        <f t="shared" si="66"/>
        <v>7.9149942769935135</v>
      </c>
      <c r="N171">
        <f t="shared" si="63"/>
        <v>2036.9878672262507</v>
      </c>
      <c r="O171" t="str">
        <f t="shared" si="69"/>
        <v>92103,</v>
      </c>
      <c r="P171" t="str">
        <f t="shared" si="69"/>
        <v>239,</v>
      </c>
      <c r="Q171" t="str">
        <f t="shared" si="67"/>
        <v>(3,5)</v>
      </c>
      <c r="R171" t="str">
        <f t="shared" si="86"/>
        <v>3,</v>
      </c>
      <c r="S171" t="str">
        <f t="shared" si="86"/>
        <v>5,</v>
      </c>
    </row>
    <row r="172" spans="1:19" x14ac:dyDescent="0.15">
      <c r="A172" t="s">
        <v>40</v>
      </c>
      <c r="B172">
        <v>92105</v>
      </c>
      <c r="C172">
        <v>239</v>
      </c>
      <c r="D172">
        <v>3</v>
      </c>
      <c r="E172">
        <v>5</v>
      </c>
      <c r="F172">
        <v>4</v>
      </c>
      <c r="G172" s="5">
        <f t="shared" si="61"/>
        <v>3.0395523337148671E-2</v>
      </c>
      <c r="H172" t="str">
        <f>VLOOKUP(B172,'名称-id-价值'!B:C,2,FALSE)</f>
        <v>T2MP5</v>
      </c>
      <c r="I172" t="str">
        <f t="shared" si="64"/>
        <v>T2部件</v>
      </c>
      <c r="J172">
        <f t="shared" si="62"/>
        <v>5</v>
      </c>
      <c r="K172">
        <f t="shared" si="65"/>
        <v>0.48632837339437873</v>
      </c>
      <c r="L172">
        <f>VLOOKUP(B172,'名称-id-价值'!B:M,J172+2,FALSE)</f>
        <v>65.099999999999994</v>
      </c>
      <c r="M172">
        <f t="shared" si="66"/>
        <v>7.9149942769935135</v>
      </c>
      <c r="N172">
        <f t="shared" si="63"/>
        <v>2036.9878672262507</v>
      </c>
      <c r="O172" t="str">
        <f t="shared" si="69"/>
        <v>92105,</v>
      </c>
      <c r="P172" t="str">
        <f t="shared" si="69"/>
        <v>239,</v>
      </c>
      <c r="Q172" t="str">
        <f t="shared" si="67"/>
        <v>(3,5)</v>
      </c>
      <c r="R172" t="str">
        <f t="shared" si="86"/>
        <v>3,</v>
      </c>
      <c r="S172" t="str">
        <f t="shared" si="86"/>
        <v>5,</v>
      </c>
    </row>
    <row r="173" spans="1:19" x14ac:dyDescent="0.15">
      <c r="A173" t="s">
        <v>40</v>
      </c>
      <c r="B173">
        <v>92201</v>
      </c>
      <c r="C173">
        <v>239</v>
      </c>
      <c r="D173">
        <v>3</v>
      </c>
      <c r="E173">
        <v>5</v>
      </c>
      <c r="F173">
        <v>4</v>
      </c>
      <c r="G173" s="5">
        <f t="shared" si="61"/>
        <v>3.0395523337148671E-2</v>
      </c>
      <c r="H173" t="str">
        <f>VLOOKUP(B173,'名称-id-价值'!B:C,2,FALSE)</f>
        <v>T2HP1</v>
      </c>
      <c r="I173" t="str">
        <f t="shared" si="64"/>
        <v>T2部件</v>
      </c>
      <c r="J173">
        <f t="shared" si="62"/>
        <v>5</v>
      </c>
      <c r="K173">
        <f t="shared" si="65"/>
        <v>0.48632837339437873</v>
      </c>
      <c r="L173">
        <f>VLOOKUP(B173,'名称-id-价值'!B:M,J173+2,FALSE)</f>
        <v>65.099999999999994</v>
      </c>
      <c r="M173">
        <f t="shared" si="66"/>
        <v>7.9149942769935135</v>
      </c>
      <c r="N173">
        <f t="shared" si="63"/>
        <v>2036.9878672262507</v>
      </c>
      <c r="O173" t="str">
        <f t="shared" si="69"/>
        <v>92201,</v>
      </c>
      <c r="P173" t="str">
        <f t="shared" si="69"/>
        <v>239,</v>
      </c>
      <c r="Q173" t="str">
        <f t="shared" si="67"/>
        <v>(3,5)</v>
      </c>
      <c r="R173" t="str">
        <f t="shared" si="86"/>
        <v>3,</v>
      </c>
      <c r="S173" t="str">
        <f t="shared" si="86"/>
        <v>5,</v>
      </c>
    </row>
    <row r="174" spans="1:19" x14ac:dyDescent="0.15">
      <c r="A174" t="s">
        <v>40</v>
      </c>
      <c r="B174">
        <v>92203</v>
      </c>
      <c r="C174">
        <v>239</v>
      </c>
      <c r="D174">
        <v>3</v>
      </c>
      <c r="E174">
        <v>5</v>
      </c>
      <c r="F174">
        <v>4</v>
      </c>
      <c r="G174" s="5">
        <f t="shared" si="61"/>
        <v>3.0395523337148671E-2</v>
      </c>
      <c r="H174" t="str">
        <f>VLOOKUP(B174,'名称-id-价值'!B:C,2,FALSE)</f>
        <v>T2HP3</v>
      </c>
      <c r="I174" t="str">
        <f t="shared" si="64"/>
        <v>T2部件</v>
      </c>
      <c r="J174">
        <f t="shared" si="62"/>
        <v>5</v>
      </c>
      <c r="K174">
        <f t="shared" si="65"/>
        <v>0.48632837339437873</v>
      </c>
      <c r="L174">
        <f>VLOOKUP(B174,'名称-id-价值'!B:M,J174+2,FALSE)</f>
        <v>65.099999999999994</v>
      </c>
      <c r="M174">
        <f t="shared" si="66"/>
        <v>7.9149942769935135</v>
      </c>
      <c r="N174">
        <f t="shared" si="63"/>
        <v>2036.9878672262507</v>
      </c>
      <c r="O174" t="str">
        <f t="shared" si="69"/>
        <v>92203,</v>
      </c>
      <c r="P174" t="str">
        <f t="shared" si="69"/>
        <v>239,</v>
      </c>
      <c r="Q174" t="str">
        <f t="shared" si="67"/>
        <v>(3,5)</v>
      </c>
      <c r="R174" t="str">
        <f t="shared" si="86"/>
        <v>3,</v>
      </c>
      <c r="S174" t="str">
        <f t="shared" si="86"/>
        <v>5,</v>
      </c>
    </row>
    <row r="175" spans="1:19" x14ac:dyDescent="0.15">
      <c r="A175" t="s">
        <v>40</v>
      </c>
      <c r="B175">
        <v>92205</v>
      </c>
      <c r="C175">
        <v>239</v>
      </c>
      <c r="D175">
        <v>3</v>
      </c>
      <c r="E175">
        <v>5</v>
      </c>
      <c r="F175">
        <v>4</v>
      </c>
      <c r="G175" s="5">
        <f t="shared" si="61"/>
        <v>3.0395523337148671E-2</v>
      </c>
      <c r="H175" t="str">
        <f>VLOOKUP(B175,'名称-id-价值'!B:C,2,FALSE)</f>
        <v>T2HP5</v>
      </c>
      <c r="I175" t="str">
        <f t="shared" si="64"/>
        <v>T2部件</v>
      </c>
      <c r="J175">
        <f t="shared" si="62"/>
        <v>5</v>
      </c>
      <c r="K175">
        <f t="shared" si="65"/>
        <v>0.48632837339437873</v>
      </c>
      <c r="L175">
        <f>VLOOKUP(B175,'名称-id-价值'!B:M,J175+2,FALSE)</f>
        <v>65.099999999999994</v>
      </c>
      <c r="M175">
        <f t="shared" si="66"/>
        <v>7.9149942769935135</v>
      </c>
      <c r="N175">
        <f t="shared" si="63"/>
        <v>2036.9878672262507</v>
      </c>
      <c r="O175" t="str">
        <f t="shared" si="69"/>
        <v>92205,</v>
      </c>
      <c r="P175" t="str">
        <f t="shared" si="69"/>
        <v>239,</v>
      </c>
      <c r="Q175" t="str">
        <f t="shared" si="67"/>
        <v>(3,5)</v>
      </c>
      <c r="R175" t="str">
        <f t="shared" si="86"/>
        <v>3,</v>
      </c>
      <c r="S175" t="str">
        <f t="shared" si="86"/>
        <v>5,</v>
      </c>
    </row>
    <row r="176" spans="1:19" x14ac:dyDescent="0.15">
      <c r="A176" t="s">
        <v>40</v>
      </c>
      <c r="B176">
        <v>92002</v>
      </c>
      <c r="C176">
        <v>239</v>
      </c>
      <c r="D176">
        <v>3</v>
      </c>
      <c r="E176">
        <v>5</v>
      </c>
      <c r="F176">
        <v>4</v>
      </c>
      <c r="G176" s="5">
        <f t="shared" si="61"/>
        <v>3.0395523337148671E-2</v>
      </c>
      <c r="H176" t="str">
        <f>VLOOKUP(B176,'名称-id-价值'!B:C,2,FALSE)</f>
        <v>T2LP2</v>
      </c>
      <c r="I176" t="str">
        <f t="shared" si="64"/>
        <v>T2部件</v>
      </c>
      <c r="J176">
        <f t="shared" si="62"/>
        <v>5</v>
      </c>
      <c r="K176">
        <f t="shared" si="65"/>
        <v>0.48632837339437873</v>
      </c>
      <c r="L176">
        <f>VLOOKUP(B176,'名称-id-价值'!B:M,J176+2,FALSE)</f>
        <v>65.100000000000009</v>
      </c>
      <c r="M176">
        <f t="shared" si="66"/>
        <v>7.9149942769935153</v>
      </c>
      <c r="N176">
        <f t="shared" si="63"/>
        <v>2036.9878672262507</v>
      </c>
      <c r="O176" t="str">
        <f t="shared" si="69"/>
        <v>92002,</v>
      </c>
      <c r="P176" t="str">
        <f t="shared" si="69"/>
        <v>239,</v>
      </c>
      <c r="Q176" t="str">
        <f t="shared" si="67"/>
        <v>(3,5)</v>
      </c>
      <c r="R176" t="str">
        <f t="shared" si="86"/>
        <v>3,</v>
      </c>
      <c r="S176" t="str">
        <f t="shared" si="86"/>
        <v>5,</v>
      </c>
    </row>
    <row r="177" spans="1:19" x14ac:dyDescent="0.15">
      <c r="A177" t="s">
        <v>40</v>
      </c>
      <c r="B177">
        <v>92004</v>
      </c>
      <c r="C177">
        <v>239</v>
      </c>
      <c r="D177">
        <v>3</v>
      </c>
      <c r="E177">
        <v>5</v>
      </c>
      <c r="F177">
        <v>4</v>
      </c>
      <c r="G177" s="5">
        <f t="shared" si="61"/>
        <v>3.0395523337148671E-2</v>
      </c>
      <c r="H177" t="str">
        <f>VLOOKUP(B177,'名称-id-价值'!B:C,2,FALSE)</f>
        <v>T2LP4</v>
      </c>
      <c r="I177" t="str">
        <f t="shared" si="64"/>
        <v>T2部件</v>
      </c>
      <c r="J177">
        <f t="shared" si="62"/>
        <v>5</v>
      </c>
      <c r="K177">
        <f t="shared" si="65"/>
        <v>0.48632837339437873</v>
      </c>
      <c r="L177">
        <f>VLOOKUP(B177,'名称-id-价值'!B:M,J177+2,FALSE)</f>
        <v>65.099999999999994</v>
      </c>
      <c r="M177">
        <f t="shared" si="66"/>
        <v>7.9149942769935135</v>
      </c>
      <c r="N177">
        <f t="shared" si="63"/>
        <v>2036.9878672262507</v>
      </c>
      <c r="O177" t="str">
        <f t="shared" si="69"/>
        <v>92004,</v>
      </c>
      <c r="P177" t="str">
        <f t="shared" si="69"/>
        <v>239,</v>
      </c>
      <c r="Q177" t="str">
        <f t="shared" si="67"/>
        <v>(3,5)</v>
      </c>
      <c r="R177" t="str">
        <f t="shared" si="86"/>
        <v>3,</v>
      </c>
      <c r="S177" t="str">
        <f t="shared" si="86"/>
        <v>5,</v>
      </c>
    </row>
    <row r="178" spans="1:19" x14ac:dyDescent="0.15">
      <c r="A178" t="s">
        <v>40</v>
      </c>
      <c r="B178">
        <v>92006</v>
      </c>
      <c r="C178">
        <v>239</v>
      </c>
      <c r="D178">
        <v>3</v>
      </c>
      <c r="E178">
        <v>5</v>
      </c>
      <c r="F178">
        <v>4</v>
      </c>
      <c r="G178" s="5">
        <f t="shared" si="61"/>
        <v>3.0395523337148671E-2</v>
      </c>
      <c r="H178" t="str">
        <f>VLOOKUP(B178,'名称-id-价值'!B:C,2,FALSE)</f>
        <v>T2LP6</v>
      </c>
      <c r="I178" t="str">
        <f t="shared" si="64"/>
        <v>T2部件</v>
      </c>
      <c r="J178">
        <f t="shared" si="62"/>
        <v>5</v>
      </c>
      <c r="K178">
        <f t="shared" si="65"/>
        <v>0.48632837339437873</v>
      </c>
      <c r="L178">
        <f>VLOOKUP(B178,'名称-id-价值'!B:M,J178+2,FALSE)</f>
        <v>65.099999999999994</v>
      </c>
      <c r="M178">
        <f t="shared" si="66"/>
        <v>7.9149942769935135</v>
      </c>
      <c r="N178">
        <f t="shared" si="63"/>
        <v>2036.9878672262507</v>
      </c>
      <c r="O178" t="str">
        <f t="shared" si="69"/>
        <v>92006,</v>
      </c>
      <c r="P178" t="str">
        <f t="shared" si="69"/>
        <v>239,</v>
      </c>
      <c r="Q178" t="str">
        <f t="shared" si="67"/>
        <v>(3,5)</v>
      </c>
      <c r="R178" t="str">
        <f t="shared" si="86"/>
        <v>3,</v>
      </c>
      <c r="S178" t="str">
        <f t="shared" si="86"/>
        <v>5,</v>
      </c>
    </row>
    <row r="179" spans="1:19" x14ac:dyDescent="0.15">
      <c r="A179" t="s">
        <v>40</v>
      </c>
      <c r="B179">
        <v>92102</v>
      </c>
      <c r="C179">
        <v>239</v>
      </c>
      <c r="D179">
        <v>3</v>
      </c>
      <c r="E179">
        <v>5</v>
      </c>
      <c r="F179">
        <v>4</v>
      </c>
      <c r="G179" s="5">
        <f t="shared" si="61"/>
        <v>3.0395523337148671E-2</v>
      </c>
      <c r="H179" t="str">
        <f>VLOOKUP(B179,'名称-id-价值'!B:C,2,FALSE)</f>
        <v>T2MP2</v>
      </c>
      <c r="I179" t="str">
        <f t="shared" si="64"/>
        <v>T2部件</v>
      </c>
      <c r="J179">
        <f t="shared" si="62"/>
        <v>5</v>
      </c>
      <c r="K179">
        <f t="shared" si="65"/>
        <v>0.48632837339437873</v>
      </c>
      <c r="L179">
        <f>VLOOKUP(B179,'名称-id-价值'!B:M,J179+2,FALSE)</f>
        <v>65.099999999999994</v>
      </c>
      <c r="M179">
        <f t="shared" si="66"/>
        <v>7.9149942769935135</v>
      </c>
      <c r="N179">
        <f t="shared" si="63"/>
        <v>2036.9878672262507</v>
      </c>
      <c r="O179" t="str">
        <f t="shared" si="69"/>
        <v>92102,</v>
      </c>
      <c r="P179" t="str">
        <f t="shared" si="69"/>
        <v>239,</v>
      </c>
      <c r="Q179" t="str">
        <f t="shared" si="67"/>
        <v>(3,5)</v>
      </c>
      <c r="R179" t="str">
        <f t="shared" si="86"/>
        <v>3,</v>
      </c>
      <c r="S179" t="str">
        <f t="shared" si="86"/>
        <v>5,</v>
      </c>
    </row>
    <row r="180" spans="1:19" x14ac:dyDescent="0.15">
      <c r="A180" t="s">
        <v>40</v>
      </c>
      <c r="B180">
        <v>92104</v>
      </c>
      <c r="C180">
        <v>239</v>
      </c>
      <c r="D180">
        <v>3</v>
      </c>
      <c r="E180">
        <v>5</v>
      </c>
      <c r="F180">
        <v>4</v>
      </c>
      <c r="G180" s="5">
        <f t="shared" si="61"/>
        <v>3.0395523337148671E-2</v>
      </c>
      <c r="H180" t="str">
        <f>VLOOKUP(B180,'名称-id-价值'!B:C,2,FALSE)</f>
        <v>T2MP4</v>
      </c>
      <c r="I180" t="str">
        <f t="shared" si="64"/>
        <v>T2部件</v>
      </c>
      <c r="J180">
        <f t="shared" si="62"/>
        <v>5</v>
      </c>
      <c r="K180">
        <f t="shared" si="65"/>
        <v>0.48632837339437873</v>
      </c>
      <c r="L180">
        <f>VLOOKUP(B180,'名称-id-价值'!B:M,J180+2,FALSE)</f>
        <v>65.099999999999994</v>
      </c>
      <c r="M180">
        <f t="shared" si="66"/>
        <v>7.9149942769935135</v>
      </c>
      <c r="N180">
        <f t="shared" si="63"/>
        <v>2036.9878672262507</v>
      </c>
      <c r="O180" t="str">
        <f t="shared" si="69"/>
        <v>92104,</v>
      </c>
      <c r="P180" t="str">
        <f t="shared" si="69"/>
        <v>239,</v>
      </c>
      <c r="Q180" t="str">
        <f t="shared" si="67"/>
        <v>(3,5)</v>
      </c>
      <c r="R180" t="str">
        <f t="shared" si="86"/>
        <v>3,</v>
      </c>
      <c r="S180" t="str">
        <f t="shared" si="86"/>
        <v>5,</v>
      </c>
    </row>
    <row r="181" spans="1:19" x14ac:dyDescent="0.15">
      <c r="A181" t="s">
        <v>40</v>
      </c>
      <c r="B181">
        <v>92106</v>
      </c>
      <c r="C181">
        <v>239</v>
      </c>
      <c r="D181">
        <v>3</v>
      </c>
      <c r="E181">
        <v>5</v>
      </c>
      <c r="F181">
        <v>4</v>
      </c>
      <c r="G181" s="5">
        <f t="shared" si="61"/>
        <v>3.0395523337148671E-2</v>
      </c>
      <c r="H181" t="str">
        <f>VLOOKUP(B181,'名称-id-价值'!B:C,2,FALSE)</f>
        <v>T2MP6</v>
      </c>
      <c r="I181" t="str">
        <f t="shared" si="64"/>
        <v>T2部件</v>
      </c>
      <c r="J181">
        <f t="shared" si="62"/>
        <v>5</v>
      </c>
      <c r="K181">
        <f t="shared" si="65"/>
        <v>0.48632837339437873</v>
      </c>
      <c r="L181">
        <f>VLOOKUP(B181,'名称-id-价值'!B:M,J181+2,FALSE)</f>
        <v>65.099999999999994</v>
      </c>
      <c r="M181">
        <f t="shared" si="66"/>
        <v>7.9149942769935135</v>
      </c>
      <c r="N181">
        <f t="shared" si="63"/>
        <v>2036.9878672262507</v>
      </c>
      <c r="O181" t="str">
        <f t="shared" si="69"/>
        <v>92106,</v>
      </c>
      <c r="P181" t="str">
        <f t="shared" si="69"/>
        <v>239,</v>
      </c>
      <c r="Q181" t="str">
        <f t="shared" si="67"/>
        <v>(3,5)</v>
      </c>
      <c r="R181" t="str">
        <f t="shared" si="86"/>
        <v>3,</v>
      </c>
      <c r="S181" t="str">
        <f t="shared" si="86"/>
        <v>5,</v>
      </c>
    </row>
    <row r="182" spans="1:19" x14ac:dyDescent="0.15">
      <c r="A182" t="s">
        <v>40</v>
      </c>
      <c r="B182">
        <v>92202</v>
      </c>
      <c r="C182">
        <v>239</v>
      </c>
      <c r="D182">
        <v>3</v>
      </c>
      <c r="E182">
        <v>5</v>
      </c>
      <c r="F182">
        <v>4</v>
      </c>
      <c r="G182" s="5">
        <f t="shared" si="61"/>
        <v>3.0395523337148671E-2</v>
      </c>
      <c r="H182" t="str">
        <f>VLOOKUP(B182,'名称-id-价值'!B:C,2,FALSE)</f>
        <v>T2HP2</v>
      </c>
      <c r="I182" t="str">
        <f t="shared" si="64"/>
        <v>T2部件</v>
      </c>
      <c r="J182">
        <f t="shared" si="62"/>
        <v>5</v>
      </c>
      <c r="K182">
        <f t="shared" si="65"/>
        <v>0.48632837339437873</v>
      </c>
      <c r="L182">
        <f>VLOOKUP(B182,'名称-id-价值'!B:M,J182+2,FALSE)</f>
        <v>65.099999999999994</v>
      </c>
      <c r="M182">
        <f t="shared" si="66"/>
        <v>7.9149942769935135</v>
      </c>
      <c r="N182">
        <f t="shared" si="63"/>
        <v>2036.9878672262507</v>
      </c>
      <c r="O182" t="str">
        <f t="shared" si="69"/>
        <v>92202,</v>
      </c>
      <c r="P182" t="str">
        <f t="shared" si="69"/>
        <v>239,</v>
      </c>
      <c r="Q182" t="str">
        <f t="shared" si="67"/>
        <v>(3,5)</v>
      </c>
      <c r="R182" t="str">
        <f t="shared" si="86"/>
        <v>3,</v>
      </c>
      <c r="S182" t="str">
        <f t="shared" si="86"/>
        <v>5,</v>
      </c>
    </row>
    <row r="183" spans="1:19" x14ac:dyDescent="0.15">
      <c r="A183" t="s">
        <v>40</v>
      </c>
      <c r="B183">
        <v>92204</v>
      </c>
      <c r="C183">
        <v>239</v>
      </c>
      <c r="D183">
        <v>3</v>
      </c>
      <c r="E183">
        <v>5</v>
      </c>
      <c r="F183">
        <v>4</v>
      </c>
      <c r="G183" s="5">
        <f t="shared" si="61"/>
        <v>3.0395523337148671E-2</v>
      </c>
      <c r="H183" t="str">
        <f>VLOOKUP(B183,'名称-id-价值'!B:C,2,FALSE)</f>
        <v>T2HP4</v>
      </c>
      <c r="I183" t="str">
        <f t="shared" si="64"/>
        <v>T2部件</v>
      </c>
      <c r="J183">
        <f t="shared" si="62"/>
        <v>5</v>
      </c>
      <c r="K183">
        <f t="shared" si="65"/>
        <v>0.48632837339437873</v>
      </c>
      <c r="L183">
        <f>VLOOKUP(B183,'名称-id-价值'!B:M,J183+2,FALSE)</f>
        <v>65.099999999999994</v>
      </c>
      <c r="M183">
        <f t="shared" si="66"/>
        <v>7.9149942769935135</v>
      </c>
      <c r="N183">
        <f t="shared" si="63"/>
        <v>2036.9878672262507</v>
      </c>
      <c r="O183" t="str">
        <f t="shared" si="69"/>
        <v>92204,</v>
      </c>
      <c r="P183" t="str">
        <f t="shared" si="69"/>
        <v>239,</v>
      </c>
      <c r="Q183" t="str">
        <f t="shared" si="67"/>
        <v>(3,5)</v>
      </c>
      <c r="R183" t="str">
        <f t="shared" si="86"/>
        <v>3,</v>
      </c>
      <c r="S183" t="str">
        <f t="shared" si="86"/>
        <v>5,</v>
      </c>
    </row>
    <row r="184" spans="1:19" x14ac:dyDescent="0.15">
      <c r="A184" t="s">
        <v>40</v>
      </c>
      <c r="B184">
        <v>92206</v>
      </c>
      <c r="C184">
        <v>253</v>
      </c>
      <c r="D184">
        <v>3</v>
      </c>
      <c r="E184">
        <v>5</v>
      </c>
      <c r="F184">
        <v>4</v>
      </c>
      <c r="G184" s="5">
        <f t="shared" si="61"/>
        <v>3.2176014243927256E-2</v>
      </c>
      <c r="H184" t="str">
        <f>VLOOKUP(B184,'名称-id-价值'!B:C,2,FALSE)</f>
        <v>T2HP6</v>
      </c>
      <c r="I184" t="str">
        <f t="shared" si="64"/>
        <v>T2部件</v>
      </c>
      <c r="J184">
        <f t="shared" si="62"/>
        <v>5</v>
      </c>
      <c r="K184">
        <f t="shared" si="65"/>
        <v>0.5148162279028361</v>
      </c>
      <c r="L184">
        <f>VLOOKUP(B184,'名称-id-价值'!B:M,J184+2,FALSE)</f>
        <v>65.099999999999994</v>
      </c>
      <c r="M184">
        <f t="shared" si="66"/>
        <v>8.3786341091186571</v>
      </c>
      <c r="N184">
        <f t="shared" si="63"/>
        <v>2036.9878672262507</v>
      </c>
      <c r="O184" t="str">
        <f t="shared" si="69"/>
        <v>92206,</v>
      </c>
      <c r="P184" t="str">
        <f t="shared" si="69"/>
        <v>253,</v>
      </c>
      <c r="Q184" t="str">
        <f t="shared" si="67"/>
        <v>(3,5)</v>
      </c>
      <c r="R184" t="str">
        <f t="shared" si="86"/>
        <v>3,</v>
      </c>
      <c r="S184" t="str">
        <f t="shared" si="86"/>
        <v>5,</v>
      </c>
    </row>
    <row r="185" spans="1:19" x14ac:dyDescent="0.15">
      <c r="A185" t="s">
        <v>41</v>
      </c>
      <c r="B185">
        <v>11311</v>
      </c>
      <c r="C185">
        <v>149</v>
      </c>
      <c r="D185">
        <v>1</v>
      </c>
      <c r="E185">
        <v>1</v>
      </c>
      <c r="F185">
        <v>4</v>
      </c>
      <c r="G185" s="5">
        <f t="shared" si="61"/>
        <v>1.4853952746485894E-2</v>
      </c>
      <c r="H185" t="str">
        <f>VLOOKUP(B185,'名称-id-价值'!B:C,2,FALSE)</f>
        <v>35(t)</v>
      </c>
      <c r="I185" t="str">
        <f t="shared" si="64"/>
        <v>T3坦克</v>
      </c>
      <c r="J185">
        <f t="shared" si="62"/>
        <v>6</v>
      </c>
      <c r="K185">
        <f t="shared" si="65"/>
        <v>5.9415810985943576E-2</v>
      </c>
      <c r="L185">
        <f>VLOOKUP(B185,'名称-id-价值'!B:M,J185+2,FALSE)</f>
        <v>1551</v>
      </c>
      <c r="M185">
        <f t="shared" si="66"/>
        <v>23.038480709799622</v>
      </c>
      <c r="N185">
        <f t="shared" si="63"/>
        <v>1981.7374937693164</v>
      </c>
      <c r="O185" t="str">
        <f t="shared" si="69"/>
        <v>11311,</v>
      </c>
      <c r="P185" t="str">
        <f t="shared" si="69"/>
        <v>149,</v>
      </c>
      <c r="Q185" t="str">
        <f t="shared" si="67"/>
        <v>(1,1)</v>
      </c>
      <c r="R185" t="str">
        <f t="shared" si="86"/>
        <v>1,</v>
      </c>
      <c r="S185" t="str">
        <f t="shared" si="86"/>
        <v>1,</v>
      </c>
    </row>
    <row r="186" spans="1:19" x14ac:dyDescent="0.15">
      <c r="A186" t="s">
        <v>41</v>
      </c>
      <c r="B186">
        <v>12311</v>
      </c>
      <c r="C186">
        <v>149</v>
      </c>
      <c r="D186">
        <v>1</v>
      </c>
      <c r="E186">
        <v>1</v>
      </c>
      <c r="F186">
        <v>4</v>
      </c>
      <c r="G186" s="5">
        <f t="shared" si="61"/>
        <v>1.4853952746485894E-2</v>
      </c>
      <c r="H186" t="str">
        <f>VLOOKUP(B186,'名称-id-价值'!B:C,2,FALSE)</f>
        <v>玛蒂尔达</v>
      </c>
      <c r="I186" t="str">
        <f t="shared" si="64"/>
        <v>T3坦克</v>
      </c>
      <c r="J186">
        <f t="shared" si="62"/>
        <v>6</v>
      </c>
      <c r="K186">
        <f t="shared" si="65"/>
        <v>5.9415810985943576E-2</v>
      </c>
      <c r="L186">
        <f>VLOOKUP(B186,'名称-id-价值'!B:M,J186+2,FALSE)</f>
        <v>1551</v>
      </c>
      <c r="M186">
        <f t="shared" si="66"/>
        <v>23.038480709799622</v>
      </c>
      <c r="N186">
        <f t="shared" si="63"/>
        <v>1981.7374937693164</v>
      </c>
      <c r="O186" t="str">
        <f t="shared" si="69"/>
        <v>12311,</v>
      </c>
      <c r="P186" t="str">
        <f t="shared" si="69"/>
        <v>149,</v>
      </c>
      <c r="Q186" t="str">
        <f t="shared" si="67"/>
        <v>(1,1)</v>
      </c>
      <c r="R186" t="str">
        <f t="shared" si="86"/>
        <v>1,</v>
      </c>
      <c r="S186" t="str">
        <f t="shared" si="86"/>
        <v>1,</v>
      </c>
    </row>
    <row r="187" spans="1:19" x14ac:dyDescent="0.15">
      <c r="A187" t="s">
        <v>41</v>
      </c>
      <c r="B187">
        <v>13311</v>
      </c>
      <c r="C187">
        <v>149</v>
      </c>
      <c r="D187">
        <v>1</v>
      </c>
      <c r="E187">
        <v>1</v>
      </c>
      <c r="F187">
        <v>4</v>
      </c>
      <c r="G187" s="5">
        <f t="shared" si="61"/>
        <v>1.4853952746485894E-2</v>
      </c>
      <c r="H187" t="str">
        <f>VLOOKUP(B187,'名称-id-价值'!B:C,2,FALSE)</f>
        <v>黑豹</v>
      </c>
      <c r="I187" t="str">
        <f t="shared" si="64"/>
        <v>T3坦克</v>
      </c>
      <c r="J187">
        <f t="shared" si="62"/>
        <v>6</v>
      </c>
      <c r="K187">
        <f t="shared" si="65"/>
        <v>5.9415810985943576E-2</v>
      </c>
      <c r="L187">
        <f>VLOOKUP(B187,'名称-id-价值'!B:M,J187+2,FALSE)</f>
        <v>1551</v>
      </c>
      <c r="M187">
        <f t="shared" si="66"/>
        <v>23.038480709799622</v>
      </c>
      <c r="N187">
        <f t="shared" si="63"/>
        <v>1981.7374937693164</v>
      </c>
      <c r="O187" t="str">
        <f t="shared" si="69"/>
        <v>13311,</v>
      </c>
      <c r="P187" t="str">
        <f t="shared" si="69"/>
        <v>149,</v>
      </c>
      <c r="Q187" t="str">
        <f t="shared" si="67"/>
        <v>(1,1)</v>
      </c>
      <c r="R187" t="str">
        <f t="shared" si="86"/>
        <v>1,</v>
      </c>
      <c r="S187" t="str">
        <f t="shared" si="86"/>
        <v>1,</v>
      </c>
    </row>
    <row r="188" spans="1:19" x14ac:dyDescent="0.15">
      <c r="A188" t="s">
        <v>41</v>
      </c>
      <c r="B188">
        <v>11321</v>
      </c>
      <c r="C188">
        <v>86</v>
      </c>
      <c r="D188">
        <v>1</v>
      </c>
      <c r="E188">
        <v>1</v>
      </c>
      <c r="F188">
        <v>4</v>
      </c>
      <c r="G188" s="5">
        <f t="shared" si="61"/>
        <v>8.5734223905891728E-3</v>
      </c>
      <c r="H188" t="str">
        <f>VLOOKUP(B188,'名称-id-价值'!B:C,2,FALSE)</f>
        <v>十字军</v>
      </c>
      <c r="I188" t="str">
        <f t="shared" si="64"/>
        <v>T3坦克</v>
      </c>
      <c r="J188">
        <f t="shared" si="62"/>
        <v>6</v>
      </c>
      <c r="K188">
        <f t="shared" si="65"/>
        <v>3.4293689562356691E-2</v>
      </c>
      <c r="L188">
        <f>VLOOKUP(B188,'名称-id-价值'!B:M,J188+2,FALSE)</f>
        <v>2016</v>
      </c>
      <c r="M188">
        <f t="shared" si="66"/>
        <v>17.284019539427771</v>
      </c>
      <c r="N188">
        <f t="shared" si="63"/>
        <v>1981.7374937693164</v>
      </c>
      <c r="O188" t="str">
        <f t="shared" si="69"/>
        <v>11321,</v>
      </c>
      <c r="P188" t="str">
        <f t="shared" si="69"/>
        <v>86,</v>
      </c>
      <c r="Q188" t="str">
        <f t="shared" si="67"/>
        <v>(1,1)</v>
      </c>
      <c r="R188" t="str">
        <f t="shared" si="86"/>
        <v>1,</v>
      </c>
      <c r="S188" t="str">
        <f t="shared" si="86"/>
        <v>1,</v>
      </c>
    </row>
    <row r="189" spans="1:19" x14ac:dyDescent="0.15">
      <c r="A189" t="s">
        <v>41</v>
      </c>
      <c r="B189">
        <v>12321</v>
      </c>
      <c r="C189">
        <v>86</v>
      </c>
      <c r="D189">
        <v>1</v>
      </c>
      <c r="E189">
        <v>1</v>
      </c>
      <c r="F189">
        <v>4</v>
      </c>
      <c r="G189" s="5">
        <f t="shared" si="61"/>
        <v>8.5734223905891728E-3</v>
      </c>
      <c r="H189" t="str">
        <f>VLOOKUP(B189,'名称-id-价值'!B:C,2,FALSE)</f>
        <v>谢尔曼</v>
      </c>
      <c r="I189" t="str">
        <f t="shared" si="64"/>
        <v>T3坦克</v>
      </c>
      <c r="J189">
        <f t="shared" si="62"/>
        <v>6</v>
      </c>
      <c r="K189">
        <f t="shared" si="65"/>
        <v>3.4293689562356691E-2</v>
      </c>
      <c r="L189">
        <f>VLOOKUP(B189,'名称-id-价值'!B:M,J189+2,FALSE)</f>
        <v>2016</v>
      </c>
      <c r="M189">
        <f t="shared" si="66"/>
        <v>17.284019539427771</v>
      </c>
      <c r="N189">
        <f t="shared" si="63"/>
        <v>1981.7374937693164</v>
      </c>
      <c r="O189" t="str">
        <f t="shared" si="69"/>
        <v>12321,</v>
      </c>
      <c r="P189" t="str">
        <f t="shared" si="69"/>
        <v>86,</v>
      </c>
      <c r="Q189" t="str">
        <f t="shared" si="67"/>
        <v>(1,1)</v>
      </c>
      <c r="R189" t="str">
        <f t="shared" si="86"/>
        <v>1,</v>
      </c>
      <c r="S189" t="str">
        <f t="shared" si="86"/>
        <v>1,</v>
      </c>
    </row>
    <row r="190" spans="1:19" x14ac:dyDescent="0.15">
      <c r="A190" t="s">
        <v>41</v>
      </c>
      <c r="B190">
        <v>13321</v>
      </c>
      <c r="C190">
        <v>86</v>
      </c>
      <c r="D190">
        <v>1</v>
      </c>
      <c r="E190">
        <v>1</v>
      </c>
      <c r="F190">
        <v>4</v>
      </c>
      <c r="G190" s="5">
        <f t="shared" si="61"/>
        <v>8.5734223905891728E-3</v>
      </c>
      <c r="H190" t="str">
        <f>VLOOKUP(B190,'名称-id-价值'!B:C,2,FALSE)</f>
        <v>虎式</v>
      </c>
      <c r="I190" t="str">
        <f t="shared" si="64"/>
        <v>T3坦克</v>
      </c>
      <c r="J190">
        <f t="shared" si="62"/>
        <v>6</v>
      </c>
      <c r="K190">
        <f t="shared" si="65"/>
        <v>3.4293689562356691E-2</v>
      </c>
      <c r="L190">
        <f>VLOOKUP(B190,'名称-id-价值'!B:M,J190+2,FALSE)</f>
        <v>2016</v>
      </c>
      <c r="M190">
        <f t="shared" si="66"/>
        <v>17.284019539427771</v>
      </c>
      <c r="N190">
        <f t="shared" si="63"/>
        <v>1981.7374937693164</v>
      </c>
      <c r="O190" t="str">
        <f t="shared" si="69"/>
        <v>13321,</v>
      </c>
      <c r="P190" t="str">
        <f t="shared" si="69"/>
        <v>86,</v>
      </c>
      <c r="Q190" t="str">
        <f t="shared" si="67"/>
        <v>(1,1)</v>
      </c>
      <c r="R190" t="str">
        <f t="shared" si="86"/>
        <v>1,</v>
      </c>
      <c r="S190" t="str">
        <f t="shared" si="86"/>
        <v>1,</v>
      </c>
    </row>
    <row r="191" spans="1:19" x14ac:dyDescent="0.15">
      <c r="A191" t="s">
        <v>41</v>
      </c>
      <c r="B191">
        <v>13331</v>
      </c>
      <c r="C191">
        <v>86</v>
      </c>
      <c r="D191">
        <v>1</v>
      </c>
      <c r="E191">
        <v>1</v>
      </c>
      <c r="F191">
        <v>4</v>
      </c>
      <c r="G191" s="5">
        <f t="shared" si="61"/>
        <v>8.5734223905891728E-3</v>
      </c>
      <c r="H191" t="str">
        <f>VLOOKUP(B191,'名称-id-价值'!B:C,2,FALSE)</f>
        <v>KV-2</v>
      </c>
      <c r="I191" t="str">
        <f t="shared" ref="I191" si="87">IF(LEFT(B191,1)+0=5,"T"&amp;MID(B191,3,1)&amp;"碎片",IF(LEFT(B191,1)+0=1,"T"&amp;MID(B191,3,1)&amp;"坦克",IF(LEFT(B191,1)+0=9,"T"&amp;MID(B191,2,1)&amp;"部件")))</f>
        <v>T3坦克</v>
      </c>
      <c r="J191">
        <f t="shared" si="62"/>
        <v>6</v>
      </c>
      <c r="K191">
        <f t="shared" ref="K191" si="88">AVERAGE(D191:E191)*G191*F191</f>
        <v>3.4293689562356691E-2</v>
      </c>
      <c r="L191">
        <f>VLOOKUP(B191,'名称-id-价值'!B:M,J191+2,FALSE)</f>
        <v>2304</v>
      </c>
      <c r="M191">
        <f t="shared" ref="M191" si="89">G191*L191*AVERAGE(D191:E191)</f>
        <v>19.753165187917453</v>
      </c>
      <c r="N191">
        <f t="shared" si="63"/>
        <v>1981.7374937693164</v>
      </c>
      <c r="O191" t="str">
        <f t="shared" ref="O191" si="90">B191&amp;","</f>
        <v>13331,</v>
      </c>
      <c r="P191" t="str">
        <f t="shared" ref="P191" si="91">C191&amp;","</f>
        <v>86,</v>
      </c>
      <c r="Q191" t="str">
        <f t="shared" ref="Q191" si="92">"("&amp;LEFT(R191&amp;S191,LEN(R191&amp;S191)-1)&amp;")"</f>
        <v>(1,1)</v>
      </c>
      <c r="R191" t="str">
        <f t="shared" ref="R191" si="93">D191&amp;","</f>
        <v>1,</v>
      </c>
      <c r="S191" t="str">
        <f t="shared" ref="S191" si="94">E191&amp;","</f>
        <v>1,</v>
      </c>
    </row>
    <row r="192" spans="1:19" x14ac:dyDescent="0.15">
      <c r="A192" t="s">
        <v>41</v>
      </c>
      <c r="B192">
        <v>51311</v>
      </c>
      <c r="C192">
        <v>260</v>
      </c>
      <c r="D192">
        <v>6</v>
      </c>
      <c r="E192">
        <v>15</v>
      </c>
      <c r="F192">
        <v>4</v>
      </c>
      <c r="G192" s="5">
        <f t="shared" si="61"/>
        <v>2.5919649087827734E-2</v>
      </c>
      <c r="H192" t="str">
        <f>VLOOKUP(B192,'名称-id-价值'!B:C,2,FALSE)</f>
        <v>35(t)-碎片</v>
      </c>
      <c r="I192" t="str">
        <f t="shared" si="64"/>
        <v>T3碎片</v>
      </c>
      <c r="J192">
        <f t="shared" si="62"/>
        <v>6</v>
      </c>
      <c r="K192">
        <f t="shared" si="65"/>
        <v>1.0886252616887648</v>
      </c>
      <c r="L192">
        <f>VLOOKUP(B192,'名称-id-价值'!B:M,J192+2,FALSE)</f>
        <v>51.699999999999996</v>
      </c>
      <c r="M192">
        <f t="shared" si="66"/>
        <v>14.070481507327285</v>
      </c>
      <c r="N192">
        <f t="shared" si="63"/>
        <v>1981.7374937693164</v>
      </c>
      <c r="O192" t="str">
        <f t="shared" si="69"/>
        <v>51311,</v>
      </c>
      <c r="P192" t="str">
        <f t="shared" si="69"/>
        <v>260,</v>
      </c>
      <c r="Q192" t="str">
        <f t="shared" si="67"/>
        <v>(6,15)</v>
      </c>
      <c r="R192" t="str">
        <f t="shared" si="86"/>
        <v>6,</v>
      </c>
      <c r="S192" t="str">
        <f t="shared" si="86"/>
        <v>15,</v>
      </c>
    </row>
    <row r="193" spans="1:19" x14ac:dyDescent="0.15">
      <c r="A193" t="s">
        <v>41</v>
      </c>
      <c r="B193">
        <v>52311</v>
      </c>
      <c r="C193">
        <v>260</v>
      </c>
      <c r="D193">
        <v>6</v>
      </c>
      <c r="E193">
        <v>15</v>
      </c>
      <c r="F193">
        <v>4</v>
      </c>
      <c r="G193" s="5">
        <f t="shared" si="61"/>
        <v>2.5919649087827734E-2</v>
      </c>
      <c r="H193" t="str">
        <f>VLOOKUP(B193,'名称-id-价值'!B:C,2,FALSE)</f>
        <v>玛蒂尔达-碎片</v>
      </c>
      <c r="I193" t="str">
        <f t="shared" si="64"/>
        <v>T3碎片</v>
      </c>
      <c r="J193">
        <f t="shared" si="62"/>
        <v>6</v>
      </c>
      <c r="K193">
        <f t="shared" si="65"/>
        <v>1.0886252616887648</v>
      </c>
      <c r="L193">
        <f>VLOOKUP(B193,'名称-id-价值'!B:M,J193+2,FALSE)</f>
        <v>51.699999999999996</v>
      </c>
      <c r="M193">
        <f t="shared" si="66"/>
        <v>14.070481507327285</v>
      </c>
      <c r="N193">
        <f t="shared" si="63"/>
        <v>1981.7374937693164</v>
      </c>
      <c r="O193" t="str">
        <f t="shared" si="69"/>
        <v>52311,</v>
      </c>
      <c r="P193" t="str">
        <f t="shared" si="69"/>
        <v>260,</v>
      </c>
      <c r="Q193" t="str">
        <f t="shared" si="67"/>
        <v>(6,15)</v>
      </c>
      <c r="R193" t="str">
        <f t="shared" si="86"/>
        <v>6,</v>
      </c>
      <c r="S193" t="str">
        <f t="shared" si="86"/>
        <v>15,</v>
      </c>
    </row>
    <row r="194" spans="1:19" x14ac:dyDescent="0.15">
      <c r="A194" t="s">
        <v>41</v>
      </c>
      <c r="B194">
        <v>53311</v>
      </c>
      <c r="C194">
        <v>260</v>
      </c>
      <c r="D194">
        <v>6</v>
      </c>
      <c r="E194">
        <v>15</v>
      </c>
      <c r="F194">
        <v>4</v>
      </c>
      <c r="G194" s="5">
        <f t="shared" ref="G194:G257" si="95">C194/SUMIFS(C:C,A:A,A194)</f>
        <v>2.5919649087827734E-2</v>
      </c>
      <c r="H194" t="str">
        <f>VLOOKUP(B194,'名称-id-价值'!B:C,2,FALSE)</f>
        <v>黑豹-碎片</v>
      </c>
      <c r="I194" t="str">
        <f t="shared" si="64"/>
        <v>T3碎片</v>
      </c>
      <c r="J194">
        <f t="shared" ref="J194:J257" si="96">IF(RIGHT(A194,1)+0=0,10,RIGHT(A194,1)+0)</f>
        <v>6</v>
      </c>
      <c r="K194">
        <f t="shared" si="65"/>
        <v>1.0886252616887648</v>
      </c>
      <c r="L194">
        <f>VLOOKUP(B194,'名称-id-价值'!B:M,J194+2,FALSE)</f>
        <v>51.699999999999996</v>
      </c>
      <c r="M194">
        <f t="shared" si="66"/>
        <v>14.070481507327285</v>
      </c>
      <c r="N194">
        <f t="shared" ref="N194:N257" si="97">SUMIFS(M:M,A:A,A194)*F194+VLOOKUP(J194,$AC$21:$AF$31,4,FALSE)</f>
        <v>1981.7374937693164</v>
      </c>
      <c r="O194" t="str">
        <f t="shared" si="69"/>
        <v>53311,</v>
      </c>
      <c r="P194" t="str">
        <f t="shared" si="69"/>
        <v>260,</v>
      </c>
      <c r="Q194" t="str">
        <f t="shared" si="67"/>
        <v>(6,15)</v>
      </c>
      <c r="R194" t="str">
        <f t="shared" si="86"/>
        <v>6,</v>
      </c>
      <c r="S194" t="str">
        <f t="shared" si="86"/>
        <v>15,</v>
      </c>
    </row>
    <row r="195" spans="1:19" x14ac:dyDescent="0.15">
      <c r="A195" t="s">
        <v>41</v>
      </c>
      <c r="B195">
        <v>51321</v>
      </c>
      <c r="C195">
        <v>217</v>
      </c>
      <c r="D195">
        <v>4</v>
      </c>
      <c r="E195">
        <v>12</v>
      </c>
      <c r="F195">
        <v>4</v>
      </c>
      <c r="G195" s="5">
        <f t="shared" si="95"/>
        <v>2.1632937892533146E-2</v>
      </c>
      <c r="H195" t="str">
        <f>VLOOKUP(B195,'名称-id-价值'!B:C,2,FALSE)</f>
        <v>十字军-碎片</v>
      </c>
      <c r="I195" t="str">
        <f t="shared" si="64"/>
        <v>T3碎片</v>
      </c>
      <c r="J195">
        <f t="shared" si="96"/>
        <v>6</v>
      </c>
      <c r="K195">
        <f t="shared" si="65"/>
        <v>0.69225401256106067</v>
      </c>
      <c r="L195">
        <f>VLOOKUP(B195,'名称-id-价值'!B:M,J195+2,FALSE)</f>
        <v>67.2</v>
      </c>
      <c r="M195">
        <f t="shared" si="66"/>
        <v>11.62986741102582</v>
      </c>
      <c r="N195">
        <f t="shared" si="97"/>
        <v>1981.7374937693164</v>
      </c>
      <c r="O195" t="str">
        <f t="shared" si="69"/>
        <v>51321,</v>
      </c>
      <c r="P195" t="str">
        <f t="shared" si="69"/>
        <v>217,</v>
      </c>
      <c r="Q195" t="str">
        <f t="shared" si="67"/>
        <v>(4,12)</v>
      </c>
      <c r="R195" t="str">
        <f t="shared" si="86"/>
        <v>4,</v>
      </c>
      <c r="S195" t="str">
        <f t="shared" si="86"/>
        <v>12,</v>
      </c>
    </row>
    <row r="196" spans="1:19" x14ac:dyDescent="0.15">
      <c r="A196" t="s">
        <v>41</v>
      </c>
      <c r="B196">
        <v>52321</v>
      </c>
      <c r="C196">
        <v>217</v>
      </c>
      <c r="D196">
        <v>4</v>
      </c>
      <c r="E196">
        <v>12</v>
      </c>
      <c r="F196">
        <v>4</v>
      </c>
      <c r="G196" s="5">
        <f t="shared" si="95"/>
        <v>2.1632937892533146E-2</v>
      </c>
      <c r="H196" t="str">
        <f>VLOOKUP(B196,'名称-id-价值'!B:C,2,FALSE)</f>
        <v>谢尔曼-碎片</v>
      </c>
      <c r="I196" t="str">
        <f t="shared" si="64"/>
        <v>T3碎片</v>
      </c>
      <c r="J196">
        <f t="shared" si="96"/>
        <v>6</v>
      </c>
      <c r="K196">
        <f t="shared" si="65"/>
        <v>0.69225401256106067</v>
      </c>
      <c r="L196">
        <f>VLOOKUP(B196,'名称-id-价值'!B:M,J196+2,FALSE)</f>
        <v>67.2</v>
      </c>
      <c r="M196">
        <f t="shared" si="66"/>
        <v>11.62986741102582</v>
      </c>
      <c r="N196">
        <f t="shared" si="97"/>
        <v>1981.7374937693164</v>
      </c>
      <c r="O196" t="str">
        <f t="shared" si="69"/>
        <v>52321,</v>
      </c>
      <c r="P196" t="str">
        <f t="shared" si="69"/>
        <v>217,</v>
      </c>
      <c r="Q196" t="str">
        <f t="shared" si="67"/>
        <v>(4,12)</v>
      </c>
      <c r="R196" t="str">
        <f t="shared" si="86"/>
        <v>4,</v>
      </c>
      <c r="S196" t="str">
        <f t="shared" si="86"/>
        <v>12,</v>
      </c>
    </row>
    <row r="197" spans="1:19" x14ac:dyDescent="0.15">
      <c r="A197" t="s">
        <v>41</v>
      </c>
      <c r="B197">
        <v>53321</v>
      </c>
      <c r="C197">
        <v>217</v>
      </c>
      <c r="D197">
        <v>4</v>
      </c>
      <c r="E197">
        <v>12</v>
      </c>
      <c r="F197">
        <v>4</v>
      </c>
      <c r="G197" s="5">
        <f t="shared" si="95"/>
        <v>2.1632937892533146E-2</v>
      </c>
      <c r="H197" t="str">
        <f>VLOOKUP(B197,'名称-id-价值'!B:C,2,FALSE)</f>
        <v>虎式-碎片</v>
      </c>
      <c r="I197" t="str">
        <f t="shared" si="64"/>
        <v>T3碎片</v>
      </c>
      <c r="J197">
        <f t="shared" si="96"/>
        <v>6</v>
      </c>
      <c r="K197">
        <f t="shared" si="65"/>
        <v>0.69225401256106067</v>
      </c>
      <c r="L197">
        <f>VLOOKUP(B197,'名称-id-价值'!B:M,J197+2,FALSE)</f>
        <v>67.2</v>
      </c>
      <c r="M197">
        <f t="shared" si="66"/>
        <v>11.62986741102582</v>
      </c>
      <c r="N197">
        <f t="shared" si="97"/>
        <v>1981.7374937693164</v>
      </c>
      <c r="O197" t="str">
        <f t="shared" si="69"/>
        <v>53321,</v>
      </c>
      <c r="P197" t="str">
        <f t="shared" si="69"/>
        <v>217,</v>
      </c>
      <c r="Q197" t="str">
        <f t="shared" si="67"/>
        <v>(4,12)</v>
      </c>
      <c r="R197" t="str">
        <f t="shared" si="86"/>
        <v>4,</v>
      </c>
      <c r="S197" t="str">
        <f t="shared" si="86"/>
        <v>12,</v>
      </c>
    </row>
    <row r="198" spans="1:19" x14ac:dyDescent="0.15">
      <c r="A198" t="s">
        <v>41</v>
      </c>
      <c r="B198">
        <v>53331</v>
      </c>
      <c r="C198">
        <v>800</v>
      </c>
      <c r="D198">
        <v>4</v>
      </c>
      <c r="E198">
        <v>12</v>
      </c>
      <c r="F198">
        <v>4</v>
      </c>
      <c r="G198" s="5">
        <f t="shared" si="95"/>
        <v>7.9752766424085339E-2</v>
      </c>
      <c r="H198" t="str">
        <f>VLOOKUP(B198,'名称-id-价值'!B:C,2,FALSE)</f>
        <v>KV-2-碎片</v>
      </c>
      <c r="I198" t="str">
        <f t="shared" ref="I198" si="98">IF(LEFT(B198,1)+0=5,"T"&amp;MID(B198,3,1)&amp;"碎片",IF(LEFT(B198,1)+0=1,"T"&amp;MID(B198,3,1)&amp;"坦克",IF(LEFT(B198,1)+0=9,"T"&amp;MID(B198,2,1)&amp;"部件")))</f>
        <v>T3碎片</v>
      </c>
      <c r="J198">
        <f t="shared" si="96"/>
        <v>6</v>
      </c>
      <c r="K198">
        <f t="shared" ref="K198" si="99">AVERAGE(D198:E198)*G198*F198</f>
        <v>2.5520885255707308</v>
      </c>
      <c r="L198">
        <f>VLOOKUP(B198,'名称-id-价值'!B:M,J198+2,FALSE)</f>
        <v>76.8</v>
      </c>
      <c r="M198">
        <f t="shared" ref="M198" si="100">G198*L198*AVERAGE(D198:E198)</f>
        <v>49.000099690958031</v>
      </c>
      <c r="N198">
        <f t="shared" si="97"/>
        <v>1981.7374937693164</v>
      </c>
      <c r="O198" t="str">
        <f t="shared" ref="O198" si="101">B198&amp;","</f>
        <v>53331,</v>
      </c>
      <c r="P198" t="str">
        <f t="shared" ref="P198" si="102">C198&amp;","</f>
        <v>800,</v>
      </c>
      <c r="Q198" t="str">
        <f t="shared" ref="Q198" si="103">"("&amp;LEFT(R198&amp;S198,LEN(R198&amp;S198)-1)&amp;")"</f>
        <v>(4,12)</v>
      </c>
      <c r="R198" t="str">
        <f t="shared" ref="R198" si="104">D198&amp;","</f>
        <v>4,</v>
      </c>
      <c r="S198" t="str">
        <f t="shared" ref="S198" si="105">E198&amp;","</f>
        <v>12,</v>
      </c>
    </row>
    <row r="199" spans="1:19" x14ac:dyDescent="0.15">
      <c r="A199" t="s">
        <v>41</v>
      </c>
      <c r="B199">
        <v>92001</v>
      </c>
      <c r="C199">
        <v>200</v>
      </c>
      <c r="D199">
        <v>3</v>
      </c>
      <c r="E199">
        <v>8</v>
      </c>
      <c r="F199">
        <v>4</v>
      </c>
      <c r="G199" s="5">
        <f t="shared" si="95"/>
        <v>1.9938191606021335E-2</v>
      </c>
      <c r="H199" t="str">
        <f>VLOOKUP(B199,'名称-id-价值'!B:C,2,FALSE)</f>
        <v>T2LP1</v>
      </c>
      <c r="I199" t="str">
        <f t="shared" si="64"/>
        <v>T2部件</v>
      </c>
      <c r="J199">
        <f t="shared" si="96"/>
        <v>6</v>
      </c>
      <c r="K199">
        <f t="shared" si="65"/>
        <v>0.43864021533246939</v>
      </c>
      <c r="L199">
        <f>VLOOKUP(B199,'名称-id-价值'!B:M,J199+2,FALSE)</f>
        <v>62.65</v>
      </c>
      <c r="M199">
        <f t="shared" si="66"/>
        <v>6.8702023726448012</v>
      </c>
      <c r="N199">
        <f t="shared" si="97"/>
        <v>1981.7374937693164</v>
      </c>
      <c r="O199" t="str">
        <f t="shared" si="69"/>
        <v>92001,</v>
      </c>
      <c r="P199" t="str">
        <f t="shared" si="69"/>
        <v>200,</v>
      </c>
      <c r="Q199" t="str">
        <f t="shared" si="67"/>
        <v>(3,8)</v>
      </c>
      <c r="R199" t="str">
        <f t="shared" si="86"/>
        <v>3,</v>
      </c>
      <c r="S199" t="str">
        <f t="shared" si="86"/>
        <v>8,</v>
      </c>
    </row>
    <row r="200" spans="1:19" x14ac:dyDescent="0.15">
      <c r="A200" t="s">
        <v>41</v>
      </c>
      <c r="B200">
        <v>92003</v>
      </c>
      <c r="C200">
        <v>200</v>
      </c>
      <c r="D200">
        <v>3</v>
      </c>
      <c r="E200">
        <v>8</v>
      </c>
      <c r="F200">
        <v>4</v>
      </c>
      <c r="G200" s="5">
        <f t="shared" si="95"/>
        <v>1.9938191606021335E-2</v>
      </c>
      <c r="H200" t="str">
        <f>VLOOKUP(B200,'名称-id-价值'!B:C,2,FALSE)</f>
        <v>T2LP3</v>
      </c>
      <c r="I200" t="str">
        <f t="shared" si="64"/>
        <v>T2部件</v>
      </c>
      <c r="J200">
        <f t="shared" si="96"/>
        <v>6</v>
      </c>
      <c r="K200">
        <f t="shared" si="65"/>
        <v>0.43864021533246939</v>
      </c>
      <c r="L200">
        <f>VLOOKUP(B200,'名称-id-价值'!B:M,J200+2,FALSE)</f>
        <v>62.65</v>
      </c>
      <c r="M200">
        <f t="shared" si="66"/>
        <v>6.8702023726448012</v>
      </c>
      <c r="N200">
        <f t="shared" si="97"/>
        <v>1981.7374937693164</v>
      </c>
      <c r="O200" t="str">
        <f t="shared" si="69"/>
        <v>92003,</v>
      </c>
      <c r="P200" t="str">
        <f t="shared" si="69"/>
        <v>200,</v>
      </c>
      <c r="Q200" t="str">
        <f t="shared" si="67"/>
        <v>(3,8)</v>
      </c>
      <c r="R200" t="str">
        <f t="shared" si="86"/>
        <v>3,</v>
      </c>
      <c r="S200" t="str">
        <f t="shared" si="86"/>
        <v>8,</v>
      </c>
    </row>
    <row r="201" spans="1:19" x14ac:dyDescent="0.15">
      <c r="A201" t="s">
        <v>41</v>
      </c>
      <c r="B201">
        <v>92005</v>
      </c>
      <c r="C201">
        <v>200</v>
      </c>
      <c r="D201">
        <v>3</v>
      </c>
      <c r="E201">
        <v>8</v>
      </c>
      <c r="F201">
        <v>4</v>
      </c>
      <c r="G201" s="5">
        <f t="shared" si="95"/>
        <v>1.9938191606021335E-2</v>
      </c>
      <c r="H201" t="str">
        <f>VLOOKUP(B201,'名称-id-价值'!B:C,2,FALSE)</f>
        <v>T2LP5</v>
      </c>
      <c r="I201" t="str">
        <f t="shared" si="64"/>
        <v>T2部件</v>
      </c>
      <c r="J201">
        <f t="shared" si="96"/>
        <v>6</v>
      </c>
      <c r="K201">
        <f t="shared" si="65"/>
        <v>0.43864021533246939</v>
      </c>
      <c r="L201">
        <f>VLOOKUP(B201,'名称-id-价值'!B:M,J201+2,FALSE)</f>
        <v>62.65</v>
      </c>
      <c r="M201">
        <f t="shared" si="66"/>
        <v>6.8702023726448012</v>
      </c>
      <c r="N201">
        <f t="shared" si="97"/>
        <v>1981.7374937693164</v>
      </c>
      <c r="O201" t="str">
        <f t="shared" si="69"/>
        <v>92005,</v>
      </c>
      <c r="P201" t="str">
        <f t="shared" si="69"/>
        <v>200,</v>
      </c>
      <c r="Q201" t="str">
        <f t="shared" si="67"/>
        <v>(3,8)</v>
      </c>
      <c r="R201" t="str">
        <f t="shared" ref="R201:S230" si="106">D201&amp;","</f>
        <v>3,</v>
      </c>
      <c r="S201" t="str">
        <f t="shared" si="106"/>
        <v>8,</v>
      </c>
    </row>
    <row r="202" spans="1:19" x14ac:dyDescent="0.15">
      <c r="A202" t="s">
        <v>41</v>
      </c>
      <c r="B202">
        <v>92101</v>
      </c>
      <c r="C202">
        <v>200</v>
      </c>
      <c r="D202">
        <v>3</v>
      </c>
      <c r="E202">
        <v>8</v>
      </c>
      <c r="F202">
        <v>4</v>
      </c>
      <c r="G202" s="5">
        <f t="shared" si="95"/>
        <v>1.9938191606021335E-2</v>
      </c>
      <c r="H202" t="str">
        <f>VLOOKUP(B202,'名称-id-价值'!B:C,2,FALSE)</f>
        <v>T2MP1</v>
      </c>
      <c r="I202" t="str">
        <f t="shared" si="64"/>
        <v>T2部件</v>
      </c>
      <c r="J202">
        <f t="shared" si="96"/>
        <v>6</v>
      </c>
      <c r="K202">
        <f t="shared" si="65"/>
        <v>0.43864021533246939</v>
      </c>
      <c r="L202">
        <f>VLOOKUP(B202,'名称-id-价值'!B:M,J202+2,FALSE)</f>
        <v>62.65</v>
      </c>
      <c r="M202">
        <f t="shared" si="66"/>
        <v>6.8702023726448012</v>
      </c>
      <c r="N202">
        <f t="shared" si="97"/>
        <v>1981.7374937693164</v>
      </c>
      <c r="O202" t="str">
        <f t="shared" si="69"/>
        <v>92101,</v>
      </c>
      <c r="P202" t="str">
        <f t="shared" si="69"/>
        <v>200,</v>
      </c>
      <c r="Q202" t="str">
        <f t="shared" si="67"/>
        <v>(3,8)</v>
      </c>
      <c r="R202" t="str">
        <f t="shared" si="106"/>
        <v>3,</v>
      </c>
      <c r="S202" t="str">
        <f t="shared" si="106"/>
        <v>8,</v>
      </c>
    </row>
    <row r="203" spans="1:19" x14ac:dyDescent="0.15">
      <c r="A203" t="s">
        <v>41</v>
      </c>
      <c r="B203">
        <v>92103</v>
      </c>
      <c r="C203">
        <v>200</v>
      </c>
      <c r="D203">
        <v>3</v>
      </c>
      <c r="E203">
        <v>8</v>
      </c>
      <c r="F203">
        <v>4</v>
      </c>
      <c r="G203" s="5">
        <f t="shared" si="95"/>
        <v>1.9938191606021335E-2</v>
      </c>
      <c r="H203" t="str">
        <f>VLOOKUP(B203,'名称-id-价值'!B:C,2,FALSE)</f>
        <v>T2MP3</v>
      </c>
      <c r="I203" t="str">
        <f t="shared" ref="I203:I268" si="107">IF(LEFT(B203,1)+0=5,"T"&amp;MID(B203,3,1)&amp;"碎片",IF(LEFT(B203,1)+0=1,"T"&amp;MID(B203,3,1)&amp;"坦克",IF(LEFT(B203,1)+0=9,"T"&amp;MID(B203,2,1)&amp;"部件")))</f>
        <v>T2部件</v>
      </c>
      <c r="J203">
        <f t="shared" si="96"/>
        <v>6</v>
      </c>
      <c r="K203">
        <f t="shared" ref="K203:K268" si="108">AVERAGE(D203:E203)*G203*F203</f>
        <v>0.43864021533246939</v>
      </c>
      <c r="L203">
        <f>VLOOKUP(B203,'名称-id-价值'!B:M,J203+2,FALSE)</f>
        <v>62.65</v>
      </c>
      <c r="M203">
        <f t="shared" ref="M203:M268" si="109">G203*L203*AVERAGE(D203:E203)</f>
        <v>6.8702023726448012</v>
      </c>
      <c r="N203">
        <f t="shared" si="97"/>
        <v>1981.7374937693164</v>
      </c>
      <c r="O203" t="str">
        <f t="shared" si="69"/>
        <v>92103,</v>
      </c>
      <c r="P203" t="str">
        <f t="shared" si="69"/>
        <v>200,</v>
      </c>
      <c r="Q203" t="str">
        <f t="shared" ref="Q203:Q268" si="110">"("&amp;LEFT(R203&amp;S203,LEN(R203&amp;S203)-1)&amp;")"</f>
        <v>(3,8)</v>
      </c>
      <c r="R203" t="str">
        <f t="shared" si="106"/>
        <v>3,</v>
      </c>
      <c r="S203" t="str">
        <f t="shared" si="106"/>
        <v>8,</v>
      </c>
    </row>
    <row r="204" spans="1:19" x14ac:dyDescent="0.15">
      <c r="A204" t="s">
        <v>41</v>
      </c>
      <c r="B204">
        <v>92105</v>
      </c>
      <c r="C204">
        <v>200</v>
      </c>
      <c r="D204">
        <v>3</v>
      </c>
      <c r="E204">
        <v>8</v>
      </c>
      <c r="F204">
        <v>4</v>
      </c>
      <c r="G204" s="5">
        <f t="shared" si="95"/>
        <v>1.9938191606021335E-2</v>
      </c>
      <c r="H204" t="str">
        <f>VLOOKUP(B204,'名称-id-价值'!B:C,2,FALSE)</f>
        <v>T2MP5</v>
      </c>
      <c r="I204" t="str">
        <f t="shared" si="107"/>
        <v>T2部件</v>
      </c>
      <c r="J204">
        <f t="shared" si="96"/>
        <v>6</v>
      </c>
      <c r="K204">
        <f t="shared" si="108"/>
        <v>0.43864021533246939</v>
      </c>
      <c r="L204">
        <f>VLOOKUP(B204,'名称-id-价值'!B:M,J204+2,FALSE)</f>
        <v>62.65</v>
      </c>
      <c r="M204">
        <f t="shared" si="109"/>
        <v>6.8702023726448012</v>
      </c>
      <c r="N204">
        <f t="shared" si="97"/>
        <v>1981.7374937693164</v>
      </c>
      <c r="O204" t="str">
        <f t="shared" si="69"/>
        <v>92105,</v>
      </c>
      <c r="P204" t="str">
        <f t="shared" si="69"/>
        <v>200,</v>
      </c>
      <c r="Q204" t="str">
        <f t="shared" si="110"/>
        <v>(3,8)</v>
      </c>
      <c r="R204" t="str">
        <f t="shared" si="106"/>
        <v>3,</v>
      </c>
      <c r="S204" t="str">
        <f t="shared" si="106"/>
        <v>8,</v>
      </c>
    </row>
    <row r="205" spans="1:19" x14ac:dyDescent="0.15">
      <c r="A205" t="s">
        <v>41</v>
      </c>
      <c r="B205">
        <v>92201</v>
      </c>
      <c r="C205">
        <v>200</v>
      </c>
      <c r="D205">
        <v>3</v>
      </c>
      <c r="E205">
        <v>8</v>
      </c>
      <c r="F205">
        <v>4</v>
      </c>
      <c r="G205" s="5">
        <f t="shared" si="95"/>
        <v>1.9938191606021335E-2</v>
      </c>
      <c r="H205" t="str">
        <f>VLOOKUP(B205,'名称-id-价值'!B:C,2,FALSE)</f>
        <v>T2HP1</v>
      </c>
      <c r="I205" t="str">
        <f t="shared" si="107"/>
        <v>T2部件</v>
      </c>
      <c r="J205">
        <f t="shared" si="96"/>
        <v>6</v>
      </c>
      <c r="K205">
        <f t="shared" si="108"/>
        <v>0.43864021533246939</v>
      </c>
      <c r="L205">
        <f>VLOOKUP(B205,'名称-id-价值'!B:M,J205+2,FALSE)</f>
        <v>62.65</v>
      </c>
      <c r="M205">
        <f t="shared" si="109"/>
        <v>6.8702023726448012</v>
      </c>
      <c r="N205">
        <f t="shared" si="97"/>
        <v>1981.7374937693164</v>
      </c>
      <c r="O205" t="str">
        <f t="shared" si="69"/>
        <v>92201,</v>
      </c>
      <c r="P205" t="str">
        <f t="shared" si="69"/>
        <v>200,</v>
      </c>
      <c r="Q205" t="str">
        <f t="shared" si="110"/>
        <v>(3,8)</v>
      </c>
      <c r="R205" t="str">
        <f t="shared" si="106"/>
        <v>3,</v>
      </c>
      <c r="S205" t="str">
        <f t="shared" si="106"/>
        <v>8,</v>
      </c>
    </row>
    <row r="206" spans="1:19" x14ac:dyDescent="0.15">
      <c r="A206" t="s">
        <v>41</v>
      </c>
      <c r="B206">
        <v>92203</v>
      </c>
      <c r="C206">
        <v>200</v>
      </c>
      <c r="D206">
        <v>3</v>
      </c>
      <c r="E206">
        <v>8</v>
      </c>
      <c r="F206">
        <v>4</v>
      </c>
      <c r="G206" s="5">
        <f t="shared" si="95"/>
        <v>1.9938191606021335E-2</v>
      </c>
      <c r="H206" t="str">
        <f>VLOOKUP(B206,'名称-id-价值'!B:C,2,FALSE)</f>
        <v>T2HP3</v>
      </c>
      <c r="I206" t="str">
        <f t="shared" si="107"/>
        <v>T2部件</v>
      </c>
      <c r="J206">
        <f t="shared" si="96"/>
        <v>6</v>
      </c>
      <c r="K206">
        <f t="shared" si="108"/>
        <v>0.43864021533246939</v>
      </c>
      <c r="L206">
        <f>VLOOKUP(B206,'名称-id-价值'!B:M,J206+2,FALSE)</f>
        <v>62.65</v>
      </c>
      <c r="M206">
        <f t="shared" si="109"/>
        <v>6.8702023726448012</v>
      </c>
      <c r="N206">
        <f t="shared" si="97"/>
        <v>1981.7374937693164</v>
      </c>
      <c r="O206" t="str">
        <f t="shared" si="69"/>
        <v>92203,</v>
      </c>
      <c r="P206" t="str">
        <f t="shared" si="69"/>
        <v>200,</v>
      </c>
      <c r="Q206" t="str">
        <f t="shared" si="110"/>
        <v>(3,8)</v>
      </c>
      <c r="R206" t="str">
        <f t="shared" si="106"/>
        <v>3,</v>
      </c>
      <c r="S206" t="str">
        <f t="shared" si="106"/>
        <v>8,</v>
      </c>
    </row>
    <row r="207" spans="1:19" x14ac:dyDescent="0.15">
      <c r="A207" t="s">
        <v>41</v>
      </c>
      <c r="B207">
        <v>92205</v>
      </c>
      <c r="C207">
        <v>200</v>
      </c>
      <c r="D207">
        <v>3</v>
      </c>
      <c r="E207">
        <v>8</v>
      </c>
      <c r="F207">
        <v>4</v>
      </c>
      <c r="G207" s="5">
        <f t="shared" si="95"/>
        <v>1.9938191606021335E-2</v>
      </c>
      <c r="H207" t="str">
        <f>VLOOKUP(B207,'名称-id-价值'!B:C,2,FALSE)</f>
        <v>T2HP5</v>
      </c>
      <c r="I207" t="str">
        <f t="shared" si="107"/>
        <v>T2部件</v>
      </c>
      <c r="J207">
        <f t="shared" si="96"/>
        <v>6</v>
      </c>
      <c r="K207">
        <f t="shared" si="108"/>
        <v>0.43864021533246939</v>
      </c>
      <c r="L207">
        <f>VLOOKUP(B207,'名称-id-价值'!B:M,J207+2,FALSE)</f>
        <v>62.65</v>
      </c>
      <c r="M207">
        <f t="shared" si="109"/>
        <v>6.8702023726448012</v>
      </c>
      <c r="N207">
        <f t="shared" si="97"/>
        <v>1981.7374937693164</v>
      </c>
      <c r="O207" t="str">
        <f t="shared" si="69"/>
        <v>92205,</v>
      </c>
      <c r="P207" t="str">
        <f t="shared" si="69"/>
        <v>200,</v>
      </c>
      <c r="Q207" t="str">
        <f t="shared" si="110"/>
        <v>(3,8)</v>
      </c>
      <c r="R207" t="str">
        <f t="shared" si="106"/>
        <v>3,</v>
      </c>
      <c r="S207" t="str">
        <f t="shared" si="106"/>
        <v>8,</v>
      </c>
    </row>
    <row r="208" spans="1:19" x14ac:dyDescent="0.15">
      <c r="A208" t="s">
        <v>41</v>
      </c>
      <c r="B208">
        <v>92002</v>
      </c>
      <c r="C208">
        <v>200</v>
      </c>
      <c r="D208">
        <v>3</v>
      </c>
      <c r="E208">
        <v>8</v>
      </c>
      <c r="F208">
        <v>4</v>
      </c>
      <c r="G208" s="5">
        <f t="shared" si="95"/>
        <v>1.9938191606021335E-2</v>
      </c>
      <c r="H208" t="str">
        <f>VLOOKUP(B208,'名称-id-价值'!B:C,2,FALSE)</f>
        <v>T2LP2</v>
      </c>
      <c r="I208" t="str">
        <f t="shared" si="107"/>
        <v>T2部件</v>
      </c>
      <c r="J208">
        <f t="shared" si="96"/>
        <v>6</v>
      </c>
      <c r="K208">
        <f t="shared" si="108"/>
        <v>0.43864021533246939</v>
      </c>
      <c r="L208">
        <f>VLOOKUP(B208,'名称-id-价值'!B:M,J208+2,FALSE)</f>
        <v>62.65</v>
      </c>
      <c r="M208">
        <f t="shared" si="109"/>
        <v>6.8702023726448012</v>
      </c>
      <c r="N208">
        <f t="shared" si="97"/>
        <v>1981.7374937693164</v>
      </c>
      <c r="O208" t="str">
        <f t="shared" si="69"/>
        <v>92002,</v>
      </c>
      <c r="P208" t="str">
        <f t="shared" si="69"/>
        <v>200,</v>
      </c>
      <c r="Q208" t="str">
        <f t="shared" si="110"/>
        <v>(3,8)</v>
      </c>
      <c r="R208" t="str">
        <f t="shared" si="106"/>
        <v>3,</v>
      </c>
      <c r="S208" t="str">
        <f t="shared" si="106"/>
        <v>8,</v>
      </c>
    </row>
    <row r="209" spans="1:19" x14ac:dyDescent="0.15">
      <c r="A209" t="s">
        <v>41</v>
      </c>
      <c r="B209">
        <v>92004</v>
      </c>
      <c r="C209">
        <v>200</v>
      </c>
      <c r="D209">
        <v>3</v>
      </c>
      <c r="E209">
        <v>8</v>
      </c>
      <c r="F209">
        <v>4</v>
      </c>
      <c r="G209" s="5">
        <f t="shared" si="95"/>
        <v>1.9938191606021335E-2</v>
      </c>
      <c r="H209" t="str">
        <f>VLOOKUP(B209,'名称-id-价值'!B:C,2,FALSE)</f>
        <v>T2LP4</v>
      </c>
      <c r="I209" t="str">
        <f t="shared" si="107"/>
        <v>T2部件</v>
      </c>
      <c r="J209">
        <f t="shared" si="96"/>
        <v>6</v>
      </c>
      <c r="K209">
        <f t="shared" si="108"/>
        <v>0.43864021533246939</v>
      </c>
      <c r="L209">
        <f>VLOOKUP(B209,'名称-id-价值'!B:M,J209+2,FALSE)</f>
        <v>62.65</v>
      </c>
      <c r="M209">
        <f t="shared" si="109"/>
        <v>6.8702023726448012</v>
      </c>
      <c r="N209">
        <f t="shared" si="97"/>
        <v>1981.7374937693164</v>
      </c>
      <c r="O209" t="str">
        <f t="shared" si="69"/>
        <v>92004,</v>
      </c>
      <c r="P209" t="str">
        <f t="shared" si="69"/>
        <v>200,</v>
      </c>
      <c r="Q209" t="str">
        <f t="shared" si="110"/>
        <v>(3,8)</v>
      </c>
      <c r="R209" t="str">
        <f t="shared" si="106"/>
        <v>3,</v>
      </c>
      <c r="S209" t="str">
        <f t="shared" si="106"/>
        <v>8,</v>
      </c>
    </row>
    <row r="210" spans="1:19" x14ac:dyDescent="0.15">
      <c r="A210" t="s">
        <v>41</v>
      </c>
      <c r="B210">
        <v>92006</v>
      </c>
      <c r="C210">
        <v>200</v>
      </c>
      <c r="D210">
        <v>3</v>
      </c>
      <c r="E210">
        <v>8</v>
      </c>
      <c r="F210">
        <v>4</v>
      </c>
      <c r="G210" s="5">
        <f t="shared" si="95"/>
        <v>1.9938191606021335E-2</v>
      </c>
      <c r="H210" t="str">
        <f>VLOOKUP(B210,'名称-id-价值'!B:C,2,FALSE)</f>
        <v>T2LP6</v>
      </c>
      <c r="I210" t="str">
        <f t="shared" si="107"/>
        <v>T2部件</v>
      </c>
      <c r="J210">
        <f t="shared" si="96"/>
        <v>6</v>
      </c>
      <c r="K210">
        <f t="shared" si="108"/>
        <v>0.43864021533246939</v>
      </c>
      <c r="L210">
        <f>VLOOKUP(B210,'名称-id-价值'!B:M,J210+2,FALSE)</f>
        <v>62.65</v>
      </c>
      <c r="M210">
        <f t="shared" si="109"/>
        <v>6.8702023726448012</v>
      </c>
      <c r="N210">
        <f t="shared" si="97"/>
        <v>1981.7374937693164</v>
      </c>
      <c r="O210" t="str">
        <f t="shared" si="69"/>
        <v>92006,</v>
      </c>
      <c r="P210" t="str">
        <f t="shared" si="69"/>
        <v>200,</v>
      </c>
      <c r="Q210" t="str">
        <f t="shared" si="110"/>
        <v>(3,8)</v>
      </c>
      <c r="R210" t="str">
        <f t="shared" si="106"/>
        <v>3,</v>
      </c>
      <c r="S210" t="str">
        <f t="shared" si="106"/>
        <v>8,</v>
      </c>
    </row>
    <row r="211" spans="1:19" x14ac:dyDescent="0.15">
      <c r="A211" t="s">
        <v>41</v>
      </c>
      <c r="B211">
        <v>92102</v>
      </c>
      <c r="C211">
        <v>200</v>
      </c>
      <c r="D211">
        <v>3</v>
      </c>
      <c r="E211">
        <v>8</v>
      </c>
      <c r="F211">
        <v>4</v>
      </c>
      <c r="G211" s="5">
        <f t="shared" si="95"/>
        <v>1.9938191606021335E-2</v>
      </c>
      <c r="H211" t="str">
        <f>VLOOKUP(B211,'名称-id-价值'!B:C,2,FALSE)</f>
        <v>T2MP2</v>
      </c>
      <c r="I211" t="str">
        <f t="shared" si="107"/>
        <v>T2部件</v>
      </c>
      <c r="J211">
        <f t="shared" si="96"/>
        <v>6</v>
      </c>
      <c r="K211">
        <f t="shared" si="108"/>
        <v>0.43864021533246939</v>
      </c>
      <c r="L211">
        <f>VLOOKUP(B211,'名称-id-价值'!B:M,J211+2,FALSE)</f>
        <v>62.65</v>
      </c>
      <c r="M211">
        <f t="shared" si="109"/>
        <v>6.8702023726448012</v>
      </c>
      <c r="N211">
        <f t="shared" si="97"/>
        <v>1981.7374937693164</v>
      </c>
      <c r="O211" t="str">
        <f t="shared" si="69"/>
        <v>92102,</v>
      </c>
      <c r="P211" t="str">
        <f t="shared" si="69"/>
        <v>200,</v>
      </c>
      <c r="Q211" t="str">
        <f t="shared" si="110"/>
        <v>(3,8)</v>
      </c>
      <c r="R211" t="str">
        <f t="shared" si="106"/>
        <v>3,</v>
      </c>
      <c r="S211" t="str">
        <f t="shared" si="106"/>
        <v>8,</v>
      </c>
    </row>
    <row r="212" spans="1:19" x14ac:dyDescent="0.15">
      <c r="A212" t="s">
        <v>41</v>
      </c>
      <c r="B212">
        <v>92104</v>
      </c>
      <c r="C212">
        <v>200</v>
      </c>
      <c r="D212">
        <v>3</v>
      </c>
      <c r="E212">
        <v>8</v>
      </c>
      <c r="F212">
        <v>4</v>
      </c>
      <c r="G212" s="5">
        <f t="shared" si="95"/>
        <v>1.9938191606021335E-2</v>
      </c>
      <c r="H212" t="str">
        <f>VLOOKUP(B212,'名称-id-价值'!B:C,2,FALSE)</f>
        <v>T2MP4</v>
      </c>
      <c r="I212" t="str">
        <f t="shared" si="107"/>
        <v>T2部件</v>
      </c>
      <c r="J212">
        <f t="shared" si="96"/>
        <v>6</v>
      </c>
      <c r="K212">
        <f t="shared" si="108"/>
        <v>0.43864021533246939</v>
      </c>
      <c r="L212">
        <f>VLOOKUP(B212,'名称-id-价值'!B:M,J212+2,FALSE)</f>
        <v>62.65</v>
      </c>
      <c r="M212">
        <f t="shared" si="109"/>
        <v>6.8702023726448012</v>
      </c>
      <c r="N212">
        <f t="shared" si="97"/>
        <v>1981.7374937693164</v>
      </c>
      <c r="O212" t="str">
        <f t="shared" si="69"/>
        <v>92104,</v>
      </c>
      <c r="P212" t="str">
        <f t="shared" si="69"/>
        <v>200,</v>
      </c>
      <c r="Q212" t="str">
        <f t="shared" si="110"/>
        <v>(3,8)</v>
      </c>
      <c r="R212" t="str">
        <f t="shared" si="106"/>
        <v>3,</v>
      </c>
      <c r="S212" t="str">
        <f t="shared" si="106"/>
        <v>8,</v>
      </c>
    </row>
    <row r="213" spans="1:19" x14ac:dyDescent="0.15">
      <c r="A213" t="s">
        <v>41</v>
      </c>
      <c r="B213">
        <v>92106</v>
      </c>
      <c r="C213">
        <v>200</v>
      </c>
      <c r="D213">
        <v>3</v>
      </c>
      <c r="E213">
        <v>8</v>
      </c>
      <c r="F213">
        <v>4</v>
      </c>
      <c r="G213" s="5">
        <f t="shared" si="95"/>
        <v>1.9938191606021335E-2</v>
      </c>
      <c r="H213" t="str">
        <f>VLOOKUP(B213,'名称-id-价值'!B:C,2,FALSE)</f>
        <v>T2MP6</v>
      </c>
      <c r="I213" t="str">
        <f t="shared" si="107"/>
        <v>T2部件</v>
      </c>
      <c r="J213">
        <f t="shared" si="96"/>
        <v>6</v>
      </c>
      <c r="K213">
        <f t="shared" si="108"/>
        <v>0.43864021533246939</v>
      </c>
      <c r="L213">
        <f>VLOOKUP(B213,'名称-id-价值'!B:M,J213+2,FALSE)</f>
        <v>62.65</v>
      </c>
      <c r="M213">
        <f t="shared" si="109"/>
        <v>6.8702023726448012</v>
      </c>
      <c r="N213">
        <f t="shared" si="97"/>
        <v>1981.7374937693164</v>
      </c>
      <c r="O213" t="str">
        <f t="shared" si="69"/>
        <v>92106,</v>
      </c>
      <c r="P213" t="str">
        <f t="shared" si="69"/>
        <v>200,</v>
      </c>
      <c r="Q213" t="str">
        <f t="shared" si="110"/>
        <v>(3,8)</v>
      </c>
      <c r="R213" t="str">
        <f t="shared" si="106"/>
        <v>3,</v>
      </c>
      <c r="S213" t="str">
        <f t="shared" si="106"/>
        <v>8,</v>
      </c>
    </row>
    <row r="214" spans="1:19" x14ac:dyDescent="0.15">
      <c r="A214" t="s">
        <v>41</v>
      </c>
      <c r="B214">
        <v>92202</v>
      </c>
      <c r="C214">
        <v>200</v>
      </c>
      <c r="D214">
        <v>3</v>
      </c>
      <c r="E214">
        <v>8</v>
      </c>
      <c r="F214">
        <v>4</v>
      </c>
      <c r="G214" s="5">
        <f t="shared" si="95"/>
        <v>1.9938191606021335E-2</v>
      </c>
      <c r="H214" t="str">
        <f>VLOOKUP(B214,'名称-id-价值'!B:C,2,FALSE)</f>
        <v>T2HP2</v>
      </c>
      <c r="I214" t="str">
        <f t="shared" si="107"/>
        <v>T2部件</v>
      </c>
      <c r="J214">
        <f t="shared" si="96"/>
        <v>6</v>
      </c>
      <c r="K214">
        <f t="shared" si="108"/>
        <v>0.43864021533246939</v>
      </c>
      <c r="L214">
        <f>VLOOKUP(B214,'名称-id-价值'!B:M,J214+2,FALSE)</f>
        <v>62.65</v>
      </c>
      <c r="M214">
        <f t="shared" si="109"/>
        <v>6.8702023726448012</v>
      </c>
      <c r="N214">
        <f t="shared" si="97"/>
        <v>1981.7374937693164</v>
      </c>
      <c r="O214" t="str">
        <f t="shared" si="69"/>
        <v>92202,</v>
      </c>
      <c r="P214" t="str">
        <f t="shared" si="69"/>
        <v>200,</v>
      </c>
      <c r="Q214" t="str">
        <f t="shared" si="110"/>
        <v>(3,8)</v>
      </c>
      <c r="R214" t="str">
        <f t="shared" si="106"/>
        <v>3,</v>
      </c>
      <c r="S214" t="str">
        <f t="shared" si="106"/>
        <v>8,</v>
      </c>
    </row>
    <row r="215" spans="1:19" x14ac:dyDescent="0.15">
      <c r="A215" t="s">
        <v>41</v>
      </c>
      <c r="B215">
        <v>92204</v>
      </c>
      <c r="C215">
        <v>200</v>
      </c>
      <c r="D215">
        <v>3</v>
      </c>
      <c r="E215">
        <v>8</v>
      </c>
      <c r="F215">
        <v>4</v>
      </c>
      <c r="G215" s="5">
        <f t="shared" si="95"/>
        <v>1.9938191606021335E-2</v>
      </c>
      <c r="H215" t="str">
        <f>VLOOKUP(B215,'名称-id-价值'!B:C,2,FALSE)</f>
        <v>T2HP4</v>
      </c>
      <c r="I215" t="str">
        <f t="shared" si="107"/>
        <v>T2部件</v>
      </c>
      <c r="J215">
        <f t="shared" si="96"/>
        <v>6</v>
      </c>
      <c r="K215">
        <f t="shared" si="108"/>
        <v>0.43864021533246939</v>
      </c>
      <c r="L215">
        <f>VLOOKUP(B215,'名称-id-价值'!B:M,J215+2,FALSE)</f>
        <v>62.65</v>
      </c>
      <c r="M215">
        <f t="shared" si="109"/>
        <v>6.8702023726448012</v>
      </c>
      <c r="N215">
        <f t="shared" si="97"/>
        <v>1981.7374937693164</v>
      </c>
      <c r="O215" t="str">
        <f t="shared" si="69"/>
        <v>92204,</v>
      </c>
      <c r="P215" t="str">
        <f t="shared" si="69"/>
        <v>200,</v>
      </c>
      <c r="Q215" t="str">
        <f t="shared" si="110"/>
        <v>(3,8)</v>
      </c>
      <c r="R215" t="str">
        <f t="shared" si="106"/>
        <v>3,</v>
      </c>
      <c r="S215" t="str">
        <f t="shared" si="106"/>
        <v>8,</v>
      </c>
    </row>
    <row r="216" spans="1:19" x14ac:dyDescent="0.15">
      <c r="A216" t="s">
        <v>41</v>
      </c>
      <c r="B216">
        <v>92206</v>
      </c>
      <c r="C216">
        <v>200</v>
      </c>
      <c r="D216">
        <v>3</v>
      </c>
      <c r="E216">
        <v>8</v>
      </c>
      <c r="F216">
        <v>4</v>
      </c>
      <c r="G216" s="5">
        <f t="shared" si="95"/>
        <v>1.9938191606021335E-2</v>
      </c>
      <c r="H216" t="str">
        <f>VLOOKUP(B216,'名称-id-价值'!B:C,2,FALSE)</f>
        <v>T2HP6</v>
      </c>
      <c r="I216" t="str">
        <f t="shared" si="107"/>
        <v>T2部件</v>
      </c>
      <c r="J216">
        <f t="shared" si="96"/>
        <v>6</v>
      </c>
      <c r="K216">
        <f t="shared" si="108"/>
        <v>0.43864021533246939</v>
      </c>
      <c r="L216">
        <f>VLOOKUP(B216,'名称-id-价值'!B:M,J216+2,FALSE)</f>
        <v>62.65</v>
      </c>
      <c r="M216">
        <f t="shared" si="109"/>
        <v>6.8702023726448012</v>
      </c>
      <c r="N216">
        <f t="shared" si="97"/>
        <v>1981.7374937693164</v>
      </c>
      <c r="O216" t="str">
        <f t="shared" si="69"/>
        <v>92206,</v>
      </c>
      <c r="P216" t="str">
        <f t="shared" si="69"/>
        <v>200,</v>
      </c>
      <c r="Q216" t="str">
        <f t="shared" si="110"/>
        <v>(3,8)</v>
      </c>
      <c r="R216" t="str">
        <f t="shared" si="106"/>
        <v>3,</v>
      </c>
      <c r="S216" t="str">
        <f t="shared" si="106"/>
        <v>8,</v>
      </c>
    </row>
    <row r="217" spans="1:19" x14ac:dyDescent="0.15">
      <c r="A217" t="s">
        <v>41</v>
      </c>
      <c r="B217">
        <v>93001</v>
      </c>
      <c r="C217">
        <v>384</v>
      </c>
      <c r="D217">
        <v>1</v>
      </c>
      <c r="E217">
        <v>2</v>
      </c>
      <c r="F217">
        <v>4</v>
      </c>
      <c r="G217" s="5">
        <f t="shared" si="95"/>
        <v>3.8281327883560964E-2</v>
      </c>
      <c r="H217" t="str">
        <f>VLOOKUP(B217,'名称-id-价值'!B:C,2,FALSE)</f>
        <v>T3LP1</v>
      </c>
      <c r="I217" t="str">
        <f t="shared" si="107"/>
        <v>T3部件</v>
      </c>
      <c r="J217">
        <f t="shared" si="96"/>
        <v>6</v>
      </c>
      <c r="K217">
        <f t="shared" si="108"/>
        <v>0.22968796730136579</v>
      </c>
      <c r="L217">
        <f>VLOOKUP(B217,'名称-id-价值'!B:M,J217+2,FALSE)</f>
        <v>117.6</v>
      </c>
      <c r="M217">
        <f t="shared" si="109"/>
        <v>6.7528262386601536</v>
      </c>
      <c r="N217">
        <f t="shared" si="97"/>
        <v>1981.7374937693164</v>
      </c>
      <c r="O217" t="str">
        <f t="shared" si="69"/>
        <v>93001,</v>
      </c>
      <c r="P217" t="str">
        <f t="shared" si="69"/>
        <v>384,</v>
      </c>
      <c r="Q217" t="str">
        <f t="shared" si="110"/>
        <v>(1,2)</v>
      </c>
      <c r="R217" t="str">
        <f t="shared" si="106"/>
        <v>1,</v>
      </c>
      <c r="S217" t="str">
        <f t="shared" si="106"/>
        <v>2,</v>
      </c>
    </row>
    <row r="218" spans="1:19" x14ac:dyDescent="0.15">
      <c r="A218" t="s">
        <v>41</v>
      </c>
      <c r="B218">
        <v>93003</v>
      </c>
      <c r="C218">
        <v>384</v>
      </c>
      <c r="D218">
        <v>1</v>
      </c>
      <c r="E218">
        <v>2</v>
      </c>
      <c r="F218">
        <v>4</v>
      </c>
      <c r="G218" s="5">
        <f t="shared" si="95"/>
        <v>3.8281327883560964E-2</v>
      </c>
      <c r="H218" t="str">
        <f>VLOOKUP(B218,'名称-id-价值'!B:C,2,FALSE)</f>
        <v>T3LP3</v>
      </c>
      <c r="I218" t="str">
        <f t="shared" si="107"/>
        <v>T3部件</v>
      </c>
      <c r="J218">
        <f t="shared" si="96"/>
        <v>6</v>
      </c>
      <c r="K218">
        <f t="shared" si="108"/>
        <v>0.22968796730136579</v>
      </c>
      <c r="L218">
        <f>VLOOKUP(B218,'名称-id-价值'!B:M,J218+2,FALSE)</f>
        <v>117.6</v>
      </c>
      <c r="M218">
        <f t="shared" si="109"/>
        <v>6.7528262386601536</v>
      </c>
      <c r="N218">
        <f t="shared" si="97"/>
        <v>1981.7374937693164</v>
      </c>
      <c r="O218" t="str">
        <f t="shared" si="69"/>
        <v>93003,</v>
      </c>
      <c r="P218" t="str">
        <f t="shared" si="69"/>
        <v>384,</v>
      </c>
      <c r="Q218" t="str">
        <f t="shared" si="110"/>
        <v>(1,2)</v>
      </c>
      <c r="R218" t="str">
        <f t="shared" si="106"/>
        <v>1,</v>
      </c>
      <c r="S218" t="str">
        <f t="shared" si="106"/>
        <v>2,</v>
      </c>
    </row>
    <row r="219" spans="1:19" x14ac:dyDescent="0.15">
      <c r="A219" t="s">
        <v>41</v>
      </c>
      <c r="B219">
        <v>93005</v>
      </c>
      <c r="C219">
        <v>384</v>
      </c>
      <c r="D219">
        <v>1</v>
      </c>
      <c r="E219">
        <v>2</v>
      </c>
      <c r="F219">
        <v>4</v>
      </c>
      <c r="G219" s="5">
        <f t="shared" si="95"/>
        <v>3.8281327883560964E-2</v>
      </c>
      <c r="H219" t="str">
        <f>VLOOKUP(B219,'名称-id-价值'!B:C,2,FALSE)</f>
        <v>T3LP5</v>
      </c>
      <c r="I219" t="str">
        <f t="shared" si="107"/>
        <v>T3部件</v>
      </c>
      <c r="J219">
        <f t="shared" si="96"/>
        <v>6</v>
      </c>
      <c r="K219">
        <f t="shared" si="108"/>
        <v>0.22968796730136579</v>
      </c>
      <c r="L219">
        <f>VLOOKUP(B219,'名称-id-价值'!B:M,J219+2,FALSE)</f>
        <v>117.6</v>
      </c>
      <c r="M219">
        <f t="shared" si="109"/>
        <v>6.7528262386601536</v>
      </c>
      <c r="N219">
        <f t="shared" si="97"/>
        <v>1981.7374937693164</v>
      </c>
      <c r="O219" t="str">
        <f t="shared" si="69"/>
        <v>93005,</v>
      </c>
      <c r="P219" t="str">
        <f t="shared" si="69"/>
        <v>384,</v>
      </c>
      <c r="Q219" t="str">
        <f t="shared" si="110"/>
        <v>(1,2)</v>
      </c>
      <c r="R219" t="str">
        <f t="shared" si="106"/>
        <v>1,</v>
      </c>
      <c r="S219" t="str">
        <f t="shared" si="106"/>
        <v>2,</v>
      </c>
    </row>
    <row r="220" spans="1:19" x14ac:dyDescent="0.15">
      <c r="A220" t="s">
        <v>41</v>
      </c>
      <c r="B220">
        <v>93101</v>
      </c>
      <c r="C220">
        <v>384</v>
      </c>
      <c r="D220">
        <v>1</v>
      </c>
      <c r="E220">
        <v>2</v>
      </c>
      <c r="F220">
        <v>4</v>
      </c>
      <c r="G220" s="5">
        <f t="shared" si="95"/>
        <v>3.8281327883560964E-2</v>
      </c>
      <c r="H220" t="str">
        <f>VLOOKUP(B220,'名称-id-价值'!B:C,2,FALSE)</f>
        <v>T3MP1</v>
      </c>
      <c r="I220" t="str">
        <f t="shared" si="107"/>
        <v>T3部件</v>
      </c>
      <c r="J220">
        <f t="shared" si="96"/>
        <v>6</v>
      </c>
      <c r="K220">
        <f t="shared" si="108"/>
        <v>0.22968796730136579</v>
      </c>
      <c r="L220">
        <f>VLOOKUP(B220,'名称-id-价值'!B:M,J220+2,FALSE)</f>
        <v>117.6</v>
      </c>
      <c r="M220">
        <f t="shared" si="109"/>
        <v>6.7528262386601536</v>
      </c>
      <c r="N220">
        <f t="shared" si="97"/>
        <v>1981.7374937693164</v>
      </c>
      <c r="O220" t="str">
        <f t="shared" si="69"/>
        <v>93101,</v>
      </c>
      <c r="P220" t="str">
        <f t="shared" si="69"/>
        <v>384,</v>
      </c>
      <c r="Q220" t="str">
        <f t="shared" si="110"/>
        <v>(1,2)</v>
      </c>
      <c r="R220" t="str">
        <f t="shared" si="106"/>
        <v>1,</v>
      </c>
      <c r="S220" t="str">
        <f t="shared" si="106"/>
        <v>2,</v>
      </c>
    </row>
    <row r="221" spans="1:19" x14ac:dyDescent="0.15">
      <c r="A221" t="s">
        <v>41</v>
      </c>
      <c r="B221">
        <v>93103</v>
      </c>
      <c r="C221">
        <v>384</v>
      </c>
      <c r="D221">
        <v>1</v>
      </c>
      <c r="E221">
        <v>2</v>
      </c>
      <c r="F221">
        <v>4</v>
      </c>
      <c r="G221" s="5">
        <f t="shared" si="95"/>
        <v>3.8281327883560964E-2</v>
      </c>
      <c r="H221" t="str">
        <f>VLOOKUP(B221,'名称-id-价值'!B:C,2,FALSE)</f>
        <v>T3MP3</v>
      </c>
      <c r="I221" t="str">
        <f t="shared" si="107"/>
        <v>T3部件</v>
      </c>
      <c r="J221">
        <f t="shared" si="96"/>
        <v>6</v>
      </c>
      <c r="K221">
        <f t="shared" si="108"/>
        <v>0.22968796730136579</v>
      </c>
      <c r="L221">
        <f>VLOOKUP(B221,'名称-id-价值'!B:M,J221+2,FALSE)</f>
        <v>117.6</v>
      </c>
      <c r="M221">
        <f t="shared" si="109"/>
        <v>6.7528262386601536</v>
      </c>
      <c r="N221">
        <f t="shared" si="97"/>
        <v>1981.7374937693164</v>
      </c>
      <c r="O221" t="str">
        <f t="shared" ref="O221:P287" si="111">B221&amp;","</f>
        <v>93103,</v>
      </c>
      <c r="P221" t="str">
        <f t="shared" si="111"/>
        <v>384,</v>
      </c>
      <c r="Q221" t="str">
        <f t="shared" si="110"/>
        <v>(1,2)</v>
      </c>
      <c r="R221" t="str">
        <f t="shared" si="106"/>
        <v>1,</v>
      </c>
      <c r="S221" t="str">
        <f t="shared" si="106"/>
        <v>2,</v>
      </c>
    </row>
    <row r="222" spans="1:19" x14ac:dyDescent="0.15">
      <c r="A222" t="s">
        <v>41</v>
      </c>
      <c r="B222">
        <v>93105</v>
      </c>
      <c r="C222">
        <v>384</v>
      </c>
      <c r="D222">
        <v>1</v>
      </c>
      <c r="E222">
        <v>2</v>
      </c>
      <c r="F222">
        <v>4</v>
      </c>
      <c r="G222" s="5">
        <f t="shared" si="95"/>
        <v>3.8281327883560964E-2</v>
      </c>
      <c r="H222" t="str">
        <f>VLOOKUP(B222,'名称-id-价值'!B:C,2,FALSE)</f>
        <v>T3MP5</v>
      </c>
      <c r="I222" t="str">
        <f t="shared" si="107"/>
        <v>T3部件</v>
      </c>
      <c r="J222">
        <f t="shared" si="96"/>
        <v>6</v>
      </c>
      <c r="K222">
        <f t="shared" si="108"/>
        <v>0.22968796730136579</v>
      </c>
      <c r="L222">
        <f>VLOOKUP(B222,'名称-id-价值'!B:M,J222+2,FALSE)</f>
        <v>117.6</v>
      </c>
      <c r="M222">
        <f t="shared" si="109"/>
        <v>6.7528262386601536</v>
      </c>
      <c r="N222">
        <f t="shared" si="97"/>
        <v>1981.7374937693164</v>
      </c>
      <c r="O222" t="str">
        <f t="shared" si="111"/>
        <v>93105,</v>
      </c>
      <c r="P222" t="str">
        <f t="shared" si="111"/>
        <v>384,</v>
      </c>
      <c r="Q222" t="str">
        <f t="shared" si="110"/>
        <v>(1,2)</v>
      </c>
      <c r="R222" t="str">
        <f t="shared" si="106"/>
        <v>1,</v>
      </c>
      <c r="S222" t="str">
        <f t="shared" si="106"/>
        <v>2,</v>
      </c>
    </row>
    <row r="223" spans="1:19" x14ac:dyDescent="0.15">
      <c r="A223" t="s">
        <v>41</v>
      </c>
      <c r="B223">
        <v>93201</v>
      </c>
      <c r="C223">
        <v>384</v>
      </c>
      <c r="D223">
        <v>1</v>
      </c>
      <c r="E223">
        <v>2</v>
      </c>
      <c r="F223">
        <v>4</v>
      </c>
      <c r="G223" s="5">
        <f t="shared" si="95"/>
        <v>3.8281327883560964E-2</v>
      </c>
      <c r="H223" t="str">
        <f>VLOOKUP(B223,'名称-id-价值'!B:C,2,FALSE)</f>
        <v>T3HP1</v>
      </c>
      <c r="I223" t="str">
        <f t="shared" si="107"/>
        <v>T3部件</v>
      </c>
      <c r="J223">
        <f t="shared" si="96"/>
        <v>6</v>
      </c>
      <c r="K223">
        <f t="shared" si="108"/>
        <v>0.22968796730136579</v>
      </c>
      <c r="L223">
        <f>VLOOKUP(B223,'名称-id-价值'!B:M,J223+2,FALSE)</f>
        <v>117.6</v>
      </c>
      <c r="M223">
        <f t="shared" si="109"/>
        <v>6.7528262386601536</v>
      </c>
      <c r="N223">
        <f t="shared" si="97"/>
        <v>1981.7374937693164</v>
      </c>
      <c r="O223" t="str">
        <f t="shared" si="111"/>
        <v>93201,</v>
      </c>
      <c r="P223" t="str">
        <f t="shared" si="111"/>
        <v>384,</v>
      </c>
      <c r="Q223" t="str">
        <f t="shared" si="110"/>
        <v>(1,2)</v>
      </c>
      <c r="R223" t="str">
        <f t="shared" si="106"/>
        <v>1,</v>
      </c>
      <c r="S223" t="str">
        <f t="shared" si="106"/>
        <v>2,</v>
      </c>
    </row>
    <row r="224" spans="1:19" x14ac:dyDescent="0.15">
      <c r="A224" t="s">
        <v>41</v>
      </c>
      <c r="B224">
        <v>93203</v>
      </c>
      <c r="C224">
        <v>384</v>
      </c>
      <c r="D224">
        <v>1</v>
      </c>
      <c r="E224">
        <v>2</v>
      </c>
      <c r="F224">
        <v>4</v>
      </c>
      <c r="G224" s="5">
        <f t="shared" si="95"/>
        <v>3.8281327883560964E-2</v>
      </c>
      <c r="H224" t="str">
        <f>VLOOKUP(B224,'名称-id-价值'!B:C,2,FALSE)</f>
        <v>T3HP3</v>
      </c>
      <c r="I224" t="str">
        <f t="shared" si="107"/>
        <v>T3部件</v>
      </c>
      <c r="J224">
        <f t="shared" si="96"/>
        <v>6</v>
      </c>
      <c r="K224">
        <f t="shared" si="108"/>
        <v>0.22968796730136579</v>
      </c>
      <c r="L224">
        <f>VLOOKUP(B224,'名称-id-价值'!B:M,J224+2,FALSE)</f>
        <v>117.6</v>
      </c>
      <c r="M224">
        <f t="shared" si="109"/>
        <v>6.7528262386601536</v>
      </c>
      <c r="N224">
        <f t="shared" si="97"/>
        <v>1981.7374937693164</v>
      </c>
      <c r="O224" t="str">
        <f t="shared" si="111"/>
        <v>93203,</v>
      </c>
      <c r="P224" t="str">
        <f t="shared" si="111"/>
        <v>384,</v>
      </c>
      <c r="Q224" t="str">
        <f t="shared" si="110"/>
        <v>(1,2)</v>
      </c>
      <c r="R224" t="str">
        <f t="shared" si="106"/>
        <v>1,</v>
      </c>
      <c r="S224" t="str">
        <f t="shared" si="106"/>
        <v>2,</v>
      </c>
    </row>
    <row r="225" spans="1:19" x14ac:dyDescent="0.15">
      <c r="A225" t="s">
        <v>41</v>
      </c>
      <c r="B225">
        <v>93205</v>
      </c>
      <c r="C225">
        <v>337</v>
      </c>
      <c r="D225">
        <v>1</v>
      </c>
      <c r="E225">
        <v>2</v>
      </c>
      <c r="F225">
        <v>4</v>
      </c>
      <c r="G225" s="5">
        <f t="shared" si="95"/>
        <v>3.3595852856145948E-2</v>
      </c>
      <c r="H225" t="str">
        <f>VLOOKUP(B225,'名称-id-价值'!B:C,2,FALSE)</f>
        <v>T3HP5</v>
      </c>
      <c r="I225" t="str">
        <f t="shared" si="107"/>
        <v>T3部件</v>
      </c>
      <c r="J225">
        <f t="shared" si="96"/>
        <v>6</v>
      </c>
      <c r="K225">
        <f t="shared" si="108"/>
        <v>0.2015751171368757</v>
      </c>
      <c r="L225">
        <f>VLOOKUP(B225,'名称-id-价值'!B:M,J225+2,FALSE)</f>
        <v>117.6</v>
      </c>
      <c r="M225">
        <f t="shared" si="109"/>
        <v>5.9263084438241442</v>
      </c>
      <c r="N225">
        <f t="shared" si="97"/>
        <v>1981.7374937693164</v>
      </c>
      <c r="O225" t="str">
        <f t="shared" si="111"/>
        <v>93205,</v>
      </c>
      <c r="P225" t="str">
        <f t="shared" si="111"/>
        <v>337,</v>
      </c>
      <c r="Q225" t="str">
        <f t="shared" si="110"/>
        <v>(1,2)</v>
      </c>
      <c r="R225" t="str">
        <f t="shared" si="106"/>
        <v>1,</v>
      </c>
      <c r="S225" t="str">
        <f t="shared" si="106"/>
        <v>2,</v>
      </c>
    </row>
    <row r="226" spans="1:19" x14ac:dyDescent="0.15">
      <c r="A226" t="s">
        <v>42</v>
      </c>
      <c r="B226">
        <v>11311</v>
      </c>
      <c r="C226">
        <v>177</v>
      </c>
      <c r="D226">
        <v>1</v>
      </c>
      <c r="E226">
        <v>1</v>
      </c>
      <c r="F226">
        <v>4</v>
      </c>
      <c r="G226" s="5">
        <f t="shared" si="95"/>
        <v>1.9972918077183481E-2</v>
      </c>
      <c r="H226" t="str">
        <f>VLOOKUP(B226,'名称-id-价值'!B:C,2,FALSE)</f>
        <v>35(t)</v>
      </c>
      <c r="I226" t="str">
        <f t="shared" si="107"/>
        <v>T3坦克</v>
      </c>
      <c r="J226">
        <f t="shared" si="96"/>
        <v>7</v>
      </c>
      <c r="K226">
        <f t="shared" si="108"/>
        <v>7.9891672308733924E-2</v>
      </c>
      <c r="L226">
        <f>VLOOKUP(B226,'名称-id-价值'!B:M,J226+2,FALSE)</f>
        <v>1452</v>
      </c>
      <c r="M226">
        <f t="shared" si="109"/>
        <v>29.000677048070415</v>
      </c>
      <c r="N226">
        <f t="shared" si="97"/>
        <v>2026.5569848792591</v>
      </c>
      <c r="O226" t="str">
        <f t="shared" si="111"/>
        <v>11311,</v>
      </c>
      <c r="P226" t="str">
        <f t="shared" si="111"/>
        <v>177,</v>
      </c>
      <c r="Q226" t="str">
        <f t="shared" si="110"/>
        <v>(1,1)</v>
      </c>
      <c r="R226" t="str">
        <f t="shared" si="106"/>
        <v>1,</v>
      </c>
      <c r="S226" t="str">
        <f t="shared" si="106"/>
        <v>1,</v>
      </c>
    </row>
    <row r="227" spans="1:19" x14ac:dyDescent="0.15">
      <c r="A227" t="s">
        <v>42</v>
      </c>
      <c r="B227">
        <v>12311</v>
      </c>
      <c r="C227">
        <v>177</v>
      </c>
      <c r="D227">
        <v>1</v>
      </c>
      <c r="E227">
        <v>1</v>
      </c>
      <c r="F227">
        <v>4</v>
      </c>
      <c r="G227" s="5">
        <f t="shared" si="95"/>
        <v>1.9972918077183481E-2</v>
      </c>
      <c r="H227" t="str">
        <f>VLOOKUP(B227,'名称-id-价值'!B:C,2,FALSE)</f>
        <v>玛蒂尔达</v>
      </c>
      <c r="I227" t="str">
        <f t="shared" si="107"/>
        <v>T3坦克</v>
      </c>
      <c r="J227">
        <f t="shared" si="96"/>
        <v>7</v>
      </c>
      <c r="K227">
        <f t="shared" si="108"/>
        <v>7.9891672308733924E-2</v>
      </c>
      <c r="L227">
        <f>VLOOKUP(B227,'名称-id-价值'!B:M,J227+2,FALSE)</f>
        <v>1452</v>
      </c>
      <c r="M227">
        <f t="shared" si="109"/>
        <v>29.000677048070415</v>
      </c>
      <c r="N227">
        <f t="shared" si="97"/>
        <v>2026.5569848792591</v>
      </c>
      <c r="O227" t="str">
        <f t="shared" si="111"/>
        <v>12311,</v>
      </c>
      <c r="P227" t="str">
        <f t="shared" si="111"/>
        <v>177,</v>
      </c>
      <c r="Q227" t="str">
        <f t="shared" si="110"/>
        <v>(1,1)</v>
      </c>
      <c r="R227" t="str">
        <f t="shared" si="106"/>
        <v>1,</v>
      </c>
      <c r="S227" t="str">
        <f t="shared" si="106"/>
        <v>1,</v>
      </c>
    </row>
    <row r="228" spans="1:19" x14ac:dyDescent="0.15">
      <c r="A228" t="s">
        <v>42</v>
      </c>
      <c r="B228">
        <v>13311</v>
      </c>
      <c r="C228">
        <v>177</v>
      </c>
      <c r="D228">
        <v>1</v>
      </c>
      <c r="E228">
        <v>1</v>
      </c>
      <c r="F228">
        <v>4</v>
      </c>
      <c r="G228" s="5">
        <f t="shared" si="95"/>
        <v>1.9972918077183481E-2</v>
      </c>
      <c r="H228" t="str">
        <f>VLOOKUP(B228,'名称-id-价值'!B:C,2,FALSE)</f>
        <v>黑豹</v>
      </c>
      <c r="I228" t="str">
        <f t="shared" si="107"/>
        <v>T3坦克</v>
      </c>
      <c r="J228">
        <f t="shared" si="96"/>
        <v>7</v>
      </c>
      <c r="K228">
        <f t="shared" si="108"/>
        <v>7.9891672308733924E-2</v>
      </c>
      <c r="L228">
        <f>VLOOKUP(B228,'名称-id-价值'!B:M,J228+2,FALSE)</f>
        <v>1452</v>
      </c>
      <c r="M228">
        <f t="shared" si="109"/>
        <v>29.000677048070415</v>
      </c>
      <c r="N228">
        <f t="shared" si="97"/>
        <v>2026.5569848792591</v>
      </c>
      <c r="O228" t="str">
        <f t="shared" si="111"/>
        <v>13311,</v>
      </c>
      <c r="P228" t="str">
        <f t="shared" si="111"/>
        <v>177,</v>
      </c>
      <c r="Q228" t="str">
        <f t="shared" si="110"/>
        <v>(1,1)</v>
      </c>
      <c r="R228" t="str">
        <f t="shared" si="106"/>
        <v>1,</v>
      </c>
      <c r="S228" t="str">
        <f t="shared" si="106"/>
        <v>1,</v>
      </c>
    </row>
    <row r="229" spans="1:19" x14ac:dyDescent="0.15">
      <c r="A229" t="s">
        <v>42</v>
      </c>
      <c r="B229">
        <v>11321</v>
      </c>
      <c r="C229">
        <v>99</v>
      </c>
      <c r="D229">
        <v>1</v>
      </c>
      <c r="E229">
        <v>1</v>
      </c>
      <c r="F229">
        <v>4</v>
      </c>
      <c r="G229" s="5">
        <f t="shared" si="95"/>
        <v>1.1171293161814489E-2</v>
      </c>
      <c r="H229" t="str">
        <f>VLOOKUP(B229,'名称-id-价值'!B:C,2,FALSE)</f>
        <v>十字军</v>
      </c>
      <c r="I229" t="str">
        <f t="shared" si="107"/>
        <v>T3坦克</v>
      </c>
      <c r="J229">
        <f t="shared" si="96"/>
        <v>7</v>
      </c>
      <c r="K229">
        <f t="shared" si="108"/>
        <v>4.4685172647257958E-2</v>
      </c>
      <c r="L229">
        <f>VLOOKUP(B229,'名称-id-价值'!B:M,J229+2,FALSE)</f>
        <v>1932</v>
      </c>
      <c r="M229">
        <f t="shared" si="109"/>
        <v>21.582938388625593</v>
      </c>
      <c r="N229">
        <f t="shared" si="97"/>
        <v>2026.5569848792591</v>
      </c>
      <c r="O229" t="str">
        <f t="shared" si="111"/>
        <v>11321,</v>
      </c>
      <c r="P229" t="str">
        <f t="shared" si="111"/>
        <v>99,</v>
      </c>
      <c r="Q229" t="str">
        <f t="shared" si="110"/>
        <v>(1,1)</v>
      </c>
      <c r="R229" t="str">
        <f t="shared" si="106"/>
        <v>1,</v>
      </c>
      <c r="S229" t="str">
        <f t="shared" si="106"/>
        <v>1,</v>
      </c>
    </row>
    <row r="230" spans="1:19" x14ac:dyDescent="0.15">
      <c r="A230" t="s">
        <v>42</v>
      </c>
      <c r="B230">
        <v>12321</v>
      </c>
      <c r="C230">
        <v>99</v>
      </c>
      <c r="D230">
        <v>1</v>
      </c>
      <c r="E230">
        <v>1</v>
      </c>
      <c r="F230">
        <v>4</v>
      </c>
      <c r="G230" s="5">
        <f t="shared" si="95"/>
        <v>1.1171293161814489E-2</v>
      </c>
      <c r="H230" t="str">
        <f>VLOOKUP(B230,'名称-id-价值'!B:C,2,FALSE)</f>
        <v>谢尔曼</v>
      </c>
      <c r="I230" t="str">
        <f t="shared" si="107"/>
        <v>T3坦克</v>
      </c>
      <c r="J230">
        <f t="shared" si="96"/>
        <v>7</v>
      </c>
      <c r="K230">
        <f t="shared" si="108"/>
        <v>4.4685172647257958E-2</v>
      </c>
      <c r="L230">
        <f>VLOOKUP(B230,'名称-id-价值'!B:M,J230+2,FALSE)</f>
        <v>1932</v>
      </c>
      <c r="M230">
        <f t="shared" si="109"/>
        <v>21.582938388625593</v>
      </c>
      <c r="N230">
        <f t="shared" si="97"/>
        <v>2026.5569848792591</v>
      </c>
      <c r="O230" t="str">
        <f t="shared" si="111"/>
        <v>12321,</v>
      </c>
      <c r="P230" t="str">
        <f t="shared" si="111"/>
        <v>99,</v>
      </c>
      <c r="Q230" t="str">
        <f t="shared" si="110"/>
        <v>(1,1)</v>
      </c>
      <c r="R230" t="str">
        <f t="shared" si="106"/>
        <v>1,</v>
      </c>
      <c r="S230" t="str">
        <f t="shared" si="106"/>
        <v>1,</v>
      </c>
    </row>
    <row r="231" spans="1:19" x14ac:dyDescent="0.15">
      <c r="A231" t="s">
        <v>42</v>
      </c>
      <c r="B231">
        <v>13321</v>
      </c>
      <c r="C231">
        <v>99</v>
      </c>
      <c r="D231">
        <v>1</v>
      </c>
      <c r="E231">
        <v>1</v>
      </c>
      <c r="F231">
        <v>4</v>
      </c>
      <c r="G231" s="5">
        <f t="shared" si="95"/>
        <v>1.1171293161814489E-2</v>
      </c>
      <c r="H231" t="str">
        <f>VLOOKUP(B231,'名称-id-价值'!B:C,2,FALSE)</f>
        <v>虎式</v>
      </c>
      <c r="I231" t="str">
        <f t="shared" si="107"/>
        <v>T3坦克</v>
      </c>
      <c r="J231">
        <f t="shared" si="96"/>
        <v>7</v>
      </c>
      <c r="K231">
        <f t="shared" si="108"/>
        <v>4.4685172647257958E-2</v>
      </c>
      <c r="L231">
        <f>VLOOKUP(B231,'名称-id-价值'!B:M,J231+2,FALSE)</f>
        <v>1932</v>
      </c>
      <c r="M231">
        <f t="shared" si="109"/>
        <v>21.582938388625593</v>
      </c>
      <c r="N231">
        <f t="shared" si="97"/>
        <v>2026.5569848792591</v>
      </c>
      <c r="O231" t="str">
        <f t="shared" si="111"/>
        <v>13321,</v>
      </c>
      <c r="P231" t="str">
        <f t="shared" si="111"/>
        <v>99,</v>
      </c>
      <c r="Q231" t="str">
        <f t="shared" si="110"/>
        <v>(1,1)</v>
      </c>
      <c r="R231" t="str">
        <f t="shared" ref="R231:S264" si="112">D231&amp;","</f>
        <v>1,</v>
      </c>
      <c r="S231" t="str">
        <f t="shared" si="112"/>
        <v>1,</v>
      </c>
    </row>
    <row r="232" spans="1:19" x14ac:dyDescent="0.15">
      <c r="A232" t="s">
        <v>42</v>
      </c>
      <c r="B232">
        <v>13331</v>
      </c>
      <c r="C232">
        <v>99</v>
      </c>
      <c r="D232">
        <v>1</v>
      </c>
      <c r="E232">
        <v>1</v>
      </c>
      <c r="F232">
        <v>4</v>
      </c>
      <c r="G232" s="5">
        <f t="shared" si="95"/>
        <v>1.1171293161814489E-2</v>
      </c>
      <c r="H232" t="str">
        <f>VLOOKUP(B232,'名称-id-价值'!B:C,2,FALSE)</f>
        <v>KV-2</v>
      </c>
      <c r="I232" t="str">
        <f t="shared" ref="I232" si="113">IF(LEFT(B232,1)+0=5,"T"&amp;MID(B232,3,1)&amp;"碎片",IF(LEFT(B232,1)+0=1,"T"&amp;MID(B232,3,1)&amp;"坦克",IF(LEFT(B232,1)+0=9,"T"&amp;MID(B232,2,1)&amp;"部件")))</f>
        <v>T3坦克</v>
      </c>
      <c r="J232">
        <f t="shared" si="96"/>
        <v>7</v>
      </c>
      <c r="K232">
        <f t="shared" ref="K232" si="114">AVERAGE(D232:E232)*G232*F232</f>
        <v>4.4685172647257958E-2</v>
      </c>
      <c r="L232">
        <f>VLOOKUP(B232,'名称-id-价值'!B:M,J232+2,FALSE)</f>
        <v>2208</v>
      </c>
      <c r="M232">
        <f t="shared" ref="M232" si="115">G232*L232*AVERAGE(D232:E232)</f>
        <v>24.666215301286393</v>
      </c>
      <c r="N232">
        <f t="shared" si="97"/>
        <v>2026.5569848792591</v>
      </c>
      <c r="O232" t="str">
        <f t="shared" ref="O232" si="116">B232&amp;","</f>
        <v>13331,</v>
      </c>
      <c r="P232" t="str">
        <f t="shared" ref="P232" si="117">C232&amp;","</f>
        <v>99,</v>
      </c>
      <c r="Q232" t="str">
        <f t="shared" ref="Q232" si="118">"("&amp;LEFT(R232&amp;S232,LEN(R232&amp;S232)-1)&amp;")"</f>
        <v>(1,1)</v>
      </c>
      <c r="R232" t="str">
        <f t="shared" ref="R232" si="119">D232&amp;","</f>
        <v>1,</v>
      </c>
      <c r="S232" t="str">
        <f t="shared" ref="S232" si="120">E232&amp;","</f>
        <v>1,</v>
      </c>
    </row>
    <row r="233" spans="1:19" x14ac:dyDescent="0.15">
      <c r="A233" t="s">
        <v>42</v>
      </c>
      <c r="B233">
        <v>51311</v>
      </c>
      <c r="C233">
        <v>333</v>
      </c>
      <c r="D233">
        <v>6</v>
      </c>
      <c r="E233">
        <v>15</v>
      </c>
      <c r="F233">
        <v>4</v>
      </c>
      <c r="G233" s="5">
        <f t="shared" si="95"/>
        <v>3.7576167907921461E-2</v>
      </c>
      <c r="H233" t="str">
        <f>VLOOKUP(B233,'名称-id-价值'!B:C,2,FALSE)</f>
        <v>35(t)-碎片</v>
      </c>
      <c r="I233" t="str">
        <f t="shared" si="107"/>
        <v>T3碎片</v>
      </c>
      <c r="J233">
        <f t="shared" si="96"/>
        <v>7</v>
      </c>
      <c r="K233">
        <f t="shared" si="108"/>
        <v>1.5781990521327014</v>
      </c>
      <c r="L233">
        <f>VLOOKUP(B233,'名称-id-价值'!B:M,J233+2,FALSE)</f>
        <v>48.4</v>
      </c>
      <c r="M233">
        <f t="shared" si="109"/>
        <v>19.096208530805686</v>
      </c>
      <c r="N233">
        <f t="shared" si="97"/>
        <v>2026.5569848792591</v>
      </c>
      <c r="O233" t="str">
        <f t="shared" si="111"/>
        <v>51311,</v>
      </c>
      <c r="P233" t="str">
        <f t="shared" si="111"/>
        <v>333,</v>
      </c>
      <c r="Q233" t="str">
        <f t="shared" si="110"/>
        <v>(6,15)</v>
      </c>
      <c r="R233" t="str">
        <f t="shared" si="112"/>
        <v>6,</v>
      </c>
      <c r="S233" t="str">
        <f t="shared" si="112"/>
        <v>15,</v>
      </c>
    </row>
    <row r="234" spans="1:19" x14ac:dyDescent="0.15">
      <c r="A234" t="s">
        <v>42</v>
      </c>
      <c r="B234">
        <v>52311</v>
      </c>
      <c r="C234">
        <v>333</v>
      </c>
      <c r="D234">
        <v>6</v>
      </c>
      <c r="E234">
        <v>15</v>
      </c>
      <c r="F234">
        <v>4</v>
      </c>
      <c r="G234" s="5">
        <f t="shared" si="95"/>
        <v>3.7576167907921461E-2</v>
      </c>
      <c r="H234" t="str">
        <f>VLOOKUP(B234,'名称-id-价值'!B:C,2,FALSE)</f>
        <v>玛蒂尔达-碎片</v>
      </c>
      <c r="I234" t="str">
        <f t="shared" si="107"/>
        <v>T3碎片</v>
      </c>
      <c r="J234">
        <f t="shared" si="96"/>
        <v>7</v>
      </c>
      <c r="K234">
        <f t="shared" si="108"/>
        <v>1.5781990521327014</v>
      </c>
      <c r="L234">
        <f>VLOOKUP(B234,'名称-id-价值'!B:M,J234+2,FALSE)</f>
        <v>48.4</v>
      </c>
      <c r="M234">
        <f t="shared" si="109"/>
        <v>19.096208530805686</v>
      </c>
      <c r="N234">
        <f t="shared" si="97"/>
        <v>2026.5569848792591</v>
      </c>
      <c r="O234" t="str">
        <f t="shared" si="111"/>
        <v>52311,</v>
      </c>
      <c r="P234" t="str">
        <f t="shared" si="111"/>
        <v>333,</v>
      </c>
      <c r="Q234" t="str">
        <f t="shared" si="110"/>
        <v>(6,15)</v>
      </c>
      <c r="R234" t="str">
        <f t="shared" si="112"/>
        <v>6,</v>
      </c>
      <c r="S234" t="str">
        <f t="shared" si="112"/>
        <v>15,</v>
      </c>
    </row>
    <row r="235" spans="1:19" x14ac:dyDescent="0.15">
      <c r="A235" t="s">
        <v>42</v>
      </c>
      <c r="B235">
        <v>53311</v>
      </c>
      <c r="C235">
        <v>333</v>
      </c>
      <c r="D235">
        <v>6</v>
      </c>
      <c r="E235">
        <v>15</v>
      </c>
      <c r="F235">
        <v>4</v>
      </c>
      <c r="G235" s="5">
        <f t="shared" si="95"/>
        <v>3.7576167907921461E-2</v>
      </c>
      <c r="H235" t="str">
        <f>VLOOKUP(B235,'名称-id-价值'!B:C,2,FALSE)</f>
        <v>黑豹-碎片</v>
      </c>
      <c r="I235" t="str">
        <f t="shared" si="107"/>
        <v>T3碎片</v>
      </c>
      <c r="J235">
        <f t="shared" si="96"/>
        <v>7</v>
      </c>
      <c r="K235">
        <f t="shared" si="108"/>
        <v>1.5781990521327014</v>
      </c>
      <c r="L235">
        <f>VLOOKUP(B235,'名称-id-价值'!B:M,J235+2,FALSE)</f>
        <v>48.4</v>
      </c>
      <c r="M235">
        <f t="shared" si="109"/>
        <v>19.096208530805686</v>
      </c>
      <c r="N235">
        <f t="shared" si="97"/>
        <v>2026.5569848792591</v>
      </c>
      <c r="O235" t="str">
        <f t="shared" si="111"/>
        <v>53311,</v>
      </c>
      <c r="P235" t="str">
        <f t="shared" si="111"/>
        <v>333,</v>
      </c>
      <c r="Q235" t="str">
        <f t="shared" si="110"/>
        <v>(6,15)</v>
      </c>
      <c r="R235" t="str">
        <f t="shared" si="112"/>
        <v>6,</v>
      </c>
      <c r="S235" t="str">
        <f t="shared" si="112"/>
        <v>15,</v>
      </c>
    </row>
    <row r="236" spans="1:19" x14ac:dyDescent="0.15">
      <c r="A236" t="s">
        <v>42</v>
      </c>
      <c r="B236">
        <v>51321</v>
      </c>
      <c r="C236">
        <v>218</v>
      </c>
      <c r="D236">
        <v>4</v>
      </c>
      <c r="E236">
        <v>12</v>
      </c>
      <c r="F236">
        <v>4</v>
      </c>
      <c r="G236" s="5">
        <f t="shared" si="95"/>
        <v>2.4599413225005643E-2</v>
      </c>
      <c r="H236" t="str">
        <f>VLOOKUP(B236,'名称-id-价值'!B:C,2,FALSE)</f>
        <v>十字军-碎片</v>
      </c>
      <c r="I236" t="str">
        <f t="shared" si="107"/>
        <v>T3碎片</v>
      </c>
      <c r="J236">
        <f t="shared" si="96"/>
        <v>7</v>
      </c>
      <c r="K236">
        <f t="shared" si="108"/>
        <v>0.78718122320018058</v>
      </c>
      <c r="L236">
        <f>VLOOKUP(B236,'名称-id-价值'!B:M,J236+2,FALSE)</f>
        <v>64.400000000000006</v>
      </c>
      <c r="M236">
        <f t="shared" si="109"/>
        <v>12.673617693522909</v>
      </c>
      <c r="N236">
        <f t="shared" si="97"/>
        <v>2026.5569848792591</v>
      </c>
      <c r="O236" t="str">
        <f t="shared" si="111"/>
        <v>51321,</v>
      </c>
      <c r="P236" t="str">
        <f t="shared" si="111"/>
        <v>218,</v>
      </c>
      <c r="Q236" t="str">
        <f t="shared" si="110"/>
        <v>(4,12)</v>
      </c>
      <c r="R236" t="str">
        <f t="shared" si="112"/>
        <v>4,</v>
      </c>
      <c r="S236" t="str">
        <f t="shared" si="112"/>
        <v>12,</v>
      </c>
    </row>
    <row r="237" spans="1:19" x14ac:dyDescent="0.15">
      <c r="A237" t="s">
        <v>42</v>
      </c>
      <c r="B237">
        <v>52321</v>
      </c>
      <c r="C237">
        <v>218</v>
      </c>
      <c r="D237">
        <v>4</v>
      </c>
      <c r="E237">
        <v>12</v>
      </c>
      <c r="F237">
        <v>4</v>
      </c>
      <c r="G237" s="5">
        <f t="shared" si="95"/>
        <v>2.4599413225005643E-2</v>
      </c>
      <c r="H237" t="str">
        <f>VLOOKUP(B237,'名称-id-价值'!B:C,2,FALSE)</f>
        <v>谢尔曼-碎片</v>
      </c>
      <c r="I237" t="str">
        <f t="shared" si="107"/>
        <v>T3碎片</v>
      </c>
      <c r="J237">
        <f t="shared" si="96"/>
        <v>7</v>
      </c>
      <c r="K237">
        <f t="shared" si="108"/>
        <v>0.78718122320018058</v>
      </c>
      <c r="L237">
        <f>VLOOKUP(B237,'名称-id-价值'!B:M,J237+2,FALSE)</f>
        <v>64.400000000000006</v>
      </c>
      <c r="M237">
        <f t="shared" si="109"/>
        <v>12.673617693522909</v>
      </c>
      <c r="N237">
        <f t="shared" si="97"/>
        <v>2026.5569848792591</v>
      </c>
      <c r="O237" t="str">
        <f t="shared" si="111"/>
        <v>52321,</v>
      </c>
      <c r="P237" t="str">
        <f t="shared" si="111"/>
        <v>218,</v>
      </c>
      <c r="Q237" t="str">
        <f t="shared" si="110"/>
        <v>(4,12)</v>
      </c>
      <c r="R237" t="str">
        <f t="shared" si="112"/>
        <v>4,</v>
      </c>
      <c r="S237" t="str">
        <f t="shared" si="112"/>
        <v>12,</v>
      </c>
    </row>
    <row r="238" spans="1:19" x14ac:dyDescent="0.15">
      <c r="A238" t="s">
        <v>42</v>
      </c>
      <c r="B238">
        <v>53321</v>
      </c>
      <c r="C238">
        <v>218</v>
      </c>
      <c r="D238">
        <v>4</v>
      </c>
      <c r="E238">
        <v>12</v>
      </c>
      <c r="F238">
        <v>4</v>
      </c>
      <c r="G238" s="5">
        <f t="shared" si="95"/>
        <v>2.4599413225005643E-2</v>
      </c>
      <c r="H238" t="str">
        <f>VLOOKUP(B238,'名称-id-价值'!B:C,2,FALSE)</f>
        <v>虎式-碎片</v>
      </c>
      <c r="I238" t="str">
        <f t="shared" si="107"/>
        <v>T3碎片</v>
      </c>
      <c r="J238">
        <f t="shared" si="96"/>
        <v>7</v>
      </c>
      <c r="K238">
        <f t="shared" si="108"/>
        <v>0.78718122320018058</v>
      </c>
      <c r="L238">
        <f>VLOOKUP(B238,'名称-id-价值'!B:M,J238+2,FALSE)</f>
        <v>64.400000000000006</v>
      </c>
      <c r="M238">
        <f t="shared" si="109"/>
        <v>12.673617693522909</v>
      </c>
      <c r="N238">
        <f t="shared" si="97"/>
        <v>2026.5569848792591</v>
      </c>
      <c r="O238" t="str">
        <f t="shared" si="111"/>
        <v>53321,</v>
      </c>
      <c r="P238" t="str">
        <f t="shared" si="111"/>
        <v>218,</v>
      </c>
      <c r="Q238" t="str">
        <f t="shared" si="110"/>
        <v>(4,12)</v>
      </c>
      <c r="R238" t="str">
        <f t="shared" si="112"/>
        <v>4,</v>
      </c>
      <c r="S238" t="str">
        <f t="shared" si="112"/>
        <v>12,</v>
      </c>
    </row>
    <row r="239" spans="1:19" x14ac:dyDescent="0.15">
      <c r="A239" t="s">
        <v>42</v>
      </c>
      <c r="B239">
        <v>53331</v>
      </c>
      <c r="C239">
        <v>710</v>
      </c>
      <c r="D239">
        <v>4</v>
      </c>
      <c r="E239">
        <v>12</v>
      </c>
      <c r="F239">
        <v>4</v>
      </c>
      <c r="G239" s="5">
        <f t="shared" si="95"/>
        <v>8.0117354998871584E-2</v>
      </c>
      <c r="H239" t="str">
        <f>VLOOKUP(B239,'名称-id-价值'!B:C,2,FALSE)</f>
        <v>KV-2-碎片</v>
      </c>
      <c r="I239" t="str">
        <f t="shared" ref="I239" si="121">IF(LEFT(B239,1)+0=5,"T"&amp;MID(B239,3,1)&amp;"碎片",IF(LEFT(B239,1)+0=1,"T"&amp;MID(B239,3,1)&amp;"坦克",IF(LEFT(B239,1)+0=9,"T"&amp;MID(B239,2,1)&amp;"部件")))</f>
        <v>T3碎片</v>
      </c>
      <c r="J239">
        <f t="shared" si="96"/>
        <v>7</v>
      </c>
      <c r="K239">
        <f t="shared" ref="K239" si="122">AVERAGE(D239:E239)*G239*F239</f>
        <v>2.5637553599638907</v>
      </c>
      <c r="L239">
        <f>VLOOKUP(B239,'名称-id-价值'!B:M,J239+2,FALSE)</f>
        <v>73.600000000000009</v>
      </c>
      <c r="M239">
        <f t="shared" ref="M239" si="123">G239*L239*AVERAGE(D239:E239)</f>
        <v>47.173098623335598</v>
      </c>
      <c r="N239">
        <f t="shared" si="97"/>
        <v>2026.5569848792591</v>
      </c>
      <c r="O239" t="str">
        <f t="shared" ref="O239" si="124">B239&amp;","</f>
        <v>53331,</v>
      </c>
      <c r="P239" t="str">
        <f t="shared" ref="P239" si="125">C239&amp;","</f>
        <v>710,</v>
      </c>
      <c r="Q239" t="str">
        <f t="shared" ref="Q239" si="126">"("&amp;LEFT(R239&amp;S239,LEN(R239&amp;S239)-1)&amp;")"</f>
        <v>(4,12)</v>
      </c>
      <c r="R239" t="str">
        <f t="shared" ref="R239" si="127">D239&amp;","</f>
        <v>4,</v>
      </c>
      <c r="S239" t="str">
        <f t="shared" ref="S239" si="128">E239&amp;","</f>
        <v>12,</v>
      </c>
    </row>
    <row r="240" spans="1:19" x14ac:dyDescent="0.15">
      <c r="A240" t="s">
        <v>42</v>
      </c>
      <c r="B240">
        <v>92001</v>
      </c>
      <c r="C240">
        <v>146</v>
      </c>
      <c r="D240">
        <v>3</v>
      </c>
      <c r="E240">
        <v>6</v>
      </c>
      <c r="F240">
        <v>4</v>
      </c>
      <c r="G240" s="5">
        <f t="shared" si="95"/>
        <v>1.6474836380049651E-2</v>
      </c>
      <c r="H240" t="str">
        <f>VLOOKUP(B240,'名称-id-价值'!B:C,2,FALSE)</f>
        <v>T2LP1</v>
      </c>
      <c r="I240" t="str">
        <f t="shared" si="107"/>
        <v>T2部件</v>
      </c>
      <c r="J240">
        <f t="shared" si="96"/>
        <v>7</v>
      </c>
      <c r="K240">
        <f t="shared" si="108"/>
        <v>0.29654705484089372</v>
      </c>
      <c r="L240">
        <f>VLOOKUP(B240,'名称-id-价值'!B:M,J240+2,FALSE)</f>
        <v>60.199999999999996</v>
      </c>
      <c r="M240">
        <f t="shared" si="109"/>
        <v>4.4630331753554504</v>
      </c>
      <c r="N240">
        <f t="shared" si="97"/>
        <v>2026.5569848792591</v>
      </c>
      <c r="O240" t="str">
        <f t="shared" si="111"/>
        <v>92001,</v>
      </c>
      <c r="P240" t="str">
        <f t="shared" si="111"/>
        <v>146,</v>
      </c>
      <c r="Q240" t="str">
        <f t="shared" si="110"/>
        <v>(3,6)</v>
      </c>
      <c r="R240" t="str">
        <f t="shared" si="112"/>
        <v>3,</v>
      </c>
      <c r="S240" t="str">
        <f t="shared" si="112"/>
        <v>6,</v>
      </c>
    </row>
    <row r="241" spans="1:19" x14ac:dyDescent="0.15">
      <c r="A241" t="s">
        <v>42</v>
      </c>
      <c r="B241">
        <v>92003</v>
      </c>
      <c r="C241">
        <v>146</v>
      </c>
      <c r="D241">
        <v>3</v>
      </c>
      <c r="E241">
        <v>6</v>
      </c>
      <c r="F241">
        <v>4</v>
      </c>
      <c r="G241" s="5">
        <f t="shared" si="95"/>
        <v>1.6474836380049651E-2</v>
      </c>
      <c r="H241" t="str">
        <f>VLOOKUP(B241,'名称-id-价值'!B:C,2,FALSE)</f>
        <v>T2LP3</v>
      </c>
      <c r="I241" t="str">
        <f t="shared" si="107"/>
        <v>T2部件</v>
      </c>
      <c r="J241">
        <f t="shared" si="96"/>
        <v>7</v>
      </c>
      <c r="K241">
        <f t="shared" si="108"/>
        <v>0.29654705484089372</v>
      </c>
      <c r="L241">
        <f>VLOOKUP(B241,'名称-id-价值'!B:M,J241+2,FALSE)</f>
        <v>60.2</v>
      </c>
      <c r="M241">
        <f t="shared" si="109"/>
        <v>4.4630331753554504</v>
      </c>
      <c r="N241">
        <f t="shared" si="97"/>
        <v>2026.5569848792591</v>
      </c>
      <c r="O241" t="str">
        <f t="shared" si="111"/>
        <v>92003,</v>
      </c>
      <c r="P241" t="str">
        <f t="shared" si="111"/>
        <v>146,</v>
      </c>
      <c r="Q241" t="str">
        <f t="shared" si="110"/>
        <v>(3,6)</v>
      </c>
      <c r="R241" t="str">
        <f t="shared" si="112"/>
        <v>3,</v>
      </c>
      <c r="S241" t="str">
        <f t="shared" si="112"/>
        <v>6,</v>
      </c>
    </row>
    <row r="242" spans="1:19" x14ac:dyDescent="0.15">
      <c r="A242" t="s">
        <v>42</v>
      </c>
      <c r="B242">
        <v>92005</v>
      </c>
      <c r="C242">
        <v>146</v>
      </c>
      <c r="D242">
        <v>3</v>
      </c>
      <c r="E242">
        <v>6</v>
      </c>
      <c r="F242">
        <v>4</v>
      </c>
      <c r="G242" s="5">
        <f t="shared" si="95"/>
        <v>1.6474836380049651E-2</v>
      </c>
      <c r="H242" t="str">
        <f>VLOOKUP(B242,'名称-id-价值'!B:C,2,FALSE)</f>
        <v>T2LP5</v>
      </c>
      <c r="I242" t="str">
        <f t="shared" si="107"/>
        <v>T2部件</v>
      </c>
      <c r="J242">
        <f t="shared" si="96"/>
        <v>7</v>
      </c>
      <c r="K242">
        <f t="shared" si="108"/>
        <v>0.29654705484089372</v>
      </c>
      <c r="L242">
        <f>VLOOKUP(B242,'名称-id-价值'!B:M,J242+2,FALSE)</f>
        <v>60.2</v>
      </c>
      <c r="M242">
        <f t="shared" si="109"/>
        <v>4.4630331753554504</v>
      </c>
      <c r="N242">
        <f t="shared" si="97"/>
        <v>2026.5569848792591</v>
      </c>
      <c r="O242" t="str">
        <f t="shared" si="111"/>
        <v>92005,</v>
      </c>
      <c r="P242" t="str">
        <f t="shared" si="111"/>
        <v>146,</v>
      </c>
      <c r="Q242" t="str">
        <f t="shared" si="110"/>
        <v>(3,6)</v>
      </c>
      <c r="R242" t="str">
        <f t="shared" si="112"/>
        <v>3,</v>
      </c>
      <c r="S242" t="str">
        <f t="shared" si="112"/>
        <v>6,</v>
      </c>
    </row>
    <row r="243" spans="1:19" x14ac:dyDescent="0.15">
      <c r="A243" t="s">
        <v>42</v>
      </c>
      <c r="B243">
        <v>92101</v>
      </c>
      <c r="C243">
        <v>146</v>
      </c>
      <c r="D243">
        <v>3</v>
      </c>
      <c r="E243">
        <v>6</v>
      </c>
      <c r="F243">
        <v>4</v>
      </c>
      <c r="G243" s="5">
        <f t="shared" si="95"/>
        <v>1.6474836380049651E-2</v>
      </c>
      <c r="H243" t="str">
        <f>VLOOKUP(B243,'名称-id-价值'!B:C,2,FALSE)</f>
        <v>T2MP1</v>
      </c>
      <c r="I243" t="str">
        <f t="shared" si="107"/>
        <v>T2部件</v>
      </c>
      <c r="J243">
        <f t="shared" si="96"/>
        <v>7</v>
      </c>
      <c r="K243">
        <f t="shared" si="108"/>
        <v>0.29654705484089372</v>
      </c>
      <c r="L243">
        <f>VLOOKUP(B243,'名称-id-价值'!B:M,J243+2,FALSE)</f>
        <v>60.2</v>
      </c>
      <c r="M243">
        <f t="shared" si="109"/>
        <v>4.4630331753554504</v>
      </c>
      <c r="N243">
        <f t="shared" si="97"/>
        <v>2026.5569848792591</v>
      </c>
      <c r="O243" t="str">
        <f t="shared" si="111"/>
        <v>92101,</v>
      </c>
      <c r="P243" t="str">
        <f t="shared" si="111"/>
        <v>146,</v>
      </c>
      <c r="Q243" t="str">
        <f t="shared" si="110"/>
        <v>(3,6)</v>
      </c>
      <c r="R243" t="str">
        <f t="shared" si="112"/>
        <v>3,</v>
      </c>
      <c r="S243" t="str">
        <f t="shared" si="112"/>
        <v>6,</v>
      </c>
    </row>
    <row r="244" spans="1:19" x14ac:dyDescent="0.15">
      <c r="A244" t="s">
        <v>42</v>
      </c>
      <c r="B244">
        <v>92103</v>
      </c>
      <c r="C244">
        <v>146</v>
      </c>
      <c r="D244">
        <v>3</v>
      </c>
      <c r="E244">
        <v>6</v>
      </c>
      <c r="F244">
        <v>4</v>
      </c>
      <c r="G244" s="5">
        <f t="shared" si="95"/>
        <v>1.6474836380049651E-2</v>
      </c>
      <c r="H244" t="str">
        <f>VLOOKUP(B244,'名称-id-价值'!B:C,2,FALSE)</f>
        <v>T2MP3</v>
      </c>
      <c r="I244" t="str">
        <f t="shared" si="107"/>
        <v>T2部件</v>
      </c>
      <c r="J244">
        <f t="shared" si="96"/>
        <v>7</v>
      </c>
      <c r="K244">
        <f t="shared" si="108"/>
        <v>0.29654705484089372</v>
      </c>
      <c r="L244">
        <f>VLOOKUP(B244,'名称-id-价值'!B:M,J244+2,FALSE)</f>
        <v>60.2</v>
      </c>
      <c r="M244">
        <f t="shared" si="109"/>
        <v>4.4630331753554504</v>
      </c>
      <c r="N244">
        <f t="shared" si="97"/>
        <v>2026.5569848792591</v>
      </c>
      <c r="O244" t="str">
        <f t="shared" si="111"/>
        <v>92103,</v>
      </c>
      <c r="P244" t="str">
        <f t="shared" si="111"/>
        <v>146,</v>
      </c>
      <c r="Q244" t="str">
        <f t="shared" si="110"/>
        <v>(3,6)</v>
      </c>
      <c r="R244" t="str">
        <f t="shared" si="112"/>
        <v>3,</v>
      </c>
      <c r="S244" t="str">
        <f t="shared" si="112"/>
        <v>6,</v>
      </c>
    </row>
    <row r="245" spans="1:19" x14ac:dyDescent="0.15">
      <c r="A245" t="s">
        <v>42</v>
      </c>
      <c r="B245">
        <v>92105</v>
      </c>
      <c r="C245">
        <v>146</v>
      </c>
      <c r="D245">
        <v>3</v>
      </c>
      <c r="E245">
        <v>6</v>
      </c>
      <c r="F245">
        <v>4</v>
      </c>
      <c r="G245" s="5">
        <f t="shared" si="95"/>
        <v>1.6474836380049651E-2</v>
      </c>
      <c r="H245" t="str">
        <f>VLOOKUP(B245,'名称-id-价值'!B:C,2,FALSE)</f>
        <v>T2MP5</v>
      </c>
      <c r="I245" t="str">
        <f t="shared" si="107"/>
        <v>T2部件</v>
      </c>
      <c r="J245">
        <f t="shared" si="96"/>
        <v>7</v>
      </c>
      <c r="K245">
        <f t="shared" si="108"/>
        <v>0.29654705484089372</v>
      </c>
      <c r="L245">
        <f>VLOOKUP(B245,'名称-id-价值'!B:M,J245+2,FALSE)</f>
        <v>60.2</v>
      </c>
      <c r="M245">
        <f t="shared" si="109"/>
        <v>4.4630331753554504</v>
      </c>
      <c r="N245">
        <f t="shared" si="97"/>
        <v>2026.5569848792591</v>
      </c>
      <c r="O245" t="str">
        <f t="shared" si="111"/>
        <v>92105,</v>
      </c>
      <c r="P245" t="str">
        <f t="shared" si="111"/>
        <v>146,</v>
      </c>
      <c r="Q245" t="str">
        <f t="shared" si="110"/>
        <v>(3,6)</v>
      </c>
      <c r="R245" t="str">
        <f t="shared" si="112"/>
        <v>3,</v>
      </c>
      <c r="S245" t="str">
        <f t="shared" si="112"/>
        <v>6,</v>
      </c>
    </row>
    <row r="246" spans="1:19" x14ac:dyDescent="0.15">
      <c r="A246" t="s">
        <v>42</v>
      </c>
      <c r="B246">
        <v>92201</v>
      </c>
      <c r="C246">
        <v>146</v>
      </c>
      <c r="D246">
        <v>3</v>
      </c>
      <c r="E246">
        <v>6</v>
      </c>
      <c r="F246">
        <v>4</v>
      </c>
      <c r="G246" s="5">
        <f t="shared" si="95"/>
        <v>1.6474836380049651E-2</v>
      </c>
      <c r="H246" t="str">
        <f>VLOOKUP(B246,'名称-id-价值'!B:C,2,FALSE)</f>
        <v>T2HP1</v>
      </c>
      <c r="I246" t="str">
        <f t="shared" si="107"/>
        <v>T2部件</v>
      </c>
      <c r="J246">
        <f t="shared" si="96"/>
        <v>7</v>
      </c>
      <c r="K246">
        <f t="shared" si="108"/>
        <v>0.29654705484089372</v>
      </c>
      <c r="L246">
        <f>VLOOKUP(B246,'名称-id-价值'!B:M,J246+2,FALSE)</f>
        <v>60.2</v>
      </c>
      <c r="M246">
        <f t="shared" si="109"/>
        <v>4.4630331753554504</v>
      </c>
      <c r="N246">
        <f t="shared" si="97"/>
        <v>2026.5569848792591</v>
      </c>
      <c r="O246" t="str">
        <f t="shared" si="111"/>
        <v>92201,</v>
      </c>
      <c r="P246" t="str">
        <f t="shared" si="111"/>
        <v>146,</v>
      </c>
      <c r="Q246" t="str">
        <f t="shared" si="110"/>
        <v>(3,6)</v>
      </c>
      <c r="R246" t="str">
        <f t="shared" si="112"/>
        <v>3,</v>
      </c>
      <c r="S246" t="str">
        <f t="shared" si="112"/>
        <v>6,</v>
      </c>
    </row>
    <row r="247" spans="1:19" x14ac:dyDescent="0.15">
      <c r="A247" t="s">
        <v>42</v>
      </c>
      <c r="B247">
        <v>92203</v>
      </c>
      <c r="C247">
        <v>146</v>
      </c>
      <c r="D247">
        <v>3</v>
      </c>
      <c r="E247">
        <v>6</v>
      </c>
      <c r="F247">
        <v>4</v>
      </c>
      <c r="G247" s="5">
        <f t="shared" si="95"/>
        <v>1.6474836380049651E-2</v>
      </c>
      <c r="H247" t="str">
        <f>VLOOKUP(B247,'名称-id-价值'!B:C,2,FALSE)</f>
        <v>T2HP3</v>
      </c>
      <c r="I247" t="str">
        <f t="shared" si="107"/>
        <v>T2部件</v>
      </c>
      <c r="J247">
        <f t="shared" si="96"/>
        <v>7</v>
      </c>
      <c r="K247">
        <f t="shared" si="108"/>
        <v>0.29654705484089372</v>
      </c>
      <c r="L247">
        <f>VLOOKUP(B247,'名称-id-价值'!B:M,J247+2,FALSE)</f>
        <v>60.2</v>
      </c>
      <c r="M247">
        <f t="shared" si="109"/>
        <v>4.4630331753554504</v>
      </c>
      <c r="N247">
        <f t="shared" si="97"/>
        <v>2026.5569848792591</v>
      </c>
      <c r="O247" t="str">
        <f t="shared" si="111"/>
        <v>92203,</v>
      </c>
      <c r="P247" t="str">
        <f t="shared" si="111"/>
        <v>146,</v>
      </c>
      <c r="Q247" t="str">
        <f t="shared" si="110"/>
        <v>(3,6)</v>
      </c>
      <c r="R247" t="str">
        <f t="shared" si="112"/>
        <v>3,</v>
      </c>
      <c r="S247" t="str">
        <f t="shared" si="112"/>
        <v>6,</v>
      </c>
    </row>
    <row r="248" spans="1:19" x14ac:dyDescent="0.15">
      <c r="A248" t="s">
        <v>42</v>
      </c>
      <c r="B248">
        <v>92205</v>
      </c>
      <c r="C248">
        <v>146</v>
      </c>
      <c r="D248">
        <v>3</v>
      </c>
      <c r="E248">
        <v>6</v>
      </c>
      <c r="F248">
        <v>4</v>
      </c>
      <c r="G248" s="5">
        <f t="shared" si="95"/>
        <v>1.6474836380049651E-2</v>
      </c>
      <c r="H248" t="str">
        <f>VLOOKUP(B248,'名称-id-价值'!B:C,2,FALSE)</f>
        <v>T2HP5</v>
      </c>
      <c r="I248" t="str">
        <f t="shared" si="107"/>
        <v>T2部件</v>
      </c>
      <c r="J248">
        <f t="shared" si="96"/>
        <v>7</v>
      </c>
      <c r="K248">
        <f t="shared" si="108"/>
        <v>0.29654705484089372</v>
      </c>
      <c r="L248">
        <f>VLOOKUP(B248,'名称-id-价值'!B:M,J248+2,FALSE)</f>
        <v>60.2</v>
      </c>
      <c r="M248">
        <f t="shared" si="109"/>
        <v>4.4630331753554504</v>
      </c>
      <c r="N248">
        <f t="shared" si="97"/>
        <v>2026.5569848792591</v>
      </c>
      <c r="O248" t="str">
        <f t="shared" si="111"/>
        <v>92205,</v>
      </c>
      <c r="P248" t="str">
        <f t="shared" si="111"/>
        <v>146,</v>
      </c>
      <c r="Q248" t="str">
        <f t="shared" si="110"/>
        <v>(3,6)</v>
      </c>
      <c r="R248" t="str">
        <f t="shared" si="112"/>
        <v>3,</v>
      </c>
      <c r="S248" t="str">
        <f t="shared" si="112"/>
        <v>6,</v>
      </c>
    </row>
    <row r="249" spans="1:19" x14ac:dyDescent="0.15">
      <c r="A249" t="s">
        <v>42</v>
      </c>
      <c r="B249">
        <v>92002</v>
      </c>
      <c r="C249">
        <v>146</v>
      </c>
      <c r="D249">
        <v>3</v>
      </c>
      <c r="E249">
        <v>6</v>
      </c>
      <c r="F249">
        <v>4</v>
      </c>
      <c r="G249" s="5">
        <f t="shared" si="95"/>
        <v>1.6474836380049651E-2</v>
      </c>
      <c r="H249" t="str">
        <f>VLOOKUP(B249,'名称-id-价值'!B:C,2,FALSE)</f>
        <v>T2LP2</v>
      </c>
      <c r="I249" t="str">
        <f t="shared" si="107"/>
        <v>T2部件</v>
      </c>
      <c r="J249">
        <f t="shared" si="96"/>
        <v>7</v>
      </c>
      <c r="K249">
        <f t="shared" si="108"/>
        <v>0.29654705484089372</v>
      </c>
      <c r="L249">
        <f>VLOOKUP(B249,'名称-id-价值'!B:M,J249+2,FALSE)</f>
        <v>60.199999999999996</v>
      </c>
      <c r="M249">
        <f t="shared" si="109"/>
        <v>4.4630331753554504</v>
      </c>
      <c r="N249">
        <f t="shared" si="97"/>
        <v>2026.5569848792591</v>
      </c>
      <c r="O249" t="str">
        <f t="shared" si="111"/>
        <v>92002,</v>
      </c>
      <c r="P249" t="str">
        <f t="shared" si="111"/>
        <v>146,</v>
      </c>
      <c r="Q249" t="str">
        <f t="shared" si="110"/>
        <v>(3,6)</v>
      </c>
      <c r="R249" t="str">
        <f t="shared" si="112"/>
        <v>3,</v>
      </c>
      <c r="S249" t="str">
        <f t="shared" si="112"/>
        <v>6,</v>
      </c>
    </row>
    <row r="250" spans="1:19" x14ac:dyDescent="0.15">
      <c r="A250" t="s">
        <v>42</v>
      </c>
      <c r="B250">
        <v>92004</v>
      </c>
      <c r="C250">
        <v>146</v>
      </c>
      <c r="D250">
        <v>3</v>
      </c>
      <c r="E250">
        <v>6</v>
      </c>
      <c r="F250">
        <v>4</v>
      </c>
      <c r="G250" s="5">
        <f t="shared" si="95"/>
        <v>1.6474836380049651E-2</v>
      </c>
      <c r="H250" t="str">
        <f>VLOOKUP(B250,'名称-id-价值'!B:C,2,FALSE)</f>
        <v>T2LP4</v>
      </c>
      <c r="I250" t="str">
        <f t="shared" si="107"/>
        <v>T2部件</v>
      </c>
      <c r="J250">
        <f t="shared" si="96"/>
        <v>7</v>
      </c>
      <c r="K250">
        <f t="shared" si="108"/>
        <v>0.29654705484089372</v>
      </c>
      <c r="L250">
        <f>VLOOKUP(B250,'名称-id-价值'!B:M,J250+2,FALSE)</f>
        <v>60.2</v>
      </c>
      <c r="M250">
        <f t="shared" si="109"/>
        <v>4.4630331753554504</v>
      </c>
      <c r="N250">
        <f t="shared" si="97"/>
        <v>2026.5569848792591</v>
      </c>
      <c r="O250" t="str">
        <f t="shared" si="111"/>
        <v>92004,</v>
      </c>
      <c r="P250" t="str">
        <f t="shared" si="111"/>
        <v>146,</v>
      </c>
      <c r="Q250" t="str">
        <f t="shared" si="110"/>
        <v>(3,6)</v>
      </c>
      <c r="R250" t="str">
        <f t="shared" si="112"/>
        <v>3,</v>
      </c>
      <c r="S250" t="str">
        <f t="shared" si="112"/>
        <v>6,</v>
      </c>
    </row>
    <row r="251" spans="1:19" x14ac:dyDescent="0.15">
      <c r="A251" t="s">
        <v>42</v>
      </c>
      <c r="B251">
        <v>92006</v>
      </c>
      <c r="C251">
        <v>146</v>
      </c>
      <c r="D251">
        <v>3</v>
      </c>
      <c r="E251">
        <v>6</v>
      </c>
      <c r="F251">
        <v>4</v>
      </c>
      <c r="G251" s="5">
        <f t="shared" si="95"/>
        <v>1.6474836380049651E-2</v>
      </c>
      <c r="H251" t="str">
        <f>VLOOKUP(B251,'名称-id-价值'!B:C,2,FALSE)</f>
        <v>T2LP6</v>
      </c>
      <c r="I251" t="str">
        <f t="shared" si="107"/>
        <v>T2部件</v>
      </c>
      <c r="J251">
        <f t="shared" si="96"/>
        <v>7</v>
      </c>
      <c r="K251">
        <f t="shared" si="108"/>
        <v>0.29654705484089372</v>
      </c>
      <c r="L251">
        <f>VLOOKUP(B251,'名称-id-价值'!B:M,J251+2,FALSE)</f>
        <v>60.2</v>
      </c>
      <c r="M251">
        <f t="shared" si="109"/>
        <v>4.4630331753554504</v>
      </c>
      <c r="N251">
        <f t="shared" si="97"/>
        <v>2026.5569848792591</v>
      </c>
      <c r="O251" t="str">
        <f t="shared" si="111"/>
        <v>92006,</v>
      </c>
      <c r="P251" t="str">
        <f t="shared" si="111"/>
        <v>146,</v>
      </c>
      <c r="Q251" t="str">
        <f t="shared" si="110"/>
        <v>(3,6)</v>
      </c>
      <c r="R251" t="str">
        <f t="shared" si="112"/>
        <v>3,</v>
      </c>
      <c r="S251" t="str">
        <f t="shared" si="112"/>
        <v>6,</v>
      </c>
    </row>
    <row r="252" spans="1:19" x14ac:dyDescent="0.15">
      <c r="A252" t="s">
        <v>42</v>
      </c>
      <c r="B252">
        <v>92102</v>
      </c>
      <c r="C252">
        <v>146</v>
      </c>
      <c r="D252">
        <v>3</v>
      </c>
      <c r="E252">
        <v>6</v>
      </c>
      <c r="F252">
        <v>4</v>
      </c>
      <c r="G252" s="5">
        <f t="shared" si="95"/>
        <v>1.6474836380049651E-2</v>
      </c>
      <c r="H252" t="str">
        <f>VLOOKUP(B252,'名称-id-价值'!B:C,2,FALSE)</f>
        <v>T2MP2</v>
      </c>
      <c r="I252" t="str">
        <f t="shared" si="107"/>
        <v>T2部件</v>
      </c>
      <c r="J252">
        <f t="shared" si="96"/>
        <v>7</v>
      </c>
      <c r="K252">
        <f t="shared" si="108"/>
        <v>0.29654705484089372</v>
      </c>
      <c r="L252">
        <f>VLOOKUP(B252,'名称-id-价值'!B:M,J252+2,FALSE)</f>
        <v>60.2</v>
      </c>
      <c r="M252">
        <f t="shared" si="109"/>
        <v>4.4630331753554504</v>
      </c>
      <c r="N252">
        <f t="shared" si="97"/>
        <v>2026.5569848792591</v>
      </c>
      <c r="O252" t="str">
        <f t="shared" si="111"/>
        <v>92102,</v>
      </c>
      <c r="P252" t="str">
        <f t="shared" si="111"/>
        <v>146,</v>
      </c>
      <c r="Q252" t="str">
        <f t="shared" si="110"/>
        <v>(3,6)</v>
      </c>
      <c r="R252" t="str">
        <f t="shared" si="112"/>
        <v>3,</v>
      </c>
      <c r="S252" t="str">
        <f t="shared" si="112"/>
        <v>6,</v>
      </c>
    </row>
    <row r="253" spans="1:19" x14ac:dyDescent="0.15">
      <c r="A253" t="s">
        <v>42</v>
      </c>
      <c r="B253">
        <v>92104</v>
      </c>
      <c r="C253">
        <v>146</v>
      </c>
      <c r="D253">
        <v>3</v>
      </c>
      <c r="E253">
        <v>6</v>
      </c>
      <c r="F253">
        <v>4</v>
      </c>
      <c r="G253" s="5">
        <f t="shared" si="95"/>
        <v>1.6474836380049651E-2</v>
      </c>
      <c r="H253" t="str">
        <f>VLOOKUP(B253,'名称-id-价值'!B:C,2,FALSE)</f>
        <v>T2MP4</v>
      </c>
      <c r="I253" t="str">
        <f t="shared" si="107"/>
        <v>T2部件</v>
      </c>
      <c r="J253">
        <f t="shared" si="96"/>
        <v>7</v>
      </c>
      <c r="K253">
        <f t="shared" si="108"/>
        <v>0.29654705484089372</v>
      </c>
      <c r="L253">
        <f>VLOOKUP(B253,'名称-id-价值'!B:M,J253+2,FALSE)</f>
        <v>60.2</v>
      </c>
      <c r="M253">
        <f t="shared" si="109"/>
        <v>4.4630331753554504</v>
      </c>
      <c r="N253">
        <f t="shared" si="97"/>
        <v>2026.5569848792591</v>
      </c>
      <c r="O253" t="str">
        <f t="shared" si="111"/>
        <v>92104,</v>
      </c>
      <c r="P253" t="str">
        <f t="shared" si="111"/>
        <v>146,</v>
      </c>
      <c r="Q253" t="str">
        <f t="shared" si="110"/>
        <v>(3,6)</v>
      </c>
      <c r="R253" t="str">
        <f t="shared" si="112"/>
        <v>3,</v>
      </c>
      <c r="S253" t="str">
        <f t="shared" si="112"/>
        <v>6,</v>
      </c>
    </row>
    <row r="254" spans="1:19" x14ac:dyDescent="0.15">
      <c r="A254" t="s">
        <v>42</v>
      </c>
      <c r="B254">
        <v>92106</v>
      </c>
      <c r="C254">
        <v>146</v>
      </c>
      <c r="D254">
        <v>3</v>
      </c>
      <c r="E254">
        <v>6</v>
      </c>
      <c r="F254">
        <v>4</v>
      </c>
      <c r="G254" s="5">
        <f t="shared" si="95"/>
        <v>1.6474836380049651E-2</v>
      </c>
      <c r="H254" t="str">
        <f>VLOOKUP(B254,'名称-id-价值'!B:C,2,FALSE)</f>
        <v>T2MP6</v>
      </c>
      <c r="I254" t="str">
        <f t="shared" si="107"/>
        <v>T2部件</v>
      </c>
      <c r="J254">
        <f t="shared" si="96"/>
        <v>7</v>
      </c>
      <c r="K254">
        <f t="shared" si="108"/>
        <v>0.29654705484089372</v>
      </c>
      <c r="L254">
        <f>VLOOKUP(B254,'名称-id-价值'!B:M,J254+2,FALSE)</f>
        <v>60.2</v>
      </c>
      <c r="M254">
        <f t="shared" si="109"/>
        <v>4.4630331753554504</v>
      </c>
      <c r="N254">
        <f t="shared" si="97"/>
        <v>2026.5569848792591</v>
      </c>
      <c r="O254" t="str">
        <f t="shared" si="111"/>
        <v>92106,</v>
      </c>
      <c r="P254" t="str">
        <f t="shared" si="111"/>
        <v>146,</v>
      </c>
      <c r="Q254" t="str">
        <f t="shared" si="110"/>
        <v>(3,6)</v>
      </c>
      <c r="R254" t="str">
        <f t="shared" si="112"/>
        <v>3,</v>
      </c>
      <c r="S254" t="str">
        <f t="shared" si="112"/>
        <v>6,</v>
      </c>
    </row>
    <row r="255" spans="1:19" x14ac:dyDescent="0.15">
      <c r="A255" t="s">
        <v>42</v>
      </c>
      <c r="B255">
        <v>92202</v>
      </c>
      <c r="C255">
        <v>146</v>
      </c>
      <c r="D255">
        <v>3</v>
      </c>
      <c r="E255">
        <v>6</v>
      </c>
      <c r="F255">
        <v>4</v>
      </c>
      <c r="G255" s="5">
        <f t="shared" si="95"/>
        <v>1.6474836380049651E-2</v>
      </c>
      <c r="H255" t="str">
        <f>VLOOKUP(B255,'名称-id-价值'!B:C,2,FALSE)</f>
        <v>T2HP2</v>
      </c>
      <c r="I255" t="str">
        <f t="shared" si="107"/>
        <v>T2部件</v>
      </c>
      <c r="J255">
        <f t="shared" si="96"/>
        <v>7</v>
      </c>
      <c r="K255">
        <f t="shared" si="108"/>
        <v>0.29654705484089372</v>
      </c>
      <c r="L255">
        <f>VLOOKUP(B255,'名称-id-价值'!B:M,J255+2,FALSE)</f>
        <v>60.2</v>
      </c>
      <c r="M255">
        <f t="shared" si="109"/>
        <v>4.4630331753554504</v>
      </c>
      <c r="N255">
        <f t="shared" si="97"/>
        <v>2026.5569848792591</v>
      </c>
      <c r="O255" t="str">
        <f t="shared" si="111"/>
        <v>92202,</v>
      </c>
      <c r="P255" t="str">
        <f t="shared" si="111"/>
        <v>146,</v>
      </c>
      <c r="Q255" t="str">
        <f t="shared" si="110"/>
        <v>(3,6)</v>
      </c>
      <c r="R255" t="str">
        <f t="shared" si="112"/>
        <v>3,</v>
      </c>
      <c r="S255" t="str">
        <f t="shared" si="112"/>
        <v>6,</v>
      </c>
    </row>
    <row r="256" spans="1:19" x14ac:dyDescent="0.15">
      <c r="A256" t="s">
        <v>42</v>
      </c>
      <c r="B256">
        <v>92204</v>
      </c>
      <c r="C256">
        <v>146</v>
      </c>
      <c r="D256">
        <v>3</v>
      </c>
      <c r="E256">
        <v>6</v>
      </c>
      <c r="F256">
        <v>4</v>
      </c>
      <c r="G256" s="5">
        <f t="shared" si="95"/>
        <v>1.6474836380049651E-2</v>
      </c>
      <c r="H256" t="str">
        <f>VLOOKUP(B256,'名称-id-价值'!B:C,2,FALSE)</f>
        <v>T2HP4</v>
      </c>
      <c r="I256" t="str">
        <f t="shared" si="107"/>
        <v>T2部件</v>
      </c>
      <c r="J256">
        <f t="shared" si="96"/>
        <v>7</v>
      </c>
      <c r="K256">
        <f t="shared" si="108"/>
        <v>0.29654705484089372</v>
      </c>
      <c r="L256">
        <f>VLOOKUP(B256,'名称-id-价值'!B:M,J256+2,FALSE)</f>
        <v>60.2</v>
      </c>
      <c r="M256">
        <f t="shared" si="109"/>
        <v>4.4630331753554504</v>
      </c>
      <c r="N256">
        <f t="shared" si="97"/>
        <v>2026.5569848792591</v>
      </c>
      <c r="O256" t="str">
        <f t="shared" si="111"/>
        <v>92204,</v>
      </c>
      <c r="P256" t="str">
        <f t="shared" si="111"/>
        <v>146,</v>
      </c>
      <c r="Q256" t="str">
        <f t="shared" si="110"/>
        <v>(3,6)</v>
      </c>
      <c r="R256" t="str">
        <f t="shared" si="112"/>
        <v>3,</v>
      </c>
      <c r="S256" t="str">
        <f t="shared" si="112"/>
        <v>6,</v>
      </c>
    </row>
    <row r="257" spans="1:19" x14ac:dyDescent="0.15">
      <c r="A257" t="s">
        <v>42</v>
      </c>
      <c r="B257">
        <v>92206</v>
      </c>
      <c r="C257">
        <v>146</v>
      </c>
      <c r="D257">
        <v>3</v>
      </c>
      <c r="E257">
        <v>6</v>
      </c>
      <c r="F257">
        <v>4</v>
      </c>
      <c r="G257" s="5">
        <f t="shared" si="95"/>
        <v>1.6474836380049651E-2</v>
      </c>
      <c r="H257" t="str">
        <f>VLOOKUP(B257,'名称-id-价值'!B:C,2,FALSE)</f>
        <v>T2HP6</v>
      </c>
      <c r="I257" t="str">
        <f t="shared" si="107"/>
        <v>T2部件</v>
      </c>
      <c r="J257">
        <f t="shared" si="96"/>
        <v>7</v>
      </c>
      <c r="K257">
        <f t="shared" si="108"/>
        <v>0.29654705484089372</v>
      </c>
      <c r="L257">
        <f>VLOOKUP(B257,'名称-id-价值'!B:M,J257+2,FALSE)</f>
        <v>60.2</v>
      </c>
      <c r="M257">
        <f t="shared" si="109"/>
        <v>4.4630331753554504</v>
      </c>
      <c r="N257">
        <f t="shared" si="97"/>
        <v>2026.5569848792591</v>
      </c>
      <c r="O257" t="str">
        <f t="shared" si="111"/>
        <v>92206,</v>
      </c>
      <c r="P257" t="str">
        <f t="shared" si="111"/>
        <v>146,</v>
      </c>
      <c r="Q257" t="str">
        <f t="shared" si="110"/>
        <v>(3,6)</v>
      </c>
      <c r="R257" t="str">
        <f t="shared" si="112"/>
        <v>3,</v>
      </c>
      <c r="S257" t="str">
        <f t="shared" si="112"/>
        <v>6,</v>
      </c>
    </row>
    <row r="258" spans="1:19" x14ac:dyDescent="0.15">
      <c r="A258" t="s">
        <v>42</v>
      </c>
      <c r="B258">
        <v>93001</v>
      </c>
      <c r="C258">
        <v>153</v>
      </c>
      <c r="D258">
        <v>1</v>
      </c>
      <c r="E258">
        <v>2</v>
      </c>
      <c r="F258">
        <v>4</v>
      </c>
      <c r="G258" s="5">
        <f t="shared" ref="G258:G321" si="129">C258/SUMIFS(C:C,A:A,A258)</f>
        <v>1.7264725795531483E-2</v>
      </c>
      <c r="H258" t="str">
        <f>VLOOKUP(B258,'名称-id-价值'!B:C,2,FALSE)</f>
        <v>T3LP1</v>
      </c>
      <c r="I258" t="str">
        <f t="shared" si="107"/>
        <v>T3部件</v>
      </c>
      <c r="J258">
        <f t="shared" ref="J258:J321" si="130">IF(RIGHT(A258,1)+0=0,10,RIGHT(A258,1)+0)</f>
        <v>7</v>
      </c>
      <c r="K258">
        <f t="shared" si="108"/>
        <v>0.1035883547731889</v>
      </c>
      <c r="L258">
        <f>VLOOKUP(B258,'名称-id-价值'!B:M,J258+2,FALSE)</f>
        <v>115.19999999999999</v>
      </c>
      <c r="M258">
        <f t="shared" si="109"/>
        <v>2.9833446174678397</v>
      </c>
      <c r="N258">
        <f t="shared" ref="N258:N321" si="131">SUMIFS(M:M,A:A,A258)*F258+VLOOKUP(J258,$AC$21:$AF$31,4,FALSE)</f>
        <v>2026.5569848792591</v>
      </c>
      <c r="O258" t="str">
        <f t="shared" si="111"/>
        <v>93001,</v>
      </c>
      <c r="P258" t="str">
        <f t="shared" si="111"/>
        <v>153,</v>
      </c>
      <c r="Q258" t="str">
        <f t="shared" si="110"/>
        <v>(1,2)</v>
      </c>
      <c r="R258" t="str">
        <f t="shared" si="112"/>
        <v>1,</v>
      </c>
      <c r="S258" t="str">
        <f t="shared" si="112"/>
        <v>2,</v>
      </c>
    </row>
    <row r="259" spans="1:19" x14ac:dyDescent="0.15">
      <c r="A259" t="s">
        <v>42</v>
      </c>
      <c r="B259">
        <v>93003</v>
      </c>
      <c r="C259">
        <v>153</v>
      </c>
      <c r="D259">
        <v>1</v>
      </c>
      <c r="E259">
        <v>2</v>
      </c>
      <c r="F259">
        <v>4</v>
      </c>
      <c r="G259" s="5">
        <f t="shared" si="129"/>
        <v>1.7264725795531483E-2</v>
      </c>
      <c r="H259" t="str">
        <f>VLOOKUP(B259,'名称-id-价值'!B:C,2,FALSE)</f>
        <v>T3LP3</v>
      </c>
      <c r="I259" t="str">
        <f t="shared" si="107"/>
        <v>T3部件</v>
      </c>
      <c r="J259">
        <f t="shared" si="130"/>
        <v>7</v>
      </c>
      <c r="K259">
        <f t="shared" si="108"/>
        <v>0.1035883547731889</v>
      </c>
      <c r="L259">
        <f>VLOOKUP(B259,'名称-id-价值'!B:M,J259+2,FALSE)</f>
        <v>115.2</v>
      </c>
      <c r="M259">
        <f t="shared" si="109"/>
        <v>2.9833446174678402</v>
      </c>
      <c r="N259">
        <f t="shared" si="131"/>
        <v>2026.5569848792591</v>
      </c>
      <c r="O259" t="str">
        <f t="shared" si="111"/>
        <v>93003,</v>
      </c>
      <c r="P259" t="str">
        <f t="shared" si="111"/>
        <v>153,</v>
      </c>
      <c r="Q259" t="str">
        <f t="shared" si="110"/>
        <v>(1,2)</v>
      </c>
      <c r="R259" t="str">
        <f t="shared" si="112"/>
        <v>1,</v>
      </c>
      <c r="S259" t="str">
        <f t="shared" si="112"/>
        <v>2,</v>
      </c>
    </row>
    <row r="260" spans="1:19" x14ac:dyDescent="0.15">
      <c r="A260" t="s">
        <v>42</v>
      </c>
      <c r="B260">
        <v>93005</v>
      </c>
      <c r="C260">
        <v>153</v>
      </c>
      <c r="D260">
        <v>1</v>
      </c>
      <c r="E260">
        <v>2</v>
      </c>
      <c r="F260">
        <v>4</v>
      </c>
      <c r="G260" s="5">
        <f t="shared" si="129"/>
        <v>1.7264725795531483E-2</v>
      </c>
      <c r="H260" t="str">
        <f>VLOOKUP(B260,'名称-id-价值'!B:C,2,FALSE)</f>
        <v>T3LP5</v>
      </c>
      <c r="I260" t="str">
        <f t="shared" si="107"/>
        <v>T3部件</v>
      </c>
      <c r="J260">
        <f t="shared" si="130"/>
        <v>7</v>
      </c>
      <c r="K260">
        <f t="shared" si="108"/>
        <v>0.1035883547731889</v>
      </c>
      <c r="L260">
        <f>VLOOKUP(B260,'名称-id-价值'!B:M,J260+2,FALSE)</f>
        <v>115.2</v>
      </c>
      <c r="M260">
        <f t="shared" si="109"/>
        <v>2.9833446174678402</v>
      </c>
      <c r="N260">
        <f t="shared" si="131"/>
        <v>2026.5569848792591</v>
      </c>
      <c r="O260" t="str">
        <f t="shared" si="111"/>
        <v>93005,</v>
      </c>
      <c r="P260" t="str">
        <f t="shared" si="111"/>
        <v>153,</v>
      </c>
      <c r="Q260" t="str">
        <f t="shared" si="110"/>
        <v>(1,2)</v>
      </c>
      <c r="R260" t="str">
        <f t="shared" si="112"/>
        <v>1,</v>
      </c>
      <c r="S260" t="str">
        <f t="shared" si="112"/>
        <v>2,</v>
      </c>
    </row>
    <row r="261" spans="1:19" x14ac:dyDescent="0.15">
      <c r="A261" t="s">
        <v>42</v>
      </c>
      <c r="B261">
        <v>93101</v>
      </c>
      <c r="C261">
        <v>153</v>
      </c>
      <c r="D261">
        <v>1</v>
      </c>
      <c r="E261">
        <v>2</v>
      </c>
      <c r="F261">
        <v>4</v>
      </c>
      <c r="G261" s="5">
        <f t="shared" si="129"/>
        <v>1.7264725795531483E-2</v>
      </c>
      <c r="H261" t="str">
        <f>VLOOKUP(B261,'名称-id-价值'!B:C,2,FALSE)</f>
        <v>T3MP1</v>
      </c>
      <c r="I261" t="str">
        <f t="shared" si="107"/>
        <v>T3部件</v>
      </c>
      <c r="J261">
        <f t="shared" si="130"/>
        <v>7</v>
      </c>
      <c r="K261">
        <f t="shared" si="108"/>
        <v>0.1035883547731889</v>
      </c>
      <c r="L261">
        <f>VLOOKUP(B261,'名称-id-价值'!B:M,J261+2,FALSE)</f>
        <v>115.2</v>
      </c>
      <c r="M261">
        <f t="shared" si="109"/>
        <v>2.9833446174678402</v>
      </c>
      <c r="N261">
        <f t="shared" si="131"/>
        <v>2026.5569848792591</v>
      </c>
      <c r="O261" t="str">
        <f t="shared" si="111"/>
        <v>93101,</v>
      </c>
      <c r="P261" t="str">
        <f t="shared" si="111"/>
        <v>153,</v>
      </c>
      <c r="Q261" t="str">
        <f t="shared" si="110"/>
        <v>(1,2)</v>
      </c>
      <c r="R261" t="str">
        <f t="shared" si="112"/>
        <v>1,</v>
      </c>
      <c r="S261" t="str">
        <f t="shared" si="112"/>
        <v>2,</v>
      </c>
    </row>
    <row r="262" spans="1:19" x14ac:dyDescent="0.15">
      <c r="A262" t="s">
        <v>42</v>
      </c>
      <c r="B262">
        <v>93103</v>
      </c>
      <c r="C262">
        <v>153</v>
      </c>
      <c r="D262">
        <v>1</v>
      </c>
      <c r="E262">
        <v>2</v>
      </c>
      <c r="F262">
        <v>4</v>
      </c>
      <c r="G262" s="5">
        <f t="shared" si="129"/>
        <v>1.7264725795531483E-2</v>
      </c>
      <c r="H262" t="str">
        <f>VLOOKUP(B262,'名称-id-价值'!B:C,2,FALSE)</f>
        <v>T3MP3</v>
      </c>
      <c r="I262" t="str">
        <f t="shared" si="107"/>
        <v>T3部件</v>
      </c>
      <c r="J262">
        <f t="shared" si="130"/>
        <v>7</v>
      </c>
      <c r="K262">
        <f t="shared" si="108"/>
        <v>0.1035883547731889</v>
      </c>
      <c r="L262">
        <f>VLOOKUP(B262,'名称-id-价值'!B:M,J262+2,FALSE)</f>
        <v>115.2</v>
      </c>
      <c r="M262">
        <f t="shared" si="109"/>
        <v>2.9833446174678402</v>
      </c>
      <c r="N262">
        <f t="shared" si="131"/>
        <v>2026.5569848792591</v>
      </c>
      <c r="O262" t="str">
        <f t="shared" si="111"/>
        <v>93103,</v>
      </c>
      <c r="P262" t="str">
        <f t="shared" si="111"/>
        <v>153,</v>
      </c>
      <c r="Q262" t="str">
        <f t="shared" si="110"/>
        <v>(1,2)</v>
      </c>
      <c r="R262" t="str">
        <f t="shared" si="112"/>
        <v>1,</v>
      </c>
      <c r="S262" t="str">
        <f t="shared" si="112"/>
        <v>2,</v>
      </c>
    </row>
    <row r="263" spans="1:19" x14ac:dyDescent="0.15">
      <c r="A263" t="s">
        <v>42</v>
      </c>
      <c r="B263">
        <v>93105</v>
      </c>
      <c r="C263">
        <v>153</v>
      </c>
      <c r="D263">
        <v>1</v>
      </c>
      <c r="E263">
        <v>2</v>
      </c>
      <c r="F263">
        <v>4</v>
      </c>
      <c r="G263" s="5">
        <f t="shared" si="129"/>
        <v>1.7264725795531483E-2</v>
      </c>
      <c r="H263" t="str">
        <f>VLOOKUP(B263,'名称-id-价值'!B:C,2,FALSE)</f>
        <v>T3MP5</v>
      </c>
      <c r="I263" t="str">
        <f t="shared" si="107"/>
        <v>T3部件</v>
      </c>
      <c r="J263">
        <f t="shared" si="130"/>
        <v>7</v>
      </c>
      <c r="K263">
        <f t="shared" si="108"/>
        <v>0.1035883547731889</v>
      </c>
      <c r="L263">
        <f>VLOOKUP(B263,'名称-id-价值'!B:M,J263+2,FALSE)</f>
        <v>115.2</v>
      </c>
      <c r="M263">
        <f t="shared" si="109"/>
        <v>2.9833446174678402</v>
      </c>
      <c r="N263">
        <f t="shared" si="131"/>
        <v>2026.5569848792591</v>
      </c>
      <c r="O263" t="str">
        <f t="shared" si="111"/>
        <v>93105,</v>
      </c>
      <c r="P263" t="str">
        <f t="shared" si="111"/>
        <v>153,</v>
      </c>
      <c r="Q263" t="str">
        <f t="shared" si="110"/>
        <v>(1,2)</v>
      </c>
      <c r="R263" t="str">
        <f t="shared" si="112"/>
        <v>1,</v>
      </c>
      <c r="S263" t="str">
        <f t="shared" si="112"/>
        <v>2,</v>
      </c>
    </row>
    <row r="264" spans="1:19" x14ac:dyDescent="0.15">
      <c r="A264" t="s">
        <v>42</v>
      </c>
      <c r="B264">
        <v>93201</v>
      </c>
      <c r="C264">
        <v>172</v>
      </c>
      <c r="D264">
        <v>1</v>
      </c>
      <c r="E264">
        <v>2</v>
      </c>
      <c r="F264">
        <v>4</v>
      </c>
      <c r="G264" s="5">
        <f t="shared" si="129"/>
        <v>1.9408711351839313E-2</v>
      </c>
      <c r="H264" t="str">
        <f>VLOOKUP(B264,'名称-id-价值'!B:C,2,FALSE)</f>
        <v>T3HP1</v>
      </c>
      <c r="I264" t="str">
        <f t="shared" si="107"/>
        <v>T3部件</v>
      </c>
      <c r="J264">
        <f t="shared" si="130"/>
        <v>7</v>
      </c>
      <c r="K264">
        <f t="shared" si="108"/>
        <v>0.11645226811103587</v>
      </c>
      <c r="L264">
        <f>VLOOKUP(B264,'名称-id-价值'!B:M,J264+2,FALSE)</f>
        <v>115.2</v>
      </c>
      <c r="M264">
        <f t="shared" si="109"/>
        <v>3.3538253215978333</v>
      </c>
      <c r="N264">
        <f t="shared" si="131"/>
        <v>2026.5569848792591</v>
      </c>
      <c r="O264" t="str">
        <f t="shared" si="111"/>
        <v>93201,</v>
      </c>
      <c r="P264" t="str">
        <f t="shared" si="111"/>
        <v>172,</v>
      </c>
      <c r="Q264" t="str">
        <f t="shared" si="110"/>
        <v>(1,2)</v>
      </c>
      <c r="R264" t="str">
        <f t="shared" si="112"/>
        <v>1,</v>
      </c>
      <c r="S264" t="str">
        <f t="shared" si="112"/>
        <v>2,</v>
      </c>
    </row>
    <row r="265" spans="1:19" x14ac:dyDescent="0.15">
      <c r="A265" t="s">
        <v>42</v>
      </c>
      <c r="B265">
        <v>93203</v>
      </c>
      <c r="C265">
        <v>172</v>
      </c>
      <c r="D265">
        <v>1</v>
      </c>
      <c r="E265">
        <v>2</v>
      </c>
      <c r="F265">
        <v>4</v>
      </c>
      <c r="G265" s="5">
        <f t="shared" si="129"/>
        <v>1.9408711351839313E-2</v>
      </c>
      <c r="H265" t="str">
        <f>VLOOKUP(B265,'名称-id-价值'!B:C,2,FALSE)</f>
        <v>T3HP3</v>
      </c>
      <c r="I265" t="str">
        <f t="shared" si="107"/>
        <v>T3部件</v>
      </c>
      <c r="J265">
        <f t="shared" si="130"/>
        <v>7</v>
      </c>
      <c r="K265">
        <f t="shared" si="108"/>
        <v>0.11645226811103587</v>
      </c>
      <c r="L265">
        <f>VLOOKUP(B265,'名称-id-价值'!B:M,J265+2,FALSE)</f>
        <v>115.2</v>
      </c>
      <c r="M265">
        <f t="shared" si="109"/>
        <v>3.3538253215978333</v>
      </c>
      <c r="N265">
        <f t="shared" si="131"/>
        <v>2026.5569848792591</v>
      </c>
      <c r="O265" t="str">
        <f t="shared" si="111"/>
        <v>93203,</v>
      </c>
      <c r="P265" t="str">
        <f t="shared" si="111"/>
        <v>172,</v>
      </c>
      <c r="Q265" t="str">
        <f t="shared" si="110"/>
        <v>(1,2)</v>
      </c>
      <c r="R265" t="str">
        <f t="shared" ref="R265:S296" si="132">D265&amp;","</f>
        <v>1,</v>
      </c>
      <c r="S265" t="str">
        <f t="shared" si="132"/>
        <v>2,</v>
      </c>
    </row>
    <row r="266" spans="1:19" x14ac:dyDescent="0.15">
      <c r="A266" t="s">
        <v>42</v>
      </c>
      <c r="B266">
        <v>93205</v>
      </c>
      <c r="C266">
        <v>172</v>
      </c>
      <c r="D266">
        <v>1</v>
      </c>
      <c r="E266">
        <v>2</v>
      </c>
      <c r="F266">
        <v>4</v>
      </c>
      <c r="G266" s="5">
        <f t="shared" si="129"/>
        <v>1.9408711351839313E-2</v>
      </c>
      <c r="H266" t="str">
        <f>VLOOKUP(B266,'名称-id-价值'!B:C,2,FALSE)</f>
        <v>T3HP5</v>
      </c>
      <c r="I266" t="str">
        <f t="shared" si="107"/>
        <v>T3部件</v>
      </c>
      <c r="J266">
        <f t="shared" si="130"/>
        <v>7</v>
      </c>
      <c r="K266">
        <f t="shared" si="108"/>
        <v>0.11645226811103587</v>
      </c>
      <c r="L266">
        <f>VLOOKUP(B266,'名称-id-价值'!B:M,J266+2,FALSE)</f>
        <v>115.2</v>
      </c>
      <c r="M266">
        <f t="shared" si="109"/>
        <v>3.3538253215978333</v>
      </c>
      <c r="N266">
        <f t="shared" si="131"/>
        <v>2026.5569848792591</v>
      </c>
      <c r="O266" t="str">
        <f t="shared" si="111"/>
        <v>93205,</v>
      </c>
      <c r="P266" t="str">
        <f t="shared" si="111"/>
        <v>172,</v>
      </c>
      <c r="Q266" t="str">
        <f t="shared" si="110"/>
        <v>(1,2)</v>
      </c>
      <c r="R266" t="str">
        <f t="shared" si="132"/>
        <v>1,</v>
      </c>
      <c r="S266" t="str">
        <f t="shared" si="132"/>
        <v>2,</v>
      </c>
    </row>
    <row r="267" spans="1:19" x14ac:dyDescent="0.15">
      <c r="A267" t="s">
        <v>42</v>
      </c>
      <c r="B267">
        <v>93002</v>
      </c>
      <c r="C267">
        <v>172</v>
      </c>
      <c r="D267">
        <v>1</v>
      </c>
      <c r="E267">
        <v>2</v>
      </c>
      <c r="F267">
        <v>4</v>
      </c>
      <c r="G267" s="5">
        <f t="shared" si="129"/>
        <v>1.9408711351839313E-2</v>
      </c>
      <c r="H267" t="str">
        <f>VLOOKUP(B267,'名称-id-价值'!B:C,2,FALSE)</f>
        <v>T3LP2</v>
      </c>
      <c r="I267" t="str">
        <f t="shared" si="107"/>
        <v>T3部件</v>
      </c>
      <c r="J267">
        <f t="shared" si="130"/>
        <v>7</v>
      </c>
      <c r="K267">
        <f t="shared" si="108"/>
        <v>0.11645226811103587</v>
      </c>
      <c r="L267">
        <f>VLOOKUP(B267,'名称-id-价值'!B:M,J267+2,FALSE)</f>
        <v>115.19999999999999</v>
      </c>
      <c r="M267">
        <f t="shared" si="109"/>
        <v>3.3538253215978329</v>
      </c>
      <c r="N267">
        <f t="shared" si="131"/>
        <v>2026.5569848792591</v>
      </c>
      <c r="O267" t="str">
        <f t="shared" si="111"/>
        <v>93002,</v>
      </c>
      <c r="P267" t="str">
        <f t="shared" si="111"/>
        <v>172,</v>
      </c>
      <c r="Q267" t="str">
        <f t="shared" si="110"/>
        <v>(1,2)</v>
      </c>
      <c r="R267" t="str">
        <f t="shared" si="132"/>
        <v>1,</v>
      </c>
      <c r="S267" t="str">
        <f t="shared" si="132"/>
        <v>2,</v>
      </c>
    </row>
    <row r="268" spans="1:19" x14ac:dyDescent="0.15">
      <c r="A268" t="s">
        <v>42</v>
      </c>
      <c r="B268">
        <v>93004</v>
      </c>
      <c r="C268">
        <v>172</v>
      </c>
      <c r="D268">
        <v>1</v>
      </c>
      <c r="E268">
        <v>2</v>
      </c>
      <c r="F268">
        <v>4</v>
      </c>
      <c r="G268" s="5">
        <f t="shared" si="129"/>
        <v>1.9408711351839313E-2</v>
      </c>
      <c r="H268" t="str">
        <f>VLOOKUP(B268,'名称-id-价值'!B:C,2,FALSE)</f>
        <v>T3LP4</v>
      </c>
      <c r="I268" t="str">
        <f t="shared" si="107"/>
        <v>T3部件</v>
      </c>
      <c r="J268">
        <f t="shared" si="130"/>
        <v>7</v>
      </c>
      <c r="K268">
        <f t="shared" si="108"/>
        <v>0.11645226811103587</v>
      </c>
      <c r="L268">
        <f>VLOOKUP(B268,'名称-id-价值'!B:M,J268+2,FALSE)</f>
        <v>115.2</v>
      </c>
      <c r="M268">
        <f t="shared" si="109"/>
        <v>3.3538253215978333</v>
      </c>
      <c r="N268">
        <f t="shared" si="131"/>
        <v>2026.5569848792591</v>
      </c>
      <c r="O268" t="str">
        <f t="shared" si="111"/>
        <v>93004,</v>
      </c>
      <c r="P268" t="str">
        <f t="shared" si="111"/>
        <v>172,</v>
      </c>
      <c r="Q268" t="str">
        <f t="shared" si="110"/>
        <v>(1,2)</v>
      </c>
      <c r="R268" t="str">
        <f t="shared" si="132"/>
        <v>1,</v>
      </c>
      <c r="S268" t="str">
        <f t="shared" si="132"/>
        <v>2,</v>
      </c>
    </row>
    <row r="269" spans="1:19" x14ac:dyDescent="0.15">
      <c r="A269" t="s">
        <v>42</v>
      </c>
      <c r="B269">
        <v>93006</v>
      </c>
      <c r="C269">
        <v>172</v>
      </c>
      <c r="D269">
        <v>1</v>
      </c>
      <c r="E269">
        <v>2</v>
      </c>
      <c r="F269">
        <v>4</v>
      </c>
      <c r="G269" s="5">
        <f t="shared" si="129"/>
        <v>1.9408711351839313E-2</v>
      </c>
      <c r="H269" t="str">
        <f>VLOOKUP(B269,'名称-id-价值'!B:C,2,FALSE)</f>
        <v>T3LP6</v>
      </c>
      <c r="I269" t="str">
        <f t="shared" ref="I269:I335" si="133">IF(LEFT(B269,1)+0=5,"T"&amp;MID(B269,3,1)&amp;"碎片",IF(LEFT(B269,1)+0=1,"T"&amp;MID(B269,3,1)&amp;"坦克",IF(LEFT(B269,1)+0=9,"T"&amp;MID(B269,2,1)&amp;"部件")))</f>
        <v>T3部件</v>
      </c>
      <c r="J269">
        <f t="shared" si="130"/>
        <v>7</v>
      </c>
      <c r="K269">
        <f t="shared" ref="K269:K335" si="134">AVERAGE(D269:E269)*G269*F269</f>
        <v>0.11645226811103587</v>
      </c>
      <c r="L269">
        <f>VLOOKUP(B269,'名称-id-价值'!B:M,J269+2,FALSE)</f>
        <v>115.2</v>
      </c>
      <c r="M269">
        <f t="shared" ref="M269:M335" si="135">G269*L269*AVERAGE(D269:E269)</f>
        <v>3.3538253215978333</v>
      </c>
      <c r="N269">
        <f t="shared" si="131"/>
        <v>2026.5569848792591</v>
      </c>
      <c r="O269" t="str">
        <f t="shared" si="111"/>
        <v>93006,</v>
      </c>
      <c r="P269" t="str">
        <f t="shared" si="111"/>
        <v>172,</v>
      </c>
      <c r="Q269" t="str">
        <f t="shared" ref="Q269:Q335" si="136">"("&amp;LEFT(R269&amp;S269,LEN(R269&amp;S269)-1)&amp;")"</f>
        <v>(1,2)</v>
      </c>
      <c r="R269" t="str">
        <f t="shared" si="132"/>
        <v>1,</v>
      </c>
      <c r="S269" t="str">
        <f t="shared" si="132"/>
        <v>2,</v>
      </c>
    </row>
    <row r="270" spans="1:19" x14ac:dyDescent="0.15">
      <c r="A270" t="s">
        <v>42</v>
      </c>
      <c r="B270">
        <v>93102</v>
      </c>
      <c r="C270">
        <v>172</v>
      </c>
      <c r="D270">
        <v>1</v>
      </c>
      <c r="E270">
        <v>2</v>
      </c>
      <c r="F270">
        <v>4</v>
      </c>
      <c r="G270" s="5">
        <f t="shared" si="129"/>
        <v>1.9408711351839313E-2</v>
      </c>
      <c r="H270" t="str">
        <f>VLOOKUP(B270,'名称-id-价值'!B:C,2,FALSE)</f>
        <v>T3MP2</v>
      </c>
      <c r="I270" t="str">
        <f t="shared" si="133"/>
        <v>T3部件</v>
      </c>
      <c r="J270">
        <f t="shared" si="130"/>
        <v>7</v>
      </c>
      <c r="K270">
        <f t="shared" si="134"/>
        <v>0.11645226811103587</v>
      </c>
      <c r="L270">
        <f>VLOOKUP(B270,'名称-id-价值'!B:M,J270+2,FALSE)</f>
        <v>115.2</v>
      </c>
      <c r="M270">
        <f t="shared" si="135"/>
        <v>3.3538253215978333</v>
      </c>
      <c r="N270">
        <f t="shared" si="131"/>
        <v>2026.5569848792591</v>
      </c>
      <c r="O270" t="str">
        <f t="shared" si="111"/>
        <v>93102,</v>
      </c>
      <c r="P270" t="str">
        <f t="shared" si="111"/>
        <v>172,</v>
      </c>
      <c r="Q270" t="str">
        <f t="shared" si="136"/>
        <v>(1,2)</v>
      </c>
      <c r="R270" t="str">
        <f t="shared" si="132"/>
        <v>1,</v>
      </c>
      <c r="S270" t="str">
        <f t="shared" si="132"/>
        <v>2,</v>
      </c>
    </row>
    <row r="271" spans="1:19" x14ac:dyDescent="0.15">
      <c r="A271" t="s">
        <v>42</v>
      </c>
      <c r="B271">
        <v>93104</v>
      </c>
      <c r="C271">
        <v>172</v>
      </c>
      <c r="D271">
        <v>1</v>
      </c>
      <c r="E271">
        <v>2</v>
      </c>
      <c r="F271">
        <v>4</v>
      </c>
      <c r="G271" s="5">
        <f t="shared" si="129"/>
        <v>1.9408711351839313E-2</v>
      </c>
      <c r="H271" t="str">
        <f>VLOOKUP(B271,'名称-id-价值'!B:C,2,FALSE)</f>
        <v>T3MP4</v>
      </c>
      <c r="I271" t="str">
        <f t="shared" si="133"/>
        <v>T3部件</v>
      </c>
      <c r="J271">
        <f t="shared" si="130"/>
        <v>7</v>
      </c>
      <c r="K271">
        <f t="shared" si="134"/>
        <v>0.11645226811103587</v>
      </c>
      <c r="L271">
        <f>VLOOKUP(B271,'名称-id-价值'!B:M,J271+2,FALSE)</f>
        <v>115.2</v>
      </c>
      <c r="M271">
        <f t="shared" si="135"/>
        <v>3.3538253215978333</v>
      </c>
      <c r="N271">
        <f t="shared" si="131"/>
        <v>2026.5569848792591</v>
      </c>
      <c r="O271" t="str">
        <f t="shared" si="111"/>
        <v>93104,</v>
      </c>
      <c r="P271" t="str">
        <f t="shared" si="111"/>
        <v>172,</v>
      </c>
      <c r="Q271" t="str">
        <f t="shared" si="136"/>
        <v>(1,2)</v>
      </c>
      <c r="R271" t="str">
        <f t="shared" si="132"/>
        <v>1,</v>
      </c>
      <c r="S271" t="str">
        <f t="shared" si="132"/>
        <v>2,</v>
      </c>
    </row>
    <row r="272" spans="1:19" x14ac:dyDescent="0.15">
      <c r="A272" t="s">
        <v>42</v>
      </c>
      <c r="B272">
        <v>93106</v>
      </c>
      <c r="C272">
        <v>172</v>
      </c>
      <c r="D272">
        <v>1</v>
      </c>
      <c r="E272">
        <v>2</v>
      </c>
      <c r="F272">
        <v>4</v>
      </c>
      <c r="G272" s="5">
        <f t="shared" si="129"/>
        <v>1.9408711351839313E-2</v>
      </c>
      <c r="H272" t="str">
        <f>VLOOKUP(B272,'名称-id-价值'!B:C,2,FALSE)</f>
        <v>T3MP6</v>
      </c>
      <c r="I272" t="str">
        <f t="shared" si="133"/>
        <v>T3部件</v>
      </c>
      <c r="J272">
        <f t="shared" si="130"/>
        <v>7</v>
      </c>
      <c r="K272">
        <f t="shared" si="134"/>
        <v>0.11645226811103587</v>
      </c>
      <c r="L272">
        <f>VLOOKUP(B272,'名称-id-价值'!B:M,J272+2,FALSE)</f>
        <v>115.2</v>
      </c>
      <c r="M272">
        <f t="shared" si="135"/>
        <v>3.3538253215978333</v>
      </c>
      <c r="N272">
        <f t="shared" si="131"/>
        <v>2026.5569848792591</v>
      </c>
      <c r="O272" t="str">
        <f t="shared" si="111"/>
        <v>93106,</v>
      </c>
      <c r="P272" t="str">
        <f t="shared" si="111"/>
        <v>172,</v>
      </c>
      <c r="Q272" t="str">
        <f t="shared" si="136"/>
        <v>(1,2)</v>
      </c>
      <c r="R272" t="str">
        <f t="shared" si="132"/>
        <v>1,</v>
      </c>
      <c r="S272" t="str">
        <f t="shared" si="132"/>
        <v>2,</v>
      </c>
    </row>
    <row r="273" spans="1:19" x14ac:dyDescent="0.15">
      <c r="A273" t="s">
        <v>42</v>
      </c>
      <c r="B273">
        <v>93202</v>
      </c>
      <c r="C273">
        <v>172</v>
      </c>
      <c r="D273">
        <v>1</v>
      </c>
      <c r="E273">
        <v>2</v>
      </c>
      <c r="F273">
        <v>4</v>
      </c>
      <c r="G273" s="5">
        <f t="shared" si="129"/>
        <v>1.9408711351839313E-2</v>
      </c>
      <c r="H273" t="str">
        <f>VLOOKUP(B273,'名称-id-价值'!B:C,2,FALSE)</f>
        <v>T3HP2</v>
      </c>
      <c r="I273" t="str">
        <f t="shared" si="133"/>
        <v>T3部件</v>
      </c>
      <c r="J273">
        <f t="shared" si="130"/>
        <v>7</v>
      </c>
      <c r="K273">
        <f t="shared" si="134"/>
        <v>0.11645226811103587</v>
      </c>
      <c r="L273">
        <f>VLOOKUP(B273,'名称-id-价值'!B:M,J273+2,FALSE)</f>
        <v>115.2</v>
      </c>
      <c r="M273">
        <f t="shared" si="135"/>
        <v>3.3538253215978333</v>
      </c>
      <c r="N273">
        <f t="shared" si="131"/>
        <v>2026.5569848792591</v>
      </c>
      <c r="O273" t="str">
        <f t="shared" si="111"/>
        <v>93202,</v>
      </c>
      <c r="P273" t="str">
        <f t="shared" si="111"/>
        <v>172,</v>
      </c>
      <c r="Q273" t="str">
        <f t="shared" si="136"/>
        <v>(1,2)</v>
      </c>
      <c r="R273" t="str">
        <f t="shared" si="132"/>
        <v>1,</v>
      </c>
      <c r="S273" t="str">
        <f t="shared" si="132"/>
        <v>2,</v>
      </c>
    </row>
    <row r="274" spans="1:19" x14ac:dyDescent="0.15">
      <c r="A274" t="s">
        <v>42</v>
      </c>
      <c r="B274">
        <v>93204</v>
      </c>
      <c r="C274">
        <v>172</v>
      </c>
      <c r="D274">
        <v>1</v>
      </c>
      <c r="E274">
        <v>2</v>
      </c>
      <c r="F274">
        <v>4</v>
      </c>
      <c r="G274" s="5">
        <f t="shared" si="129"/>
        <v>1.9408711351839313E-2</v>
      </c>
      <c r="H274" t="str">
        <f>VLOOKUP(B274,'名称-id-价值'!B:C,2,FALSE)</f>
        <v>T3HP4</v>
      </c>
      <c r="I274" t="str">
        <f t="shared" si="133"/>
        <v>T3部件</v>
      </c>
      <c r="J274">
        <f t="shared" si="130"/>
        <v>7</v>
      </c>
      <c r="K274">
        <f t="shared" si="134"/>
        <v>0.11645226811103587</v>
      </c>
      <c r="L274">
        <f>VLOOKUP(B274,'名称-id-价值'!B:M,J274+2,FALSE)</f>
        <v>115.2</v>
      </c>
      <c r="M274">
        <f t="shared" si="135"/>
        <v>3.3538253215978333</v>
      </c>
      <c r="N274">
        <f t="shared" si="131"/>
        <v>2026.5569848792591</v>
      </c>
      <c r="O274" t="str">
        <f t="shared" si="111"/>
        <v>93204,</v>
      </c>
      <c r="P274" t="str">
        <f t="shared" si="111"/>
        <v>172,</v>
      </c>
      <c r="Q274" t="str">
        <f t="shared" si="136"/>
        <v>(1,2)</v>
      </c>
      <c r="R274" t="str">
        <f t="shared" si="132"/>
        <v>1,</v>
      </c>
      <c r="S274" t="str">
        <f t="shared" si="132"/>
        <v>2,</v>
      </c>
    </row>
    <row r="275" spans="1:19" x14ac:dyDescent="0.15">
      <c r="A275" t="s">
        <v>42</v>
      </c>
      <c r="B275">
        <v>93206</v>
      </c>
      <c r="C275">
        <v>134</v>
      </c>
      <c r="D275">
        <v>1</v>
      </c>
      <c r="E275">
        <v>2</v>
      </c>
      <c r="F275">
        <v>4</v>
      </c>
      <c r="G275" s="5">
        <f t="shared" si="129"/>
        <v>1.5120740239223652E-2</v>
      </c>
      <c r="H275" t="str">
        <f>VLOOKUP(B275,'名称-id-价值'!B:C,2,FALSE)</f>
        <v>T3HP6</v>
      </c>
      <c r="I275" t="str">
        <f t="shared" si="133"/>
        <v>T3部件</v>
      </c>
      <c r="J275">
        <f t="shared" si="130"/>
        <v>7</v>
      </c>
      <c r="K275">
        <f t="shared" si="134"/>
        <v>9.0724441435341918E-2</v>
      </c>
      <c r="L275">
        <f>VLOOKUP(B275,'名称-id-价值'!B:M,J275+2,FALSE)</f>
        <v>115.2</v>
      </c>
      <c r="M275">
        <f t="shared" si="135"/>
        <v>2.6128639133378471</v>
      </c>
      <c r="N275">
        <f t="shared" si="131"/>
        <v>2026.5569848792591</v>
      </c>
      <c r="O275" t="str">
        <f t="shared" si="111"/>
        <v>93206,</v>
      </c>
      <c r="P275" t="str">
        <f t="shared" si="111"/>
        <v>134,</v>
      </c>
      <c r="Q275" t="str">
        <f t="shared" si="136"/>
        <v>(1,2)</v>
      </c>
      <c r="R275" t="str">
        <f t="shared" si="132"/>
        <v>1,</v>
      </c>
      <c r="S275" t="str">
        <f t="shared" si="132"/>
        <v>2,</v>
      </c>
    </row>
    <row r="276" spans="1:19" x14ac:dyDescent="0.15">
      <c r="A276" t="s">
        <v>43</v>
      </c>
      <c r="B276">
        <v>11311</v>
      </c>
      <c r="C276">
        <v>177</v>
      </c>
      <c r="D276">
        <v>1</v>
      </c>
      <c r="E276">
        <v>1</v>
      </c>
      <c r="F276">
        <v>4</v>
      </c>
      <c r="G276" s="5">
        <f t="shared" si="129"/>
        <v>1.9972918077183481E-2</v>
      </c>
      <c r="H276" t="str">
        <f>VLOOKUP(B276,'名称-id-价值'!B:C,2,FALSE)</f>
        <v>35(t)</v>
      </c>
      <c r="I276" t="str">
        <f t="shared" si="133"/>
        <v>T3坦克</v>
      </c>
      <c r="J276">
        <f t="shared" si="130"/>
        <v>8</v>
      </c>
      <c r="K276">
        <f t="shared" si="134"/>
        <v>7.9891672308733924E-2</v>
      </c>
      <c r="L276">
        <f>VLOOKUP(B276,'名称-id-价值'!B:M,J276+2,FALSE)</f>
        <v>1353</v>
      </c>
      <c r="M276">
        <f t="shared" si="135"/>
        <v>27.02335815842925</v>
      </c>
      <c r="N276">
        <f t="shared" si="131"/>
        <v>2010.2622432859393</v>
      </c>
      <c r="O276" t="str">
        <f t="shared" si="111"/>
        <v>11311,</v>
      </c>
      <c r="P276" t="str">
        <f t="shared" si="111"/>
        <v>177,</v>
      </c>
      <c r="Q276" t="str">
        <f t="shared" si="136"/>
        <v>(1,1)</v>
      </c>
      <c r="R276" t="str">
        <f t="shared" si="132"/>
        <v>1,</v>
      </c>
      <c r="S276" t="str">
        <f t="shared" si="132"/>
        <v>1,</v>
      </c>
    </row>
    <row r="277" spans="1:19" x14ac:dyDescent="0.15">
      <c r="A277" t="s">
        <v>43</v>
      </c>
      <c r="B277">
        <v>12311</v>
      </c>
      <c r="C277">
        <v>177</v>
      </c>
      <c r="D277">
        <v>1</v>
      </c>
      <c r="E277">
        <v>1</v>
      </c>
      <c r="F277">
        <v>4</v>
      </c>
      <c r="G277" s="5">
        <f t="shared" si="129"/>
        <v>1.9972918077183481E-2</v>
      </c>
      <c r="H277" t="str">
        <f>VLOOKUP(B277,'名称-id-价值'!B:C,2,FALSE)</f>
        <v>玛蒂尔达</v>
      </c>
      <c r="I277" t="str">
        <f t="shared" si="133"/>
        <v>T3坦克</v>
      </c>
      <c r="J277">
        <f t="shared" si="130"/>
        <v>8</v>
      </c>
      <c r="K277">
        <f t="shared" si="134"/>
        <v>7.9891672308733924E-2</v>
      </c>
      <c r="L277">
        <f>VLOOKUP(B277,'名称-id-价值'!B:M,J277+2,FALSE)</f>
        <v>1353</v>
      </c>
      <c r="M277">
        <f t="shared" si="135"/>
        <v>27.02335815842925</v>
      </c>
      <c r="N277">
        <f t="shared" si="131"/>
        <v>2010.2622432859393</v>
      </c>
      <c r="O277" t="str">
        <f t="shared" si="111"/>
        <v>12311,</v>
      </c>
      <c r="P277" t="str">
        <f t="shared" si="111"/>
        <v>177,</v>
      </c>
      <c r="Q277" t="str">
        <f t="shared" si="136"/>
        <v>(1,1)</v>
      </c>
      <c r="R277" t="str">
        <f t="shared" si="132"/>
        <v>1,</v>
      </c>
      <c r="S277" t="str">
        <f t="shared" si="132"/>
        <v>1,</v>
      </c>
    </row>
    <row r="278" spans="1:19" x14ac:dyDescent="0.15">
      <c r="A278" t="s">
        <v>43</v>
      </c>
      <c r="B278">
        <v>13311</v>
      </c>
      <c r="C278">
        <v>177</v>
      </c>
      <c r="D278">
        <v>1</v>
      </c>
      <c r="E278">
        <v>1</v>
      </c>
      <c r="F278">
        <v>4</v>
      </c>
      <c r="G278" s="5">
        <f t="shared" si="129"/>
        <v>1.9972918077183481E-2</v>
      </c>
      <c r="H278" t="str">
        <f>VLOOKUP(B278,'名称-id-价值'!B:C,2,FALSE)</f>
        <v>黑豹</v>
      </c>
      <c r="I278" t="str">
        <f t="shared" si="133"/>
        <v>T3坦克</v>
      </c>
      <c r="J278">
        <f t="shared" si="130"/>
        <v>8</v>
      </c>
      <c r="K278">
        <f t="shared" si="134"/>
        <v>7.9891672308733924E-2</v>
      </c>
      <c r="L278">
        <f>VLOOKUP(B278,'名称-id-价值'!B:M,J278+2,FALSE)</f>
        <v>1353</v>
      </c>
      <c r="M278">
        <f t="shared" si="135"/>
        <v>27.02335815842925</v>
      </c>
      <c r="N278">
        <f t="shared" si="131"/>
        <v>2010.2622432859393</v>
      </c>
      <c r="O278" t="str">
        <f t="shared" si="111"/>
        <v>13311,</v>
      </c>
      <c r="P278" t="str">
        <f t="shared" si="111"/>
        <v>177,</v>
      </c>
      <c r="Q278" t="str">
        <f t="shared" si="136"/>
        <v>(1,1)</v>
      </c>
      <c r="R278" t="str">
        <f t="shared" si="132"/>
        <v>1,</v>
      </c>
      <c r="S278" t="str">
        <f t="shared" si="132"/>
        <v>1,</v>
      </c>
    </row>
    <row r="279" spans="1:19" x14ac:dyDescent="0.15">
      <c r="A279" t="s">
        <v>43</v>
      </c>
      <c r="B279">
        <v>11321</v>
      </c>
      <c r="C279">
        <v>99</v>
      </c>
      <c r="D279">
        <v>1</v>
      </c>
      <c r="E279">
        <v>1</v>
      </c>
      <c r="F279">
        <v>4</v>
      </c>
      <c r="G279" s="5">
        <f t="shared" si="129"/>
        <v>1.1171293161814489E-2</v>
      </c>
      <c r="H279" t="str">
        <f>VLOOKUP(B279,'名称-id-价值'!B:C,2,FALSE)</f>
        <v>十字军</v>
      </c>
      <c r="I279" t="str">
        <f t="shared" si="133"/>
        <v>T3坦克</v>
      </c>
      <c r="J279">
        <f t="shared" si="130"/>
        <v>8</v>
      </c>
      <c r="K279">
        <f t="shared" si="134"/>
        <v>4.4685172647257958E-2</v>
      </c>
      <c r="L279">
        <f>VLOOKUP(B279,'名称-id-价值'!B:M,J279+2,FALSE)</f>
        <v>1848</v>
      </c>
      <c r="M279">
        <f t="shared" si="135"/>
        <v>20.644549763033176</v>
      </c>
      <c r="N279">
        <f t="shared" si="131"/>
        <v>2010.2622432859393</v>
      </c>
      <c r="O279" t="str">
        <f t="shared" si="111"/>
        <v>11321,</v>
      </c>
      <c r="P279" t="str">
        <f t="shared" si="111"/>
        <v>99,</v>
      </c>
      <c r="Q279" t="str">
        <f t="shared" si="136"/>
        <v>(1,1)</v>
      </c>
      <c r="R279" t="str">
        <f t="shared" si="132"/>
        <v>1,</v>
      </c>
      <c r="S279" t="str">
        <f t="shared" si="132"/>
        <v>1,</v>
      </c>
    </row>
    <row r="280" spans="1:19" x14ac:dyDescent="0.15">
      <c r="A280" t="s">
        <v>43</v>
      </c>
      <c r="B280">
        <v>12321</v>
      </c>
      <c r="C280">
        <v>99</v>
      </c>
      <c r="D280">
        <v>1</v>
      </c>
      <c r="E280">
        <v>1</v>
      </c>
      <c r="F280">
        <v>4</v>
      </c>
      <c r="G280" s="5">
        <f t="shared" si="129"/>
        <v>1.1171293161814489E-2</v>
      </c>
      <c r="H280" t="str">
        <f>VLOOKUP(B280,'名称-id-价值'!B:C,2,FALSE)</f>
        <v>谢尔曼</v>
      </c>
      <c r="I280" t="str">
        <f t="shared" si="133"/>
        <v>T3坦克</v>
      </c>
      <c r="J280">
        <f t="shared" si="130"/>
        <v>8</v>
      </c>
      <c r="K280">
        <f t="shared" si="134"/>
        <v>4.4685172647257958E-2</v>
      </c>
      <c r="L280">
        <f>VLOOKUP(B280,'名称-id-价值'!B:M,J280+2,FALSE)</f>
        <v>1848</v>
      </c>
      <c r="M280">
        <f t="shared" si="135"/>
        <v>20.644549763033176</v>
      </c>
      <c r="N280">
        <f t="shared" si="131"/>
        <v>2010.2622432859393</v>
      </c>
      <c r="O280" t="str">
        <f t="shared" si="111"/>
        <v>12321,</v>
      </c>
      <c r="P280" t="str">
        <f t="shared" si="111"/>
        <v>99,</v>
      </c>
      <c r="Q280" t="str">
        <f t="shared" si="136"/>
        <v>(1,1)</v>
      </c>
      <c r="R280" t="str">
        <f t="shared" si="132"/>
        <v>1,</v>
      </c>
      <c r="S280" t="str">
        <f t="shared" si="132"/>
        <v>1,</v>
      </c>
    </row>
    <row r="281" spans="1:19" x14ac:dyDescent="0.15">
      <c r="A281" t="s">
        <v>43</v>
      </c>
      <c r="B281">
        <v>13321</v>
      </c>
      <c r="C281">
        <v>99</v>
      </c>
      <c r="D281">
        <v>1</v>
      </c>
      <c r="E281">
        <v>1</v>
      </c>
      <c r="F281">
        <v>4</v>
      </c>
      <c r="G281" s="5">
        <f t="shared" si="129"/>
        <v>1.1171293161814489E-2</v>
      </c>
      <c r="H281" t="str">
        <f>VLOOKUP(B281,'名称-id-价值'!B:C,2,FALSE)</f>
        <v>虎式</v>
      </c>
      <c r="I281" t="str">
        <f t="shared" si="133"/>
        <v>T3坦克</v>
      </c>
      <c r="J281">
        <f t="shared" si="130"/>
        <v>8</v>
      </c>
      <c r="K281">
        <f t="shared" si="134"/>
        <v>4.4685172647257958E-2</v>
      </c>
      <c r="L281">
        <f>VLOOKUP(B281,'名称-id-价值'!B:M,J281+2,FALSE)</f>
        <v>1848</v>
      </c>
      <c r="M281">
        <f t="shared" si="135"/>
        <v>20.644549763033176</v>
      </c>
      <c r="N281">
        <f t="shared" si="131"/>
        <v>2010.2622432859393</v>
      </c>
      <c r="O281" t="str">
        <f t="shared" si="111"/>
        <v>13321,</v>
      </c>
      <c r="P281" t="str">
        <f t="shared" si="111"/>
        <v>99,</v>
      </c>
      <c r="Q281" t="str">
        <f t="shared" si="136"/>
        <v>(1,1)</v>
      </c>
      <c r="R281" t="str">
        <f t="shared" si="132"/>
        <v>1,</v>
      </c>
      <c r="S281" t="str">
        <f t="shared" si="132"/>
        <v>1,</v>
      </c>
    </row>
    <row r="282" spans="1:19" x14ac:dyDescent="0.15">
      <c r="A282" t="s">
        <v>43</v>
      </c>
      <c r="B282">
        <v>13331</v>
      </c>
      <c r="C282">
        <v>99</v>
      </c>
      <c r="D282">
        <v>1</v>
      </c>
      <c r="E282">
        <v>1</v>
      </c>
      <c r="F282">
        <v>4</v>
      </c>
      <c r="G282" s="5">
        <f t="shared" si="129"/>
        <v>1.1171293161814489E-2</v>
      </c>
      <c r="H282" t="str">
        <f>VLOOKUP(B282,'名称-id-价值'!B:C,2,FALSE)</f>
        <v>KV-2</v>
      </c>
      <c r="I282" t="str">
        <f t="shared" ref="I282" si="137">IF(LEFT(B282,1)+0=5,"T"&amp;MID(B282,3,1)&amp;"碎片",IF(LEFT(B282,1)+0=1,"T"&amp;MID(B282,3,1)&amp;"坦克",IF(LEFT(B282,1)+0=9,"T"&amp;MID(B282,2,1)&amp;"部件")))</f>
        <v>T3坦克</v>
      </c>
      <c r="J282">
        <f t="shared" si="130"/>
        <v>8</v>
      </c>
      <c r="K282">
        <f t="shared" ref="K282" si="138">AVERAGE(D282:E282)*G282*F282</f>
        <v>4.4685172647257958E-2</v>
      </c>
      <c r="L282">
        <f>VLOOKUP(B282,'名称-id-价值'!B:M,J282+2,FALSE)</f>
        <v>2112</v>
      </c>
      <c r="M282">
        <f t="shared" ref="M282" si="139">G282*L282*AVERAGE(D282:E282)</f>
        <v>23.593771157752201</v>
      </c>
      <c r="N282">
        <f t="shared" si="131"/>
        <v>2010.2622432859393</v>
      </c>
      <c r="O282" t="str">
        <f t="shared" ref="O282" si="140">B282&amp;","</f>
        <v>13331,</v>
      </c>
      <c r="P282" t="str">
        <f t="shared" ref="P282" si="141">C282&amp;","</f>
        <v>99,</v>
      </c>
      <c r="Q282" t="str">
        <f t="shared" ref="Q282" si="142">"("&amp;LEFT(R282&amp;S282,LEN(R282&amp;S282)-1)&amp;")"</f>
        <v>(1,1)</v>
      </c>
      <c r="R282" t="str">
        <f t="shared" ref="R282" si="143">D282&amp;","</f>
        <v>1,</v>
      </c>
      <c r="S282" t="str">
        <f t="shared" ref="S282" si="144">E282&amp;","</f>
        <v>1,</v>
      </c>
    </row>
    <row r="283" spans="1:19" x14ac:dyDescent="0.15">
      <c r="A283" t="s">
        <v>43</v>
      </c>
      <c r="B283">
        <v>51311</v>
      </c>
      <c r="C283">
        <v>333</v>
      </c>
      <c r="D283">
        <v>6</v>
      </c>
      <c r="E283">
        <v>16</v>
      </c>
      <c r="F283">
        <v>4</v>
      </c>
      <c r="G283" s="5">
        <f t="shared" si="129"/>
        <v>3.7576167907921461E-2</v>
      </c>
      <c r="H283" t="str">
        <f>VLOOKUP(B283,'名称-id-价值'!B:C,2,FALSE)</f>
        <v>35(t)-碎片</v>
      </c>
      <c r="I283" t="str">
        <f t="shared" si="133"/>
        <v>T3碎片</v>
      </c>
      <c r="J283">
        <f t="shared" si="130"/>
        <v>8</v>
      </c>
      <c r="K283">
        <f t="shared" si="134"/>
        <v>1.6533513879485442</v>
      </c>
      <c r="L283">
        <f>VLOOKUP(B283,'名称-id-价值'!B:M,J283+2,FALSE)</f>
        <v>45.099999999999994</v>
      </c>
      <c r="M283">
        <f t="shared" si="135"/>
        <v>18.641536899119835</v>
      </c>
      <c r="N283">
        <f t="shared" si="131"/>
        <v>2010.2622432859393</v>
      </c>
      <c r="O283" t="str">
        <f t="shared" si="111"/>
        <v>51311,</v>
      </c>
      <c r="P283" t="str">
        <f t="shared" si="111"/>
        <v>333,</v>
      </c>
      <c r="Q283" t="str">
        <f t="shared" si="136"/>
        <v>(6,16)</v>
      </c>
      <c r="R283" t="str">
        <f t="shared" si="132"/>
        <v>6,</v>
      </c>
      <c r="S283" t="str">
        <f t="shared" si="132"/>
        <v>16,</v>
      </c>
    </row>
    <row r="284" spans="1:19" x14ac:dyDescent="0.15">
      <c r="A284" t="s">
        <v>43</v>
      </c>
      <c r="B284">
        <v>52311</v>
      </c>
      <c r="C284">
        <v>333</v>
      </c>
      <c r="D284">
        <v>6</v>
      </c>
      <c r="E284">
        <v>16</v>
      </c>
      <c r="F284">
        <v>4</v>
      </c>
      <c r="G284" s="5">
        <f t="shared" si="129"/>
        <v>3.7576167907921461E-2</v>
      </c>
      <c r="H284" t="str">
        <f>VLOOKUP(B284,'名称-id-价值'!B:C,2,FALSE)</f>
        <v>玛蒂尔达-碎片</v>
      </c>
      <c r="I284" t="str">
        <f t="shared" si="133"/>
        <v>T3碎片</v>
      </c>
      <c r="J284">
        <f t="shared" si="130"/>
        <v>8</v>
      </c>
      <c r="K284">
        <f t="shared" si="134"/>
        <v>1.6533513879485442</v>
      </c>
      <c r="L284">
        <f>VLOOKUP(B284,'名称-id-价值'!B:M,J284+2,FALSE)</f>
        <v>45.099999999999994</v>
      </c>
      <c r="M284">
        <f t="shared" si="135"/>
        <v>18.641536899119835</v>
      </c>
      <c r="N284">
        <f t="shared" si="131"/>
        <v>2010.2622432859393</v>
      </c>
      <c r="O284" t="str">
        <f t="shared" si="111"/>
        <v>52311,</v>
      </c>
      <c r="P284" t="str">
        <f t="shared" si="111"/>
        <v>333,</v>
      </c>
      <c r="Q284" t="str">
        <f t="shared" si="136"/>
        <v>(6,16)</v>
      </c>
      <c r="R284" t="str">
        <f t="shared" si="132"/>
        <v>6,</v>
      </c>
      <c r="S284" t="str">
        <f t="shared" si="132"/>
        <v>16,</v>
      </c>
    </row>
    <row r="285" spans="1:19" x14ac:dyDescent="0.15">
      <c r="A285" t="s">
        <v>43</v>
      </c>
      <c r="B285">
        <v>53311</v>
      </c>
      <c r="C285">
        <v>333</v>
      </c>
      <c r="D285">
        <v>6</v>
      </c>
      <c r="E285">
        <v>16</v>
      </c>
      <c r="F285">
        <v>4</v>
      </c>
      <c r="G285" s="5">
        <f t="shared" si="129"/>
        <v>3.7576167907921461E-2</v>
      </c>
      <c r="H285" t="str">
        <f>VLOOKUP(B285,'名称-id-价值'!B:C,2,FALSE)</f>
        <v>黑豹-碎片</v>
      </c>
      <c r="I285" t="str">
        <f t="shared" si="133"/>
        <v>T3碎片</v>
      </c>
      <c r="J285">
        <f t="shared" si="130"/>
        <v>8</v>
      </c>
      <c r="K285">
        <f t="shared" si="134"/>
        <v>1.6533513879485442</v>
      </c>
      <c r="L285">
        <f>VLOOKUP(B285,'名称-id-价值'!B:M,J285+2,FALSE)</f>
        <v>45.099999999999994</v>
      </c>
      <c r="M285">
        <f t="shared" si="135"/>
        <v>18.641536899119835</v>
      </c>
      <c r="N285">
        <f t="shared" si="131"/>
        <v>2010.2622432859393</v>
      </c>
      <c r="O285" t="str">
        <f t="shared" si="111"/>
        <v>53311,</v>
      </c>
      <c r="P285" t="str">
        <f t="shared" si="111"/>
        <v>333,</v>
      </c>
      <c r="Q285" t="str">
        <f t="shared" si="136"/>
        <v>(6,16)</v>
      </c>
      <c r="R285" t="str">
        <f t="shared" si="132"/>
        <v>6,</v>
      </c>
      <c r="S285" t="str">
        <f t="shared" si="132"/>
        <v>16,</v>
      </c>
    </row>
    <row r="286" spans="1:19" x14ac:dyDescent="0.15">
      <c r="A286" t="s">
        <v>43</v>
      </c>
      <c r="B286">
        <v>51321</v>
      </c>
      <c r="C286">
        <v>218</v>
      </c>
      <c r="D286">
        <v>5</v>
      </c>
      <c r="E286">
        <v>14</v>
      </c>
      <c r="F286">
        <v>4</v>
      </c>
      <c r="G286" s="5">
        <f t="shared" si="129"/>
        <v>2.4599413225005643E-2</v>
      </c>
      <c r="H286" t="str">
        <f>VLOOKUP(B286,'名称-id-价值'!B:C,2,FALSE)</f>
        <v>十字军-碎片</v>
      </c>
      <c r="I286" t="str">
        <f t="shared" si="133"/>
        <v>T3碎片</v>
      </c>
      <c r="J286">
        <f t="shared" si="130"/>
        <v>8</v>
      </c>
      <c r="K286">
        <f t="shared" si="134"/>
        <v>0.93477770255021442</v>
      </c>
      <c r="L286">
        <f>VLOOKUP(B286,'名称-id-价值'!B:M,J286+2,FALSE)</f>
        <v>61.6</v>
      </c>
      <c r="M286">
        <f t="shared" si="135"/>
        <v>14.395576619273301</v>
      </c>
      <c r="N286">
        <f t="shared" si="131"/>
        <v>2010.2622432859393</v>
      </c>
      <c r="O286" t="str">
        <f t="shared" si="111"/>
        <v>51321,</v>
      </c>
      <c r="P286" t="str">
        <f t="shared" si="111"/>
        <v>218,</v>
      </c>
      <c r="Q286" t="str">
        <f t="shared" si="136"/>
        <v>(5,14)</v>
      </c>
      <c r="R286" t="str">
        <f t="shared" si="132"/>
        <v>5,</v>
      </c>
      <c r="S286" t="str">
        <f t="shared" si="132"/>
        <v>14,</v>
      </c>
    </row>
    <row r="287" spans="1:19" x14ac:dyDescent="0.15">
      <c r="A287" t="s">
        <v>43</v>
      </c>
      <c r="B287">
        <v>52321</v>
      </c>
      <c r="C287">
        <v>218</v>
      </c>
      <c r="D287">
        <v>5</v>
      </c>
      <c r="E287">
        <v>14</v>
      </c>
      <c r="F287">
        <v>4</v>
      </c>
      <c r="G287" s="5">
        <f t="shared" si="129"/>
        <v>2.4599413225005643E-2</v>
      </c>
      <c r="H287" t="str">
        <f>VLOOKUP(B287,'名称-id-价值'!B:C,2,FALSE)</f>
        <v>谢尔曼-碎片</v>
      </c>
      <c r="I287" t="str">
        <f t="shared" si="133"/>
        <v>T3碎片</v>
      </c>
      <c r="J287">
        <f t="shared" si="130"/>
        <v>8</v>
      </c>
      <c r="K287">
        <f t="shared" si="134"/>
        <v>0.93477770255021442</v>
      </c>
      <c r="L287">
        <f>VLOOKUP(B287,'名称-id-价值'!B:M,J287+2,FALSE)</f>
        <v>61.6</v>
      </c>
      <c r="M287">
        <f t="shared" si="135"/>
        <v>14.395576619273301</v>
      </c>
      <c r="N287">
        <f t="shared" si="131"/>
        <v>2010.2622432859393</v>
      </c>
      <c r="O287" t="str">
        <f t="shared" si="111"/>
        <v>52321,</v>
      </c>
      <c r="P287" t="str">
        <f t="shared" si="111"/>
        <v>218,</v>
      </c>
      <c r="Q287" t="str">
        <f t="shared" si="136"/>
        <v>(5,14)</v>
      </c>
      <c r="R287" t="str">
        <f t="shared" si="132"/>
        <v>5,</v>
      </c>
      <c r="S287" t="str">
        <f t="shared" si="132"/>
        <v>14,</v>
      </c>
    </row>
    <row r="288" spans="1:19" x14ac:dyDescent="0.15">
      <c r="A288" t="s">
        <v>43</v>
      </c>
      <c r="B288">
        <v>53321</v>
      </c>
      <c r="C288">
        <v>218</v>
      </c>
      <c r="D288">
        <v>5</v>
      </c>
      <c r="E288">
        <v>14</v>
      </c>
      <c r="F288">
        <v>4</v>
      </c>
      <c r="G288" s="5">
        <f t="shared" si="129"/>
        <v>2.4599413225005643E-2</v>
      </c>
      <c r="H288" t="str">
        <f>VLOOKUP(B288,'名称-id-价值'!B:C,2,FALSE)</f>
        <v>虎式-碎片</v>
      </c>
      <c r="I288" t="str">
        <f t="shared" si="133"/>
        <v>T3碎片</v>
      </c>
      <c r="J288">
        <f t="shared" si="130"/>
        <v>8</v>
      </c>
      <c r="K288">
        <f t="shared" si="134"/>
        <v>0.93477770255021442</v>
      </c>
      <c r="L288">
        <f>VLOOKUP(B288,'名称-id-价值'!B:M,J288+2,FALSE)</f>
        <v>61.6</v>
      </c>
      <c r="M288">
        <f t="shared" si="135"/>
        <v>14.395576619273301</v>
      </c>
      <c r="N288">
        <f t="shared" si="131"/>
        <v>2010.2622432859393</v>
      </c>
      <c r="O288" t="str">
        <f t="shared" ref="O288:P354" si="145">B288&amp;","</f>
        <v>53321,</v>
      </c>
      <c r="P288" t="str">
        <f t="shared" si="145"/>
        <v>218,</v>
      </c>
      <c r="Q288" t="str">
        <f t="shared" si="136"/>
        <v>(5,14)</v>
      </c>
      <c r="R288" t="str">
        <f t="shared" si="132"/>
        <v>5,</v>
      </c>
      <c r="S288" t="str">
        <f t="shared" si="132"/>
        <v>14,</v>
      </c>
    </row>
    <row r="289" spans="1:19" x14ac:dyDescent="0.15">
      <c r="A289" t="s">
        <v>43</v>
      </c>
      <c r="B289">
        <v>53331</v>
      </c>
      <c r="C289">
        <v>710</v>
      </c>
      <c r="D289">
        <v>5</v>
      </c>
      <c r="E289">
        <v>14</v>
      </c>
      <c r="F289">
        <v>4</v>
      </c>
      <c r="G289" s="5">
        <f t="shared" si="129"/>
        <v>8.0117354998871584E-2</v>
      </c>
      <c r="H289" t="str">
        <f>VLOOKUP(B289,'名称-id-价值'!B:C,2,FALSE)</f>
        <v>KV-2-碎片</v>
      </c>
      <c r="I289" t="str">
        <f t="shared" ref="I289" si="146">IF(LEFT(B289,1)+0=5,"T"&amp;MID(B289,3,1)&amp;"碎片",IF(LEFT(B289,1)+0=1,"T"&amp;MID(B289,3,1)&amp;"坦克",IF(LEFT(B289,1)+0=9,"T"&amp;MID(B289,2,1)&amp;"部件")))</f>
        <v>T3碎片</v>
      </c>
      <c r="J289">
        <f t="shared" si="130"/>
        <v>8</v>
      </c>
      <c r="K289">
        <f t="shared" ref="K289" si="147">AVERAGE(D289:E289)*G289*F289</f>
        <v>3.04445948995712</v>
      </c>
      <c r="L289">
        <f>VLOOKUP(B289,'名称-id-价值'!B:M,J289+2,FALSE)</f>
        <v>70.400000000000006</v>
      </c>
      <c r="M289">
        <f t="shared" ref="M289" si="148">G289*L289*AVERAGE(D289:E289)</f>
        <v>53.582487023245321</v>
      </c>
      <c r="N289">
        <f t="shared" si="131"/>
        <v>2010.2622432859393</v>
      </c>
      <c r="O289" t="str">
        <f t="shared" ref="O289" si="149">B289&amp;","</f>
        <v>53331,</v>
      </c>
      <c r="P289" t="str">
        <f t="shared" ref="P289" si="150">C289&amp;","</f>
        <v>710,</v>
      </c>
      <c r="Q289" t="str">
        <f t="shared" ref="Q289" si="151">"("&amp;LEFT(R289&amp;S289,LEN(R289&amp;S289)-1)&amp;")"</f>
        <v>(5,14)</v>
      </c>
      <c r="R289" t="str">
        <f t="shared" ref="R289" si="152">D289&amp;","</f>
        <v>5,</v>
      </c>
      <c r="S289" t="str">
        <f t="shared" ref="S289" si="153">E289&amp;","</f>
        <v>14,</v>
      </c>
    </row>
    <row r="290" spans="1:19" x14ac:dyDescent="0.15">
      <c r="A290" t="s">
        <v>43</v>
      </c>
      <c r="B290">
        <v>92001</v>
      </c>
      <c r="C290">
        <v>146</v>
      </c>
      <c r="D290">
        <v>3</v>
      </c>
      <c r="E290">
        <v>6</v>
      </c>
      <c r="F290">
        <v>4</v>
      </c>
      <c r="G290" s="5">
        <f t="shared" si="129"/>
        <v>1.6474836380049651E-2</v>
      </c>
      <c r="H290" t="str">
        <f>VLOOKUP(B290,'名称-id-价值'!B:C,2,FALSE)</f>
        <v>T2LP1</v>
      </c>
      <c r="I290" t="str">
        <f t="shared" si="133"/>
        <v>T2部件</v>
      </c>
      <c r="J290">
        <f t="shared" si="130"/>
        <v>8</v>
      </c>
      <c r="K290">
        <f t="shared" si="134"/>
        <v>0.29654705484089372</v>
      </c>
      <c r="L290">
        <f>VLOOKUP(B290,'名称-id-价值'!B:M,J290+2,FALSE)</f>
        <v>57.75</v>
      </c>
      <c r="M290">
        <f t="shared" si="135"/>
        <v>4.2813981042654028</v>
      </c>
      <c r="N290">
        <f t="shared" si="131"/>
        <v>2010.2622432859393</v>
      </c>
      <c r="O290" t="str">
        <f t="shared" si="145"/>
        <v>92001,</v>
      </c>
      <c r="P290" t="str">
        <f t="shared" si="145"/>
        <v>146,</v>
      </c>
      <c r="Q290" t="str">
        <f t="shared" si="136"/>
        <v>(3,6)</v>
      </c>
      <c r="R290" t="str">
        <f t="shared" si="132"/>
        <v>3,</v>
      </c>
      <c r="S290" t="str">
        <f t="shared" si="132"/>
        <v>6,</v>
      </c>
    </row>
    <row r="291" spans="1:19" x14ac:dyDescent="0.15">
      <c r="A291" t="s">
        <v>43</v>
      </c>
      <c r="B291">
        <v>92003</v>
      </c>
      <c r="C291">
        <v>146</v>
      </c>
      <c r="D291">
        <v>3</v>
      </c>
      <c r="E291">
        <v>6</v>
      </c>
      <c r="F291">
        <v>4</v>
      </c>
      <c r="G291" s="5">
        <f t="shared" si="129"/>
        <v>1.6474836380049651E-2</v>
      </c>
      <c r="H291" t="str">
        <f>VLOOKUP(B291,'名称-id-价值'!B:C,2,FALSE)</f>
        <v>T2LP3</v>
      </c>
      <c r="I291" t="str">
        <f t="shared" si="133"/>
        <v>T2部件</v>
      </c>
      <c r="J291">
        <f t="shared" si="130"/>
        <v>8</v>
      </c>
      <c r="K291">
        <f t="shared" si="134"/>
        <v>0.29654705484089372</v>
      </c>
      <c r="L291">
        <f>VLOOKUP(B291,'名称-id-价值'!B:M,J291+2,FALSE)</f>
        <v>57.75</v>
      </c>
      <c r="M291">
        <f t="shared" si="135"/>
        <v>4.2813981042654028</v>
      </c>
      <c r="N291">
        <f t="shared" si="131"/>
        <v>2010.2622432859393</v>
      </c>
      <c r="O291" t="str">
        <f t="shared" si="145"/>
        <v>92003,</v>
      </c>
      <c r="P291" t="str">
        <f t="shared" si="145"/>
        <v>146,</v>
      </c>
      <c r="Q291" t="str">
        <f t="shared" si="136"/>
        <v>(3,6)</v>
      </c>
      <c r="R291" t="str">
        <f t="shared" si="132"/>
        <v>3,</v>
      </c>
      <c r="S291" t="str">
        <f t="shared" si="132"/>
        <v>6,</v>
      </c>
    </row>
    <row r="292" spans="1:19" x14ac:dyDescent="0.15">
      <c r="A292" t="s">
        <v>43</v>
      </c>
      <c r="B292">
        <v>92005</v>
      </c>
      <c r="C292">
        <v>146</v>
      </c>
      <c r="D292">
        <v>3</v>
      </c>
      <c r="E292">
        <v>6</v>
      </c>
      <c r="F292">
        <v>4</v>
      </c>
      <c r="G292" s="5">
        <f t="shared" si="129"/>
        <v>1.6474836380049651E-2</v>
      </c>
      <c r="H292" t="str">
        <f>VLOOKUP(B292,'名称-id-价值'!B:C,2,FALSE)</f>
        <v>T2LP5</v>
      </c>
      <c r="I292" t="str">
        <f t="shared" si="133"/>
        <v>T2部件</v>
      </c>
      <c r="J292">
        <f t="shared" si="130"/>
        <v>8</v>
      </c>
      <c r="K292">
        <f t="shared" si="134"/>
        <v>0.29654705484089372</v>
      </c>
      <c r="L292">
        <f>VLOOKUP(B292,'名称-id-价值'!B:M,J292+2,FALSE)</f>
        <v>57.75</v>
      </c>
      <c r="M292">
        <f t="shared" si="135"/>
        <v>4.2813981042654028</v>
      </c>
      <c r="N292">
        <f t="shared" si="131"/>
        <v>2010.2622432859393</v>
      </c>
      <c r="O292" t="str">
        <f t="shared" si="145"/>
        <v>92005,</v>
      </c>
      <c r="P292" t="str">
        <f t="shared" si="145"/>
        <v>146,</v>
      </c>
      <c r="Q292" t="str">
        <f t="shared" si="136"/>
        <v>(3,6)</v>
      </c>
      <c r="R292" t="str">
        <f t="shared" si="132"/>
        <v>3,</v>
      </c>
      <c r="S292" t="str">
        <f t="shared" si="132"/>
        <v>6,</v>
      </c>
    </row>
    <row r="293" spans="1:19" x14ac:dyDescent="0.15">
      <c r="A293" t="s">
        <v>43</v>
      </c>
      <c r="B293">
        <v>92101</v>
      </c>
      <c r="C293">
        <v>146</v>
      </c>
      <c r="D293">
        <v>3</v>
      </c>
      <c r="E293">
        <v>6</v>
      </c>
      <c r="F293">
        <v>4</v>
      </c>
      <c r="G293" s="5">
        <f t="shared" si="129"/>
        <v>1.6474836380049651E-2</v>
      </c>
      <c r="H293" t="str">
        <f>VLOOKUP(B293,'名称-id-价值'!B:C,2,FALSE)</f>
        <v>T2MP1</v>
      </c>
      <c r="I293" t="str">
        <f t="shared" si="133"/>
        <v>T2部件</v>
      </c>
      <c r="J293">
        <f t="shared" si="130"/>
        <v>8</v>
      </c>
      <c r="K293">
        <f t="shared" si="134"/>
        <v>0.29654705484089372</v>
      </c>
      <c r="L293">
        <f>VLOOKUP(B293,'名称-id-价值'!B:M,J293+2,FALSE)</f>
        <v>57.75</v>
      </c>
      <c r="M293">
        <f t="shared" si="135"/>
        <v>4.2813981042654028</v>
      </c>
      <c r="N293">
        <f t="shared" si="131"/>
        <v>2010.2622432859393</v>
      </c>
      <c r="O293" t="str">
        <f t="shared" si="145"/>
        <v>92101,</v>
      </c>
      <c r="P293" t="str">
        <f t="shared" si="145"/>
        <v>146,</v>
      </c>
      <c r="Q293" t="str">
        <f t="shared" si="136"/>
        <v>(3,6)</v>
      </c>
      <c r="R293" t="str">
        <f t="shared" si="132"/>
        <v>3,</v>
      </c>
      <c r="S293" t="str">
        <f t="shared" si="132"/>
        <v>6,</v>
      </c>
    </row>
    <row r="294" spans="1:19" x14ac:dyDescent="0.15">
      <c r="A294" t="s">
        <v>43</v>
      </c>
      <c r="B294">
        <v>92103</v>
      </c>
      <c r="C294">
        <v>146</v>
      </c>
      <c r="D294">
        <v>3</v>
      </c>
      <c r="E294">
        <v>6</v>
      </c>
      <c r="F294">
        <v>4</v>
      </c>
      <c r="G294" s="5">
        <f t="shared" si="129"/>
        <v>1.6474836380049651E-2</v>
      </c>
      <c r="H294" t="str">
        <f>VLOOKUP(B294,'名称-id-价值'!B:C,2,FALSE)</f>
        <v>T2MP3</v>
      </c>
      <c r="I294" t="str">
        <f t="shared" si="133"/>
        <v>T2部件</v>
      </c>
      <c r="J294">
        <f t="shared" si="130"/>
        <v>8</v>
      </c>
      <c r="K294">
        <f t="shared" si="134"/>
        <v>0.29654705484089372</v>
      </c>
      <c r="L294">
        <f>VLOOKUP(B294,'名称-id-价值'!B:M,J294+2,FALSE)</f>
        <v>57.75</v>
      </c>
      <c r="M294">
        <f t="shared" si="135"/>
        <v>4.2813981042654028</v>
      </c>
      <c r="N294">
        <f t="shared" si="131"/>
        <v>2010.2622432859393</v>
      </c>
      <c r="O294" t="str">
        <f t="shared" si="145"/>
        <v>92103,</v>
      </c>
      <c r="P294" t="str">
        <f t="shared" si="145"/>
        <v>146,</v>
      </c>
      <c r="Q294" t="str">
        <f t="shared" si="136"/>
        <v>(3,6)</v>
      </c>
      <c r="R294" t="str">
        <f t="shared" si="132"/>
        <v>3,</v>
      </c>
      <c r="S294" t="str">
        <f t="shared" si="132"/>
        <v>6,</v>
      </c>
    </row>
    <row r="295" spans="1:19" x14ac:dyDescent="0.15">
      <c r="A295" t="s">
        <v>43</v>
      </c>
      <c r="B295">
        <v>92105</v>
      </c>
      <c r="C295">
        <v>146</v>
      </c>
      <c r="D295">
        <v>3</v>
      </c>
      <c r="E295">
        <v>6</v>
      </c>
      <c r="F295">
        <v>4</v>
      </c>
      <c r="G295" s="5">
        <f t="shared" si="129"/>
        <v>1.6474836380049651E-2</v>
      </c>
      <c r="H295" t="str">
        <f>VLOOKUP(B295,'名称-id-价值'!B:C,2,FALSE)</f>
        <v>T2MP5</v>
      </c>
      <c r="I295" t="str">
        <f t="shared" si="133"/>
        <v>T2部件</v>
      </c>
      <c r="J295">
        <f t="shared" si="130"/>
        <v>8</v>
      </c>
      <c r="K295">
        <f t="shared" si="134"/>
        <v>0.29654705484089372</v>
      </c>
      <c r="L295">
        <f>VLOOKUP(B295,'名称-id-价值'!B:M,J295+2,FALSE)</f>
        <v>57.75</v>
      </c>
      <c r="M295">
        <f t="shared" si="135"/>
        <v>4.2813981042654028</v>
      </c>
      <c r="N295">
        <f t="shared" si="131"/>
        <v>2010.2622432859393</v>
      </c>
      <c r="O295" t="str">
        <f t="shared" si="145"/>
        <v>92105,</v>
      </c>
      <c r="P295" t="str">
        <f t="shared" si="145"/>
        <v>146,</v>
      </c>
      <c r="Q295" t="str">
        <f t="shared" si="136"/>
        <v>(3,6)</v>
      </c>
      <c r="R295" t="str">
        <f t="shared" si="132"/>
        <v>3,</v>
      </c>
      <c r="S295" t="str">
        <f t="shared" si="132"/>
        <v>6,</v>
      </c>
    </row>
    <row r="296" spans="1:19" x14ac:dyDescent="0.15">
      <c r="A296" t="s">
        <v>43</v>
      </c>
      <c r="B296">
        <v>92201</v>
      </c>
      <c r="C296">
        <v>146</v>
      </c>
      <c r="D296">
        <v>3</v>
      </c>
      <c r="E296">
        <v>6</v>
      </c>
      <c r="F296">
        <v>4</v>
      </c>
      <c r="G296" s="5">
        <f t="shared" si="129"/>
        <v>1.6474836380049651E-2</v>
      </c>
      <c r="H296" t="str">
        <f>VLOOKUP(B296,'名称-id-价值'!B:C,2,FALSE)</f>
        <v>T2HP1</v>
      </c>
      <c r="I296" t="str">
        <f t="shared" si="133"/>
        <v>T2部件</v>
      </c>
      <c r="J296">
        <f t="shared" si="130"/>
        <v>8</v>
      </c>
      <c r="K296">
        <f t="shared" si="134"/>
        <v>0.29654705484089372</v>
      </c>
      <c r="L296">
        <f>VLOOKUP(B296,'名称-id-价值'!B:M,J296+2,FALSE)</f>
        <v>57.75</v>
      </c>
      <c r="M296">
        <f t="shared" si="135"/>
        <v>4.2813981042654028</v>
      </c>
      <c r="N296">
        <f t="shared" si="131"/>
        <v>2010.2622432859393</v>
      </c>
      <c r="O296" t="str">
        <f t="shared" si="145"/>
        <v>92201,</v>
      </c>
      <c r="P296" t="str">
        <f t="shared" si="145"/>
        <v>146,</v>
      </c>
      <c r="Q296" t="str">
        <f t="shared" si="136"/>
        <v>(3,6)</v>
      </c>
      <c r="R296" t="str">
        <f t="shared" si="132"/>
        <v>3,</v>
      </c>
      <c r="S296" t="str">
        <f t="shared" si="132"/>
        <v>6,</v>
      </c>
    </row>
    <row r="297" spans="1:19" x14ac:dyDescent="0.15">
      <c r="A297" t="s">
        <v>43</v>
      </c>
      <c r="B297">
        <v>92203</v>
      </c>
      <c r="C297">
        <v>146</v>
      </c>
      <c r="D297">
        <v>3</v>
      </c>
      <c r="E297">
        <v>6</v>
      </c>
      <c r="F297">
        <v>4</v>
      </c>
      <c r="G297" s="5">
        <f t="shared" si="129"/>
        <v>1.6474836380049651E-2</v>
      </c>
      <c r="H297" t="str">
        <f>VLOOKUP(B297,'名称-id-价值'!B:C,2,FALSE)</f>
        <v>T2HP3</v>
      </c>
      <c r="I297" t="str">
        <f t="shared" si="133"/>
        <v>T2部件</v>
      </c>
      <c r="J297">
        <f t="shared" si="130"/>
        <v>8</v>
      </c>
      <c r="K297">
        <f t="shared" si="134"/>
        <v>0.29654705484089372</v>
      </c>
      <c r="L297">
        <f>VLOOKUP(B297,'名称-id-价值'!B:M,J297+2,FALSE)</f>
        <v>57.75</v>
      </c>
      <c r="M297">
        <f t="shared" si="135"/>
        <v>4.2813981042654028</v>
      </c>
      <c r="N297">
        <f t="shared" si="131"/>
        <v>2010.2622432859393</v>
      </c>
      <c r="O297" t="str">
        <f t="shared" si="145"/>
        <v>92203,</v>
      </c>
      <c r="P297" t="str">
        <f t="shared" si="145"/>
        <v>146,</v>
      </c>
      <c r="Q297" t="str">
        <f t="shared" si="136"/>
        <v>(3,6)</v>
      </c>
      <c r="R297" t="str">
        <f t="shared" ref="R297:S328" si="154">D297&amp;","</f>
        <v>3,</v>
      </c>
      <c r="S297" t="str">
        <f t="shared" si="154"/>
        <v>6,</v>
      </c>
    </row>
    <row r="298" spans="1:19" x14ac:dyDescent="0.15">
      <c r="A298" t="s">
        <v>43</v>
      </c>
      <c r="B298">
        <v>92205</v>
      </c>
      <c r="C298">
        <v>146</v>
      </c>
      <c r="D298">
        <v>3</v>
      </c>
      <c r="E298">
        <v>6</v>
      </c>
      <c r="F298">
        <v>4</v>
      </c>
      <c r="G298" s="5">
        <f t="shared" si="129"/>
        <v>1.6474836380049651E-2</v>
      </c>
      <c r="H298" t="str">
        <f>VLOOKUP(B298,'名称-id-价值'!B:C,2,FALSE)</f>
        <v>T2HP5</v>
      </c>
      <c r="I298" t="str">
        <f t="shared" si="133"/>
        <v>T2部件</v>
      </c>
      <c r="J298">
        <f t="shared" si="130"/>
        <v>8</v>
      </c>
      <c r="K298">
        <f t="shared" si="134"/>
        <v>0.29654705484089372</v>
      </c>
      <c r="L298">
        <f>VLOOKUP(B298,'名称-id-价值'!B:M,J298+2,FALSE)</f>
        <v>57.75</v>
      </c>
      <c r="M298">
        <f t="shared" si="135"/>
        <v>4.2813981042654028</v>
      </c>
      <c r="N298">
        <f t="shared" si="131"/>
        <v>2010.2622432859393</v>
      </c>
      <c r="O298" t="str">
        <f t="shared" si="145"/>
        <v>92205,</v>
      </c>
      <c r="P298" t="str">
        <f t="shared" si="145"/>
        <v>146,</v>
      </c>
      <c r="Q298" t="str">
        <f t="shared" si="136"/>
        <v>(3,6)</v>
      </c>
      <c r="R298" t="str">
        <f t="shared" si="154"/>
        <v>3,</v>
      </c>
      <c r="S298" t="str">
        <f t="shared" si="154"/>
        <v>6,</v>
      </c>
    </row>
    <row r="299" spans="1:19" x14ac:dyDescent="0.15">
      <c r="A299" t="s">
        <v>43</v>
      </c>
      <c r="B299">
        <v>92002</v>
      </c>
      <c r="C299">
        <v>146</v>
      </c>
      <c r="D299">
        <v>3</v>
      </c>
      <c r="E299">
        <v>6</v>
      </c>
      <c r="F299">
        <v>4</v>
      </c>
      <c r="G299" s="5">
        <f t="shared" si="129"/>
        <v>1.6474836380049651E-2</v>
      </c>
      <c r="H299" t="str">
        <f>VLOOKUP(B299,'名称-id-价值'!B:C,2,FALSE)</f>
        <v>T2LP2</v>
      </c>
      <c r="I299" t="str">
        <f t="shared" si="133"/>
        <v>T2部件</v>
      </c>
      <c r="J299">
        <f t="shared" si="130"/>
        <v>8</v>
      </c>
      <c r="K299">
        <f t="shared" si="134"/>
        <v>0.29654705484089372</v>
      </c>
      <c r="L299">
        <f>VLOOKUP(B299,'名称-id-价值'!B:M,J299+2,FALSE)</f>
        <v>57.75</v>
      </c>
      <c r="M299">
        <f t="shared" si="135"/>
        <v>4.2813981042654028</v>
      </c>
      <c r="N299">
        <f t="shared" si="131"/>
        <v>2010.2622432859393</v>
      </c>
      <c r="O299" t="str">
        <f t="shared" si="145"/>
        <v>92002,</v>
      </c>
      <c r="P299" t="str">
        <f t="shared" si="145"/>
        <v>146,</v>
      </c>
      <c r="Q299" t="str">
        <f t="shared" si="136"/>
        <v>(3,6)</v>
      </c>
      <c r="R299" t="str">
        <f t="shared" si="154"/>
        <v>3,</v>
      </c>
      <c r="S299" t="str">
        <f t="shared" si="154"/>
        <v>6,</v>
      </c>
    </row>
    <row r="300" spans="1:19" x14ac:dyDescent="0.15">
      <c r="A300" t="s">
        <v>43</v>
      </c>
      <c r="B300">
        <v>92004</v>
      </c>
      <c r="C300">
        <v>146</v>
      </c>
      <c r="D300">
        <v>3</v>
      </c>
      <c r="E300">
        <v>6</v>
      </c>
      <c r="F300">
        <v>4</v>
      </c>
      <c r="G300" s="5">
        <f t="shared" si="129"/>
        <v>1.6474836380049651E-2</v>
      </c>
      <c r="H300" t="str">
        <f>VLOOKUP(B300,'名称-id-价值'!B:C,2,FALSE)</f>
        <v>T2LP4</v>
      </c>
      <c r="I300" t="str">
        <f t="shared" si="133"/>
        <v>T2部件</v>
      </c>
      <c r="J300">
        <f t="shared" si="130"/>
        <v>8</v>
      </c>
      <c r="K300">
        <f t="shared" si="134"/>
        <v>0.29654705484089372</v>
      </c>
      <c r="L300">
        <f>VLOOKUP(B300,'名称-id-价值'!B:M,J300+2,FALSE)</f>
        <v>57.75</v>
      </c>
      <c r="M300">
        <f t="shared" si="135"/>
        <v>4.2813981042654028</v>
      </c>
      <c r="N300">
        <f t="shared" si="131"/>
        <v>2010.2622432859393</v>
      </c>
      <c r="O300" t="str">
        <f t="shared" si="145"/>
        <v>92004,</v>
      </c>
      <c r="P300" t="str">
        <f t="shared" si="145"/>
        <v>146,</v>
      </c>
      <c r="Q300" t="str">
        <f t="shared" si="136"/>
        <v>(3,6)</v>
      </c>
      <c r="R300" t="str">
        <f t="shared" si="154"/>
        <v>3,</v>
      </c>
      <c r="S300" t="str">
        <f t="shared" si="154"/>
        <v>6,</v>
      </c>
    </row>
    <row r="301" spans="1:19" x14ac:dyDescent="0.15">
      <c r="A301" t="s">
        <v>43</v>
      </c>
      <c r="B301">
        <v>92006</v>
      </c>
      <c r="C301">
        <v>146</v>
      </c>
      <c r="D301">
        <v>3</v>
      </c>
      <c r="E301">
        <v>6</v>
      </c>
      <c r="F301">
        <v>4</v>
      </c>
      <c r="G301" s="5">
        <f t="shared" si="129"/>
        <v>1.6474836380049651E-2</v>
      </c>
      <c r="H301" t="str">
        <f>VLOOKUP(B301,'名称-id-价值'!B:C,2,FALSE)</f>
        <v>T2LP6</v>
      </c>
      <c r="I301" t="str">
        <f t="shared" si="133"/>
        <v>T2部件</v>
      </c>
      <c r="J301">
        <f t="shared" si="130"/>
        <v>8</v>
      </c>
      <c r="K301">
        <f t="shared" si="134"/>
        <v>0.29654705484089372</v>
      </c>
      <c r="L301">
        <f>VLOOKUP(B301,'名称-id-价值'!B:M,J301+2,FALSE)</f>
        <v>57.75</v>
      </c>
      <c r="M301">
        <f t="shared" si="135"/>
        <v>4.2813981042654028</v>
      </c>
      <c r="N301">
        <f t="shared" si="131"/>
        <v>2010.2622432859393</v>
      </c>
      <c r="O301" t="str">
        <f t="shared" si="145"/>
        <v>92006,</v>
      </c>
      <c r="P301" t="str">
        <f t="shared" si="145"/>
        <v>146,</v>
      </c>
      <c r="Q301" t="str">
        <f t="shared" si="136"/>
        <v>(3,6)</v>
      </c>
      <c r="R301" t="str">
        <f t="shared" si="154"/>
        <v>3,</v>
      </c>
      <c r="S301" t="str">
        <f t="shared" si="154"/>
        <v>6,</v>
      </c>
    </row>
    <row r="302" spans="1:19" x14ac:dyDescent="0.15">
      <c r="A302" t="s">
        <v>43</v>
      </c>
      <c r="B302">
        <v>92102</v>
      </c>
      <c r="C302">
        <v>146</v>
      </c>
      <c r="D302">
        <v>3</v>
      </c>
      <c r="E302">
        <v>6</v>
      </c>
      <c r="F302">
        <v>4</v>
      </c>
      <c r="G302" s="5">
        <f t="shared" si="129"/>
        <v>1.6474836380049651E-2</v>
      </c>
      <c r="H302" t="str">
        <f>VLOOKUP(B302,'名称-id-价值'!B:C,2,FALSE)</f>
        <v>T2MP2</v>
      </c>
      <c r="I302" t="str">
        <f t="shared" si="133"/>
        <v>T2部件</v>
      </c>
      <c r="J302">
        <f t="shared" si="130"/>
        <v>8</v>
      </c>
      <c r="K302">
        <f t="shared" si="134"/>
        <v>0.29654705484089372</v>
      </c>
      <c r="L302">
        <f>VLOOKUP(B302,'名称-id-价值'!B:M,J302+2,FALSE)</f>
        <v>57.75</v>
      </c>
      <c r="M302">
        <f t="shared" si="135"/>
        <v>4.2813981042654028</v>
      </c>
      <c r="N302">
        <f t="shared" si="131"/>
        <v>2010.2622432859393</v>
      </c>
      <c r="O302" t="str">
        <f t="shared" si="145"/>
        <v>92102,</v>
      </c>
      <c r="P302" t="str">
        <f t="shared" si="145"/>
        <v>146,</v>
      </c>
      <c r="Q302" t="str">
        <f t="shared" si="136"/>
        <v>(3,6)</v>
      </c>
      <c r="R302" t="str">
        <f t="shared" si="154"/>
        <v>3,</v>
      </c>
      <c r="S302" t="str">
        <f t="shared" si="154"/>
        <v>6,</v>
      </c>
    </row>
    <row r="303" spans="1:19" x14ac:dyDescent="0.15">
      <c r="A303" t="s">
        <v>43</v>
      </c>
      <c r="B303">
        <v>92104</v>
      </c>
      <c r="C303">
        <v>146</v>
      </c>
      <c r="D303">
        <v>3</v>
      </c>
      <c r="E303">
        <v>6</v>
      </c>
      <c r="F303">
        <v>4</v>
      </c>
      <c r="G303" s="5">
        <f t="shared" si="129"/>
        <v>1.6474836380049651E-2</v>
      </c>
      <c r="H303" t="str">
        <f>VLOOKUP(B303,'名称-id-价值'!B:C,2,FALSE)</f>
        <v>T2MP4</v>
      </c>
      <c r="I303" t="str">
        <f t="shared" si="133"/>
        <v>T2部件</v>
      </c>
      <c r="J303">
        <f t="shared" si="130"/>
        <v>8</v>
      </c>
      <c r="K303">
        <f t="shared" si="134"/>
        <v>0.29654705484089372</v>
      </c>
      <c r="L303">
        <f>VLOOKUP(B303,'名称-id-价值'!B:M,J303+2,FALSE)</f>
        <v>57.75</v>
      </c>
      <c r="M303">
        <f t="shared" si="135"/>
        <v>4.2813981042654028</v>
      </c>
      <c r="N303">
        <f t="shared" si="131"/>
        <v>2010.2622432859393</v>
      </c>
      <c r="O303" t="str">
        <f t="shared" si="145"/>
        <v>92104,</v>
      </c>
      <c r="P303" t="str">
        <f t="shared" si="145"/>
        <v>146,</v>
      </c>
      <c r="Q303" t="str">
        <f t="shared" si="136"/>
        <v>(3,6)</v>
      </c>
      <c r="R303" t="str">
        <f t="shared" si="154"/>
        <v>3,</v>
      </c>
      <c r="S303" t="str">
        <f t="shared" si="154"/>
        <v>6,</v>
      </c>
    </row>
    <row r="304" spans="1:19" x14ac:dyDescent="0.15">
      <c r="A304" t="s">
        <v>43</v>
      </c>
      <c r="B304">
        <v>92106</v>
      </c>
      <c r="C304">
        <v>146</v>
      </c>
      <c r="D304">
        <v>3</v>
      </c>
      <c r="E304">
        <v>6</v>
      </c>
      <c r="F304">
        <v>4</v>
      </c>
      <c r="G304" s="5">
        <f t="shared" si="129"/>
        <v>1.6474836380049651E-2</v>
      </c>
      <c r="H304" t="str">
        <f>VLOOKUP(B304,'名称-id-价值'!B:C,2,FALSE)</f>
        <v>T2MP6</v>
      </c>
      <c r="I304" t="str">
        <f t="shared" si="133"/>
        <v>T2部件</v>
      </c>
      <c r="J304">
        <f t="shared" si="130"/>
        <v>8</v>
      </c>
      <c r="K304">
        <f t="shared" si="134"/>
        <v>0.29654705484089372</v>
      </c>
      <c r="L304">
        <f>VLOOKUP(B304,'名称-id-价值'!B:M,J304+2,FALSE)</f>
        <v>57.75</v>
      </c>
      <c r="M304">
        <f t="shared" si="135"/>
        <v>4.2813981042654028</v>
      </c>
      <c r="N304">
        <f t="shared" si="131"/>
        <v>2010.2622432859393</v>
      </c>
      <c r="O304" t="str">
        <f t="shared" si="145"/>
        <v>92106,</v>
      </c>
      <c r="P304" t="str">
        <f t="shared" si="145"/>
        <v>146,</v>
      </c>
      <c r="Q304" t="str">
        <f t="shared" si="136"/>
        <v>(3,6)</v>
      </c>
      <c r="R304" t="str">
        <f t="shared" si="154"/>
        <v>3,</v>
      </c>
      <c r="S304" t="str">
        <f t="shared" si="154"/>
        <v>6,</v>
      </c>
    </row>
    <row r="305" spans="1:19" x14ac:dyDescent="0.15">
      <c r="A305" t="s">
        <v>43</v>
      </c>
      <c r="B305">
        <v>92202</v>
      </c>
      <c r="C305">
        <v>146</v>
      </c>
      <c r="D305">
        <v>3</v>
      </c>
      <c r="E305">
        <v>6</v>
      </c>
      <c r="F305">
        <v>4</v>
      </c>
      <c r="G305" s="5">
        <f t="shared" si="129"/>
        <v>1.6474836380049651E-2</v>
      </c>
      <c r="H305" t="str">
        <f>VLOOKUP(B305,'名称-id-价值'!B:C,2,FALSE)</f>
        <v>T2HP2</v>
      </c>
      <c r="I305" t="str">
        <f t="shared" si="133"/>
        <v>T2部件</v>
      </c>
      <c r="J305">
        <f t="shared" si="130"/>
        <v>8</v>
      </c>
      <c r="K305">
        <f t="shared" si="134"/>
        <v>0.29654705484089372</v>
      </c>
      <c r="L305">
        <f>VLOOKUP(B305,'名称-id-价值'!B:M,J305+2,FALSE)</f>
        <v>57.75</v>
      </c>
      <c r="M305">
        <f t="shared" si="135"/>
        <v>4.2813981042654028</v>
      </c>
      <c r="N305">
        <f t="shared" si="131"/>
        <v>2010.2622432859393</v>
      </c>
      <c r="O305" t="str">
        <f t="shared" si="145"/>
        <v>92202,</v>
      </c>
      <c r="P305" t="str">
        <f t="shared" si="145"/>
        <v>146,</v>
      </c>
      <c r="Q305" t="str">
        <f t="shared" si="136"/>
        <v>(3,6)</v>
      </c>
      <c r="R305" t="str">
        <f t="shared" si="154"/>
        <v>3,</v>
      </c>
      <c r="S305" t="str">
        <f t="shared" si="154"/>
        <v>6,</v>
      </c>
    </row>
    <row r="306" spans="1:19" x14ac:dyDescent="0.15">
      <c r="A306" t="s">
        <v>43</v>
      </c>
      <c r="B306">
        <v>92204</v>
      </c>
      <c r="C306">
        <v>146</v>
      </c>
      <c r="D306">
        <v>3</v>
      </c>
      <c r="E306">
        <v>6</v>
      </c>
      <c r="F306">
        <v>4</v>
      </c>
      <c r="G306" s="5">
        <f t="shared" si="129"/>
        <v>1.6474836380049651E-2</v>
      </c>
      <c r="H306" t="str">
        <f>VLOOKUP(B306,'名称-id-价值'!B:C,2,FALSE)</f>
        <v>T2HP4</v>
      </c>
      <c r="I306" t="str">
        <f t="shared" si="133"/>
        <v>T2部件</v>
      </c>
      <c r="J306">
        <f t="shared" si="130"/>
        <v>8</v>
      </c>
      <c r="K306">
        <f t="shared" si="134"/>
        <v>0.29654705484089372</v>
      </c>
      <c r="L306">
        <f>VLOOKUP(B306,'名称-id-价值'!B:M,J306+2,FALSE)</f>
        <v>57.75</v>
      </c>
      <c r="M306">
        <f t="shared" si="135"/>
        <v>4.2813981042654028</v>
      </c>
      <c r="N306">
        <f t="shared" si="131"/>
        <v>2010.2622432859393</v>
      </c>
      <c r="O306" t="str">
        <f t="shared" si="145"/>
        <v>92204,</v>
      </c>
      <c r="P306" t="str">
        <f t="shared" si="145"/>
        <v>146,</v>
      </c>
      <c r="Q306" t="str">
        <f t="shared" si="136"/>
        <v>(3,6)</v>
      </c>
      <c r="R306" t="str">
        <f t="shared" si="154"/>
        <v>3,</v>
      </c>
      <c r="S306" t="str">
        <f t="shared" si="154"/>
        <v>6,</v>
      </c>
    </row>
    <row r="307" spans="1:19" x14ac:dyDescent="0.15">
      <c r="A307" t="s">
        <v>43</v>
      </c>
      <c r="B307">
        <v>92206</v>
      </c>
      <c r="C307">
        <v>146</v>
      </c>
      <c r="D307">
        <v>3</v>
      </c>
      <c r="E307">
        <v>6</v>
      </c>
      <c r="F307">
        <v>4</v>
      </c>
      <c r="G307" s="5">
        <f t="shared" si="129"/>
        <v>1.6474836380049651E-2</v>
      </c>
      <c r="H307" t="str">
        <f>VLOOKUP(B307,'名称-id-价值'!B:C,2,FALSE)</f>
        <v>T2HP6</v>
      </c>
      <c r="I307" t="str">
        <f t="shared" si="133"/>
        <v>T2部件</v>
      </c>
      <c r="J307">
        <f t="shared" si="130"/>
        <v>8</v>
      </c>
      <c r="K307">
        <f t="shared" si="134"/>
        <v>0.29654705484089372</v>
      </c>
      <c r="L307">
        <f>VLOOKUP(B307,'名称-id-价值'!B:M,J307+2,FALSE)</f>
        <v>57.75</v>
      </c>
      <c r="M307">
        <f t="shared" si="135"/>
        <v>4.2813981042654028</v>
      </c>
      <c r="N307">
        <f t="shared" si="131"/>
        <v>2010.2622432859393</v>
      </c>
      <c r="O307" t="str">
        <f t="shared" si="145"/>
        <v>92206,</v>
      </c>
      <c r="P307" t="str">
        <f t="shared" si="145"/>
        <v>146,</v>
      </c>
      <c r="Q307" t="str">
        <f t="shared" si="136"/>
        <v>(3,6)</v>
      </c>
      <c r="R307" t="str">
        <f t="shared" si="154"/>
        <v>3,</v>
      </c>
      <c r="S307" t="str">
        <f t="shared" si="154"/>
        <v>6,</v>
      </c>
    </row>
    <row r="308" spans="1:19" x14ac:dyDescent="0.15">
      <c r="A308" t="s">
        <v>43</v>
      </c>
      <c r="B308">
        <v>93001</v>
      </c>
      <c r="C308">
        <v>153</v>
      </c>
      <c r="D308">
        <v>1</v>
      </c>
      <c r="E308">
        <v>2</v>
      </c>
      <c r="F308">
        <v>4</v>
      </c>
      <c r="G308" s="5">
        <f t="shared" si="129"/>
        <v>1.7264725795531483E-2</v>
      </c>
      <c r="H308" t="str">
        <f>VLOOKUP(B308,'名称-id-价值'!B:C,2,FALSE)</f>
        <v>T3LP1</v>
      </c>
      <c r="I308" t="str">
        <f t="shared" si="133"/>
        <v>T3部件</v>
      </c>
      <c r="J308">
        <f t="shared" si="130"/>
        <v>8</v>
      </c>
      <c r="K308">
        <f t="shared" si="134"/>
        <v>0.1035883547731889</v>
      </c>
      <c r="L308">
        <f>VLOOKUP(B308,'名称-id-价值'!B:M,J308+2,FALSE)</f>
        <v>112.8</v>
      </c>
      <c r="M308">
        <f t="shared" si="135"/>
        <v>2.9211916046039268</v>
      </c>
      <c r="N308">
        <f t="shared" si="131"/>
        <v>2010.2622432859393</v>
      </c>
      <c r="O308" t="str">
        <f t="shared" si="145"/>
        <v>93001,</v>
      </c>
      <c r="P308" t="str">
        <f t="shared" si="145"/>
        <v>153,</v>
      </c>
      <c r="Q308" t="str">
        <f t="shared" si="136"/>
        <v>(1,2)</v>
      </c>
      <c r="R308" t="str">
        <f t="shared" si="154"/>
        <v>1,</v>
      </c>
      <c r="S308" t="str">
        <f t="shared" si="154"/>
        <v>2,</v>
      </c>
    </row>
    <row r="309" spans="1:19" x14ac:dyDescent="0.15">
      <c r="A309" t="s">
        <v>43</v>
      </c>
      <c r="B309">
        <v>93003</v>
      </c>
      <c r="C309">
        <v>153</v>
      </c>
      <c r="D309">
        <v>1</v>
      </c>
      <c r="E309">
        <v>2</v>
      </c>
      <c r="F309">
        <v>4</v>
      </c>
      <c r="G309" s="5">
        <f t="shared" si="129"/>
        <v>1.7264725795531483E-2</v>
      </c>
      <c r="H309" t="str">
        <f>VLOOKUP(B309,'名称-id-价值'!B:C,2,FALSE)</f>
        <v>T3LP3</v>
      </c>
      <c r="I309" t="str">
        <f t="shared" si="133"/>
        <v>T3部件</v>
      </c>
      <c r="J309">
        <f t="shared" si="130"/>
        <v>8</v>
      </c>
      <c r="K309">
        <f t="shared" si="134"/>
        <v>0.1035883547731889</v>
      </c>
      <c r="L309">
        <f>VLOOKUP(B309,'名称-id-价值'!B:M,J309+2,FALSE)</f>
        <v>112.8</v>
      </c>
      <c r="M309">
        <f t="shared" si="135"/>
        <v>2.9211916046039268</v>
      </c>
      <c r="N309">
        <f t="shared" si="131"/>
        <v>2010.2622432859393</v>
      </c>
      <c r="O309" t="str">
        <f t="shared" si="145"/>
        <v>93003,</v>
      </c>
      <c r="P309" t="str">
        <f t="shared" si="145"/>
        <v>153,</v>
      </c>
      <c r="Q309" t="str">
        <f t="shared" si="136"/>
        <v>(1,2)</v>
      </c>
      <c r="R309" t="str">
        <f t="shared" si="154"/>
        <v>1,</v>
      </c>
      <c r="S309" t="str">
        <f t="shared" si="154"/>
        <v>2,</v>
      </c>
    </row>
    <row r="310" spans="1:19" x14ac:dyDescent="0.15">
      <c r="A310" t="s">
        <v>43</v>
      </c>
      <c r="B310">
        <v>93005</v>
      </c>
      <c r="C310">
        <v>153</v>
      </c>
      <c r="D310">
        <v>1</v>
      </c>
      <c r="E310">
        <v>2</v>
      </c>
      <c r="F310">
        <v>4</v>
      </c>
      <c r="G310" s="5">
        <f t="shared" si="129"/>
        <v>1.7264725795531483E-2</v>
      </c>
      <c r="H310" t="str">
        <f>VLOOKUP(B310,'名称-id-价值'!B:C,2,FALSE)</f>
        <v>T3LP5</v>
      </c>
      <c r="I310" t="str">
        <f t="shared" si="133"/>
        <v>T3部件</v>
      </c>
      <c r="J310">
        <f t="shared" si="130"/>
        <v>8</v>
      </c>
      <c r="K310">
        <f t="shared" si="134"/>
        <v>0.1035883547731889</v>
      </c>
      <c r="L310">
        <f>VLOOKUP(B310,'名称-id-价值'!B:M,J310+2,FALSE)</f>
        <v>112.8</v>
      </c>
      <c r="M310">
        <f t="shared" si="135"/>
        <v>2.9211916046039268</v>
      </c>
      <c r="N310">
        <f t="shared" si="131"/>
        <v>2010.2622432859393</v>
      </c>
      <c r="O310" t="str">
        <f t="shared" si="145"/>
        <v>93005,</v>
      </c>
      <c r="P310" t="str">
        <f t="shared" si="145"/>
        <v>153,</v>
      </c>
      <c r="Q310" t="str">
        <f t="shared" si="136"/>
        <v>(1,2)</v>
      </c>
      <c r="R310" t="str">
        <f t="shared" si="154"/>
        <v>1,</v>
      </c>
      <c r="S310" t="str">
        <f t="shared" si="154"/>
        <v>2,</v>
      </c>
    </row>
    <row r="311" spans="1:19" x14ac:dyDescent="0.15">
      <c r="A311" t="s">
        <v>43</v>
      </c>
      <c r="B311">
        <v>93101</v>
      </c>
      <c r="C311">
        <v>153</v>
      </c>
      <c r="D311">
        <v>1</v>
      </c>
      <c r="E311">
        <v>2</v>
      </c>
      <c r="F311">
        <v>4</v>
      </c>
      <c r="G311" s="5">
        <f t="shared" si="129"/>
        <v>1.7264725795531483E-2</v>
      </c>
      <c r="H311" t="str">
        <f>VLOOKUP(B311,'名称-id-价值'!B:C,2,FALSE)</f>
        <v>T3MP1</v>
      </c>
      <c r="I311" t="str">
        <f t="shared" si="133"/>
        <v>T3部件</v>
      </c>
      <c r="J311">
        <f t="shared" si="130"/>
        <v>8</v>
      </c>
      <c r="K311">
        <f t="shared" si="134"/>
        <v>0.1035883547731889</v>
      </c>
      <c r="L311">
        <f>VLOOKUP(B311,'名称-id-价值'!B:M,J311+2,FALSE)</f>
        <v>112.8</v>
      </c>
      <c r="M311">
        <f t="shared" si="135"/>
        <v>2.9211916046039268</v>
      </c>
      <c r="N311">
        <f t="shared" si="131"/>
        <v>2010.2622432859393</v>
      </c>
      <c r="O311" t="str">
        <f t="shared" si="145"/>
        <v>93101,</v>
      </c>
      <c r="P311" t="str">
        <f t="shared" si="145"/>
        <v>153,</v>
      </c>
      <c r="Q311" t="str">
        <f t="shared" si="136"/>
        <v>(1,2)</v>
      </c>
      <c r="R311" t="str">
        <f t="shared" si="154"/>
        <v>1,</v>
      </c>
      <c r="S311" t="str">
        <f t="shared" si="154"/>
        <v>2,</v>
      </c>
    </row>
    <row r="312" spans="1:19" x14ac:dyDescent="0.15">
      <c r="A312" t="s">
        <v>43</v>
      </c>
      <c r="B312">
        <v>93103</v>
      </c>
      <c r="C312">
        <v>153</v>
      </c>
      <c r="D312">
        <v>1</v>
      </c>
      <c r="E312">
        <v>2</v>
      </c>
      <c r="F312">
        <v>4</v>
      </c>
      <c r="G312" s="5">
        <f t="shared" si="129"/>
        <v>1.7264725795531483E-2</v>
      </c>
      <c r="H312" t="str">
        <f>VLOOKUP(B312,'名称-id-价值'!B:C,2,FALSE)</f>
        <v>T3MP3</v>
      </c>
      <c r="I312" t="str">
        <f t="shared" si="133"/>
        <v>T3部件</v>
      </c>
      <c r="J312">
        <f t="shared" si="130"/>
        <v>8</v>
      </c>
      <c r="K312">
        <f t="shared" si="134"/>
        <v>0.1035883547731889</v>
      </c>
      <c r="L312">
        <f>VLOOKUP(B312,'名称-id-价值'!B:M,J312+2,FALSE)</f>
        <v>112.8</v>
      </c>
      <c r="M312">
        <f t="shared" si="135"/>
        <v>2.9211916046039268</v>
      </c>
      <c r="N312">
        <f t="shared" si="131"/>
        <v>2010.2622432859393</v>
      </c>
      <c r="O312" t="str">
        <f t="shared" si="145"/>
        <v>93103,</v>
      </c>
      <c r="P312" t="str">
        <f t="shared" si="145"/>
        <v>153,</v>
      </c>
      <c r="Q312" t="str">
        <f t="shared" si="136"/>
        <v>(1,2)</v>
      </c>
      <c r="R312" t="str">
        <f t="shared" si="154"/>
        <v>1,</v>
      </c>
      <c r="S312" t="str">
        <f t="shared" si="154"/>
        <v>2,</v>
      </c>
    </row>
    <row r="313" spans="1:19" x14ac:dyDescent="0.15">
      <c r="A313" t="s">
        <v>43</v>
      </c>
      <c r="B313">
        <v>93105</v>
      </c>
      <c r="C313">
        <v>153</v>
      </c>
      <c r="D313">
        <v>1</v>
      </c>
      <c r="E313">
        <v>2</v>
      </c>
      <c r="F313">
        <v>4</v>
      </c>
      <c r="G313" s="5">
        <f t="shared" si="129"/>
        <v>1.7264725795531483E-2</v>
      </c>
      <c r="H313" t="str">
        <f>VLOOKUP(B313,'名称-id-价值'!B:C,2,FALSE)</f>
        <v>T3MP5</v>
      </c>
      <c r="I313" t="str">
        <f t="shared" si="133"/>
        <v>T3部件</v>
      </c>
      <c r="J313">
        <f t="shared" si="130"/>
        <v>8</v>
      </c>
      <c r="K313">
        <f t="shared" si="134"/>
        <v>0.1035883547731889</v>
      </c>
      <c r="L313">
        <f>VLOOKUP(B313,'名称-id-价值'!B:M,J313+2,FALSE)</f>
        <v>112.8</v>
      </c>
      <c r="M313">
        <f t="shared" si="135"/>
        <v>2.9211916046039268</v>
      </c>
      <c r="N313">
        <f t="shared" si="131"/>
        <v>2010.2622432859393</v>
      </c>
      <c r="O313" t="str">
        <f t="shared" si="145"/>
        <v>93105,</v>
      </c>
      <c r="P313" t="str">
        <f t="shared" si="145"/>
        <v>153,</v>
      </c>
      <c r="Q313" t="str">
        <f t="shared" si="136"/>
        <v>(1,2)</v>
      </c>
      <c r="R313" t="str">
        <f t="shared" si="154"/>
        <v>1,</v>
      </c>
      <c r="S313" t="str">
        <f t="shared" si="154"/>
        <v>2,</v>
      </c>
    </row>
    <row r="314" spans="1:19" x14ac:dyDescent="0.15">
      <c r="A314" t="s">
        <v>43</v>
      </c>
      <c r="B314">
        <v>93201</v>
      </c>
      <c r="C314">
        <v>172</v>
      </c>
      <c r="D314">
        <v>1</v>
      </c>
      <c r="E314">
        <v>2</v>
      </c>
      <c r="F314">
        <v>4</v>
      </c>
      <c r="G314" s="5">
        <f t="shared" si="129"/>
        <v>1.9408711351839313E-2</v>
      </c>
      <c r="H314" t="str">
        <f>VLOOKUP(B314,'名称-id-价值'!B:C,2,FALSE)</f>
        <v>T3HP1</v>
      </c>
      <c r="I314" t="str">
        <f t="shared" si="133"/>
        <v>T3部件</v>
      </c>
      <c r="J314">
        <f t="shared" si="130"/>
        <v>8</v>
      </c>
      <c r="K314">
        <f t="shared" si="134"/>
        <v>0.11645226811103587</v>
      </c>
      <c r="L314">
        <f>VLOOKUP(B314,'名称-id-价值'!B:M,J314+2,FALSE)</f>
        <v>112.8</v>
      </c>
      <c r="M314">
        <f t="shared" si="135"/>
        <v>3.2839539607312123</v>
      </c>
      <c r="N314">
        <f t="shared" si="131"/>
        <v>2010.2622432859393</v>
      </c>
      <c r="O314" t="str">
        <f t="shared" si="145"/>
        <v>93201,</v>
      </c>
      <c r="P314" t="str">
        <f t="shared" si="145"/>
        <v>172,</v>
      </c>
      <c r="Q314" t="str">
        <f t="shared" si="136"/>
        <v>(1,2)</v>
      </c>
      <c r="R314" t="str">
        <f t="shared" si="154"/>
        <v>1,</v>
      </c>
      <c r="S314" t="str">
        <f t="shared" si="154"/>
        <v>2,</v>
      </c>
    </row>
    <row r="315" spans="1:19" x14ac:dyDescent="0.15">
      <c r="A315" t="s">
        <v>43</v>
      </c>
      <c r="B315">
        <v>93203</v>
      </c>
      <c r="C315">
        <v>172</v>
      </c>
      <c r="D315">
        <v>1</v>
      </c>
      <c r="E315">
        <v>2</v>
      </c>
      <c r="F315">
        <v>4</v>
      </c>
      <c r="G315" s="5">
        <f t="shared" si="129"/>
        <v>1.9408711351839313E-2</v>
      </c>
      <c r="H315" t="str">
        <f>VLOOKUP(B315,'名称-id-价值'!B:C,2,FALSE)</f>
        <v>T3HP3</v>
      </c>
      <c r="I315" t="str">
        <f t="shared" si="133"/>
        <v>T3部件</v>
      </c>
      <c r="J315">
        <f t="shared" si="130"/>
        <v>8</v>
      </c>
      <c r="K315">
        <f t="shared" si="134"/>
        <v>0.11645226811103587</v>
      </c>
      <c r="L315">
        <f>VLOOKUP(B315,'名称-id-价值'!B:M,J315+2,FALSE)</f>
        <v>112.8</v>
      </c>
      <c r="M315">
        <f t="shared" si="135"/>
        <v>3.2839539607312123</v>
      </c>
      <c r="N315">
        <f t="shared" si="131"/>
        <v>2010.2622432859393</v>
      </c>
      <c r="O315" t="str">
        <f t="shared" si="145"/>
        <v>93203,</v>
      </c>
      <c r="P315" t="str">
        <f t="shared" si="145"/>
        <v>172,</v>
      </c>
      <c r="Q315" t="str">
        <f t="shared" si="136"/>
        <v>(1,2)</v>
      </c>
      <c r="R315" t="str">
        <f t="shared" si="154"/>
        <v>1,</v>
      </c>
      <c r="S315" t="str">
        <f t="shared" si="154"/>
        <v>2,</v>
      </c>
    </row>
    <row r="316" spans="1:19" x14ac:dyDescent="0.15">
      <c r="A316" t="s">
        <v>43</v>
      </c>
      <c r="B316">
        <v>93205</v>
      </c>
      <c r="C316">
        <v>172</v>
      </c>
      <c r="D316">
        <v>1</v>
      </c>
      <c r="E316">
        <v>2</v>
      </c>
      <c r="F316">
        <v>4</v>
      </c>
      <c r="G316" s="5">
        <f t="shared" si="129"/>
        <v>1.9408711351839313E-2</v>
      </c>
      <c r="H316" t="str">
        <f>VLOOKUP(B316,'名称-id-价值'!B:C,2,FALSE)</f>
        <v>T3HP5</v>
      </c>
      <c r="I316" t="str">
        <f t="shared" si="133"/>
        <v>T3部件</v>
      </c>
      <c r="J316">
        <f t="shared" si="130"/>
        <v>8</v>
      </c>
      <c r="K316">
        <f t="shared" si="134"/>
        <v>0.11645226811103587</v>
      </c>
      <c r="L316">
        <f>VLOOKUP(B316,'名称-id-价值'!B:M,J316+2,FALSE)</f>
        <v>112.8</v>
      </c>
      <c r="M316">
        <f t="shared" si="135"/>
        <v>3.2839539607312123</v>
      </c>
      <c r="N316">
        <f t="shared" si="131"/>
        <v>2010.2622432859393</v>
      </c>
      <c r="O316" t="str">
        <f t="shared" si="145"/>
        <v>93205,</v>
      </c>
      <c r="P316" t="str">
        <f t="shared" si="145"/>
        <v>172,</v>
      </c>
      <c r="Q316" t="str">
        <f t="shared" si="136"/>
        <v>(1,2)</v>
      </c>
      <c r="R316" t="str">
        <f t="shared" si="154"/>
        <v>1,</v>
      </c>
      <c r="S316" t="str">
        <f t="shared" si="154"/>
        <v>2,</v>
      </c>
    </row>
    <row r="317" spans="1:19" x14ac:dyDescent="0.15">
      <c r="A317" t="s">
        <v>43</v>
      </c>
      <c r="B317">
        <v>93002</v>
      </c>
      <c r="C317">
        <v>172</v>
      </c>
      <c r="D317">
        <v>1</v>
      </c>
      <c r="E317">
        <v>2</v>
      </c>
      <c r="F317">
        <v>4</v>
      </c>
      <c r="G317" s="5">
        <f t="shared" si="129"/>
        <v>1.9408711351839313E-2</v>
      </c>
      <c r="H317" t="str">
        <f>VLOOKUP(B317,'名称-id-价值'!B:C,2,FALSE)</f>
        <v>T3LP2</v>
      </c>
      <c r="I317" t="str">
        <f t="shared" si="133"/>
        <v>T3部件</v>
      </c>
      <c r="J317">
        <f t="shared" si="130"/>
        <v>8</v>
      </c>
      <c r="K317">
        <f t="shared" si="134"/>
        <v>0.11645226811103587</v>
      </c>
      <c r="L317">
        <f>VLOOKUP(B317,'名称-id-价值'!B:M,J317+2,FALSE)</f>
        <v>112.8</v>
      </c>
      <c r="M317">
        <f t="shared" si="135"/>
        <v>3.2839539607312123</v>
      </c>
      <c r="N317">
        <f t="shared" si="131"/>
        <v>2010.2622432859393</v>
      </c>
      <c r="O317" t="str">
        <f t="shared" si="145"/>
        <v>93002,</v>
      </c>
      <c r="P317" t="str">
        <f t="shared" si="145"/>
        <v>172,</v>
      </c>
      <c r="Q317" t="str">
        <f t="shared" si="136"/>
        <v>(1,2)</v>
      </c>
      <c r="R317" t="str">
        <f t="shared" si="154"/>
        <v>1,</v>
      </c>
      <c r="S317" t="str">
        <f t="shared" si="154"/>
        <v>2,</v>
      </c>
    </row>
    <row r="318" spans="1:19" x14ac:dyDescent="0.15">
      <c r="A318" t="s">
        <v>43</v>
      </c>
      <c r="B318">
        <v>93004</v>
      </c>
      <c r="C318">
        <v>172</v>
      </c>
      <c r="D318">
        <v>1</v>
      </c>
      <c r="E318">
        <v>2</v>
      </c>
      <c r="F318">
        <v>4</v>
      </c>
      <c r="G318" s="5">
        <f t="shared" si="129"/>
        <v>1.9408711351839313E-2</v>
      </c>
      <c r="H318" t="str">
        <f>VLOOKUP(B318,'名称-id-价值'!B:C,2,FALSE)</f>
        <v>T3LP4</v>
      </c>
      <c r="I318" t="str">
        <f t="shared" si="133"/>
        <v>T3部件</v>
      </c>
      <c r="J318">
        <f t="shared" si="130"/>
        <v>8</v>
      </c>
      <c r="K318">
        <f t="shared" si="134"/>
        <v>0.11645226811103587</v>
      </c>
      <c r="L318">
        <f>VLOOKUP(B318,'名称-id-价值'!B:M,J318+2,FALSE)</f>
        <v>112.8</v>
      </c>
      <c r="M318">
        <f t="shared" si="135"/>
        <v>3.2839539607312123</v>
      </c>
      <c r="N318">
        <f t="shared" si="131"/>
        <v>2010.2622432859393</v>
      </c>
      <c r="O318" t="str">
        <f t="shared" si="145"/>
        <v>93004,</v>
      </c>
      <c r="P318" t="str">
        <f t="shared" si="145"/>
        <v>172,</v>
      </c>
      <c r="Q318" t="str">
        <f t="shared" si="136"/>
        <v>(1,2)</v>
      </c>
      <c r="R318" t="str">
        <f t="shared" si="154"/>
        <v>1,</v>
      </c>
      <c r="S318" t="str">
        <f t="shared" si="154"/>
        <v>2,</v>
      </c>
    </row>
    <row r="319" spans="1:19" x14ac:dyDescent="0.15">
      <c r="A319" t="s">
        <v>43</v>
      </c>
      <c r="B319">
        <v>93006</v>
      </c>
      <c r="C319">
        <v>172</v>
      </c>
      <c r="D319">
        <v>1</v>
      </c>
      <c r="E319">
        <v>2</v>
      </c>
      <c r="F319">
        <v>4</v>
      </c>
      <c r="G319" s="5">
        <f t="shared" si="129"/>
        <v>1.9408711351839313E-2</v>
      </c>
      <c r="H319" t="str">
        <f>VLOOKUP(B319,'名称-id-价值'!B:C,2,FALSE)</f>
        <v>T3LP6</v>
      </c>
      <c r="I319" t="str">
        <f t="shared" si="133"/>
        <v>T3部件</v>
      </c>
      <c r="J319">
        <f t="shared" si="130"/>
        <v>8</v>
      </c>
      <c r="K319">
        <f t="shared" si="134"/>
        <v>0.11645226811103587</v>
      </c>
      <c r="L319">
        <f>VLOOKUP(B319,'名称-id-价值'!B:M,J319+2,FALSE)</f>
        <v>112.8</v>
      </c>
      <c r="M319">
        <f t="shared" si="135"/>
        <v>3.2839539607312123</v>
      </c>
      <c r="N319">
        <f t="shared" si="131"/>
        <v>2010.2622432859393</v>
      </c>
      <c r="O319" t="str">
        <f t="shared" si="145"/>
        <v>93006,</v>
      </c>
      <c r="P319" t="str">
        <f t="shared" si="145"/>
        <v>172,</v>
      </c>
      <c r="Q319" t="str">
        <f t="shared" si="136"/>
        <v>(1,2)</v>
      </c>
      <c r="R319" t="str">
        <f t="shared" si="154"/>
        <v>1,</v>
      </c>
      <c r="S319" t="str">
        <f t="shared" si="154"/>
        <v>2,</v>
      </c>
    </row>
    <row r="320" spans="1:19" x14ac:dyDescent="0.15">
      <c r="A320" t="s">
        <v>43</v>
      </c>
      <c r="B320">
        <v>93102</v>
      </c>
      <c r="C320">
        <v>172</v>
      </c>
      <c r="D320">
        <v>1</v>
      </c>
      <c r="E320">
        <v>2</v>
      </c>
      <c r="F320">
        <v>4</v>
      </c>
      <c r="G320" s="5">
        <f t="shared" si="129"/>
        <v>1.9408711351839313E-2</v>
      </c>
      <c r="H320" t="str">
        <f>VLOOKUP(B320,'名称-id-价值'!B:C,2,FALSE)</f>
        <v>T3MP2</v>
      </c>
      <c r="I320" t="str">
        <f t="shared" si="133"/>
        <v>T3部件</v>
      </c>
      <c r="J320">
        <f t="shared" si="130"/>
        <v>8</v>
      </c>
      <c r="K320">
        <f t="shared" si="134"/>
        <v>0.11645226811103587</v>
      </c>
      <c r="L320">
        <f>VLOOKUP(B320,'名称-id-价值'!B:M,J320+2,FALSE)</f>
        <v>112.8</v>
      </c>
      <c r="M320">
        <f t="shared" si="135"/>
        <v>3.2839539607312123</v>
      </c>
      <c r="N320">
        <f t="shared" si="131"/>
        <v>2010.2622432859393</v>
      </c>
      <c r="O320" t="str">
        <f t="shared" si="145"/>
        <v>93102,</v>
      </c>
      <c r="P320" t="str">
        <f t="shared" si="145"/>
        <v>172,</v>
      </c>
      <c r="Q320" t="str">
        <f t="shared" si="136"/>
        <v>(1,2)</v>
      </c>
      <c r="R320" t="str">
        <f t="shared" si="154"/>
        <v>1,</v>
      </c>
      <c r="S320" t="str">
        <f t="shared" si="154"/>
        <v>2,</v>
      </c>
    </row>
    <row r="321" spans="1:19" x14ac:dyDescent="0.15">
      <c r="A321" t="s">
        <v>43</v>
      </c>
      <c r="B321">
        <v>93104</v>
      </c>
      <c r="C321">
        <v>172</v>
      </c>
      <c r="D321">
        <v>1</v>
      </c>
      <c r="E321">
        <v>2</v>
      </c>
      <c r="F321">
        <v>4</v>
      </c>
      <c r="G321" s="5">
        <f t="shared" si="129"/>
        <v>1.9408711351839313E-2</v>
      </c>
      <c r="H321" t="str">
        <f>VLOOKUP(B321,'名称-id-价值'!B:C,2,FALSE)</f>
        <v>T3MP4</v>
      </c>
      <c r="I321" t="str">
        <f t="shared" si="133"/>
        <v>T3部件</v>
      </c>
      <c r="J321">
        <f t="shared" si="130"/>
        <v>8</v>
      </c>
      <c r="K321">
        <f t="shared" si="134"/>
        <v>0.11645226811103587</v>
      </c>
      <c r="L321">
        <f>VLOOKUP(B321,'名称-id-价值'!B:M,J321+2,FALSE)</f>
        <v>112.8</v>
      </c>
      <c r="M321">
        <f t="shared" si="135"/>
        <v>3.2839539607312123</v>
      </c>
      <c r="N321">
        <f t="shared" si="131"/>
        <v>2010.2622432859393</v>
      </c>
      <c r="O321" t="str">
        <f t="shared" si="145"/>
        <v>93104,</v>
      </c>
      <c r="P321" t="str">
        <f t="shared" si="145"/>
        <v>172,</v>
      </c>
      <c r="Q321" t="str">
        <f t="shared" si="136"/>
        <v>(1,2)</v>
      </c>
      <c r="R321" t="str">
        <f t="shared" si="154"/>
        <v>1,</v>
      </c>
      <c r="S321" t="str">
        <f t="shared" si="154"/>
        <v>2,</v>
      </c>
    </row>
    <row r="322" spans="1:19" x14ac:dyDescent="0.15">
      <c r="A322" t="s">
        <v>43</v>
      </c>
      <c r="B322">
        <v>93106</v>
      </c>
      <c r="C322">
        <v>172</v>
      </c>
      <c r="D322">
        <v>1</v>
      </c>
      <c r="E322">
        <v>2</v>
      </c>
      <c r="F322">
        <v>4</v>
      </c>
      <c r="G322" s="5">
        <f t="shared" ref="G322:G385" si="155">C322/SUMIFS(C:C,A:A,A322)</f>
        <v>1.9408711351839313E-2</v>
      </c>
      <c r="H322" t="str">
        <f>VLOOKUP(B322,'名称-id-价值'!B:C,2,FALSE)</f>
        <v>T3MP6</v>
      </c>
      <c r="I322" t="str">
        <f t="shared" si="133"/>
        <v>T3部件</v>
      </c>
      <c r="J322">
        <f t="shared" ref="J322:J385" si="156">IF(RIGHT(A322,1)+0=0,10,RIGHT(A322,1)+0)</f>
        <v>8</v>
      </c>
      <c r="K322">
        <f t="shared" si="134"/>
        <v>0.11645226811103587</v>
      </c>
      <c r="L322">
        <f>VLOOKUP(B322,'名称-id-价值'!B:M,J322+2,FALSE)</f>
        <v>112.8</v>
      </c>
      <c r="M322">
        <f t="shared" si="135"/>
        <v>3.2839539607312123</v>
      </c>
      <c r="N322">
        <f t="shared" ref="N322:N385" si="157">SUMIFS(M:M,A:A,A322)*F322+VLOOKUP(J322,$AC$21:$AF$31,4,FALSE)</f>
        <v>2010.2622432859393</v>
      </c>
      <c r="O322" t="str">
        <f t="shared" si="145"/>
        <v>93106,</v>
      </c>
      <c r="P322" t="str">
        <f t="shared" si="145"/>
        <v>172,</v>
      </c>
      <c r="Q322" t="str">
        <f t="shared" si="136"/>
        <v>(1,2)</v>
      </c>
      <c r="R322" t="str">
        <f t="shared" si="154"/>
        <v>1,</v>
      </c>
      <c r="S322" t="str">
        <f t="shared" si="154"/>
        <v>2,</v>
      </c>
    </row>
    <row r="323" spans="1:19" x14ac:dyDescent="0.15">
      <c r="A323" t="s">
        <v>43</v>
      </c>
      <c r="B323">
        <v>93202</v>
      </c>
      <c r="C323">
        <v>172</v>
      </c>
      <c r="D323">
        <v>1</v>
      </c>
      <c r="E323">
        <v>2</v>
      </c>
      <c r="F323">
        <v>4</v>
      </c>
      <c r="G323" s="5">
        <f t="shared" si="155"/>
        <v>1.9408711351839313E-2</v>
      </c>
      <c r="H323" t="str">
        <f>VLOOKUP(B323,'名称-id-价值'!B:C,2,FALSE)</f>
        <v>T3HP2</v>
      </c>
      <c r="I323" t="str">
        <f t="shared" si="133"/>
        <v>T3部件</v>
      </c>
      <c r="J323">
        <f t="shared" si="156"/>
        <v>8</v>
      </c>
      <c r="K323">
        <f t="shared" si="134"/>
        <v>0.11645226811103587</v>
      </c>
      <c r="L323">
        <f>VLOOKUP(B323,'名称-id-价值'!B:M,J323+2,FALSE)</f>
        <v>112.8</v>
      </c>
      <c r="M323">
        <f t="shared" si="135"/>
        <v>3.2839539607312123</v>
      </c>
      <c r="N323">
        <f t="shared" si="157"/>
        <v>2010.2622432859393</v>
      </c>
      <c r="O323" t="str">
        <f t="shared" si="145"/>
        <v>93202,</v>
      </c>
      <c r="P323" t="str">
        <f t="shared" si="145"/>
        <v>172,</v>
      </c>
      <c r="Q323" t="str">
        <f t="shared" si="136"/>
        <v>(1,2)</v>
      </c>
      <c r="R323" t="str">
        <f t="shared" si="154"/>
        <v>1,</v>
      </c>
      <c r="S323" t="str">
        <f t="shared" si="154"/>
        <v>2,</v>
      </c>
    </row>
    <row r="324" spans="1:19" x14ac:dyDescent="0.15">
      <c r="A324" t="s">
        <v>43</v>
      </c>
      <c r="B324">
        <v>93204</v>
      </c>
      <c r="C324">
        <v>172</v>
      </c>
      <c r="D324">
        <v>1</v>
      </c>
      <c r="E324">
        <v>2</v>
      </c>
      <c r="F324">
        <v>4</v>
      </c>
      <c r="G324" s="5">
        <f t="shared" si="155"/>
        <v>1.9408711351839313E-2</v>
      </c>
      <c r="H324" t="str">
        <f>VLOOKUP(B324,'名称-id-价值'!B:C,2,FALSE)</f>
        <v>T3HP4</v>
      </c>
      <c r="I324" t="str">
        <f t="shared" si="133"/>
        <v>T3部件</v>
      </c>
      <c r="J324">
        <f t="shared" si="156"/>
        <v>8</v>
      </c>
      <c r="K324">
        <f t="shared" si="134"/>
        <v>0.11645226811103587</v>
      </c>
      <c r="L324">
        <f>VLOOKUP(B324,'名称-id-价值'!B:M,J324+2,FALSE)</f>
        <v>112.8</v>
      </c>
      <c r="M324">
        <f t="shared" si="135"/>
        <v>3.2839539607312123</v>
      </c>
      <c r="N324">
        <f t="shared" si="157"/>
        <v>2010.2622432859393</v>
      </c>
      <c r="O324" t="str">
        <f t="shared" si="145"/>
        <v>93204,</v>
      </c>
      <c r="P324" t="str">
        <f t="shared" si="145"/>
        <v>172,</v>
      </c>
      <c r="Q324" t="str">
        <f t="shared" si="136"/>
        <v>(1,2)</v>
      </c>
      <c r="R324" t="str">
        <f t="shared" si="154"/>
        <v>1,</v>
      </c>
      <c r="S324" t="str">
        <f t="shared" si="154"/>
        <v>2,</v>
      </c>
    </row>
    <row r="325" spans="1:19" x14ac:dyDescent="0.15">
      <c r="A325" t="s">
        <v>43</v>
      </c>
      <c r="B325">
        <v>93206</v>
      </c>
      <c r="C325">
        <v>134</v>
      </c>
      <c r="D325">
        <v>1</v>
      </c>
      <c r="E325">
        <v>2</v>
      </c>
      <c r="F325">
        <v>4</v>
      </c>
      <c r="G325" s="5">
        <f t="shared" si="155"/>
        <v>1.5120740239223652E-2</v>
      </c>
      <c r="H325" t="str">
        <f>VLOOKUP(B325,'名称-id-价值'!B:C,2,FALSE)</f>
        <v>T3HP6</v>
      </c>
      <c r="I325" t="str">
        <f t="shared" si="133"/>
        <v>T3部件</v>
      </c>
      <c r="J325">
        <f t="shared" si="156"/>
        <v>8</v>
      </c>
      <c r="K325">
        <f t="shared" si="134"/>
        <v>9.0724441435341918E-2</v>
      </c>
      <c r="L325">
        <f>VLOOKUP(B325,'名称-id-价值'!B:M,J325+2,FALSE)</f>
        <v>112.8</v>
      </c>
      <c r="M325">
        <f t="shared" si="135"/>
        <v>2.5584292484766422</v>
      </c>
      <c r="N325">
        <f t="shared" si="157"/>
        <v>2010.2622432859393</v>
      </c>
      <c r="O325" t="str">
        <f t="shared" si="145"/>
        <v>93206,</v>
      </c>
      <c r="P325" t="str">
        <f t="shared" si="145"/>
        <v>134,</v>
      </c>
      <c r="Q325" t="str">
        <f t="shared" si="136"/>
        <v>(1,2)</v>
      </c>
      <c r="R325" t="str">
        <f t="shared" si="154"/>
        <v>1,</v>
      </c>
      <c r="S325" t="str">
        <f t="shared" si="154"/>
        <v>2,</v>
      </c>
    </row>
    <row r="326" spans="1:19" x14ac:dyDescent="0.15">
      <c r="A326" t="s">
        <v>44</v>
      </c>
      <c r="B326">
        <v>11311</v>
      </c>
      <c r="C326">
        <v>177</v>
      </c>
      <c r="D326">
        <v>1</v>
      </c>
      <c r="E326">
        <v>1</v>
      </c>
      <c r="F326">
        <v>4</v>
      </c>
      <c r="G326" s="5">
        <f t="shared" si="155"/>
        <v>1.9972918077183481E-2</v>
      </c>
      <c r="H326" t="str">
        <f>VLOOKUP(B326,'名称-id-价值'!B:C,2,FALSE)</f>
        <v>35(t)</v>
      </c>
      <c r="I326" t="str">
        <f t="shared" si="133"/>
        <v>T3坦克</v>
      </c>
      <c r="J326">
        <f t="shared" si="156"/>
        <v>9</v>
      </c>
      <c r="K326">
        <f t="shared" si="134"/>
        <v>7.9891672308733924E-2</v>
      </c>
      <c r="L326">
        <f>VLOOKUP(B326,'名称-id-价值'!B:M,J326+2,FALSE)</f>
        <v>1254</v>
      </c>
      <c r="M326">
        <f t="shared" si="135"/>
        <v>25.046039268788086</v>
      </c>
      <c r="N326">
        <f t="shared" si="157"/>
        <v>2034.0438727149615</v>
      </c>
      <c r="O326" t="str">
        <f t="shared" si="145"/>
        <v>11311,</v>
      </c>
      <c r="P326" t="str">
        <f t="shared" si="145"/>
        <v>177,</v>
      </c>
      <c r="Q326" t="str">
        <f t="shared" si="136"/>
        <v>(1,1)</v>
      </c>
      <c r="R326" t="str">
        <f t="shared" si="154"/>
        <v>1,</v>
      </c>
      <c r="S326" t="str">
        <f t="shared" si="154"/>
        <v>1,</v>
      </c>
    </row>
    <row r="327" spans="1:19" x14ac:dyDescent="0.15">
      <c r="A327" t="s">
        <v>44</v>
      </c>
      <c r="B327">
        <v>12311</v>
      </c>
      <c r="C327">
        <v>177</v>
      </c>
      <c r="D327">
        <v>1</v>
      </c>
      <c r="E327">
        <v>1</v>
      </c>
      <c r="F327">
        <v>4</v>
      </c>
      <c r="G327" s="5">
        <f t="shared" si="155"/>
        <v>1.9972918077183481E-2</v>
      </c>
      <c r="H327" t="str">
        <f>VLOOKUP(B327,'名称-id-价值'!B:C,2,FALSE)</f>
        <v>玛蒂尔达</v>
      </c>
      <c r="I327" t="str">
        <f t="shared" si="133"/>
        <v>T3坦克</v>
      </c>
      <c r="J327">
        <f t="shared" si="156"/>
        <v>9</v>
      </c>
      <c r="K327">
        <f t="shared" si="134"/>
        <v>7.9891672308733924E-2</v>
      </c>
      <c r="L327">
        <f>VLOOKUP(B327,'名称-id-价值'!B:M,J327+2,FALSE)</f>
        <v>1254</v>
      </c>
      <c r="M327">
        <f t="shared" si="135"/>
        <v>25.046039268788086</v>
      </c>
      <c r="N327">
        <f t="shared" si="157"/>
        <v>2034.0438727149615</v>
      </c>
      <c r="O327" t="str">
        <f t="shared" si="145"/>
        <v>12311,</v>
      </c>
      <c r="P327" t="str">
        <f t="shared" si="145"/>
        <v>177,</v>
      </c>
      <c r="Q327" t="str">
        <f t="shared" si="136"/>
        <v>(1,1)</v>
      </c>
      <c r="R327" t="str">
        <f t="shared" si="154"/>
        <v>1,</v>
      </c>
      <c r="S327" t="str">
        <f t="shared" si="154"/>
        <v>1,</v>
      </c>
    </row>
    <row r="328" spans="1:19" x14ac:dyDescent="0.15">
      <c r="A328" t="s">
        <v>44</v>
      </c>
      <c r="B328">
        <v>13311</v>
      </c>
      <c r="C328">
        <v>177</v>
      </c>
      <c r="D328">
        <v>1</v>
      </c>
      <c r="E328">
        <v>1</v>
      </c>
      <c r="F328">
        <v>4</v>
      </c>
      <c r="G328" s="5">
        <f t="shared" si="155"/>
        <v>1.9972918077183481E-2</v>
      </c>
      <c r="H328" t="str">
        <f>VLOOKUP(B328,'名称-id-价值'!B:C,2,FALSE)</f>
        <v>黑豹</v>
      </c>
      <c r="I328" t="str">
        <f t="shared" si="133"/>
        <v>T3坦克</v>
      </c>
      <c r="J328">
        <f t="shared" si="156"/>
        <v>9</v>
      </c>
      <c r="K328">
        <f t="shared" si="134"/>
        <v>7.9891672308733924E-2</v>
      </c>
      <c r="L328">
        <f>VLOOKUP(B328,'名称-id-价值'!B:M,J328+2,FALSE)</f>
        <v>1254</v>
      </c>
      <c r="M328">
        <f t="shared" si="135"/>
        <v>25.046039268788086</v>
      </c>
      <c r="N328">
        <f t="shared" si="157"/>
        <v>2034.0438727149615</v>
      </c>
      <c r="O328" t="str">
        <f t="shared" si="145"/>
        <v>13311,</v>
      </c>
      <c r="P328" t="str">
        <f t="shared" si="145"/>
        <v>177,</v>
      </c>
      <c r="Q328" t="str">
        <f t="shared" si="136"/>
        <v>(1,1)</v>
      </c>
      <c r="R328" t="str">
        <f t="shared" si="154"/>
        <v>1,</v>
      </c>
      <c r="S328" t="str">
        <f t="shared" si="154"/>
        <v>1,</v>
      </c>
    </row>
    <row r="329" spans="1:19" x14ac:dyDescent="0.15">
      <c r="A329" t="s">
        <v>44</v>
      </c>
      <c r="B329">
        <v>11321</v>
      </c>
      <c r="C329">
        <v>99</v>
      </c>
      <c r="D329">
        <v>1</v>
      </c>
      <c r="E329">
        <v>1</v>
      </c>
      <c r="F329">
        <v>4</v>
      </c>
      <c r="G329" s="5">
        <f t="shared" si="155"/>
        <v>1.1171293161814489E-2</v>
      </c>
      <c r="H329" t="str">
        <f>VLOOKUP(B329,'名称-id-价值'!B:C,2,FALSE)</f>
        <v>十字军</v>
      </c>
      <c r="I329" t="str">
        <f t="shared" si="133"/>
        <v>T3坦克</v>
      </c>
      <c r="J329">
        <f t="shared" si="156"/>
        <v>9</v>
      </c>
      <c r="K329">
        <f t="shared" si="134"/>
        <v>4.4685172647257958E-2</v>
      </c>
      <c r="L329">
        <f>VLOOKUP(B329,'名称-id-价值'!B:M,J329+2,FALSE)</f>
        <v>1764</v>
      </c>
      <c r="M329">
        <f t="shared" si="135"/>
        <v>19.706161137440759</v>
      </c>
      <c r="N329">
        <f t="shared" si="157"/>
        <v>2034.0438727149615</v>
      </c>
      <c r="O329" t="str">
        <f t="shared" si="145"/>
        <v>11321,</v>
      </c>
      <c r="P329" t="str">
        <f t="shared" si="145"/>
        <v>99,</v>
      </c>
      <c r="Q329" t="str">
        <f t="shared" si="136"/>
        <v>(1,1)</v>
      </c>
      <c r="R329" t="str">
        <f t="shared" ref="R329:S360" si="158">D329&amp;","</f>
        <v>1,</v>
      </c>
      <c r="S329" t="str">
        <f t="shared" si="158"/>
        <v>1,</v>
      </c>
    </row>
    <row r="330" spans="1:19" x14ac:dyDescent="0.15">
      <c r="A330" t="s">
        <v>44</v>
      </c>
      <c r="B330">
        <v>12321</v>
      </c>
      <c r="C330">
        <v>99</v>
      </c>
      <c r="D330">
        <v>1</v>
      </c>
      <c r="E330">
        <v>1</v>
      </c>
      <c r="F330">
        <v>4</v>
      </c>
      <c r="G330" s="5">
        <f t="shared" si="155"/>
        <v>1.1171293161814489E-2</v>
      </c>
      <c r="H330" t="str">
        <f>VLOOKUP(B330,'名称-id-价值'!B:C,2,FALSE)</f>
        <v>谢尔曼</v>
      </c>
      <c r="I330" t="str">
        <f t="shared" si="133"/>
        <v>T3坦克</v>
      </c>
      <c r="J330">
        <f t="shared" si="156"/>
        <v>9</v>
      </c>
      <c r="K330">
        <f t="shared" si="134"/>
        <v>4.4685172647257958E-2</v>
      </c>
      <c r="L330">
        <f>VLOOKUP(B330,'名称-id-价值'!B:M,J330+2,FALSE)</f>
        <v>1764</v>
      </c>
      <c r="M330">
        <f t="shared" si="135"/>
        <v>19.706161137440759</v>
      </c>
      <c r="N330">
        <f t="shared" si="157"/>
        <v>2034.0438727149615</v>
      </c>
      <c r="O330" t="str">
        <f t="shared" si="145"/>
        <v>12321,</v>
      </c>
      <c r="P330" t="str">
        <f t="shared" si="145"/>
        <v>99,</v>
      </c>
      <c r="Q330" t="str">
        <f t="shared" si="136"/>
        <v>(1,1)</v>
      </c>
      <c r="R330" t="str">
        <f t="shared" si="158"/>
        <v>1,</v>
      </c>
      <c r="S330" t="str">
        <f t="shared" si="158"/>
        <v>1,</v>
      </c>
    </row>
    <row r="331" spans="1:19" x14ac:dyDescent="0.15">
      <c r="A331" t="s">
        <v>44</v>
      </c>
      <c r="B331">
        <v>13321</v>
      </c>
      <c r="C331">
        <v>99</v>
      </c>
      <c r="D331">
        <v>1</v>
      </c>
      <c r="E331">
        <v>1</v>
      </c>
      <c r="F331">
        <v>4</v>
      </c>
      <c r="G331" s="5">
        <f t="shared" si="155"/>
        <v>1.1171293161814489E-2</v>
      </c>
      <c r="H331" t="str">
        <f>VLOOKUP(B331,'名称-id-价值'!B:C,2,FALSE)</f>
        <v>虎式</v>
      </c>
      <c r="I331" t="str">
        <f t="shared" si="133"/>
        <v>T3坦克</v>
      </c>
      <c r="J331">
        <f t="shared" si="156"/>
        <v>9</v>
      </c>
      <c r="K331">
        <f t="shared" si="134"/>
        <v>4.4685172647257958E-2</v>
      </c>
      <c r="L331">
        <f>VLOOKUP(B331,'名称-id-价值'!B:M,J331+2,FALSE)</f>
        <v>1764</v>
      </c>
      <c r="M331">
        <f t="shared" si="135"/>
        <v>19.706161137440759</v>
      </c>
      <c r="N331">
        <f t="shared" si="157"/>
        <v>2034.0438727149615</v>
      </c>
      <c r="O331" t="str">
        <f t="shared" si="145"/>
        <v>13321,</v>
      </c>
      <c r="P331" t="str">
        <f t="shared" si="145"/>
        <v>99,</v>
      </c>
      <c r="Q331" t="str">
        <f t="shared" si="136"/>
        <v>(1,1)</v>
      </c>
      <c r="R331" t="str">
        <f t="shared" si="158"/>
        <v>1,</v>
      </c>
      <c r="S331" t="str">
        <f t="shared" si="158"/>
        <v>1,</v>
      </c>
    </row>
    <row r="332" spans="1:19" x14ac:dyDescent="0.15">
      <c r="A332" t="s">
        <v>44</v>
      </c>
      <c r="B332">
        <v>13331</v>
      </c>
      <c r="C332">
        <v>99</v>
      </c>
      <c r="D332">
        <v>1</v>
      </c>
      <c r="E332">
        <v>1</v>
      </c>
      <c r="F332">
        <v>4</v>
      </c>
      <c r="G332" s="5">
        <f t="shared" si="155"/>
        <v>1.1171293161814489E-2</v>
      </c>
      <c r="H332" t="str">
        <f>VLOOKUP(B332,'名称-id-价值'!B:C,2,FALSE)</f>
        <v>KV-2</v>
      </c>
      <c r="I332" t="str">
        <f t="shared" ref="I332" si="159">IF(LEFT(B332,1)+0=5,"T"&amp;MID(B332,3,1)&amp;"碎片",IF(LEFT(B332,1)+0=1,"T"&amp;MID(B332,3,1)&amp;"坦克",IF(LEFT(B332,1)+0=9,"T"&amp;MID(B332,2,1)&amp;"部件")))</f>
        <v>T3坦克</v>
      </c>
      <c r="J332">
        <f t="shared" si="156"/>
        <v>9</v>
      </c>
      <c r="K332">
        <f t="shared" ref="K332" si="160">AVERAGE(D332:E332)*G332*F332</f>
        <v>4.4685172647257958E-2</v>
      </c>
      <c r="L332">
        <f>VLOOKUP(B332,'名称-id-价值'!B:M,J332+2,FALSE)</f>
        <v>2016</v>
      </c>
      <c r="M332">
        <f t="shared" ref="M332" si="161">G332*L332*AVERAGE(D332:E332)</f>
        <v>22.521327014218009</v>
      </c>
      <c r="N332">
        <f t="shared" si="157"/>
        <v>2034.0438727149615</v>
      </c>
      <c r="O332" t="str">
        <f t="shared" ref="O332" si="162">B332&amp;","</f>
        <v>13331,</v>
      </c>
      <c r="P332" t="str">
        <f t="shared" ref="P332" si="163">C332&amp;","</f>
        <v>99,</v>
      </c>
      <c r="Q332" t="str">
        <f t="shared" ref="Q332" si="164">"("&amp;LEFT(R332&amp;S332,LEN(R332&amp;S332)-1)&amp;")"</f>
        <v>(1,1)</v>
      </c>
      <c r="R332" t="str">
        <f t="shared" ref="R332" si="165">D332&amp;","</f>
        <v>1,</v>
      </c>
      <c r="S332" t="str">
        <f t="shared" ref="S332" si="166">E332&amp;","</f>
        <v>1,</v>
      </c>
    </row>
    <row r="333" spans="1:19" x14ac:dyDescent="0.15">
      <c r="A333" t="s">
        <v>44</v>
      </c>
      <c r="B333">
        <v>51311</v>
      </c>
      <c r="C333">
        <v>333</v>
      </c>
      <c r="D333">
        <v>8</v>
      </c>
      <c r="E333">
        <v>20</v>
      </c>
      <c r="F333">
        <v>4</v>
      </c>
      <c r="G333" s="5">
        <f t="shared" si="155"/>
        <v>3.7576167907921461E-2</v>
      </c>
      <c r="H333" t="str">
        <f>VLOOKUP(B333,'名称-id-价值'!B:C,2,FALSE)</f>
        <v>35(t)-碎片</v>
      </c>
      <c r="I333" t="str">
        <f t="shared" si="133"/>
        <v>T3碎片</v>
      </c>
      <c r="J333">
        <f t="shared" si="156"/>
        <v>9</v>
      </c>
      <c r="K333">
        <f t="shared" si="134"/>
        <v>2.1042654028436019</v>
      </c>
      <c r="L333">
        <f>VLOOKUP(B333,'名称-id-价值'!B:M,J333+2,FALSE)</f>
        <v>41.8</v>
      </c>
      <c r="M333">
        <f t="shared" si="135"/>
        <v>21.989573459715636</v>
      </c>
      <c r="N333">
        <f t="shared" si="157"/>
        <v>2034.0438727149615</v>
      </c>
      <c r="O333" t="str">
        <f t="shared" si="145"/>
        <v>51311,</v>
      </c>
      <c r="P333" t="str">
        <f t="shared" si="145"/>
        <v>333,</v>
      </c>
      <c r="Q333" t="str">
        <f t="shared" si="136"/>
        <v>(8,20)</v>
      </c>
      <c r="R333" t="str">
        <f t="shared" si="158"/>
        <v>8,</v>
      </c>
      <c r="S333" t="str">
        <f t="shared" si="158"/>
        <v>20,</v>
      </c>
    </row>
    <row r="334" spans="1:19" x14ac:dyDescent="0.15">
      <c r="A334" t="s">
        <v>44</v>
      </c>
      <c r="B334">
        <v>52311</v>
      </c>
      <c r="C334">
        <v>333</v>
      </c>
      <c r="D334">
        <v>8</v>
      </c>
      <c r="E334">
        <v>20</v>
      </c>
      <c r="F334">
        <v>4</v>
      </c>
      <c r="G334" s="5">
        <f t="shared" si="155"/>
        <v>3.7576167907921461E-2</v>
      </c>
      <c r="H334" t="str">
        <f>VLOOKUP(B334,'名称-id-价值'!B:C,2,FALSE)</f>
        <v>玛蒂尔达-碎片</v>
      </c>
      <c r="I334" t="str">
        <f t="shared" si="133"/>
        <v>T3碎片</v>
      </c>
      <c r="J334">
        <f t="shared" si="156"/>
        <v>9</v>
      </c>
      <c r="K334">
        <f t="shared" si="134"/>
        <v>2.1042654028436019</v>
      </c>
      <c r="L334">
        <f>VLOOKUP(B334,'名称-id-价值'!B:M,J334+2,FALSE)</f>
        <v>41.8</v>
      </c>
      <c r="M334">
        <f t="shared" si="135"/>
        <v>21.989573459715636</v>
      </c>
      <c r="N334">
        <f t="shared" si="157"/>
        <v>2034.0438727149615</v>
      </c>
      <c r="O334" t="str">
        <f t="shared" si="145"/>
        <v>52311,</v>
      </c>
      <c r="P334" t="str">
        <f t="shared" si="145"/>
        <v>333,</v>
      </c>
      <c r="Q334" t="str">
        <f t="shared" si="136"/>
        <v>(8,20)</v>
      </c>
      <c r="R334" t="str">
        <f t="shared" si="158"/>
        <v>8,</v>
      </c>
      <c r="S334" t="str">
        <f t="shared" si="158"/>
        <v>20,</v>
      </c>
    </row>
    <row r="335" spans="1:19" x14ac:dyDescent="0.15">
      <c r="A335" t="s">
        <v>44</v>
      </c>
      <c r="B335">
        <v>53311</v>
      </c>
      <c r="C335">
        <v>333</v>
      </c>
      <c r="D335">
        <v>8</v>
      </c>
      <c r="E335">
        <v>20</v>
      </c>
      <c r="F335">
        <v>4</v>
      </c>
      <c r="G335" s="5">
        <f t="shared" si="155"/>
        <v>3.7576167907921461E-2</v>
      </c>
      <c r="H335" t="str">
        <f>VLOOKUP(B335,'名称-id-价值'!B:C,2,FALSE)</f>
        <v>黑豹-碎片</v>
      </c>
      <c r="I335" t="str">
        <f t="shared" si="133"/>
        <v>T3碎片</v>
      </c>
      <c r="J335">
        <f t="shared" si="156"/>
        <v>9</v>
      </c>
      <c r="K335">
        <f t="shared" si="134"/>
        <v>2.1042654028436019</v>
      </c>
      <c r="L335">
        <f>VLOOKUP(B335,'名称-id-价值'!B:M,J335+2,FALSE)</f>
        <v>41.8</v>
      </c>
      <c r="M335">
        <f t="shared" si="135"/>
        <v>21.989573459715636</v>
      </c>
      <c r="N335">
        <f t="shared" si="157"/>
        <v>2034.0438727149615</v>
      </c>
      <c r="O335" t="str">
        <f t="shared" si="145"/>
        <v>53311,</v>
      </c>
      <c r="P335" t="str">
        <f t="shared" si="145"/>
        <v>333,</v>
      </c>
      <c r="Q335" t="str">
        <f t="shared" si="136"/>
        <v>(8,20)</v>
      </c>
      <c r="R335" t="str">
        <f t="shared" si="158"/>
        <v>8,</v>
      </c>
      <c r="S335" t="str">
        <f t="shared" si="158"/>
        <v>20,</v>
      </c>
    </row>
    <row r="336" spans="1:19" x14ac:dyDescent="0.15">
      <c r="A336" t="s">
        <v>44</v>
      </c>
      <c r="B336">
        <v>51321</v>
      </c>
      <c r="C336">
        <v>218</v>
      </c>
      <c r="D336">
        <v>6</v>
      </c>
      <c r="E336">
        <v>16</v>
      </c>
      <c r="F336">
        <v>4</v>
      </c>
      <c r="G336" s="5">
        <f t="shared" si="155"/>
        <v>2.4599413225005643E-2</v>
      </c>
      <c r="H336" t="str">
        <f>VLOOKUP(B336,'名称-id-价值'!B:C,2,FALSE)</f>
        <v>十字军-碎片</v>
      </c>
      <c r="I336" t="str">
        <f t="shared" ref="I336:I402" si="167">IF(LEFT(B336,1)+0=5,"T"&amp;MID(B336,3,1)&amp;"碎片",IF(LEFT(B336,1)+0=1,"T"&amp;MID(B336,3,1)&amp;"坦克",IF(LEFT(B336,1)+0=9,"T"&amp;MID(B336,2,1)&amp;"部件")))</f>
        <v>T3碎片</v>
      </c>
      <c r="J336">
        <f t="shared" si="156"/>
        <v>9</v>
      </c>
      <c r="K336">
        <f t="shared" ref="K336:K402" si="168">AVERAGE(D336:E336)*G336*F336</f>
        <v>1.0823741819002484</v>
      </c>
      <c r="L336">
        <f>VLOOKUP(B336,'名称-id-价值'!B:M,J336+2,FALSE)</f>
        <v>58.8</v>
      </c>
      <c r="M336">
        <f t="shared" ref="M336:M402" si="169">G336*L336*AVERAGE(D336:E336)</f>
        <v>15.910900473933649</v>
      </c>
      <c r="N336">
        <f t="shared" si="157"/>
        <v>2034.0438727149615</v>
      </c>
      <c r="O336" t="str">
        <f t="shared" si="145"/>
        <v>51321,</v>
      </c>
      <c r="P336" t="str">
        <f t="shared" si="145"/>
        <v>218,</v>
      </c>
      <c r="Q336" t="str">
        <f t="shared" ref="Q336:Q402" si="170">"("&amp;LEFT(R336&amp;S336,LEN(R336&amp;S336)-1)&amp;")"</f>
        <v>(6,16)</v>
      </c>
      <c r="R336" t="str">
        <f t="shared" si="158"/>
        <v>6,</v>
      </c>
      <c r="S336" t="str">
        <f t="shared" si="158"/>
        <v>16,</v>
      </c>
    </row>
    <row r="337" spans="1:19" x14ac:dyDescent="0.15">
      <c r="A337" t="s">
        <v>44</v>
      </c>
      <c r="B337">
        <v>52321</v>
      </c>
      <c r="C337">
        <v>218</v>
      </c>
      <c r="D337">
        <v>6</v>
      </c>
      <c r="E337">
        <v>16</v>
      </c>
      <c r="F337">
        <v>4</v>
      </c>
      <c r="G337" s="5">
        <f t="shared" si="155"/>
        <v>2.4599413225005643E-2</v>
      </c>
      <c r="H337" t="str">
        <f>VLOOKUP(B337,'名称-id-价值'!B:C,2,FALSE)</f>
        <v>谢尔曼-碎片</v>
      </c>
      <c r="I337" t="str">
        <f t="shared" si="167"/>
        <v>T3碎片</v>
      </c>
      <c r="J337">
        <f t="shared" si="156"/>
        <v>9</v>
      </c>
      <c r="K337">
        <f t="shared" si="168"/>
        <v>1.0823741819002484</v>
      </c>
      <c r="L337">
        <f>VLOOKUP(B337,'名称-id-价值'!B:M,J337+2,FALSE)</f>
        <v>58.8</v>
      </c>
      <c r="M337">
        <f t="shared" si="169"/>
        <v>15.910900473933649</v>
      </c>
      <c r="N337">
        <f t="shared" si="157"/>
        <v>2034.0438727149615</v>
      </c>
      <c r="O337" t="str">
        <f t="shared" si="145"/>
        <v>52321,</v>
      </c>
      <c r="P337" t="str">
        <f t="shared" si="145"/>
        <v>218,</v>
      </c>
      <c r="Q337" t="str">
        <f t="shared" si="170"/>
        <v>(6,16)</v>
      </c>
      <c r="R337" t="str">
        <f t="shared" si="158"/>
        <v>6,</v>
      </c>
      <c r="S337" t="str">
        <f t="shared" si="158"/>
        <v>16,</v>
      </c>
    </row>
    <row r="338" spans="1:19" x14ac:dyDescent="0.15">
      <c r="A338" t="s">
        <v>44</v>
      </c>
      <c r="B338">
        <v>53321</v>
      </c>
      <c r="C338">
        <v>218</v>
      </c>
      <c r="D338">
        <v>6</v>
      </c>
      <c r="E338">
        <v>16</v>
      </c>
      <c r="F338">
        <v>4</v>
      </c>
      <c r="G338" s="5">
        <f t="shared" si="155"/>
        <v>2.4599413225005643E-2</v>
      </c>
      <c r="H338" t="str">
        <f>VLOOKUP(B338,'名称-id-价值'!B:C,2,FALSE)</f>
        <v>虎式-碎片</v>
      </c>
      <c r="I338" t="str">
        <f t="shared" si="167"/>
        <v>T3碎片</v>
      </c>
      <c r="J338">
        <f t="shared" si="156"/>
        <v>9</v>
      </c>
      <c r="K338">
        <f t="shared" si="168"/>
        <v>1.0823741819002484</v>
      </c>
      <c r="L338">
        <f>VLOOKUP(B338,'名称-id-价值'!B:M,J338+2,FALSE)</f>
        <v>58.8</v>
      </c>
      <c r="M338">
        <f t="shared" si="169"/>
        <v>15.910900473933649</v>
      </c>
      <c r="N338">
        <f t="shared" si="157"/>
        <v>2034.0438727149615</v>
      </c>
      <c r="O338" t="str">
        <f t="shared" si="145"/>
        <v>53321,</v>
      </c>
      <c r="P338" t="str">
        <f t="shared" si="145"/>
        <v>218,</v>
      </c>
      <c r="Q338" t="str">
        <f t="shared" si="170"/>
        <v>(6,16)</v>
      </c>
      <c r="R338" t="str">
        <f t="shared" si="158"/>
        <v>6,</v>
      </c>
      <c r="S338" t="str">
        <f t="shared" si="158"/>
        <v>16,</v>
      </c>
    </row>
    <row r="339" spans="1:19" x14ac:dyDescent="0.15">
      <c r="A339" t="s">
        <v>44</v>
      </c>
      <c r="B339">
        <v>53331</v>
      </c>
      <c r="C339">
        <v>710</v>
      </c>
      <c r="D339">
        <v>6</v>
      </c>
      <c r="E339">
        <v>16</v>
      </c>
      <c r="F339">
        <v>4</v>
      </c>
      <c r="G339" s="5">
        <f t="shared" si="155"/>
        <v>8.0117354998871584E-2</v>
      </c>
      <c r="H339" t="str">
        <f>VLOOKUP(B339,'名称-id-价值'!B:C,2,FALSE)</f>
        <v>KV-2-碎片</v>
      </c>
      <c r="I339" t="str">
        <f t="shared" ref="I339" si="171">IF(LEFT(B339,1)+0=5,"T"&amp;MID(B339,3,1)&amp;"碎片",IF(LEFT(B339,1)+0=1,"T"&amp;MID(B339,3,1)&amp;"坦克",IF(LEFT(B339,1)+0=9,"T"&amp;MID(B339,2,1)&amp;"部件")))</f>
        <v>T3碎片</v>
      </c>
      <c r="J339">
        <f t="shared" si="156"/>
        <v>9</v>
      </c>
      <c r="K339">
        <f t="shared" ref="K339" si="172">AVERAGE(D339:E339)*G339*F339</f>
        <v>3.5251636199503498</v>
      </c>
      <c r="L339">
        <f>VLOOKUP(B339,'名称-id-价值'!B:M,J339+2,FALSE)</f>
        <v>67.2</v>
      </c>
      <c r="M339">
        <f t="shared" ref="M339" si="173">G339*L339*AVERAGE(D339:E339)</f>
        <v>59.222748815165886</v>
      </c>
      <c r="N339">
        <f t="shared" si="157"/>
        <v>2034.0438727149615</v>
      </c>
      <c r="O339" t="str">
        <f t="shared" ref="O339" si="174">B339&amp;","</f>
        <v>53331,</v>
      </c>
      <c r="P339" t="str">
        <f t="shared" ref="P339" si="175">C339&amp;","</f>
        <v>710,</v>
      </c>
      <c r="Q339" t="str">
        <f t="shared" ref="Q339" si="176">"("&amp;LEFT(R339&amp;S339,LEN(R339&amp;S339)-1)&amp;")"</f>
        <v>(6,16)</v>
      </c>
      <c r="R339" t="str">
        <f t="shared" ref="R339" si="177">D339&amp;","</f>
        <v>6,</v>
      </c>
      <c r="S339" t="str">
        <f t="shared" ref="S339" si="178">E339&amp;","</f>
        <v>16,</v>
      </c>
    </row>
    <row r="340" spans="1:19" x14ac:dyDescent="0.15">
      <c r="A340" t="s">
        <v>44</v>
      </c>
      <c r="B340">
        <v>92001</v>
      </c>
      <c r="C340">
        <v>146</v>
      </c>
      <c r="D340">
        <v>3</v>
      </c>
      <c r="E340">
        <v>6</v>
      </c>
      <c r="F340">
        <v>4</v>
      </c>
      <c r="G340" s="5">
        <f t="shared" si="155"/>
        <v>1.6474836380049651E-2</v>
      </c>
      <c r="H340" t="str">
        <f>VLOOKUP(B340,'名称-id-价值'!B:C,2,FALSE)</f>
        <v>T2LP1</v>
      </c>
      <c r="I340" t="str">
        <f t="shared" si="167"/>
        <v>T2部件</v>
      </c>
      <c r="J340">
        <f t="shared" si="156"/>
        <v>9</v>
      </c>
      <c r="K340">
        <f t="shared" si="168"/>
        <v>0.29654705484089372</v>
      </c>
      <c r="L340">
        <f>VLOOKUP(B340,'名称-id-价值'!B:M,J340+2,FALSE)</f>
        <v>55.300000000000004</v>
      </c>
      <c r="M340">
        <f t="shared" si="169"/>
        <v>4.0997630331753561</v>
      </c>
      <c r="N340">
        <f t="shared" si="157"/>
        <v>2034.0438727149615</v>
      </c>
      <c r="O340" t="str">
        <f t="shared" si="145"/>
        <v>92001,</v>
      </c>
      <c r="P340" t="str">
        <f t="shared" si="145"/>
        <v>146,</v>
      </c>
      <c r="Q340" t="str">
        <f t="shared" si="170"/>
        <v>(3,6)</v>
      </c>
      <c r="R340" t="str">
        <f t="shared" si="158"/>
        <v>3,</v>
      </c>
      <c r="S340" t="str">
        <f t="shared" si="158"/>
        <v>6,</v>
      </c>
    </row>
    <row r="341" spans="1:19" x14ac:dyDescent="0.15">
      <c r="A341" t="s">
        <v>44</v>
      </c>
      <c r="B341">
        <v>92003</v>
      </c>
      <c r="C341">
        <v>146</v>
      </c>
      <c r="D341">
        <v>3</v>
      </c>
      <c r="E341">
        <v>6</v>
      </c>
      <c r="F341">
        <v>4</v>
      </c>
      <c r="G341" s="5">
        <f t="shared" si="155"/>
        <v>1.6474836380049651E-2</v>
      </c>
      <c r="H341" t="str">
        <f>VLOOKUP(B341,'名称-id-价值'!B:C,2,FALSE)</f>
        <v>T2LP3</v>
      </c>
      <c r="I341" t="str">
        <f t="shared" si="167"/>
        <v>T2部件</v>
      </c>
      <c r="J341">
        <f t="shared" si="156"/>
        <v>9</v>
      </c>
      <c r="K341">
        <f t="shared" si="168"/>
        <v>0.29654705484089372</v>
      </c>
      <c r="L341">
        <f>VLOOKUP(B341,'名称-id-价值'!B:M,J341+2,FALSE)</f>
        <v>55.3</v>
      </c>
      <c r="M341">
        <f t="shared" si="169"/>
        <v>4.0997630331753552</v>
      </c>
      <c r="N341">
        <f t="shared" si="157"/>
        <v>2034.0438727149615</v>
      </c>
      <c r="O341" t="str">
        <f t="shared" si="145"/>
        <v>92003,</v>
      </c>
      <c r="P341" t="str">
        <f t="shared" si="145"/>
        <v>146,</v>
      </c>
      <c r="Q341" t="str">
        <f t="shared" si="170"/>
        <v>(3,6)</v>
      </c>
      <c r="R341" t="str">
        <f t="shared" si="158"/>
        <v>3,</v>
      </c>
      <c r="S341" t="str">
        <f t="shared" si="158"/>
        <v>6,</v>
      </c>
    </row>
    <row r="342" spans="1:19" x14ac:dyDescent="0.15">
      <c r="A342" t="s">
        <v>44</v>
      </c>
      <c r="B342">
        <v>92005</v>
      </c>
      <c r="C342">
        <v>146</v>
      </c>
      <c r="D342">
        <v>3</v>
      </c>
      <c r="E342">
        <v>6</v>
      </c>
      <c r="F342">
        <v>4</v>
      </c>
      <c r="G342" s="5">
        <f t="shared" si="155"/>
        <v>1.6474836380049651E-2</v>
      </c>
      <c r="H342" t="str">
        <f>VLOOKUP(B342,'名称-id-价值'!B:C,2,FALSE)</f>
        <v>T2LP5</v>
      </c>
      <c r="I342" t="str">
        <f t="shared" si="167"/>
        <v>T2部件</v>
      </c>
      <c r="J342">
        <f t="shared" si="156"/>
        <v>9</v>
      </c>
      <c r="K342">
        <f t="shared" si="168"/>
        <v>0.29654705484089372</v>
      </c>
      <c r="L342">
        <f>VLOOKUP(B342,'名称-id-价值'!B:M,J342+2,FALSE)</f>
        <v>55.3</v>
      </c>
      <c r="M342">
        <f t="shared" si="169"/>
        <v>4.0997630331753552</v>
      </c>
      <c r="N342">
        <f t="shared" si="157"/>
        <v>2034.0438727149615</v>
      </c>
      <c r="O342" t="str">
        <f t="shared" si="145"/>
        <v>92005,</v>
      </c>
      <c r="P342" t="str">
        <f t="shared" si="145"/>
        <v>146,</v>
      </c>
      <c r="Q342" t="str">
        <f t="shared" si="170"/>
        <v>(3,6)</v>
      </c>
      <c r="R342" t="str">
        <f t="shared" si="158"/>
        <v>3,</v>
      </c>
      <c r="S342" t="str">
        <f t="shared" si="158"/>
        <v>6,</v>
      </c>
    </row>
    <row r="343" spans="1:19" x14ac:dyDescent="0.15">
      <c r="A343" t="s">
        <v>44</v>
      </c>
      <c r="B343">
        <v>92101</v>
      </c>
      <c r="C343">
        <v>146</v>
      </c>
      <c r="D343">
        <v>3</v>
      </c>
      <c r="E343">
        <v>6</v>
      </c>
      <c r="F343">
        <v>4</v>
      </c>
      <c r="G343" s="5">
        <f t="shared" si="155"/>
        <v>1.6474836380049651E-2</v>
      </c>
      <c r="H343" t="str">
        <f>VLOOKUP(B343,'名称-id-价值'!B:C,2,FALSE)</f>
        <v>T2MP1</v>
      </c>
      <c r="I343" t="str">
        <f t="shared" si="167"/>
        <v>T2部件</v>
      </c>
      <c r="J343">
        <f t="shared" si="156"/>
        <v>9</v>
      </c>
      <c r="K343">
        <f t="shared" si="168"/>
        <v>0.29654705484089372</v>
      </c>
      <c r="L343">
        <f>VLOOKUP(B343,'名称-id-价值'!B:M,J343+2,FALSE)</f>
        <v>55.3</v>
      </c>
      <c r="M343">
        <f t="shared" si="169"/>
        <v>4.0997630331753552</v>
      </c>
      <c r="N343">
        <f t="shared" si="157"/>
        <v>2034.0438727149615</v>
      </c>
      <c r="O343" t="str">
        <f t="shared" si="145"/>
        <v>92101,</v>
      </c>
      <c r="P343" t="str">
        <f t="shared" si="145"/>
        <v>146,</v>
      </c>
      <c r="Q343" t="str">
        <f t="shared" si="170"/>
        <v>(3,6)</v>
      </c>
      <c r="R343" t="str">
        <f t="shared" si="158"/>
        <v>3,</v>
      </c>
      <c r="S343" t="str">
        <f t="shared" si="158"/>
        <v>6,</v>
      </c>
    </row>
    <row r="344" spans="1:19" x14ac:dyDescent="0.15">
      <c r="A344" t="s">
        <v>44</v>
      </c>
      <c r="B344">
        <v>92103</v>
      </c>
      <c r="C344">
        <v>146</v>
      </c>
      <c r="D344">
        <v>3</v>
      </c>
      <c r="E344">
        <v>6</v>
      </c>
      <c r="F344">
        <v>4</v>
      </c>
      <c r="G344" s="5">
        <f t="shared" si="155"/>
        <v>1.6474836380049651E-2</v>
      </c>
      <c r="H344" t="str">
        <f>VLOOKUP(B344,'名称-id-价值'!B:C,2,FALSE)</f>
        <v>T2MP3</v>
      </c>
      <c r="I344" t="str">
        <f t="shared" si="167"/>
        <v>T2部件</v>
      </c>
      <c r="J344">
        <f t="shared" si="156"/>
        <v>9</v>
      </c>
      <c r="K344">
        <f t="shared" si="168"/>
        <v>0.29654705484089372</v>
      </c>
      <c r="L344">
        <f>VLOOKUP(B344,'名称-id-价值'!B:M,J344+2,FALSE)</f>
        <v>55.3</v>
      </c>
      <c r="M344">
        <f t="shared" si="169"/>
        <v>4.0997630331753552</v>
      </c>
      <c r="N344">
        <f t="shared" si="157"/>
        <v>2034.0438727149615</v>
      </c>
      <c r="O344" t="str">
        <f t="shared" si="145"/>
        <v>92103,</v>
      </c>
      <c r="P344" t="str">
        <f t="shared" si="145"/>
        <v>146,</v>
      </c>
      <c r="Q344" t="str">
        <f t="shared" si="170"/>
        <v>(3,6)</v>
      </c>
      <c r="R344" t="str">
        <f t="shared" si="158"/>
        <v>3,</v>
      </c>
      <c r="S344" t="str">
        <f t="shared" si="158"/>
        <v>6,</v>
      </c>
    </row>
    <row r="345" spans="1:19" x14ac:dyDescent="0.15">
      <c r="A345" t="s">
        <v>44</v>
      </c>
      <c r="B345">
        <v>92105</v>
      </c>
      <c r="C345">
        <v>146</v>
      </c>
      <c r="D345">
        <v>3</v>
      </c>
      <c r="E345">
        <v>6</v>
      </c>
      <c r="F345">
        <v>4</v>
      </c>
      <c r="G345" s="5">
        <f t="shared" si="155"/>
        <v>1.6474836380049651E-2</v>
      </c>
      <c r="H345" t="str">
        <f>VLOOKUP(B345,'名称-id-价值'!B:C,2,FALSE)</f>
        <v>T2MP5</v>
      </c>
      <c r="I345" t="str">
        <f t="shared" si="167"/>
        <v>T2部件</v>
      </c>
      <c r="J345">
        <f t="shared" si="156"/>
        <v>9</v>
      </c>
      <c r="K345">
        <f t="shared" si="168"/>
        <v>0.29654705484089372</v>
      </c>
      <c r="L345">
        <f>VLOOKUP(B345,'名称-id-价值'!B:M,J345+2,FALSE)</f>
        <v>55.3</v>
      </c>
      <c r="M345">
        <f t="shared" si="169"/>
        <v>4.0997630331753552</v>
      </c>
      <c r="N345">
        <f t="shared" si="157"/>
        <v>2034.0438727149615</v>
      </c>
      <c r="O345" t="str">
        <f t="shared" si="145"/>
        <v>92105,</v>
      </c>
      <c r="P345" t="str">
        <f t="shared" si="145"/>
        <v>146,</v>
      </c>
      <c r="Q345" t="str">
        <f t="shared" si="170"/>
        <v>(3,6)</v>
      </c>
      <c r="R345" t="str">
        <f t="shared" si="158"/>
        <v>3,</v>
      </c>
      <c r="S345" t="str">
        <f t="shared" si="158"/>
        <v>6,</v>
      </c>
    </row>
    <row r="346" spans="1:19" x14ac:dyDescent="0.15">
      <c r="A346" t="s">
        <v>44</v>
      </c>
      <c r="B346">
        <v>92201</v>
      </c>
      <c r="C346">
        <v>146</v>
      </c>
      <c r="D346">
        <v>3</v>
      </c>
      <c r="E346">
        <v>6</v>
      </c>
      <c r="F346">
        <v>4</v>
      </c>
      <c r="G346" s="5">
        <f t="shared" si="155"/>
        <v>1.6474836380049651E-2</v>
      </c>
      <c r="H346" t="str">
        <f>VLOOKUP(B346,'名称-id-价值'!B:C,2,FALSE)</f>
        <v>T2HP1</v>
      </c>
      <c r="I346" t="str">
        <f t="shared" si="167"/>
        <v>T2部件</v>
      </c>
      <c r="J346">
        <f t="shared" si="156"/>
        <v>9</v>
      </c>
      <c r="K346">
        <f t="shared" si="168"/>
        <v>0.29654705484089372</v>
      </c>
      <c r="L346">
        <f>VLOOKUP(B346,'名称-id-价值'!B:M,J346+2,FALSE)</f>
        <v>55.3</v>
      </c>
      <c r="M346">
        <f t="shared" si="169"/>
        <v>4.0997630331753552</v>
      </c>
      <c r="N346">
        <f t="shared" si="157"/>
        <v>2034.0438727149615</v>
      </c>
      <c r="O346" t="str">
        <f t="shared" si="145"/>
        <v>92201,</v>
      </c>
      <c r="P346" t="str">
        <f t="shared" si="145"/>
        <v>146,</v>
      </c>
      <c r="Q346" t="str">
        <f t="shared" si="170"/>
        <v>(3,6)</v>
      </c>
      <c r="R346" t="str">
        <f t="shared" si="158"/>
        <v>3,</v>
      </c>
      <c r="S346" t="str">
        <f t="shared" si="158"/>
        <v>6,</v>
      </c>
    </row>
    <row r="347" spans="1:19" x14ac:dyDescent="0.15">
      <c r="A347" t="s">
        <v>44</v>
      </c>
      <c r="B347">
        <v>92203</v>
      </c>
      <c r="C347">
        <v>146</v>
      </c>
      <c r="D347">
        <v>3</v>
      </c>
      <c r="E347">
        <v>6</v>
      </c>
      <c r="F347">
        <v>4</v>
      </c>
      <c r="G347" s="5">
        <f t="shared" si="155"/>
        <v>1.6474836380049651E-2</v>
      </c>
      <c r="H347" t="str">
        <f>VLOOKUP(B347,'名称-id-价值'!B:C,2,FALSE)</f>
        <v>T2HP3</v>
      </c>
      <c r="I347" t="str">
        <f t="shared" si="167"/>
        <v>T2部件</v>
      </c>
      <c r="J347">
        <f t="shared" si="156"/>
        <v>9</v>
      </c>
      <c r="K347">
        <f t="shared" si="168"/>
        <v>0.29654705484089372</v>
      </c>
      <c r="L347">
        <f>VLOOKUP(B347,'名称-id-价值'!B:M,J347+2,FALSE)</f>
        <v>55.3</v>
      </c>
      <c r="M347">
        <f t="shared" si="169"/>
        <v>4.0997630331753552</v>
      </c>
      <c r="N347">
        <f t="shared" si="157"/>
        <v>2034.0438727149615</v>
      </c>
      <c r="O347" t="str">
        <f t="shared" si="145"/>
        <v>92203,</v>
      </c>
      <c r="P347" t="str">
        <f t="shared" si="145"/>
        <v>146,</v>
      </c>
      <c r="Q347" t="str">
        <f t="shared" si="170"/>
        <v>(3,6)</v>
      </c>
      <c r="R347" t="str">
        <f t="shared" si="158"/>
        <v>3,</v>
      </c>
      <c r="S347" t="str">
        <f t="shared" si="158"/>
        <v>6,</v>
      </c>
    </row>
    <row r="348" spans="1:19" x14ac:dyDescent="0.15">
      <c r="A348" t="s">
        <v>44</v>
      </c>
      <c r="B348">
        <v>92205</v>
      </c>
      <c r="C348">
        <v>146</v>
      </c>
      <c r="D348">
        <v>3</v>
      </c>
      <c r="E348">
        <v>6</v>
      </c>
      <c r="F348">
        <v>4</v>
      </c>
      <c r="G348" s="5">
        <f t="shared" si="155"/>
        <v>1.6474836380049651E-2</v>
      </c>
      <c r="H348" t="str">
        <f>VLOOKUP(B348,'名称-id-价值'!B:C,2,FALSE)</f>
        <v>T2HP5</v>
      </c>
      <c r="I348" t="str">
        <f t="shared" si="167"/>
        <v>T2部件</v>
      </c>
      <c r="J348">
        <f t="shared" si="156"/>
        <v>9</v>
      </c>
      <c r="K348">
        <f t="shared" si="168"/>
        <v>0.29654705484089372</v>
      </c>
      <c r="L348">
        <f>VLOOKUP(B348,'名称-id-价值'!B:M,J348+2,FALSE)</f>
        <v>55.3</v>
      </c>
      <c r="M348">
        <f t="shared" si="169"/>
        <v>4.0997630331753552</v>
      </c>
      <c r="N348">
        <f t="shared" si="157"/>
        <v>2034.0438727149615</v>
      </c>
      <c r="O348" t="str">
        <f t="shared" si="145"/>
        <v>92205,</v>
      </c>
      <c r="P348" t="str">
        <f t="shared" si="145"/>
        <v>146,</v>
      </c>
      <c r="Q348" t="str">
        <f t="shared" si="170"/>
        <v>(3,6)</v>
      </c>
      <c r="R348" t="str">
        <f t="shared" si="158"/>
        <v>3,</v>
      </c>
      <c r="S348" t="str">
        <f t="shared" si="158"/>
        <v>6,</v>
      </c>
    </row>
    <row r="349" spans="1:19" x14ac:dyDescent="0.15">
      <c r="A349" t="s">
        <v>44</v>
      </c>
      <c r="B349">
        <v>92002</v>
      </c>
      <c r="C349">
        <v>146</v>
      </c>
      <c r="D349">
        <v>3</v>
      </c>
      <c r="E349">
        <v>6</v>
      </c>
      <c r="F349">
        <v>4</v>
      </c>
      <c r="G349" s="5">
        <f t="shared" si="155"/>
        <v>1.6474836380049651E-2</v>
      </c>
      <c r="H349" t="str">
        <f>VLOOKUP(B349,'名称-id-价值'!B:C,2,FALSE)</f>
        <v>T2LP2</v>
      </c>
      <c r="I349" t="str">
        <f t="shared" si="167"/>
        <v>T2部件</v>
      </c>
      <c r="J349">
        <f t="shared" si="156"/>
        <v>9</v>
      </c>
      <c r="K349">
        <f t="shared" si="168"/>
        <v>0.29654705484089372</v>
      </c>
      <c r="L349">
        <f>VLOOKUP(B349,'名称-id-价值'!B:M,J349+2,FALSE)</f>
        <v>55.300000000000004</v>
      </c>
      <c r="M349">
        <f t="shared" si="169"/>
        <v>4.0997630331753561</v>
      </c>
      <c r="N349">
        <f t="shared" si="157"/>
        <v>2034.0438727149615</v>
      </c>
      <c r="O349" t="str">
        <f t="shared" si="145"/>
        <v>92002,</v>
      </c>
      <c r="P349" t="str">
        <f t="shared" si="145"/>
        <v>146,</v>
      </c>
      <c r="Q349" t="str">
        <f t="shared" si="170"/>
        <v>(3,6)</v>
      </c>
      <c r="R349" t="str">
        <f t="shared" si="158"/>
        <v>3,</v>
      </c>
      <c r="S349" t="str">
        <f t="shared" si="158"/>
        <v>6,</v>
      </c>
    </row>
    <row r="350" spans="1:19" x14ac:dyDescent="0.15">
      <c r="A350" t="s">
        <v>44</v>
      </c>
      <c r="B350">
        <v>92004</v>
      </c>
      <c r="C350">
        <v>146</v>
      </c>
      <c r="D350">
        <v>3</v>
      </c>
      <c r="E350">
        <v>6</v>
      </c>
      <c r="F350">
        <v>4</v>
      </c>
      <c r="G350" s="5">
        <f t="shared" si="155"/>
        <v>1.6474836380049651E-2</v>
      </c>
      <c r="H350" t="str">
        <f>VLOOKUP(B350,'名称-id-价值'!B:C,2,FALSE)</f>
        <v>T2LP4</v>
      </c>
      <c r="I350" t="str">
        <f t="shared" si="167"/>
        <v>T2部件</v>
      </c>
      <c r="J350">
        <f t="shared" si="156"/>
        <v>9</v>
      </c>
      <c r="K350">
        <f t="shared" si="168"/>
        <v>0.29654705484089372</v>
      </c>
      <c r="L350">
        <f>VLOOKUP(B350,'名称-id-价值'!B:M,J350+2,FALSE)</f>
        <v>55.3</v>
      </c>
      <c r="M350">
        <f t="shared" si="169"/>
        <v>4.0997630331753552</v>
      </c>
      <c r="N350">
        <f t="shared" si="157"/>
        <v>2034.0438727149615</v>
      </c>
      <c r="O350" t="str">
        <f t="shared" si="145"/>
        <v>92004,</v>
      </c>
      <c r="P350" t="str">
        <f t="shared" si="145"/>
        <v>146,</v>
      </c>
      <c r="Q350" t="str">
        <f t="shared" si="170"/>
        <v>(3,6)</v>
      </c>
      <c r="R350" t="str">
        <f t="shared" si="158"/>
        <v>3,</v>
      </c>
      <c r="S350" t="str">
        <f t="shared" si="158"/>
        <v>6,</v>
      </c>
    </row>
    <row r="351" spans="1:19" x14ac:dyDescent="0.15">
      <c r="A351" t="s">
        <v>44</v>
      </c>
      <c r="B351">
        <v>92006</v>
      </c>
      <c r="C351">
        <v>146</v>
      </c>
      <c r="D351">
        <v>3</v>
      </c>
      <c r="E351">
        <v>6</v>
      </c>
      <c r="F351">
        <v>4</v>
      </c>
      <c r="G351" s="5">
        <f t="shared" si="155"/>
        <v>1.6474836380049651E-2</v>
      </c>
      <c r="H351" t="str">
        <f>VLOOKUP(B351,'名称-id-价值'!B:C,2,FALSE)</f>
        <v>T2LP6</v>
      </c>
      <c r="I351" t="str">
        <f t="shared" si="167"/>
        <v>T2部件</v>
      </c>
      <c r="J351">
        <f t="shared" si="156"/>
        <v>9</v>
      </c>
      <c r="K351">
        <f t="shared" si="168"/>
        <v>0.29654705484089372</v>
      </c>
      <c r="L351">
        <f>VLOOKUP(B351,'名称-id-价值'!B:M,J351+2,FALSE)</f>
        <v>55.3</v>
      </c>
      <c r="M351">
        <f t="shared" si="169"/>
        <v>4.0997630331753552</v>
      </c>
      <c r="N351">
        <f t="shared" si="157"/>
        <v>2034.0438727149615</v>
      </c>
      <c r="O351" t="str">
        <f t="shared" si="145"/>
        <v>92006,</v>
      </c>
      <c r="P351" t="str">
        <f t="shared" si="145"/>
        <v>146,</v>
      </c>
      <c r="Q351" t="str">
        <f t="shared" si="170"/>
        <v>(3,6)</v>
      </c>
      <c r="R351" t="str">
        <f t="shared" si="158"/>
        <v>3,</v>
      </c>
      <c r="S351" t="str">
        <f t="shared" si="158"/>
        <v>6,</v>
      </c>
    </row>
    <row r="352" spans="1:19" x14ac:dyDescent="0.15">
      <c r="A352" t="s">
        <v>44</v>
      </c>
      <c r="B352">
        <v>92102</v>
      </c>
      <c r="C352">
        <v>146</v>
      </c>
      <c r="D352">
        <v>3</v>
      </c>
      <c r="E352">
        <v>6</v>
      </c>
      <c r="F352">
        <v>4</v>
      </c>
      <c r="G352" s="5">
        <f t="shared" si="155"/>
        <v>1.6474836380049651E-2</v>
      </c>
      <c r="H352" t="str">
        <f>VLOOKUP(B352,'名称-id-价值'!B:C,2,FALSE)</f>
        <v>T2MP2</v>
      </c>
      <c r="I352" t="str">
        <f t="shared" si="167"/>
        <v>T2部件</v>
      </c>
      <c r="J352">
        <f t="shared" si="156"/>
        <v>9</v>
      </c>
      <c r="K352">
        <f t="shared" si="168"/>
        <v>0.29654705484089372</v>
      </c>
      <c r="L352">
        <f>VLOOKUP(B352,'名称-id-价值'!B:M,J352+2,FALSE)</f>
        <v>55.3</v>
      </c>
      <c r="M352">
        <f t="shared" si="169"/>
        <v>4.0997630331753552</v>
      </c>
      <c r="N352">
        <f t="shared" si="157"/>
        <v>2034.0438727149615</v>
      </c>
      <c r="O352" t="str">
        <f t="shared" si="145"/>
        <v>92102,</v>
      </c>
      <c r="P352" t="str">
        <f t="shared" si="145"/>
        <v>146,</v>
      </c>
      <c r="Q352" t="str">
        <f t="shared" si="170"/>
        <v>(3,6)</v>
      </c>
      <c r="R352" t="str">
        <f t="shared" si="158"/>
        <v>3,</v>
      </c>
      <c r="S352" t="str">
        <f t="shared" si="158"/>
        <v>6,</v>
      </c>
    </row>
    <row r="353" spans="1:19" x14ac:dyDescent="0.15">
      <c r="A353" t="s">
        <v>44</v>
      </c>
      <c r="B353">
        <v>92104</v>
      </c>
      <c r="C353">
        <v>146</v>
      </c>
      <c r="D353">
        <v>3</v>
      </c>
      <c r="E353">
        <v>6</v>
      </c>
      <c r="F353">
        <v>4</v>
      </c>
      <c r="G353" s="5">
        <f t="shared" si="155"/>
        <v>1.6474836380049651E-2</v>
      </c>
      <c r="H353" t="str">
        <f>VLOOKUP(B353,'名称-id-价值'!B:C,2,FALSE)</f>
        <v>T2MP4</v>
      </c>
      <c r="I353" t="str">
        <f t="shared" si="167"/>
        <v>T2部件</v>
      </c>
      <c r="J353">
        <f t="shared" si="156"/>
        <v>9</v>
      </c>
      <c r="K353">
        <f t="shared" si="168"/>
        <v>0.29654705484089372</v>
      </c>
      <c r="L353">
        <f>VLOOKUP(B353,'名称-id-价值'!B:M,J353+2,FALSE)</f>
        <v>55.3</v>
      </c>
      <c r="M353">
        <f t="shared" si="169"/>
        <v>4.0997630331753552</v>
      </c>
      <c r="N353">
        <f t="shared" si="157"/>
        <v>2034.0438727149615</v>
      </c>
      <c r="O353" t="str">
        <f t="shared" si="145"/>
        <v>92104,</v>
      </c>
      <c r="P353" t="str">
        <f t="shared" si="145"/>
        <v>146,</v>
      </c>
      <c r="Q353" t="str">
        <f t="shared" si="170"/>
        <v>(3,6)</v>
      </c>
      <c r="R353" t="str">
        <f t="shared" si="158"/>
        <v>3,</v>
      </c>
      <c r="S353" t="str">
        <f t="shared" si="158"/>
        <v>6,</v>
      </c>
    </row>
    <row r="354" spans="1:19" x14ac:dyDescent="0.15">
      <c r="A354" t="s">
        <v>44</v>
      </c>
      <c r="B354">
        <v>92106</v>
      </c>
      <c r="C354">
        <v>146</v>
      </c>
      <c r="D354">
        <v>3</v>
      </c>
      <c r="E354">
        <v>6</v>
      </c>
      <c r="F354">
        <v>4</v>
      </c>
      <c r="G354" s="5">
        <f t="shared" si="155"/>
        <v>1.6474836380049651E-2</v>
      </c>
      <c r="H354" t="str">
        <f>VLOOKUP(B354,'名称-id-价值'!B:C,2,FALSE)</f>
        <v>T2MP6</v>
      </c>
      <c r="I354" t="str">
        <f t="shared" si="167"/>
        <v>T2部件</v>
      </c>
      <c r="J354">
        <f t="shared" si="156"/>
        <v>9</v>
      </c>
      <c r="K354">
        <f t="shared" si="168"/>
        <v>0.29654705484089372</v>
      </c>
      <c r="L354">
        <f>VLOOKUP(B354,'名称-id-价值'!B:M,J354+2,FALSE)</f>
        <v>55.3</v>
      </c>
      <c r="M354">
        <f t="shared" si="169"/>
        <v>4.0997630331753552</v>
      </c>
      <c r="N354">
        <f t="shared" si="157"/>
        <v>2034.0438727149615</v>
      </c>
      <c r="O354" t="str">
        <f t="shared" si="145"/>
        <v>92106,</v>
      </c>
      <c r="P354" t="str">
        <f t="shared" si="145"/>
        <v>146,</v>
      </c>
      <c r="Q354" t="str">
        <f t="shared" si="170"/>
        <v>(3,6)</v>
      </c>
      <c r="R354" t="str">
        <f t="shared" si="158"/>
        <v>3,</v>
      </c>
      <c r="S354" t="str">
        <f t="shared" si="158"/>
        <v>6,</v>
      </c>
    </row>
    <row r="355" spans="1:19" x14ac:dyDescent="0.15">
      <c r="A355" t="s">
        <v>44</v>
      </c>
      <c r="B355">
        <v>92202</v>
      </c>
      <c r="C355">
        <v>146</v>
      </c>
      <c r="D355">
        <v>3</v>
      </c>
      <c r="E355">
        <v>6</v>
      </c>
      <c r="F355">
        <v>4</v>
      </c>
      <c r="G355" s="5">
        <f t="shared" si="155"/>
        <v>1.6474836380049651E-2</v>
      </c>
      <c r="H355" t="str">
        <f>VLOOKUP(B355,'名称-id-价值'!B:C,2,FALSE)</f>
        <v>T2HP2</v>
      </c>
      <c r="I355" t="str">
        <f t="shared" si="167"/>
        <v>T2部件</v>
      </c>
      <c r="J355">
        <f t="shared" si="156"/>
        <v>9</v>
      </c>
      <c r="K355">
        <f t="shared" si="168"/>
        <v>0.29654705484089372</v>
      </c>
      <c r="L355">
        <f>VLOOKUP(B355,'名称-id-价值'!B:M,J355+2,FALSE)</f>
        <v>55.3</v>
      </c>
      <c r="M355">
        <f t="shared" si="169"/>
        <v>4.0997630331753552</v>
      </c>
      <c r="N355">
        <f t="shared" si="157"/>
        <v>2034.0438727149615</v>
      </c>
      <c r="O355" t="str">
        <f t="shared" ref="O355:P420" si="179">B355&amp;","</f>
        <v>92202,</v>
      </c>
      <c r="P355" t="str">
        <f t="shared" si="179"/>
        <v>146,</v>
      </c>
      <c r="Q355" t="str">
        <f t="shared" si="170"/>
        <v>(3,6)</v>
      </c>
      <c r="R355" t="str">
        <f t="shared" si="158"/>
        <v>3,</v>
      </c>
      <c r="S355" t="str">
        <f t="shared" si="158"/>
        <v>6,</v>
      </c>
    </row>
    <row r="356" spans="1:19" x14ac:dyDescent="0.15">
      <c r="A356" t="s">
        <v>44</v>
      </c>
      <c r="B356">
        <v>92204</v>
      </c>
      <c r="C356">
        <v>146</v>
      </c>
      <c r="D356">
        <v>3</v>
      </c>
      <c r="E356">
        <v>6</v>
      </c>
      <c r="F356">
        <v>4</v>
      </c>
      <c r="G356" s="5">
        <f t="shared" si="155"/>
        <v>1.6474836380049651E-2</v>
      </c>
      <c r="H356" t="str">
        <f>VLOOKUP(B356,'名称-id-价值'!B:C,2,FALSE)</f>
        <v>T2HP4</v>
      </c>
      <c r="I356" t="str">
        <f t="shared" si="167"/>
        <v>T2部件</v>
      </c>
      <c r="J356">
        <f t="shared" si="156"/>
        <v>9</v>
      </c>
      <c r="K356">
        <f t="shared" si="168"/>
        <v>0.29654705484089372</v>
      </c>
      <c r="L356">
        <f>VLOOKUP(B356,'名称-id-价值'!B:M,J356+2,FALSE)</f>
        <v>55.3</v>
      </c>
      <c r="M356">
        <f t="shared" si="169"/>
        <v>4.0997630331753552</v>
      </c>
      <c r="N356">
        <f t="shared" si="157"/>
        <v>2034.0438727149615</v>
      </c>
      <c r="O356" t="str">
        <f t="shared" si="179"/>
        <v>92204,</v>
      </c>
      <c r="P356" t="str">
        <f t="shared" si="179"/>
        <v>146,</v>
      </c>
      <c r="Q356" t="str">
        <f t="shared" si="170"/>
        <v>(3,6)</v>
      </c>
      <c r="R356" t="str">
        <f t="shared" si="158"/>
        <v>3,</v>
      </c>
      <c r="S356" t="str">
        <f t="shared" si="158"/>
        <v>6,</v>
      </c>
    </row>
    <row r="357" spans="1:19" x14ac:dyDescent="0.15">
      <c r="A357" t="s">
        <v>44</v>
      </c>
      <c r="B357">
        <v>92206</v>
      </c>
      <c r="C357">
        <v>146</v>
      </c>
      <c r="D357">
        <v>3</v>
      </c>
      <c r="E357">
        <v>6</v>
      </c>
      <c r="F357">
        <v>4</v>
      </c>
      <c r="G357" s="5">
        <f t="shared" si="155"/>
        <v>1.6474836380049651E-2</v>
      </c>
      <c r="H357" t="str">
        <f>VLOOKUP(B357,'名称-id-价值'!B:C,2,FALSE)</f>
        <v>T2HP6</v>
      </c>
      <c r="I357" t="str">
        <f t="shared" si="167"/>
        <v>T2部件</v>
      </c>
      <c r="J357">
        <f t="shared" si="156"/>
        <v>9</v>
      </c>
      <c r="K357">
        <f t="shared" si="168"/>
        <v>0.29654705484089372</v>
      </c>
      <c r="L357">
        <f>VLOOKUP(B357,'名称-id-价值'!B:M,J357+2,FALSE)</f>
        <v>55.3</v>
      </c>
      <c r="M357">
        <f t="shared" si="169"/>
        <v>4.0997630331753552</v>
      </c>
      <c r="N357">
        <f t="shared" si="157"/>
        <v>2034.0438727149615</v>
      </c>
      <c r="O357" t="str">
        <f t="shared" si="179"/>
        <v>92206,</v>
      </c>
      <c r="P357" t="str">
        <f t="shared" si="179"/>
        <v>146,</v>
      </c>
      <c r="Q357" t="str">
        <f t="shared" si="170"/>
        <v>(3,6)</v>
      </c>
      <c r="R357" t="str">
        <f t="shared" si="158"/>
        <v>3,</v>
      </c>
      <c r="S357" t="str">
        <f t="shared" si="158"/>
        <v>6,</v>
      </c>
    </row>
    <row r="358" spans="1:19" x14ac:dyDescent="0.15">
      <c r="A358" t="s">
        <v>44</v>
      </c>
      <c r="B358">
        <v>93001</v>
      </c>
      <c r="C358">
        <v>153</v>
      </c>
      <c r="D358">
        <v>1</v>
      </c>
      <c r="E358">
        <v>2</v>
      </c>
      <c r="F358">
        <v>4</v>
      </c>
      <c r="G358" s="5">
        <f t="shared" si="155"/>
        <v>1.7264725795531483E-2</v>
      </c>
      <c r="H358" t="str">
        <f>VLOOKUP(B358,'名称-id-价值'!B:C,2,FALSE)</f>
        <v>T3LP1</v>
      </c>
      <c r="I358" t="str">
        <f t="shared" si="167"/>
        <v>T3部件</v>
      </c>
      <c r="J358">
        <f t="shared" si="156"/>
        <v>9</v>
      </c>
      <c r="K358">
        <f t="shared" si="168"/>
        <v>0.1035883547731889</v>
      </c>
      <c r="L358">
        <f>VLOOKUP(B358,'名称-id-价值'!B:M,J358+2,FALSE)</f>
        <v>110.4</v>
      </c>
      <c r="M358">
        <f t="shared" si="169"/>
        <v>2.8590385917400134</v>
      </c>
      <c r="N358">
        <f t="shared" si="157"/>
        <v>2034.0438727149615</v>
      </c>
      <c r="O358" t="str">
        <f t="shared" si="179"/>
        <v>93001,</v>
      </c>
      <c r="P358" t="str">
        <f t="shared" si="179"/>
        <v>153,</v>
      </c>
      <c r="Q358" t="str">
        <f t="shared" si="170"/>
        <v>(1,2)</v>
      </c>
      <c r="R358" t="str">
        <f t="shared" si="158"/>
        <v>1,</v>
      </c>
      <c r="S358" t="str">
        <f t="shared" si="158"/>
        <v>2,</v>
      </c>
    </row>
    <row r="359" spans="1:19" x14ac:dyDescent="0.15">
      <c r="A359" t="s">
        <v>44</v>
      </c>
      <c r="B359">
        <v>93003</v>
      </c>
      <c r="C359">
        <v>153</v>
      </c>
      <c r="D359">
        <v>1</v>
      </c>
      <c r="E359">
        <v>2</v>
      </c>
      <c r="F359">
        <v>4</v>
      </c>
      <c r="G359" s="5">
        <f t="shared" si="155"/>
        <v>1.7264725795531483E-2</v>
      </c>
      <c r="H359" t="str">
        <f>VLOOKUP(B359,'名称-id-价值'!B:C,2,FALSE)</f>
        <v>T3LP3</v>
      </c>
      <c r="I359" t="str">
        <f t="shared" si="167"/>
        <v>T3部件</v>
      </c>
      <c r="J359">
        <f t="shared" si="156"/>
        <v>9</v>
      </c>
      <c r="K359">
        <f t="shared" si="168"/>
        <v>0.1035883547731889</v>
      </c>
      <c r="L359">
        <f>VLOOKUP(B359,'名称-id-价值'!B:M,J359+2,FALSE)</f>
        <v>110.4</v>
      </c>
      <c r="M359">
        <f t="shared" si="169"/>
        <v>2.8590385917400134</v>
      </c>
      <c r="N359">
        <f t="shared" si="157"/>
        <v>2034.0438727149615</v>
      </c>
      <c r="O359" t="str">
        <f t="shared" si="179"/>
        <v>93003,</v>
      </c>
      <c r="P359" t="str">
        <f t="shared" si="179"/>
        <v>153,</v>
      </c>
      <c r="Q359" t="str">
        <f t="shared" si="170"/>
        <v>(1,2)</v>
      </c>
      <c r="R359" t="str">
        <f t="shared" si="158"/>
        <v>1,</v>
      </c>
      <c r="S359" t="str">
        <f t="shared" si="158"/>
        <v>2,</v>
      </c>
    </row>
    <row r="360" spans="1:19" x14ac:dyDescent="0.15">
      <c r="A360" t="s">
        <v>44</v>
      </c>
      <c r="B360">
        <v>93005</v>
      </c>
      <c r="C360">
        <v>153</v>
      </c>
      <c r="D360">
        <v>1</v>
      </c>
      <c r="E360">
        <v>2</v>
      </c>
      <c r="F360">
        <v>4</v>
      </c>
      <c r="G360" s="5">
        <f t="shared" si="155"/>
        <v>1.7264725795531483E-2</v>
      </c>
      <c r="H360" t="str">
        <f>VLOOKUP(B360,'名称-id-价值'!B:C,2,FALSE)</f>
        <v>T3LP5</v>
      </c>
      <c r="I360" t="str">
        <f t="shared" si="167"/>
        <v>T3部件</v>
      </c>
      <c r="J360">
        <f t="shared" si="156"/>
        <v>9</v>
      </c>
      <c r="K360">
        <f t="shared" si="168"/>
        <v>0.1035883547731889</v>
      </c>
      <c r="L360">
        <f>VLOOKUP(B360,'名称-id-价值'!B:M,J360+2,FALSE)</f>
        <v>110.4</v>
      </c>
      <c r="M360">
        <f t="shared" si="169"/>
        <v>2.8590385917400134</v>
      </c>
      <c r="N360">
        <f t="shared" si="157"/>
        <v>2034.0438727149615</v>
      </c>
      <c r="O360" t="str">
        <f t="shared" si="179"/>
        <v>93005,</v>
      </c>
      <c r="P360" t="str">
        <f t="shared" si="179"/>
        <v>153,</v>
      </c>
      <c r="Q360" t="str">
        <f t="shared" si="170"/>
        <v>(1,2)</v>
      </c>
      <c r="R360" t="str">
        <f t="shared" si="158"/>
        <v>1,</v>
      </c>
      <c r="S360" t="str">
        <f t="shared" si="158"/>
        <v>2,</v>
      </c>
    </row>
    <row r="361" spans="1:19" x14ac:dyDescent="0.15">
      <c r="A361" t="s">
        <v>44</v>
      </c>
      <c r="B361">
        <v>93101</v>
      </c>
      <c r="C361">
        <v>153</v>
      </c>
      <c r="D361">
        <v>1</v>
      </c>
      <c r="E361">
        <v>2</v>
      </c>
      <c r="F361">
        <v>4</v>
      </c>
      <c r="G361" s="5">
        <f t="shared" si="155"/>
        <v>1.7264725795531483E-2</v>
      </c>
      <c r="H361" t="str">
        <f>VLOOKUP(B361,'名称-id-价值'!B:C,2,FALSE)</f>
        <v>T3MP1</v>
      </c>
      <c r="I361" t="str">
        <f t="shared" si="167"/>
        <v>T3部件</v>
      </c>
      <c r="J361">
        <f t="shared" si="156"/>
        <v>9</v>
      </c>
      <c r="K361">
        <f t="shared" si="168"/>
        <v>0.1035883547731889</v>
      </c>
      <c r="L361">
        <f>VLOOKUP(B361,'名称-id-价值'!B:M,J361+2,FALSE)</f>
        <v>110.4</v>
      </c>
      <c r="M361">
        <f t="shared" si="169"/>
        <v>2.8590385917400134</v>
      </c>
      <c r="N361">
        <f t="shared" si="157"/>
        <v>2034.0438727149615</v>
      </c>
      <c r="O361" t="str">
        <f t="shared" si="179"/>
        <v>93101,</v>
      </c>
      <c r="P361" t="str">
        <f t="shared" si="179"/>
        <v>153,</v>
      </c>
      <c r="Q361" t="str">
        <f t="shared" si="170"/>
        <v>(1,2)</v>
      </c>
      <c r="R361" t="str">
        <f t="shared" ref="R361:S394" si="180">D361&amp;","</f>
        <v>1,</v>
      </c>
      <c r="S361" t="str">
        <f t="shared" si="180"/>
        <v>2,</v>
      </c>
    </row>
    <row r="362" spans="1:19" x14ac:dyDescent="0.15">
      <c r="A362" t="s">
        <v>44</v>
      </c>
      <c r="B362">
        <v>93103</v>
      </c>
      <c r="C362">
        <v>153</v>
      </c>
      <c r="D362">
        <v>1</v>
      </c>
      <c r="E362">
        <v>2</v>
      </c>
      <c r="F362">
        <v>4</v>
      </c>
      <c r="G362" s="5">
        <f t="shared" si="155"/>
        <v>1.7264725795531483E-2</v>
      </c>
      <c r="H362" t="str">
        <f>VLOOKUP(B362,'名称-id-价值'!B:C,2,FALSE)</f>
        <v>T3MP3</v>
      </c>
      <c r="I362" t="str">
        <f t="shared" si="167"/>
        <v>T3部件</v>
      </c>
      <c r="J362">
        <f t="shared" si="156"/>
        <v>9</v>
      </c>
      <c r="K362">
        <f t="shared" si="168"/>
        <v>0.1035883547731889</v>
      </c>
      <c r="L362">
        <f>VLOOKUP(B362,'名称-id-价值'!B:M,J362+2,FALSE)</f>
        <v>110.4</v>
      </c>
      <c r="M362">
        <f t="shared" si="169"/>
        <v>2.8590385917400134</v>
      </c>
      <c r="N362">
        <f t="shared" si="157"/>
        <v>2034.0438727149615</v>
      </c>
      <c r="O362" t="str">
        <f t="shared" si="179"/>
        <v>93103,</v>
      </c>
      <c r="P362" t="str">
        <f t="shared" si="179"/>
        <v>153,</v>
      </c>
      <c r="Q362" t="str">
        <f t="shared" si="170"/>
        <v>(1,2)</v>
      </c>
      <c r="R362" t="str">
        <f t="shared" si="180"/>
        <v>1,</v>
      </c>
      <c r="S362" t="str">
        <f t="shared" si="180"/>
        <v>2,</v>
      </c>
    </row>
    <row r="363" spans="1:19" x14ac:dyDescent="0.15">
      <c r="A363" t="s">
        <v>44</v>
      </c>
      <c r="B363">
        <v>93105</v>
      </c>
      <c r="C363">
        <v>153</v>
      </c>
      <c r="D363">
        <v>1</v>
      </c>
      <c r="E363">
        <v>2</v>
      </c>
      <c r="F363">
        <v>4</v>
      </c>
      <c r="G363" s="5">
        <f t="shared" si="155"/>
        <v>1.7264725795531483E-2</v>
      </c>
      <c r="H363" t="str">
        <f>VLOOKUP(B363,'名称-id-价值'!B:C,2,FALSE)</f>
        <v>T3MP5</v>
      </c>
      <c r="I363" t="str">
        <f t="shared" si="167"/>
        <v>T3部件</v>
      </c>
      <c r="J363">
        <f t="shared" si="156"/>
        <v>9</v>
      </c>
      <c r="K363">
        <f t="shared" si="168"/>
        <v>0.1035883547731889</v>
      </c>
      <c r="L363">
        <f>VLOOKUP(B363,'名称-id-价值'!B:M,J363+2,FALSE)</f>
        <v>110.4</v>
      </c>
      <c r="M363">
        <f t="shared" si="169"/>
        <v>2.8590385917400134</v>
      </c>
      <c r="N363">
        <f t="shared" si="157"/>
        <v>2034.0438727149615</v>
      </c>
      <c r="O363" t="str">
        <f t="shared" si="179"/>
        <v>93105,</v>
      </c>
      <c r="P363" t="str">
        <f t="shared" si="179"/>
        <v>153,</v>
      </c>
      <c r="Q363" t="str">
        <f t="shared" si="170"/>
        <v>(1,2)</v>
      </c>
      <c r="R363" t="str">
        <f t="shared" si="180"/>
        <v>1,</v>
      </c>
      <c r="S363" t="str">
        <f t="shared" si="180"/>
        <v>2,</v>
      </c>
    </row>
    <row r="364" spans="1:19" x14ac:dyDescent="0.15">
      <c r="A364" t="s">
        <v>44</v>
      </c>
      <c r="B364">
        <v>93201</v>
      </c>
      <c r="C364">
        <v>172</v>
      </c>
      <c r="D364">
        <v>1</v>
      </c>
      <c r="E364">
        <v>2</v>
      </c>
      <c r="F364">
        <v>4</v>
      </c>
      <c r="G364" s="5">
        <f t="shared" si="155"/>
        <v>1.9408711351839313E-2</v>
      </c>
      <c r="H364" t="str">
        <f>VLOOKUP(B364,'名称-id-价值'!B:C,2,FALSE)</f>
        <v>T3HP1</v>
      </c>
      <c r="I364" t="str">
        <f t="shared" si="167"/>
        <v>T3部件</v>
      </c>
      <c r="J364">
        <f t="shared" si="156"/>
        <v>9</v>
      </c>
      <c r="K364">
        <f t="shared" si="168"/>
        <v>0.11645226811103587</v>
      </c>
      <c r="L364">
        <f>VLOOKUP(B364,'名称-id-价值'!B:M,J364+2,FALSE)</f>
        <v>110.4</v>
      </c>
      <c r="M364">
        <f t="shared" si="169"/>
        <v>3.2140825998645903</v>
      </c>
      <c r="N364">
        <f t="shared" si="157"/>
        <v>2034.0438727149615</v>
      </c>
      <c r="O364" t="str">
        <f t="shared" si="179"/>
        <v>93201,</v>
      </c>
      <c r="P364" t="str">
        <f t="shared" si="179"/>
        <v>172,</v>
      </c>
      <c r="Q364" t="str">
        <f t="shared" si="170"/>
        <v>(1,2)</v>
      </c>
      <c r="R364" t="str">
        <f t="shared" si="180"/>
        <v>1,</v>
      </c>
      <c r="S364" t="str">
        <f t="shared" si="180"/>
        <v>2,</v>
      </c>
    </row>
    <row r="365" spans="1:19" x14ac:dyDescent="0.15">
      <c r="A365" t="s">
        <v>44</v>
      </c>
      <c r="B365">
        <v>93203</v>
      </c>
      <c r="C365">
        <v>172</v>
      </c>
      <c r="D365">
        <v>1</v>
      </c>
      <c r="E365">
        <v>2</v>
      </c>
      <c r="F365">
        <v>4</v>
      </c>
      <c r="G365" s="5">
        <f t="shared" si="155"/>
        <v>1.9408711351839313E-2</v>
      </c>
      <c r="H365" t="str">
        <f>VLOOKUP(B365,'名称-id-价值'!B:C,2,FALSE)</f>
        <v>T3HP3</v>
      </c>
      <c r="I365" t="str">
        <f t="shared" si="167"/>
        <v>T3部件</v>
      </c>
      <c r="J365">
        <f t="shared" si="156"/>
        <v>9</v>
      </c>
      <c r="K365">
        <f t="shared" si="168"/>
        <v>0.11645226811103587</v>
      </c>
      <c r="L365">
        <f>VLOOKUP(B365,'名称-id-价值'!B:M,J365+2,FALSE)</f>
        <v>110.4</v>
      </c>
      <c r="M365">
        <f t="shared" si="169"/>
        <v>3.2140825998645903</v>
      </c>
      <c r="N365">
        <f t="shared" si="157"/>
        <v>2034.0438727149615</v>
      </c>
      <c r="O365" t="str">
        <f t="shared" si="179"/>
        <v>93203,</v>
      </c>
      <c r="P365" t="str">
        <f t="shared" si="179"/>
        <v>172,</v>
      </c>
      <c r="Q365" t="str">
        <f t="shared" si="170"/>
        <v>(1,2)</v>
      </c>
      <c r="R365" t="str">
        <f t="shared" si="180"/>
        <v>1,</v>
      </c>
      <c r="S365" t="str">
        <f t="shared" si="180"/>
        <v>2,</v>
      </c>
    </row>
    <row r="366" spans="1:19" x14ac:dyDescent="0.15">
      <c r="A366" t="s">
        <v>44</v>
      </c>
      <c r="B366">
        <v>93205</v>
      </c>
      <c r="C366">
        <v>172</v>
      </c>
      <c r="D366">
        <v>1</v>
      </c>
      <c r="E366">
        <v>2</v>
      </c>
      <c r="F366">
        <v>4</v>
      </c>
      <c r="G366" s="5">
        <f t="shared" si="155"/>
        <v>1.9408711351839313E-2</v>
      </c>
      <c r="H366" t="str">
        <f>VLOOKUP(B366,'名称-id-价值'!B:C,2,FALSE)</f>
        <v>T3HP5</v>
      </c>
      <c r="I366" t="str">
        <f t="shared" si="167"/>
        <v>T3部件</v>
      </c>
      <c r="J366">
        <f t="shared" si="156"/>
        <v>9</v>
      </c>
      <c r="K366">
        <f t="shared" si="168"/>
        <v>0.11645226811103587</v>
      </c>
      <c r="L366">
        <f>VLOOKUP(B366,'名称-id-价值'!B:M,J366+2,FALSE)</f>
        <v>110.4</v>
      </c>
      <c r="M366">
        <f t="shared" si="169"/>
        <v>3.2140825998645903</v>
      </c>
      <c r="N366">
        <f t="shared" si="157"/>
        <v>2034.0438727149615</v>
      </c>
      <c r="O366" t="str">
        <f t="shared" si="179"/>
        <v>93205,</v>
      </c>
      <c r="P366" t="str">
        <f t="shared" si="179"/>
        <v>172,</v>
      </c>
      <c r="Q366" t="str">
        <f t="shared" si="170"/>
        <v>(1,2)</v>
      </c>
      <c r="R366" t="str">
        <f t="shared" si="180"/>
        <v>1,</v>
      </c>
      <c r="S366" t="str">
        <f t="shared" si="180"/>
        <v>2,</v>
      </c>
    </row>
    <row r="367" spans="1:19" x14ac:dyDescent="0.15">
      <c r="A367" t="s">
        <v>44</v>
      </c>
      <c r="B367">
        <v>93002</v>
      </c>
      <c r="C367">
        <v>172</v>
      </c>
      <c r="D367">
        <v>1</v>
      </c>
      <c r="E367">
        <v>2</v>
      </c>
      <c r="F367">
        <v>4</v>
      </c>
      <c r="G367" s="5">
        <f t="shared" si="155"/>
        <v>1.9408711351839313E-2</v>
      </c>
      <c r="H367" t="str">
        <f>VLOOKUP(B367,'名称-id-价值'!B:C,2,FALSE)</f>
        <v>T3LP2</v>
      </c>
      <c r="I367" t="str">
        <f t="shared" si="167"/>
        <v>T3部件</v>
      </c>
      <c r="J367">
        <f t="shared" si="156"/>
        <v>9</v>
      </c>
      <c r="K367">
        <f t="shared" si="168"/>
        <v>0.11645226811103587</v>
      </c>
      <c r="L367">
        <f>VLOOKUP(B367,'名称-id-价值'!B:M,J367+2,FALSE)</f>
        <v>110.4</v>
      </c>
      <c r="M367">
        <f t="shared" si="169"/>
        <v>3.2140825998645903</v>
      </c>
      <c r="N367">
        <f t="shared" si="157"/>
        <v>2034.0438727149615</v>
      </c>
      <c r="O367" t="str">
        <f t="shared" si="179"/>
        <v>93002,</v>
      </c>
      <c r="P367" t="str">
        <f t="shared" si="179"/>
        <v>172,</v>
      </c>
      <c r="Q367" t="str">
        <f t="shared" si="170"/>
        <v>(1,2)</v>
      </c>
      <c r="R367" t="str">
        <f t="shared" si="180"/>
        <v>1,</v>
      </c>
      <c r="S367" t="str">
        <f t="shared" si="180"/>
        <v>2,</v>
      </c>
    </row>
    <row r="368" spans="1:19" x14ac:dyDescent="0.15">
      <c r="A368" t="s">
        <v>44</v>
      </c>
      <c r="B368">
        <v>93004</v>
      </c>
      <c r="C368">
        <v>172</v>
      </c>
      <c r="D368">
        <v>1</v>
      </c>
      <c r="E368">
        <v>2</v>
      </c>
      <c r="F368">
        <v>4</v>
      </c>
      <c r="G368" s="5">
        <f t="shared" si="155"/>
        <v>1.9408711351839313E-2</v>
      </c>
      <c r="H368" t="str">
        <f>VLOOKUP(B368,'名称-id-价值'!B:C,2,FALSE)</f>
        <v>T3LP4</v>
      </c>
      <c r="I368" t="str">
        <f t="shared" si="167"/>
        <v>T3部件</v>
      </c>
      <c r="J368">
        <f t="shared" si="156"/>
        <v>9</v>
      </c>
      <c r="K368">
        <f t="shared" si="168"/>
        <v>0.11645226811103587</v>
      </c>
      <c r="L368">
        <f>VLOOKUP(B368,'名称-id-价值'!B:M,J368+2,FALSE)</f>
        <v>110.4</v>
      </c>
      <c r="M368">
        <f t="shared" si="169"/>
        <v>3.2140825998645903</v>
      </c>
      <c r="N368">
        <f t="shared" si="157"/>
        <v>2034.0438727149615</v>
      </c>
      <c r="O368" t="str">
        <f t="shared" si="179"/>
        <v>93004,</v>
      </c>
      <c r="P368" t="str">
        <f t="shared" si="179"/>
        <v>172,</v>
      </c>
      <c r="Q368" t="str">
        <f t="shared" si="170"/>
        <v>(1,2)</v>
      </c>
      <c r="R368" t="str">
        <f t="shared" si="180"/>
        <v>1,</v>
      </c>
      <c r="S368" t="str">
        <f t="shared" si="180"/>
        <v>2,</v>
      </c>
    </row>
    <row r="369" spans="1:19" x14ac:dyDescent="0.15">
      <c r="A369" t="s">
        <v>44</v>
      </c>
      <c r="B369">
        <v>93006</v>
      </c>
      <c r="C369">
        <v>172</v>
      </c>
      <c r="D369">
        <v>1</v>
      </c>
      <c r="E369">
        <v>2</v>
      </c>
      <c r="F369">
        <v>4</v>
      </c>
      <c r="G369" s="5">
        <f t="shared" si="155"/>
        <v>1.9408711351839313E-2</v>
      </c>
      <c r="H369" t="str">
        <f>VLOOKUP(B369,'名称-id-价值'!B:C,2,FALSE)</f>
        <v>T3LP6</v>
      </c>
      <c r="I369" t="str">
        <f t="shared" si="167"/>
        <v>T3部件</v>
      </c>
      <c r="J369">
        <f t="shared" si="156"/>
        <v>9</v>
      </c>
      <c r="K369">
        <f t="shared" si="168"/>
        <v>0.11645226811103587</v>
      </c>
      <c r="L369">
        <f>VLOOKUP(B369,'名称-id-价值'!B:M,J369+2,FALSE)</f>
        <v>110.4</v>
      </c>
      <c r="M369">
        <f t="shared" si="169"/>
        <v>3.2140825998645903</v>
      </c>
      <c r="N369">
        <f t="shared" si="157"/>
        <v>2034.0438727149615</v>
      </c>
      <c r="O369" t="str">
        <f t="shared" si="179"/>
        <v>93006,</v>
      </c>
      <c r="P369" t="str">
        <f t="shared" si="179"/>
        <v>172,</v>
      </c>
      <c r="Q369" t="str">
        <f t="shared" si="170"/>
        <v>(1,2)</v>
      </c>
      <c r="R369" t="str">
        <f t="shared" si="180"/>
        <v>1,</v>
      </c>
      <c r="S369" t="str">
        <f t="shared" si="180"/>
        <v>2,</v>
      </c>
    </row>
    <row r="370" spans="1:19" x14ac:dyDescent="0.15">
      <c r="A370" t="s">
        <v>44</v>
      </c>
      <c r="B370">
        <v>93102</v>
      </c>
      <c r="C370">
        <v>172</v>
      </c>
      <c r="D370">
        <v>1</v>
      </c>
      <c r="E370">
        <v>2</v>
      </c>
      <c r="F370">
        <v>4</v>
      </c>
      <c r="G370" s="5">
        <f t="shared" si="155"/>
        <v>1.9408711351839313E-2</v>
      </c>
      <c r="H370" t="str">
        <f>VLOOKUP(B370,'名称-id-价值'!B:C,2,FALSE)</f>
        <v>T3MP2</v>
      </c>
      <c r="I370" t="str">
        <f t="shared" si="167"/>
        <v>T3部件</v>
      </c>
      <c r="J370">
        <f t="shared" si="156"/>
        <v>9</v>
      </c>
      <c r="K370">
        <f t="shared" si="168"/>
        <v>0.11645226811103587</v>
      </c>
      <c r="L370">
        <f>VLOOKUP(B370,'名称-id-价值'!B:M,J370+2,FALSE)</f>
        <v>110.4</v>
      </c>
      <c r="M370">
        <f t="shared" si="169"/>
        <v>3.2140825998645903</v>
      </c>
      <c r="N370">
        <f t="shared" si="157"/>
        <v>2034.0438727149615</v>
      </c>
      <c r="O370" t="str">
        <f t="shared" si="179"/>
        <v>93102,</v>
      </c>
      <c r="P370" t="str">
        <f t="shared" si="179"/>
        <v>172,</v>
      </c>
      <c r="Q370" t="str">
        <f t="shared" si="170"/>
        <v>(1,2)</v>
      </c>
      <c r="R370" t="str">
        <f t="shared" si="180"/>
        <v>1,</v>
      </c>
      <c r="S370" t="str">
        <f t="shared" si="180"/>
        <v>2,</v>
      </c>
    </row>
    <row r="371" spans="1:19" x14ac:dyDescent="0.15">
      <c r="A371" t="s">
        <v>44</v>
      </c>
      <c r="B371">
        <v>93104</v>
      </c>
      <c r="C371">
        <v>172</v>
      </c>
      <c r="D371">
        <v>1</v>
      </c>
      <c r="E371">
        <v>2</v>
      </c>
      <c r="F371">
        <v>4</v>
      </c>
      <c r="G371" s="5">
        <f t="shared" si="155"/>
        <v>1.9408711351839313E-2</v>
      </c>
      <c r="H371" t="str">
        <f>VLOOKUP(B371,'名称-id-价值'!B:C,2,FALSE)</f>
        <v>T3MP4</v>
      </c>
      <c r="I371" t="str">
        <f t="shared" si="167"/>
        <v>T3部件</v>
      </c>
      <c r="J371">
        <f t="shared" si="156"/>
        <v>9</v>
      </c>
      <c r="K371">
        <f t="shared" si="168"/>
        <v>0.11645226811103587</v>
      </c>
      <c r="L371">
        <f>VLOOKUP(B371,'名称-id-价值'!B:M,J371+2,FALSE)</f>
        <v>110.4</v>
      </c>
      <c r="M371">
        <f t="shared" si="169"/>
        <v>3.2140825998645903</v>
      </c>
      <c r="N371">
        <f t="shared" si="157"/>
        <v>2034.0438727149615</v>
      </c>
      <c r="O371" t="str">
        <f t="shared" si="179"/>
        <v>93104,</v>
      </c>
      <c r="P371" t="str">
        <f t="shared" si="179"/>
        <v>172,</v>
      </c>
      <c r="Q371" t="str">
        <f t="shared" si="170"/>
        <v>(1,2)</v>
      </c>
      <c r="R371" t="str">
        <f t="shared" si="180"/>
        <v>1,</v>
      </c>
      <c r="S371" t="str">
        <f t="shared" si="180"/>
        <v>2,</v>
      </c>
    </row>
    <row r="372" spans="1:19" x14ac:dyDescent="0.15">
      <c r="A372" t="s">
        <v>44</v>
      </c>
      <c r="B372">
        <v>93106</v>
      </c>
      <c r="C372">
        <v>172</v>
      </c>
      <c r="D372">
        <v>1</v>
      </c>
      <c r="E372">
        <v>2</v>
      </c>
      <c r="F372">
        <v>4</v>
      </c>
      <c r="G372" s="5">
        <f t="shared" si="155"/>
        <v>1.9408711351839313E-2</v>
      </c>
      <c r="H372" t="str">
        <f>VLOOKUP(B372,'名称-id-价值'!B:C,2,FALSE)</f>
        <v>T3MP6</v>
      </c>
      <c r="I372" t="str">
        <f t="shared" si="167"/>
        <v>T3部件</v>
      </c>
      <c r="J372">
        <f t="shared" si="156"/>
        <v>9</v>
      </c>
      <c r="K372">
        <f t="shared" si="168"/>
        <v>0.11645226811103587</v>
      </c>
      <c r="L372">
        <f>VLOOKUP(B372,'名称-id-价值'!B:M,J372+2,FALSE)</f>
        <v>110.4</v>
      </c>
      <c r="M372">
        <f t="shared" si="169"/>
        <v>3.2140825998645903</v>
      </c>
      <c r="N372">
        <f t="shared" si="157"/>
        <v>2034.0438727149615</v>
      </c>
      <c r="O372" t="str">
        <f t="shared" si="179"/>
        <v>93106,</v>
      </c>
      <c r="P372" t="str">
        <f t="shared" si="179"/>
        <v>172,</v>
      </c>
      <c r="Q372" t="str">
        <f t="shared" si="170"/>
        <v>(1,2)</v>
      </c>
      <c r="R372" t="str">
        <f t="shared" si="180"/>
        <v>1,</v>
      </c>
      <c r="S372" t="str">
        <f t="shared" si="180"/>
        <v>2,</v>
      </c>
    </row>
    <row r="373" spans="1:19" x14ac:dyDescent="0.15">
      <c r="A373" t="s">
        <v>44</v>
      </c>
      <c r="B373">
        <v>93202</v>
      </c>
      <c r="C373">
        <v>172</v>
      </c>
      <c r="D373">
        <v>1</v>
      </c>
      <c r="E373">
        <v>2</v>
      </c>
      <c r="F373">
        <v>4</v>
      </c>
      <c r="G373" s="5">
        <f t="shared" si="155"/>
        <v>1.9408711351839313E-2</v>
      </c>
      <c r="H373" t="str">
        <f>VLOOKUP(B373,'名称-id-价值'!B:C,2,FALSE)</f>
        <v>T3HP2</v>
      </c>
      <c r="I373" t="str">
        <f t="shared" si="167"/>
        <v>T3部件</v>
      </c>
      <c r="J373">
        <f t="shared" si="156"/>
        <v>9</v>
      </c>
      <c r="K373">
        <f t="shared" si="168"/>
        <v>0.11645226811103587</v>
      </c>
      <c r="L373">
        <f>VLOOKUP(B373,'名称-id-价值'!B:M,J373+2,FALSE)</f>
        <v>110.4</v>
      </c>
      <c r="M373">
        <f t="shared" si="169"/>
        <v>3.2140825998645903</v>
      </c>
      <c r="N373">
        <f t="shared" si="157"/>
        <v>2034.0438727149615</v>
      </c>
      <c r="O373" t="str">
        <f t="shared" si="179"/>
        <v>93202,</v>
      </c>
      <c r="P373" t="str">
        <f t="shared" si="179"/>
        <v>172,</v>
      </c>
      <c r="Q373" t="str">
        <f t="shared" si="170"/>
        <v>(1,2)</v>
      </c>
      <c r="R373" t="str">
        <f t="shared" si="180"/>
        <v>1,</v>
      </c>
      <c r="S373" t="str">
        <f t="shared" si="180"/>
        <v>2,</v>
      </c>
    </row>
    <row r="374" spans="1:19" x14ac:dyDescent="0.15">
      <c r="A374" t="s">
        <v>44</v>
      </c>
      <c r="B374">
        <v>93204</v>
      </c>
      <c r="C374">
        <v>172</v>
      </c>
      <c r="D374">
        <v>1</v>
      </c>
      <c r="E374">
        <v>2</v>
      </c>
      <c r="F374">
        <v>4</v>
      </c>
      <c r="G374" s="5">
        <f t="shared" si="155"/>
        <v>1.9408711351839313E-2</v>
      </c>
      <c r="H374" t="str">
        <f>VLOOKUP(B374,'名称-id-价值'!B:C,2,FALSE)</f>
        <v>T3HP4</v>
      </c>
      <c r="I374" t="str">
        <f t="shared" si="167"/>
        <v>T3部件</v>
      </c>
      <c r="J374">
        <f t="shared" si="156"/>
        <v>9</v>
      </c>
      <c r="K374">
        <f t="shared" si="168"/>
        <v>0.11645226811103587</v>
      </c>
      <c r="L374">
        <f>VLOOKUP(B374,'名称-id-价值'!B:M,J374+2,FALSE)</f>
        <v>110.4</v>
      </c>
      <c r="M374">
        <f t="shared" si="169"/>
        <v>3.2140825998645903</v>
      </c>
      <c r="N374">
        <f t="shared" si="157"/>
        <v>2034.0438727149615</v>
      </c>
      <c r="O374" t="str">
        <f t="shared" si="179"/>
        <v>93204,</v>
      </c>
      <c r="P374" t="str">
        <f t="shared" si="179"/>
        <v>172,</v>
      </c>
      <c r="Q374" t="str">
        <f t="shared" si="170"/>
        <v>(1,2)</v>
      </c>
      <c r="R374" t="str">
        <f t="shared" si="180"/>
        <v>1,</v>
      </c>
      <c r="S374" t="str">
        <f t="shared" si="180"/>
        <v>2,</v>
      </c>
    </row>
    <row r="375" spans="1:19" x14ac:dyDescent="0.15">
      <c r="A375" t="s">
        <v>44</v>
      </c>
      <c r="B375">
        <v>93206</v>
      </c>
      <c r="C375">
        <v>134</v>
      </c>
      <c r="D375">
        <v>1</v>
      </c>
      <c r="E375">
        <v>2</v>
      </c>
      <c r="F375">
        <v>4</v>
      </c>
      <c r="G375" s="5">
        <f t="shared" si="155"/>
        <v>1.5120740239223652E-2</v>
      </c>
      <c r="H375" t="str">
        <f>VLOOKUP(B375,'名称-id-价值'!B:C,2,FALSE)</f>
        <v>T3HP6</v>
      </c>
      <c r="I375" t="str">
        <f t="shared" si="167"/>
        <v>T3部件</v>
      </c>
      <c r="J375">
        <f t="shared" si="156"/>
        <v>9</v>
      </c>
      <c r="K375">
        <f t="shared" si="168"/>
        <v>9.0724441435341918E-2</v>
      </c>
      <c r="L375">
        <f>VLOOKUP(B375,'名称-id-价值'!B:M,J375+2,FALSE)</f>
        <v>110.4</v>
      </c>
      <c r="M375">
        <f t="shared" si="169"/>
        <v>2.5039945836154369</v>
      </c>
      <c r="N375">
        <f t="shared" si="157"/>
        <v>2034.0438727149615</v>
      </c>
      <c r="O375" t="str">
        <f t="shared" si="179"/>
        <v>93206,</v>
      </c>
      <c r="P375" t="str">
        <f t="shared" si="179"/>
        <v>134,</v>
      </c>
      <c r="Q375" t="str">
        <f t="shared" si="170"/>
        <v>(1,2)</v>
      </c>
      <c r="R375" t="str">
        <f t="shared" si="180"/>
        <v>1,</v>
      </c>
      <c r="S375" t="str">
        <f t="shared" si="180"/>
        <v>2,</v>
      </c>
    </row>
    <row r="376" spans="1:19" x14ac:dyDescent="0.15">
      <c r="A376" t="s">
        <v>45</v>
      </c>
      <c r="B376">
        <v>11311</v>
      </c>
      <c r="C376">
        <v>177</v>
      </c>
      <c r="D376">
        <v>1</v>
      </c>
      <c r="E376">
        <v>1</v>
      </c>
      <c r="F376">
        <v>4</v>
      </c>
      <c r="G376" s="5">
        <f t="shared" si="155"/>
        <v>1.9972918077183481E-2</v>
      </c>
      <c r="H376" t="str">
        <f>VLOOKUP(B376,'名称-id-价值'!B:C,2,FALSE)</f>
        <v>35(t)</v>
      </c>
      <c r="I376" t="str">
        <f t="shared" si="167"/>
        <v>T3坦克</v>
      </c>
      <c r="J376">
        <f t="shared" si="156"/>
        <v>10</v>
      </c>
      <c r="K376">
        <f t="shared" si="168"/>
        <v>7.9891672308733924E-2</v>
      </c>
      <c r="L376">
        <f>VLOOKUP(B376,'名称-id-价值'!B:M,J376+2,FALSE)</f>
        <v>1155</v>
      </c>
      <c r="M376">
        <f t="shared" si="169"/>
        <v>23.068720379146921</v>
      </c>
      <c r="N376">
        <f t="shared" si="157"/>
        <v>2044.4965470548402</v>
      </c>
      <c r="O376" t="str">
        <f t="shared" si="179"/>
        <v>11311,</v>
      </c>
      <c r="P376" t="str">
        <f t="shared" si="179"/>
        <v>177,</v>
      </c>
      <c r="Q376" t="str">
        <f t="shared" si="170"/>
        <v>(1,1)</v>
      </c>
      <c r="R376" t="str">
        <f t="shared" si="180"/>
        <v>1,</v>
      </c>
      <c r="S376" t="str">
        <f t="shared" si="180"/>
        <v>1,</v>
      </c>
    </row>
    <row r="377" spans="1:19" x14ac:dyDescent="0.15">
      <c r="A377" t="s">
        <v>45</v>
      </c>
      <c r="B377">
        <v>12311</v>
      </c>
      <c r="C377">
        <v>177</v>
      </c>
      <c r="D377">
        <v>1</v>
      </c>
      <c r="E377">
        <v>1</v>
      </c>
      <c r="F377">
        <v>4</v>
      </c>
      <c r="G377" s="5">
        <f t="shared" si="155"/>
        <v>1.9972918077183481E-2</v>
      </c>
      <c r="H377" t="str">
        <f>VLOOKUP(B377,'名称-id-价值'!B:C,2,FALSE)</f>
        <v>玛蒂尔达</v>
      </c>
      <c r="I377" t="str">
        <f t="shared" si="167"/>
        <v>T3坦克</v>
      </c>
      <c r="J377">
        <f t="shared" si="156"/>
        <v>10</v>
      </c>
      <c r="K377">
        <f t="shared" si="168"/>
        <v>7.9891672308733924E-2</v>
      </c>
      <c r="L377">
        <f>VLOOKUP(B377,'名称-id-价值'!B:M,J377+2,FALSE)</f>
        <v>1155</v>
      </c>
      <c r="M377">
        <f t="shared" si="169"/>
        <v>23.068720379146921</v>
      </c>
      <c r="N377">
        <f t="shared" si="157"/>
        <v>2044.4965470548402</v>
      </c>
      <c r="O377" t="str">
        <f t="shared" si="179"/>
        <v>12311,</v>
      </c>
      <c r="P377" t="str">
        <f t="shared" si="179"/>
        <v>177,</v>
      </c>
      <c r="Q377" t="str">
        <f t="shared" si="170"/>
        <v>(1,1)</v>
      </c>
      <c r="R377" t="str">
        <f t="shared" si="180"/>
        <v>1,</v>
      </c>
      <c r="S377" t="str">
        <f t="shared" si="180"/>
        <v>1,</v>
      </c>
    </row>
    <row r="378" spans="1:19" x14ac:dyDescent="0.15">
      <c r="A378" t="s">
        <v>45</v>
      </c>
      <c r="B378">
        <v>13311</v>
      </c>
      <c r="C378">
        <v>177</v>
      </c>
      <c r="D378">
        <v>1</v>
      </c>
      <c r="E378">
        <v>1</v>
      </c>
      <c r="F378">
        <v>4</v>
      </c>
      <c r="G378" s="5">
        <f t="shared" si="155"/>
        <v>1.9972918077183481E-2</v>
      </c>
      <c r="H378" t="str">
        <f>VLOOKUP(B378,'名称-id-价值'!B:C,2,FALSE)</f>
        <v>黑豹</v>
      </c>
      <c r="I378" t="str">
        <f t="shared" si="167"/>
        <v>T3坦克</v>
      </c>
      <c r="J378">
        <f t="shared" si="156"/>
        <v>10</v>
      </c>
      <c r="K378">
        <f t="shared" si="168"/>
        <v>7.9891672308733924E-2</v>
      </c>
      <c r="L378">
        <f>VLOOKUP(B378,'名称-id-价值'!B:M,J378+2,FALSE)</f>
        <v>1155</v>
      </c>
      <c r="M378">
        <f t="shared" si="169"/>
        <v>23.068720379146921</v>
      </c>
      <c r="N378">
        <f t="shared" si="157"/>
        <v>2044.4965470548402</v>
      </c>
      <c r="O378" t="str">
        <f t="shared" si="179"/>
        <v>13311,</v>
      </c>
      <c r="P378" t="str">
        <f t="shared" si="179"/>
        <v>177,</v>
      </c>
      <c r="Q378" t="str">
        <f t="shared" si="170"/>
        <v>(1,1)</v>
      </c>
      <c r="R378" t="str">
        <f t="shared" si="180"/>
        <v>1,</v>
      </c>
      <c r="S378" t="str">
        <f t="shared" si="180"/>
        <v>1,</v>
      </c>
    </row>
    <row r="379" spans="1:19" x14ac:dyDescent="0.15">
      <c r="A379" t="s">
        <v>45</v>
      </c>
      <c r="B379">
        <v>11321</v>
      </c>
      <c r="C379">
        <v>99</v>
      </c>
      <c r="D379">
        <v>1</v>
      </c>
      <c r="E379">
        <v>1</v>
      </c>
      <c r="F379">
        <v>4</v>
      </c>
      <c r="G379" s="5">
        <f t="shared" si="155"/>
        <v>1.1171293161814489E-2</v>
      </c>
      <c r="H379" t="str">
        <f>VLOOKUP(B379,'名称-id-价值'!B:C,2,FALSE)</f>
        <v>十字军</v>
      </c>
      <c r="I379" t="str">
        <f t="shared" si="167"/>
        <v>T3坦克</v>
      </c>
      <c r="J379">
        <f t="shared" si="156"/>
        <v>10</v>
      </c>
      <c r="K379">
        <f t="shared" si="168"/>
        <v>4.4685172647257958E-2</v>
      </c>
      <c r="L379">
        <f>VLOOKUP(B379,'名称-id-价值'!B:M,J379+2,FALSE)</f>
        <v>1680</v>
      </c>
      <c r="M379">
        <f t="shared" si="169"/>
        <v>18.767772511848342</v>
      </c>
      <c r="N379">
        <f t="shared" si="157"/>
        <v>2044.4965470548402</v>
      </c>
      <c r="O379" t="str">
        <f t="shared" si="179"/>
        <v>11321,</v>
      </c>
      <c r="P379" t="str">
        <f t="shared" si="179"/>
        <v>99,</v>
      </c>
      <c r="Q379" t="str">
        <f t="shared" si="170"/>
        <v>(1,1)</v>
      </c>
      <c r="R379" t="str">
        <f t="shared" si="180"/>
        <v>1,</v>
      </c>
      <c r="S379" t="str">
        <f t="shared" si="180"/>
        <v>1,</v>
      </c>
    </row>
    <row r="380" spans="1:19" x14ac:dyDescent="0.15">
      <c r="A380" t="s">
        <v>45</v>
      </c>
      <c r="B380">
        <v>12321</v>
      </c>
      <c r="C380">
        <v>99</v>
      </c>
      <c r="D380">
        <v>1</v>
      </c>
      <c r="E380">
        <v>1</v>
      </c>
      <c r="F380">
        <v>4</v>
      </c>
      <c r="G380" s="5">
        <f t="shared" si="155"/>
        <v>1.1171293161814489E-2</v>
      </c>
      <c r="H380" t="str">
        <f>VLOOKUP(B380,'名称-id-价值'!B:C,2,FALSE)</f>
        <v>谢尔曼</v>
      </c>
      <c r="I380" t="str">
        <f t="shared" si="167"/>
        <v>T3坦克</v>
      </c>
      <c r="J380">
        <f t="shared" si="156"/>
        <v>10</v>
      </c>
      <c r="K380">
        <f t="shared" si="168"/>
        <v>4.4685172647257958E-2</v>
      </c>
      <c r="L380">
        <f>VLOOKUP(B380,'名称-id-价值'!B:M,J380+2,FALSE)</f>
        <v>1680</v>
      </c>
      <c r="M380">
        <f t="shared" si="169"/>
        <v>18.767772511848342</v>
      </c>
      <c r="N380">
        <f t="shared" si="157"/>
        <v>2044.4965470548402</v>
      </c>
      <c r="O380" t="str">
        <f t="shared" si="179"/>
        <v>12321,</v>
      </c>
      <c r="P380" t="str">
        <f t="shared" si="179"/>
        <v>99,</v>
      </c>
      <c r="Q380" t="str">
        <f t="shared" si="170"/>
        <v>(1,1)</v>
      </c>
      <c r="R380" t="str">
        <f t="shared" si="180"/>
        <v>1,</v>
      </c>
      <c r="S380" t="str">
        <f t="shared" si="180"/>
        <v>1,</v>
      </c>
    </row>
    <row r="381" spans="1:19" x14ac:dyDescent="0.15">
      <c r="A381" t="s">
        <v>45</v>
      </c>
      <c r="B381">
        <v>13321</v>
      </c>
      <c r="C381">
        <v>99</v>
      </c>
      <c r="D381">
        <v>1</v>
      </c>
      <c r="E381">
        <v>1</v>
      </c>
      <c r="F381">
        <v>4</v>
      </c>
      <c r="G381" s="5">
        <f t="shared" si="155"/>
        <v>1.1171293161814489E-2</v>
      </c>
      <c r="H381" t="str">
        <f>VLOOKUP(B381,'名称-id-价值'!B:C,2,FALSE)</f>
        <v>虎式</v>
      </c>
      <c r="I381" t="str">
        <f t="shared" si="167"/>
        <v>T3坦克</v>
      </c>
      <c r="J381">
        <f t="shared" si="156"/>
        <v>10</v>
      </c>
      <c r="K381">
        <f t="shared" si="168"/>
        <v>4.4685172647257958E-2</v>
      </c>
      <c r="L381">
        <f>VLOOKUP(B381,'名称-id-价值'!B:M,J381+2,FALSE)</f>
        <v>1680</v>
      </c>
      <c r="M381">
        <f t="shared" si="169"/>
        <v>18.767772511848342</v>
      </c>
      <c r="N381">
        <f t="shared" si="157"/>
        <v>2044.4965470548402</v>
      </c>
      <c r="O381" t="str">
        <f t="shared" si="179"/>
        <v>13321,</v>
      </c>
      <c r="P381" t="str">
        <f t="shared" si="179"/>
        <v>99,</v>
      </c>
      <c r="Q381" t="str">
        <f t="shared" si="170"/>
        <v>(1,1)</v>
      </c>
      <c r="R381" t="str">
        <f t="shared" si="180"/>
        <v>1,</v>
      </c>
      <c r="S381" t="str">
        <f t="shared" si="180"/>
        <v>1,</v>
      </c>
    </row>
    <row r="382" spans="1:19" x14ac:dyDescent="0.15">
      <c r="A382" t="s">
        <v>45</v>
      </c>
      <c r="B382">
        <v>13331</v>
      </c>
      <c r="C382">
        <v>99</v>
      </c>
      <c r="D382">
        <v>1</v>
      </c>
      <c r="E382">
        <v>1</v>
      </c>
      <c r="F382">
        <v>4</v>
      </c>
      <c r="G382" s="5">
        <f t="shared" si="155"/>
        <v>1.1171293161814489E-2</v>
      </c>
      <c r="H382" t="str">
        <f>VLOOKUP(B382,'名称-id-价值'!B:C,2,FALSE)</f>
        <v>KV-2</v>
      </c>
      <c r="I382" t="str">
        <f t="shared" ref="I382" si="181">IF(LEFT(B382,1)+0=5,"T"&amp;MID(B382,3,1)&amp;"碎片",IF(LEFT(B382,1)+0=1,"T"&amp;MID(B382,3,1)&amp;"坦克",IF(LEFT(B382,1)+0=9,"T"&amp;MID(B382,2,1)&amp;"部件")))</f>
        <v>T3坦克</v>
      </c>
      <c r="J382">
        <f t="shared" si="156"/>
        <v>10</v>
      </c>
      <c r="K382">
        <f t="shared" ref="K382" si="182">AVERAGE(D382:E382)*G382*F382</f>
        <v>4.4685172647257958E-2</v>
      </c>
      <c r="L382">
        <f>VLOOKUP(B382,'名称-id-价值'!B:M,J382+2,FALSE)</f>
        <v>1920</v>
      </c>
      <c r="M382">
        <f t="shared" ref="M382" si="183">G382*L382*AVERAGE(D382:E382)</f>
        <v>21.448882870683821</v>
      </c>
      <c r="N382">
        <f t="shared" si="157"/>
        <v>2044.4965470548402</v>
      </c>
      <c r="O382" t="str">
        <f t="shared" ref="O382" si="184">B382&amp;","</f>
        <v>13331,</v>
      </c>
      <c r="P382" t="str">
        <f t="shared" ref="P382" si="185">C382&amp;","</f>
        <v>99,</v>
      </c>
      <c r="Q382" t="str">
        <f t="shared" ref="Q382" si="186">"("&amp;LEFT(R382&amp;S382,LEN(R382&amp;S382)-1)&amp;")"</f>
        <v>(1,1)</v>
      </c>
      <c r="R382" t="str">
        <f t="shared" ref="R382" si="187">D382&amp;","</f>
        <v>1,</v>
      </c>
      <c r="S382" t="str">
        <f t="shared" ref="S382" si="188">E382&amp;","</f>
        <v>1,</v>
      </c>
    </row>
    <row r="383" spans="1:19" x14ac:dyDescent="0.15">
      <c r="A383" t="s">
        <v>45</v>
      </c>
      <c r="B383">
        <v>51311</v>
      </c>
      <c r="C383">
        <v>333</v>
      </c>
      <c r="D383">
        <v>8</v>
      </c>
      <c r="E383">
        <v>20</v>
      </c>
      <c r="F383">
        <v>4</v>
      </c>
      <c r="G383" s="5">
        <f t="shared" si="155"/>
        <v>3.7576167907921461E-2</v>
      </c>
      <c r="H383" t="str">
        <f>VLOOKUP(B383,'名称-id-价值'!B:C,2,FALSE)</f>
        <v>35(t)-碎片</v>
      </c>
      <c r="I383" t="str">
        <f t="shared" si="167"/>
        <v>T3碎片</v>
      </c>
      <c r="J383">
        <f t="shared" si="156"/>
        <v>10</v>
      </c>
      <c r="K383">
        <f t="shared" si="168"/>
        <v>2.1042654028436019</v>
      </c>
      <c r="L383">
        <f>VLOOKUP(B383,'名称-id-价值'!B:M,J383+2,FALSE)</f>
        <v>38.5</v>
      </c>
      <c r="M383">
        <f t="shared" si="169"/>
        <v>20.253554502369667</v>
      </c>
      <c r="N383">
        <f t="shared" si="157"/>
        <v>2044.4965470548402</v>
      </c>
      <c r="O383" t="str">
        <f t="shared" si="179"/>
        <v>51311,</v>
      </c>
      <c r="P383" t="str">
        <f t="shared" si="179"/>
        <v>333,</v>
      </c>
      <c r="Q383" t="str">
        <f t="shared" si="170"/>
        <v>(8,20)</v>
      </c>
      <c r="R383" t="str">
        <f t="shared" si="180"/>
        <v>8,</v>
      </c>
      <c r="S383" t="str">
        <f t="shared" si="180"/>
        <v>20,</v>
      </c>
    </row>
    <row r="384" spans="1:19" x14ac:dyDescent="0.15">
      <c r="A384" t="s">
        <v>45</v>
      </c>
      <c r="B384">
        <v>52311</v>
      </c>
      <c r="C384">
        <v>333</v>
      </c>
      <c r="D384">
        <v>8</v>
      </c>
      <c r="E384">
        <v>20</v>
      </c>
      <c r="F384">
        <v>4</v>
      </c>
      <c r="G384" s="5">
        <f t="shared" si="155"/>
        <v>3.7576167907921461E-2</v>
      </c>
      <c r="H384" t="str">
        <f>VLOOKUP(B384,'名称-id-价值'!B:C,2,FALSE)</f>
        <v>玛蒂尔达-碎片</v>
      </c>
      <c r="I384" t="str">
        <f t="shared" si="167"/>
        <v>T3碎片</v>
      </c>
      <c r="J384">
        <f t="shared" si="156"/>
        <v>10</v>
      </c>
      <c r="K384">
        <f t="shared" si="168"/>
        <v>2.1042654028436019</v>
      </c>
      <c r="L384">
        <f>VLOOKUP(B384,'名称-id-价值'!B:M,J384+2,FALSE)</f>
        <v>38.5</v>
      </c>
      <c r="M384">
        <f t="shared" si="169"/>
        <v>20.253554502369667</v>
      </c>
      <c r="N384">
        <f t="shared" si="157"/>
        <v>2044.4965470548402</v>
      </c>
      <c r="O384" t="str">
        <f t="shared" si="179"/>
        <v>52311,</v>
      </c>
      <c r="P384" t="str">
        <f t="shared" si="179"/>
        <v>333,</v>
      </c>
      <c r="Q384" t="str">
        <f t="shared" si="170"/>
        <v>(8,20)</v>
      </c>
      <c r="R384" t="str">
        <f t="shared" si="180"/>
        <v>8,</v>
      </c>
      <c r="S384" t="str">
        <f t="shared" si="180"/>
        <v>20,</v>
      </c>
    </row>
    <row r="385" spans="1:19" x14ac:dyDescent="0.15">
      <c r="A385" t="s">
        <v>45</v>
      </c>
      <c r="B385">
        <v>53311</v>
      </c>
      <c r="C385">
        <v>333</v>
      </c>
      <c r="D385">
        <v>8</v>
      </c>
      <c r="E385">
        <v>20</v>
      </c>
      <c r="F385">
        <v>4</v>
      </c>
      <c r="G385" s="5">
        <f t="shared" si="155"/>
        <v>3.7576167907921461E-2</v>
      </c>
      <c r="H385" t="str">
        <f>VLOOKUP(B385,'名称-id-价值'!B:C,2,FALSE)</f>
        <v>黑豹-碎片</v>
      </c>
      <c r="I385" t="str">
        <f t="shared" si="167"/>
        <v>T3碎片</v>
      </c>
      <c r="J385">
        <f t="shared" si="156"/>
        <v>10</v>
      </c>
      <c r="K385">
        <f t="shared" si="168"/>
        <v>2.1042654028436019</v>
      </c>
      <c r="L385">
        <f>VLOOKUP(B385,'名称-id-价值'!B:M,J385+2,FALSE)</f>
        <v>38.5</v>
      </c>
      <c r="M385">
        <f t="shared" si="169"/>
        <v>20.253554502369667</v>
      </c>
      <c r="N385">
        <f t="shared" si="157"/>
        <v>2044.4965470548402</v>
      </c>
      <c r="O385" t="str">
        <f t="shared" si="179"/>
        <v>53311,</v>
      </c>
      <c r="P385" t="str">
        <f t="shared" si="179"/>
        <v>333,</v>
      </c>
      <c r="Q385" t="str">
        <f t="shared" si="170"/>
        <v>(8,20)</v>
      </c>
      <c r="R385" t="str">
        <f t="shared" si="180"/>
        <v>8,</v>
      </c>
      <c r="S385" t="str">
        <f t="shared" si="180"/>
        <v>20,</v>
      </c>
    </row>
    <row r="386" spans="1:19" x14ac:dyDescent="0.15">
      <c r="A386" t="s">
        <v>45</v>
      </c>
      <c r="B386">
        <v>51321</v>
      </c>
      <c r="C386">
        <v>218</v>
      </c>
      <c r="D386">
        <v>6</v>
      </c>
      <c r="E386">
        <v>18</v>
      </c>
      <c r="F386">
        <v>4</v>
      </c>
      <c r="G386" s="5">
        <f t="shared" ref="G386:G425" si="189">C386/SUMIFS(C:C,A:A,A386)</f>
        <v>2.4599413225005643E-2</v>
      </c>
      <c r="H386" t="str">
        <f>VLOOKUP(B386,'名称-id-价值'!B:C,2,FALSE)</f>
        <v>十字军-碎片</v>
      </c>
      <c r="I386" t="str">
        <f t="shared" si="167"/>
        <v>T3碎片</v>
      </c>
      <c r="J386">
        <f t="shared" ref="J386:J425" si="190">IF(RIGHT(A386,1)+0=0,10,RIGHT(A386,1)+0)</f>
        <v>10</v>
      </c>
      <c r="K386">
        <f t="shared" si="168"/>
        <v>1.1807718348002709</v>
      </c>
      <c r="L386">
        <f>VLOOKUP(B386,'名称-id-价值'!B:M,J386+2,FALSE)</f>
        <v>56</v>
      </c>
      <c r="M386">
        <f t="shared" si="169"/>
        <v>16.530805687203792</v>
      </c>
      <c r="N386">
        <f t="shared" ref="N386:N425" si="191">SUMIFS(M:M,A:A,A386)*F386+VLOOKUP(J386,$AC$21:$AF$31,4,FALSE)</f>
        <v>2044.4965470548402</v>
      </c>
      <c r="O386" t="str">
        <f t="shared" si="179"/>
        <v>51321,</v>
      </c>
      <c r="P386" t="str">
        <f t="shared" si="179"/>
        <v>218,</v>
      </c>
      <c r="Q386" t="str">
        <f t="shared" si="170"/>
        <v>(6,18)</v>
      </c>
      <c r="R386" t="str">
        <f t="shared" si="180"/>
        <v>6,</v>
      </c>
      <c r="S386" t="str">
        <f t="shared" si="180"/>
        <v>18,</v>
      </c>
    </row>
    <row r="387" spans="1:19" x14ac:dyDescent="0.15">
      <c r="A387" t="s">
        <v>45</v>
      </c>
      <c r="B387">
        <v>52321</v>
      </c>
      <c r="C387">
        <v>218</v>
      </c>
      <c r="D387">
        <v>6</v>
      </c>
      <c r="E387">
        <v>18</v>
      </c>
      <c r="F387">
        <v>4</v>
      </c>
      <c r="G387" s="5">
        <f t="shared" si="189"/>
        <v>2.4599413225005643E-2</v>
      </c>
      <c r="H387" t="str">
        <f>VLOOKUP(B387,'名称-id-价值'!B:C,2,FALSE)</f>
        <v>谢尔曼-碎片</v>
      </c>
      <c r="I387" t="str">
        <f t="shared" si="167"/>
        <v>T3碎片</v>
      </c>
      <c r="J387">
        <f t="shared" si="190"/>
        <v>10</v>
      </c>
      <c r="K387">
        <f t="shared" si="168"/>
        <v>1.1807718348002709</v>
      </c>
      <c r="L387">
        <f>VLOOKUP(B387,'名称-id-价值'!B:M,J387+2,FALSE)</f>
        <v>56</v>
      </c>
      <c r="M387">
        <f t="shared" si="169"/>
        <v>16.530805687203792</v>
      </c>
      <c r="N387">
        <f t="shared" si="191"/>
        <v>2044.4965470548402</v>
      </c>
      <c r="O387" t="str">
        <f t="shared" si="179"/>
        <v>52321,</v>
      </c>
      <c r="P387" t="str">
        <f t="shared" si="179"/>
        <v>218,</v>
      </c>
      <c r="Q387" t="str">
        <f t="shared" si="170"/>
        <v>(6,18)</v>
      </c>
      <c r="R387" t="str">
        <f t="shared" si="180"/>
        <v>6,</v>
      </c>
      <c r="S387" t="str">
        <f t="shared" si="180"/>
        <v>18,</v>
      </c>
    </row>
    <row r="388" spans="1:19" x14ac:dyDescent="0.15">
      <c r="A388" t="s">
        <v>45</v>
      </c>
      <c r="B388">
        <v>53321</v>
      </c>
      <c r="C388">
        <v>218</v>
      </c>
      <c r="D388">
        <v>6</v>
      </c>
      <c r="E388">
        <v>18</v>
      </c>
      <c r="F388">
        <v>4</v>
      </c>
      <c r="G388" s="5">
        <f t="shared" si="189"/>
        <v>2.4599413225005643E-2</v>
      </c>
      <c r="H388" t="str">
        <f>VLOOKUP(B388,'名称-id-价值'!B:C,2,FALSE)</f>
        <v>虎式-碎片</v>
      </c>
      <c r="I388" t="str">
        <f t="shared" si="167"/>
        <v>T3碎片</v>
      </c>
      <c r="J388">
        <f t="shared" si="190"/>
        <v>10</v>
      </c>
      <c r="K388">
        <f t="shared" si="168"/>
        <v>1.1807718348002709</v>
      </c>
      <c r="L388">
        <f>VLOOKUP(B388,'名称-id-价值'!B:M,J388+2,FALSE)</f>
        <v>56</v>
      </c>
      <c r="M388">
        <f t="shared" si="169"/>
        <v>16.530805687203792</v>
      </c>
      <c r="N388">
        <f t="shared" si="191"/>
        <v>2044.4965470548402</v>
      </c>
      <c r="O388" t="str">
        <f t="shared" si="179"/>
        <v>53321,</v>
      </c>
      <c r="P388" t="str">
        <f t="shared" si="179"/>
        <v>218,</v>
      </c>
      <c r="Q388" t="str">
        <f t="shared" si="170"/>
        <v>(6,18)</v>
      </c>
      <c r="R388" t="str">
        <f t="shared" si="180"/>
        <v>6,</v>
      </c>
      <c r="S388" t="str">
        <f t="shared" si="180"/>
        <v>18,</v>
      </c>
    </row>
    <row r="389" spans="1:19" x14ac:dyDescent="0.15">
      <c r="A389" t="s">
        <v>45</v>
      </c>
      <c r="B389">
        <v>53331</v>
      </c>
      <c r="C389">
        <v>710</v>
      </c>
      <c r="D389">
        <v>6</v>
      </c>
      <c r="E389">
        <v>18</v>
      </c>
      <c r="F389">
        <v>4</v>
      </c>
      <c r="G389" s="5">
        <f t="shared" si="189"/>
        <v>8.0117354998871584E-2</v>
      </c>
      <c r="H389" t="str">
        <f>VLOOKUP(B389,'名称-id-价值'!B:C,2,FALSE)</f>
        <v>KV-2-碎片</v>
      </c>
      <c r="I389" t="str">
        <f t="shared" ref="I389" si="192">IF(LEFT(B389,1)+0=5,"T"&amp;MID(B389,3,1)&amp;"碎片",IF(LEFT(B389,1)+0=1,"T"&amp;MID(B389,3,1)&amp;"坦克",IF(LEFT(B389,1)+0=9,"T"&amp;MID(B389,2,1)&amp;"部件")))</f>
        <v>T3碎片</v>
      </c>
      <c r="J389">
        <f t="shared" si="190"/>
        <v>10</v>
      </c>
      <c r="K389">
        <f t="shared" ref="K389" si="193">AVERAGE(D389:E389)*G389*F389</f>
        <v>3.8456330399458363</v>
      </c>
      <c r="L389">
        <f>VLOOKUP(B389,'名称-id-价值'!B:M,J389+2,FALSE)</f>
        <v>64</v>
      </c>
      <c r="M389">
        <f t="shared" ref="M389" si="194">G389*L389*AVERAGE(D389:E389)</f>
        <v>61.53012863913338</v>
      </c>
      <c r="N389">
        <f t="shared" si="191"/>
        <v>2044.4965470548402</v>
      </c>
      <c r="O389" t="str">
        <f t="shared" ref="O389" si="195">B389&amp;","</f>
        <v>53331,</v>
      </c>
      <c r="P389" t="str">
        <f t="shared" ref="P389" si="196">C389&amp;","</f>
        <v>710,</v>
      </c>
      <c r="Q389" t="str">
        <f t="shared" ref="Q389" si="197">"("&amp;LEFT(R389&amp;S389,LEN(R389&amp;S389)-1)&amp;")"</f>
        <v>(6,18)</v>
      </c>
      <c r="R389" t="str">
        <f t="shared" ref="R389" si="198">D389&amp;","</f>
        <v>6,</v>
      </c>
      <c r="S389" t="str">
        <f t="shared" ref="S389" si="199">E389&amp;","</f>
        <v>18,</v>
      </c>
    </row>
    <row r="390" spans="1:19" x14ac:dyDescent="0.15">
      <c r="A390" t="s">
        <v>45</v>
      </c>
      <c r="B390">
        <v>92001</v>
      </c>
      <c r="C390">
        <v>146</v>
      </c>
      <c r="D390">
        <v>3</v>
      </c>
      <c r="E390">
        <v>6</v>
      </c>
      <c r="F390">
        <v>4</v>
      </c>
      <c r="G390" s="5">
        <f t="shared" si="189"/>
        <v>1.6474836380049651E-2</v>
      </c>
      <c r="H390" t="str">
        <f>VLOOKUP(B390,'名称-id-价值'!B:C,2,FALSE)</f>
        <v>T2LP1</v>
      </c>
      <c r="I390" t="str">
        <f t="shared" si="167"/>
        <v>T2部件</v>
      </c>
      <c r="J390">
        <f t="shared" si="190"/>
        <v>10</v>
      </c>
      <c r="K390">
        <f t="shared" si="168"/>
        <v>0.29654705484089372</v>
      </c>
      <c r="L390">
        <f>VLOOKUP(B390,'名称-id-价值'!B:M,J390+2,FALSE)</f>
        <v>52.85</v>
      </c>
      <c r="M390">
        <f t="shared" si="169"/>
        <v>3.9181279620853084</v>
      </c>
      <c r="N390">
        <f t="shared" si="191"/>
        <v>2044.4965470548402</v>
      </c>
      <c r="O390" t="str">
        <f t="shared" si="179"/>
        <v>92001,</v>
      </c>
      <c r="P390" t="str">
        <f t="shared" si="179"/>
        <v>146,</v>
      </c>
      <c r="Q390" t="str">
        <f t="shared" si="170"/>
        <v>(3,6)</v>
      </c>
      <c r="R390" t="str">
        <f t="shared" si="180"/>
        <v>3,</v>
      </c>
      <c r="S390" t="str">
        <f t="shared" si="180"/>
        <v>6,</v>
      </c>
    </row>
    <row r="391" spans="1:19" x14ac:dyDescent="0.15">
      <c r="A391" t="s">
        <v>45</v>
      </c>
      <c r="B391">
        <v>92003</v>
      </c>
      <c r="C391">
        <v>146</v>
      </c>
      <c r="D391">
        <v>3</v>
      </c>
      <c r="E391">
        <v>6</v>
      </c>
      <c r="F391">
        <v>4</v>
      </c>
      <c r="G391" s="5">
        <f t="shared" si="189"/>
        <v>1.6474836380049651E-2</v>
      </c>
      <c r="H391" t="str">
        <f>VLOOKUP(B391,'名称-id-价值'!B:C,2,FALSE)</f>
        <v>T2LP3</v>
      </c>
      <c r="I391" t="str">
        <f t="shared" si="167"/>
        <v>T2部件</v>
      </c>
      <c r="J391">
        <f t="shared" si="190"/>
        <v>10</v>
      </c>
      <c r="K391">
        <f t="shared" si="168"/>
        <v>0.29654705484089372</v>
      </c>
      <c r="L391">
        <f>VLOOKUP(B391,'名称-id-价值'!B:M,J391+2,FALSE)</f>
        <v>52.85</v>
      </c>
      <c r="M391">
        <f t="shared" si="169"/>
        <v>3.9181279620853084</v>
      </c>
      <c r="N391">
        <f t="shared" si="191"/>
        <v>2044.4965470548402</v>
      </c>
      <c r="O391" t="str">
        <f t="shared" si="179"/>
        <v>92003,</v>
      </c>
      <c r="P391" t="str">
        <f t="shared" si="179"/>
        <v>146,</v>
      </c>
      <c r="Q391" t="str">
        <f t="shared" si="170"/>
        <v>(3,6)</v>
      </c>
      <c r="R391" t="str">
        <f t="shared" si="180"/>
        <v>3,</v>
      </c>
      <c r="S391" t="str">
        <f t="shared" si="180"/>
        <v>6,</v>
      </c>
    </row>
    <row r="392" spans="1:19" x14ac:dyDescent="0.15">
      <c r="A392" t="s">
        <v>45</v>
      </c>
      <c r="B392">
        <v>92005</v>
      </c>
      <c r="C392">
        <v>146</v>
      </c>
      <c r="D392">
        <v>3</v>
      </c>
      <c r="E392">
        <v>6</v>
      </c>
      <c r="F392">
        <v>4</v>
      </c>
      <c r="G392" s="5">
        <f t="shared" si="189"/>
        <v>1.6474836380049651E-2</v>
      </c>
      <c r="H392" t="str">
        <f>VLOOKUP(B392,'名称-id-价值'!B:C,2,FALSE)</f>
        <v>T2LP5</v>
      </c>
      <c r="I392" t="str">
        <f t="shared" si="167"/>
        <v>T2部件</v>
      </c>
      <c r="J392">
        <f t="shared" si="190"/>
        <v>10</v>
      </c>
      <c r="K392">
        <f t="shared" si="168"/>
        <v>0.29654705484089372</v>
      </c>
      <c r="L392">
        <f>VLOOKUP(B392,'名称-id-价值'!B:M,J392+2,FALSE)</f>
        <v>52.85</v>
      </c>
      <c r="M392">
        <f t="shared" si="169"/>
        <v>3.9181279620853084</v>
      </c>
      <c r="N392">
        <f t="shared" si="191"/>
        <v>2044.4965470548402</v>
      </c>
      <c r="O392" t="str">
        <f t="shared" si="179"/>
        <v>92005,</v>
      </c>
      <c r="P392" t="str">
        <f t="shared" si="179"/>
        <v>146,</v>
      </c>
      <c r="Q392" t="str">
        <f t="shared" si="170"/>
        <v>(3,6)</v>
      </c>
      <c r="R392" t="str">
        <f t="shared" si="180"/>
        <v>3,</v>
      </c>
      <c r="S392" t="str">
        <f t="shared" si="180"/>
        <v>6,</v>
      </c>
    </row>
    <row r="393" spans="1:19" x14ac:dyDescent="0.15">
      <c r="A393" t="s">
        <v>45</v>
      </c>
      <c r="B393">
        <v>92101</v>
      </c>
      <c r="C393">
        <v>146</v>
      </c>
      <c r="D393">
        <v>3</v>
      </c>
      <c r="E393">
        <v>6</v>
      </c>
      <c r="F393">
        <v>4</v>
      </c>
      <c r="G393" s="5">
        <f t="shared" si="189"/>
        <v>1.6474836380049651E-2</v>
      </c>
      <c r="H393" t="str">
        <f>VLOOKUP(B393,'名称-id-价值'!B:C,2,FALSE)</f>
        <v>T2MP1</v>
      </c>
      <c r="I393" t="str">
        <f t="shared" si="167"/>
        <v>T2部件</v>
      </c>
      <c r="J393">
        <f t="shared" si="190"/>
        <v>10</v>
      </c>
      <c r="K393">
        <f t="shared" si="168"/>
        <v>0.29654705484089372</v>
      </c>
      <c r="L393">
        <f>VLOOKUP(B393,'名称-id-价值'!B:M,J393+2,FALSE)</f>
        <v>52.85</v>
      </c>
      <c r="M393">
        <f t="shared" si="169"/>
        <v>3.9181279620853084</v>
      </c>
      <c r="N393">
        <f t="shared" si="191"/>
        <v>2044.4965470548402</v>
      </c>
      <c r="O393" t="str">
        <f t="shared" si="179"/>
        <v>92101,</v>
      </c>
      <c r="P393" t="str">
        <f t="shared" si="179"/>
        <v>146,</v>
      </c>
      <c r="Q393" t="str">
        <f t="shared" si="170"/>
        <v>(3,6)</v>
      </c>
      <c r="R393" t="str">
        <f t="shared" si="180"/>
        <v>3,</v>
      </c>
      <c r="S393" t="str">
        <f t="shared" si="180"/>
        <v>6,</v>
      </c>
    </row>
    <row r="394" spans="1:19" x14ac:dyDescent="0.15">
      <c r="A394" t="s">
        <v>45</v>
      </c>
      <c r="B394">
        <v>92103</v>
      </c>
      <c r="C394">
        <v>146</v>
      </c>
      <c r="D394">
        <v>3</v>
      </c>
      <c r="E394">
        <v>6</v>
      </c>
      <c r="F394">
        <v>4</v>
      </c>
      <c r="G394" s="5">
        <f t="shared" si="189"/>
        <v>1.6474836380049651E-2</v>
      </c>
      <c r="H394" t="str">
        <f>VLOOKUP(B394,'名称-id-价值'!B:C,2,FALSE)</f>
        <v>T2MP3</v>
      </c>
      <c r="I394" t="str">
        <f t="shared" si="167"/>
        <v>T2部件</v>
      </c>
      <c r="J394">
        <f t="shared" si="190"/>
        <v>10</v>
      </c>
      <c r="K394">
        <f t="shared" si="168"/>
        <v>0.29654705484089372</v>
      </c>
      <c r="L394">
        <f>VLOOKUP(B394,'名称-id-价值'!B:M,J394+2,FALSE)</f>
        <v>52.85</v>
      </c>
      <c r="M394">
        <f t="shared" si="169"/>
        <v>3.9181279620853084</v>
      </c>
      <c r="N394">
        <f t="shared" si="191"/>
        <v>2044.4965470548402</v>
      </c>
      <c r="O394" t="str">
        <f t="shared" si="179"/>
        <v>92103,</v>
      </c>
      <c r="P394" t="str">
        <f t="shared" si="179"/>
        <v>146,</v>
      </c>
      <c r="Q394" t="str">
        <f t="shared" si="170"/>
        <v>(3,6)</v>
      </c>
      <c r="R394" t="str">
        <f t="shared" si="180"/>
        <v>3,</v>
      </c>
      <c r="S394" t="str">
        <f t="shared" si="180"/>
        <v>6,</v>
      </c>
    </row>
    <row r="395" spans="1:19" x14ac:dyDescent="0.15">
      <c r="A395" t="s">
        <v>45</v>
      </c>
      <c r="B395">
        <v>92105</v>
      </c>
      <c r="C395">
        <v>146</v>
      </c>
      <c r="D395">
        <v>3</v>
      </c>
      <c r="E395">
        <v>6</v>
      </c>
      <c r="F395">
        <v>4</v>
      </c>
      <c r="G395" s="5">
        <f t="shared" si="189"/>
        <v>1.6474836380049651E-2</v>
      </c>
      <c r="H395" t="str">
        <f>VLOOKUP(B395,'名称-id-价值'!B:C,2,FALSE)</f>
        <v>T2MP5</v>
      </c>
      <c r="I395" t="str">
        <f t="shared" si="167"/>
        <v>T2部件</v>
      </c>
      <c r="J395">
        <f t="shared" si="190"/>
        <v>10</v>
      </c>
      <c r="K395">
        <f t="shared" si="168"/>
        <v>0.29654705484089372</v>
      </c>
      <c r="L395">
        <f>VLOOKUP(B395,'名称-id-价值'!B:M,J395+2,FALSE)</f>
        <v>52.85</v>
      </c>
      <c r="M395">
        <f t="shared" si="169"/>
        <v>3.9181279620853084</v>
      </c>
      <c r="N395">
        <f t="shared" si="191"/>
        <v>2044.4965470548402</v>
      </c>
      <c r="O395" t="str">
        <f t="shared" si="179"/>
        <v>92105,</v>
      </c>
      <c r="P395" t="str">
        <f t="shared" si="179"/>
        <v>146,</v>
      </c>
      <c r="Q395" t="str">
        <f t="shared" si="170"/>
        <v>(3,6)</v>
      </c>
      <c r="R395" t="str">
        <f t="shared" ref="R395:S424" si="200">D395&amp;","</f>
        <v>3,</v>
      </c>
      <c r="S395" t="str">
        <f t="shared" si="200"/>
        <v>6,</v>
      </c>
    </row>
    <row r="396" spans="1:19" x14ac:dyDescent="0.15">
      <c r="A396" t="s">
        <v>45</v>
      </c>
      <c r="B396">
        <v>92201</v>
      </c>
      <c r="C396">
        <v>146</v>
      </c>
      <c r="D396">
        <v>3</v>
      </c>
      <c r="E396">
        <v>6</v>
      </c>
      <c r="F396">
        <v>4</v>
      </c>
      <c r="G396" s="5">
        <f t="shared" si="189"/>
        <v>1.6474836380049651E-2</v>
      </c>
      <c r="H396" t="str">
        <f>VLOOKUP(B396,'名称-id-价值'!B:C,2,FALSE)</f>
        <v>T2HP1</v>
      </c>
      <c r="I396" t="str">
        <f t="shared" si="167"/>
        <v>T2部件</v>
      </c>
      <c r="J396">
        <f t="shared" si="190"/>
        <v>10</v>
      </c>
      <c r="K396">
        <f t="shared" si="168"/>
        <v>0.29654705484089372</v>
      </c>
      <c r="L396">
        <f>VLOOKUP(B396,'名称-id-价值'!B:M,J396+2,FALSE)</f>
        <v>52.85</v>
      </c>
      <c r="M396">
        <f t="shared" si="169"/>
        <v>3.9181279620853084</v>
      </c>
      <c r="N396">
        <f t="shared" si="191"/>
        <v>2044.4965470548402</v>
      </c>
      <c r="O396" t="str">
        <f t="shared" si="179"/>
        <v>92201,</v>
      </c>
      <c r="P396" t="str">
        <f t="shared" si="179"/>
        <v>146,</v>
      </c>
      <c r="Q396" t="str">
        <f t="shared" si="170"/>
        <v>(3,6)</v>
      </c>
      <c r="R396" t="str">
        <f t="shared" si="200"/>
        <v>3,</v>
      </c>
      <c r="S396" t="str">
        <f t="shared" si="200"/>
        <v>6,</v>
      </c>
    </row>
    <row r="397" spans="1:19" x14ac:dyDescent="0.15">
      <c r="A397" t="s">
        <v>45</v>
      </c>
      <c r="B397">
        <v>92203</v>
      </c>
      <c r="C397">
        <v>146</v>
      </c>
      <c r="D397">
        <v>3</v>
      </c>
      <c r="E397">
        <v>6</v>
      </c>
      <c r="F397">
        <v>4</v>
      </c>
      <c r="G397" s="5">
        <f t="shared" si="189"/>
        <v>1.6474836380049651E-2</v>
      </c>
      <c r="H397" t="str">
        <f>VLOOKUP(B397,'名称-id-价值'!B:C,2,FALSE)</f>
        <v>T2HP3</v>
      </c>
      <c r="I397" t="str">
        <f t="shared" si="167"/>
        <v>T2部件</v>
      </c>
      <c r="J397">
        <f t="shared" si="190"/>
        <v>10</v>
      </c>
      <c r="K397">
        <f t="shared" si="168"/>
        <v>0.29654705484089372</v>
      </c>
      <c r="L397">
        <f>VLOOKUP(B397,'名称-id-价值'!B:M,J397+2,FALSE)</f>
        <v>52.85</v>
      </c>
      <c r="M397">
        <f t="shared" si="169"/>
        <v>3.9181279620853084</v>
      </c>
      <c r="N397">
        <f t="shared" si="191"/>
        <v>2044.4965470548402</v>
      </c>
      <c r="O397" t="str">
        <f t="shared" si="179"/>
        <v>92203,</v>
      </c>
      <c r="P397" t="str">
        <f t="shared" si="179"/>
        <v>146,</v>
      </c>
      <c r="Q397" t="str">
        <f t="shared" si="170"/>
        <v>(3,6)</v>
      </c>
      <c r="R397" t="str">
        <f t="shared" si="200"/>
        <v>3,</v>
      </c>
      <c r="S397" t="str">
        <f t="shared" si="200"/>
        <v>6,</v>
      </c>
    </row>
    <row r="398" spans="1:19" x14ac:dyDescent="0.15">
      <c r="A398" t="s">
        <v>45</v>
      </c>
      <c r="B398">
        <v>92205</v>
      </c>
      <c r="C398">
        <v>146</v>
      </c>
      <c r="D398">
        <v>3</v>
      </c>
      <c r="E398">
        <v>6</v>
      </c>
      <c r="F398">
        <v>4</v>
      </c>
      <c r="G398" s="5">
        <f t="shared" si="189"/>
        <v>1.6474836380049651E-2</v>
      </c>
      <c r="H398" t="str">
        <f>VLOOKUP(B398,'名称-id-价值'!B:C,2,FALSE)</f>
        <v>T2HP5</v>
      </c>
      <c r="I398" t="str">
        <f t="shared" si="167"/>
        <v>T2部件</v>
      </c>
      <c r="J398">
        <f t="shared" si="190"/>
        <v>10</v>
      </c>
      <c r="K398">
        <f t="shared" si="168"/>
        <v>0.29654705484089372</v>
      </c>
      <c r="L398">
        <f>VLOOKUP(B398,'名称-id-价值'!B:M,J398+2,FALSE)</f>
        <v>52.85</v>
      </c>
      <c r="M398">
        <f t="shared" si="169"/>
        <v>3.9181279620853084</v>
      </c>
      <c r="N398">
        <f t="shared" si="191"/>
        <v>2044.4965470548402</v>
      </c>
      <c r="O398" t="str">
        <f t="shared" si="179"/>
        <v>92205,</v>
      </c>
      <c r="P398" t="str">
        <f t="shared" si="179"/>
        <v>146,</v>
      </c>
      <c r="Q398" t="str">
        <f t="shared" si="170"/>
        <v>(3,6)</v>
      </c>
      <c r="R398" t="str">
        <f t="shared" si="200"/>
        <v>3,</v>
      </c>
      <c r="S398" t="str">
        <f t="shared" si="200"/>
        <v>6,</v>
      </c>
    </row>
    <row r="399" spans="1:19" x14ac:dyDescent="0.15">
      <c r="A399" t="s">
        <v>45</v>
      </c>
      <c r="B399">
        <v>92002</v>
      </c>
      <c r="C399">
        <v>146</v>
      </c>
      <c r="D399">
        <v>3</v>
      </c>
      <c r="E399">
        <v>6</v>
      </c>
      <c r="F399">
        <v>4</v>
      </c>
      <c r="G399" s="5">
        <f t="shared" si="189"/>
        <v>1.6474836380049651E-2</v>
      </c>
      <c r="H399" t="str">
        <f>VLOOKUP(B399,'名称-id-价值'!B:C,2,FALSE)</f>
        <v>T2LP2</v>
      </c>
      <c r="I399" t="str">
        <f t="shared" si="167"/>
        <v>T2部件</v>
      </c>
      <c r="J399">
        <f t="shared" si="190"/>
        <v>10</v>
      </c>
      <c r="K399">
        <f t="shared" si="168"/>
        <v>0.29654705484089372</v>
      </c>
      <c r="L399">
        <f>VLOOKUP(B399,'名称-id-价值'!B:M,J399+2,FALSE)</f>
        <v>52.85</v>
      </c>
      <c r="M399">
        <f t="shared" si="169"/>
        <v>3.9181279620853084</v>
      </c>
      <c r="N399">
        <f t="shared" si="191"/>
        <v>2044.4965470548402</v>
      </c>
      <c r="O399" t="str">
        <f t="shared" si="179"/>
        <v>92002,</v>
      </c>
      <c r="P399" t="str">
        <f t="shared" si="179"/>
        <v>146,</v>
      </c>
      <c r="Q399" t="str">
        <f t="shared" si="170"/>
        <v>(3,6)</v>
      </c>
      <c r="R399" t="str">
        <f t="shared" si="200"/>
        <v>3,</v>
      </c>
      <c r="S399" t="str">
        <f t="shared" si="200"/>
        <v>6,</v>
      </c>
    </row>
    <row r="400" spans="1:19" x14ac:dyDescent="0.15">
      <c r="A400" t="s">
        <v>45</v>
      </c>
      <c r="B400">
        <v>92004</v>
      </c>
      <c r="C400">
        <v>146</v>
      </c>
      <c r="D400">
        <v>3</v>
      </c>
      <c r="E400">
        <v>6</v>
      </c>
      <c r="F400">
        <v>4</v>
      </c>
      <c r="G400" s="5">
        <f t="shared" si="189"/>
        <v>1.6474836380049651E-2</v>
      </c>
      <c r="H400" t="str">
        <f>VLOOKUP(B400,'名称-id-价值'!B:C,2,FALSE)</f>
        <v>T2LP4</v>
      </c>
      <c r="I400" t="str">
        <f t="shared" si="167"/>
        <v>T2部件</v>
      </c>
      <c r="J400">
        <f t="shared" si="190"/>
        <v>10</v>
      </c>
      <c r="K400">
        <f t="shared" si="168"/>
        <v>0.29654705484089372</v>
      </c>
      <c r="L400">
        <f>VLOOKUP(B400,'名称-id-价值'!B:M,J400+2,FALSE)</f>
        <v>52.85</v>
      </c>
      <c r="M400">
        <f t="shared" si="169"/>
        <v>3.9181279620853084</v>
      </c>
      <c r="N400">
        <f t="shared" si="191"/>
        <v>2044.4965470548402</v>
      </c>
      <c r="O400" t="str">
        <f t="shared" si="179"/>
        <v>92004,</v>
      </c>
      <c r="P400" t="str">
        <f t="shared" si="179"/>
        <v>146,</v>
      </c>
      <c r="Q400" t="str">
        <f t="shared" si="170"/>
        <v>(3,6)</v>
      </c>
      <c r="R400" t="str">
        <f t="shared" si="200"/>
        <v>3,</v>
      </c>
      <c r="S400" t="str">
        <f t="shared" si="200"/>
        <v>6,</v>
      </c>
    </row>
    <row r="401" spans="1:19" x14ac:dyDescent="0.15">
      <c r="A401" t="s">
        <v>45</v>
      </c>
      <c r="B401">
        <v>92006</v>
      </c>
      <c r="C401">
        <v>146</v>
      </c>
      <c r="D401">
        <v>3</v>
      </c>
      <c r="E401">
        <v>6</v>
      </c>
      <c r="F401">
        <v>4</v>
      </c>
      <c r="G401" s="5">
        <f t="shared" si="189"/>
        <v>1.6474836380049651E-2</v>
      </c>
      <c r="H401" t="str">
        <f>VLOOKUP(B401,'名称-id-价值'!B:C,2,FALSE)</f>
        <v>T2LP6</v>
      </c>
      <c r="I401" t="str">
        <f t="shared" si="167"/>
        <v>T2部件</v>
      </c>
      <c r="J401">
        <f t="shared" si="190"/>
        <v>10</v>
      </c>
      <c r="K401">
        <f t="shared" si="168"/>
        <v>0.29654705484089372</v>
      </c>
      <c r="L401">
        <f>VLOOKUP(B401,'名称-id-价值'!B:M,J401+2,FALSE)</f>
        <v>52.85</v>
      </c>
      <c r="M401">
        <f t="shared" si="169"/>
        <v>3.9181279620853084</v>
      </c>
      <c r="N401">
        <f t="shared" si="191"/>
        <v>2044.4965470548402</v>
      </c>
      <c r="O401" t="str">
        <f t="shared" si="179"/>
        <v>92006,</v>
      </c>
      <c r="P401" t="str">
        <f t="shared" si="179"/>
        <v>146,</v>
      </c>
      <c r="Q401" t="str">
        <f t="shared" si="170"/>
        <v>(3,6)</v>
      </c>
      <c r="R401" t="str">
        <f t="shared" si="200"/>
        <v>3,</v>
      </c>
      <c r="S401" t="str">
        <f t="shared" si="200"/>
        <v>6,</v>
      </c>
    </row>
    <row r="402" spans="1:19" x14ac:dyDescent="0.15">
      <c r="A402" t="s">
        <v>45</v>
      </c>
      <c r="B402">
        <v>92102</v>
      </c>
      <c r="C402">
        <v>146</v>
      </c>
      <c r="D402">
        <v>3</v>
      </c>
      <c r="E402">
        <v>6</v>
      </c>
      <c r="F402">
        <v>4</v>
      </c>
      <c r="G402" s="5">
        <f t="shared" si="189"/>
        <v>1.6474836380049651E-2</v>
      </c>
      <c r="H402" t="str">
        <f>VLOOKUP(B402,'名称-id-价值'!B:C,2,FALSE)</f>
        <v>T2MP2</v>
      </c>
      <c r="I402" t="str">
        <f t="shared" si="167"/>
        <v>T2部件</v>
      </c>
      <c r="J402">
        <f t="shared" si="190"/>
        <v>10</v>
      </c>
      <c r="K402">
        <f t="shared" si="168"/>
        <v>0.29654705484089372</v>
      </c>
      <c r="L402">
        <f>VLOOKUP(B402,'名称-id-价值'!B:M,J402+2,FALSE)</f>
        <v>52.85</v>
      </c>
      <c r="M402">
        <f t="shared" si="169"/>
        <v>3.9181279620853084</v>
      </c>
      <c r="N402">
        <f t="shared" si="191"/>
        <v>2044.4965470548402</v>
      </c>
      <c r="O402" t="str">
        <f t="shared" si="179"/>
        <v>92102,</v>
      </c>
      <c r="P402" t="str">
        <f t="shared" si="179"/>
        <v>146,</v>
      </c>
      <c r="Q402" t="str">
        <f t="shared" si="170"/>
        <v>(3,6)</v>
      </c>
      <c r="R402" t="str">
        <f t="shared" si="200"/>
        <v>3,</v>
      </c>
      <c r="S402" t="str">
        <f t="shared" si="200"/>
        <v>6,</v>
      </c>
    </row>
    <row r="403" spans="1:19" x14ac:dyDescent="0.15">
      <c r="A403" t="s">
        <v>45</v>
      </c>
      <c r="B403">
        <v>92104</v>
      </c>
      <c r="C403">
        <v>146</v>
      </c>
      <c r="D403">
        <v>3</v>
      </c>
      <c r="E403">
        <v>6</v>
      </c>
      <c r="F403">
        <v>4</v>
      </c>
      <c r="G403" s="5">
        <f t="shared" si="189"/>
        <v>1.6474836380049651E-2</v>
      </c>
      <c r="H403" t="str">
        <f>VLOOKUP(B403,'名称-id-价值'!B:C,2,FALSE)</f>
        <v>T2MP4</v>
      </c>
      <c r="I403" t="str">
        <f t="shared" ref="I403:I425" si="201">IF(LEFT(B403,1)+0=5,"T"&amp;MID(B403,3,1)&amp;"碎片",IF(LEFT(B403,1)+0=1,"T"&amp;MID(B403,3,1)&amp;"坦克",IF(LEFT(B403,1)+0=9,"T"&amp;MID(B403,2,1)&amp;"部件")))</f>
        <v>T2部件</v>
      </c>
      <c r="J403">
        <f t="shared" si="190"/>
        <v>10</v>
      </c>
      <c r="K403">
        <f t="shared" ref="K403:K425" si="202">AVERAGE(D403:E403)*G403*F403</f>
        <v>0.29654705484089372</v>
      </c>
      <c r="L403">
        <f>VLOOKUP(B403,'名称-id-价值'!B:M,J403+2,FALSE)</f>
        <v>52.85</v>
      </c>
      <c r="M403">
        <f t="shared" ref="M403:M425" si="203">G403*L403*AVERAGE(D403:E403)</f>
        <v>3.9181279620853084</v>
      </c>
      <c r="N403">
        <f t="shared" si="191"/>
        <v>2044.4965470548402</v>
      </c>
      <c r="O403" t="str">
        <f t="shared" si="179"/>
        <v>92104,</v>
      </c>
      <c r="P403" t="str">
        <f t="shared" si="179"/>
        <v>146,</v>
      </c>
      <c r="Q403" t="str">
        <f t="shared" ref="Q403:Q425" si="204">"("&amp;LEFT(R403&amp;S403,LEN(R403&amp;S403)-1)&amp;")"</f>
        <v>(3,6)</v>
      </c>
      <c r="R403" t="str">
        <f t="shared" si="200"/>
        <v>3,</v>
      </c>
      <c r="S403" t="str">
        <f t="shared" si="200"/>
        <v>6,</v>
      </c>
    </row>
    <row r="404" spans="1:19" x14ac:dyDescent="0.15">
      <c r="A404" t="s">
        <v>45</v>
      </c>
      <c r="B404">
        <v>92106</v>
      </c>
      <c r="C404">
        <v>146</v>
      </c>
      <c r="D404">
        <v>3</v>
      </c>
      <c r="E404">
        <v>6</v>
      </c>
      <c r="F404">
        <v>4</v>
      </c>
      <c r="G404" s="5">
        <f t="shared" si="189"/>
        <v>1.6474836380049651E-2</v>
      </c>
      <c r="H404" t="str">
        <f>VLOOKUP(B404,'名称-id-价值'!B:C,2,FALSE)</f>
        <v>T2MP6</v>
      </c>
      <c r="I404" t="str">
        <f t="shared" si="201"/>
        <v>T2部件</v>
      </c>
      <c r="J404">
        <f t="shared" si="190"/>
        <v>10</v>
      </c>
      <c r="K404">
        <f t="shared" si="202"/>
        <v>0.29654705484089372</v>
      </c>
      <c r="L404">
        <f>VLOOKUP(B404,'名称-id-价值'!B:M,J404+2,FALSE)</f>
        <v>52.85</v>
      </c>
      <c r="M404">
        <f t="shared" si="203"/>
        <v>3.9181279620853084</v>
      </c>
      <c r="N404">
        <f t="shared" si="191"/>
        <v>2044.4965470548402</v>
      </c>
      <c r="O404" t="str">
        <f t="shared" si="179"/>
        <v>92106,</v>
      </c>
      <c r="P404" t="str">
        <f t="shared" si="179"/>
        <v>146,</v>
      </c>
      <c r="Q404" t="str">
        <f t="shared" si="204"/>
        <v>(3,6)</v>
      </c>
      <c r="R404" t="str">
        <f t="shared" si="200"/>
        <v>3,</v>
      </c>
      <c r="S404" t="str">
        <f t="shared" si="200"/>
        <v>6,</v>
      </c>
    </row>
    <row r="405" spans="1:19" x14ac:dyDescent="0.15">
      <c r="A405" t="s">
        <v>45</v>
      </c>
      <c r="B405">
        <v>92202</v>
      </c>
      <c r="C405">
        <v>146</v>
      </c>
      <c r="D405">
        <v>3</v>
      </c>
      <c r="E405">
        <v>6</v>
      </c>
      <c r="F405">
        <v>4</v>
      </c>
      <c r="G405" s="5">
        <f t="shared" si="189"/>
        <v>1.6474836380049651E-2</v>
      </c>
      <c r="H405" t="str">
        <f>VLOOKUP(B405,'名称-id-价值'!B:C,2,FALSE)</f>
        <v>T2HP2</v>
      </c>
      <c r="I405" t="str">
        <f t="shared" si="201"/>
        <v>T2部件</v>
      </c>
      <c r="J405">
        <f t="shared" si="190"/>
        <v>10</v>
      </c>
      <c r="K405">
        <f t="shared" si="202"/>
        <v>0.29654705484089372</v>
      </c>
      <c r="L405">
        <f>VLOOKUP(B405,'名称-id-价值'!B:M,J405+2,FALSE)</f>
        <v>52.85</v>
      </c>
      <c r="M405">
        <f t="shared" si="203"/>
        <v>3.9181279620853084</v>
      </c>
      <c r="N405">
        <f t="shared" si="191"/>
        <v>2044.4965470548402</v>
      </c>
      <c r="O405" t="str">
        <f t="shared" si="179"/>
        <v>92202,</v>
      </c>
      <c r="P405" t="str">
        <f t="shared" si="179"/>
        <v>146,</v>
      </c>
      <c r="Q405" t="str">
        <f t="shared" si="204"/>
        <v>(3,6)</v>
      </c>
      <c r="R405" t="str">
        <f t="shared" si="200"/>
        <v>3,</v>
      </c>
      <c r="S405" t="str">
        <f t="shared" si="200"/>
        <v>6,</v>
      </c>
    </row>
    <row r="406" spans="1:19" x14ac:dyDescent="0.15">
      <c r="A406" t="s">
        <v>45</v>
      </c>
      <c r="B406">
        <v>92204</v>
      </c>
      <c r="C406">
        <v>146</v>
      </c>
      <c r="D406">
        <v>3</v>
      </c>
      <c r="E406">
        <v>6</v>
      </c>
      <c r="F406">
        <v>4</v>
      </c>
      <c r="G406" s="5">
        <f t="shared" si="189"/>
        <v>1.6474836380049651E-2</v>
      </c>
      <c r="H406" t="str">
        <f>VLOOKUP(B406,'名称-id-价值'!B:C,2,FALSE)</f>
        <v>T2HP4</v>
      </c>
      <c r="I406" t="str">
        <f t="shared" si="201"/>
        <v>T2部件</v>
      </c>
      <c r="J406">
        <f t="shared" si="190"/>
        <v>10</v>
      </c>
      <c r="K406">
        <f t="shared" si="202"/>
        <v>0.29654705484089372</v>
      </c>
      <c r="L406">
        <f>VLOOKUP(B406,'名称-id-价值'!B:M,J406+2,FALSE)</f>
        <v>52.85</v>
      </c>
      <c r="M406">
        <f t="shared" si="203"/>
        <v>3.9181279620853084</v>
      </c>
      <c r="N406">
        <f t="shared" si="191"/>
        <v>2044.4965470548402</v>
      </c>
      <c r="O406" t="str">
        <f t="shared" si="179"/>
        <v>92204,</v>
      </c>
      <c r="P406" t="str">
        <f t="shared" si="179"/>
        <v>146,</v>
      </c>
      <c r="Q406" t="str">
        <f t="shared" si="204"/>
        <v>(3,6)</v>
      </c>
      <c r="R406" t="str">
        <f t="shared" si="200"/>
        <v>3,</v>
      </c>
      <c r="S406" t="str">
        <f t="shared" si="200"/>
        <v>6,</v>
      </c>
    </row>
    <row r="407" spans="1:19" x14ac:dyDescent="0.15">
      <c r="A407" t="s">
        <v>45</v>
      </c>
      <c r="B407">
        <v>92206</v>
      </c>
      <c r="C407">
        <v>146</v>
      </c>
      <c r="D407">
        <v>3</v>
      </c>
      <c r="E407">
        <v>6</v>
      </c>
      <c r="F407">
        <v>4</v>
      </c>
      <c r="G407" s="5">
        <f t="shared" si="189"/>
        <v>1.6474836380049651E-2</v>
      </c>
      <c r="H407" t="str">
        <f>VLOOKUP(B407,'名称-id-价值'!B:C,2,FALSE)</f>
        <v>T2HP6</v>
      </c>
      <c r="I407" t="str">
        <f t="shared" si="201"/>
        <v>T2部件</v>
      </c>
      <c r="J407">
        <f t="shared" si="190"/>
        <v>10</v>
      </c>
      <c r="K407">
        <f t="shared" si="202"/>
        <v>0.29654705484089372</v>
      </c>
      <c r="L407">
        <f>VLOOKUP(B407,'名称-id-价值'!B:M,J407+2,FALSE)</f>
        <v>52.85</v>
      </c>
      <c r="M407">
        <f t="shared" si="203"/>
        <v>3.9181279620853084</v>
      </c>
      <c r="N407">
        <f t="shared" si="191"/>
        <v>2044.4965470548402</v>
      </c>
      <c r="O407" t="str">
        <f t="shared" si="179"/>
        <v>92206,</v>
      </c>
      <c r="P407" t="str">
        <f t="shared" si="179"/>
        <v>146,</v>
      </c>
      <c r="Q407" t="str">
        <f t="shared" si="204"/>
        <v>(3,6)</v>
      </c>
      <c r="R407" t="str">
        <f t="shared" si="200"/>
        <v>3,</v>
      </c>
      <c r="S407" t="str">
        <f t="shared" si="200"/>
        <v>6,</v>
      </c>
    </row>
    <row r="408" spans="1:19" x14ac:dyDescent="0.15">
      <c r="A408" t="s">
        <v>45</v>
      </c>
      <c r="B408">
        <v>93001</v>
      </c>
      <c r="C408">
        <v>153</v>
      </c>
      <c r="D408">
        <v>1</v>
      </c>
      <c r="E408">
        <v>3</v>
      </c>
      <c r="F408">
        <v>4</v>
      </c>
      <c r="G408" s="5">
        <f t="shared" si="189"/>
        <v>1.7264725795531483E-2</v>
      </c>
      <c r="H408" t="str">
        <f>VLOOKUP(B408,'名称-id-价值'!B:C,2,FALSE)</f>
        <v>T3LP1</v>
      </c>
      <c r="I408" t="str">
        <f t="shared" si="201"/>
        <v>T3部件</v>
      </c>
      <c r="J408">
        <f t="shared" si="190"/>
        <v>10</v>
      </c>
      <c r="K408">
        <f t="shared" si="202"/>
        <v>0.13811780636425186</v>
      </c>
      <c r="L408">
        <f>VLOOKUP(B408,'名称-id-价值'!B:M,J408+2,FALSE)</f>
        <v>108</v>
      </c>
      <c r="M408">
        <f t="shared" si="203"/>
        <v>3.7291807718348</v>
      </c>
      <c r="N408">
        <f t="shared" si="191"/>
        <v>2044.4965470548402</v>
      </c>
      <c r="O408" t="str">
        <f t="shared" si="179"/>
        <v>93001,</v>
      </c>
      <c r="P408" t="str">
        <f t="shared" si="179"/>
        <v>153,</v>
      </c>
      <c r="Q408" t="str">
        <f t="shared" si="204"/>
        <v>(1,3)</v>
      </c>
      <c r="R408" t="str">
        <f t="shared" si="200"/>
        <v>1,</v>
      </c>
      <c r="S408" t="str">
        <f t="shared" si="200"/>
        <v>3,</v>
      </c>
    </row>
    <row r="409" spans="1:19" x14ac:dyDescent="0.15">
      <c r="A409" t="s">
        <v>45</v>
      </c>
      <c r="B409">
        <v>93003</v>
      </c>
      <c r="C409">
        <v>153</v>
      </c>
      <c r="D409">
        <v>1</v>
      </c>
      <c r="E409">
        <v>3</v>
      </c>
      <c r="F409">
        <v>4</v>
      </c>
      <c r="G409" s="5">
        <f t="shared" si="189"/>
        <v>1.7264725795531483E-2</v>
      </c>
      <c r="H409" t="str">
        <f>VLOOKUP(B409,'名称-id-价值'!B:C,2,FALSE)</f>
        <v>T3LP3</v>
      </c>
      <c r="I409" t="str">
        <f t="shared" si="201"/>
        <v>T3部件</v>
      </c>
      <c r="J409">
        <f t="shared" si="190"/>
        <v>10</v>
      </c>
      <c r="K409">
        <f t="shared" si="202"/>
        <v>0.13811780636425186</v>
      </c>
      <c r="L409">
        <f>VLOOKUP(B409,'名称-id-价值'!B:M,J409+2,FALSE)</f>
        <v>108</v>
      </c>
      <c r="M409">
        <f t="shared" si="203"/>
        <v>3.7291807718348</v>
      </c>
      <c r="N409">
        <f t="shared" si="191"/>
        <v>2044.4965470548402</v>
      </c>
      <c r="O409" t="str">
        <f t="shared" si="179"/>
        <v>93003,</v>
      </c>
      <c r="P409" t="str">
        <f t="shared" si="179"/>
        <v>153,</v>
      </c>
      <c r="Q409" t="str">
        <f t="shared" si="204"/>
        <v>(1,3)</v>
      </c>
      <c r="R409" t="str">
        <f t="shared" si="200"/>
        <v>1,</v>
      </c>
      <c r="S409" t="str">
        <f t="shared" si="200"/>
        <v>3,</v>
      </c>
    </row>
    <row r="410" spans="1:19" x14ac:dyDescent="0.15">
      <c r="A410" t="s">
        <v>45</v>
      </c>
      <c r="B410">
        <v>93005</v>
      </c>
      <c r="C410">
        <v>153</v>
      </c>
      <c r="D410">
        <v>1</v>
      </c>
      <c r="E410">
        <v>3</v>
      </c>
      <c r="F410">
        <v>4</v>
      </c>
      <c r="G410" s="5">
        <f t="shared" si="189"/>
        <v>1.7264725795531483E-2</v>
      </c>
      <c r="H410" t="str">
        <f>VLOOKUP(B410,'名称-id-价值'!B:C,2,FALSE)</f>
        <v>T3LP5</v>
      </c>
      <c r="I410" t="str">
        <f t="shared" si="201"/>
        <v>T3部件</v>
      </c>
      <c r="J410">
        <f t="shared" si="190"/>
        <v>10</v>
      </c>
      <c r="K410">
        <f t="shared" si="202"/>
        <v>0.13811780636425186</v>
      </c>
      <c r="L410">
        <f>VLOOKUP(B410,'名称-id-价值'!B:M,J410+2,FALSE)</f>
        <v>108</v>
      </c>
      <c r="M410">
        <f t="shared" si="203"/>
        <v>3.7291807718348</v>
      </c>
      <c r="N410">
        <f t="shared" si="191"/>
        <v>2044.4965470548402</v>
      </c>
      <c r="O410" t="str">
        <f t="shared" si="179"/>
        <v>93005,</v>
      </c>
      <c r="P410" t="str">
        <f t="shared" si="179"/>
        <v>153,</v>
      </c>
      <c r="Q410" t="str">
        <f t="shared" si="204"/>
        <v>(1,3)</v>
      </c>
      <c r="R410" t="str">
        <f t="shared" si="200"/>
        <v>1,</v>
      </c>
      <c r="S410" t="str">
        <f t="shared" si="200"/>
        <v>3,</v>
      </c>
    </row>
    <row r="411" spans="1:19" x14ac:dyDescent="0.15">
      <c r="A411" t="s">
        <v>45</v>
      </c>
      <c r="B411">
        <v>93101</v>
      </c>
      <c r="C411">
        <v>153</v>
      </c>
      <c r="D411">
        <v>1</v>
      </c>
      <c r="E411">
        <v>3</v>
      </c>
      <c r="F411">
        <v>4</v>
      </c>
      <c r="G411" s="5">
        <f t="shared" si="189"/>
        <v>1.7264725795531483E-2</v>
      </c>
      <c r="H411" t="str">
        <f>VLOOKUP(B411,'名称-id-价值'!B:C,2,FALSE)</f>
        <v>T3MP1</v>
      </c>
      <c r="I411" t="str">
        <f t="shared" si="201"/>
        <v>T3部件</v>
      </c>
      <c r="J411">
        <f t="shared" si="190"/>
        <v>10</v>
      </c>
      <c r="K411">
        <f t="shared" si="202"/>
        <v>0.13811780636425186</v>
      </c>
      <c r="L411">
        <f>VLOOKUP(B411,'名称-id-价值'!B:M,J411+2,FALSE)</f>
        <v>108</v>
      </c>
      <c r="M411">
        <f t="shared" si="203"/>
        <v>3.7291807718348</v>
      </c>
      <c r="N411">
        <f t="shared" si="191"/>
        <v>2044.4965470548402</v>
      </c>
      <c r="O411" t="str">
        <f t="shared" si="179"/>
        <v>93101,</v>
      </c>
      <c r="P411" t="str">
        <f t="shared" si="179"/>
        <v>153,</v>
      </c>
      <c r="Q411" t="str">
        <f t="shared" si="204"/>
        <v>(1,3)</v>
      </c>
      <c r="R411" t="str">
        <f t="shared" si="200"/>
        <v>1,</v>
      </c>
      <c r="S411" t="str">
        <f t="shared" si="200"/>
        <v>3,</v>
      </c>
    </row>
    <row r="412" spans="1:19" x14ac:dyDescent="0.15">
      <c r="A412" t="s">
        <v>45</v>
      </c>
      <c r="B412">
        <v>93103</v>
      </c>
      <c r="C412">
        <v>153</v>
      </c>
      <c r="D412">
        <v>1</v>
      </c>
      <c r="E412">
        <v>3</v>
      </c>
      <c r="F412">
        <v>4</v>
      </c>
      <c r="G412" s="5">
        <f t="shared" si="189"/>
        <v>1.7264725795531483E-2</v>
      </c>
      <c r="H412" t="str">
        <f>VLOOKUP(B412,'名称-id-价值'!B:C,2,FALSE)</f>
        <v>T3MP3</v>
      </c>
      <c r="I412" t="str">
        <f t="shared" si="201"/>
        <v>T3部件</v>
      </c>
      <c r="J412">
        <f t="shared" si="190"/>
        <v>10</v>
      </c>
      <c r="K412">
        <f t="shared" si="202"/>
        <v>0.13811780636425186</v>
      </c>
      <c r="L412">
        <f>VLOOKUP(B412,'名称-id-价值'!B:M,J412+2,FALSE)</f>
        <v>108</v>
      </c>
      <c r="M412">
        <f t="shared" si="203"/>
        <v>3.7291807718348</v>
      </c>
      <c r="N412">
        <f t="shared" si="191"/>
        <v>2044.4965470548402</v>
      </c>
      <c r="O412" t="str">
        <f t="shared" si="179"/>
        <v>93103,</v>
      </c>
      <c r="P412" t="str">
        <f t="shared" si="179"/>
        <v>153,</v>
      </c>
      <c r="Q412" t="str">
        <f t="shared" si="204"/>
        <v>(1,3)</v>
      </c>
      <c r="R412" t="str">
        <f t="shared" si="200"/>
        <v>1,</v>
      </c>
      <c r="S412" t="str">
        <f t="shared" si="200"/>
        <v>3,</v>
      </c>
    </row>
    <row r="413" spans="1:19" x14ac:dyDescent="0.15">
      <c r="A413" t="s">
        <v>45</v>
      </c>
      <c r="B413">
        <v>93105</v>
      </c>
      <c r="C413">
        <v>153</v>
      </c>
      <c r="D413">
        <v>1</v>
      </c>
      <c r="E413">
        <v>3</v>
      </c>
      <c r="F413">
        <v>4</v>
      </c>
      <c r="G413" s="5">
        <f t="shared" si="189"/>
        <v>1.7264725795531483E-2</v>
      </c>
      <c r="H413" t="str">
        <f>VLOOKUP(B413,'名称-id-价值'!B:C,2,FALSE)</f>
        <v>T3MP5</v>
      </c>
      <c r="I413" t="str">
        <f t="shared" si="201"/>
        <v>T3部件</v>
      </c>
      <c r="J413">
        <f t="shared" si="190"/>
        <v>10</v>
      </c>
      <c r="K413">
        <f t="shared" si="202"/>
        <v>0.13811780636425186</v>
      </c>
      <c r="L413">
        <f>VLOOKUP(B413,'名称-id-价值'!B:M,J413+2,FALSE)</f>
        <v>108</v>
      </c>
      <c r="M413">
        <f t="shared" si="203"/>
        <v>3.7291807718348</v>
      </c>
      <c r="N413">
        <f t="shared" si="191"/>
        <v>2044.4965470548402</v>
      </c>
      <c r="O413" t="str">
        <f t="shared" si="179"/>
        <v>93105,</v>
      </c>
      <c r="P413" t="str">
        <f t="shared" si="179"/>
        <v>153,</v>
      </c>
      <c r="Q413" t="str">
        <f t="shared" si="204"/>
        <v>(1,3)</v>
      </c>
      <c r="R413" t="str">
        <f t="shared" si="200"/>
        <v>1,</v>
      </c>
      <c r="S413" t="str">
        <f t="shared" si="200"/>
        <v>3,</v>
      </c>
    </row>
    <row r="414" spans="1:19" x14ac:dyDescent="0.15">
      <c r="A414" t="s">
        <v>45</v>
      </c>
      <c r="B414">
        <v>93201</v>
      </c>
      <c r="C414">
        <v>172</v>
      </c>
      <c r="D414">
        <v>1</v>
      </c>
      <c r="E414">
        <v>3</v>
      </c>
      <c r="F414">
        <v>4</v>
      </c>
      <c r="G414" s="5">
        <f t="shared" si="189"/>
        <v>1.9408711351839313E-2</v>
      </c>
      <c r="H414" t="str">
        <f>VLOOKUP(B414,'名称-id-价值'!B:C,2,FALSE)</f>
        <v>T3HP1</v>
      </c>
      <c r="I414" t="str">
        <f t="shared" si="201"/>
        <v>T3部件</v>
      </c>
      <c r="J414">
        <f t="shared" si="190"/>
        <v>10</v>
      </c>
      <c r="K414">
        <f t="shared" si="202"/>
        <v>0.15526969081471451</v>
      </c>
      <c r="L414">
        <f>VLOOKUP(B414,'名称-id-价值'!B:M,J414+2,FALSE)</f>
        <v>108</v>
      </c>
      <c r="M414">
        <f t="shared" si="203"/>
        <v>4.1922816519972921</v>
      </c>
      <c r="N414">
        <f t="shared" si="191"/>
        <v>2044.4965470548402</v>
      </c>
      <c r="O414" t="str">
        <f t="shared" si="179"/>
        <v>93201,</v>
      </c>
      <c r="P414" t="str">
        <f t="shared" si="179"/>
        <v>172,</v>
      </c>
      <c r="Q414" t="str">
        <f t="shared" si="204"/>
        <v>(1,3)</v>
      </c>
      <c r="R414" t="str">
        <f t="shared" si="200"/>
        <v>1,</v>
      </c>
      <c r="S414" t="str">
        <f t="shared" si="200"/>
        <v>3,</v>
      </c>
    </row>
    <row r="415" spans="1:19" x14ac:dyDescent="0.15">
      <c r="A415" t="s">
        <v>45</v>
      </c>
      <c r="B415">
        <v>93203</v>
      </c>
      <c r="C415">
        <v>172</v>
      </c>
      <c r="D415">
        <v>1</v>
      </c>
      <c r="E415">
        <v>3</v>
      </c>
      <c r="F415">
        <v>4</v>
      </c>
      <c r="G415" s="5">
        <f t="shared" si="189"/>
        <v>1.9408711351839313E-2</v>
      </c>
      <c r="H415" t="str">
        <f>VLOOKUP(B415,'名称-id-价值'!B:C,2,FALSE)</f>
        <v>T3HP3</v>
      </c>
      <c r="I415" t="str">
        <f t="shared" si="201"/>
        <v>T3部件</v>
      </c>
      <c r="J415">
        <f t="shared" si="190"/>
        <v>10</v>
      </c>
      <c r="K415">
        <f t="shared" si="202"/>
        <v>0.15526969081471451</v>
      </c>
      <c r="L415">
        <f>VLOOKUP(B415,'名称-id-价值'!B:M,J415+2,FALSE)</f>
        <v>108</v>
      </c>
      <c r="M415">
        <f t="shared" si="203"/>
        <v>4.1922816519972921</v>
      </c>
      <c r="N415">
        <f t="shared" si="191"/>
        <v>2044.4965470548402</v>
      </c>
      <c r="O415" t="str">
        <f t="shared" si="179"/>
        <v>93203,</v>
      </c>
      <c r="P415" t="str">
        <f t="shared" si="179"/>
        <v>172,</v>
      </c>
      <c r="Q415" t="str">
        <f t="shared" si="204"/>
        <v>(1,3)</v>
      </c>
      <c r="R415" t="str">
        <f t="shared" si="200"/>
        <v>1,</v>
      </c>
      <c r="S415" t="str">
        <f t="shared" si="200"/>
        <v>3,</v>
      </c>
    </row>
    <row r="416" spans="1:19" x14ac:dyDescent="0.15">
      <c r="A416" t="s">
        <v>45</v>
      </c>
      <c r="B416">
        <v>93205</v>
      </c>
      <c r="C416">
        <v>172</v>
      </c>
      <c r="D416">
        <v>1</v>
      </c>
      <c r="E416">
        <v>3</v>
      </c>
      <c r="F416">
        <v>4</v>
      </c>
      <c r="G416" s="5">
        <f t="shared" si="189"/>
        <v>1.9408711351839313E-2</v>
      </c>
      <c r="H416" t="str">
        <f>VLOOKUP(B416,'名称-id-价值'!B:C,2,FALSE)</f>
        <v>T3HP5</v>
      </c>
      <c r="I416" t="str">
        <f t="shared" si="201"/>
        <v>T3部件</v>
      </c>
      <c r="J416">
        <f t="shared" si="190"/>
        <v>10</v>
      </c>
      <c r="K416">
        <f t="shared" si="202"/>
        <v>0.15526969081471451</v>
      </c>
      <c r="L416">
        <f>VLOOKUP(B416,'名称-id-价值'!B:M,J416+2,FALSE)</f>
        <v>108</v>
      </c>
      <c r="M416">
        <f t="shared" si="203"/>
        <v>4.1922816519972921</v>
      </c>
      <c r="N416">
        <f t="shared" si="191"/>
        <v>2044.4965470548402</v>
      </c>
      <c r="O416" t="str">
        <f t="shared" si="179"/>
        <v>93205,</v>
      </c>
      <c r="P416" t="str">
        <f t="shared" si="179"/>
        <v>172,</v>
      </c>
      <c r="Q416" t="str">
        <f t="shared" si="204"/>
        <v>(1,3)</v>
      </c>
      <c r="R416" t="str">
        <f t="shared" si="200"/>
        <v>1,</v>
      </c>
      <c r="S416" t="str">
        <f t="shared" si="200"/>
        <v>3,</v>
      </c>
    </row>
    <row r="417" spans="1:19" x14ac:dyDescent="0.15">
      <c r="A417" t="s">
        <v>45</v>
      </c>
      <c r="B417">
        <v>93002</v>
      </c>
      <c r="C417">
        <v>172</v>
      </c>
      <c r="D417">
        <v>1</v>
      </c>
      <c r="E417">
        <v>3</v>
      </c>
      <c r="F417">
        <v>4</v>
      </c>
      <c r="G417" s="5">
        <f t="shared" si="189"/>
        <v>1.9408711351839313E-2</v>
      </c>
      <c r="H417" t="str">
        <f>VLOOKUP(B417,'名称-id-价值'!B:C,2,FALSE)</f>
        <v>T3LP2</v>
      </c>
      <c r="I417" t="str">
        <f t="shared" si="201"/>
        <v>T3部件</v>
      </c>
      <c r="J417">
        <f t="shared" si="190"/>
        <v>10</v>
      </c>
      <c r="K417">
        <f t="shared" si="202"/>
        <v>0.15526969081471451</v>
      </c>
      <c r="L417">
        <f>VLOOKUP(B417,'名称-id-价值'!B:M,J417+2,FALSE)</f>
        <v>108</v>
      </c>
      <c r="M417">
        <f t="shared" si="203"/>
        <v>4.1922816519972921</v>
      </c>
      <c r="N417">
        <f t="shared" si="191"/>
        <v>2044.4965470548402</v>
      </c>
      <c r="O417" t="str">
        <f t="shared" si="179"/>
        <v>93002,</v>
      </c>
      <c r="P417" t="str">
        <f t="shared" si="179"/>
        <v>172,</v>
      </c>
      <c r="Q417" t="str">
        <f t="shared" si="204"/>
        <v>(1,3)</v>
      </c>
      <c r="R417" t="str">
        <f t="shared" si="200"/>
        <v>1,</v>
      </c>
      <c r="S417" t="str">
        <f t="shared" si="200"/>
        <v>3,</v>
      </c>
    </row>
    <row r="418" spans="1:19" x14ac:dyDescent="0.15">
      <c r="A418" t="s">
        <v>45</v>
      </c>
      <c r="B418">
        <v>93004</v>
      </c>
      <c r="C418">
        <v>172</v>
      </c>
      <c r="D418">
        <v>1</v>
      </c>
      <c r="E418">
        <v>3</v>
      </c>
      <c r="F418">
        <v>4</v>
      </c>
      <c r="G418" s="5">
        <f t="shared" si="189"/>
        <v>1.9408711351839313E-2</v>
      </c>
      <c r="H418" t="str">
        <f>VLOOKUP(B418,'名称-id-价值'!B:C,2,FALSE)</f>
        <v>T3LP4</v>
      </c>
      <c r="I418" t="str">
        <f t="shared" si="201"/>
        <v>T3部件</v>
      </c>
      <c r="J418">
        <f t="shared" si="190"/>
        <v>10</v>
      </c>
      <c r="K418">
        <f t="shared" si="202"/>
        <v>0.15526969081471451</v>
      </c>
      <c r="L418">
        <f>VLOOKUP(B418,'名称-id-价值'!B:M,J418+2,FALSE)</f>
        <v>108</v>
      </c>
      <c r="M418">
        <f t="shared" si="203"/>
        <v>4.1922816519972921</v>
      </c>
      <c r="N418">
        <f t="shared" si="191"/>
        <v>2044.4965470548402</v>
      </c>
      <c r="O418" t="str">
        <f t="shared" si="179"/>
        <v>93004,</v>
      </c>
      <c r="P418" t="str">
        <f t="shared" si="179"/>
        <v>172,</v>
      </c>
      <c r="Q418" t="str">
        <f t="shared" si="204"/>
        <v>(1,3)</v>
      </c>
      <c r="R418" t="str">
        <f t="shared" si="200"/>
        <v>1,</v>
      </c>
      <c r="S418" t="str">
        <f t="shared" si="200"/>
        <v>3,</v>
      </c>
    </row>
    <row r="419" spans="1:19" x14ac:dyDescent="0.15">
      <c r="A419" t="s">
        <v>45</v>
      </c>
      <c r="B419">
        <v>93006</v>
      </c>
      <c r="C419">
        <v>172</v>
      </c>
      <c r="D419">
        <v>1</v>
      </c>
      <c r="E419">
        <v>3</v>
      </c>
      <c r="F419">
        <v>4</v>
      </c>
      <c r="G419" s="5">
        <f t="shared" si="189"/>
        <v>1.9408711351839313E-2</v>
      </c>
      <c r="H419" t="str">
        <f>VLOOKUP(B419,'名称-id-价值'!B:C,2,FALSE)</f>
        <v>T3LP6</v>
      </c>
      <c r="I419" t="str">
        <f t="shared" si="201"/>
        <v>T3部件</v>
      </c>
      <c r="J419">
        <f t="shared" si="190"/>
        <v>10</v>
      </c>
      <c r="K419">
        <f t="shared" si="202"/>
        <v>0.15526969081471451</v>
      </c>
      <c r="L419">
        <f>VLOOKUP(B419,'名称-id-价值'!B:M,J419+2,FALSE)</f>
        <v>108</v>
      </c>
      <c r="M419">
        <f t="shared" si="203"/>
        <v>4.1922816519972921</v>
      </c>
      <c r="N419">
        <f t="shared" si="191"/>
        <v>2044.4965470548402</v>
      </c>
      <c r="O419" t="str">
        <f t="shared" si="179"/>
        <v>93006,</v>
      </c>
      <c r="P419" t="str">
        <f t="shared" si="179"/>
        <v>172,</v>
      </c>
      <c r="Q419" t="str">
        <f t="shared" si="204"/>
        <v>(1,3)</v>
      </c>
      <c r="R419" t="str">
        <f t="shared" si="200"/>
        <v>1,</v>
      </c>
      <c r="S419" t="str">
        <f t="shared" si="200"/>
        <v>3,</v>
      </c>
    </row>
    <row r="420" spans="1:19" x14ac:dyDescent="0.15">
      <c r="A420" t="s">
        <v>45</v>
      </c>
      <c r="B420">
        <v>93102</v>
      </c>
      <c r="C420">
        <v>172</v>
      </c>
      <c r="D420">
        <v>1</v>
      </c>
      <c r="E420">
        <v>3</v>
      </c>
      <c r="F420">
        <v>4</v>
      </c>
      <c r="G420" s="5">
        <f t="shared" si="189"/>
        <v>1.9408711351839313E-2</v>
      </c>
      <c r="H420" t="str">
        <f>VLOOKUP(B420,'名称-id-价值'!B:C,2,FALSE)</f>
        <v>T3MP2</v>
      </c>
      <c r="I420" t="str">
        <f t="shared" si="201"/>
        <v>T3部件</v>
      </c>
      <c r="J420">
        <f t="shared" si="190"/>
        <v>10</v>
      </c>
      <c r="K420">
        <f t="shared" si="202"/>
        <v>0.15526969081471451</v>
      </c>
      <c r="L420">
        <f>VLOOKUP(B420,'名称-id-价值'!B:M,J420+2,FALSE)</f>
        <v>108</v>
      </c>
      <c r="M420">
        <f t="shared" si="203"/>
        <v>4.1922816519972921</v>
      </c>
      <c r="N420">
        <f t="shared" si="191"/>
        <v>2044.4965470548402</v>
      </c>
      <c r="O420" t="str">
        <f t="shared" si="179"/>
        <v>93102,</v>
      </c>
      <c r="P420" t="str">
        <f t="shared" si="179"/>
        <v>172,</v>
      </c>
      <c r="Q420" t="str">
        <f t="shared" si="204"/>
        <v>(1,3)</v>
      </c>
      <c r="R420" t="str">
        <f t="shared" si="200"/>
        <v>1,</v>
      </c>
      <c r="S420" t="str">
        <f t="shared" si="200"/>
        <v>3,</v>
      </c>
    </row>
    <row r="421" spans="1:19" x14ac:dyDescent="0.15">
      <c r="A421" t="s">
        <v>45</v>
      </c>
      <c r="B421">
        <v>93104</v>
      </c>
      <c r="C421">
        <v>172</v>
      </c>
      <c r="D421">
        <v>1</v>
      </c>
      <c r="E421">
        <v>3</v>
      </c>
      <c r="F421">
        <v>4</v>
      </c>
      <c r="G421" s="5">
        <f t="shared" si="189"/>
        <v>1.9408711351839313E-2</v>
      </c>
      <c r="H421" t="str">
        <f>VLOOKUP(B421,'名称-id-价值'!B:C,2,FALSE)</f>
        <v>T3MP4</v>
      </c>
      <c r="I421" t="str">
        <f t="shared" si="201"/>
        <v>T3部件</v>
      </c>
      <c r="J421">
        <f t="shared" si="190"/>
        <v>10</v>
      </c>
      <c r="K421">
        <f t="shared" si="202"/>
        <v>0.15526969081471451</v>
      </c>
      <c r="L421">
        <f>VLOOKUP(B421,'名称-id-价值'!B:M,J421+2,FALSE)</f>
        <v>108</v>
      </c>
      <c r="M421">
        <f t="shared" si="203"/>
        <v>4.1922816519972921</v>
      </c>
      <c r="N421">
        <f t="shared" si="191"/>
        <v>2044.4965470548402</v>
      </c>
      <c r="O421" t="str">
        <f>B421&amp;","</f>
        <v>93104,</v>
      </c>
      <c r="P421" t="str">
        <f t="shared" ref="P421:P422" si="205">C421&amp;","</f>
        <v>172,</v>
      </c>
      <c r="Q421" t="str">
        <f t="shared" si="204"/>
        <v>(1,3)</v>
      </c>
      <c r="R421" t="str">
        <f t="shared" si="200"/>
        <v>1,</v>
      </c>
      <c r="S421" t="str">
        <f t="shared" si="200"/>
        <v>3,</v>
      </c>
    </row>
    <row r="422" spans="1:19" x14ac:dyDescent="0.15">
      <c r="A422" t="s">
        <v>45</v>
      </c>
      <c r="B422">
        <v>93106</v>
      </c>
      <c r="C422">
        <v>172</v>
      </c>
      <c r="D422">
        <v>1</v>
      </c>
      <c r="E422">
        <v>3</v>
      </c>
      <c r="F422">
        <v>4</v>
      </c>
      <c r="G422" s="5">
        <f t="shared" si="189"/>
        <v>1.9408711351839313E-2</v>
      </c>
      <c r="H422" t="str">
        <f>VLOOKUP(B422,'名称-id-价值'!B:C,2,FALSE)</f>
        <v>T3MP6</v>
      </c>
      <c r="I422" t="str">
        <f t="shared" si="201"/>
        <v>T3部件</v>
      </c>
      <c r="J422">
        <f t="shared" si="190"/>
        <v>10</v>
      </c>
      <c r="K422">
        <f t="shared" si="202"/>
        <v>0.15526969081471451</v>
      </c>
      <c r="L422">
        <f>VLOOKUP(B422,'名称-id-价值'!B:M,J422+2,FALSE)</f>
        <v>108</v>
      </c>
      <c r="M422">
        <f t="shared" si="203"/>
        <v>4.1922816519972921</v>
      </c>
      <c r="N422">
        <f t="shared" si="191"/>
        <v>2044.4965470548402</v>
      </c>
      <c r="O422" t="str">
        <f>B422&amp;","</f>
        <v>93106,</v>
      </c>
      <c r="P422" t="str">
        <f t="shared" si="205"/>
        <v>172,</v>
      </c>
      <c r="Q422" t="str">
        <f t="shared" si="204"/>
        <v>(1,3)</v>
      </c>
      <c r="R422" t="str">
        <f t="shared" si="200"/>
        <v>1,</v>
      </c>
      <c r="S422" t="str">
        <f t="shared" si="200"/>
        <v>3,</v>
      </c>
    </row>
    <row r="423" spans="1:19" x14ac:dyDescent="0.15">
      <c r="A423" t="s">
        <v>45</v>
      </c>
      <c r="B423">
        <v>93202</v>
      </c>
      <c r="C423">
        <v>172</v>
      </c>
      <c r="D423">
        <v>1</v>
      </c>
      <c r="E423">
        <v>3</v>
      </c>
      <c r="F423">
        <v>4</v>
      </c>
      <c r="G423" s="5">
        <f t="shared" si="189"/>
        <v>1.9408711351839313E-2</v>
      </c>
      <c r="H423" t="str">
        <f>VLOOKUP(B423,'名称-id-价值'!B:C,2,FALSE)</f>
        <v>T3HP2</v>
      </c>
      <c r="I423" t="str">
        <f t="shared" si="201"/>
        <v>T3部件</v>
      </c>
      <c r="J423">
        <f t="shared" si="190"/>
        <v>10</v>
      </c>
      <c r="K423">
        <f t="shared" si="202"/>
        <v>0.15526969081471451</v>
      </c>
      <c r="L423">
        <f>VLOOKUP(B423,'名称-id-价值'!B:M,J423+2,FALSE)</f>
        <v>108</v>
      </c>
      <c r="M423">
        <f t="shared" si="203"/>
        <v>4.1922816519972921</v>
      </c>
      <c r="N423">
        <f t="shared" si="191"/>
        <v>2044.4965470548402</v>
      </c>
      <c r="O423" t="str">
        <f>B423&amp;","</f>
        <v>93202,</v>
      </c>
      <c r="P423" t="str">
        <f>C423&amp;","</f>
        <v>172,</v>
      </c>
      <c r="Q423" t="str">
        <f t="shared" si="204"/>
        <v>(1,3)</v>
      </c>
      <c r="R423" t="str">
        <f t="shared" si="200"/>
        <v>1,</v>
      </c>
      <c r="S423" t="str">
        <f t="shared" si="200"/>
        <v>3,</v>
      </c>
    </row>
    <row r="424" spans="1:19" x14ac:dyDescent="0.15">
      <c r="A424" t="s">
        <v>45</v>
      </c>
      <c r="B424">
        <v>93204</v>
      </c>
      <c r="C424">
        <v>172</v>
      </c>
      <c r="D424">
        <v>1</v>
      </c>
      <c r="E424">
        <v>3</v>
      </c>
      <c r="F424">
        <v>4</v>
      </c>
      <c r="G424" s="5">
        <f t="shared" si="189"/>
        <v>1.9408711351839313E-2</v>
      </c>
      <c r="H424" t="str">
        <f>VLOOKUP(B424,'名称-id-价值'!B:C,2,FALSE)</f>
        <v>T3HP4</v>
      </c>
      <c r="I424" t="str">
        <f t="shared" si="201"/>
        <v>T3部件</v>
      </c>
      <c r="J424">
        <f t="shared" si="190"/>
        <v>10</v>
      </c>
      <c r="K424">
        <f t="shared" si="202"/>
        <v>0.15526969081471451</v>
      </c>
      <c r="L424">
        <f>VLOOKUP(B424,'名称-id-价值'!B:M,J424+2,FALSE)</f>
        <v>108</v>
      </c>
      <c r="M424">
        <f t="shared" si="203"/>
        <v>4.1922816519972921</v>
      </c>
      <c r="N424">
        <f t="shared" si="191"/>
        <v>2044.4965470548402</v>
      </c>
      <c r="O424" t="str">
        <f>B424&amp;","</f>
        <v>93204,</v>
      </c>
      <c r="P424" t="str">
        <f>C424&amp;","</f>
        <v>172,</v>
      </c>
      <c r="Q424" t="str">
        <f t="shared" si="204"/>
        <v>(1,3)</v>
      </c>
      <c r="R424" t="str">
        <f t="shared" si="200"/>
        <v>1,</v>
      </c>
      <c r="S424" t="str">
        <f t="shared" si="200"/>
        <v>3,</v>
      </c>
    </row>
    <row r="425" spans="1:19" x14ac:dyDescent="0.15">
      <c r="A425" t="s">
        <v>45</v>
      </c>
      <c r="B425">
        <v>93206</v>
      </c>
      <c r="C425">
        <v>134</v>
      </c>
      <c r="D425">
        <v>1</v>
      </c>
      <c r="E425">
        <v>3</v>
      </c>
      <c r="F425">
        <v>4</v>
      </c>
      <c r="G425" s="5">
        <f t="shared" si="189"/>
        <v>1.5120740239223652E-2</v>
      </c>
      <c r="H425" t="str">
        <f>VLOOKUP(B425,'名称-id-价值'!B:C,2,FALSE)</f>
        <v>T3HP6</v>
      </c>
      <c r="I425" t="str">
        <f t="shared" si="201"/>
        <v>T3部件</v>
      </c>
      <c r="J425">
        <f t="shared" si="190"/>
        <v>10</v>
      </c>
      <c r="K425">
        <f t="shared" si="202"/>
        <v>0.12096592191378921</v>
      </c>
      <c r="L425">
        <f>VLOOKUP(B425,'名称-id-价值'!B:M,J425+2,FALSE)</f>
        <v>108</v>
      </c>
      <c r="M425">
        <f t="shared" si="203"/>
        <v>3.2660798916723088</v>
      </c>
      <c r="N425">
        <f t="shared" si="191"/>
        <v>2044.4965470548402</v>
      </c>
      <c r="O425" t="str">
        <f>B425&amp;","</f>
        <v>93206,</v>
      </c>
      <c r="P425" t="str">
        <f>C425&amp;","</f>
        <v>134,</v>
      </c>
      <c r="Q425" t="str">
        <f t="shared" si="204"/>
        <v>(1,3)</v>
      </c>
      <c r="R425" t="str">
        <f t="shared" ref="R425:S425" si="206">D425&amp;","</f>
        <v>1,</v>
      </c>
      <c r="S425" t="str">
        <f t="shared" si="206"/>
        <v>3,</v>
      </c>
    </row>
  </sheetData>
  <phoneticPr fontId="5" type="noConversion"/>
  <conditionalFormatting sqref="V21:V63">
    <cfRule type="cellIs" dxfId="7" priority="2" operator="equal">
      <formula>0</formula>
    </cfRule>
  </conditionalFormatting>
  <conditionalFormatting sqref="H1:H1048576">
    <cfRule type="containsText" dxfId="6" priority="1" operator="containsText" text="KV-2">
      <formula>NOT(ISERROR(SEARCH("KV-2",H1)))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48EC-E049-4421-AC06-B62184D66251}">
  <dimension ref="A1:AG435"/>
  <sheetViews>
    <sheetView zoomScale="120" zoomScaleNormal="120" workbookViewId="0">
      <pane xSplit="1" ySplit="1" topLeftCell="B309" activePane="bottomRight" state="frozen"/>
      <selection pane="topRight" activeCell="B1" sqref="B1"/>
      <selection pane="bottomLeft" activeCell="A2" sqref="A2"/>
      <selection pane="bottomRight" activeCell="A331" sqref="A331:XFD331"/>
    </sheetView>
  </sheetViews>
  <sheetFormatPr defaultColWidth="8.875" defaultRowHeight="13.5" x14ac:dyDescent="0.15"/>
  <cols>
    <col min="1" max="1" width="10.375" bestFit="1" customWidth="1"/>
    <col min="7" max="7" width="8.875" style="5"/>
    <col min="8" max="8" width="13.625" customWidth="1"/>
    <col min="9" max="9" width="7" customWidth="1"/>
    <col min="26" max="26" width="15.25" customWidth="1"/>
    <col min="27" max="27" width="32.75" customWidth="1"/>
  </cols>
  <sheetData>
    <row r="1" spans="1:19" x14ac:dyDescent="0.15">
      <c r="A1" s="3" t="s">
        <v>10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169</v>
      </c>
      <c r="G1" s="4" t="s">
        <v>56</v>
      </c>
      <c r="H1" s="3" t="s">
        <v>57</v>
      </c>
      <c r="I1" s="3" t="s">
        <v>151</v>
      </c>
      <c r="J1" s="3" t="s">
        <v>144</v>
      </c>
      <c r="K1" s="3" t="s">
        <v>393</v>
      </c>
      <c r="L1" s="3" t="s">
        <v>58</v>
      </c>
      <c r="M1" s="3" t="s">
        <v>145</v>
      </c>
      <c r="N1" s="3" t="s">
        <v>146</v>
      </c>
      <c r="O1" s="3" t="s">
        <v>231</v>
      </c>
      <c r="P1" s="3" t="s">
        <v>229</v>
      </c>
      <c r="Q1" s="3" t="s">
        <v>230</v>
      </c>
    </row>
    <row r="2" spans="1:19" x14ac:dyDescent="0.15">
      <c r="A2" t="s">
        <v>36</v>
      </c>
      <c r="B2">
        <v>51111</v>
      </c>
      <c r="C2">
        <v>644</v>
      </c>
      <c r="D2">
        <v>10</v>
      </c>
      <c r="E2">
        <v>20</v>
      </c>
      <c r="F2">
        <v>4</v>
      </c>
      <c r="G2" s="5">
        <f t="shared" ref="G2:G65" si="0">C2/SUMIFS(C:C,A:A,A2)</f>
        <v>0.13068181818181818</v>
      </c>
      <c r="H2" t="str">
        <f>VLOOKUP(B2,'名称-id-价值'!B:C,2,FALSE)</f>
        <v>雷诺FT-碎片</v>
      </c>
      <c r="I2" t="str">
        <f>IF(LEFT(B2,1)+0=5,"T"&amp;MID(B2,3,1)&amp;"碎片",IF(LEFT(B2,1)+0=1,"T"&amp;MID(B2,3,1)&amp;"坦克",IF(LEFT(B2,1)+0=9,"T"&amp;MID(B2,2,1)&amp;"部件")))</f>
        <v>T1碎片</v>
      </c>
      <c r="J2">
        <f>IF(RIGHT(A2,1)+0=0,10,RIGHT(A2,1)+0)</f>
        <v>1</v>
      </c>
      <c r="K2">
        <f>AVERAGE(D2:E2)*G2*F2</f>
        <v>7.8409090909090908</v>
      </c>
      <c r="L2">
        <f>VLOOKUP(B2,'名称-id-价值'!B:M,J2+2,FALSE)</f>
        <v>60</v>
      </c>
      <c r="M2">
        <f>G2*L2*AVERAGE(D2:E2)</f>
        <v>117.61363636363636</v>
      </c>
      <c r="N2">
        <f t="shared" ref="N2:N65" si="1">SUMIFS(M:M,A:A,A2)*F2+VLOOKUP(J2,$AC$20:$AF$30,4,FALSE)</f>
        <v>2060.7508116883118</v>
      </c>
      <c r="O2" t="str">
        <f t="shared" ref="O2:P10" si="2">B2&amp;","</f>
        <v>51111,</v>
      </c>
      <c r="P2" t="str">
        <f t="shared" si="2"/>
        <v>644,</v>
      </c>
      <c r="Q2" t="str">
        <f>"("&amp;LEFT(R2&amp;S2,LEN(R2&amp;S2)-1)&amp;")"</f>
        <v>(10,20)</v>
      </c>
      <c r="R2" t="str">
        <f t="shared" ref="R2:S10" si="3">D2&amp;","</f>
        <v>10,</v>
      </c>
      <c r="S2" t="str">
        <f t="shared" si="3"/>
        <v>20,</v>
      </c>
    </row>
    <row r="3" spans="1:19" x14ac:dyDescent="0.15">
      <c r="A3" t="s">
        <v>36</v>
      </c>
      <c r="B3">
        <v>52111</v>
      </c>
      <c r="C3">
        <v>644</v>
      </c>
      <c r="D3">
        <v>10</v>
      </c>
      <c r="E3">
        <v>20</v>
      </c>
      <c r="F3">
        <v>4</v>
      </c>
      <c r="G3" s="5">
        <f t="shared" si="0"/>
        <v>0.13068181818181818</v>
      </c>
      <c r="H3" t="str">
        <f>VLOOKUP(B3,'名称-id-价值'!B:C,2,FALSE)</f>
        <v>Stuart-碎片</v>
      </c>
      <c r="I3" t="str">
        <f t="shared" ref="I3:I68" si="4">IF(LEFT(B3,1)+0=5,"T"&amp;MID(B3,3,1)&amp;"碎片",IF(LEFT(B3,1)+0=1,"T"&amp;MID(B3,3,1)&amp;"坦克",IF(LEFT(B3,1)+0=9,"T"&amp;MID(B3,2,1)&amp;"部件")))</f>
        <v>T1碎片</v>
      </c>
      <c r="J3">
        <f t="shared" ref="J3:J66" si="5">IF(RIGHT(A3,1)+0=0,10,RIGHT(A3,1)+0)</f>
        <v>1</v>
      </c>
      <c r="K3">
        <f t="shared" ref="K3:K68" si="6">AVERAGE(D3:E3)*G3*F3</f>
        <v>7.8409090909090908</v>
      </c>
      <c r="L3">
        <f>VLOOKUP(B3,'名称-id-价值'!B:M,J3+2,FALSE)</f>
        <v>60</v>
      </c>
      <c r="M3">
        <f t="shared" ref="M3:M66" si="7">G3*L3*AVERAGE(D3:E3)</f>
        <v>117.61363636363636</v>
      </c>
      <c r="N3">
        <f t="shared" si="1"/>
        <v>2060.7508116883118</v>
      </c>
      <c r="O3" t="str">
        <f t="shared" si="2"/>
        <v>52111,</v>
      </c>
      <c r="P3" t="str">
        <f t="shared" si="2"/>
        <v>644,</v>
      </c>
      <c r="Q3" t="str">
        <f t="shared" ref="Q3:Q68" si="8">"("&amp;LEFT(R3&amp;S3,LEN(R3&amp;S3)-1)&amp;")"</f>
        <v>(10,20)</v>
      </c>
      <c r="R3" t="str">
        <f t="shared" si="3"/>
        <v>10,</v>
      </c>
      <c r="S3" t="str">
        <f t="shared" si="3"/>
        <v>20,</v>
      </c>
    </row>
    <row r="4" spans="1:19" x14ac:dyDescent="0.15">
      <c r="A4" t="s">
        <v>36</v>
      </c>
      <c r="B4">
        <v>53111</v>
      </c>
      <c r="C4">
        <v>644</v>
      </c>
      <c r="D4">
        <v>10</v>
      </c>
      <c r="E4">
        <v>20</v>
      </c>
      <c r="F4">
        <v>4</v>
      </c>
      <c r="G4" s="5">
        <f t="shared" si="0"/>
        <v>0.13068181818181818</v>
      </c>
      <c r="H4" t="str">
        <f>VLOOKUP(B4,'名称-id-价值'!B:C,2,FALSE)</f>
        <v>B-1-碎片</v>
      </c>
      <c r="I4" t="str">
        <f t="shared" si="4"/>
        <v>T1碎片</v>
      </c>
      <c r="J4">
        <f t="shared" si="5"/>
        <v>1</v>
      </c>
      <c r="K4">
        <f t="shared" si="6"/>
        <v>7.8409090909090908</v>
      </c>
      <c r="L4">
        <f>VLOOKUP(B4,'名称-id-价值'!B:M,J4+2,FALSE)</f>
        <v>60</v>
      </c>
      <c r="M4">
        <f t="shared" si="7"/>
        <v>117.61363636363636</v>
      </c>
      <c r="N4">
        <f t="shared" si="1"/>
        <v>2060.7508116883118</v>
      </c>
      <c r="O4" t="str">
        <f t="shared" si="2"/>
        <v>53111,</v>
      </c>
      <c r="P4" t="str">
        <f t="shared" si="2"/>
        <v>644,</v>
      </c>
      <c r="Q4" t="str">
        <f t="shared" si="8"/>
        <v>(10,20)</v>
      </c>
      <c r="R4" t="str">
        <f t="shared" si="3"/>
        <v>10,</v>
      </c>
      <c r="S4" t="str">
        <f t="shared" si="3"/>
        <v>20,</v>
      </c>
    </row>
    <row r="5" spans="1:19" x14ac:dyDescent="0.15">
      <c r="A5" t="s">
        <v>36</v>
      </c>
      <c r="B5">
        <v>51211</v>
      </c>
      <c r="C5">
        <v>50</v>
      </c>
      <c r="D5">
        <v>1</v>
      </c>
      <c r="E5">
        <v>1</v>
      </c>
      <c r="F5">
        <v>4</v>
      </c>
      <c r="G5" s="5">
        <f t="shared" si="0"/>
        <v>1.0146103896103896E-2</v>
      </c>
      <c r="H5" t="str">
        <f>VLOOKUP(B5,'名称-id-价值'!B:C,2,FALSE)</f>
        <v>二号-碎片</v>
      </c>
      <c r="I5" t="str">
        <f t="shared" si="4"/>
        <v>T2碎片</v>
      </c>
      <c r="J5">
        <f t="shared" si="5"/>
        <v>1</v>
      </c>
      <c r="K5">
        <f t="shared" si="6"/>
        <v>4.0584415584415584E-2</v>
      </c>
      <c r="L5">
        <f>VLOOKUP(B5,'名称-id-价值'!B:M,J5+2,FALSE)</f>
        <v>60</v>
      </c>
      <c r="M5">
        <f t="shared" si="7"/>
        <v>0.60876623376623373</v>
      </c>
      <c r="N5">
        <f t="shared" si="1"/>
        <v>2060.7508116883118</v>
      </c>
      <c r="O5" t="str">
        <f t="shared" si="2"/>
        <v>51211,</v>
      </c>
      <c r="P5" t="str">
        <f t="shared" si="2"/>
        <v>50,</v>
      </c>
      <c r="Q5" t="str">
        <f t="shared" si="8"/>
        <v>(1,1)</v>
      </c>
      <c r="R5" t="str">
        <f t="shared" si="3"/>
        <v>1,</v>
      </c>
      <c r="S5" t="str">
        <f t="shared" si="3"/>
        <v>1,</v>
      </c>
    </row>
    <row r="6" spans="1:19" x14ac:dyDescent="0.15">
      <c r="A6" t="s">
        <v>36</v>
      </c>
      <c r="B6">
        <v>51221</v>
      </c>
      <c r="C6">
        <v>50</v>
      </c>
      <c r="D6">
        <v>1</v>
      </c>
      <c r="E6">
        <v>1</v>
      </c>
      <c r="F6">
        <v>4</v>
      </c>
      <c r="G6" s="5">
        <f t="shared" si="0"/>
        <v>1.0146103896103896E-2</v>
      </c>
      <c r="H6" t="str">
        <f>VLOOKUP(B6,'名称-id-价值'!B:C,2,FALSE)</f>
        <v>Puma-碎片</v>
      </c>
      <c r="I6" t="str">
        <f t="shared" si="4"/>
        <v>T2碎片</v>
      </c>
      <c r="J6">
        <f t="shared" si="5"/>
        <v>1</v>
      </c>
      <c r="K6">
        <f t="shared" si="6"/>
        <v>4.0584415584415584E-2</v>
      </c>
      <c r="L6">
        <f>VLOOKUP(B6,'名称-id-价值'!B:M,J6+2,FALSE)</f>
        <v>80</v>
      </c>
      <c r="M6">
        <f t="shared" si="7"/>
        <v>0.81168831168831168</v>
      </c>
      <c r="N6">
        <f t="shared" si="1"/>
        <v>2060.7508116883118</v>
      </c>
      <c r="O6" t="str">
        <f t="shared" si="2"/>
        <v>51221,</v>
      </c>
      <c r="P6" t="str">
        <f t="shared" si="2"/>
        <v>50,</v>
      </c>
      <c r="Q6" t="str">
        <f t="shared" si="8"/>
        <v>(1,1)</v>
      </c>
      <c r="R6" t="str">
        <f t="shared" si="3"/>
        <v>1,</v>
      </c>
      <c r="S6" t="str">
        <f t="shared" si="3"/>
        <v>1,</v>
      </c>
    </row>
    <row r="7" spans="1:19" x14ac:dyDescent="0.15">
      <c r="A7" t="s">
        <v>36</v>
      </c>
      <c r="B7">
        <v>52211</v>
      </c>
      <c r="C7">
        <v>50</v>
      </c>
      <c r="D7">
        <v>1</v>
      </c>
      <c r="E7">
        <v>1</v>
      </c>
      <c r="F7">
        <v>4</v>
      </c>
      <c r="G7" s="5">
        <f t="shared" si="0"/>
        <v>1.0146103896103896E-2</v>
      </c>
      <c r="H7" t="str">
        <f>VLOOKUP(B7,'名称-id-价值'!B:C,2,FALSE)</f>
        <v>T-34-碎片</v>
      </c>
      <c r="I7" t="str">
        <f t="shared" si="4"/>
        <v>T2碎片</v>
      </c>
      <c r="J7">
        <f t="shared" si="5"/>
        <v>1</v>
      </c>
      <c r="K7">
        <f t="shared" si="6"/>
        <v>4.0584415584415584E-2</v>
      </c>
      <c r="L7">
        <f>VLOOKUP(B7,'名称-id-价值'!B:M,J7+2,FALSE)</f>
        <v>60</v>
      </c>
      <c r="M7">
        <f t="shared" si="7"/>
        <v>0.60876623376623373</v>
      </c>
      <c r="N7">
        <f t="shared" si="1"/>
        <v>2060.7508116883118</v>
      </c>
      <c r="O7" t="str">
        <f t="shared" si="2"/>
        <v>52211,</v>
      </c>
      <c r="P7" t="str">
        <f t="shared" si="2"/>
        <v>50,</v>
      </c>
      <c r="Q7" t="str">
        <f t="shared" si="8"/>
        <v>(1,1)</v>
      </c>
      <c r="R7" t="str">
        <f t="shared" si="3"/>
        <v>1,</v>
      </c>
      <c r="S7" t="str">
        <f t="shared" si="3"/>
        <v>1,</v>
      </c>
    </row>
    <row r="8" spans="1:19" x14ac:dyDescent="0.15">
      <c r="A8" t="s">
        <v>36</v>
      </c>
      <c r="B8">
        <v>52221</v>
      </c>
      <c r="C8">
        <v>50</v>
      </c>
      <c r="D8">
        <v>1</v>
      </c>
      <c r="E8">
        <v>1</v>
      </c>
      <c r="F8">
        <v>4</v>
      </c>
      <c r="G8" s="5">
        <f t="shared" si="0"/>
        <v>1.0146103896103896E-2</v>
      </c>
      <c r="H8" t="str">
        <f>VLOOKUP(B8,'名称-id-价值'!B:C,2,FALSE)</f>
        <v>四号-碎片</v>
      </c>
      <c r="I8" t="str">
        <f t="shared" si="4"/>
        <v>T2碎片</v>
      </c>
      <c r="J8">
        <f t="shared" si="5"/>
        <v>1</v>
      </c>
      <c r="K8">
        <f t="shared" si="6"/>
        <v>4.0584415584415584E-2</v>
      </c>
      <c r="L8">
        <f>VLOOKUP(B8,'名称-id-价值'!B:M,J8+2,FALSE)</f>
        <v>80</v>
      </c>
      <c r="M8">
        <f t="shared" si="7"/>
        <v>0.81168831168831168</v>
      </c>
      <c r="N8">
        <f t="shared" si="1"/>
        <v>2060.7508116883118</v>
      </c>
      <c r="O8" t="str">
        <f t="shared" si="2"/>
        <v>52221,</v>
      </c>
      <c r="P8" t="str">
        <f t="shared" si="2"/>
        <v>50,</v>
      </c>
      <c r="Q8" t="str">
        <f t="shared" si="8"/>
        <v>(1,1)</v>
      </c>
      <c r="R8" t="str">
        <f t="shared" si="3"/>
        <v>1,</v>
      </c>
      <c r="S8" t="str">
        <f t="shared" si="3"/>
        <v>1,</v>
      </c>
    </row>
    <row r="9" spans="1:19" x14ac:dyDescent="0.15">
      <c r="A9" t="s">
        <v>36</v>
      </c>
      <c r="B9">
        <v>53211</v>
      </c>
      <c r="C9">
        <v>50</v>
      </c>
      <c r="D9">
        <v>1</v>
      </c>
      <c r="E9">
        <v>1</v>
      </c>
      <c r="F9">
        <v>4</v>
      </c>
      <c r="G9" s="5">
        <f t="shared" si="0"/>
        <v>1.0146103896103896E-2</v>
      </c>
      <c r="H9" t="str">
        <f>VLOOKUP(B9,'名称-id-价值'!B:C,2,FALSE)</f>
        <v>KV-1-碎片</v>
      </c>
      <c r="I9" t="str">
        <f t="shared" si="4"/>
        <v>T2碎片</v>
      </c>
      <c r="J9">
        <f t="shared" si="5"/>
        <v>1</v>
      </c>
      <c r="K9">
        <f t="shared" si="6"/>
        <v>4.0584415584415584E-2</v>
      </c>
      <c r="L9">
        <f>VLOOKUP(B9,'名称-id-价值'!B:M,J9+2,FALSE)</f>
        <v>60</v>
      </c>
      <c r="M9">
        <f t="shared" si="7"/>
        <v>0.60876623376623373</v>
      </c>
      <c r="N9">
        <f t="shared" si="1"/>
        <v>2060.7508116883118</v>
      </c>
      <c r="O9" t="str">
        <f t="shared" si="2"/>
        <v>53211,</v>
      </c>
      <c r="P9" t="str">
        <f t="shared" si="2"/>
        <v>50,</v>
      </c>
      <c r="Q9" t="str">
        <f t="shared" si="8"/>
        <v>(1,1)</v>
      </c>
      <c r="R9" t="str">
        <f t="shared" si="3"/>
        <v>1,</v>
      </c>
      <c r="S9" t="str">
        <f t="shared" si="3"/>
        <v>1,</v>
      </c>
    </row>
    <row r="10" spans="1:19" x14ac:dyDescent="0.15">
      <c r="A10" t="s">
        <v>36</v>
      </c>
      <c r="B10">
        <v>53221</v>
      </c>
      <c r="C10">
        <v>50</v>
      </c>
      <c r="D10">
        <v>1</v>
      </c>
      <c r="E10">
        <v>1</v>
      </c>
      <c r="F10">
        <v>4</v>
      </c>
      <c r="G10" s="5">
        <f t="shared" si="0"/>
        <v>1.0146103896103896E-2</v>
      </c>
      <c r="H10" t="str">
        <f>VLOOKUP(B10,'名称-id-价值'!B:C,2,FALSE)</f>
        <v>丘吉尔-碎片</v>
      </c>
      <c r="I10" t="str">
        <f t="shared" si="4"/>
        <v>T2碎片</v>
      </c>
      <c r="J10">
        <f t="shared" si="5"/>
        <v>1</v>
      </c>
      <c r="K10">
        <f t="shared" si="6"/>
        <v>4.0584415584415584E-2</v>
      </c>
      <c r="L10">
        <f>VLOOKUP(B10,'名称-id-价值'!B:M,J10+2,FALSE)</f>
        <v>80</v>
      </c>
      <c r="M10">
        <f t="shared" si="7"/>
        <v>0.81168831168831168</v>
      </c>
      <c r="N10">
        <f t="shared" si="1"/>
        <v>2060.7508116883118</v>
      </c>
      <c r="O10" t="str">
        <f t="shared" si="2"/>
        <v>53221,</v>
      </c>
      <c r="P10" t="str">
        <f t="shared" si="2"/>
        <v>50,</v>
      </c>
      <c r="Q10" t="str">
        <f t="shared" si="8"/>
        <v>(1,1)</v>
      </c>
      <c r="R10" t="str">
        <f t="shared" si="3"/>
        <v>1,</v>
      </c>
      <c r="S10" t="str">
        <f t="shared" si="3"/>
        <v>1,</v>
      </c>
    </row>
    <row r="11" spans="1:19" x14ac:dyDescent="0.15">
      <c r="A11" t="s">
        <v>36</v>
      </c>
      <c r="B11">
        <v>51311</v>
      </c>
      <c r="C11">
        <v>15</v>
      </c>
      <c r="D11">
        <v>1</v>
      </c>
      <c r="E11">
        <v>1</v>
      </c>
      <c r="F11">
        <v>4</v>
      </c>
      <c r="G11" s="5">
        <f t="shared" si="0"/>
        <v>3.043831168831169E-3</v>
      </c>
      <c r="H11" t="str">
        <f>VLOOKUP(B11,'名称-id-价值'!B:C,2,FALSE)</f>
        <v>35(t)-碎片</v>
      </c>
      <c r="I11" t="str">
        <f t="shared" si="4"/>
        <v>T3碎片</v>
      </c>
      <c r="J11">
        <f t="shared" si="5"/>
        <v>1</v>
      </c>
      <c r="K11">
        <f t="shared" si="6"/>
        <v>1.2175324675324676E-2</v>
      </c>
      <c r="L11">
        <f>VLOOKUP(B11,'名称-id-价值'!B:M,J11+2,FALSE)</f>
        <v>55</v>
      </c>
      <c r="M11">
        <f t="shared" si="7"/>
        <v>0.1674107142857143</v>
      </c>
      <c r="N11">
        <f t="shared" si="1"/>
        <v>2060.7508116883118</v>
      </c>
      <c r="O11" t="str">
        <f>B11&amp;","</f>
        <v>51311,</v>
      </c>
      <c r="P11" t="str">
        <f>C11&amp;","</f>
        <v>15,</v>
      </c>
      <c r="Q11" t="str">
        <f t="shared" si="8"/>
        <v>(1,1)</v>
      </c>
      <c r="R11" t="str">
        <f>D11&amp;","</f>
        <v>1,</v>
      </c>
      <c r="S11" t="str">
        <f>E11&amp;","</f>
        <v>1,</v>
      </c>
    </row>
    <row r="12" spans="1:19" x14ac:dyDescent="0.15">
      <c r="A12" t="s">
        <v>36</v>
      </c>
      <c r="B12">
        <v>51321</v>
      </c>
      <c r="C12">
        <v>15</v>
      </c>
      <c r="D12">
        <v>1</v>
      </c>
      <c r="E12">
        <v>1</v>
      </c>
      <c r="F12">
        <v>4</v>
      </c>
      <c r="G12" s="5">
        <f t="shared" si="0"/>
        <v>3.043831168831169E-3</v>
      </c>
      <c r="H12" t="str">
        <f>VLOOKUP(B12,'名称-id-价值'!B:C,2,FALSE)</f>
        <v>十字军-碎片</v>
      </c>
      <c r="I12" t="str">
        <f t="shared" si="4"/>
        <v>T3碎片</v>
      </c>
      <c r="J12">
        <f t="shared" si="5"/>
        <v>1</v>
      </c>
      <c r="K12">
        <f t="shared" si="6"/>
        <v>1.2175324675324676E-2</v>
      </c>
      <c r="L12">
        <f>VLOOKUP(B12,'名称-id-价值'!B:M,J12+2,FALSE)</f>
        <v>70</v>
      </c>
      <c r="M12">
        <f t="shared" si="7"/>
        <v>0.21306818181818182</v>
      </c>
      <c r="N12">
        <f t="shared" si="1"/>
        <v>2060.7508116883118</v>
      </c>
      <c r="O12" t="str">
        <f>B12&amp;","</f>
        <v>51321,</v>
      </c>
      <c r="P12" t="str">
        <f>C12&amp;","</f>
        <v>15,</v>
      </c>
      <c r="Q12" t="str">
        <f t="shared" si="8"/>
        <v>(1,1)</v>
      </c>
      <c r="R12" t="str">
        <f>D12&amp;","</f>
        <v>1,</v>
      </c>
      <c r="S12" t="str">
        <f>E12&amp;","</f>
        <v>1,</v>
      </c>
    </row>
    <row r="13" spans="1:19" x14ac:dyDescent="0.15">
      <c r="A13" t="s">
        <v>36</v>
      </c>
      <c r="B13">
        <v>52311</v>
      </c>
      <c r="C13">
        <v>15</v>
      </c>
      <c r="D13">
        <v>1</v>
      </c>
      <c r="E13">
        <v>1</v>
      </c>
      <c r="F13">
        <v>4</v>
      </c>
      <c r="G13" s="5">
        <f t="shared" si="0"/>
        <v>3.043831168831169E-3</v>
      </c>
      <c r="H13" t="str">
        <f>VLOOKUP(B13,'名称-id-价值'!B:C,2,FALSE)</f>
        <v>玛蒂尔达-碎片</v>
      </c>
      <c r="I13" t="str">
        <f t="shared" si="4"/>
        <v>T3碎片</v>
      </c>
      <c r="J13">
        <f t="shared" si="5"/>
        <v>1</v>
      </c>
      <c r="K13">
        <f t="shared" si="6"/>
        <v>1.2175324675324676E-2</v>
      </c>
      <c r="L13">
        <f>VLOOKUP(B13,'名称-id-价值'!B:M,J13+2,FALSE)</f>
        <v>55</v>
      </c>
      <c r="M13">
        <f t="shared" si="7"/>
        <v>0.1674107142857143</v>
      </c>
      <c r="N13">
        <f t="shared" si="1"/>
        <v>2060.7508116883118</v>
      </c>
      <c r="O13" t="str">
        <f t="shared" ref="O13:P19" si="9">B13&amp;","</f>
        <v>52311,</v>
      </c>
      <c r="P13" t="str">
        <f t="shared" si="9"/>
        <v>15,</v>
      </c>
      <c r="Q13" t="str">
        <f t="shared" si="8"/>
        <v>(1,1)</v>
      </c>
      <c r="R13" t="str">
        <f t="shared" ref="R13:S19" si="10">D13&amp;","</f>
        <v>1,</v>
      </c>
      <c r="S13" t="str">
        <f t="shared" si="10"/>
        <v>1,</v>
      </c>
    </row>
    <row r="14" spans="1:19" x14ac:dyDescent="0.15">
      <c r="A14" t="s">
        <v>36</v>
      </c>
      <c r="B14">
        <v>52321</v>
      </c>
      <c r="C14">
        <v>15</v>
      </c>
      <c r="D14">
        <v>1</v>
      </c>
      <c r="E14">
        <v>1</v>
      </c>
      <c r="F14">
        <v>4</v>
      </c>
      <c r="G14" s="5">
        <f t="shared" si="0"/>
        <v>3.043831168831169E-3</v>
      </c>
      <c r="H14" t="str">
        <f>VLOOKUP(B14,'名称-id-价值'!B:C,2,FALSE)</f>
        <v>谢尔曼-碎片</v>
      </c>
      <c r="I14" t="str">
        <f t="shared" si="4"/>
        <v>T3碎片</v>
      </c>
      <c r="J14">
        <f t="shared" si="5"/>
        <v>1</v>
      </c>
      <c r="K14">
        <f t="shared" si="6"/>
        <v>1.2175324675324676E-2</v>
      </c>
      <c r="L14">
        <f>VLOOKUP(B14,'名称-id-价值'!B:M,J14+2,FALSE)</f>
        <v>70</v>
      </c>
      <c r="M14">
        <f t="shared" si="7"/>
        <v>0.21306818181818182</v>
      </c>
      <c r="N14">
        <f t="shared" si="1"/>
        <v>2060.7508116883118</v>
      </c>
      <c r="O14" t="str">
        <f t="shared" si="9"/>
        <v>52321,</v>
      </c>
      <c r="P14" t="str">
        <f t="shared" si="9"/>
        <v>15,</v>
      </c>
      <c r="Q14" t="str">
        <f t="shared" si="8"/>
        <v>(1,1)</v>
      </c>
      <c r="R14" t="str">
        <f t="shared" si="10"/>
        <v>1,</v>
      </c>
      <c r="S14" t="str">
        <f t="shared" si="10"/>
        <v>1,</v>
      </c>
    </row>
    <row r="15" spans="1:19" x14ac:dyDescent="0.15">
      <c r="A15" t="s">
        <v>36</v>
      </c>
      <c r="B15">
        <v>53311</v>
      </c>
      <c r="C15">
        <v>15</v>
      </c>
      <c r="D15">
        <v>1</v>
      </c>
      <c r="E15">
        <v>1</v>
      </c>
      <c r="F15">
        <v>4</v>
      </c>
      <c r="G15" s="5">
        <f t="shared" si="0"/>
        <v>3.043831168831169E-3</v>
      </c>
      <c r="H15" t="str">
        <f>VLOOKUP(B15,'名称-id-价值'!B:C,2,FALSE)</f>
        <v>黑豹-碎片</v>
      </c>
      <c r="I15" t="str">
        <f t="shared" si="4"/>
        <v>T3碎片</v>
      </c>
      <c r="J15">
        <f t="shared" si="5"/>
        <v>1</v>
      </c>
      <c r="K15">
        <f t="shared" si="6"/>
        <v>1.2175324675324676E-2</v>
      </c>
      <c r="L15">
        <f>VLOOKUP(B15,'名称-id-价值'!B:M,J15+2,FALSE)</f>
        <v>55</v>
      </c>
      <c r="M15">
        <f t="shared" si="7"/>
        <v>0.1674107142857143</v>
      </c>
      <c r="N15">
        <f t="shared" si="1"/>
        <v>2060.7508116883118</v>
      </c>
      <c r="O15" t="str">
        <f t="shared" si="9"/>
        <v>53311,</v>
      </c>
      <c r="P15" t="str">
        <f t="shared" si="9"/>
        <v>15,</v>
      </c>
      <c r="Q15" t="str">
        <f t="shared" si="8"/>
        <v>(1,1)</v>
      </c>
      <c r="R15" t="str">
        <f t="shared" si="10"/>
        <v>1,</v>
      </c>
      <c r="S15" t="str">
        <f t="shared" si="10"/>
        <v>1,</v>
      </c>
    </row>
    <row r="16" spans="1:19" x14ac:dyDescent="0.15">
      <c r="A16" t="s">
        <v>36</v>
      </c>
      <c r="B16">
        <v>53321</v>
      </c>
      <c r="C16">
        <v>15</v>
      </c>
      <c r="D16">
        <v>1</v>
      </c>
      <c r="E16">
        <v>1</v>
      </c>
      <c r="F16">
        <v>4</v>
      </c>
      <c r="G16" s="5">
        <f t="shared" si="0"/>
        <v>3.043831168831169E-3</v>
      </c>
      <c r="H16" t="str">
        <f>VLOOKUP(B16,'名称-id-价值'!B:C,2,FALSE)</f>
        <v>虎式-碎片</v>
      </c>
      <c r="I16" t="str">
        <f t="shared" si="4"/>
        <v>T3碎片</v>
      </c>
      <c r="J16">
        <f t="shared" si="5"/>
        <v>1</v>
      </c>
      <c r="K16">
        <f t="shared" si="6"/>
        <v>1.2175324675324676E-2</v>
      </c>
      <c r="L16">
        <f>VLOOKUP(B16,'名称-id-价值'!B:M,J16+2,FALSE)</f>
        <v>70</v>
      </c>
      <c r="M16">
        <f t="shared" si="7"/>
        <v>0.21306818181818182</v>
      </c>
      <c r="N16">
        <f t="shared" si="1"/>
        <v>2060.7508116883118</v>
      </c>
      <c r="O16" t="str">
        <f t="shared" si="9"/>
        <v>53321,</v>
      </c>
      <c r="P16" t="str">
        <f t="shared" si="9"/>
        <v>15,</v>
      </c>
      <c r="Q16" t="str">
        <f t="shared" si="8"/>
        <v>(1,1)</v>
      </c>
      <c r="R16" t="str">
        <f t="shared" si="10"/>
        <v>1,</v>
      </c>
      <c r="S16" t="str">
        <f t="shared" si="10"/>
        <v>1,</v>
      </c>
    </row>
    <row r="17" spans="1:33" x14ac:dyDescent="0.15">
      <c r="A17" t="s">
        <v>36</v>
      </c>
      <c r="B17">
        <v>53331</v>
      </c>
      <c r="C17">
        <v>15</v>
      </c>
      <c r="D17">
        <v>1</v>
      </c>
      <c r="E17">
        <v>1</v>
      </c>
      <c r="F17">
        <v>4</v>
      </c>
      <c r="G17" s="5">
        <f t="shared" si="0"/>
        <v>3.043831168831169E-3</v>
      </c>
      <c r="H17" t="str">
        <f>VLOOKUP(B17,'名称-id-价值'!B:C,2,FALSE)</f>
        <v>KV-2-碎片</v>
      </c>
      <c r="I17" t="str">
        <f t="shared" si="4"/>
        <v>T3碎片</v>
      </c>
      <c r="J17">
        <f t="shared" si="5"/>
        <v>1</v>
      </c>
      <c r="K17">
        <f t="shared" si="6"/>
        <v>1.2175324675324676E-2</v>
      </c>
      <c r="L17">
        <f>VLOOKUP(B17,'名称-id-价值'!B:M,J17+2,FALSE)</f>
        <v>80</v>
      </c>
      <c r="M17">
        <f t="shared" si="7"/>
        <v>0.2435064935064935</v>
      </c>
      <c r="N17">
        <f t="shared" si="1"/>
        <v>2060.7508116883118</v>
      </c>
      <c r="O17" t="str">
        <f t="shared" si="9"/>
        <v>53331,</v>
      </c>
      <c r="P17" t="str">
        <f t="shared" si="9"/>
        <v>15,</v>
      </c>
      <c r="Q17" t="str">
        <f t="shared" si="8"/>
        <v>(1,1)</v>
      </c>
      <c r="R17" t="str">
        <f t="shared" si="10"/>
        <v>1,</v>
      </c>
      <c r="S17" t="str">
        <f t="shared" si="10"/>
        <v>1,</v>
      </c>
    </row>
    <row r="18" spans="1:33" x14ac:dyDescent="0.15">
      <c r="A18" t="s">
        <v>36</v>
      </c>
      <c r="B18">
        <v>91001</v>
      </c>
      <c r="C18">
        <v>287</v>
      </c>
      <c r="D18">
        <v>3</v>
      </c>
      <c r="E18">
        <v>10</v>
      </c>
      <c r="F18">
        <v>4</v>
      </c>
      <c r="G18" s="5">
        <f t="shared" si="0"/>
        <v>5.823863636363636E-2</v>
      </c>
      <c r="H18" t="str">
        <f>VLOOKUP(B18,'名称-id-价值'!B:C,2,FALSE)</f>
        <v>T1LP1</v>
      </c>
      <c r="I18" t="str">
        <f t="shared" si="4"/>
        <v>T1部件</v>
      </c>
      <c r="J18">
        <f t="shared" si="5"/>
        <v>1</v>
      </c>
      <c r="K18">
        <f t="shared" si="6"/>
        <v>1.5142045454545454</v>
      </c>
      <c r="L18">
        <f>VLOOKUP(B18,'名称-id-价值'!B:M,J18+2,FALSE)</f>
        <v>40</v>
      </c>
      <c r="M18">
        <f t="shared" si="7"/>
        <v>15.142045454545455</v>
      </c>
      <c r="N18">
        <f t="shared" si="1"/>
        <v>2060.7508116883118</v>
      </c>
      <c r="O18" t="str">
        <f t="shared" si="9"/>
        <v>91001,</v>
      </c>
      <c r="P18" t="str">
        <f t="shared" si="9"/>
        <v>287,</v>
      </c>
      <c r="Q18" t="str">
        <f t="shared" si="8"/>
        <v>(3,10)</v>
      </c>
      <c r="R18" t="str">
        <f t="shared" si="10"/>
        <v>3,</v>
      </c>
      <c r="S18" t="str">
        <f t="shared" si="10"/>
        <v>10,</v>
      </c>
    </row>
    <row r="19" spans="1:33" x14ac:dyDescent="0.15">
      <c r="A19" t="s">
        <v>36</v>
      </c>
      <c r="B19">
        <v>91003</v>
      </c>
      <c r="C19">
        <v>287</v>
      </c>
      <c r="D19">
        <v>3</v>
      </c>
      <c r="E19">
        <v>10</v>
      </c>
      <c r="F19">
        <v>4</v>
      </c>
      <c r="G19" s="5">
        <f t="shared" si="0"/>
        <v>5.823863636363636E-2</v>
      </c>
      <c r="H19" t="str">
        <f>VLOOKUP(B19,'名称-id-价值'!B:C,2,FALSE)</f>
        <v>T1LP3</v>
      </c>
      <c r="I19" t="str">
        <f t="shared" si="4"/>
        <v>T1部件</v>
      </c>
      <c r="J19">
        <f t="shared" si="5"/>
        <v>1</v>
      </c>
      <c r="K19">
        <f t="shared" si="6"/>
        <v>1.5142045454545454</v>
      </c>
      <c r="L19">
        <f>VLOOKUP(B19,'名称-id-价值'!B:M,J19+2,FALSE)</f>
        <v>40</v>
      </c>
      <c r="M19">
        <f t="shared" si="7"/>
        <v>15.142045454545455</v>
      </c>
      <c r="N19">
        <f t="shared" si="1"/>
        <v>2060.7508116883118</v>
      </c>
      <c r="O19" t="str">
        <f t="shared" si="9"/>
        <v>91003,</v>
      </c>
      <c r="P19" t="str">
        <f t="shared" si="9"/>
        <v>287,</v>
      </c>
      <c r="Q19" t="str">
        <f t="shared" si="8"/>
        <v>(3,10)</v>
      </c>
      <c r="R19" t="str">
        <f t="shared" si="10"/>
        <v>3,</v>
      </c>
      <c r="S19" t="str">
        <f t="shared" si="10"/>
        <v>10,</v>
      </c>
    </row>
    <row r="20" spans="1:33" x14ac:dyDescent="0.15">
      <c r="A20" t="s">
        <v>36</v>
      </c>
      <c r="B20">
        <v>91005</v>
      </c>
      <c r="C20">
        <v>287</v>
      </c>
      <c r="D20">
        <v>3</v>
      </c>
      <c r="E20">
        <v>10</v>
      </c>
      <c r="F20">
        <v>4</v>
      </c>
      <c r="G20" s="5">
        <f t="shared" si="0"/>
        <v>5.823863636363636E-2</v>
      </c>
      <c r="H20" t="str">
        <f>VLOOKUP(B20,'名称-id-价值'!B:C,2,FALSE)</f>
        <v>T1LP5</v>
      </c>
      <c r="I20" t="str">
        <f t="shared" si="4"/>
        <v>T1部件</v>
      </c>
      <c r="J20">
        <f t="shared" si="5"/>
        <v>1</v>
      </c>
      <c r="K20">
        <f t="shared" si="6"/>
        <v>1.5142045454545454</v>
      </c>
      <c r="L20">
        <f>VLOOKUP(B20,'名称-id-价值'!B:M,J20+2,FALSE)</f>
        <v>40</v>
      </c>
      <c r="M20">
        <f t="shared" si="7"/>
        <v>15.142045454545455</v>
      </c>
      <c r="N20">
        <f t="shared" si="1"/>
        <v>2060.7508116883118</v>
      </c>
      <c r="O20" t="str">
        <f>B20&amp;","</f>
        <v>91005,</v>
      </c>
      <c r="P20" t="str">
        <f>C20&amp;","</f>
        <v>287,</v>
      </c>
      <c r="Q20" t="str">
        <f t="shared" si="8"/>
        <v>(3,10)</v>
      </c>
      <c r="R20" t="str">
        <f>D20&amp;","</f>
        <v>3,</v>
      </c>
      <c r="S20" t="str">
        <f>E20&amp;","</f>
        <v>10,</v>
      </c>
      <c r="T20">
        <v>1</v>
      </c>
      <c r="U20" t="s">
        <v>147</v>
      </c>
      <c r="V20" s="5">
        <f t="shared" ref="V20:V64" si="11">SUMIFS(G:G,I:I,U20,J:J,T20)</f>
        <v>0.39204545454545453</v>
      </c>
      <c r="W20" t="str">
        <f>VLOOKUP(U20,展示字符串!$A$1:$B$83,2,FALSE)</f>
        <v>CHEST_ITEM_TYPE_T1_SHARD</v>
      </c>
      <c r="X20" t="str">
        <f t="shared" ref="X20:X45" si="12">IF(T20=T21,TEXT(V20,"0.00%"),TEXT(V20+(1-SUMIFS(Y:Y,T:T,T20)),"0.00%"))</f>
        <v>39.20%</v>
      </c>
      <c r="Y20" s="5">
        <f>ROUND(V20,4)</f>
        <v>0.39200000000000002</v>
      </c>
      <c r="Z20" t="str">
        <f>"["&amp;W20&amp;","&amp;W21&amp;","&amp;W22&amp;","&amp;W23&amp;"]"</f>
        <v>[CHEST_ITEM_TYPE_T1_SHARD,CHEST_ITEM_TYPE_T2_SHARD,CHEST_ITEM_TYPE_T3_SHARD,CHEST_ITEM_TYPE_T1_PART]</v>
      </c>
      <c r="AA20" t="str">
        <f>"["&amp;X20&amp;","&amp;X21&amp;","&amp;X22&amp;","&amp;X23&amp;"]"</f>
        <v>[39.20%,6.09%,2.13%,52.58%]</v>
      </c>
      <c r="AC20" s="18" t="s">
        <v>188</v>
      </c>
      <c r="AD20" s="18" t="s">
        <v>189</v>
      </c>
      <c r="AE20" s="18" t="s">
        <v>190</v>
      </c>
      <c r="AF20" s="19" t="s">
        <v>193</v>
      </c>
    </row>
    <row r="21" spans="1:33" x14ac:dyDescent="0.15">
      <c r="A21" t="s">
        <v>36</v>
      </c>
      <c r="B21">
        <v>91101</v>
      </c>
      <c r="C21">
        <v>287</v>
      </c>
      <c r="D21">
        <v>3</v>
      </c>
      <c r="E21">
        <v>10</v>
      </c>
      <c r="F21">
        <v>4</v>
      </c>
      <c r="G21" s="5">
        <f t="shared" si="0"/>
        <v>5.823863636363636E-2</v>
      </c>
      <c r="H21" t="str">
        <f>VLOOKUP(B21,'名称-id-价值'!B:C,2,FALSE)</f>
        <v>T1MP1</v>
      </c>
      <c r="I21" t="str">
        <f t="shared" si="4"/>
        <v>T1部件</v>
      </c>
      <c r="J21">
        <f t="shared" si="5"/>
        <v>1</v>
      </c>
      <c r="K21">
        <f t="shared" si="6"/>
        <v>1.5142045454545454</v>
      </c>
      <c r="L21">
        <f>VLOOKUP(B21,'名称-id-价值'!B:M,J21+2,FALSE)</f>
        <v>40</v>
      </c>
      <c r="M21">
        <f t="shared" si="7"/>
        <v>15.142045454545455</v>
      </c>
      <c r="N21">
        <f t="shared" si="1"/>
        <v>2060.7508116883118</v>
      </c>
      <c r="O21" t="str">
        <f>B21&amp;","</f>
        <v>91101,</v>
      </c>
      <c r="P21" t="str">
        <f>C21&amp;","</f>
        <v>287,</v>
      </c>
      <c r="Q21" t="str">
        <f t="shared" si="8"/>
        <v>(3,10)</v>
      </c>
      <c r="R21" t="str">
        <f>D21&amp;","</f>
        <v>3,</v>
      </c>
      <c r="S21" t="str">
        <f>E21&amp;","</f>
        <v>10,</v>
      </c>
      <c r="T21">
        <v>1</v>
      </c>
      <c r="U21" s="11" t="s">
        <v>148</v>
      </c>
      <c r="V21" s="5">
        <f t="shared" si="11"/>
        <v>6.0876623376623376E-2</v>
      </c>
      <c r="W21" t="str">
        <f>VLOOKUP(U21,展示字符串!$A$1:$B$83,2,FALSE)</f>
        <v>CHEST_ITEM_TYPE_T2_SHARD</v>
      </c>
      <c r="X21" t="str">
        <f t="shared" si="12"/>
        <v>6.09%</v>
      </c>
      <c r="Y21" s="5">
        <f t="shared" ref="Y21:Y47" si="13">ROUND(V21,4)</f>
        <v>6.0900000000000003E-2</v>
      </c>
      <c r="Z21" t="str">
        <f>"["&amp;W24&amp;","&amp;W25&amp;","&amp;W26&amp;","&amp;W27&amp;","&amp;W28&amp;"]"</f>
        <v>[CHEST_ITEM_TYPE_T2_TANK,CHEST_ITEM_TYPE_T1_SHARD,CHEST_ITEM_TYPE_T2_SHARD,CHEST_ITEM_TYPE_T3_SHARD,CHEST_ITEM_TYPE_T1_PART]</v>
      </c>
      <c r="AA21" t="str">
        <f>"["&amp;X24&amp;","&amp;X25&amp;","&amp;X26&amp;","&amp;X27&amp;","&amp;X28&amp;"]"</f>
        <v>[13.03%,5.93%,17.26%,4.56%,59.22%]</v>
      </c>
      <c r="AC21" s="15">
        <v>1</v>
      </c>
      <c r="AD21" s="15">
        <v>4000</v>
      </c>
      <c r="AE21" s="15">
        <v>0</v>
      </c>
      <c r="AF21" s="15">
        <f>VLOOKUP($AD$20,'名称-id-价值'!$A:$M,4,FALSE)*AD21+AE21</f>
        <v>80</v>
      </c>
      <c r="AG21" t="str">
        <f>"["&amp;AD21&amp;"]"</f>
        <v>[4000]</v>
      </c>
    </row>
    <row r="22" spans="1:33" x14ac:dyDescent="0.15">
      <c r="A22" t="s">
        <v>36</v>
      </c>
      <c r="B22">
        <v>91103</v>
      </c>
      <c r="C22">
        <v>287</v>
      </c>
      <c r="D22">
        <v>3</v>
      </c>
      <c r="E22">
        <v>10</v>
      </c>
      <c r="F22">
        <v>4</v>
      </c>
      <c r="G22" s="5">
        <f t="shared" si="0"/>
        <v>5.823863636363636E-2</v>
      </c>
      <c r="H22" t="str">
        <f>VLOOKUP(B22,'名称-id-价值'!B:C,2,FALSE)</f>
        <v>T1MP3</v>
      </c>
      <c r="I22" t="str">
        <f t="shared" si="4"/>
        <v>T1部件</v>
      </c>
      <c r="J22">
        <f t="shared" si="5"/>
        <v>1</v>
      </c>
      <c r="K22">
        <f t="shared" si="6"/>
        <v>1.5142045454545454</v>
      </c>
      <c r="L22">
        <f>VLOOKUP(B22,'名称-id-价值'!B:M,J22+2,FALSE)</f>
        <v>40</v>
      </c>
      <c r="M22">
        <f t="shared" si="7"/>
        <v>15.142045454545455</v>
      </c>
      <c r="N22">
        <f t="shared" si="1"/>
        <v>2060.7508116883118</v>
      </c>
      <c r="O22" t="str">
        <f t="shared" ref="O22:P87" si="14">B22&amp;","</f>
        <v>91103,</v>
      </c>
      <c r="P22" t="str">
        <f t="shared" si="14"/>
        <v>287,</v>
      </c>
      <c r="Q22" t="str">
        <f t="shared" si="8"/>
        <v>(3,10)</v>
      </c>
      <c r="R22" t="str">
        <f t="shared" ref="R22:S37" si="15">D22&amp;","</f>
        <v>3,</v>
      </c>
      <c r="S22" t="str">
        <f t="shared" si="15"/>
        <v>10,</v>
      </c>
      <c r="T22">
        <v>1</v>
      </c>
      <c r="U22" s="10" t="s">
        <v>149</v>
      </c>
      <c r="V22" s="5">
        <f t="shared" si="11"/>
        <v>2.130681818181818E-2</v>
      </c>
      <c r="W22" t="str">
        <f>VLOOKUP(U22,展示字符串!$A$1:$B$83,2,FALSE)</f>
        <v>CHEST_ITEM_TYPE_T3_SHARD</v>
      </c>
      <c r="X22" t="str">
        <f t="shared" si="12"/>
        <v>2.13%</v>
      </c>
      <c r="Y22" s="5">
        <f t="shared" si="13"/>
        <v>2.1299999999999999E-2</v>
      </c>
      <c r="Z22" t="str">
        <f>"["&amp;W29&amp;","&amp;W30&amp;","&amp;W31&amp;","&amp;W32&amp;","&amp;W33&amp;"]"</f>
        <v>[CHEST_ITEM_TYPE_T2_TANK,CHEST_ITEM_TYPE_T2_SHARD,CHEST_ITEM_TYPE_T3_SHARD,CHEST_ITEM_TYPE_T1_PART,CHEST_ITEM_TYPE_T2_PART]</v>
      </c>
      <c r="AA22" t="str">
        <f>"["&amp;X29&amp;","&amp;X30&amp;","&amp;X31&amp;","&amp;X32&amp;","&amp;X33&amp;"]"</f>
        <v>[22.46%,14.50%,6.55%,37.15%,19.34%]</v>
      </c>
      <c r="AC22" s="15">
        <v>2</v>
      </c>
      <c r="AD22" s="15">
        <v>4500</v>
      </c>
      <c r="AE22" s="15">
        <v>0</v>
      </c>
      <c r="AF22" s="15">
        <f>VLOOKUP($AD$20,'名称-id-价值'!$A:$M,4,FALSE)*AD22+AE22</f>
        <v>90</v>
      </c>
      <c r="AG22" t="str">
        <f t="shared" ref="AG22:AG30" si="16">"["&amp;AD22&amp;"]"</f>
        <v>[4500]</v>
      </c>
    </row>
    <row r="23" spans="1:33" x14ac:dyDescent="0.15">
      <c r="A23" t="s">
        <v>36</v>
      </c>
      <c r="B23">
        <v>91105</v>
      </c>
      <c r="C23">
        <v>287</v>
      </c>
      <c r="D23">
        <v>3</v>
      </c>
      <c r="E23">
        <v>10</v>
      </c>
      <c r="F23">
        <v>4</v>
      </c>
      <c r="G23" s="5">
        <f t="shared" si="0"/>
        <v>5.823863636363636E-2</v>
      </c>
      <c r="H23" t="str">
        <f>VLOOKUP(B23,'名称-id-价值'!B:C,2,FALSE)</f>
        <v>T1MP5</v>
      </c>
      <c r="I23" t="str">
        <f t="shared" si="4"/>
        <v>T1部件</v>
      </c>
      <c r="J23">
        <f t="shared" si="5"/>
        <v>1</v>
      </c>
      <c r="K23">
        <f t="shared" si="6"/>
        <v>1.5142045454545454</v>
      </c>
      <c r="L23">
        <f>VLOOKUP(B23,'名称-id-价值'!B:M,J23+2,FALSE)</f>
        <v>40</v>
      </c>
      <c r="M23">
        <f t="shared" si="7"/>
        <v>15.142045454545455</v>
      </c>
      <c r="N23">
        <f t="shared" si="1"/>
        <v>2060.7508116883118</v>
      </c>
      <c r="O23" t="str">
        <f t="shared" si="14"/>
        <v>91105,</v>
      </c>
      <c r="P23" t="str">
        <f t="shared" si="14"/>
        <v>287,</v>
      </c>
      <c r="Q23" t="str">
        <f t="shared" si="8"/>
        <v>(3,10)</v>
      </c>
      <c r="R23" t="str">
        <f t="shared" si="15"/>
        <v>3,</v>
      </c>
      <c r="S23" t="str">
        <f t="shared" si="15"/>
        <v>10,</v>
      </c>
      <c r="T23">
        <v>1</v>
      </c>
      <c r="U23" t="s">
        <v>150</v>
      </c>
      <c r="V23" s="5">
        <f t="shared" si="11"/>
        <v>0.52577110389610382</v>
      </c>
      <c r="W23" t="str">
        <f>VLOOKUP(U23,展示字符串!$A$1:$B$83,2,FALSE)</f>
        <v>CHEST_ITEM_TYPE_T1_PART</v>
      </c>
      <c r="X23" t="str">
        <f t="shared" si="12"/>
        <v>52.58%</v>
      </c>
      <c r="Y23" s="5">
        <f t="shared" si="13"/>
        <v>0.52580000000000005</v>
      </c>
      <c r="Z23" t="str">
        <f>"["&amp;W34&amp;","&amp;W35&amp;","&amp;W36&amp;","&amp;W37&amp;"]"</f>
        <v>[CHEST_ITEM_TYPE_T2_TANK,CHEST_ITEM_TYPE_T2_SHARD,CHEST_ITEM_TYPE_T3_SHARD,CHEST_ITEM_TYPE_T2_PART]</v>
      </c>
      <c r="AA23" t="str">
        <f>"["&amp;X34&amp;","&amp;X35&amp;","&amp;X36&amp;","&amp;X37&amp;"]"</f>
        <v>[20.62%,26.13%,9.51%,43.74%]</v>
      </c>
      <c r="AC23" s="15">
        <v>3</v>
      </c>
      <c r="AD23" s="15">
        <v>5000</v>
      </c>
      <c r="AE23" s="15">
        <v>0</v>
      </c>
      <c r="AF23" s="15">
        <f>VLOOKUP($AD$20,'名称-id-价值'!$A:$M,4,FALSE)*AD23+AE23</f>
        <v>100</v>
      </c>
      <c r="AG23" t="str">
        <f t="shared" si="16"/>
        <v>[5000]</v>
      </c>
    </row>
    <row r="24" spans="1:33" x14ac:dyDescent="0.15">
      <c r="A24" t="s">
        <v>36</v>
      </c>
      <c r="B24">
        <v>91201</v>
      </c>
      <c r="C24">
        <v>287</v>
      </c>
      <c r="D24">
        <v>3</v>
      </c>
      <c r="E24">
        <v>10</v>
      </c>
      <c r="F24">
        <v>4</v>
      </c>
      <c r="G24" s="5">
        <f t="shared" si="0"/>
        <v>5.823863636363636E-2</v>
      </c>
      <c r="H24" t="str">
        <f>VLOOKUP(B24,'名称-id-价值'!B:C,2,FALSE)</f>
        <v>T1HP1</v>
      </c>
      <c r="I24" t="str">
        <f t="shared" si="4"/>
        <v>T1部件</v>
      </c>
      <c r="J24">
        <f t="shared" si="5"/>
        <v>1</v>
      </c>
      <c r="K24">
        <f t="shared" si="6"/>
        <v>1.5142045454545454</v>
      </c>
      <c r="L24">
        <f>VLOOKUP(B24,'名称-id-价值'!B:M,J24+2,FALSE)</f>
        <v>40</v>
      </c>
      <c r="M24">
        <f t="shared" si="7"/>
        <v>15.142045454545455</v>
      </c>
      <c r="N24">
        <f t="shared" si="1"/>
        <v>2060.7508116883118</v>
      </c>
      <c r="O24" t="str">
        <f t="shared" si="14"/>
        <v>91201,</v>
      </c>
      <c r="P24" t="str">
        <f t="shared" si="14"/>
        <v>287,</v>
      </c>
      <c r="Q24" t="str">
        <f t="shared" si="8"/>
        <v>(3,10)</v>
      </c>
      <c r="R24" t="str">
        <f t="shared" si="15"/>
        <v>3,</v>
      </c>
      <c r="S24" t="str">
        <f t="shared" si="15"/>
        <v>10,</v>
      </c>
      <c r="T24">
        <v>2</v>
      </c>
      <c r="U24" t="s">
        <v>153</v>
      </c>
      <c r="V24" s="5">
        <f t="shared" si="11"/>
        <v>0.13029315960912052</v>
      </c>
      <c r="W24" t="str">
        <f>VLOOKUP(U24,展示字符串!$A$1:$B$83,2,FALSE)</f>
        <v>CHEST_ITEM_TYPE_T2_TANK</v>
      </c>
      <c r="X24" t="str">
        <f t="shared" si="12"/>
        <v>13.03%</v>
      </c>
      <c r="Y24" s="5">
        <f t="shared" si="13"/>
        <v>0.1303</v>
      </c>
      <c r="Z24" t="str">
        <f>"["&amp;W38&amp;","&amp;W39&amp;","&amp;W40&amp;","&amp;W41&amp;","&amp;W42&amp;"]"</f>
        <v>[CHEST_ITEM_TYPE_T2_TANK,CHEST_ITEM_TYPE_T3_TANK,CHEST_ITEM_TYPE_T2_SHARD,CHEST_ITEM_TYPE_T3_SHARD,CHEST_ITEM_TYPE_T2_PART]</v>
      </c>
      <c r="AA24" t="str">
        <f>"["&amp;X38&amp;","&amp;X39&amp;","&amp;X40&amp;","&amp;X41&amp;","&amp;X42&amp;"]"</f>
        <v>[10.68%,6.38%,6.30%,21.75%,54.89%]</v>
      </c>
      <c r="AC24" s="15">
        <v>4</v>
      </c>
      <c r="AD24" s="15">
        <v>6000</v>
      </c>
      <c r="AE24" s="15">
        <v>0</v>
      </c>
      <c r="AF24" s="15">
        <f>VLOOKUP($AD$20,'名称-id-价值'!$A:$M,4,FALSE)*AD24+AE24</f>
        <v>120</v>
      </c>
      <c r="AG24" t="str">
        <f t="shared" si="16"/>
        <v>[6000]</v>
      </c>
    </row>
    <row r="25" spans="1:33" x14ac:dyDescent="0.15">
      <c r="A25" t="s">
        <v>36</v>
      </c>
      <c r="B25">
        <v>91203</v>
      </c>
      <c r="C25">
        <v>287</v>
      </c>
      <c r="D25">
        <v>3</v>
      </c>
      <c r="E25">
        <v>10</v>
      </c>
      <c r="F25">
        <v>4</v>
      </c>
      <c r="G25" s="5">
        <f t="shared" si="0"/>
        <v>5.823863636363636E-2</v>
      </c>
      <c r="H25" t="str">
        <f>VLOOKUP(B25,'名称-id-价值'!B:C,2,FALSE)</f>
        <v>T1HP3</v>
      </c>
      <c r="I25" t="str">
        <f t="shared" si="4"/>
        <v>T1部件</v>
      </c>
      <c r="J25">
        <f t="shared" si="5"/>
        <v>1</v>
      </c>
      <c r="K25">
        <f t="shared" si="6"/>
        <v>1.5142045454545454</v>
      </c>
      <c r="L25">
        <f>VLOOKUP(B25,'名称-id-价值'!B:M,J25+2,FALSE)</f>
        <v>40</v>
      </c>
      <c r="M25">
        <f t="shared" si="7"/>
        <v>15.142045454545455</v>
      </c>
      <c r="N25">
        <f t="shared" si="1"/>
        <v>2060.7508116883118</v>
      </c>
      <c r="O25" t="str">
        <f t="shared" si="14"/>
        <v>91203,</v>
      </c>
      <c r="P25" t="str">
        <f t="shared" si="14"/>
        <v>287,</v>
      </c>
      <c r="Q25" t="str">
        <f t="shared" si="8"/>
        <v>(3,10)</v>
      </c>
      <c r="R25" t="str">
        <f t="shared" si="15"/>
        <v>3,</v>
      </c>
      <c r="S25" t="str">
        <f t="shared" si="15"/>
        <v>10,</v>
      </c>
      <c r="T25">
        <v>2</v>
      </c>
      <c r="U25" t="s">
        <v>147</v>
      </c>
      <c r="V25" s="5">
        <f t="shared" si="11"/>
        <v>5.9283387622149838E-2</v>
      </c>
      <c r="W25" t="str">
        <f>VLOOKUP(U25,展示字符串!$A$1:$B$83,2,FALSE)</f>
        <v>CHEST_ITEM_TYPE_T1_SHARD</v>
      </c>
      <c r="X25" t="str">
        <f t="shared" si="12"/>
        <v>5.93%</v>
      </c>
      <c r="Y25" s="5">
        <f t="shared" si="13"/>
        <v>5.9299999999999999E-2</v>
      </c>
      <c r="Z25" t="str">
        <f>"["&amp;W43&amp;","&amp;W44&amp;","&amp;W45&amp;","&amp;W46&amp;"]"</f>
        <v>[CHEST_ITEM_TYPE_T3_TANK,CHEST_ITEM_TYPE_T3_SHARD,CHEST_ITEM_TYPE_T2_PART,CHEST_ITEM_TYPE_T3_PART]</v>
      </c>
      <c r="AA25" t="str">
        <f>"["&amp;X43&amp;","&amp;X44&amp;","&amp;X45&amp;","&amp;X46&amp;"]"</f>
        <v>[7.56%,20.72%,34.39%,32.55%]</v>
      </c>
      <c r="AC25" s="15">
        <v>5</v>
      </c>
      <c r="AD25" s="15">
        <v>8000</v>
      </c>
      <c r="AE25" s="15">
        <v>0</v>
      </c>
      <c r="AF25" s="15">
        <f>VLOOKUP($AD$20,'名称-id-价值'!$A:$M,4,FALSE)*AD25+AE25</f>
        <v>160</v>
      </c>
      <c r="AG25" t="str">
        <f t="shared" si="16"/>
        <v>[8000]</v>
      </c>
    </row>
    <row r="26" spans="1:33" x14ac:dyDescent="0.15">
      <c r="A26" t="s">
        <v>36</v>
      </c>
      <c r="B26">
        <v>91205</v>
      </c>
      <c r="C26">
        <v>295</v>
      </c>
      <c r="D26">
        <v>3</v>
      </c>
      <c r="E26">
        <v>10</v>
      </c>
      <c r="F26">
        <v>4</v>
      </c>
      <c r="G26" s="5">
        <f t="shared" si="0"/>
        <v>5.9862012987012984E-2</v>
      </c>
      <c r="H26" t="str">
        <f>VLOOKUP(B26,'名称-id-价值'!B:C,2,FALSE)</f>
        <v>T1HP5</v>
      </c>
      <c r="I26" t="str">
        <f t="shared" si="4"/>
        <v>T1部件</v>
      </c>
      <c r="J26">
        <f t="shared" si="5"/>
        <v>1</v>
      </c>
      <c r="K26">
        <f t="shared" si="6"/>
        <v>1.5564123376623376</v>
      </c>
      <c r="L26">
        <f>VLOOKUP(B26,'名称-id-价值'!B:M,J26+2,FALSE)</f>
        <v>40</v>
      </c>
      <c r="M26">
        <f t="shared" si="7"/>
        <v>15.564123376623375</v>
      </c>
      <c r="N26">
        <f t="shared" si="1"/>
        <v>2060.7508116883118</v>
      </c>
      <c r="O26" t="str">
        <f t="shared" si="14"/>
        <v>91205,</v>
      </c>
      <c r="P26" t="str">
        <f t="shared" si="14"/>
        <v>295,</v>
      </c>
      <c r="Q26" t="str">
        <f t="shared" si="8"/>
        <v>(3,10)</v>
      </c>
      <c r="R26" t="str">
        <f t="shared" si="15"/>
        <v>3,</v>
      </c>
      <c r="S26" t="str">
        <f t="shared" si="15"/>
        <v>10,</v>
      </c>
      <c r="T26">
        <v>2</v>
      </c>
      <c r="U26" s="11" t="s">
        <v>148</v>
      </c>
      <c r="V26" s="5">
        <f t="shared" si="11"/>
        <v>0.17263843648208471</v>
      </c>
      <c r="W26" t="str">
        <f>VLOOKUP(U26,展示字符串!$A$1:$B$83,2,FALSE)</f>
        <v>CHEST_ITEM_TYPE_T2_SHARD</v>
      </c>
      <c r="X26" t="str">
        <f t="shared" si="12"/>
        <v>17.26%</v>
      </c>
      <c r="Y26" s="5">
        <f t="shared" si="13"/>
        <v>0.1726</v>
      </c>
      <c r="Z26" t="str">
        <f>"["&amp;W48&amp;","&amp;W49&amp;","&amp;W50&amp;","&amp;W51&amp;"]"</f>
        <v>[CHEST_ITEM_TYPE_T3_TANK,CHEST_ITEM_TYPE_T3_SHARD,CHEST_ITEM_TYPE_T2_PART,CHEST_ITEM_TYPE_T3_PART]</v>
      </c>
      <c r="AA26" t="str">
        <f>"["&amp;X48&amp;","&amp;X49&amp;","&amp;X50&amp;","&amp;X51&amp;"]"</f>
        <v>[9.94%,24.96%,28.18%,31.56%]</v>
      </c>
      <c r="AC26" s="15">
        <v>6</v>
      </c>
      <c r="AD26" s="15">
        <v>9000</v>
      </c>
      <c r="AE26" s="15">
        <v>0</v>
      </c>
      <c r="AF26" s="15">
        <f>VLOOKUP($AD$20,'名称-id-价值'!$A:$M,4,FALSE)*AD26+AE26</f>
        <v>180</v>
      </c>
      <c r="AG26" t="str">
        <f t="shared" si="16"/>
        <v>[9000]</v>
      </c>
    </row>
    <row r="27" spans="1:33" x14ac:dyDescent="0.15">
      <c r="A27" t="s">
        <v>37</v>
      </c>
      <c r="B27">
        <v>11211</v>
      </c>
      <c r="C27">
        <v>200</v>
      </c>
      <c r="D27">
        <v>2</v>
      </c>
      <c r="E27">
        <v>4</v>
      </c>
      <c r="F27">
        <v>4</v>
      </c>
      <c r="G27" s="5">
        <f t="shared" si="0"/>
        <v>4.3431053203040172E-2</v>
      </c>
      <c r="H27" t="str">
        <f>VLOOKUP(B27,'名称-id-价值'!B:C,2,FALSE)</f>
        <v>二号</v>
      </c>
      <c r="I27" t="str">
        <f t="shared" si="4"/>
        <v>T2坦克</v>
      </c>
      <c r="J27">
        <f t="shared" si="5"/>
        <v>2</v>
      </c>
      <c r="K27">
        <f t="shared" si="6"/>
        <v>0.52117263843648209</v>
      </c>
      <c r="L27">
        <f>VLOOKUP(B27,'名称-id-价值'!B:M,J27+2,FALSE)</f>
        <v>600</v>
      </c>
      <c r="M27">
        <f t="shared" si="7"/>
        <v>78.175895765472305</v>
      </c>
      <c r="N27">
        <f t="shared" si="1"/>
        <v>2054.4039087947895</v>
      </c>
      <c r="O27" t="str">
        <f t="shared" si="14"/>
        <v>11211,</v>
      </c>
      <c r="P27" t="str">
        <f t="shared" si="14"/>
        <v>200,</v>
      </c>
      <c r="Q27" t="str">
        <f t="shared" si="8"/>
        <v>(2,4)</v>
      </c>
      <c r="R27" t="str">
        <f t="shared" si="15"/>
        <v>2,</v>
      </c>
      <c r="S27" t="str">
        <f t="shared" si="15"/>
        <v>4,</v>
      </c>
      <c r="T27">
        <v>2</v>
      </c>
      <c r="U27" s="10" t="s">
        <v>149</v>
      </c>
      <c r="V27" s="5">
        <f t="shared" si="11"/>
        <v>4.5602605863192189E-2</v>
      </c>
      <c r="W27" t="str">
        <f>VLOOKUP(U27,展示字符串!$A$1:$B$83,2,FALSE)</f>
        <v>CHEST_ITEM_TYPE_T3_SHARD</v>
      </c>
      <c r="X27" t="str">
        <f t="shared" si="12"/>
        <v>4.56%</v>
      </c>
      <c r="Y27" s="5">
        <f t="shared" si="13"/>
        <v>4.5600000000000002E-2</v>
      </c>
      <c r="Z27" t="str">
        <f>"["&amp;W53&amp;","&amp;W54&amp;","&amp;W55&amp;","&amp;W56&amp;"]"</f>
        <v>[CHEST_ITEM_TYPE_T3_TANK,CHEST_ITEM_TYPE_T3_SHARD,CHEST_ITEM_TYPE_T2_PART,CHEST_ITEM_TYPE_T3_PART]</v>
      </c>
      <c r="AA27" t="str">
        <f>"["&amp;X53&amp;","&amp;X54&amp;","&amp;X55&amp;","&amp;X56&amp;"]"</f>
        <v>[9.94%,24.96%,28.18%,36.92%]</v>
      </c>
      <c r="AC27" s="15">
        <v>7</v>
      </c>
      <c r="AD27" s="15">
        <v>10000</v>
      </c>
      <c r="AE27" s="15">
        <v>0</v>
      </c>
      <c r="AF27" s="15">
        <f>VLOOKUP($AD$20,'名称-id-价值'!$A:$M,4,FALSE)*AD27+AE27</f>
        <v>200</v>
      </c>
      <c r="AG27" t="str">
        <f t="shared" si="16"/>
        <v>[10000]</v>
      </c>
    </row>
    <row r="28" spans="1:33" x14ac:dyDescent="0.15">
      <c r="A28" t="s">
        <v>37</v>
      </c>
      <c r="B28">
        <v>12211</v>
      </c>
      <c r="C28">
        <v>200</v>
      </c>
      <c r="D28">
        <v>2</v>
      </c>
      <c r="E28">
        <v>4</v>
      </c>
      <c r="F28">
        <v>4</v>
      </c>
      <c r="G28" s="5">
        <f t="shared" si="0"/>
        <v>4.3431053203040172E-2</v>
      </c>
      <c r="H28" t="str">
        <f>VLOOKUP(B28,'名称-id-价值'!B:C,2,FALSE)</f>
        <v>T-34</v>
      </c>
      <c r="I28" t="str">
        <f t="shared" si="4"/>
        <v>T2坦克</v>
      </c>
      <c r="J28">
        <f t="shared" si="5"/>
        <v>2</v>
      </c>
      <c r="K28">
        <f t="shared" si="6"/>
        <v>0.52117263843648209</v>
      </c>
      <c r="L28">
        <f>VLOOKUP(B28,'名称-id-价值'!B:M,J28+2,FALSE)</f>
        <v>600</v>
      </c>
      <c r="M28">
        <f t="shared" si="7"/>
        <v>78.175895765472305</v>
      </c>
      <c r="N28">
        <f t="shared" si="1"/>
        <v>2054.4039087947895</v>
      </c>
      <c r="O28" t="str">
        <f t="shared" si="14"/>
        <v>12211,</v>
      </c>
      <c r="P28" t="str">
        <f t="shared" si="14"/>
        <v>200,</v>
      </c>
      <c r="Q28" t="str">
        <f t="shared" si="8"/>
        <v>(2,4)</v>
      </c>
      <c r="R28" t="str">
        <f t="shared" si="15"/>
        <v>2,</v>
      </c>
      <c r="S28" t="str">
        <f t="shared" si="15"/>
        <v>4,</v>
      </c>
      <c r="T28">
        <v>2</v>
      </c>
      <c r="U28" t="s">
        <v>150</v>
      </c>
      <c r="V28" s="5">
        <f t="shared" si="11"/>
        <v>0.59218241042345277</v>
      </c>
      <c r="W28" t="str">
        <f>VLOOKUP(U28,展示字符串!$A$1:$B$83,2,FALSE)</f>
        <v>CHEST_ITEM_TYPE_T1_PART</v>
      </c>
      <c r="X28" t="str">
        <f t="shared" si="12"/>
        <v>59.22%</v>
      </c>
      <c r="Y28" s="5">
        <f t="shared" si="13"/>
        <v>0.59219999999999995</v>
      </c>
      <c r="Z28" t="str">
        <f>"["&amp;W57&amp;","&amp;W58&amp;","&amp;W59&amp;","&amp;W60&amp;"]"</f>
        <v>[CHEST_ITEM_TYPE_T3_TANK,CHEST_ITEM_TYPE_T3_SHARD,CHEST_ITEM_TYPE_T2_PART,CHEST_ITEM_TYPE_T3_PART]</v>
      </c>
      <c r="AA28" t="str">
        <f>"["&amp;X57&amp;","&amp;X58&amp;","&amp;X59&amp;","&amp;X60&amp;"]"</f>
        <v>[9.94%,24.96%,28.18%,36.92%]</v>
      </c>
      <c r="AC28" s="15">
        <v>8</v>
      </c>
      <c r="AD28" s="15">
        <v>10000</v>
      </c>
      <c r="AE28" s="15">
        <v>0</v>
      </c>
      <c r="AF28" s="15">
        <f>VLOOKUP($AD$20,'名称-id-价值'!$A:$M,4,FALSE)*AD28+AE28</f>
        <v>200</v>
      </c>
      <c r="AG28" t="str">
        <f t="shared" si="16"/>
        <v>[10000]</v>
      </c>
    </row>
    <row r="29" spans="1:33" x14ac:dyDescent="0.15">
      <c r="A29" t="s">
        <v>37</v>
      </c>
      <c r="B29">
        <v>13211</v>
      </c>
      <c r="C29">
        <v>200</v>
      </c>
      <c r="D29">
        <v>2</v>
      </c>
      <c r="E29">
        <v>4</v>
      </c>
      <c r="F29">
        <v>4</v>
      </c>
      <c r="G29" s="5">
        <f t="shared" si="0"/>
        <v>4.3431053203040172E-2</v>
      </c>
      <c r="H29" t="str">
        <f>VLOOKUP(B29,'名称-id-价值'!B:C,2,FALSE)</f>
        <v>KV-1</v>
      </c>
      <c r="I29" t="str">
        <f t="shared" si="4"/>
        <v>T2坦克</v>
      </c>
      <c r="J29">
        <f t="shared" si="5"/>
        <v>2</v>
      </c>
      <c r="K29">
        <f t="shared" si="6"/>
        <v>0.52117263843648209</v>
      </c>
      <c r="L29">
        <f>VLOOKUP(B29,'名称-id-价值'!B:M,J29+2,FALSE)</f>
        <v>600</v>
      </c>
      <c r="M29">
        <f t="shared" si="7"/>
        <v>78.175895765472305</v>
      </c>
      <c r="N29">
        <f t="shared" si="1"/>
        <v>2054.4039087947895</v>
      </c>
      <c r="O29" t="str">
        <f t="shared" si="14"/>
        <v>13211,</v>
      </c>
      <c r="P29" t="str">
        <f t="shared" si="14"/>
        <v>200,</v>
      </c>
      <c r="Q29" t="str">
        <f t="shared" si="8"/>
        <v>(2,4)</v>
      </c>
      <c r="R29" t="str">
        <f t="shared" si="15"/>
        <v>2,</v>
      </c>
      <c r="S29" t="str">
        <f t="shared" si="15"/>
        <v>4,</v>
      </c>
      <c r="T29">
        <v>3</v>
      </c>
      <c r="U29" t="s">
        <v>153</v>
      </c>
      <c r="V29" s="5">
        <f t="shared" si="11"/>
        <v>0.22457002457002459</v>
      </c>
      <c r="W29" t="str">
        <f>VLOOKUP(U29,展示字符串!$A$1:$B$83,2,FALSE)</f>
        <v>CHEST_ITEM_TYPE_T2_TANK</v>
      </c>
      <c r="X29" t="str">
        <f t="shared" si="12"/>
        <v>22.46%</v>
      </c>
      <c r="Y29" s="5">
        <f t="shared" si="13"/>
        <v>0.22459999999999999</v>
      </c>
      <c r="Z29" t="str">
        <f>"["&amp;W61&amp;","&amp;W62&amp;","&amp;W63&amp;","&amp;W64&amp;"]"</f>
        <v>[CHEST_ITEM_TYPE_T3_TANK,CHEST_ITEM_TYPE_T3_SHARD,CHEST_ITEM_TYPE_T2_PART,CHEST_ITEM_TYPE_T3_PART]</v>
      </c>
      <c r="AA29" t="e">
        <f>"["&amp;X61&amp;","&amp;X62&amp;","&amp;X63&amp;","&amp;X64&amp;"]"</f>
        <v>#REF!</v>
      </c>
      <c r="AC29" s="15">
        <v>9</v>
      </c>
      <c r="AD29" s="15">
        <v>10000</v>
      </c>
      <c r="AE29" s="15">
        <v>0</v>
      </c>
      <c r="AF29" s="15">
        <f>VLOOKUP($AD$20,'名称-id-价值'!$A:$M,4,FALSE)*AD29+AE29</f>
        <v>200</v>
      </c>
      <c r="AG29" t="str">
        <f t="shared" si="16"/>
        <v>[10000]</v>
      </c>
    </row>
    <row r="30" spans="1:33" x14ac:dyDescent="0.15">
      <c r="A30" t="s">
        <v>37</v>
      </c>
      <c r="B30">
        <v>51111</v>
      </c>
      <c r="C30">
        <v>91</v>
      </c>
      <c r="D30">
        <v>15</v>
      </c>
      <c r="E30">
        <v>20</v>
      </c>
      <c r="F30">
        <v>4</v>
      </c>
      <c r="G30" s="5">
        <f t="shared" si="0"/>
        <v>1.9761129207383279E-2</v>
      </c>
      <c r="H30" t="str">
        <f>VLOOKUP(B30,'名称-id-价值'!B:C,2,FALSE)</f>
        <v>雷诺FT-碎片</v>
      </c>
      <c r="I30" t="str">
        <f t="shared" si="4"/>
        <v>T1碎片</v>
      </c>
      <c r="J30">
        <f t="shared" si="5"/>
        <v>2</v>
      </c>
      <c r="K30">
        <f t="shared" si="6"/>
        <v>1.3832790445168295</v>
      </c>
      <c r="L30">
        <f>VLOOKUP(B30,'名称-id-价值'!B:M,J30+2,FALSE)</f>
        <v>56.4</v>
      </c>
      <c r="M30">
        <f t="shared" si="7"/>
        <v>19.504234527687295</v>
      </c>
      <c r="N30">
        <f t="shared" si="1"/>
        <v>2054.4039087947895</v>
      </c>
      <c r="O30" t="str">
        <f t="shared" si="14"/>
        <v>51111,</v>
      </c>
      <c r="P30" t="str">
        <f t="shared" si="14"/>
        <v>91,</v>
      </c>
      <c r="Q30" t="str">
        <f t="shared" si="8"/>
        <v>(15,20)</v>
      </c>
      <c r="R30" t="str">
        <f t="shared" si="15"/>
        <v>15,</v>
      </c>
      <c r="S30" t="str">
        <f t="shared" si="15"/>
        <v>20,</v>
      </c>
      <c r="T30">
        <v>3</v>
      </c>
      <c r="U30" s="11" t="s">
        <v>148</v>
      </c>
      <c r="V30" s="5">
        <f t="shared" si="11"/>
        <v>0.14496314496314497</v>
      </c>
      <c r="W30" t="str">
        <f>VLOOKUP(U30,展示字符串!$A$1:$B$83,2,FALSE)</f>
        <v>CHEST_ITEM_TYPE_T2_SHARD</v>
      </c>
      <c r="X30" t="str">
        <f t="shared" si="12"/>
        <v>14.50%</v>
      </c>
      <c r="Y30" s="5">
        <f t="shared" si="13"/>
        <v>0.14499999999999999</v>
      </c>
      <c r="AC30" s="15">
        <v>10</v>
      </c>
      <c r="AD30" s="15">
        <v>10000</v>
      </c>
      <c r="AE30" s="15">
        <v>0</v>
      </c>
      <c r="AF30" s="15">
        <f>VLOOKUP($AD$20,'名称-id-价值'!$A:$M,4,FALSE)*AD30+AE30</f>
        <v>200</v>
      </c>
      <c r="AG30" t="str">
        <f t="shared" si="16"/>
        <v>[10000]</v>
      </c>
    </row>
    <row r="31" spans="1:33" x14ac:dyDescent="0.15">
      <c r="A31" t="s">
        <v>37</v>
      </c>
      <c r="B31">
        <v>52111</v>
      </c>
      <c r="C31">
        <v>91</v>
      </c>
      <c r="D31">
        <v>15</v>
      </c>
      <c r="E31">
        <v>20</v>
      </c>
      <c r="F31">
        <v>4</v>
      </c>
      <c r="G31" s="5">
        <f t="shared" si="0"/>
        <v>1.9761129207383279E-2</v>
      </c>
      <c r="H31" t="str">
        <f>VLOOKUP(B31,'名称-id-价值'!B:C,2,FALSE)</f>
        <v>Stuart-碎片</v>
      </c>
      <c r="I31" t="str">
        <f t="shared" si="4"/>
        <v>T1碎片</v>
      </c>
      <c r="J31">
        <f t="shared" si="5"/>
        <v>2</v>
      </c>
      <c r="K31">
        <f t="shared" si="6"/>
        <v>1.3832790445168295</v>
      </c>
      <c r="L31">
        <f>VLOOKUP(B31,'名称-id-价值'!B:M,J31+2,FALSE)</f>
        <v>56.4</v>
      </c>
      <c r="M31">
        <f t="shared" si="7"/>
        <v>19.504234527687295</v>
      </c>
      <c r="N31">
        <f t="shared" si="1"/>
        <v>2054.4039087947895</v>
      </c>
      <c r="O31" t="str">
        <f t="shared" si="14"/>
        <v>52111,</v>
      </c>
      <c r="P31" t="str">
        <f t="shared" si="14"/>
        <v>91,</v>
      </c>
      <c r="Q31" t="str">
        <f t="shared" si="8"/>
        <v>(15,20)</v>
      </c>
      <c r="R31" t="str">
        <f t="shared" si="15"/>
        <v>15,</v>
      </c>
      <c r="S31" t="str">
        <f t="shared" si="15"/>
        <v>20,</v>
      </c>
      <c r="T31">
        <v>3</v>
      </c>
      <c r="U31" s="10" t="s">
        <v>149</v>
      </c>
      <c r="V31" s="5">
        <f t="shared" si="11"/>
        <v>6.5520065520065521E-2</v>
      </c>
      <c r="W31" t="str">
        <f>VLOOKUP(U31,展示字符串!$A$1:$B$83,2,FALSE)</f>
        <v>CHEST_ITEM_TYPE_T3_SHARD</v>
      </c>
      <c r="X31" t="str">
        <f t="shared" si="12"/>
        <v>6.55%</v>
      </c>
      <c r="Y31" s="5">
        <f t="shared" si="13"/>
        <v>6.5500000000000003E-2</v>
      </c>
    </row>
    <row r="32" spans="1:33" x14ac:dyDescent="0.15">
      <c r="A32" t="s">
        <v>37</v>
      </c>
      <c r="B32">
        <v>53111</v>
      </c>
      <c r="C32">
        <v>91</v>
      </c>
      <c r="D32">
        <v>15</v>
      </c>
      <c r="E32">
        <v>20</v>
      </c>
      <c r="F32">
        <v>4</v>
      </c>
      <c r="G32" s="5">
        <f t="shared" si="0"/>
        <v>1.9761129207383279E-2</v>
      </c>
      <c r="H32" t="str">
        <f>VLOOKUP(B32,'名称-id-价值'!B:C,2,FALSE)</f>
        <v>B-1-碎片</v>
      </c>
      <c r="I32" t="str">
        <f t="shared" si="4"/>
        <v>T1碎片</v>
      </c>
      <c r="J32">
        <f t="shared" si="5"/>
        <v>2</v>
      </c>
      <c r="K32">
        <f t="shared" si="6"/>
        <v>1.3832790445168295</v>
      </c>
      <c r="L32">
        <f>VLOOKUP(B32,'名称-id-价值'!B:M,J32+2,FALSE)</f>
        <v>56.4</v>
      </c>
      <c r="M32">
        <f t="shared" si="7"/>
        <v>19.504234527687295</v>
      </c>
      <c r="N32">
        <f t="shared" si="1"/>
        <v>2054.4039087947895</v>
      </c>
      <c r="O32" t="str">
        <f t="shared" si="14"/>
        <v>53111,</v>
      </c>
      <c r="P32" t="str">
        <f t="shared" si="14"/>
        <v>91,</v>
      </c>
      <c r="Q32" t="str">
        <f t="shared" si="8"/>
        <v>(15,20)</v>
      </c>
      <c r="R32" t="str">
        <f t="shared" si="15"/>
        <v>15,</v>
      </c>
      <c r="S32" t="str">
        <f t="shared" si="15"/>
        <v>20,</v>
      </c>
      <c r="T32">
        <v>3</v>
      </c>
      <c r="U32" t="s">
        <v>150</v>
      </c>
      <c r="V32" s="5">
        <f t="shared" si="11"/>
        <v>0.37149877149877131</v>
      </c>
      <c r="W32" t="str">
        <f>VLOOKUP(U32,展示字符串!$A$1:$B$83,2,FALSE)</f>
        <v>CHEST_ITEM_TYPE_T1_PART</v>
      </c>
      <c r="X32" t="str">
        <f t="shared" si="12"/>
        <v>37.15%</v>
      </c>
      <c r="Y32" s="5">
        <f t="shared" si="13"/>
        <v>0.3715</v>
      </c>
    </row>
    <row r="33" spans="1:30" x14ac:dyDescent="0.15">
      <c r="A33" t="s">
        <v>37</v>
      </c>
      <c r="B33">
        <v>51211</v>
      </c>
      <c r="C33">
        <v>215</v>
      </c>
      <c r="D33">
        <v>3</v>
      </c>
      <c r="E33">
        <v>8</v>
      </c>
      <c r="F33">
        <v>4</v>
      </c>
      <c r="G33" s="5">
        <f t="shared" si="0"/>
        <v>4.6688382193268187E-2</v>
      </c>
      <c r="H33" t="str">
        <f>VLOOKUP(B33,'名称-id-价值'!B:C,2,FALSE)</f>
        <v>二号-碎片</v>
      </c>
      <c r="I33" t="str">
        <f t="shared" si="4"/>
        <v>T2碎片</v>
      </c>
      <c r="J33">
        <f t="shared" si="5"/>
        <v>2</v>
      </c>
      <c r="K33">
        <f t="shared" si="6"/>
        <v>1.0271444082519001</v>
      </c>
      <c r="L33">
        <f>VLOOKUP(B33,'名称-id-价值'!B:M,J33+2,FALSE)</f>
        <v>60</v>
      </c>
      <c r="M33">
        <f t="shared" si="7"/>
        <v>15.4071661237785</v>
      </c>
      <c r="N33">
        <f t="shared" si="1"/>
        <v>2054.4039087947895</v>
      </c>
      <c r="O33" t="str">
        <f t="shared" si="14"/>
        <v>51211,</v>
      </c>
      <c r="P33" t="str">
        <f t="shared" si="14"/>
        <v>215,</v>
      </c>
      <c r="Q33" t="str">
        <f t="shared" si="8"/>
        <v>(3,8)</v>
      </c>
      <c r="R33" t="str">
        <f t="shared" si="15"/>
        <v>3,</v>
      </c>
      <c r="S33" t="str">
        <f t="shared" si="15"/>
        <v>8,</v>
      </c>
      <c r="T33">
        <v>3</v>
      </c>
      <c r="U33" t="s">
        <v>152</v>
      </c>
      <c r="V33" s="5">
        <f t="shared" si="11"/>
        <v>0.19344799344799346</v>
      </c>
      <c r="W33" t="str">
        <f>VLOOKUP(U33,展示字符串!$A$1:$B$83,2,FALSE)</f>
        <v>CHEST_ITEM_TYPE_T2_PART</v>
      </c>
      <c r="X33" t="str">
        <f t="shared" si="12"/>
        <v>19.34%</v>
      </c>
      <c r="Y33" s="5">
        <f t="shared" si="13"/>
        <v>0.19339999999999999</v>
      </c>
      <c r="AC33" t="s">
        <v>392</v>
      </c>
    </row>
    <row r="34" spans="1:30" x14ac:dyDescent="0.15">
      <c r="A34" t="s">
        <v>37</v>
      </c>
      <c r="B34">
        <v>52211</v>
      </c>
      <c r="C34">
        <v>215</v>
      </c>
      <c r="D34">
        <v>3</v>
      </c>
      <c r="E34">
        <v>8</v>
      </c>
      <c r="F34">
        <v>4</v>
      </c>
      <c r="G34" s="5">
        <f t="shared" si="0"/>
        <v>4.6688382193268187E-2</v>
      </c>
      <c r="H34" t="str">
        <f>VLOOKUP(B34,'名称-id-价值'!B:C,2,FALSE)</f>
        <v>T-34-碎片</v>
      </c>
      <c r="I34" t="str">
        <f t="shared" si="4"/>
        <v>T2碎片</v>
      </c>
      <c r="J34">
        <f t="shared" si="5"/>
        <v>2</v>
      </c>
      <c r="K34">
        <f t="shared" si="6"/>
        <v>1.0271444082519001</v>
      </c>
      <c r="L34">
        <f>VLOOKUP(B34,'名称-id-价值'!B:M,J34+2,FALSE)</f>
        <v>60</v>
      </c>
      <c r="M34">
        <f t="shared" si="7"/>
        <v>15.4071661237785</v>
      </c>
      <c r="N34">
        <f t="shared" si="1"/>
        <v>2054.4039087947895</v>
      </c>
      <c r="O34" t="str">
        <f t="shared" si="14"/>
        <v>52211,</v>
      </c>
      <c r="P34" t="str">
        <f t="shared" si="14"/>
        <v>215,</v>
      </c>
      <c r="Q34" t="str">
        <f t="shared" si="8"/>
        <v>(3,8)</v>
      </c>
      <c r="R34" t="str">
        <f t="shared" si="15"/>
        <v>3,</v>
      </c>
      <c r="S34" t="str">
        <f t="shared" si="15"/>
        <v>8,</v>
      </c>
      <c r="T34">
        <v>4</v>
      </c>
      <c r="U34" t="s">
        <v>153</v>
      </c>
      <c r="V34" s="5">
        <f t="shared" si="11"/>
        <v>0.20622743682310468</v>
      </c>
      <c r="W34" t="str">
        <f>VLOOKUP(U34,展示字符串!$A$1:$B$83,2,FALSE)</f>
        <v>CHEST_ITEM_TYPE_T2_TANK</v>
      </c>
      <c r="X34" t="str">
        <f t="shared" si="12"/>
        <v>20.62%</v>
      </c>
      <c r="Y34" s="5">
        <f t="shared" si="13"/>
        <v>0.20619999999999999</v>
      </c>
      <c r="Z34" s="14"/>
      <c r="AC34" s="15">
        <v>1</v>
      </c>
      <c r="AD34" s="15">
        <f t="shared" ref="AD34:AD43" si="17">SUMIFS(V:V,T:T,AC34)</f>
        <v>0.99999999999999989</v>
      </c>
    </row>
    <row r="35" spans="1:30" x14ac:dyDescent="0.15">
      <c r="A35" t="s">
        <v>37</v>
      </c>
      <c r="B35">
        <v>53211</v>
      </c>
      <c r="C35">
        <v>215</v>
      </c>
      <c r="D35">
        <v>3</v>
      </c>
      <c r="E35">
        <v>8</v>
      </c>
      <c r="F35">
        <v>4</v>
      </c>
      <c r="G35" s="5">
        <f t="shared" si="0"/>
        <v>4.6688382193268187E-2</v>
      </c>
      <c r="H35" t="str">
        <f>VLOOKUP(B35,'名称-id-价值'!B:C,2,FALSE)</f>
        <v>KV-1-碎片</v>
      </c>
      <c r="I35" t="str">
        <f t="shared" si="4"/>
        <v>T2碎片</v>
      </c>
      <c r="J35">
        <f t="shared" si="5"/>
        <v>2</v>
      </c>
      <c r="K35">
        <f t="shared" si="6"/>
        <v>1.0271444082519001</v>
      </c>
      <c r="L35">
        <f>VLOOKUP(B35,'名称-id-价值'!B:M,J35+2,FALSE)</f>
        <v>60</v>
      </c>
      <c r="M35">
        <f t="shared" si="7"/>
        <v>15.4071661237785</v>
      </c>
      <c r="N35">
        <f t="shared" si="1"/>
        <v>2054.4039087947895</v>
      </c>
      <c r="O35" t="str">
        <f t="shared" si="14"/>
        <v>53211,</v>
      </c>
      <c r="P35" t="str">
        <f t="shared" si="14"/>
        <v>215,</v>
      </c>
      <c r="Q35" t="str">
        <f t="shared" si="8"/>
        <v>(3,8)</v>
      </c>
      <c r="R35" t="str">
        <f t="shared" si="15"/>
        <v>3,</v>
      </c>
      <c r="S35" t="str">
        <f t="shared" si="15"/>
        <v>8,</v>
      </c>
      <c r="T35">
        <v>4</v>
      </c>
      <c r="U35" s="11" t="s">
        <v>148</v>
      </c>
      <c r="V35" s="5">
        <f t="shared" si="11"/>
        <v>0.26128158844765342</v>
      </c>
      <c r="W35" t="str">
        <f>VLOOKUP(U35,展示字符串!$A$1:$B$83,2,FALSE)</f>
        <v>CHEST_ITEM_TYPE_T2_SHARD</v>
      </c>
      <c r="X35" t="str">
        <f t="shared" si="12"/>
        <v>26.13%</v>
      </c>
      <c r="Y35" s="5">
        <f t="shared" si="13"/>
        <v>0.26129999999999998</v>
      </c>
      <c r="Z35" s="14"/>
      <c r="AC35" s="15">
        <v>2</v>
      </c>
      <c r="AD35" s="15">
        <f t="shared" si="17"/>
        <v>1</v>
      </c>
    </row>
    <row r="36" spans="1:30" x14ac:dyDescent="0.15">
      <c r="A36" t="s">
        <v>37</v>
      </c>
      <c r="B36">
        <v>51221</v>
      </c>
      <c r="C36">
        <v>50</v>
      </c>
      <c r="D36">
        <v>1</v>
      </c>
      <c r="E36">
        <v>1</v>
      </c>
      <c r="F36">
        <v>4</v>
      </c>
      <c r="G36" s="5">
        <f t="shared" si="0"/>
        <v>1.0857763300760043E-2</v>
      </c>
      <c r="H36" t="str">
        <f>VLOOKUP(B36,'名称-id-价值'!B:C,2,FALSE)</f>
        <v>Puma-碎片</v>
      </c>
      <c r="I36" t="str">
        <f t="shared" si="4"/>
        <v>T2碎片</v>
      </c>
      <c r="J36">
        <f t="shared" si="5"/>
        <v>2</v>
      </c>
      <c r="K36">
        <f t="shared" si="6"/>
        <v>4.3431053203040172E-2</v>
      </c>
      <c r="L36">
        <f>VLOOKUP(B36,'名称-id-价值'!B:M,J36+2,FALSE)</f>
        <v>80</v>
      </c>
      <c r="M36">
        <f t="shared" si="7"/>
        <v>0.86862106406080342</v>
      </c>
      <c r="N36">
        <f t="shared" si="1"/>
        <v>2054.4039087947895</v>
      </c>
      <c r="O36" t="str">
        <f t="shared" si="14"/>
        <v>51221,</v>
      </c>
      <c r="P36" t="str">
        <f t="shared" si="14"/>
        <v>50,</v>
      </c>
      <c r="Q36" t="str">
        <f t="shared" si="8"/>
        <v>(1,1)</v>
      </c>
      <c r="R36" t="str">
        <f t="shared" si="15"/>
        <v>1,</v>
      </c>
      <c r="S36" t="str">
        <f t="shared" si="15"/>
        <v>1,</v>
      </c>
      <c r="T36">
        <v>4</v>
      </c>
      <c r="U36" s="10" t="s">
        <v>149</v>
      </c>
      <c r="V36" s="5">
        <f t="shared" si="11"/>
        <v>9.5066185318892882E-2</v>
      </c>
      <c r="W36" t="str">
        <f>VLOOKUP(U36,展示字符串!$A$1:$B$83,2,FALSE)</f>
        <v>CHEST_ITEM_TYPE_T3_SHARD</v>
      </c>
      <c r="X36" t="str">
        <f t="shared" si="12"/>
        <v>9.51%</v>
      </c>
      <c r="Y36" s="5">
        <f t="shared" si="13"/>
        <v>9.5100000000000004E-2</v>
      </c>
      <c r="Z36" s="14"/>
      <c r="AC36" s="15">
        <v>3</v>
      </c>
      <c r="AD36" s="15">
        <f t="shared" si="17"/>
        <v>0.99999999999999989</v>
      </c>
    </row>
    <row r="37" spans="1:30" x14ac:dyDescent="0.15">
      <c r="A37" t="s">
        <v>37</v>
      </c>
      <c r="B37">
        <v>52221</v>
      </c>
      <c r="C37">
        <v>50</v>
      </c>
      <c r="D37">
        <v>1</v>
      </c>
      <c r="E37">
        <v>1</v>
      </c>
      <c r="F37">
        <v>4</v>
      </c>
      <c r="G37" s="5">
        <f t="shared" si="0"/>
        <v>1.0857763300760043E-2</v>
      </c>
      <c r="H37" t="str">
        <f>VLOOKUP(B37,'名称-id-价值'!B:C,2,FALSE)</f>
        <v>四号-碎片</v>
      </c>
      <c r="I37" t="str">
        <f t="shared" si="4"/>
        <v>T2碎片</v>
      </c>
      <c r="J37">
        <f t="shared" si="5"/>
        <v>2</v>
      </c>
      <c r="K37">
        <f t="shared" si="6"/>
        <v>4.3431053203040172E-2</v>
      </c>
      <c r="L37">
        <f>VLOOKUP(B37,'名称-id-价值'!B:M,J37+2,FALSE)</f>
        <v>80</v>
      </c>
      <c r="M37">
        <f t="shared" si="7"/>
        <v>0.86862106406080342</v>
      </c>
      <c r="N37">
        <f t="shared" si="1"/>
        <v>2054.4039087947895</v>
      </c>
      <c r="O37" t="str">
        <f t="shared" si="14"/>
        <v>52221,</v>
      </c>
      <c r="P37" t="str">
        <f t="shared" si="14"/>
        <v>50,</v>
      </c>
      <c r="Q37" t="str">
        <f t="shared" si="8"/>
        <v>(1,1)</v>
      </c>
      <c r="R37" t="str">
        <f t="shared" si="15"/>
        <v>1,</v>
      </c>
      <c r="S37" t="str">
        <f t="shared" si="15"/>
        <v>1,</v>
      </c>
      <c r="T37">
        <v>4</v>
      </c>
      <c r="U37" t="s">
        <v>152</v>
      </c>
      <c r="V37" s="5">
        <f t="shared" si="11"/>
        <v>0.43742478941034879</v>
      </c>
      <c r="W37" t="str">
        <f>VLOOKUP(U37,展示字符串!$A$1:$B$83,2,FALSE)</f>
        <v>CHEST_ITEM_TYPE_T2_PART</v>
      </c>
      <c r="X37" t="str">
        <f t="shared" si="12"/>
        <v>43.74%</v>
      </c>
      <c r="Y37" s="5">
        <f t="shared" si="13"/>
        <v>0.43740000000000001</v>
      </c>
      <c r="Z37" s="14"/>
      <c r="AC37" s="15">
        <v>4</v>
      </c>
      <c r="AD37" s="15">
        <f t="shared" si="17"/>
        <v>0.99999999999999978</v>
      </c>
    </row>
    <row r="38" spans="1:30" x14ac:dyDescent="0.15">
      <c r="A38" t="s">
        <v>37</v>
      </c>
      <c r="B38">
        <v>53221</v>
      </c>
      <c r="C38">
        <v>50</v>
      </c>
      <c r="D38">
        <v>1</v>
      </c>
      <c r="E38">
        <v>1</v>
      </c>
      <c r="F38">
        <v>4</v>
      </c>
      <c r="G38" s="5">
        <f t="shared" si="0"/>
        <v>1.0857763300760043E-2</v>
      </c>
      <c r="H38" t="str">
        <f>VLOOKUP(B38,'名称-id-价值'!B:C,2,FALSE)</f>
        <v>丘吉尔-碎片</v>
      </c>
      <c r="I38" t="str">
        <f t="shared" si="4"/>
        <v>T2碎片</v>
      </c>
      <c r="J38">
        <f t="shared" si="5"/>
        <v>2</v>
      </c>
      <c r="K38">
        <f t="shared" si="6"/>
        <v>4.3431053203040172E-2</v>
      </c>
      <c r="L38">
        <f>VLOOKUP(B38,'名称-id-价值'!B:M,J38+2,FALSE)</f>
        <v>80</v>
      </c>
      <c r="M38">
        <f t="shared" si="7"/>
        <v>0.86862106406080342</v>
      </c>
      <c r="N38">
        <f t="shared" si="1"/>
        <v>2054.4039087947895</v>
      </c>
      <c r="O38" t="str">
        <f t="shared" si="14"/>
        <v>53221,</v>
      </c>
      <c r="P38" t="str">
        <f t="shared" si="14"/>
        <v>50,</v>
      </c>
      <c r="Q38" t="str">
        <f t="shared" si="8"/>
        <v>(1,1)</v>
      </c>
      <c r="R38" t="str">
        <f t="shared" ref="R38:S70" si="18">D38&amp;","</f>
        <v>1,</v>
      </c>
      <c r="S38" t="str">
        <f t="shared" si="18"/>
        <v>1,</v>
      </c>
      <c r="T38">
        <v>5</v>
      </c>
      <c r="U38" t="s">
        <v>153</v>
      </c>
      <c r="V38" s="5">
        <f t="shared" si="11"/>
        <v>0.106829454406715</v>
      </c>
      <c r="W38" t="str">
        <f>VLOOKUP(U38,展示字符串!$A$1:$B$83,2,FALSE)</f>
        <v>CHEST_ITEM_TYPE_T2_TANK</v>
      </c>
      <c r="X38" t="str">
        <f t="shared" si="12"/>
        <v>10.68%</v>
      </c>
      <c r="Y38" s="5">
        <f t="shared" si="13"/>
        <v>0.10680000000000001</v>
      </c>
      <c r="Z38" s="14"/>
      <c r="AC38" s="15">
        <v>5</v>
      </c>
      <c r="AD38" s="15">
        <f t="shared" si="17"/>
        <v>1</v>
      </c>
    </row>
    <row r="39" spans="1:30" x14ac:dyDescent="0.15">
      <c r="A39" t="s">
        <v>37</v>
      </c>
      <c r="B39">
        <v>51311</v>
      </c>
      <c r="C39">
        <v>30</v>
      </c>
      <c r="D39">
        <v>1</v>
      </c>
      <c r="E39">
        <v>1</v>
      </c>
      <c r="F39">
        <v>4</v>
      </c>
      <c r="G39" s="5">
        <f t="shared" si="0"/>
        <v>6.5146579804560263E-3</v>
      </c>
      <c r="H39" t="str">
        <f>VLOOKUP(B39,'名称-id-价值'!B:C,2,FALSE)</f>
        <v>35(t)-碎片</v>
      </c>
      <c r="I39" t="str">
        <f t="shared" si="4"/>
        <v>T3碎片</v>
      </c>
      <c r="J39">
        <f t="shared" si="5"/>
        <v>2</v>
      </c>
      <c r="K39">
        <f t="shared" si="6"/>
        <v>2.6058631921824105E-2</v>
      </c>
      <c r="L39">
        <f>VLOOKUP(B39,'名称-id-价值'!B:M,J39+2,FALSE)</f>
        <v>55</v>
      </c>
      <c r="M39">
        <f t="shared" si="7"/>
        <v>0.35830618892508143</v>
      </c>
      <c r="N39">
        <f t="shared" si="1"/>
        <v>2054.4039087947895</v>
      </c>
      <c r="O39" t="str">
        <f t="shared" si="14"/>
        <v>51311,</v>
      </c>
      <c r="P39" t="str">
        <f t="shared" si="14"/>
        <v>30,</v>
      </c>
      <c r="Q39" t="str">
        <f t="shared" si="8"/>
        <v>(1,1)</v>
      </c>
      <c r="R39" t="str">
        <f t="shared" si="18"/>
        <v>1,</v>
      </c>
      <c r="S39" t="str">
        <f t="shared" si="18"/>
        <v>1,</v>
      </c>
      <c r="T39">
        <v>5</v>
      </c>
      <c r="U39" t="s">
        <v>180</v>
      </c>
      <c r="V39" s="5">
        <f t="shared" si="11"/>
        <v>6.384331680020347E-2</v>
      </c>
      <c r="W39" t="str">
        <f>VLOOKUP(U39,展示字符串!$A$1:$B$83,2,FALSE)</f>
        <v>CHEST_ITEM_TYPE_T3_TANK</v>
      </c>
      <c r="X39" t="str">
        <f t="shared" si="12"/>
        <v>6.38%</v>
      </c>
      <c r="Y39" s="5">
        <f t="shared" si="13"/>
        <v>6.3799999999999996E-2</v>
      </c>
      <c r="Z39" s="14"/>
      <c r="AC39" s="15">
        <v>6</v>
      </c>
      <c r="AD39" s="15">
        <f t="shared" si="17"/>
        <v>1</v>
      </c>
    </row>
    <row r="40" spans="1:30" x14ac:dyDescent="0.15">
      <c r="A40" t="s">
        <v>37</v>
      </c>
      <c r="B40">
        <v>51321</v>
      </c>
      <c r="C40">
        <v>30</v>
      </c>
      <c r="D40">
        <v>1</v>
      </c>
      <c r="E40">
        <v>1</v>
      </c>
      <c r="F40">
        <v>4</v>
      </c>
      <c r="G40" s="5">
        <f t="shared" si="0"/>
        <v>6.5146579804560263E-3</v>
      </c>
      <c r="H40" t="str">
        <f>VLOOKUP(B40,'名称-id-价值'!B:C,2,FALSE)</f>
        <v>十字军-碎片</v>
      </c>
      <c r="I40" t="str">
        <f t="shared" si="4"/>
        <v>T3碎片</v>
      </c>
      <c r="J40">
        <f t="shared" si="5"/>
        <v>2</v>
      </c>
      <c r="K40">
        <f t="shared" si="6"/>
        <v>2.6058631921824105E-2</v>
      </c>
      <c r="L40">
        <f>VLOOKUP(B40,'名称-id-价值'!B:M,J40+2,FALSE)</f>
        <v>70</v>
      </c>
      <c r="M40">
        <f t="shared" si="7"/>
        <v>0.45602605863192186</v>
      </c>
      <c r="N40">
        <f t="shared" si="1"/>
        <v>2054.4039087947895</v>
      </c>
      <c r="O40" t="str">
        <f t="shared" si="14"/>
        <v>51321,</v>
      </c>
      <c r="P40" t="str">
        <f t="shared" si="14"/>
        <v>30,</v>
      </c>
      <c r="Q40" t="str">
        <f t="shared" si="8"/>
        <v>(1,1)</v>
      </c>
      <c r="R40" t="str">
        <f t="shared" si="18"/>
        <v>1,</v>
      </c>
      <c r="S40" t="str">
        <f t="shared" si="18"/>
        <v>1,</v>
      </c>
      <c r="T40">
        <v>5</v>
      </c>
      <c r="U40" s="11" t="s">
        <v>148</v>
      </c>
      <c r="V40" s="5">
        <f t="shared" si="11"/>
        <v>6.2953071346814202E-2</v>
      </c>
      <c r="W40" t="str">
        <f>VLOOKUP(U40,展示字符串!$A$1:$B$83,2,FALSE)</f>
        <v>CHEST_ITEM_TYPE_T2_SHARD</v>
      </c>
      <c r="X40" t="str">
        <f t="shared" si="12"/>
        <v>6.30%</v>
      </c>
      <c r="Y40" s="5">
        <f t="shared" si="13"/>
        <v>6.3E-2</v>
      </c>
      <c r="Z40" s="14"/>
      <c r="AC40" s="15">
        <v>7</v>
      </c>
      <c r="AD40" s="15">
        <f t="shared" si="17"/>
        <v>0.99999999999999989</v>
      </c>
    </row>
    <row r="41" spans="1:30" x14ac:dyDescent="0.15">
      <c r="A41" t="s">
        <v>37</v>
      </c>
      <c r="B41">
        <v>52311</v>
      </c>
      <c r="C41">
        <v>30</v>
      </c>
      <c r="D41">
        <v>1</v>
      </c>
      <c r="E41">
        <v>1</v>
      </c>
      <c r="F41">
        <v>4</v>
      </c>
      <c r="G41" s="5">
        <f t="shared" si="0"/>
        <v>6.5146579804560263E-3</v>
      </c>
      <c r="H41" t="str">
        <f>VLOOKUP(B41,'名称-id-价值'!B:C,2,FALSE)</f>
        <v>玛蒂尔达-碎片</v>
      </c>
      <c r="I41" t="str">
        <f t="shared" si="4"/>
        <v>T3碎片</v>
      </c>
      <c r="J41">
        <f t="shared" si="5"/>
        <v>2</v>
      </c>
      <c r="K41">
        <f t="shared" si="6"/>
        <v>2.6058631921824105E-2</v>
      </c>
      <c r="L41">
        <f>VLOOKUP(B41,'名称-id-价值'!B:M,J41+2,FALSE)</f>
        <v>55</v>
      </c>
      <c r="M41">
        <f t="shared" si="7"/>
        <v>0.35830618892508143</v>
      </c>
      <c r="N41">
        <f t="shared" si="1"/>
        <v>2054.4039087947895</v>
      </c>
      <c r="O41" t="str">
        <f t="shared" si="14"/>
        <v>52311,</v>
      </c>
      <c r="P41" t="str">
        <f t="shared" si="14"/>
        <v>30,</v>
      </c>
      <c r="Q41" t="str">
        <f t="shared" si="8"/>
        <v>(1,1)</v>
      </c>
      <c r="R41" t="str">
        <f t="shared" si="18"/>
        <v>1,</v>
      </c>
      <c r="S41" t="str">
        <f t="shared" si="18"/>
        <v>1,</v>
      </c>
      <c r="T41">
        <v>5</v>
      </c>
      <c r="U41" s="10" t="s">
        <v>149</v>
      </c>
      <c r="V41" s="5">
        <f t="shared" si="11"/>
        <v>0.21747424647081268</v>
      </c>
      <c r="W41" t="str">
        <f>VLOOKUP(U41,展示字符串!$A$1:$B$83,2,FALSE)</f>
        <v>CHEST_ITEM_TYPE_T3_SHARD</v>
      </c>
      <c r="X41" t="str">
        <f t="shared" si="12"/>
        <v>21.75%</v>
      </c>
      <c r="Y41" s="5">
        <f t="shared" si="13"/>
        <v>0.2175</v>
      </c>
      <c r="Z41" s="14"/>
      <c r="AC41" s="15">
        <v>8</v>
      </c>
      <c r="AD41" s="15">
        <f t="shared" si="17"/>
        <v>0.94639219470354874</v>
      </c>
    </row>
    <row r="42" spans="1:30" x14ac:dyDescent="0.15">
      <c r="A42" t="s">
        <v>37</v>
      </c>
      <c r="B42">
        <v>52321</v>
      </c>
      <c r="C42">
        <v>30</v>
      </c>
      <c r="D42">
        <v>1</v>
      </c>
      <c r="E42">
        <v>1</v>
      </c>
      <c r="F42">
        <v>4</v>
      </c>
      <c r="G42" s="5">
        <f t="shared" si="0"/>
        <v>6.5146579804560263E-3</v>
      </c>
      <c r="H42" t="str">
        <f>VLOOKUP(B42,'名称-id-价值'!B:C,2,FALSE)</f>
        <v>谢尔曼-碎片</v>
      </c>
      <c r="I42" t="str">
        <f t="shared" si="4"/>
        <v>T3碎片</v>
      </c>
      <c r="J42">
        <f t="shared" si="5"/>
        <v>2</v>
      </c>
      <c r="K42">
        <f t="shared" si="6"/>
        <v>2.6058631921824105E-2</v>
      </c>
      <c r="L42">
        <f>VLOOKUP(B42,'名称-id-价值'!B:M,J42+2,FALSE)</f>
        <v>70</v>
      </c>
      <c r="M42">
        <f t="shared" si="7"/>
        <v>0.45602605863192186</v>
      </c>
      <c r="N42">
        <f t="shared" si="1"/>
        <v>2054.4039087947895</v>
      </c>
      <c r="O42" t="str">
        <f t="shared" si="14"/>
        <v>52321,</v>
      </c>
      <c r="P42" t="str">
        <f t="shared" si="14"/>
        <v>30,</v>
      </c>
      <c r="Q42" t="str">
        <f t="shared" si="8"/>
        <v>(1,1)</v>
      </c>
      <c r="R42" t="str">
        <f t="shared" si="18"/>
        <v>1,</v>
      </c>
      <c r="S42" t="str">
        <f t="shared" si="18"/>
        <v>1,</v>
      </c>
      <c r="T42">
        <v>5</v>
      </c>
      <c r="U42" t="s">
        <v>152</v>
      </c>
      <c r="V42" s="5">
        <f t="shared" si="11"/>
        <v>0.54889991097545465</v>
      </c>
      <c r="W42" t="str">
        <f>VLOOKUP(U42,展示字符串!$A$1:$B$83,2,FALSE)</f>
        <v>CHEST_ITEM_TYPE_T2_PART</v>
      </c>
      <c r="X42" t="str">
        <f t="shared" si="12"/>
        <v>54.89%</v>
      </c>
      <c r="Y42" s="5">
        <f t="shared" si="13"/>
        <v>0.54890000000000005</v>
      </c>
      <c r="Z42" s="14"/>
      <c r="AC42" s="15">
        <v>9</v>
      </c>
      <c r="AD42" s="15">
        <f t="shared" si="17"/>
        <v>0.94639219470354874</v>
      </c>
    </row>
    <row r="43" spans="1:30" x14ac:dyDescent="0.15">
      <c r="A43" t="s">
        <v>37</v>
      </c>
      <c r="B43">
        <v>53311</v>
      </c>
      <c r="C43">
        <v>30</v>
      </c>
      <c r="D43">
        <v>1</v>
      </c>
      <c r="E43">
        <v>1</v>
      </c>
      <c r="F43">
        <v>4</v>
      </c>
      <c r="G43" s="5">
        <f t="shared" si="0"/>
        <v>6.5146579804560263E-3</v>
      </c>
      <c r="H43" t="str">
        <f>VLOOKUP(B43,'名称-id-价值'!B:C,2,FALSE)</f>
        <v>黑豹-碎片</v>
      </c>
      <c r="I43" t="str">
        <f t="shared" si="4"/>
        <v>T3碎片</v>
      </c>
      <c r="J43">
        <f t="shared" si="5"/>
        <v>2</v>
      </c>
      <c r="K43">
        <f t="shared" si="6"/>
        <v>2.6058631921824105E-2</v>
      </c>
      <c r="L43">
        <f>VLOOKUP(B43,'名称-id-价值'!B:M,J43+2,FALSE)</f>
        <v>55</v>
      </c>
      <c r="M43">
        <f t="shared" si="7"/>
        <v>0.35830618892508143</v>
      </c>
      <c r="N43">
        <f t="shared" si="1"/>
        <v>2054.4039087947895</v>
      </c>
      <c r="O43" t="str">
        <f t="shared" si="14"/>
        <v>53311,</v>
      </c>
      <c r="P43" t="str">
        <f t="shared" si="14"/>
        <v>30,</v>
      </c>
      <c r="Q43" t="str">
        <f t="shared" si="8"/>
        <v>(1,1)</v>
      </c>
      <c r="R43" t="str">
        <f t="shared" si="18"/>
        <v>1,</v>
      </c>
      <c r="S43" t="str">
        <f t="shared" si="18"/>
        <v>1,</v>
      </c>
      <c r="T43">
        <v>6</v>
      </c>
      <c r="U43" t="s">
        <v>180</v>
      </c>
      <c r="V43" s="5">
        <f t="shared" si="11"/>
        <v>7.5556404623173187E-2</v>
      </c>
      <c r="W43" t="str">
        <f>VLOOKUP(U43,展示字符串!$A$1:$B$83,2,FALSE)</f>
        <v>CHEST_ITEM_TYPE_T3_TANK</v>
      </c>
      <c r="X43" t="str">
        <f t="shared" si="12"/>
        <v>7.56%</v>
      </c>
      <c r="Y43" s="5">
        <f t="shared" si="13"/>
        <v>7.5600000000000001E-2</v>
      </c>
      <c r="Z43" s="14"/>
      <c r="AC43" s="15">
        <v>10</v>
      </c>
      <c r="AD43" s="15">
        <f t="shared" si="17"/>
        <v>0.94639219470354874</v>
      </c>
    </row>
    <row r="44" spans="1:30" x14ac:dyDescent="0.15">
      <c r="A44" t="s">
        <v>37</v>
      </c>
      <c r="B44">
        <v>53321</v>
      </c>
      <c r="C44">
        <v>30</v>
      </c>
      <c r="D44">
        <v>1</v>
      </c>
      <c r="E44">
        <v>1</v>
      </c>
      <c r="F44">
        <v>4</v>
      </c>
      <c r="G44" s="5">
        <f t="shared" si="0"/>
        <v>6.5146579804560263E-3</v>
      </c>
      <c r="H44" t="str">
        <f>VLOOKUP(B44,'名称-id-价值'!B:C,2,FALSE)</f>
        <v>虎式-碎片</v>
      </c>
      <c r="I44" t="str">
        <f t="shared" si="4"/>
        <v>T3碎片</v>
      </c>
      <c r="J44">
        <f t="shared" si="5"/>
        <v>2</v>
      </c>
      <c r="K44">
        <f t="shared" si="6"/>
        <v>2.6058631921824105E-2</v>
      </c>
      <c r="L44">
        <f>VLOOKUP(B44,'名称-id-价值'!B:M,J44+2,FALSE)</f>
        <v>70</v>
      </c>
      <c r="M44">
        <f t="shared" si="7"/>
        <v>0.45602605863192186</v>
      </c>
      <c r="N44">
        <f t="shared" si="1"/>
        <v>2054.4039087947895</v>
      </c>
      <c r="O44" t="str">
        <f t="shared" si="14"/>
        <v>53321,</v>
      </c>
      <c r="P44" t="str">
        <f t="shared" si="14"/>
        <v>30,</v>
      </c>
      <c r="Q44" t="str">
        <f t="shared" si="8"/>
        <v>(1,1)</v>
      </c>
      <c r="R44" t="str">
        <f t="shared" si="18"/>
        <v>1,</v>
      </c>
      <c r="S44" t="str">
        <f t="shared" si="18"/>
        <v>1,</v>
      </c>
      <c r="T44">
        <v>6</v>
      </c>
      <c r="U44" s="10" t="s">
        <v>149</v>
      </c>
      <c r="V44" s="5">
        <f t="shared" si="11"/>
        <v>0.20718311204508547</v>
      </c>
      <c r="W44" t="str">
        <f>VLOOKUP(U44,展示字符串!$A$1:$B$83,2,FALSE)</f>
        <v>CHEST_ITEM_TYPE_T3_SHARD</v>
      </c>
      <c r="X44" t="str">
        <f t="shared" si="12"/>
        <v>20.72%</v>
      </c>
      <c r="Y44" s="5">
        <f t="shared" si="13"/>
        <v>0.2072</v>
      </c>
    </row>
    <row r="45" spans="1:30" x14ac:dyDescent="0.15">
      <c r="A45" t="s">
        <v>37</v>
      </c>
      <c r="B45">
        <v>53331</v>
      </c>
      <c r="C45">
        <v>30</v>
      </c>
      <c r="D45">
        <v>1</v>
      </c>
      <c r="E45">
        <v>1</v>
      </c>
      <c r="F45">
        <v>4</v>
      </c>
      <c r="G45" s="5">
        <f t="shared" si="0"/>
        <v>6.5146579804560263E-3</v>
      </c>
      <c r="H45" t="str">
        <f>VLOOKUP(B45,'名称-id-价值'!B:C,2,FALSE)</f>
        <v>KV-2-碎片</v>
      </c>
      <c r="I45" t="str">
        <f t="shared" si="4"/>
        <v>T3碎片</v>
      </c>
      <c r="J45">
        <f t="shared" si="5"/>
        <v>2</v>
      </c>
      <c r="K45">
        <f t="shared" si="6"/>
        <v>2.6058631921824105E-2</v>
      </c>
      <c r="L45">
        <f>VLOOKUP(B45,'名称-id-价值'!B:M,J45+2,FALSE)</f>
        <v>80</v>
      </c>
      <c r="M45">
        <f t="shared" si="7"/>
        <v>0.52117263843648209</v>
      </c>
      <c r="N45">
        <f t="shared" si="1"/>
        <v>2054.4039087947895</v>
      </c>
      <c r="O45" t="str">
        <f t="shared" si="14"/>
        <v>53331,</v>
      </c>
      <c r="P45" t="str">
        <f t="shared" si="14"/>
        <v>30,</v>
      </c>
      <c r="Q45" t="str">
        <f t="shared" si="8"/>
        <v>(1,1)</v>
      </c>
      <c r="R45" t="str">
        <f t="shared" si="18"/>
        <v>1,</v>
      </c>
      <c r="S45" t="str">
        <f t="shared" si="18"/>
        <v>1,</v>
      </c>
      <c r="T45">
        <v>6</v>
      </c>
      <c r="U45" t="s">
        <v>152</v>
      </c>
      <c r="V45" s="5">
        <f t="shared" si="11"/>
        <v>0.34387238513707136</v>
      </c>
      <c r="W45" t="str">
        <f>VLOOKUP(U45,展示字符串!$A$1:$B$83,2,FALSE)</f>
        <v>CHEST_ITEM_TYPE_T2_PART</v>
      </c>
      <c r="X45" t="str">
        <f t="shared" si="12"/>
        <v>34.39%</v>
      </c>
      <c r="Y45" s="5">
        <f t="shared" si="13"/>
        <v>0.34389999999999998</v>
      </c>
    </row>
    <row r="46" spans="1:30" x14ac:dyDescent="0.15">
      <c r="A46" t="s">
        <v>37</v>
      </c>
      <c r="B46">
        <v>91001</v>
      </c>
      <c r="C46">
        <v>151</v>
      </c>
      <c r="D46">
        <v>5</v>
      </c>
      <c r="E46">
        <v>8</v>
      </c>
      <c r="F46">
        <v>4</v>
      </c>
      <c r="G46" s="5">
        <f t="shared" si="0"/>
        <v>3.279044516829533E-2</v>
      </c>
      <c r="H46" t="str">
        <f>VLOOKUP(B46,'名称-id-价值'!B:C,2,FALSE)</f>
        <v>T1LP1</v>
      </c>
      <c r="I46" t="str">
        <f t="shared" si="4"/>
        <v>T1部件</v>
      </c>
      <c r="J46">
        <f t="shared" si="5"/>
        <v>2</v>
      </c>
      <c r="K46">
        <f t="shared" si="6"/>
        <v>0.85255157437567863</v>
      </c>
      <c r="L46">
        <f>VLOOKUP(B46,'名称-id-价值'!B:M,J46+2,FALSE)</f>
        <v>38</v>
      </c>
      <c r="M46">
        <f t="shared" si="7"/>
        <v>8.0992399565689457</v>
      </c>
      <c r="N46">
        <f t="shared" si="1"/>
        <v>2054.4039087947895</v>
      </c>
      <c r="O46" t="str">
        <f t="shared" si="14"/>
        <v>91001,</v>
      </c>
      <c r="P46" t="str">
        <f t="shared" si="14"/>
        <v>151,</v>
      </c>
      <c r="Q46" t="str">
        <f t="shared" si="8"/>
        <v>(5,8)</v>
      </c>
      <c r="R46" t="str">
        <f t="shared" si="18"/>
        <v>5,</v>
      </c>
      <c r="S46" t="str">
        <f t="shared" si="18"/>
        <v>8,</v>
      </c>
      <c r="T46">
        <v>6</v>
      </c>
      <c r="U46" t="s">
        <v>388</v>
      </c>
      <c r="V46" s="5">
        <f t="shared" si="11"/>
        <v>0.32562804470341011</v>
      </c>
      <c r="W46" t="str">
        <f>VLOOKUP(U46,展示字符串!$A$1:$B$83,2,FALSE)</f>
        <v>CHEST_ITEM_TYPE_T3_PART</v>
      </c>
      <c r="X46" t="str">
        <f>IF(T46=T48,TEXT(V46,"0.00%"),TEXT(V46+(1-SUMIFS(Y:Y,T:T,T46)),"0.00%"))</f>
        <v>32.55%</v>
      </c>
      <c r="Y46" s="5">
        <f t="shared" si="13"/>
        <v>0.3256</v>
      </c>
    </row>
    <row r="47" spans="1:30" x14ac:dyDescent="0.15">
      <c r="A47" t="s">
        <v>37</v>
      </c>
      <c r="B47">
        <v>91003</v>
      </c>
      <c r="C47">
        <v>151</v>
      </c>
      <c r="D47">
        <v>5</v>
      </c>
      <c r="E47">
        <v>8</v>
      </c>
      <c r="F47">
        <v>4</v>
      </c>
      <c r="G47" s="5">
        <f t="shared" si="0"/>
        <v>3.279044516829533E-2</v>
      </c>
      <c r="H47" t="str">
        <f>VLOOKUP(B47,'名称-id-价值'!B:C,2,FALSE)</f>
        <v>T1LP3</v>
      </c>
      <c r="I47" t="str">
        <f t="shared" si="4"/>
        <v>T1部件</v>
      </c>
      <c r="J47">
        <f t="shared" si="5"/>
        <v>2</v>
      </c>
      <c r="K47">
        <f t="shared" si="6"/>
        <v>0.85255157437567863</v>
      </c>
      <c r="L47">
        <f>VLOOKUP(B47,'名称-id-价值'!B:M,J47+2,FALSE)</f>
        <v>38</v>
      </c>
      <c r="M47">
        <f t="shared" si="7"/>
        <v>8.0992399565689457</v>
      </c>
      <c r="N47">
        <f t="shared" si="1"/>
        <v>2054.4039087947895</v>
      </c>
      <c r="O47" t="str">
        <f t="shared" si="14"/>
        <v>91003,</v>
      </c>
      <c r="P47" t="str">
        <f t="shared" si="14"/>
        <v>151,</v>
      </c>
      <c r="Q47" t="str">
        <f t="shared" si="8"/>
        <v>(5,8)</v>
      </c>
      <c r="R47" t="str">
        <f t="shared" si="18"/>
        <v>5,</v>
      </c>
      <c r="S47" t="str">
        <f t="shared" si="18"/>
        <v>8,</v>
      </c>
      <c r="T47">
        <v>6</v>
      </c>
      <c r="U47" t="s">
        <v>498</v>
      </c>
      <c r="V47" s="5">
        <f t="shared" si="11"/>
        <v>4.7760053491259911E-2</v>
      </c>
      <c r="W47" t="str">
        <f>VLOOKUP(U47,展示字符串!$A$1:$B$83,2,FALSE)</f>
        <v>CHEST_ITEM_TYPE_T4_PART</v>
      </c>
      <c r="X47" t="str">
        <f>IF(T47=T48,TEXT(V47,"0.00%"),TEXT(V47+(1-SUMIFS(Y:Y,T:T,T47)),"0.00%"))</f>
        <v>4.77%</v>
      </c>
      <c r="Y47" s="5">
        <f t="shared" si="13"/>
        <v>4.7800000000000002E-2</v>
      </c>
    </row>
    <row r="48" spans="1:30" x14ac:dyDescent="0.15">
      <c r="A48" t="s">
        <v>37</v>
      </c>
      <c r="B48">
        <v>91005</v>
      </c>
      <c r="C48">
        <v>151</v>
      </c>
      <c r="D48">
        <v>5</v>
      </c>
      <c r="E48">
        <v>8</v>
      </c>
      <c r="F48">
        <v>4</v>
      </c>
      <c r="G48" s="5">
        <f t="shared" si="0"/>
        <v>3.279044516829533E-2</v>
      </c>
      <c r="H48" t="str">
        <f>VLOOKUP(B48,'名称-id-价值'!B:C,2,FALSE)</f>
        <v>T1LP5</v>
      </c>
      <c r="I48" t="str">
        <f t="shared" si="4"/>
        <v>T1部件</v>
      </c>
      <c r="J48">
        <f t="shared" si="5"/>
        <v>2</v>
      </c>
      <c r="K48">
        <f t="shared" si="6"/>
        <v>0.85255157437567863</v>
      </c>
      <c r="L48">
        <f>VLOOKUP(B48,'名称-id-价值'!B:M,J48+2,FALSE)</f>
        <v>38</v>
      </c>
      <c r="M48">
        <f t="shared" si="7"/>
        <v>8.0992399565689457</v>
      </c>
      <c r="N48">
        <f t="shared" si="1"/>
        <v>2054.4039087947895</v>
      </c>
      <c r="O48" t="str">
        <f t="shared" si="14"/>
        <v>91005,</v>
      </c>
      <c r="P48" t="str">
        <f t="shared" si="14"/>
        <v>151,</v>
      </c>
      <c r="Q48" t="str">
        <f t="shared" si="8"/>
        <v>(5,8)</v>
      </c>
      <c r="R48" t="str">
        <f t="shared" si="18"/>
        <v>5,</v>
      </c>
      <c r="S48" t="str">
        <f t="shared" si="18"/>
        <v>8,</v>
      </c>
      <c r="T48">
        <v>7</v>
      </c>
      <c r="U48" t="s">
        <v>180</v>
      </c>
      <c r="V48" s="5">
        <f t="shared" si="11"/>
        <v>9.9388871019620448E-2</v>
      </c>
      <c r="W48" t="str">
        <f>VLOOKUP(U48,展示字符串!$A$1:$B$83,2,FALSE)</f>
        <v>CHEST_ITEM_TYPE_T3_TANK</v>
      </c>
      <c r="X48" t="str">
        <f>IF(T48=T49,TEXT(V48,"0.00%"),TEXT(V48+(1-SUMIFS(Y:Y,T:T,T48)),"0.00%"))</f>
        <v>9.94%</v>
      </c>
      <c r="Y48" s="5">
        <f t="shared" ref="Y48:Y64" si="19">ROUND(V48,4)</f>
        <v>9.9400000000000002E-2</v>
      </c>
    </row>
    <row r="49" spans="1:25" x14ac:dyDescent="0.15">
      <c r="A49" t="s">
        <v>37</v>
      </c>
      <c r="B49">
        <v>91101</v>
      </c>
      <c r="C49">
        <v>151</v>
      </c>
      <c r="D49">
        <v>5</v>
      </c>
      <c r="E49">
        <v>8</v>
      </c>
      <c r="F49">
        <v>4</v>
      </c>
      <c r="G49" s="5">
        <f t="shared" si="0"/>
        <v>3.279044516829533E-2</v>
      </c>
      <c r="H49" t="str">
        <f>VLOOKUP(B49,'名称-id-价值'!B:C,2,FALSE)</f>
        <v>T1MP1</v>
      </c>
      <c r="I49" t="str">
        <f t="shared" si="4"/>
        <v>T1部件</v>
      </c>
      <c r="J49">
        <f t="shared" si="5"/>
        <v>2</v>
      </c>
      <c r="K49">
        <f t="shared" si="6"/>
        <v>0.85255157437567863</v>
      </c>
      <c r="L49">
        <f>VLOOKUP(B49,'名称-id-价值'!B:M,J49+2,FALSE)</f>
        <v>38</v>
      </c>
      <c r="M49">
        <f t="shared" si="7"/>
        <v>8.0992399565689457</v>
      </c>
      <c r="N49">
        <f t="shared" si="1"/>
        <v>2054.4039087947895</v>
      </c>
      <c r="O49" t="str">
        <f t="shared" si="14"/>
        <v>91101,</v>
      </c>
      <c r="P49" t="str">
        <f t="shared" si="14"/>
        <v>151,</v>
      </c>
      <c r="Q49" t="str">
        <f t="shared" si="8"/>
        <v>(5,8)</v>
      </c>
      <c r="R49" t="str">
        <f t="shared" si="18"/>
        <v>5,</v>
      </c>
      <c r="S49" t="str">
        <f t="shared" si="18"/>
        <v>8,</v>
      </c>
      <c r="T49">
        <v>7</v>
      </c>
      <c r="U49" s="10" t="s">
        <v>149</v>
      </c>
      <c r="V49" s="5">
        <f t="shared" si="11"/>
        <v>0.24959794146027664</v>
      </c>
      <c r="W49" t="str">
        <f>VLOOKUP(U49,展示字符串!$A$1:$B$83,2,FALSE)</f>
        <v>CHEST_ITEM_TYPE_T3_SHARD</v>
      </c>
      <c r="X49" t="str">
        <f>IF(T49=T50,TEXT(V49,"0.00%"),TEXT(V49+(1-SUMIFS(Y:Y,T:T,T49)),"0.00%"))</f>
        <v>24.96%</v>
      </c>
      <c r="Y49" s="5">
        <f t="shared" si="19"/>
        <v>0.24959999999999999</v>
      </c>
    </row>
    <row r="50" spans="1:25" x14ac:dyDescent="0.15">
      <c r="A50" t="s">
        <v>37</v>
      </c>
      <c r="B50">
        <v>91103</v>
      </c>
      <c r="C50">
        <v>151</v>
      </c>
      <c r="D50">
        <v>5</v>
      </c>
      <c r="E50">
        <v>8</v>
      </c>
      <c r="F50">
        <v>4</v>
      </c>
      <c r="G50" s="5">
        <f t="shared" si="0"/>
        <v>3.279044516829533E-2</v>
      </c>
      <c r="H50" t="str">
        <f>VLOOKUP(B50,'名称-id-价值'!B:C,2,FALSE)</f>
        <v>T1MP3</v>
      </c>
      <c r="I50" t="str">
        <f t="shared" si="4"/>
        <v>T1部件</v>
      </c>
      <c r="J50">
        <f t="shared" si="5"/>
        <v>2</v>
      </c>
      <c r="K50">
        <f t="shared" si="6"/>
        <v>0.85255157437567863</v>
      </c>
      <c r="L50">
        <f>VLOOKUP(B50,'名称-id-价值'!B:M,J50+2,FALSE)</f>
        <v>38</v>
      </c>
      <c r="M50">
        <f t="shared" si="7"/>
        <v>8.0992399565689457</v>
      </c>
      <c r="N50">
        <f t="shared" si="1"/>
        <v>2054.4039087947895</v>
      </c>
      <c r="O50" t="str">
        <f t="shared" si="14"/>
        <v>91103,</v>
      </c>
      <c r="P50" t="str">
        <f t="shared" si="14"/>
        <v>151,</v>
      </c>
      <c r="Q50" t="str">
        <f t="shared" si="8"/>
        <v>(5,8)</v>
      </c>
      <c r="R50" t="str">
        <f t="shared" si="18"/>
        <v>5,</v>
      </c>
      <c r="S50" t="str">
        <f t="shared" si="18"/>
        <v>8,</v>
      </c>
      <c r="T50">
        <v>7</v>
      </c>
      <c r="U50" t="s">
        <v>152</v>
      </c>
      <c r="V50" s="5">
        <f t="shared" si="11"/>
        <v>0.28176262463814722</v>
      </c>
      <c r="W50" t="str">
        <f>VLOOKUP(U50,展示字符串!$A$1:$B$83,2,FALSE)</f>
        <v>CHEST_ITEM_TYPE_T2_PART</v>
      </c>
      <c r="X50" t="str">
        <f>IF(T50=T51,TEXT(V50,"0.00%"),TEXT(V50+(1-SUMIFS(Y:Y,T:T,T50)),"0.00%"))</f>
        <v>28.18%</v>
      </c>
      <c r="Y50" s="5">
        <f t="shared" si="19"/>
        <v>0.28179999999999999</v>
      </c>
    </row>
    <row r="51" spans="1:25" x14ac:dyDescent="0.15">
      <c r="A51" t="s">
        <v>37</v>
      </c>
      <c r="B51">
        <v>91105</v>
      </c>
      <c r="C51">
        <v>151</v>
      </c>
      <c r="D51">
        <v>5</v>
      </c>
      <c r="E51">
        <v>8</v>
      </c>
      <c r="F51">
        <v>4</v>
      </c>
      <c r="G51" s="5">
        <f t="shared" si="0"/>
        <v>3.279044516829533E-2</v>
      </c>
      <c r="H51" t="str">
        <f>VLOOKUP(B51,'名称-id-价值'!B:C,2,FALSE)</f>
        <v>T1MP5</v>
      </c>
      <c r="I51" t="str">
        <f t="shared" si="4"/>
        <v>T1部件</v>
      </c>
      <c r="J51">
        <f t="shared" si="5"/>
        <v>2</v>
      </c>
      <c r="K51">
        <f t="shared" si="6"/>
        <v>0.85255157437567863</v>
      </c>
      <c r="L51">
        <f>VLOOKUP(B51,'名称-id-价值'!B:M,J51+2,FALSE)</f>
        <v>38</v>
      </c>
      <c r="M51">
        <f t="shared" si="7"/>
        <v>8.0992399565689457</v>
      </c>
      <c r="N51">
        <f t="shared" si="1"/>
        <v>2054.4039087947895</v>
      </c>
      <c r="O51" t="str">
        <f t="shared" si="14"/>
        <v>91105,</v>
      </c>
      <c r="P51" t="str">
        <f t="shared" si="14"/>
        <v>151,</v>
      </c>
      <c r="Q51" t="str">
        <f t="shared" si="8"/>
        <v>(5,8)</v>
      </c>
      <c r="R51" t="str">
        <f t="shared" si="18"/>
        <v>5,</v>
      </c>
      <c r="S51" t="str">
        <f t="shared" si="18"/>
        <v>8,</v>
      </c>
      <c r="T51">
        <v>7</v>
      </c>
      <c r="U51" t="s">
        <v>388</v>
      </c>
      <c r="V51" s="5">
        <f t="shared" si="11"/>
        <v>0.31564275758550442</v>
      </c>
      <c r="W51" t="str">
        <f>VLOOKUP(U51,展示字符串!$A$1:$B$83,2,FALSE)</f>
        <v>CHEST_ITEM_TYPE_T3_PART</v>
      </c>
      <c r="X51" t="str">
        <f>IF(T51=T53,TEXT(V51,"0.00%"),TEXT(V51+(1-SUMIFS(Y:Y,T:T,T51)),"0.00%"))</f>
        <v>31.56%</v>
      </c>
      <c r="Y51" s="5">
        <f t="shared" si="19"/>
        <v>0.31559999999999999</v>
      </c>
    </row>
    <row r="52" spans="1:25" x14ac:dyDescent="0.15">
      <c r="A52" t="s">
        <v>37</v>
      </c>
      <c r="B52">
        <v>91201</v>
      </c>
      <c r="C52">
        <v>151</v>
      </c>
      <c r="D52">
        <v>5</v>
      </c>
      <c r="E52">
        <v>8</v>
      </c>
      <c r="F52">
        <v>4</v>
      </c>
      <c r="G52" s="5">
        <f t="shared" si="0"/>
        <v>3.279044516829533E-2</v>
      </c>
      <c r="H52" t="str">
        <f>VLOOKUP(B52,'名称-id-价值'!B:C,2,FALSE)</f>
        <v>T1HP1</v>
      </c>
      <c r="I52" t="str">
        <f t="shared" si="4"/>
        <v>T1部件</v>
      </c>
      <c r="J52">
        <f t="shared" si="5"/>
        <v>2</v>
      </c>
      <c r="K52">
        <f t="shared" si="6"/>
        <v>0.85255157437567863</v>
      </c>
      <c r="L52">
        <f>VLOOKUP(B52,'名称-id-价值'!B:M,J52+2,FALSE)</f>
        <v>38</v>
      </c>
      <c r="M52">
        <f t="shared" si="7"/>
        <v>8.0992399565689457</v>
      </c>
      <c r="N52">
        <f t="shared" si="1"/>
        <v>2054.4039087947895</v>
      </c>
      <c r="O52" t="str">
        <f t="shared" si="14"/>
        <v>91201,</v>
      </c>
      <c r="P52" t="str">
        <f t="shared" si="14"/>
        <v>151,</v>
      </c>
      <c r="Q52" t="str">
        <f t="shared" si="8"/>
        <v>(5,8)</v>
      </c>
      <c r="R52" t="str">
        <f t="shared" si="18"/>
        <v>5,</v>
      </c>
      <c r="S52" t="str">
        <f t="shared" si="18"/>
        <v>8,</v>
      </c>
      <c r="T52">
        <v>7</v>
      </c>
      <c r="U52" t="s">
        <v>498</v>
      </c>
      <c r="V52" s="5">
        <f t="shared" si="11"/>
        <v>5.3607805296451164E-2</v>
      </c>
      <c r="W52" t="str">
        <f>VLOOKUP(U52,展示字符串!$A$1:$B$83,2,FALSE)</f>
        <v>CHEST_ITEM_TYPE_T4_PART</v>
      </c>
      <c r="X52" t="str">
        <f t="shared" ref="X52:X63" si="20">IF(T52=T53,TEXT(V52,"0.00%"),TEXT(V52+(1-SUMIFS(Y:Y,T:T,T52)),"0.00%"))</f>
        <v>5.36%</v>
      </c>
      <c r="Y52" s="5">
        <f t="shared" si="19"/>
        <v>5.3600000000000002E-2</v>
      </c>
    </row>
    <row r="53" spans="1:25" x14ac:dyDescent="0.15">
      <c r="A53" t="s">
        <v>37</v>
      </c>
      <c r="B53">
        <v>91203</v>
      </c>
      <c r="C53">
        <v>151</v>
      </c>
      <c r="D53">
        <v>5</v>
      </c>
      <c r="E53">
        <v>8</v>
      </c>
      <c r="F53">
        <v>4</v>
      </c>
      <c r="G53" s="5">
        <f t="shared" si="0"/>
        <v>3.279044516829533E-2</v>
      </c>
      <c r="H53" t="str">
        <f>VLOOKUP(B53,'名称-id-价值'!B:C,2,FALSE)</f>
        <v>T1HP3</v>
      </c>
      <c r="I53" t="str">
        <f t="shared" si="4"/>
        <v>T1部件</v>
      </c>
      <c r="J53">
        <f t="shared" si="5"/>
        <v>2</v>
      </c>
      <c r="K53">
        <f t="shared" si="6"/>
        <v>0.85255157437567863</v>
      </c>
      <c r="L53">
        <f>VLOOKUP(B53,'名称-id-价值'!B:M,J53+2,FALSE)</f>
        <v>38</v>
      </c>
      <c r="M53">
        <f t="shared" si="7"/>
        <v>8.0992399565689457</v>
      </c>
      <c r="N53">
        <f t="shared" si="1"/>
        <v>2054.4039087947895</v>
      </c>
      <c r="O53" t="str">
        <f t="shared" si="14"/>
        <v>91203,</v>
      </c>
      <c r="P53" t="str">
        <f t="shared" si="14"/>
        <v>151,</v>
      </c>
      <c r="Q53" t="str">
        <f t="shared" si="8"/>
        <v>(5,8)</v>
      </c>
      <c r="R53" t="str">
        <f t="shared" si="18"/>
        <v>5,</v>
      </c>
      <c r="S53" t="str">
        <f t="shared" si="18"/>
        <v>8,</v>
      </c>
      <c r="T53">
        <v>8</v>
      </c>
      <c r="U53" t="s">
        <v>180</v>
      </c>
      <c r="V53" s="5">
        <f t="shared" si="11"/>
        <v>9.9388871019620448E-2</v>
      </c>
      <c r="W53" t="str">
        <f>VLOOKUP(U53,展示字符串!$A$1:$B$83,2,FALSE)</f>
        <v>CHEST_ITEM_TYPE_T3_TANK</v>
      </c>
      <c r="X53" t="str">
        <f t="shared" si="20"/>
        <v>9.94%</v>
      </c>
      <c r="Y53" s="5">
        <f t="shared" si="19"/>
        <v>9.9400000000000002E-2</v>
      </c>
    </row>
    <row r="54" spans="1:25" x14ac:dyDescent="0.15">
      <c r="A54" t="s">
        <v>37</v>
      </c>
      <c r="B54">
        <v>91205</v>
      </c>
      <c r="C54">
        <v>151</v>
      </c>
      <c r="D54">
        <v>5</v>
      </c>
      <c r="E54">
        <v>8</v>
      </c>
      <c r="F54">
        <v>4</v>
      </c>
      <c r="G54" s="5">
        <f t="shared" si="0"/>
        <v>3.279044516829533E-2</v>
      </c>
      <c r="H54" t="str">
        <f>VLOOKUP(B54,'名称-id-价值'!B:C,2,FALSE)</f>
        <v>T1HP5</v>
      </c>
      <c r="I54" t="str">
        <f t="shared" si="4"/>
        <v>T1部件</v>
      </c>
      <c r="J54">
        <f t="shared" si="5"/>
        <v>2</v>
      </c>
      <c r="K54">
        <f t="shared" si="6"/>
        <v>0.85255157437567863</v>
      </c>
      <c r="L54">
        <f>VLOOKUP(B54,'名称-id-价值'!B:M,J54+2,FALSE)</f>
        <v>38</v>
      </c>
      <c r="M54">
        <f t="shared" si="7"/>
        <v>8.0992399565689457</v>
      </c>
      <c r="N54">
        <f t="shared" si="1"/>
        <v>2054.4039087947895</v>
      </c>
      <c r="O54" t="str">
        <f t="shared" si="14"/>
        <v>91205,</v>
      </c>
      <c r="P54" t="str">
        <f t="shared" si="14"/>
        <v>151,</v>
      </c>
      <c r="Q54" t="str">
        <f t="shared" si="8"/>
        <v>(5,8)</v>
      </c>
      <c r="R54" t="str">
        <f t="shared" si="18"/>
        <v>5,</v>
      </c>
      <c r="S54" t="str">
        <f t="shared" si="18"/>
        <v>8,</v>
      </c>
      <c r="T54">
        <v>8</v>
      </c>
      <c r="U54" s="10" t="s">
        <v>149</v>
      </c>
      <c r="V54" s="5">
        <f t="shared" si="11"/>
        <v>0.24959794146027664</v>
      </c>
      <c r="W54" t="str">
        <f>VLOOKUP(U54,展示字符串!$A$1:$B$83,2,FALSE)</f>
        <v>CHEST_ITEM_TYPE_T3_SHARD</v>
      </c>
      <c r="X54" t="str">
        <f t="shared" si="20"/>
        <v>24.96%</v>
      </c>
      <c r="Y54" s="5">
        <f t="shared" si="19"/>
        <v>0.24959999999999999</v>
      </c>
    </row>
    <row r="55" spans="1:25" x14ac:dyDescent="0.15">
      <c r="A55" t="s">
        <v>37</v>
      </c>
      <c r="B55">
        <v>91002</v>
      </c>
      <c r="C55">
        <v>151</v>
      </c>
      <c r="D55">
        <v>5</v>
      </c>
      <c r="E55">
        <v>8</v>
      </c>
      <c r="F55">
        <v>4</v>
      </c>
      <c r="G55" s="5">
        <f t="shared" si="0"/>
        <v>3.279044516829533E-2</v>
      </c>
      <c r="H55" t="str">
        <f>VLOOKUP(B55,'名称-id-价值'!B:C,2,FALSE)</f>
        <v>T1LP2</v>
      </c>
      <c r="I55" t="str">
        <f t="shared" si="4"/>
        <v>T1部件</v>
      </c>
      <c r="J55">
        <f t="shared" si="5"/>
        <v>2</v>
      </c>
      <c r="K55">
        <f t="shared" si="6"/>
        <v>0.85255157437567863</v>
      </c>
      <c r="L55">
        <f>VLOOKUP(B55,'名称-id-价值'!B:M,J55+2,FALSE)</f>
        <v>38</v>
      </c>
      <c r="M55">
        <f t="shared" si="7"/>
        <v>8.0992399565689457</v>
      </c>
      <c r="N55">
        <f t="shared" si="1"/>
        <v>2054.4039087947895</v>
      </c>
      <c r="O55" t="str">
        <f t="shared" si="14"/>
        <v>91002,</v>
      </c>
      <c r="P55" t="str">
        <f t="shared" si="14"/>
        <v>151,</v>
      </c>
      <c r="Q55" t="str">
        <f t="shared" si="8"/>
        <v>(5,8)</v>
      </c>
      <c r="R55" t="str">
        <f t="shared" si="18"/>
        <v>5,</v>
      </c>
      <c r="S55" t="str">
        <f t="shared" si="18"/>
        <v>8,</v>
      </c>
      <c r="T55">
        <v>8</v>
      </c>
      <c r="U55" t="s">
        <v>152</v>
      </c>
      <c r="V55" s="5">
        <f t="shared" si="11"/>
        <v>0.28176262463814722</v>
      </c>
      <c r="W55" t="str">
        <f>VLOOKUP(U55,展示字符串!$A$1:$B$83,2,FALSE)</f>
        <v>CHEST_ITEM_TYPE_T2_PART</v>
      </c>
      <c r="X55" t="str">
        <f t="shared" si="20"/>
        <v>28.18%</v>
      </c>
      <c r="Y55" s="5">
        <f t="shared" si="19"/>
        <v>0.28179999999999999</v>
      </c>
    </row>
    <row r="56" spans="1:25" x14ac:dyDescent="0.15">
      <c r="A56" t="s">
        <v>37</v>
      </c>
      <c r="B56">
        <v>91004</v>
      </c>
      <c r="C56">
        <v>151</v>
      </c>
      <c r="D56">
        <v>5</v>
      </c>
      <c r="E56">
        <v>8</v>
      </c>
      <c r="F56">
        <v>4</v>
      </c>
      <c r="G56" s="5">
        <f t="shared" si="0"/>
        <v>3.279044516829533E-2</v>
      </c>
      <c r="H56" t="str">
        <f>VLOOKUP(B56,'名称-id-价值'!B:C,2,FALSE)</f>
        <v>T1LP4</v>
      </c>
      <c r="I56" t="str">
        <f t="shared" si="4"/>
        <v>T1部件</v>
      </c>
      <c r="J56">
        <f t="shared" si="5"/>
        <v>2</v>
      </c>
      <c r="K56">
        <f t="shared" si="6"/>
        <v>0.85255157437567863</v>
      </c>
      <c r="L56">
        <f>VLOOKUP(B56,'名称-id-价值'!B:M,J56+2,FALSE)</f>
        <v>38</v>
      </c>
      <c r="M56">
        <f t="shared" si="7"/>
        <v>8.0992399565689457</v>
      </c>
      <c r="N56">
        <f t="shared" si="1"/>
        <v>2054.4039087947895</v>
      </c>
      <c r="O56" t="str">
        <f t="shared" si="14"/>
        <v>91004,</v>
      </c>
      <c r="P56" t="str">
        <f t="shared" si="14"/>
        <v>151,</v>
      </c>
      <c r="Q56" t="str">
        <f t="shared" si="8"/>
        <v>(5,8)</v>
      </c>
      <c r="R56" t="str">
        <f t="shared" si="18"/>
        <v>5,</v>
      </c>
      <c r="S56" t="str">
        <f t="shared" si="18"/>
        <v>8,</v>
      </c>
      <c r="T56">
        <v>8</v>
      </c>
      <c r="U56" t="s">
        <v>388</v>
      </c>
      <c r="V56" s="5">
        <f t="shared" si="11"/>
        <v>0.31564275758550442</v>
      </c>
      <c r="W56" t="str">
        <f>VLOOKUP(U56,展示字符串!$A$1:$B$83,2,FALSE)</f>
        <v>CHEST_ITEM_TYPE_T3_PART</v>
      </c>
      <c r="X56" t="str">
        <f t="shared" si="20"/>
        <v>36.92%</v>
      </c>
      <c r="Y56" s="5">
        <f t="shared" si="19"/>
        <v>0.31559999999999999</v>
      </c>
    </row>
    <row r="57" spans="1:25" x14ac:dyDescent="0.15">
      <c r="A57" t="s">
        <v>37</v>
      </c>
      <c r="B57">
        <v>91006</v>
      </c>
      <c r="C57">
        <v>151</v>
      </c>
      <c r="D57">
        <v>5</v>
      </c>
      <c r="E57">
        <v>8</v>
      </c>
      <c r="F57">
        <v>4</v>
      </c>
      <c r="G57" s="5">
        <f t="shared" si="0"/>
        <v>3.279044516829533E-2</v>
      </c>
      <c r="H57" t="str">
        <f>VLOOKUP(B57,'名称-id-价值'!B:C,2,FALSE)</f>
        <v>T1LP6</v>
      </c>
      <c r="I57" t="str">
        <f t="shared" si="4"/>
        <v>T1部件</v>
      </c>
      <c r="J57">
        <f t="shared" si="5"/>
        <v>2</v>
      </c>
      <c r="K57">
        <f t="shared" si="6"/>
        <v>0.85255157437567863</v>
      </c>
      <c r="L57">
        <f>VLOOKUP(B57,'名称-id-价值'!B:M,J57+2,FALSE)</f>
        <v>38</v>
      </c>
      <c r="M57">
        <f t="shared" si="7"/>
        <v>8.0992399565689457</v>
      </c>
      <c r="N57">
        <f t="shared" si="1"/>
        <v>2054.4039087947895</v>
      </c>
      <c r="O57" t="str">
        <f t="shared" si="14"/>
        <v>91006,</v>
      </c>
      <c r="P57" t="str">
        <f t="shared" si="14"/>
        <v>151,</v>
      </c>
      <c r="Q57" t="str">
        <f t="shared" si="8"/>
        <v>(5,8)</v>
      </c>
      <c r="R57" t="str">
        <f t="shared" si="18"/>
        <v>5,</v>
      </c>
      <c r="S57" t="str">
        <f t="shared" si="18"/>
        <v>8,</v>
      </c>
      <c r="T57">
        <v>9</v>
      </c>
      <c r="U57" t="s">
        <v>180</v>
      </c>
      <c r="V57" s="5">
        <f t="shared" si="11"/>
        <v>9.9388871019620448E-2</v>
      </c>
      <c r="W57" t="str">
        <f>VLOOKUP(U57,展示字符串!$A$1:$B$83,2,FALSE)</f>
        <v>CHEST_ITEM_TYPE_T3_TANK</v>
      </c>
      <c r="X57" t="str">
        <f t="shared" si="20"/>
        <v>9.94%</v>
      </c>
      <c r="Y57" s="5">
        <f t="shared" si="19"/>
        <v>9.9400000000000002E-2</v>
      </c>
    </row>
    <row r="58" spans="1:25" x14ac:dyDescent="0.15">
      <c r="A58" t="s">
        <v>37</v>
      </c>
      <c r="B58">
        <v>91102</v>
      </c>
      <c r="C58">
        <v>151</v>
      </c>
      <c r="D58">
        <v>5</v>
      </c>
      <c r="E58">
        <v>8</v>
      </c>
      <c r="F58">
        <v>4</v>
      </c>
      <c r="G58" s="5">
        <f t="shared" si="0"/>
        <v>3.279044516829533E-2</v>
      </c>
      <c r="H58" t="str">
        <f>VLOOKUP(B58,'名称-id-价值'!B:C,2,FALSE)</f>
        <v>T1MP2</v>
      </c>
      <c r="I58" t="str">
        <f t="shared" si="4"/>
        <v>T1部件</v>
      </c>
      <c r="J58">
        <f t="shared" si="5"/>
        <v>2</v>
      </c>
      <c r="K58">
        <f t="shared" si="6"/>
        <v>0.85255157437567863</v>
      </c>
      <c r="L58">
        <f>VLOOKUP(B58,'名称-id-价值'!B:M,J58+2,FALSE)</f>
        <v>38</v>
      </c>
      <c r="M58">
        <f t="shared" si="7"/>
        <v>8.0992399565689457</v>
      </c>
      <c r="N58">
        <f t="shared" si="1"/>
        <v>2054.4039087947895</v>
      </c>
      <c r="O58" t="str">
        <f t="shared" si="14"/>
        <v>91102,</v>
      </c>
      <c r="P58" t="str">
        <f t="shared" si="14"/>
        <v>151,</v>
      </c>
      <c r="Q58" t="str">
        <f t="shared" si="8"/>
        <v>(5,8)</v>
      </c>
      <c r="R58" t="str">
        <f t="shared" si="18"/>
        <v>5,</v>
      </c>
      <c r="S58" t="str">
        <f t="shared" si="18"/>
        <v>8,</v>
      </c>
      <c r="T58">
        <v>9</v>
      </c>
      <c r="U58" s="10" t="s">
        <v>149</v>
      </c>
      <c r="V58" s="5">
        <f t="shared" si="11"/>
        <v>0.24959794146027664</v>
      </c>
      <c r="W58" t="str">
        <f>VLOOKUP(U58,展示字符串!$A$1:$B$83,2,FALSE)</f>
        <v>CHEST_ITEM_TYPE_T3_SHARD</v>
      </c>
      <c r="X58" t="str">
        <f t="shared" si="20"/>
        <v>24.96%</v>
      </c>
      <c r="Y58" s="5">
        <f t="shared" si="19"/>
        <v>0.24959999999999999</v>
      </c>
    </row>
    <row r="59" spans="1:25" x14ac:dyDescent="0.15">
      <c r="A59" t="s">
        <v>37</v>
      </c>
      <c r="B59">
        <v>91104</v>
      </c>
      <c r="C59">
        <v>151</v>
      </c>
      <c r="D59">
        <v>5</v>
      </c>
      <c r="E59">
        <v>8</v>
      </c>
      <c r="F59">
        <v>4</v>
      </c>
      <c r="G59" s="5">
        <f t="shared" si="0"/>
        <v>3.279044516829533E-2</v>
      </c>
      <c r="H59" t="str">
        <f>VLOOKUP(B59,'名称-id-价值'!B:C,2,FALSE)</f>
        <v>T1MP4</v>
      </c>
      <c r="I59" t="str">
        <f t="shared" si="4"/>
        <v>T1部件</v>
      </c>
      <c r="J59">
        <f t="shared" si="5"/>
        <v>2</v>
      </c>
      <c r="K59">
        <f t="shared" si="6"/>
        <v>0.85255157437567863</v>
      </c>
      <c r="L59">
        <f>VLOOKUP(B59,'名称-id-价值'!B:M,J59+2,FALSE)</f>
        <v>38</v>
      </c>
      <c r="M59">
        <f t="shared" si="7"/>
        <v>8.0992399565689457</v>
      </c>
      <c r="N59">
        <f t="shared" si="1"/>
        <v>2054.4039087947895</v>
      </c>
      <c r="O59" t="str">
        <f t="shared" si="14"/>
        <v>91104,</v>
      </c>
      <c r="P59" t="str">
        <f t="shared" si="14"/>
        <v>151,</v>
      </c>
      <c r="Q59" t="str">
        <f t="shared" si="8"/>
        <v>(5,8)</v>
      </c>
      <c r="R59" t="str">
        <f t="shared" si="18"/>
        <v>5,</v>
      </c>
      <c r="S59" t="str">
        <f t="shared" si="18"/>
        <v>8,</v>
      </c>
      <c r="T59">
        <v>9</v>
      </c>
      <c r="U59" t="s">
        <v>152</v>
      </c>
      <c r="V59" s="5">
        <f t="shared" si="11"/>
        <v>0.28176262463814722</v>
      </c>
      <c r="W59" t="str">
        <f>VLOOKUP(U59,展示字符串!$A$1:$B$83,2,FALSE)</f>
        <v>CHEST_ITEM_TYPE_T2_PART</v>
      </c>
      <c r="X59" t="str">
        <f t="shared" si="20"/>
        <v>28.18%</v>
      </c>
      <c r="Y59" s="5">
        <f t="shared" si="19"/>
        <v>0.28179999999999999</v>
      </c>
    </row>
    <row r="60" spans="1:25" x14ac:dyDescent="0.15">
      <c r="A60" t="s">
        <v>37</v>
      </c>
      <c r="B60">
        <v>91106</v>
      </c>
      <c r="C60">
        <v>151</v>
      </c>
      <c r="D60">
        <v>5</v>
      </c>
      <c r="E60">
        <v>8</v>
      </c>
      <c r="F60">
        <v>4</v>
      </c>
      <c r="G60" s="5">
        <f t="shared" si="0"/>
        <v>3.279044516829533E-2</v>
      </c>
      <c r="H60" t="str">
        <f>VLOOKUP(B60,'名称-id-价值'!B:C,2,FALSE)</f>
        <v>T1MP6</v>
      </c>
      <c r="I60" t="str">
        <f t="shared" si="4"/>
        <v>T1部件</v>
      </c>
      <c r="J60">
        <f t="shared" si="5"/>
        <v>2</v>
      </c>
      <c r="K60">
        <f t="shared" si="6"/>
        <v>0.85255157437567863</v>
      </c>
      <c r="L60">
        <f>VLOOKUP(B60,'名称-id-价值'!B:M,J60+2,FALSE)</f>
        <v>38</v>
      </c>
      <c r="M60">
        <f t="shared" si="7"/>
        <v>8.0992399565689457</v>
      </c>
      <c r="N60">
        <f t="shared" si="1"/>
        <v>2054.4039087947895</v>
      </c>
      <c r="O60" t="str">
        <f t="shared" si="14"/>
        <v>91106,</v>
      </c>
      <c r="P60" t="str">
        <f t="shared" si="14"/>
        <v>151,</v>
      </c>
      <c r="Q60" t="str">
        <f t="shared" si="8"/>
        <v>(5,8)</v>
      </c>
      <c r="R60" t="str">
        <f t="shared" si="18"/>
        <v>5,</v>
      </c>
      <c r="S60" t="str">
        <f t="shared" si="18"/>
        <v>8,</v>
      </c>
      <c r="T60">
        <v>9</v>
      </c>
      <c r="U60" t="s">
        <v>388</v>
      </c>
      <c r="V60" s="5">
        <f t="shared" si="11"/>
        <v>0.31564275758550442</v>
      </c>
      <c r="W60" t="str">
        <f>VLOOKUP(U60,展示字符串!$A$1:$B$83,2,FALSE)</f>
        <v>CHEST_ITEM_TYPE_T3_PART</v>
      </c>
      <c r="X60" t="str">
        <f t="shared" si="20"/>
        <v>36.92%</v>
      </c>
      <c r="Y60" s="5">
        <f t="shared" si="19"/>
        <v>0.31559999999999999</v>
      </c>
    </row>
    <row r="61" spans="1:25" x14ac:dyDescent="0.15">
      <c r="A61" t="s">
        <v>37</v>
      </c>
      <c r="B61">
        <v>91202</v>
      </c>
      <c r="C61">
        <v>151</v>
      </c>
      <c r="D61">
        <v>5</v>
      </c>
      <c r="E61">
        <v>8</v>
      </c>
      <c r="F61">
        <v>4</v>
      </c>
      <c r="G61" s="5">
        <f t="shared" si="0"/>
        <v>3.279044516829533E-2</v>
      </c>
      <c r="H61" t="str">
        <f>VLOOKUP(B61,'名称-id-价值'!B:C,2,FALSE)</f>
        <v>T1HP2</v>
      </c>
      <c r="I61" t="str">
        <f t="shared" si="4"/>
        <v>T1部件</v>
      </c>
      <c r="J61">
        <f t="shared" si="5"/>
        <v>2</v>
      </c>
      <c r="K61">
        <f t="shared" si="6"/>
        <v>0.85255157437567863</v>
      </c>
      <c r="L61">
        <f>VLOOKUP(B61,'名称-id-价值'!B:M,J61+2,FALSE)</f>
        <v>38</v>
      </c>
      <c r="M61">
        <f t="shared" si="7"/>
        <v>8.0992399565689457</v>
      </c>
      <c r="N61">
        <f t="shared" si="1"/>
        <v>2054.4039087947895</v>
      </c>
      <c r="O61" t="str">
        <f t="shared" si="14"/>
        <v>91202,</v>
      </c>
      <c r="P61" t="str">
        <f t="shared" si="14"/>
        <v>151,</v>
      </c>
      <c r="Q61" t="str">
        <f t="shared" si="8"/>
        <v>(5,8)</v>
      </c>
      <c r="R61" t="str">
        <f t="shared" si="18"/>
        <v>5,</v>
      </c>
      <c r="S61" t="str">
        <f t="shared" si="18"/>
        <v>8,</v>
      </c>
      <c r="T61">
        <v>10</v>
      </c>
      <c r="U61" t="s">
        <v>180</v>
      </c>
      <c r="V61" s="5">
        <f t="shared" si="11"/>
        <v>9.9388871019620448E-2</v>
      </c>
      <c r="W61" t="str">
        <f>VLOOKUP(U61,展示字符串!$A$1:$B$83,2,FALSE)</f>
        <v>CHEST_ITEM_TYPE_T3_TANK</v>
      </c>
      <c r="X61" t="str">
        <f t="shared" si="20"/>
        <v>9.94%</v>
      </c>
      <c r="Y61" s="5">
        <f t="shared" si="19"/>
        <v>9.9400000000000002E-2</v>
      </c>
    </row>
    <row r="62" spans="1:25" x14ac:dyDescent="0.15">
      <c r="A62" t="s">
        <v>37</v>
      </c>
      <c r="B62">
        <v>91204</v>
      </c>
      <c r="C62">
        <v>151</v>
      </c>
      <c r="D62">
        <v>5</v>
      </c>
      <c r="E62">
        <v>8</v>
      </c>
      <c r="F62">
        <v>4</v>
      </c>
      <c r="G62" s="5">
        <f t="shared" si="0"/>
        <v>3.279044516829533E-2</v>
      </c>
      <c r="H62" t="str">
        <f>VLOOKUP(B62,'名称-id-价值'!B:C,2,FALSE)</f>
        <v>T1HP4</v>
      </c>
      <c r="I62" t="str">
        <f t="shared" si="4"/>
        <v>T1部件</v>
      </c>
      <c r="J62">
        <f t="shared" si="5"/>
        <v>2</v>
      </c>
      <c r="K62">
        <f t="shared" si="6"/>
        <v>0.85255157437567863</v>
      </c>
      <c r="L62">
        <f>VLOOKUP(B62,'名称-id-价值'!B:M,J62+2,FALSE)</f>
        <v>38</v>
      </c>
      <c r="M62">
        <f t="shared" si="7"/>
        <v>8.0992399565689457</v>
      </c>
      <c r="N62">
        <f t="shared" si="1"/>
        <v>2054.4039087947895</v>
      </c>
      <c r="O62" t="str">
        <f t="shared" si="14"/>
        <v>91204,</v>
      </c>
      <c r="P62" t="str">
        <f t="shared" si="14"/>
        <v>151,</v>
      </c>
      <c r="Q62" t="str">
        <f t="shared" si="8"/>
        <v>(5,8)</v>
      </c>
      <c r="R62" t="str">
        <f t="shared" si="18"/>
        <v>5,</v>
      </c>
      <c r="S62" t="str">
        <f t="shared" si="18"/>
        <v>8,</v>
      </c>
      <c r="T62">
        <v>10</v>
      </c>
      <c r="U62" s="10" t="s">
        <v>149</v>
      </c>
      <c r="V62" s="5">
        <f t="shared" si="11"/>
        <v>0.24959794146027664</v>
      </c>
      <c r="W62" t="str">
        <f>VLOOKUP(U62,展示字符串!$A$1:$B$83,2,FALSE)</f>
        <v>CHEST_ITEM_TYPE_T3_SHARD</v>
      </c>
      <c r="X62" t="str">
        <f t="shared" si="20"/>
        <v>24.96%</v>
      </c>
      <c r="Y62" s="5">
        <f t="shared" si="19"/>
        <v>0.24959999999999999</v>
      </c>
    </row>
    <row r="63" spans="1:25" x14ac:dyDescent="0.15">
      <c r="A63" t="s">
        <v>37</v>
      </c>
      <c r="B63">
        <v>91206</v>
      </c>
      <c r="C63">
        <v>160</v>
      </c>
      <c r="D63">
        <v>5</v>
      </c>
      <c r="E63">
        <v>8</v>
      </c>
      <c r="F63">
        <v>4</v>
      </c>
      <c r="G63" s="5">
        <f t="shared" si="0"/>
        <v>3.4744842562432141E-2</v>
      </c>
      <c r="H63" t="str">
        <f>VLOOKUP(B63,'名称-id-价值'!B:C,2,FALSE)</f>
        <v>T1HP6</v>
      </c>
      <c r="I63" t="str">
        <f t="shared" si="4"/>
        <v>T1部件</v>
      </c>
      <c r="J63">
        <f t="shared" si="5"/>
        <v>2</v>
      </c>
      <c r="K63">
        <f t="shared" si="6"/>
        <v>0.90336590662323568</v>
      </c>
      <c r="L63">
        <f>VLOOKUP(B63,'名称-id-价值'!B:M,J63+2,FALSE)</f>
        <v>38</v>
      </c>
      <c r="M63">
        <f t="shared" si="7"/>
        <v>8.5819761129207386</v>
      </c>
      <c r="N63">
        <f t="shared" si="1"/>
        <v>2054.4039087947895</v>
      </c>
      <c r="O63" t="str">
        <f t="shared" si="14"/>
        <v>91206,</v>
      </c>
      <c r="P63" t="str">
        <f t="shared" si="14"/>
        <v>160,</v>
      </c>
      <c r="Q63" t="str">
        <f t="shared" si="8"/>
        <v>(5,8)</v>
      </c>
      <c r="R63" t="str">
        <f t="shared" si="18"/>
        <v>5,</v>
      </c>
      <c r="S63" t="str">
        <f t="shared" si="18"/>
        <v>8,</v>
      </c>
      <c r="T63">
        <v>10</v>
      </c>
      <c r="U63" t="s">
        <v>152</v>
      </c>
      <c r="V63" s="5">
        <f t="shared" si="11"/>
        <v>0.28176262463814722</v>
      </c>
      <c r="W63" t="str">
        <f>VLOOKUP(U63,展示字符串!$A$1:$B$83,2,FALSE)</f>
        <v>CHEST_ITEM_TYPE_T2_PART</v>
      </c>
      <c r="X63" t="str">
        <f t="shared" si="20"/>
        <v>28.18%</v>
      </c>
      <c r="Y63" s="5">
        <f t="shared" si="19"/>
        <v>0.28179999999999999</v>
      </c>
    </row>
    <row r="64" spans="1:25" x14ac:dyDescent="0.15">
      <c r="A64" t="s">
        <v>38</v>
      </c>
      <c r="B64">
        <v>11211</v>
      </c>
      <c r="C64">
        <v>167</v>
      </c>
      <c r="D64">
        <v>1</v>
      </c>
      <c r="E64">
        <v>1</v>
      </c>
      <c r="F64">
        <v>4</v>
      </c>
      <c r="G64" s="5">
        <f t="shared" si="0"/>
        <v>2.7354627354627355E-2</v>
      </c>
      <c r="H64" t="str">
        <f>VLOOKUP(B64,'名称-id-价值'!B:C,2,FALSE)</f>
        <v>二号</v>
      </c>
      <c r="I64" t="str">
        <f t="shared" si="4"/>
        <v>T2坦克</v>
      </c>
      <c r="J64">
        <f t="shared" si="5"/>
        <v>3</v>
      </c>
      <c r="K64">
        <f t="shared" si="6"/>
        <v>0.10941850941850942</v>
      </c>
      <c r="L64">
        <f>VLOOKUP(B64,'名称-id-价值'!B:M,J64+2,FALSE)</f>
        <v>564</v>
      </c>
      <c r="M64">
        <f t="shared" si="7"/>
        <v>15.428009828009827</v>
      </c>
      <c r="N64">
        <f t="shared" si="1"/>
        <v>2005.0989025389028</v>
      </c>
      <c r="O64" t="str">
        <f t="shared" si="14"/>
        <v>11211,</v>
      </c>
      <c r="P64" t="str">
        <f t="shared" si="14"/>
        <v>167,</v>
      </c>
      <c r="Q64" t="str">
        <f t="shared" si="8"/>
        <v>(1,1)</v>
      </c>
      <c r="R64" t="str">
        <f t="shared" si="18"/>
        <v>1,</v>
      </c>
      <c r="S64" t="str">
        <f t="shared" si="18"/>
        <v>1,</v>
      </c>
      <c r="T64">
        <v>10</v>
      </c>
      <c r="U64" t="s">
        <v>388</v>
      </c>
      <c r="V64" s="5">
        <f t="shared" si="11"/>
        <v>0.31564275758550442</v>
      </c>
      <c r="W64" t="str">
        <f>VLOOKUP(U64,展示字符串!$A$1:$B$83,2,FALSE)</f>
        <v>CHEST_ITEM_TYPE_T3_PART</v>
      </c>
      <c r="X64" t="e">
        <f>IF(T64=#REF!,TEXT(V64,"0.00%"),TEXT(V64+(1-SUMIFS(Y:Y,T:T,T64)),"0.00%"))</f>
        <v>#REF!</v>
      </c>
      <c r="Y64" s="5">
        <f t="shared" si="19"/>
        <v>0.31559999999999999</v>
      </c>
    </row>
    <row r="65" spans="1:19" x14ac:dyDescent="0.15">
      <c r="A65" t="s">
        <v>38</v>
      </c>
      <c r="B65">
        <v>12211</v>
      </c>
      <c r="C65">
        <v>167</v>
      </c>
      <c r="D65">
        <v>1</v>
      </c>
      <c r="E65">
        <v>1</v>
      </c>
      <c r="F65">
        <v>4</v>
      </c>
      <c r="G65" s="5">
        <f t="shared" si="0"/>
        <v>2.7354627354627355E-2</v>
      </c>
      <c r="H65" t="str">
        <f>VLOOKUP(B65,'名称-id-价值'!B:C,2,FALSE)</f>
        <v>T-34</v>
      </c>
      <c r="I65" t="str">
        <f t="shared" si="4"/>
        <v>T2坦克</v>
      </c>
      <c r="J65">
        <f t="shared" si="5"/>
        <v>3</v>
      </c>
      <c r="K65">
        <f t="shared" si="6"/>
        <v>0.10941850941850942</v>
      </c>
      <c r="L65">
        <f>VLOOKUP(B65,'名称-id-价值'!B:M,J65+2,FALSE)</f>
        <v>564</v>
      </c>
      <c r="M65">
        <f t="shared" si="7"/>
        <v>15.428009828009827</v>
      </c>
      <c r="N65">
        <f t="shared" si="1"/>
        <v>2005.0989025389028</v>
      </c>
      <c r="O65" t="str">
        <f t="shared" si="14"/>
        <v>12211,</v>
      </c>
      <c r="P65" t="str">
        <f t="shared" si="14"/>
        <v>167,</v>
      </c>
      <c r="Q65" t="str">
        <f t="shared" si="8"/>
        <v>(1,1)</v>
      </c>
      <c r="R65" t="str">
        <f t="shared" si="18"/>
        <v>1,</v>
      </c>
      <c r="S65" t="str">
        <f t="shared" si="18"/>
        <v>1,</v>
      </c>
    </row>
    <row r="66" spans="1:19" x14ac:dyDescent="0.15">
      <c r="A66" t="s">
        <v>38</v>
      </c>
      <c r="B66">
        <v>13211</v>
      </c>
      <c r="C66">
        <v>167</v>
      </c>
      <c r="D66">
        <v>1</v>
      </c>
      <c r="E66">
        <v>1</v>
      </c>
      <c r="F66">
        <v>4</v>
      </c>
      <c r="G66" s="5">
        <f t="shared" ref="G66:G129" si="21">C66/SUMIFS(C:C,A:A,A66)</f>
        <v>2.7354627354627355E-2</v>
      </c>
      <c r="H66" t="str">
        <f>VLOOKUP(B66,'名称-id-价值'!B:C,2,FALSE)</f>
        <v>KV-1</v>
      </c>
      <c r="I66" t="str">
        <f t="shared" si="4"/>
        <v>T2坦克</v>
      </c>
      <c r="J66">
        <f t="shared" si="5"/>
        <v>3</v>
      </c>
      <c r="K66">
        <f t="shared" si="6"/>
        <v>0.10941850941850942</v>
      </c>
      <c r="L66">
        <f>VLOOKUP(B66,'名称-id-价值'!B:M,J66+2,FALSE)</f>
        <v>564</v>
      </c>
      <c r="M66">
        <f t="shared" si="7"/>
        <v>15.428009828009827</v>
      </c>
      <c r="N66">
        <f t="shared" ref="N66:N129" si="22">SUMIFS(M:M,A:A,A66)*F66+VLOOKUP(J66,$AC$20:$AF$30,4,FALSE)</f>
        <v>2005.0989025389028</v>
      </c>
      <c r="O66" t="str">
        <f t="shared" si="14"/>
        <v>13211,</v>
      </c>
      <c r="P66" t="str">
        <f t="shared" si="14"/>
        <v>167,</v>
      </c>
      <c r="Q66" t="str">
        <f t="shared" si="8"/>
        <v>(1,1)</v>
      </c>
      <c r="R66" t="str">
        <f t="shared" si="18"/>
        <v>1,</v>
      </c>
      <c r="S66" t="str">
        <f t="shared" si="18"/>
        <v>1,</v>
      </c>
    </row>
    <row r="67" spans="1:19" x14ac:dyDescent="0.15">
      <c r="A67" t="s">
        <v>38</v>
      </c>
      <c r="B67">
        <v>11221</v>
      </c>
      <c r="C67">
        <v>290</v>
      </c>
      <c r="D67">
        <v>1</v>
      </c>
      <c r="E67">
        <v>1</v>
      </c>
      <c r="F67">
        <v>4</v>
      </c>
      <c r="G67" s="5">
        <f t="shared" si="21"/>
        <v>4.7502047502047499E-2</v>
      </c>
      <c r="H67" t="str">
        <f>VLOOKUP(B67,'名称-id-价值'!B:C,2,FALSE)</f>
        <v>Puma</v>
      </c>
      <c r="I67" t="str">
        <f t="shared" si="4"/>
        <v>T2坦克</v>
      </c>
      <c r="J67">
        <f t="shared" ref="J67:J132" si="23">IF(RIGHT(A67,1)+0=0,10,RIGHT(A67,1)+0)</f>
        <v>3</v>
      </c>
      <c r="K67">
        <f t="shared" si="6"/>
        <v>0.19000819000819</v>
      </c>
      <c r="L67">
        <f>VLOOKUP(B67,'名称-id-价值'!B:M,J67+2,FALSE)</f>
        <v>800</v>
      </c>
      <c r="M67">
        <f t="shared" ref="M67:M132" si="24">G67*L67*AVERAGE(D67:E67)</f>
        <v>38.001638001638</v>
      </c>
      <c r="N67">
        <f t="shared" si="22"/>
        <v>2005.0989025389028</v>
      </c>
      <c r="O67" t="str">
        <f t="shared" si="14"/>
        <v>11221,</v>
      </c>
      <c r="P67" t="str">
        <f t="shared" si="14"/>
        <v>290,</v>
      </c>
      <c r="Q67" t="str">
        <f t="shared" si="8"/>
        <v>(1,1)</v>
      </c>
      <c r="R67" t="str">
        <f t="shared" si="18"/>
        <v>1,</v>
      </c>
      <c r="S67" t="str">
        <f t="shared" si="18"/>
        <v>1,</v>
      </c>
    </row>
    <row r="68" spans="1:19" x14ac:dyDescent="0.15">
      <c r="A68" t="s">
        <v>38</v>
      </c>
      <c r="B68">
        <v>12221</v>
      </c>
      <c r="C68">
        <v>290</v>
      </c>
      <c r="D68">
        <v>1</v>
      </c>
      <c r="E68">
        <v>1</v>
      </c>
      <c r="F68">
        <v>4</v>
      </c>
      <c r="G68" s="5">
        <f t="shared" si="21"/>
        <v>4.7502047502047499E-2</v>
      </c>
      <c r="H68" t="str">
        <f>VLOOKUP(B68,'名称-id-价值'!B:C,2,FALSE)</f>
        <v>四号</v>
      </c>
      <c r="I68" t="str">
        <f t="shared" si="4"/>
        <v>T2坦克</v>
      </c>
      <c r="J68">
        <f t="shared" si="23"/>
        <v>3</v>
      </c>
      <c r="K68">
        <f t="shared" si="6"/>
        <v>0.19000819000819</v>
      </c>
      <c r="L68">
        <f>VLOOKUP(B68,'名称-id-价值'!B:M,J68+2,FALSE)</f>
        <v>800</v>
      </c>
      <c r="M68">
        <f t="shared" si="24"/>
        <v>38.001638001638</v>
      </c>
      <c r="N68">
        <f t="shared" si="22"/>
        <v>2005.0989025389028</v>
      </c>
      <c r="O68" t="str">
        <f t="shared" si="14"/>
        <v>12221,</v>
      </c>
      <c r="P68" t="str">
        <f t="shared" si="14"/>
        <v>290,</v>
      </c>
      <c r="Q68" t="str">
        <f t="shared" si="8"/>
        <v>(1,1)</v>
      </c>
      <c r="R68" t="str">
        <f t="shared" si="18"/>
        <v>1,</v>
      </c>
      <c r="S68" t="str">
        <f t="shared" si="18"/>
        <v>1,</v>
      </c>
    </row>
    <row r="69" spans="1:19" x14ac:dyDescent="0.15">
      <c r="A69" t="s">
        <v>38</v>
      </c>
      <c r="B69">
        <v>13221</v>
      </c>
      <c r="C69">
        <v>290</v>
      </c>
      <c r="D69">
        <v>1</v>
      </c>
      <c r="E69">
        <v>1</v>
      </c>
      <c r="F69">
        <v>4</v>
      </c>
      <c r="G69" s="5">
        <f t="shared" si="21"/>
        <v>4.7502047502047499E-2</v>
      </c>
      <c r="H69" t="str">
        <f>VLOOKUP(B69,'名称-id-价值'!B:C,2,FALSE)</f>
        <v>丘吉尔</v>
      </c>
      <c r="I69" t="str">
        <f t="shared" ref="I69:I134" si="25">IF(LEFT(B69,1)+0=5,"T"&amp;MID(B69,3,1)&amp;"碎片",IF(LEFT(B69,1)+0=1,"T"&amp;MID(B69,3,1)&amp;"坦克",IF(LEFT(B69,1)+0=9,"T"&amp;MID(B69,2,1)&amp;"部件")))</f>
        <v>T2坦克</v>
      </c>
      <c r="J69">
        <f t="shared" si="23"/>
        <v>3</v>
      </c>
      <c r="K69">
        <f t="shared" ref="K69:K134" si="26">AVERAGE(D69:E69)*G69*F69</f>
        <v>0.19000819000819</v>
      </c>
      <c r="L69">
        <f>VLOOKUP(B69,'名称-id-价值'!B:M,J69+2,FALSE)</f>
        <v>800</v>
      </c>
      <c r="M69">
        <f t="shared" si="24"/>
        <v>38.001638001638</v>
      </c>
      <c r="N69">
        <f t="shared" si="22"/>
        <v>2005.0989025389028</v>
      </c>
      <c r="O69" t="str">
        <f t="shared" si="14"/>
        <v>13221,</v>
      </c>
      <c r="P69" t="str">
        <f t="shared" si="14"/>
        <v>290,</v>
      </c>
      <c r="Q69" t="str">
        <f t="shared" ref="Q69:Q134" si="27">"("&amp;LEFT(R69&amp;S69,LEN(R69&amp;S69)-1)&amp;")"</f>
        <v>(1,1)</v>
      </c>
      <c r="R69" t="str">
        <f t="shared" si="18"/>
        <v>1,</v>
      </c>
      <c r="S69" t="str">
        <f t="shared" si="18"/>
        <v>1,</v>
      </c>
    </row>
    <row r="70" spans="1:19" x14ac:dyDescent="0.15">
      <c r="A70" t="s">
        <v>38</v>
      </c>
      <c r="B70">
        <v>51211</v>
      </c>
      <c r="C70">
        <v>114</v>
      </c>
      <c r="D70">
        <v>15</v>
      </c>
      <c r="E70">
        <v>28</v>
      </c>
      <c r="F70">
        <v>4</v>
      </c>
      <c r="G70" s="5">
        <f t="shared" si="21"/>
        <v>1.8673218673218674E-2</v>
      </c>
      <c r="H70" t="str">
        <f>VLOOKUP(B70,'名称-id-价值'!B:C,2,FALSE)</f>
        <v>二号-碎片</v>
      </c>
      <c r="I70" t="str">
        <f t="shared" si="25"/>
        <v>T2碎片</v>
      </c>
      <c r="J70">
        <f t="shared" si="23"/>
        <v>3</v>
      </c>
      <c r="K70">
        <f t="shared" si="26"/>
        <v>1.6058968058968059</v>
      </c>
      <c r="L70">
        <f>VLOOKUP(B70,'名称-id-价值'!B:M,J70+2,FALSE)</f>
        <v>56.4</v>
      </c>
      <c r="M70">
        <f t="shared" si="24"/>
        <v>22.643144963144962</v>
      </c>
      <c r="N70">
        <f t="shared" si="22"/>
        <v>2005.0989025389028</v>
      </c>
      <c r="O70" t="str">
        <f t="shared" si="14"/>
        <v>51211,</v>
      </c>
      <c r="P70" t="str">
        <f t="shared" si="14"/>
        <v>114,</v>
      </c>
      <c r="Q70" t="str">
        <f t="shared" si="27"/>
        <v>(15,28)</v>
      </c>
      <c r="R70" t="str">
        <f t="shared" si="18"/>
        <v>15,</v>
      </c>
      <c r="S70" t="str">
        <f t="shared" si="18"/>
        <v>28,</v>
      </c>
    </row>
    <row r="71" spans="1:19" x14ac:dyDescent="0.15">
      <c r="A71" t="s">
        <v>38</v>
      </c>
      <c r="B71">
        <v>52211</v>
      </c>
      <c r="C71">
        <v>114</v>
      </c>
      <c r="D71">
        <v>15</v>
      </c>
      <c r="E71">
        <v>28</v>
      </c>
      <c r="F71">
        <v>4</v>
      </c>
      <c r="G71" s="5">
        <f t="shared" si="21"/>
        <v>1.8673218673218674E-2</v>
      </c>
      <c r="H71" t="str">
        <f>VLOOKUP(B71,'名称-id-价值'!B:C,2,FALSE)</f>
        <v>T-34-碎片</v>
      </c>
      <c r="I71" t="str">
        <f t="shared" si="25"/>
        <v>T2碎片</v>
      </c>
      <c r="J71">
        <f t="shared" si="23"/>
        <v>3</v>
      </c>
      <c r="K71">
        <f t="shared" si="26"/>
        <v>1.6058968058968059</v>
      </c>
      <c r="L71">
        <f>VLOOKUP(B71,'名称-id-价值'!B:M,J71+2,FALSE)</f>
        <v>56.4</v>
      </c>
      <c r="M71">
        <f t="shared" si="24"/>
        <v>22.643144963144962</v>
      </c>
      <c r="N71">
        <f t="shared" si="22"/>
        <v>2005.0989025389028</v>
      </c>
      <c r="O71" t="str">
        <f t="shared" si="14"/>
        <v>52211,</v>
      </c>
      <c r="P71" t="str">
        <f t="shared" si="14"/>
        <v>114,</v>
      </c>
      <c r="Q71" t="str">
        <f t="shared" si="27"/>
        <v>(15,28)</v>
      </c>
      <c r="R71" t="str">
        <f t="shared" ref="R71:S101" si="28">D71&amp;","</f>
        <v>15,</v>
      </c>
      <c r="S71" t="str">
        <f t="shared" si="28"/>
        <v>28,</v>
      </c>
    </row>
    <row r="72" spans="1:19" x14ac:dyDescent="0.15">
      <c r="A72" t="s">
        <v>38</v>
      </c>
      <c r="B72">
        <v>53211</v>
      </c>
      <c r="C72">
        <v>114</v>
      </c>
      <c r="D72">
        <v>15</v>
      </c>
      <c r="E72">
        <v>28</v>
      </c>
      <c r="F72">
        <v>4</v>
      </c>
      <c r="G72" s="5">
        <f t="shared" si="21"/>
        <v>1.8673218673218674E-2</v>
      </c>
      <c r="H72" t="str">
        <f>VLOOKUP(B72,'名称-id-价值'!B:C,2,FALSE)</f>
        <v>KV-1-碎片</v>
      </c>
      <c r="I72" t="str">
        <f t="shared" si="25"/>
        <v>T2碎片</v>
      </c>
      <c r="J72">
        <f t="shared" si="23"/>
        <v>3</v>
      </c>
      <c r="K72">
        <f t="shared" si="26"/>
        <v>1.6058968058968059</v>
      </c>
      <c r="L72">
        <f>VLOOKUP(B72,'名称-id-价值'!B:M,J72+2,FALSE)</f>
        <v>56.4</v>
      </c>
      <c r="M72">
        <f t="shared" si="24"/>
        <v>22.643144963144962</v>
      </c>
      <c r="N72">
        <f t="shared" si="22"/>
        <v>2005.0989025389028</v>
      </c>
      <c r="O72" t="str">
        <f t="shared" si="14"/>
        <v>53211,</v>
      </c>
      <c r="P72" t="str">
        <f t="shared" si="14"/>
        <v>114,</v>
      </c>
      <c r="Q72" t="str">
        <f t="shared" si="27"/>
        <v>(15,28)</v>
      </c>
      <c r="R72" t="str">
        <f t="shared" si="28"/>
        <v>15,</v>
      </c>
      <c r="S72" t="str">
        <f t="shared" si="28"/>
        <v>28,</v>
      </c>
    </row>
    <row r="73" spans="1:19" x14ac:dyDescent="0.15">
      <c r="A73" t="s">
        <v>38</v>
      </c>
      <c r="B73">
        <v>51221</v>
      </c>
      <c r="C73">
        <v>181</v>
      </c>
      <c r="D73">
        <v>6</v>
      </c>
      <c r="E73">
        <v>15</v>
      </c>
      <c r="F73">
        <v>4</v>
      </c>
      <c r="G73" s="5">
        <f t="shared" si="21"/>
        <v>2.9647829647829648E-2</v>
      </c>
      <c r="H73" t="str">
        <f>VLOOKUP(B73,'名称-id-价值'!B:C,2,FALSE)</f>
        <v>Puma-碎片</v>
      </c>
      <c r="I73" t="str">
        <f t="shared" si="25"/>
        <v>T2碎片</v>
      </c>
      <c r="J73">
        <f t="shared" si="23"/>
        <v>3</v>
      </c>
      <c r="K73">
        <f t="shared" si="26"/>
        <v>1.2452088452088452</v>
      </c>
      <c r="L73">
        <f>VLOOKUP(B73,'名称-id-价值'!B:M,J73+2,FALSE)</f>
        <v>80</v>
      </c>
      <c r="M73">
        <f t="shared" si="24"/>
        <v>24.904176904176904</v>
      </c>
      <c r="N73">
        <f t="shared" si="22"/>
        <v>2005.0989025389028</v>
      </c>
      <c r="O73" t="str">
        <f t="shared" si="14"/>
        <v>51221,</v>
      </c>
      <c r="P73" t="str">
        <f t="shared" si="14"/>
        <v>181,</v>
      </c>
      <c r="Q73" t="str">
        <f t="shared" si="27"/>
        <v>(6,15)</v>
      </c>
      <c r="R73" t="str">
        <f t="shared" si="28"/>
        <v>6,</v>
      </c>
      <c r="S73" t="str">
        <f t="shared" si="28"/>
        <v>15,</v>
      </c>
    </row>
    <row r="74" spans="1:19" x14ac:dyDescent="0.15">
      <c r="A74" t="s">
        <v>38</v>
      </c>
      <c r="B74">
        <v>52221</v>
      </c>
      <c r="C74">
        <v>181</v>
      </c>
      <c r="D74">
        <v>6</v>
      </c>
      <c r="E74">
        <v>15</v>
      </c>
      <c r="F74">
        <v>4</v>
      </c>
      <c r="G74" s="5">
        <f t="shared" si="21"/>
        <v>2.9647829647829648E-2</v>
      </c>
      <c r="H74" t="str">
        <f>VLOOKUP(B74,'名称-id-价值'!B:C,2,FALSE)</f>
        <v>四号-碎片</v>
      </c>
      <c r="I74" t="str">
        <f t="shared" si="25"/>
        <v>T2碎片</v>
      </c>
      <c r="J74">
        <f t="shared" si="23"/>
        <v>3</v>
      </c>
      <c r="K74">
        <f t="shared" si="26"/>
        <v>1.2452088452088452</v>
      </c>
      <c r="L74">
        <f>VLOOKUP(B74,'名称-id-价值'!B:M,J74+2,FALSE)</f>
        <v>80</v>
      </c>
      <c r="M74">
        <f t="shared" si="24"/>
        <v>24.904176904176904</v>
      </c>
      <c r="N74">
        <f t="shared" si="22"/>
        <v>2005.0989025389028</v>
      </c>
      <c r="O74" t="str">
        <f t="shared" si="14"/>
        <v>52221,</v>
      </c>
      <c r="P74" t="str">
        <f t="shared" si="14"/>
        <v>181,</v>
      </c>
      <c r="Q74" t="str">
        <f t="shared" si="27"/>
        <v>(6,15)</v>
      </c>
      <c r="R74" t="str">
        <f t="shared" si="28"/>
        <v>6,</v>
      </c>
      <c r="S74" t="str">
        <f t="shared" si="28"/>
        <v>15,</v>
      </c>
    </row>
    <row r="75" spans="1:19" x14ac:dyDescent="0.15">
      <c r="A75" t="s">
        <v>38</v>
      </c>
      <c r="B75">
        <v>53221</v>
      </c>
      <c r="C75">
        <v>181</v>
      </c>
      <c r="D75">
        <v>6</v>
      </c>
      <c r="E75">
        <v>15</v>
      </c>
      <c r="F75">
        <v>4</v>
      </c>
      <c r="G75" s="5">
        <f t="shared" si="21"/>
        <v>2.9647829647829648E-2</v>
      </c>
      <c r="H75" t="str">
        <f>VLOOKUP(B75,'名称-id-价值'!B:C,2,FALSE)</f>
        <v>丘吉尔-碎片</v>
      </c>
      <c r="I75" t="str">
        <f t="shared" si="25"/>
        <v>T2碎片</v>
      </c>
      <c r="J75">
        <f t="shared" si="23"/>
        <v>3</v>
      </c>
      <c r="K75">
        <f t="shared" si="26"/>
        <v>1.2452088452088452</v>
      </c>
      <c r="L75">
        <f>VLOOKUP(B75,'名称-id-价值'!B:M,J75+2,FALSE)</f>
        <v>80</v>
      </c>
      <c r="M75">
        <f t="shared" si="24"/>
        <v>24.904176904176904</v>
      </c>
      <c r="N75">
        <f t="shared" si="22"/>
        <v>2005.0989025389028</v>
      </c>
      <c r="O75" t="str">
        <f t="shared" si="14"/>
        <v>53221,</v>
      </c>
      <c r="P75" t="str">
        <f t="shared" si="14"/>
        <v>181,</v>
      </c>
      <c r="Q75" t="str">
        <f t="shared" si="27"/>
        <v>(6,15)</v>
      </c>
      <c r="R75" t="str">
        <f t="shared" si="28"/>
        <v>6,</v>
      </c>
      <c r="S75" t="str">
        <f t="shared" si="28"/>
        <v>15,</v>
      </c>
    </row>
    <row r="76" spans="1:19" x14ac:dyDescent="0.15">
      <c r="A76" t="s">
        <v>38</v>
      </c>
      <c r="B76">
        <v>51311</v>
      </c>
      <c r="C76">
        <v>80</v>
      </c>
      <c r="D76">
        <v>2</v>
      </c>
      <c r="E76">
        <v>4</v>
      </c>
      <c r="F76">
        <v>4</v>
      </c>
      <c r="G76" s="5">
        <f t="shared" si="21"/>
        <v>1.3104013104013105E-2</v>
      </c>
      <c r="H76" t="str">
        <f>VLOOKUP(B76,'名称-id-价值'!B:C,2,FALSE)</f>
        <v>35(t)-碎片</v>
      </c>
      <c r="I76" t="str">
        <f t="shared" si="25"/>
        <v>T3碎片</v>
      </c>
      <c r="J76">
        <f t="shared" si="23"/>
        <v>3</v>
      </c>
      <c r="K76">
        <f t="shared" si="26"/>
        <v>0.15724815724815727</v>
      </c>
      <c r="L76">
        <f>VLOOKUP(B76,'名称-id-价值'!B:M,J76+2,FALSE)</f>
        <v>55</v>
      </c>
      <c r="M76">
        <f t="shared" si="24"/>
        <v>2.1621621621621623</v>
      </c>
      <c r="N76">
        <f t="shared" si="22"/>
        <v>2005.0989025389028</v>
      </c>
      <c r="O76" t="str">
        <f t="shared" si="14"/>
        <v>51311,</v>
      </c>
      <c r="P76" t="str">
        <f t="shared" si="14"/>
        <v>80,</v>
      </c>
      <c r="Q76" t="str">
        <f t="shared" si="27"/>
        <v>(2,4)</v>
      </c>
      <c r="R76" t="str">
        <f t="shared" si="28"/>
        <v>2,</v>
      </c>
      <c r="S76" t="str">
        <f t="shared" si="28"/>
        <v>4,</v>
      </c>
    </row>
    <row r="77" spans="1:19" x14ac:dyDescent="0.15">
      <c r="A77" t="s">
        <v>38</v>
      </c>
      <c r="B77">
        <v>51321</v>
      </c>
      <c r="C77">
        <v>40</v>
      </c>
      <c r="D77">
        <v>2</v>
      </c>
      <c r="E77">
        <v>4</v>
      </c>
      <c r="F77">
        <v>4</v>
      </c>
      <c r="G77" s="5">
        <f t="shared" si="21"/>
        <v>6.5520065520065524E-3</v>
      </c>
      <c r="H77" t="str">
        <f>VLOOKUP(B77,'名称-id-价值'!B:C,2,FALSE)</f>
        <v>十字军-碎片</v>
      </c>
      <c r="I77" t="str">
        <f t="shared" si="25"/>
        <v>T3碎片</v>
      </c>
      <c r="J77">
        <f t="shared" si="23"/>
        <v>3</v>
      </c>
      <c r="K77">
        <f t="shared" si="26"/>
        <v>7.8624078624078636E-2</v>
      </c>
      <c r="L77">
        <f>VLOOKUP(B77,'名称-id-价值'!B:M,J77+2,FALSE)</f>
        <v>70</v>
      </c>
      <c r="M77">
        <f t="shared" si="24"/>
        <v>1.375921375921376</v>
      </c>
      <c r="N77">
        <f t="shared" si="22"/>
        <v>2005.0989025389028</v>
      </c>
      <c r="O77" t="str">
        <f t="shared" si="14"/>
        <v>51321,</v>
      </c>
      <c r="P77" t="str">
        <f t="shared" si="14"/>
        <v>40,</v>
      </c>
      <c r="Q77" t="str">
        <f t="shared" si="27"/>
        <v>(2,4)</v>
      </c>
      <c r="R77" t="str">
        <f t="shared" si="28"/>
        <v>2,</v>
      </c>
      <c r="S77" t="str">
        <f t="shared" si="28"/>
        <v>4,</v>
      </c>
    </row>
    <row r="78" spans="1:19" x14ac:dyDescent="0.15">
      <c r="A78" t="s">
        <v>38</v>
      </c>
      <c r="B78">
        <v>52311</v>
      </c>
      <c r="C78">
        <v>80</v>
      </c>
      <c r="D78">
        <v>2</v>
      </c>
      <c r="E78">
        <v>4</v>
      </c>
      <c r="F78">
        <v>4</v>
      </c>
      <c r="G78" s="5">
        <f t="shared" si="21"/>
        <v>1.3104013104013105E-2</v>
      </c>
      <c r="H78" t="str">
        <f>VLOOKUP(B78,'名称-id-价值'!B:C,2,FALSE)</f>
        <v>玛蒂尔达-碎片</v>
      </c>
      <c r="I78" t="str">
        <f t="shared" si="25"/>
        <v>T3碎片</v>
      </c>
      <c r="J78">
        <f t="shared" si="23"/>
        <v>3</v>
      </c>
      <c r="K78">
        <f t="shared" si="26"/>
        <v>0.15724815724815727</v>
      </c>
      <c r="L78">
        <f>VLOOKUP(B78,'名称-id-价值'!B:M,J78+2,FALSE)</f>
        <v>55</v>
      </c>
      <c r="M78">
        <f t="shared" si="24"/>
        <v>2.1621621621621623</v>
      </c>
      <c r="N78">
        <f t="shared" si="22"/>
        <v>2005.0989025389028</v>
      </c>
      <c r="O78" t="str">
        <f t="shared" si="14"/>
        <v>52311,</v>
      </c>
      <c r="P78" t="str">
        <f t="shared" si="14"/>
        <v>80,</v>
      </c>
      <c r="Q78" t="str">
        <f t="shared" si="27"/>
        <v>(2,4)</v>
      </c>
      <c r="R78" t="str">
        <f t="shared" si="28"/>
        <v>2,</v>
      </c>
      <c r="S78" t="str">
        <f t="shared" si="28"/>
        <v>4,</v>
      </c>
    </row>
    <row r="79" spans="1:19" x14ac:dyDescent="0.15">
      <c r="A79" t="s">
        <v>38</v>
      </c>
      <c r="B79">
        <v>52321</v>
      </c>
      <c r="C79">
        <v>40</v>
      </c>
      <c r="D79">
        <v>2</v>
      </c>
      <c r="E79">
        <v>4</v>
      </c>
      <c r="F79">
        <v>4</v>
      </c>
      <c r="G79" s="5">
        <f t="shared" si="21"/>
        <v>6.5520065520065524E-3</v>
      </c>
      <c r="H79" t="str">
        <f>VLOOKUP(B79,'名称-id-价值'!B:C,2,FALSE)</f>
        <v>谢尔曼-碎片</v>
      </c>
      <c r="I79" t="str">
        <f t="shared" si="25"/>
        <v>T3碎片</v>
      </c>
      <c r="J79">
        <f t="shared" si="23"/>
        <v>3</v>
      </c>
      <c r="K79">
        <f t="shared" si="26"/>
        <v>7.8624078624078636E-2</v>
      </c>
      <c r="L79">
        <f>VLOOKUP(B79,'名称-id-价值'!B:M,J79+2,FALSE)</f>
        <v>70</v>
      </c>
      <c r="M79">
        <f t="shared" si="24"/>
        <v>1.375921375921376</v>
      </c>
      <c r="N79">
        <f t="shared" si="22"/>
        <v>2005.0989025389028</v>
      </c>
      <c r="O79" t="str">
        <f t="shared" si="14"/>
        <v>52321,</v>
      </c>
      <c r="P79" t="str">
        <f t="shared" si="14"/>
        <v>40,</v>
      </c>
      <c r="Q79" t="str">
        <f t="shared" si="27"/>
        <v>(2,4)</v>
      </c>
      <c r="R79" t="str">
        <f t="shared" si="28"/>
        <v>2,</v>
      </c>
      <c r="S79" t="str">
        <f t="shared" si="28"/>
        <v>4,</v>
      </c>
    </row>
    <row r="80" spans="1:19" x14ac:dyDescent="0.15">
      <c r="A80" t="s">
        <v>38</v>
      </c>
      <c r="B80">
        <v>53311</v>
      </c>
      <c r="C80">
        <v>80</v>
      </c>
      <c r="D80">
        <v>2</v>
      </c>
      <c r="E80">
        <v>4</v>
      </c>
      <c r="F80">
        <v>4</v>
      </c>
      <c r="G80" s="5">
        <f t="shared" si="21"/>
        <v>1.3104013104013105E-2</v>
      </c>
      <c r="H80" t="str">
        <f>VLOOKUP(B80,'名称-id-价值'!B:C,2,FALSE)</f>
        <v>黑豹-碎片</v>
      </c>
      <c r="I80" t="str">
        <f t="shared" si="25"/>
        <v>T3碎片</v>
      </c>
      <c r="J80">
        <f t="shared" si="23"/>
        <v>3</v>
      </c>
      <c r="K80">
        <f t="shared" si="26"/>
        <v>0.15724815724815727</v>
      </c>
      <c r="L80">
        <f>VLOOKUP(B80,'名称-id-价值'!B:M,J80+2,FALSE)</f>
        <v>55</v>
      </c>
      <c r="M80">
        <f t="shared" si="24"/>
        <v>2.1621621621621623</v>
      </c>
      <c r="N80">
        <f t="shared" si="22"/>
        <v>2005.0989025389028</v>
      </c>
      <c r="O80" t="str">
        <f t="shared" si="14"/>
        <v>53311,</v>
      </c>
      <c r="P80" t="str">
        <f t="shared" si="14"/>
        <v>80,</v>
      </c>
      <c r="Q80" t="str">
        <f t="shared" si="27"/>
        <v>(2,4)</v>
      </c>
      <c r="R80" t="str">
        <f t="shared" si="28"/>
        <v>2,</v>
      </c>
      <c r="S80" t="str">
        <f t="shared" si="28"/>
        <v>4,</v>
      </c>
    </row>
    <row r="81" spans="1:19" x14ac:dyDescent="0.15">
      <c r="A81" t="s">
        <v>38</v>
      </c>
      <c r="B81">
        <v>53321</v>
      </c>
      <c r="C81">
        <v>40</v>
      </c>
      <c r="D81">
        <v>2</v>
      </c>
      <c r="E81">
        <v>4</v>
      </c>
      <c r="F81">
        <v>4</v>
      </c>
      <c r="G81" s="5">
        <f t="shared" si="21"/>
        <v>6.5520065520065524E-3</v>
      </c>
      <c r="H81" t="str">
        <f>VLOOKUP(B81,'名称-id-价值'!B:C,2,FALSE)</f>
        <v>虎式-碎片</v>
      </c>
      <c r="I81" t="str">
        <f t="shared" si="25"/>
        <v>T3碎片</v>
      </c>
      <c r="J81">
        <f t="shared" si="23"/>
        <v>3</v>
      </c>
      <c r="K81">
        <f t="shared" si="26"/>
        <v>7.8624078624078636E-2</v>
      </c>
      <c r="L81">
        <f>VLOOKUP(B81,'名称-id-价值'!B:M,J81+2,FALSE)</f>
        <v>70</v>
      </c>
      <c r="M81">
        <f t="shared" si="24"/>
        <v>1.375921375921376</v>
      </c>
      <c r="N81">
        <f t="shared" si="22"/>
        <v>2005.0989025389028</v>
      </c>
      <c r="O81" t="str">
        <f t="shared" si="14"/>
        <v>53321,</v>
      </c>
      <c r="P81" t="str">
        <f t="shared" si="14"/>
        <v>40,</v>
      </c>
      <c r="Q81" t="str">
        <f t="shared" si="27"/>
        <v>(2,4)</v>
      </c>
      <c r="R81" t="str">
        <f t="shared" si="28"/>
        <v>2,</v>
      </c>
      <c r="S81" t="str">
        <f t="shared" si="28"/>
        <v>4,</v>
      </c>
    </row>
    <row r="82" spans="1:19" x14ac:dyDescent="0.15">
      <c r="A82" t="s">
        <v>38</v>
      </c>
      <c r="B82">
        <v>53331</v>
      </c>
      <c r="C82">
        <v>40</v>
      </c>
      <c r="D82">
        <v>2</v>
      </c>
      <c r="E82">
        <v>4</v>
      </c>
      <c r="F82">
        <v>4</v>
      </c>
      <c r="G82" s="5">
        <f t="shared" si="21"/>
        <v>6.5520065520065524E-3</v>
      </c>
      <c r="H82" t="str">
        <f>VLOOKUP(B82,'名称-id-价值'!B:C,2,FALSE)</f>
        <v>KV-2-碎片</v>
      </c>
      <c r="I82" t="str">
        <f t="shared" si="25"/>
        <v>T3碎片</v>
      </c>
      <c r="J82">
        <f t="shared" si="23"/>
        <v>3</v>
      </c>
      <c r="K82">
        <f t="shared" si="26"/>
        <v>7.8624078624078636E-2</v>
      </c>
      <c r="L82">
        <f>VLOOKUP(B82,'名称-id-价值'!B:M,J82+2,FALSE)</f>
        <v>80</v>
      </c>
      <c r="M82">
        <f t="shared" si="24"/>
        <v>1.5724815724815726</v>
      </c>
      <c r="N82">
        <f t="shared" si="22"/>
        <v>2005.0989025389028</v>
      </c>
      <c r="O82" t="str">
        <f t="shared" si="14"/>
        <v>53331,</v>
      </c>
      <c r="P82" t="str">
        <f t="shared" si="14"/>
        <v>40,</v>
      </c>
      <c r="Q82" t="str">
        <f t="shared" si="27"/>
        <v>(2,4)</v>
      </c>
      <c r="R82" t="str">
        <f t="shared" si="28"/>
        <v>2,</v>
      </c>
      <c r="S82" t="str">
        <f t="shared" si="28"/>
        <v>4,</v>
      </c>
    </row>
    <row r="83" spans="1:19" x14ac:dyDescent="0.15">
      <c r="A83" t="s">
        <v>38</v>
      </c>
      <c r="B83">
        <v>91001</v>
      </c>
      <c r="C83">
        <v>126</v>
      </c>
      <c r="D83">
        <v>6</v>
      </c>
      <c r="E83">
        <v>10</v>
      </c>
      <c r="F83">
        <v>4</v>
      </c>
      <c r="G83" s="5">
        <f t="shared" si="21"/>
        <v>2.0638820638820637E-2</v>
      </c>
      <c r="H83" t="str">
        <f>VLOOKUP(B83,'名称-id-价值'!B:C,2,FALSE)</f>
        <v>T1LP1</v>
      </c>
      <c r="I83" t="str">
        <f t="shared" si="25"/>
        <v>T1部件</v>
      </c>
      <c r="J83">
        <f t="shared" si="23"/>
        <v>3</v>
      </c>
      <c r="K83">
        <f t="shared" si="26"/>
        <v>0.6604422604422604</v>
      </c>
      <c r="L83">
        <f>VLOOKUP(B83,'名称-id-价值'!B:M,J83+2,FALSE)</f>
        <v>36</v>
      </c>
      <c r="M83">
        <f t="shared" si="24"/>
        <v>5.9439803439803436</v>
      </c>
      <c r="N83">
        <f t="shared" si="22"/>
        <v>2005.0989025389028</v>
      </c>
      <c r="O83" t="str">
        <f t="shared" si="14"/>
        <v>91001,</v>
      </c>
      <c r="P83" t="str">
        <f t="shared" si="14"/>
        <v>126,</v>
      </c>
      <c r="Q83" t="str">
        <f t="shared" si="27"/>
        <v>(6,10)</v>
      </c>
      <c r="R83" t="str">
        <f t="shared" si="28"/>
        <v>6,</v>
      </c>
      <c r="S83" t="str">
        <f t="shared" si="28"/>
        <v>10,</v>
      </c>
    </row>
    <row r="84" spans="1:19" x14ac:dyDescent="0.15">
      <c r="A84" t="s">
        <v>38</v>
      </c>
      <c r="B84">
        <v>91003</v>
      </c>
      <c r="C84">
        <v>126</v>
      </c>
      <c r="D84">
        <v>6</v>
      </c>
      <c r="E84">
        <v>10</v>
      </c>
      <c r="F84">
        <v>4</v>
      </c>
      <c r="G84" s="5">
        <f t="shared" si="21"/>
        <v>2.0638820638820637E-2</v>
      </c>
      <c r="H84" t="str">
        <f>VLOOKUP(B84,'名称-id-价值'!B:C,2,FALSE)</f>
        <v>T1LP3</v>
      </c>
      <c r="I84" t="str">
        <f t="shared" si="25"/>
        <v>T1部件</v>
      </c>
      <c r="J84">
        <f t="shared" si="23"/>
        <v>3</v>
      </c>
      <c r="K84">
        <f t="shared" si="26"/>
        <v>0.6604422604422604</v>
      </c>
      <c r="L84">
        <f>VLOOKUP(B84,'名称-id-价值'!B:M,J84+2,FALSE)</f>
        <v>36</v>
      </c>
      <c r="M84">
        <f t="shared" si="24"/>
        <v>5.9439803439803436</v>
      </c>
      <c r="N84">
        <f t="shared" si="22"/>
        <v>2005.0989025389028</v>
      </c>
      <c r="O84" t="str">
        <f t="shared" si="14"/>
        <v>91003,</v>
      </c>
      <c r="P84" t="str">
        <f t="shared" si="14"/>
        <v>126,</v>
      </c>
      <c r="Q84" t="str">
        <f t="shared" si="27"/>
        <v>(6,10)</v>
      </c>
      <c r="R84" t="str">
        <f t="shared" si="28"/>
        <v>6,</v>
      </c>
      <c r="S84" t="str">
        <f t="shared" si="28"/>
        <v>10,</v>
      </c>
    </row>
    <row r="85" spans="1:19" x14ac:dyDescent="0.15">
      <c r="A85" t="s">
        <v>38</v>
      </c>
      <c r="B85">
        <v>91005</v>
      </c>
      <c r="C85">
        <v>126</v>
      </c>
      <c r="D85">
        <v>6</v>
      </c>
      <c r="E85">
        <v>10</v>
      </c>
      <c r="F85">
        <v>4</v>
      </c>
      <c r="G85" s="5">
        <f t="shared" si="21"/>
        <v>2.0638820638820637E-2</v>
      </c>
      <c r="H85" t="str">
        <f>VLOOKUP(B85,'名称-id-价值'!B:C,2,FALSE)</f>
        <v>T1LP5</v>
      </c>
      <c r="I85" t="str">
        <f t="shared" si="25"/>
        <v>T1部件</v>
      </c>
      <c r="J85">
        <f t="shared" si="23"/>
        <v>3</v>
      </c>
      <c r="K85">
        <f t="shared" si="26"/>
        <v>0.6604422604422604</v>
      </c>
      <c r="L85">
        <f>VLOOKUP(B85,'名称-id-价值'!B:M,J85+2,FALSE)</f>
        <v>36</v>
      </c>
      <c r="M85">
        <f t="shared" si="24"/>
        <v>5.9439803439803436</v>
      </c>
      <c r="N85">
        <f t="shared" si="22"/>
        <v>2005.0989025389028</v>
      </c>
      <c r="O85" t="str">
        <f t="shared" si="14"/>
        <v>91005,</v>
      </c>
      <c r="P85" t="str">
        <f t="shared" si="14"/>
        <v>126,</v>
      </c>
      <c r="Q85" t="str">
        <f t="shared" si="27"/>
        <v>(6,10)</v>
      </c>
      <c r="R85" t="str">
        <f t="shared" si="28"/>
        <v>6,</v>
      </c>
      <c r="S85" t="str">
        <f t="shared" si="28"/>
        <v>10,</v>
      </c>
    </row>
    <row r="86" spans="1:19" x14ac:dyDescent="0.15">
      <c r="A86" t="s">
        <v>38</v>
      </c>
      <c r="B86">
        <v>91101</v>
      </c>
      <c r="C86">
        <v>126</v>
      </c>
      <c r="D86">
        <v>6</v>
      </c>
      <c r="E86">
        <v>10</v>
      </c>
      <c r="F86">
        <v>4</v>
      </c>
      <c r="G86" s="5">
        <f t="shared" si="21"/>
        <v>2.0638820638820637E-2</v>
      </c>
      <c r="H86" t="str">
        <f>VLOOKUP(B86,'名称-id-价值'!B:C,2,FALSE)</f>
        <v>T1MP1</v>
      </c>
      <c r="I86" t="str">
        <f t="shared" si="25"/>
        <v>T1部件</v>
      </c>
      <c r="J86">
        <f t="shared" si="23"/>
        <v>3</v>
      </c>
      <c r="K86">
        <f t="shared" si="26"/>
        <v>0.6604422604422604</v>
      </c>
      <c r="L86">
        <f>VLOOKUP(B86,'名称-id-价值'!B:M,J86+2,FALSE)</f>
        <v>36</v>
      </c>
      <c r="M86">
        <f t="shared" si="24"/>
        <v>5.9439803439803436</v>
      </c>
      <c r="N86">
        <f t="shared" si="22"/>
        <v>2005.0989025389028</v>
      </c>
      <c r="O86" t="str">
        <f t="shared" si="14"/>
        <v>91101,</v>
      </c>
      <c r="P86" t="str">
        <f t="shared" si="14"/>
        <v>126,</v>
      </c>
      <c r="Q86" t="str">
        <f t="shared" si="27"/>
        <v>(6,10)</v>
      </c>
      <c r="R86" t="str">
        <f t="shared" si="28"/>
        <v>6,</v>
      </c>
      <c r="S86" t="str">
        <f t="shared" si="28"/>
        <v>10,</v>
      </c>
    </row>
    <row r="87" spans="1:19" x14ac:dyDescent="0.15">
      <c r="A87" t="s">
        <v>38</v>
      </c>
      <c r="B87">
        <v>91103</v>
      </c>
      <c r="C87">
        <v>126</v>
      </c>
      <c r="D87">
        <v>6</v>
      </c>
      <c r="E87">
        <v>10</v>
      </c>
      <c r="F87">
        <v>4</v>
      </c>
      <c r="G87" s="5">
        <f t="shared" si="21"/>
        <v>2.0638820638820637E-2</v>
      </c>
      <c r="H87" t="str">
        <f>VLOOKUP(B87,'名称-id-价值'!B:C,2,FALSE)</f>
        <v>T1MP3</v>
      </c>
      <c r="I87" t="str">
        <f t="shared" si="25"/>
        <v>T1部件</v>
      </c>
      <c r="J87">
        <f t="shared" si="23"/>
        <v>3</v>
      </c>
      <c r="K87">
        <f t="shared" si="26"/>
        <v>0.6604422604422604</v>
      </c>
      <c r="L87">
        <f>VLOOKUP(B87,'名称-id-价值'!B:M,J87+2,FALSE)</f>
        <v>36</v>
      </c>
      <c r="M87">
        <f t="shared" si="24"/>
        <v>5.9439803439803436</v>
      </c>
      <c r="N87">
        <f t="shared" si="22"/>
        <v>2005.0989025389028</v>
      </c>
      <c r="O87" t="str">
        <f t="shared" si="14"/>
        <v>91103,</v>
      </c>
      <c r="P87" t="str">
        <f t="shared" si="14"/>
        <v>126,</v>
      </c>
      <c r="Q87" t="str">
        <f t="shared" si="27"/>
        <v>(6,10)</v>
      </c>
      <c r="R87" t="str">
        <f t="shared" si="28"/>
        <v>6,</v>
      </c>
      <c r="S87" t="str">
        <f t="shared" si="28"/>
        <v>10,</v>
      </c>
    </row>
    <row r="88" spans="1:19" x14ac:dyDescent="0.15">
      <c r="A88" t="s">
        <v>38</v>
      </c>
      <c r="B88">
        <v>91105</v>
      </c>
      <c r="C88">
        <v>126</v>
      </c>
      <c r="D88">
        <v>6</v>
      </c>
      <c r="E88">
        <v>10</v>
      </c>
      <c r="F88">
        <v>4</v>
      </c>
      <c r="G88" s="5">
        <f t="shared" si="21"/>
        <v>2.0638820638820637E-2</v>
      </c>
      <c r="H88" t="str">
        <f>VLOOKUP(B88,'名称-id-价值'!B:C,2,FALSE)</f>
        <v>T1MP5</v>
      </c>
      <c r="I88" t="str">
        <f t="shared" si="25"/>
        <v>T1部件</v>
      </c>
      <c r="J88">
        <f t="shared" si="23"/>
        <v>3</v>
      </c>
      <c r="K88">
        <f t="shared" si="26"/>
        <v>0.6604422604422604</v>
      </c>
      <c r="L88">
        <f>VLOOKUP(B88,'名称-id-价值'!B:M,J88+2,FALSE)</f>
        <v>36</v>
      </c>
      <c r="M88">
        <f t="shared" si="24"/>
        <v>5.9439803439803436</v>
      </c>
      <c r="N88">
        <f t="shared" si="22"/>
        <v>2005.0989025389028</v>
      </c>
      <c r="O88" t="str">
        <f t="shared" ref="O88:P152" si="29">B88&amp;","</f>
        <v>91105,</v>
      </c>
      <c r="P88" t="str">
        <f t="shared" si="29"/>
        <v>126,</v>
      </c>
      <c r="Q88" t="str">
        <f t="shared" si="27"/>
        <v>(6,10)</v>
      </c>
      <c r="R88" t="str">
        <f t="shared" si="28"/>
        <v>6,</v>
      </c>
      <c r="S88" t="str">
        <f t="shared" si="28"/>
        <v>10,</v>
      </c>
    </row>
    <row r="89" spans="1:19" x14ac:dyDescent="0.15">
      <c r="A89" t="s">
        <v>38</v>
      </c>
      <c r="B89">
        <v>91201</v>
      </c>
      <c r="C89">
        <v>126</v>
      </c>
      <c r="D89">
        <v>6</v>
      </c>
      <c r="E89">
        <v>10</v>
      </c>
      <c r="F89">
        <v>4</v>
      </c>
      <c r="G89" s="5">
        <f t="shared" si="21"/>
        <v>2.0638820638820637E-2</v>
      </c>
      <c r="H89" t="str">
        <f>VLOOKUP(B89,'名称-id-价值'!B:C,2,FALSE)</f>
        <v>T1HP1</v>
      </c>
      <c r="I89" t="str">
        <f t="shared" si="25"/>
        <v>T1部件</v>
      </c>
      <c r="J89">
        <f t="shared" si="23"/>
        <v>3</v>
      </c>
      <c r="K89">
        <f t="shared" si="26"/>
        <v>0.6604422604422604</v>
      </c>
      <c r="L89">
        <f>VLOOKUP(B89,'名称-id-价值'!B:M,J89+2,FALSE)</f>
        <v>36</v>
      </c>
      <c r="M89">
        <f t="shared" si="24"/>
        <v>5.9439803439803436</v>
      </c>
      <c r="N89">
        <f t="shared" si="22"/>
        <v>2005.0989025389028</v>
      </c>
      <c r="O89" t="str">
        <f t="shared" si="29"/>
        <v>91201,</v>
      </c>
      <c r="P89" t="str">
        <f t="shared" si="29"/>
        <v>126,</v>
      </c>
      <c r="Q89" t="str">
        <f t="shared" si="27"/>
        <v>(6,10)</v>
      </c>
      <c r="R89" t="str">
        <f t="shared" si="28"/>
        <v>6,</v>
      </c>
      <c r="S89" t="str">
        <f t="shared" si="28"/>
        <v>10,</v>
      </c>
    </row>
    <row r="90" spans="1:19" x14ac:dyDescent="0.15">
      <c r="A90" t="s">
        <v>38</v>
      </c>
      <c r="B90">
        <v>91203</v>
      </c>
      <c r="C90">
        <v>126</v>
      </c>
      <c r="D90">
        <v>6</v>
      </c>
      <c r="E90">
        <v>10</v>
      </c>
      <c r="F90">
        <v>4</v>
      </c>
      <c r="G90" s="5">
        <f t="shared" si="21"/>
        <v>2.0638820638820637E-2</v>
      </c>
      <c r="H90" t="str">
        <f>VLOOKUP(B90,'名称-id-价值'!B:C,2,FALSE)</f>
        <v>T1HP3</v>
      </c>
      <c r="I90" t="str">
        <f t="shared" si="25"/>
        <v>T1部件</v>
      </c>
      <c r="J90">
        <f t="shared" si="23"/>
        <v>3</v>
      </c>
      <c r="K90">
        <f t="shared" si="26"/>
        <v>0.6604422604422604</v>
      </c>
      <c r="L90">
        <f>VLOOKUP(B90,'名称-id-价值'!B:M,J90+2,FALSE)</f>
        <v>36</v>
      </c>
      <c r="M90">
        <f t="shared" si="24"/>
        <v>5.9439803439803436</v>
      </c>
      <c r="N90">
        <f t="shared" si="22"/>
        <v>2005.0989025389028</v>
      </c>
      <c r="O90" t="str">
        <f t="shared" si="29"/>
        <v>91203,</v>
      </c>
      <c r="P90" t="str">
        <f t="shared" si="29"/>
        <v>126,</v>
      </c>
      <c r="Q90" t="str">
        <f t="shared" si="27"/>
        <v>(6,10)</v>
      </c>
      <c r="R90" t="str">
        <f t="shared" si="28"/>
        <v>6,</v>
      </c>
      <c r="S90" t="str">
        <f t="shared" si="28"/>
        <v>10,</v>
      </c>
    </row>
    <row r="91" spans="1:19" x14ac:dyDescent="0.15">
      <c r="A91" t="s">
        <v>38</v>
      </c>
      <c r="B91">
        <v>91205</v>
      </c>
      <c r="C91">
        <v>126</v>
      </c>
      <c r="D91">
        <v>6</v>
      </c>
      <c r="E91">
        <v>10</v>
      </c>
      <c r="F91">
        <v>4</v>
      </c>
      <c r="G91" s="5">
        <f t="shared" si="21"/>
        <v>2.0638820638820637E-2</v>
      </c>
      <c r="H91" t="str">
        <f>VLOOKUP(B91,'名称-id-价值'!B:C,2,FALSE)</f>
        <v>T1HP5</v>
      </c>
      <c r="I91" t="str">
        <f t="shared" si="25"/>
        <v>T1部件</v>
      </c>
      <c r="J91">
        <f t="shared" si="23"/>
        <v>3</v>
      </c>
      <c r="K91">
        <f t="shared" si="26"/>
        <v>0.6604422604422604</v>
      </c>
      <c r="L91">
        <f>VLOOKUP(B91,'名称-id-价值'!B:M,J91+2,FALSE)</f>
        <v>36</v>
      </c>
      <c r="M91">
        <f t="shared" si="24"/>
        <v>5.9439803439803436</v>
      </c>
      <c r="N91">
        <f t="shared" si="22"/>
        <v>2005.0989025389028</v>
      </c>
      <c r="O91" t="str">
        <f t="shared" si="29"/>
        <v>91205,</v>
      </c>
      <c r="P91" t="str">
        <f t="shared" si="29"/>
        <v>126,</v>
      </c>
      <c r="Q91" t="str">
        <f t="shared" si="27"/>
        <v>(6,10)</v>
      </c>
      <c r="R91" t="str">
        <f t="shared" si="28"/>
        <v>6,</v>
      </c>
      <c r="S91" t="str">
        <f t="shared" si="28"/>
        <v>10,</v>
      </c>
    </row>
    <row r="92" spans="1:19" x14ac:dyDescent="0.15">
      <c r="A92" t="s">
        <v>38</v>
      </c>
      <c r="B92">
        <v>91002</v>
      </c>
      <c r="C92">
        <v>126</v>
      </c>
      <c r="D92">
        <v>6</v>
      </c>
      <c r="E92">
        <v>10</v>
      </c>
      <c r="F92">
        <v>4</v>
      </c>
      <c r="G92" s="5">
        <f t="shared" si="21"/>
        <v>2.0638820638820637E-2</v>
      </c>
      <c r="H92" t="str">
        <f>VLOOKUP(B92,'名称-id-价值'!B:C,2,FALSE)</f>
        <v>T1LP2</v>
      </c>
      <c r="I92" t="str">
        <f t="shared" si="25"/>
        <v>T1部件</v>
      </c>
      <c r="J92">
        <f t="shared" si="23"/>
        <v>3</v>
      </c>
      <c r="K92">
        <f t="shared" si="26"/>
        <v>0.6604422604422604</v>
      </c>
      <c r="L92">
        <f>VLOOKUP(B92,'名称-id-价值'!B:M,J92+2,FALSE)</f>
        <v>36</v>
      </c>
      <c r="M92">
        <f t="shared" si="24"/>
        <v>5.9439803439803436</v>
      </c>
      <c r="N92">
        <f t="shared" si="22"/>
        <v>2005.0989025389028</v>
      </c>
      <c r="O92" t="str">
        <f t="shared" si="29"/>
        <v>91002,</v>
      </c>
      <c r="P92" t="str">
        <f t="shared" si="29"/>
        <v>126,</v>
      </c>
      <c r="Q92" t="str">
        <f t="shared" si="27"/>
        <v>(6,10)</v>
      </c>
      <c r="R92" t="str">
        <f t="shared" si="28"/>
        <v>6,</v>
      </c>
      <c r="S92" t="str">
        <f t="shared" si="28"/>
        <v>10,</v>
      </c>
    </row>
    <row r="93" spans="1:19" x14ac:dyDescent="0.15">
      <c r="A93" t="s">
        <v>38</v>
      </c>
      <c r="B93">
        <v>91004</v>
      </c>
      <c r="C93">
        <v>126</v>
      </c>
      <c r="D93">
        <v>6</v>
      </c>
      <c r="E93">
        <v>10</v>
      </c>
      <c r="F93">
        <v>4</v>
      </c>
      <c r="G93" s="5">
        <f t="shared" si="21"/>
        <v>2.0638820638820637E-2</v>
      </c>
      <c r="H93" t="str">
        <f>VLOOKUP(B93,'名称-id-价值'!B:C,2,FALSE)</f>
        <v>T1LP4</v>
      </c>
      <c r="I93" t="str">
        <f t="shared" si="25"/>
        <v>T1部件</v>
      </c>
      <c r="J93">
        <f t="shared" si="23"/>
        <v>3</v>
      </c>
      <c r="K93">
        <f t="shared" si="26"/>
        <v>0.6604422604422604</v>
      </c>
      <c r="L93">
        <f>VLOOKUP(B93,'名称-id-价值'!B:M,J93+2,FALSE)</f>
        <v>36</v>
      </c>
      <c r="M93">
        <f t="shared" si="24"/>
        <v>5.9439803439803436</v>
      </c>
      <c r="N93">
        <f t="shared" si="22"/>
        <v>2005.0989025389028</v>
      </c>
      <c r="O93" t="str">
        <f t="shared" si="29"/>
        <v>91004,</v>
      </c>
      <c r="P93" t="str">
        <f t="shared" si="29"/>
        <v>126,</v>
      </c>
      <c r="Q93" t="str">
        <f t="shared" si="27"/>
        <v>(6,10)</v>
      </c>
      <c r="R93" t="str">
        <f t="shared" si="28"/>
        <v>6,</v>
      </c>
      <c r="S93" t="str">
        <f t="shared" si="28"/>
        <v>10,</v>
      </c>
    </row>
    <row r="94" spans="1:19" x14ac:dyDescent="0.15">
      <c r="A94" t="s">
        <v>38</v>
      </c>
      <c r="B94">
        <v>91006</v>
      </c>
      <c r="C94">
        <v>126</v>
      </c>
      <c r="D94">
        <v>6</v>
      </c>
      <c r="E94">
        <v>10</v>
      </c>
      <c r="F94">
        <v>4</v>
      </c>
      <c r="G94" s="5">
        <f t="shared" si="21"/>
        <v>2.0638820638820637E-2</v>
      </c>
      <c r="H94" t="str">
        <f>VLOOKUP(B94,'名称-id-价值'!B:C,2,FALSE)</f>
        <v>T1LP6</v>
      </c>
      <c r="I94" t="str">
        <f t="shared" si="25"/>
        <v>T1部件</v>
      </c>
      <c r="J94">
        <f t="shared" si="23"/>
        <v>3</v>
      </c>
      <c r="K94">
        <f t="shared" si="26"/>
        <v>0.6604422604422604</v>
      </c>
      <c r="L94">
        <f>VLOOKUP(B94,'名称-id-价值'!B:M,J94+2,FALSE)</f>
        <v>36</v>
      </c>
      <c r="M94">
        <f t="shared" si="24"/>
        <v>5.9439803439803436</v>
      </c>
      <c r="N94">
        <f t="shared" si="22"/>
        <v>2005.0989025389028</v>
      </c>
      <c r="O94" t="str">
        <f t="shared" si="29"/>
        <v>91006,</v>
      </c>
      <c r="P94" t="str">
        <f t="shared" si="29"/>
        <v>126,</v>
      </c>
      <c r="Q94" t="str">
        <f t="shared" si="27"/>
        <v>(6,10)</v>
      </c>
      <c r="R94" t="str">
        <f t="shared" si="28"/>
        <v>6,</v>
      </c>
      <c r="S94" t="str">
        <f t="shared" si="28"/>
        <v>10,</v>
      </c>
    </row>
    <row r="95" spans="1:19" x14ac:dyDescent="0.15">
      <c r="A95" t="s">
        <v>38</v>
      </c>
      <c r="B95">
        <v>91102</v>
      </c>
      <c r="C95">
        <v>126</v>
      </c>
      <c r="D95">
        <v>6</v>
      </c>
      <c r="E95">
        <v>10</v>
      </c>
      <c r="F95">
        <v>4</v>
      </c>
      <c r="G95" s="5">
        <f t="shared" si="21"/>
        <v>2.0638820638820637E-2</v>
      </c>
      <c r="H95" t="str">
        <f>VLOOKUP(B95,'名称-id-价值'!B:C,2,FALSE)</f>
        <v>T1MP2</v>
      </c>
      <c r="I95" t="str">
        <f t="shared" si="25"/>
        <v>T1部件</v>
      </c>
      <c r="J95">
        <f t="shared" si="23"/>
        <v>3</v>
      </c>
      <c r="K95">
        <f t="shared" si="26"/>
        <v>0.6604422604422604</v>
      </c>
      <c r="L95">
        <f>VLOOKUP(B95,'名称-id-价值'!B:M,J95+2,FALSE)</f>
        <v>36</v>
      </c>
      <c r="M95">
        <f t="shared" si="24"/>
        <v>5.9439803439803436</v>
      </c>
      <c r="N95">
        <f t="shared" si="22"/>
        <v>2005.0989025389028</v>
      </c>
      <c r="O95" t="str">
        <f t="shared" si="29"/>
        <v>91102,</v>
      </c>
      <c r="P95" t="str">
        <f t="shared" si="29"/>
        <v>126,</v>
      </c>
      <c r="Q95" t="str">
        <f t="shared" si="27"/>
        <v>(6,10)</v>
      </c>
      <c r="R95" t="str">
        <f t="shared" si="28"/>
        <v>6,</v>
      </c>
      <c r="S95" t="str">
        <f t="shared" si="28"/>
        <v>10,</v>
      </c>
    </row>
    <row r="96" spans="1:19" x14ac:dyDescent="0.15">
      <c r="A96" t="s">
        <v>38</v>
      </c>
      <c r="B96">
        <v>91104</v>
      </c>
      <c r="C96">
        <v>126</v>
      </c>
      <c r="D96">
        <v>6</v>
      </c>
      <c r="E96">
        <v>10</v>
      </c>
      <c r="F96">
        <v>4</v>
      </c>
      <c r="G96" s="5">
        <f t="shared" si="21"/>
        <v>2.0638820638820637E-2</v>
      </c>
      <c r="H96" t="str">
        <f>VLOOKUP(B96,'名称-id-价值'!B:C,2,FALSE)</f>
        <v>T1MP4</v>
      </c>
      <c r="I96" t="str">
        <f t="shared" si="25"/>
        <v>T1部件</v>
      </c>
      <c r="J96">
        <f t="shared" si="23"/>
        <v>3</v>
      </c>
      <c r="K96">
        <f t="shared" si="26"/>
        <v>0.6604422604422604</v>
      </c>
      <c r="L96">
        <f>VLOOKUP(B96,'名称-id-价值'!B:M,J96+2,FALSE)</f>
        <v>36</v>
      </c>
      <c r="M96">
        <f t="shared" si="24"/>
        <v>5.9439803439803436</v>
      </c>
      <c r="N96">
        <f t="shared" si="22"/>
        <v>2005.0989025389028</v>
      </c>
      <c r="O96" t="str">
        <f t="shared" si="29"/>
        <v>91104,</v>
      </c>
      <c r="P96" t="str">
        <f t="shared" si="29"/>
        <v>126,</v>
      </c>
      <c r="Q96" t="str">
        <f t="shared" si="27"/>
        <v>(6,10)</v>
      </c>
      <c r="R96" t="str">
        <f t="shared" si="28"/>
        <v>6,</v>
      </c>
      <c r="S96" t="str">
        <f t="shared" si="28"/>
        <v>10,</v>
      </c>
    </row>
    <row r="97" spans="1:19" x14ac:dyDescent="0.15">
      <c r="A97" t="s">
        <v>38</v>
      </c>
      <c r="B97">
        <v>91106</v>
      </c>
      <c r="C97">
        <v>126</v>
      </c>
      <c r="D97">
        <v>6</v>
      </c>
      <c r="E97">
        <v>10</v>
      </c>
      <c r="F97">
        <v>4</v>
      </c>
      <c r="G97" s="5">
        <f t="shared" si="21"/>
        <v>2.0638820638820637E-2</v>
      </c>
      <c r="H97" t="str">
        <f>VLOOKUP(B97,'名称-id-价值'!B:C,2,FALSE)</f>
        <v>T1MP6</v>
      </c>
      <c r="I97" t="str">
        <f t="shared" si="25"/>
        <v>T1部件</v>
      </c>
      <c r="J97">
        <f t="shared" si="23"/>
        <v>3</v>
      </c>
      <c r="K97">
        <f t="shared" si="26"/>
        <v>0.6604422604422604</v>
      </c>
      <c r="L97">
        <f>VLOOKUP(B97,'名称-id-价值'!B:M,J97+2,FALSE)</f>
        <v>36</v>
      </c>
      <c r="M97">
        <f t="shared" si="24"/>
        <v>5.9439803439803436</v>
      </c>
      <c r="N97">
        <f t="shared" si="22"/>
        <v>2005.0989025389028</v>
      </c>
      <c r="O97" t="str">
        <f t="shared" si="29"/>
        <v>91106,</v>
      </c>
      <c r="P97" t="str">
        <f t="shared" si="29"/>
        <v>126,</v>
      </c>
      <c r="Q97" t="str">
        <f t="shared" si="27"/>
        <v>(6,10)</v>
      </c>
      <c r="R97" t="str">
        <f t="shared" si="28"/>
        <v>6,</v>
      </c>
      <c r="S97" t="str">
        <f t="shared" si="28"/>
        <v>10,</v>
      </c>
    </row>
    <row r="98" spans="1:19" x14ac:dyDescent="0.15">
      <c r="A98" t="s">
        <v>38</v>
      </c>
      <c r="B98">
        <v>91202</v>
      </c>
      <c r="C98">
        <v>126</v>
      </c>
      <c r="D98">
        <v>6</v>
      </c>
      <c r="E98">
        <v>10</v>
      </c>
      <c r="F98">
        <v>4</v>
      </c>
      <c r="G98" s="5">
        <f t="shared" si="21"/>
        <v>2.0638820638820637E-2</v>
      </c>
      <c r="H98" t="str">
        <f>VLOOKUP(B98,'名称-id-价值'!B:C,2,FALSE)</f>
        <v>T1HP2</v>
      </c>
      <c r="I98" t="str">
        <f t="shared" si="25"/>
        <v>T1部件</v>
      </c>
      <c r="J98">
        <f t="shared" si="23"/>
        <v>3</v>
      </c>
      <c r="K98">
        <f t="shared" si="26"/>
        <v>0.6604422604422604</v>
      </c>
      <c r="L98">
        <f>VLOOKUP(B98,'名称-id-价值'!B:M,J98+2,FALSE)</f>
        <v>36</v>
      </c>
      <c r="M98">
        <f t="shared" si="24"/>
        <v>5.9439803439803436</v>
      </c>
      <c r="N98">
        <f t="shared" si="22"/>
        <v>2005.0989025389028</v>
      </c>
      <c r="O98" t="str">
        <f t="shared" si="29"/>
        <v>91202,</v>
      </c>
      <c r="P98" t="str">
        <f t="shared" si="29"/>
        <v>126,</v>
      </c>
      <c r="Q98" t="str">
        <f t="shared" si="27"/>
        <v>(6,10)</v>
      </c>
      <c r="R98" t="str">
        <f t="shared" si="28"/>
        <v>6,</v>
      </c>
      <c r="S98" t="str">
        <f t="shared" si="28"/>
        <v>10,</v>
      </c>
    </row>
    <row r="99" spans="1:19" x14ac:dyDescent="0.15">
      <c r="A99" t="s">
        <v>38</v>
      </c>
      <c r="B99">
        <v>91204</v>
      </c>
      <c r="C99">
        <v>126</v>
      </c>
      <c r="D99">
        <v>6</v>
      </c>
      <c r="E99">
        <v>10</v>
      </c>
      <c r="F99">
        <v>4</v>
      </c>
      <c r="G99" s="5">
        <f t="shared" si="21"/>
        <v>2.0638820638820637E-2</v>
      </c>
      <c r="H99" t="str">
        <f>VLOOKUP(B99,'名称-id-价值'!B:C,2,FALSE)</f>
        <v>T1HP4</v>
      </c>
      <c r="I99" t="str">
        <f t="shared" si="25"/>
        <v>T1部件</v>
      </c>
      <c r="J99">
        <f t="shared" si="23"/>
        <v>3</v>
      </c>
      <c r="K99">
        <f t="shared" si="26"/>
        <v>0.6604422604422604</v>
      </c>
      <c r="L99">
        <f>VLOOKUP(B99,'名称-id-价值'!B:M,J99+2,FALSE)</f>
        <v>36</v>
      </c>
      <c r="M99">
        <f t="shared" si="24"/>
        <v>5.9439803439803436</v>
      </c>
      <c r="N99">
        <f t="shared" si="22"/>
        <v>2005.0989025389028</v>
      </c>
      <c r="O99" t="str">
        <f t="shared" si="29"/>
        <v>91204,</v>
      </c>
      <c r="P99" t="str">
        <f t="shared" si="29"/>
        <v>126,</v>
      </c>
      <c r="Q99" t="str">
        <f t="shared" si="27"/>
        <v>(6,10)</v>
      </c>
      <c r="R99" t="str">
        <f t="shared" si="28"/>
        <v>6,</v>
      </c>
      <c r="S99" t="str">
        <f t="shared" si="28"/>
        <v>10,</v>
      </c>
    </row>
    <row r="100" spans="1:19" x14ac:dyDescent="0.15">
      <c r="A100" t="s">
        <v>38</v>
      </c>
      <c r="B100">
        <v>91206</v>
      </c>
      <c r="C100">
        <v>126</v>
      </c>
      <c r="D100">
        <v>6</v>
      </c>
      <c r="E100">
        <v>10</v>
      </c>
      <c r="F100">
        <v>4</v>
      </c>
      <c r="G100" s="5">
        <f t="shared" si="21"/>
        <v>2.0638820638820637E-2</v>
      </c>
      <c r="H100" t="str">
        <f>VLOOKUP(B100,'名称-id-价值'!B:C,2,FALSE)</f>
        <v>T1HP6</v>
      </c>
      <c r="I100" t="str">
        <f t="shared" si="25"/>
        <v>T1部件</v>
      </c>
      <c r="J100">
        <f t="shared" si="23"/>
        <v>3</v>
      </c>
      <c r="K100">
        <f t="shared" si="26"/>
        <v>0.6604422604422604</v>
      </c>
      <c r="L100">
        <f>VLOOKUP(B100,'名称-id-价值'!B:M,J100+2,FALSE)</f>
        <v>36</v>
      </c>
      <c r="M100">
        <f t="shared" si="24"/>
        <v>5.9439803439803436</v>
      </c>
      <c r="N100">
        <f t="shared" si="22"/>
        <v>2005.0989025389028</v>
      </c>
      <c r="O100" t="str">
        <f t="shared" si="29"/>
        <v>91206,</v>
      </c>
      <c r="P100" t="str">
        <f t="shared" si="29"/>
        <v>126,</v>
      </c>
      <c r="Q100" t="str">
        <f t="shared" si="27"/>
        <v>(6,10)</v>
      </c>
      <c r="R100" t="str">
        <f t="shared" si="28"/>
        <v>6,</v>
      </c>
      <c r="S100" t="str">
        <f t="shared" si="28"/>
        <v>10,</v>
      </c>
    </row>
    <row r="101" spans="1:19" x14ac:dyDescent="0.15">
      <c r="A101" t="s">
        <v>38</v>
      </c>
      <c r="B101">
        <v>92001</v>
      </c>
      <c r="C101">
        <v>130</v>
      </c>
      <c r="D101">
        <v>2</v>
      </c>
      <c r="E101">
        <v>6</v>
      </c>
      <c r="F101">
        <v>4</v>
      </c>
      <c r="G101" s="5">
        <f t="shared" si="21"/>
        <v>2.1294021294021293E-2</v>
      </c>
      <c r="H101" t="str">
        <f>VLOOKUP(B101,'名称-id-价值'!B:C,2,FALSE)</f>
        <v>T2LP1</v>
      </c>
      <c r="I101" t="str">
        <f t="shared" si="25"/>
        <v>T2部件</v>
      </c>
      <c r="J101">
        <f t="shared" si="23"/>
        <v>3</v>
      </c>
      <c r="K101">
        <f t="shared" si="26"/>
        <v>0.34070434070434069</v>
      </c>
      <c r="L101">
        <f>VLOOKUP(B101,'名称-id-价值'!B:M,J101+2,FALSE)</f>
        <v>70</v>
      </c>
      <c r="M101">
        <f t="shared" si="24"/>
        <v>5.9623259623259619</v>
      </c>
      <c r="N101">
        <f t="shared" si="22"/>
        <v>2005.0989025389028</v>
      </c>
      <c r="O101" t="str">
        <f t="shared" si="29"/>
        <v>92001,</v>
      </c>
      <c r="P101" t="str">
        <f t="shared" si="29"/>
        <v>130,</v>
      </c>
      <c r="Q101" t="str">
        <f t="shared" si="27"/>
        <v>(2,6)</v>
      </c>
      <c r="R101" t="str">
        <f t="shared" si="28"/>
        <v>2,</v>
      </c>
      <c r="S101" t="str">
        <f t="shared" si="28"/>
        <v>6,</v>
      </c>
    </row>
    <row r="102" spans="1:19" x14ac:dyDescent="0.15">
      <c r="A102" t="s">
        <v>38</v>
      </c>
      <c r="B102">
        <v>92003</v>
      </c>
      <c r="C102">
        <v>130</v>
      </c>
      <c r="D102">
        <v>2</v>
      </c>
      <c r="E102">
        <v>6</v>
      </c>
      <c r="F102">
        <v>4</v>
      </c>
      <c r="G102" s="5">
        <f t="shared" si="21"/>
        <v>2.1294021294021293E-2</v>
      </c>
      <c r="H102" t="str">
        <f>VLOOKUP(B102,'名称-id-价值'!B:C,2,FALSE)</f>
        <v>T2LP3</v>
      </c>
      <c r="I102" t="str">
        <f t="shared" si="25"/>
        <v>T2部件</v>
      </c>
      <c r="J102">
        <f t="shared" si="23"/>
        <v>3</v>
      </c>
      <c r="K102">
        <f t="shared" si="26"/>
        <v>0.34070434070434069</v>
      </c>
      <c r="L102">
        <f>VLOOKUP(B102,'名称-id-价值'!B:M,J102+2,FALSE)</f>
        <v>70</v>
      </c>
      <c r="M102">
        <f t="shared" si="24"/>
        <v>5.9623259623259619</v>
      </c>
      <c r="N102">
        <f t="shared" si="22"/>
        <v>2005.0989025389028</v>
      </c>
      <c r="O102" t="str">
        <f t="shared" si="29"/>
        <v>92003,</v>
      </c>
      <c r="P102" t="str">
        <f t="shared" si="29"/>
        <v>130,</v>
      </c>
      <c r="Q102" t="str">
        <f t="shared" si="27"/>
        <v>(2,6)</v>
      </c>
      <c r="R102" t="str">
        <f t="shared" ref="R102:S133" si="30">D102&amp;","</f>
        <v>2,</v>
      </c>
      <c r="S102" t="str">
        <f t="shared" si="30"/>
        <v>6,</v>
      </c>
    </row>
    <row r="103" spans="1:19" x14ac:dyDescent="0.15">
      <c r="A103" t="s">
        <v>38</v>
      </c>
      <c r="B103">
        <v>92005</v>
      </c>
      <c r="C103">
        <v>130</v>
      </c>
      <c r="D103">
        <v>2</v>
      </c>
      <c r="E103">
        <v>6</v>
      </c>
      <c r="F103">
        <v>4</v>
      </c>
      <c r="G103" s="5">
        <f t="shared" si="21"/>
        <v>2.1294021294021293E-2</v>
      </c>
      <c r="H103" t="str">
        <f>VLOOKUP(B103,'名称-id-价值'!B:C,2,FALSE)</f>
        <v>T2LP5</v>
      </c>
      <c r="I103" t="str">
        <f t="shared" si="25"/>
        <v>T2部件</v>
      </c>
      <c r="J103">
        <f t="shared" si="23"/>
        <v>3</v>
      </c>
      <c r="K103">
        <f t="shared" si="26"/>
        <v>0.34070434070434069</v>
      </c>
      <c r="L103">
        <f>VLOOKUP(B103,'名称-id-价值'!B:M,J103+2,FALSE)</f>
        <v>70</v>
      </c>
      <c r="M103">
        <f t="shared" si="24"/>
        <v>5.9623259623259619</v>
      </c>
      <c r="N103">
        <f t="shared" si="22"/>
        <v>2005.0989025389028</v>
      </c>
      <c r="O103" t="str">
        <f t="shared" si="29"/>
        <v>92005,</v>
      </c>
      <c r="P103" t="str">
        <f t="shared" si="29"/>
        <v>130,</v>
      </c>
      <c r="Q103" t="str">
        <f t="shared" si="27"/>
        <v>(2,6)</v>
      </c>
      <c r="R103" t="str">
        <f t="shared" si="30"/>
        <v>2,</v>
      </c>
      <c r="S103" t="str">
        <f t="shared" si="30"/>
        <v>6,</v>
      </c>
    </row>
    <row r="104" spans="1:19" x14ac:dyDescent="0.15">
      <c r="A104" t="s">
        <v>38</v>
      </c>
      <c r="B104">
        <v>92101</v>
      </c>
      <c r="C104">
        <v>130</v>
      </c>
      <c r="D104">
        <v>2</v>
      </c>
      <c r="E104">
        <v>6</v>
      </c>
      <c r="F104">
        <v>4</v>
      </c>
      <c r="G104" s="5">
        <f t="shared" si="21"/>
        <v>2.1294021294021293E-2</v>
      </c>
      <c r="H104" t="str">
        <f>VLOOKUP(B104,'名称-id-价值'!B:C,2,FALSE)</f>
        <v>T2MP1</v>
      </c>
      <c r="I104" t="str">
        <f t="shared" si="25"/>
        <v>T2部件</v>
      </c>
      <c r="J104">
        <f t="shared" si="23"/>
        <v>3</v>
      </c>
      <c r="K104">
        <f t="shared" si="26"/>
        <v>0.34070434070434069</v>
      </c>
      <c r="L104">
        <f>VLOOKUP(B104,'名称-id-价值'!B:M,J104+2,FALSE)</f>
        <v>70</v>
      </c>
      <c r="M104">
        <f t="shared" si="24"/>
        <v>5.9623259623259619</v>
      </c>
      <c r="N104">
        <f t="shared" si="22"/>
        <v>2005.0989025389028</v>
      </c>
      <c r="O104" t="str">
        <f t="shared" si="29"/>
        <v>92101,</v>
      </c>
      <c r="P104" t="str">
        <f t="shared" si="29"/>
        <v>130,</v>
      </c>
      <c r="Q104" t="str">
        <f t="shared" si="27"/>
        <v>(2,6)</v>
      </c>
      <c r="R104" t="str">
        <f t="shared" si="30"/>
        <v>2,</v>
      </c>
      <c r="S104" t="str">
        <f t="shared" si="30"/>
        <v>6,</v>
      </c>
    </row>
    <row r="105" spans="1:19" x14ac:dyDescent="0.15">
      <c r="A105" t="s">
        <v>38</v>
      </c>
      <c r="B105">
        <v>92103</v>
      </c>
      <c r="C105">
        <v>130</v>
      </c>
      <c r="D105">
        <v>2</v>
      </c>
      <c r="E105">
        <v>6</v>
      </c>
      <c r="F105">
        <v>4</v>
      </c>
      <c r="G105" s="5">
        <f t="shared" si="21"/>
        <v>2.1294021294021293E-2</v>
      </c>
      <c r="H105" t="str">
        <f>VLOOKUP(B105,'名称-id-价值'!B:C,2,FALSE)</f>
        <v>T2MP3</v>
      </c>
      <c r="I105" t="str">
        <f t="shared" si="25"/>
        <v>T2部件</v>
      </c>
      <c r="J105">
        <f t="shared" si="23"/>
        <v>3</v>
      </c>
      <c r="K105">
        <f t="shared" si="26"/>
        <v>0.34070434070434069</v>
      </c>
      <c r="L105">
        <f>VLOOKUP(B105,'名称-id-价值'!B:M,J105+2,FALSE)</f>
        <v>70</v>
      </c>
      <c r="M105">
        <f t="shared" si="24"/>
        <v>5.9623259623259619</v>
      </c>
      <c r="N105">
        <f t="shared" si="22"/>
        <v>2005.0989025389028</v>
      </c>
      <c r="O105" t="str">
        <f t="shared" si="29"/>
        <v>92103,</v>
      </c>
      <c r="P105" t="str">
        <f t="shared" si="29"/>
        <v>130,</v>
      </c>
      <c r="Q105" t="str">
        <f t="shared" si="27"/>
        <v>(2,6)</v>
      </c>
      <c r="R105" t="str">
        <f t="shared" si="30"/>
        <v>2,</v>
      </c>
      <c r="S105" t="str">
        <f t="shared" si="30"/>
        <v>6,</v>
      </c>
    </row>
    <row r="106" spans="1:19" x14ac:dyDescent="0.15">
      <c r="A106" t="s">
        <v>38</v>
      </c>
      <c r="B106">
        <v>92105</v>
      </c>
      <c r="C106">
        <v>130</v>
      </c>
      <c r="D106">
        <v>2</v>
      </c>
      <c r="E106">
        <v>6</v>
      </c>
      <c r="F106">
        <v>4</v>
      </c>
      <c r="G106" s="5">
        <f t="shared" si="21"/>
        <v>2.1294021294021293E-2</v>
      </c>
      <c r="H106" t="str">
        <f>VLOOKUP(B106,'名称-id-价值'!B:C,2,FALSE)</f>
        <v>T2MP5</v>
      </c>
      <c r="I106" t="str">
        <f t="shared" si="25"/>
        <v>T2部件</v>
      </c>
      <c r="J106">
        <f t="shared" si="23"/>
        <v>3</v>
      </c>
      <c r="K106">
        <f t="shared" si="26"/>
        <v>0.34070434070434069</v>
      </c>
      <c r="L106">
        <f>VLOOKUP(B106,'名称-id-价值'!B:M,J106+2,FALSE)</f>
        <v>70</v>
      </c>
      <c r="M106">
        <f t="shared" si="24"/>
        <v>5.9623259623259619</v>
      </c>
      <c r="N106">
        <f t="shared" si="22"/>
        <v>2005.0989025389028</v>
      </c>
      <c r="O106" t="str">
        <f t="shared" si="29"/>
        <v>92105,</v>
      </c>
      <c r="P106" t="str">
        <f t="shared" si="29"/>
        <v>130,</v>
      </c>
      <c r="Q106" t="str">
        <f t="shared" si="27"/>
        <v>(2,6)</v>
      </c>
      <c r="R106" t="str">
        <f t="shared" si="30"/>
        <v>2,</v>
      </c>
      <c r="S106" t="str">
        <f t="shared" si="30"/>
        <v>6,</v>
      </c>
    </row>
    <row r="107" spans="1:19" x14ac:dyDescent="0.15">
      <c r="A107" t="s">
        <v>38</v>
      </c>
      <c r="B107">
        <v>92201</v>
      </c>
      <c r="C107">
        <v>130</v>
      </c>
      <c r="D107">
        <v>2</v>
      </c>
      <c r="E107">
        <v>6</v>
      </c>
      <c r="F107">
        <v>4</v>
      </c>
      <c r="G107" s="5">
        <f t="shared" si="21"/>
        <v>2.1294021294021293E-2</v>
      </c>
      <c r="H107" t="str">
        <f>VLOOKUP(B107,'名称-id-价值'!B:C,2,FALSE)</f>
        <v>T2HP1</v>
      </c>
      <c r="I107" t="str">
        <f t="shared" si="25"/>
        <v>T2部件</v>
      </c>
      <c r="J107">
        <f t="shared" si="23"/>
        <v>3</v>
      </c>
      <c r="K107">
        <f t="shared" si="26"/>
        <v>0.34070434070434069</v>
      </c>
      <c r="L107">
        <f>VLOOKUP(B107,'名称-id-价值'!B:M,J107+2,FALSE)</f>
        <v>70</v>
      </c>
      <c r="M107">
        <f t="shared" si="24"/>
        <v>5.9623259623259619</v>
      </c>
      <c r="N107">
        <f t="shared" si="22"/>
        <v>2005.0989025389028</v>
      </c>
      <c r="O107" t="str">
        <f t="shared" si="29"/>
        <v>92201,</v>
      </c>
      <c r="P107" t="str">
        <f t="shared" si="29"/>
        <v>130,</v>
      </c>
      <c r="Q107" t="str">
        <f t="shared" si="27"/>
        <v>(2,6)</v>
      </c>
      <c r="R107" t="str">
        <f t="shared" si="30"/>
        <v>2,</v>
      </c>
      <c r="S107" t="str">
        <f t="shared" si="30"/>
        <v>6,</v>
      </c>
    </row>
    <row r="108" spans="1:19" x14ac:dyDescent="0.15">
      <c r="A108" t="s">
        <v>38</v>
      </c>
      <c r="B108">
        <v>92203</v>
      </c>
      <c r="C108">
        <v>130</v>
      </c>
      <c r="D108">
        <v>2</v>
      </c>
      <c r="E108">
        <v>6</v>
      </c>
      <c r="F108">
        <v>4</v>
      </c>
      <c r="G108" s="5">
        <f t="shared" si="21"/>
        <v>2.1294021294021293E-2</v>
      </c>
      <c r="H108" t="str">
        <f>VLOOKUP(B108,'名称-id-价值'!B:C,2,FALSE)</f>
        <v>T2HP3</v>
      </c>
      <c r="I108" t="str">
        <f t="shared" si="25"/>
        <v>T2部件</v>
      </c>
      <c r="J108">
        <f t="shared" si="23"/>
        <v>3</v>
      </c>
      <c r="K108">
        <f t="shared" si="26"/>
        <v>0.34070434070434069</v>
      </c>
      <c r="L108">
        <f>VLOOKUP(B108,'名称-id-价值'!B:M,J108+2,FALSE)</f>
        <v>70</v>
      </c>
      <c r="M108">
        <f t="shared" si="24"/>
        <v>5.9623259623259619</v>
      </c>
      <c r="N108">
        <f t="shared" si="22"/>
        <v>2005.0989025389028</v>
      </c>
      <c r="O108" t="str">
        <f t="shared" si="29"/>
        <v>92203,</v>
      </c>
      <c r="P108" t="str">
        <f t="shared" si="29"/>
        <v>130,</v>
      </c>
      <c r="Q108" t="str">
        <f t="shared" si="27"/>
        <v>(2,6)</v>
      </c>
      <c r="R108" t="str">
        <f t="shared" si="30"/>
        <v>2,</v>
      </c>
      <c r="S108" t="str">
        <f t="shared" si="30"/>
        <v>6,</v>
      </c>
    </row>
    <row r="109" spans="1:19" x14ac:dyDescent="0.15">
      <c r="A109" t="s">
        <v>38</v>
      </c>
      <c r="B109">
        <v>92205</v>
      </c>
      <c r="C109">
        <v>141</v>
      </c>
      <c r="D109">
        <v>2</v>
      </c>
      <c r="E109">
        <v>6</v>
      </c>
      <c r="F109">
        <v>4</v>
      </c>
      <c r="G109" s="5">
        <f t="shared" si="21"/>
        <v>2.3095823095823097E-2</v>
      </c>
      <c r="H109" t="str">
        <f>VLOOKUP(B109,'名称-id-价值'!B:C,2,FALSE)</f>
        <v>T2HP5</v>
      </c>
      <c r="I109" t="str">
        <f t="shared" si="25"/>
        <v>T2部件</v>
      </c>
      <c r="J109">
        <f t="shared" si="23"/>
        <v>3</v>
      </c>
      <c r="K109">
        <f t="shared" si="26"/>
        <v>0.36953316953316956</v>
      </c>
      <c r="L109">
        <f>VLOOKUP(B109,'名称-id-价值'!B:M,J109+2,FALSE)</f>
        <v>70</v>
      </c>
      <c r="M109">
        <f t="shared" si="24"/>
        <v>6.4668304668304675</v>
      </c>
      <c r="N109">
        <f t="shared" si="22"/>
        <v>2005.0989025389028</v>
      </c>
      <c r="O109" t="str">
        <f t="shared" si="29"/>
        <v>92205,</v>
      </c>
      <c r="P109" t="str">
        <f t="shared" si="29"/>
        <v>141,</v>
      </c>
      <c r="Q109" t="str">
        <f t="shared" si="27"/>
        <v>(2,6)</v>
      </c>
      <c r="R109" t="str">
        <f t="shared" si="30"/>
        <v>2,</v>
      </c>
      <c r="S109" t="str">
        <f t="shared" si="30"/>
        <v>6,</v>
      </c>
    </row>
    <row r="110" spans="1:19" x14ac:dyDescent="0.15">
      <c r="A110" t="s">
        <v>39</v>
      </c>
      <c r="B110">
        <v>11211</v>
      </c>
      <c r="C110">
        <v>122</v>
      </c>
      <c r="D110">
        <v>1</v>
      </c>
      <c r="E110">
        <v>1</v>
      </c>
      <c r="F110">
        <v>4</v>
      </c>
      <c r="G110" s="5">
        <f t="shared" si="21"/>
        <v>1.8351383874849577E-2</v>
      </c>
      <c r="H110" t="str">
        <f>VLOOKUP(B110,'名称-id-价值'!B:C,2,FALSE)</f>
        <v>二号</v>
      </c>
      <c r="I110" t="str">
        <f t="shared" si="25"/>
        <v>T2坦克</v>
      </c>
      <c r="J110">
        <f t="shared" si="23"/>
        <v>4</v>
      </c>
      <c r="K110">
        <f t="shared" si="26"/>
        <v>7.3405535499398308E-2</v>
      </c>
      <c r="L110">
        <f>VLOOKUP(B110,'名称-id-价值'!B:M,J110+2,FALSE)</f>
        <v>528</v>
      </c>
      <c r="M110">
        <f t="shared" si="24"/>
        <v>9.6895306859205768</v>
      </c>
      <c r="N110">
        <f t="shared" si="22"/>
        <v>2048.7168471720825</v>
      </c>
      <c r="O110" t="str">
        <f t="shared" si="29"/>
        <v>11211,</v>
      </c>
      <c r="P110" t="str">
        <f t="shared" si="29"/>
        <v>122,</v>
      </c>
      <c r="Q110" t="str">
        <f t="shared" si="27"/>
        <v>(1,1)</v>
      </c>
      <c r="R110" t="str">
        <f t="shared" si="30"/>
        <v>1,</v>
      </c>
      <c r="S110" t="str">
        <f t="shared" si="30"/>
        <v>1,</v>
      </c>
    </row>
    <row r="111" spans="1:19" x14ac:dyDescent="0.15">
      <c r="A111" t="s">
        <v>39</v>
      </c>
      <c r="B111">
        <v>12211</v>
      </c>
      <c r="C111">
        <v>122</v>
      </c>
      <c r="D111">
        <v>1</v>
      </c>
      <c r="E111">
        <v>1</v>
      </c>
      <c r="F111">
        <v>4</v>
      </c>
      <c r="G111" s="5">
        <f t="shared" si="21"/>
        <v>1.8351383874849577E-2</v>
      </c>
      <c r="H111" t="str">
        <f>VLOOKUP(B111,'名称-id-价值'!B:C,2,FALSE)</f>
        <v>T-34</v>
      </c>
      <c r="I111" t="str">
        <f t="shared" si="25"/>
        <v>T2坦克</v>
      </c>
      <c r="J111">
        <f t="shared" si="23"/>
        <v>4</v>
      </c>
      <c r="K111">
        <f t="shared" si="26"/>
        <v>7.3405535499398308E-2</v>
      </c>
      <c r="L111">
        <f>VLOOKUP(B111,'名称-id-价值'!B:M,J111+2,FALSE)</f>
        <v>528</v>
      </c>
      <c r="M111">
        <f t="shared" si="24"/>
        <v>9.6895306859205768</v>
      </c>
      <c r="N111">
        <f t="shared" si="22"/>
        <v>2048.7168471720825</v>
      </c>
      <c r="O111" t="str">
        <f t="shared" si="29"/>
        <v>12211,</v>
      </c>
      <c r="P111" t="str">
        <f t="shared" si="29"/>
        <v>122,</v>
      </c>
      <c r="Q111" t="str">
        <f t="shared" si="27"/>
        <v>(1,1)</v>
      </c>
      <c r="R111" t="str">
        <f t="shared" si="30"/>
        <v>1,</v>
      </c>
      <c r="S111" t="str">
        <f t="shared" si="30"/>
        <v>1,</v>
      </c>
    </row>
    <row r="112" spans="1:19" x14ac:dyDescent="0.15">
      <c r="A112" t="s">
        <v>39</v>
      </c>
      <c r="B112">
        <v>13211</v>
      </c>
      <c r="C112">
        <v>122</v>
      </c>
      <c r="D112">
        <v>1</v>
      </c>
      <c r="E112">
        <v>1</v>
      </c>
      <c r="F112">
        <v>4</v>
      </c>
      <c r="G112" s="5">
        <f t="shared" si="21"/>
        <v>1.8351383874849577E-2</v>
      </c>
      <c r="H112" t="str">
        <f>VLOOKUP(B112,'名称-id-价值'!B:C,2,FALSE)</f>
        <v>KV-1</v>
      </c>
      <c r="I112" t="str">
        <f t="shared" si="25"/>
        <v>T2坦克</v>
      </c>
      <c r="J112">
        <f t="shared" si="23"/>
        <v>4</v>
      </c>
      <c r="K112">
        <f t="shared" si="26"/>
        <v>7.3405535499398308E-2</v>
      </c>
      <c r="L112">
        <f>VLOOKUP(B112,'名称-id-价值'!B:M,J112+2,FALSE)</f>
        <v>528</v>
      </c>
      <c r="M112">
        <f t="shared" si="24"/>
        <v>9.6895306859205768</v>
      </c>
      <c r="N112">
        <f t="shared" si="22"/>
        <v>2048.7168471720825</v>
      </c>
      <c r="O112" t="str">
        <f t="shared" si="29"/>
        <v>13211,</v>
      </c>
      <c r="P112" t="str">
        <f t="shared" si="29"/>
        <v>122,</v>
      </c>
      <c r="Q112" t="str">
        <f t="shared" si="27"/>
        <v>(1,1)</v>
      </c>
      <c r="R112" t="str">
        <f t="shared" si="30"/>
        <v>1,</v>
      </c>
      <c r="S112" t="str">
        <f t="shared" si="30"/>
        <v>1,</v>
      </c>
    </row>
    <row r="113" spans="1:19" x14ac:dyDescent="0.15">
      <c r="A113" t="s">
        <v>39</v>
      </c>
      <c r="B113">
        <v>11221</v>
      </c>
      <c r="C113">
        <v>335</v>
      </c>
      <c r="D113">
        <v>1</v>
      </c>
      <c r="E113">
        <v>1</v>
      </c>
      <c r="F113">
        <v>4</v>
      </c>
      <c r="G113" s="5">
        <f t="shared" si="21"/>
        <v>5.0391095066185318E-2</v>
      </c>
      <c r="H113" t="str">
        <f>VLOOKUP(B113,'名称-id-价值'!B:C,2,FALSE)</f>
        <v>Puma</v>
      </c>
      <c r="I113" t="str">
        <f t="shared" si="25"/>
        <v>T2坦克</v>
      </c>
      <c r="J113">
        <f t="shared" si="23"/>
        <v>4</v>
      </c>
      <c r="K113">
        <f t="shared" si="26"/>
        <v>0.20156438026474127</v>
      </c>
      <c r="L113">
        <f>VLOOKUP(B113,'名称-id-价值'!B:M,J113+2,FALSE)</f>
        <v>768</v>
      </c>
      <c r="M113">
        <f t="shared" si="24"/>
        <v>38.700361010830321</v>
      </c>
      <c r="N113">
        <f t="shared" si="22"/>
        <v>2048.7168471720825</v>
      </c>
      <c r="O113" t="str">
        <f t="shared" si="29"/>
        <v>11221,</v>
      </c>
      <c r="P113" t="str">
        <f t="shared" si="29"/>
        <v>335,</v>
      </c>
      <c r="Q113" t="str">
        <f t="shared" si="27"/>
        <v>(1,1)</v>
      </c>
      <c r="R113" t="str">
        <f t="shared" si="30"/>
        <v>1,</v>
      </c>
      <c r="S113" t="str">
        <f t="shared" si="30"/>
        <v>1,</v>
      </c>
    </row>
    <row r="114" spans="1:19" x14ac:dyDescent="0.15">
      <c r="A114" t="s">
        <v>39</v>
      </c>
      <c r="B114">
        <v>12221</v>
      </c>
      <c r="C114">
        <v>335</v>
      </c>
      <c r="D114">
        <v>1</v>
      </c>
      <c r="E114">
        <v>1</v>
      </c>
      <c r="F114">
        <v>4</v>
      </c>
      <c r="G114" s="5">
        <f t="shared" si="21"/>
        <v>5.0391095066185318E-2</v>
      </c>
      <c r="H114" t="str">
        <f>VLOOKUP(B114,'名称-id-价值'!B:C,2,FALSE)</f>
        <v>四号</v>
      </c>
      <c r="I114" t="str">
        <f t="shared" si="25"/>
        <v>T2坦克</v>
      </c>
      <c r="J114">
        <f t="shared" si="23"/>
        <v>4</v>
      </c>
      <c r="K114">
        <f t="shared" si="26"/>
        <v>0.20156438026474127</v>
      </c>
      <c r="L114">
        <f>VLOOKUP(B114,'名称-id-价值'!B:M,J114+2,FALSE)</f>
        <v>768</v>
      </c>
      <c r="M114">
        <f t="shared" si="24"/>
        <v>38.700361010830321</v>
      </c>
      <c r="N114">
        <f t="shared" si="22"/>
        <v>2048.7168471720825</v>
      </c>
      <c r="O114" t="str">
        <f t="shared" si="29"/>
        <v>12221,</v>
      </c>
      <c r="P114" t="str">
        <f t="shared" si="29"/>
        <v>335,</v>
      </c>
      <c r="Q114" t="str">
        <f t="shared" si="27"/>
        <v>(1,1)</v>
      </c>
      <c r="R114" t="str">
        <f t="shared" si="30"/>
        <v>1,</v>
      </c>
      <c r="S114" t="str">
        <f t="shared" si="30"/>
        <v>1,</v>
      </c>
    </row>
    <row r="115" spans="1:19" x14ac:dyDescent="0.15">
      <c r="A115" t="s">
        <v>39</v>
      </c>
      <c r="B115">
        <v>13221</v>
      </c>
      <c r="C115">
        <v>335</v>
      </c>
      <c r="D115">
        <v>1</v>
      </c>
      <c r="E115">
        <v>1</v>
      </c>
      <c r="F115">
        <v>4</v>
      </c>
      <c r="G115" s="5">
        <f t="shared" si="21"/>
        <v>5.0391095066185318E-2</v>
      </c>
      <c r="H115" t="str">
        <f>VLOOKUP(B115,'名称-id-价值'!B:C,2,FALSE)</f>
        <v>丘吉尔</v>
      </c>
      <c r="I115" t="str">
        <f t="shared" si="25"/>
        <v>T2坦克</v>
      </c>
      <c r="J115">
        <f t="shared" si="23"/>
        <v>4</v>
      </c>
      <c r="K115">
        <f t="shared" si="26"/>
        <v>0.20156438026474127</v>
      </c>
      <c r="L115">
        <f>VLOOKUP(B115,'名称-id-价值'!B:M,J115+2,FALSE)</f>
        <v>768</v>
      </c>
      <c r="M115">
        <f t="shared" si="24"/>
        <v>38.700361010830321</v>
      </c>
      <c r="N115">
        <f t="shared" si="22"/>
        <v>2048.7168471720825</v>
      </c>
      <c r="O115" t="str">
        <f t="shared" si="29"/>
        <v>13221,</v>
      </c>
      <c r="P115" t="str">
        <f t="shared" si="29"/>
        <v>335,</v>
      </c>
      <c r="Q115" t="str">
        <f t="shared" si="27"/>
        <v>(1,1)</v>
      </c>
      <c r="R115" t="str">
        <f t="shared" si="30"/>
        <v>1,</v>
      </c>
      <c r="S115" t="str">
        <f t="shared" si="30"/>
        <v>1,</v>
      </c>
    </row>
    <row r="116" spans="1:19" x14ac:dyDescent="0.15">
      <c r="A116" t="s">
        <v>39</v>
      </c>
      <c r="B116">
        <v>51211</v>
      </c>
      <c r="C116">
        <v>244</v>
      </c>
      <c r="D116">
        <v>15</v>
      </c>
      <c r="E116">
        <v>28</v>
      </c>
      <c r="F116">
        <v>4</v>
      </c>
      <c r="G116" s="5">
        <f t="shared" si="21"/>
        <v>3.6702767749699154E-2</v>
      </c>
      <c r="H116" t="str">
        <f>VLOOKUP(B116,'名称-id-价值'!B:C,2,FALSE)</f>
        <v>二号-碎片</v>
      </c>
      <c r="I116" t="str">
        <f t="shared" si="25"/>
        <v>T2碎片</v>
      </c>
      <c r="J116">
        <f t="shared" si="23"/>
        <v>4</v>
      </c>
      <c r="K116">
        <f t="shared" si="26"/>
        <v>3.1564380264741274</v>
      </c>
      <c r="L116">
        <f>VLOOKUP(B116,'名称-id-价值'!B:M,J116+2,FALSE)</f>
        <v>52.8</v>
      </c>
      <c r="M116">
        <f t="shared" si="24"/>
        <v>41.664981949458479</v>
      </c>
      <c r="N116">
        <f t="shared" si="22"/>
        <v>2048.7168471720825</v>
      </c>
      <c r="O116" t="str">
        <f t="shared" si="29"/>
        <v>51211,</v>
      </c>
      <c r="P116" t="str">
        <f t="shared" si="29"/>
        <v>244,</v>
      </c>
      <c r="Q116" t="str">
        <f t="shared" si="27"/>
        <v>(15,28)</v>
      </c>
      <c r="R116" t="str">
        <f t="shared" si="30"/>
        <v>15,</v>
      </c>
      <c r="S116" t="str">
        <f t="shared" si="30"/>
        <v>28,</v>
      </c>
    </row>
    <row r="117" spans="1:19" x14ac:dyDescent="0.15">
      <c r="A117" t="s">
        <v>39</v>
      </c>
      <c r="B117">
        <v>52211</v>
      </c>
      <c r="C117">
        <v>244</v>
      </c>
      <c r="D117">
        <v>15</v>
      </c>
      <c r="E117">
        <v>28</v>
      </c>
      <c r="F117">
        <v>4</v>
      </c>
      <c r="G117" s="5">
        <f t="shared" si="21"/>
        <v>3.6702767749699154E-2</v>
      </c>
      <c r="H117" t="str">
        <f>VLOOKUP(B117,'名称-id-价值'!B:C,2,FALSE)</f>
        <v>T-34-碎片</v>
      </c>
      <c r="I117" t="str">
        <f t="shared" si="25"/>
        <v>T2碎片</v>
      </c>
      <c r="J117">
        <f t="shared" si="23"/>
        <v>4</v>
      </c>
      <c r="K117">
        <f t="shared" si="26"/>
        <v>3.1564380264741274</v>
      </c>
      <c r="L117">
        <f>VLOOKUP(B117,'名称-id-价值'!B:M,J117+2,FALSE)</f>
        <v>52.8</v>
      </c>
      <c r="M117">
        <f t="shared" si="24"/>
        <v>41.664981949458479</v>
      </c>
      <c r="N117">
        <f t="shared" si="22"/>
        <v>2048.7168471720825</v>
      </c>
      <c r="O117" t="str">
        <f t="shared" si="29"/>
        <v>52211,</v>
      </c>
      <c r="P117" t="str">
        <f t="shared" si="29"/>
        <v>244,</v>
      </c>
      <c r="Q117" t="str">
        <f t="shared" si="27"/>
        <v>(15,28)</v>
      </c>
      <c r="R117" t="str">
        <f t="shared" si="30"/>
        <v>15,</v>
      </c>
      <c r="S117" t="str">
        <f t="shared" si="30"/>
        <v>28,</v>
      </c>
    </row>
    <row r="118" spans="1:19" x14ac:dyDescent="0.15">
      <c r="A118" t="s">
        <v>39</v>
      </c>
      <c r="B118">
        <v>53211</v>
      </c>
      <c r="C118">
        <v>244</v>
      </c>
      <c r="D118">
        <v>15</v>
      </c>
      <c r="E118">
        <v>28</v>
      </c>
      <c r="F118">
        <v>4</v>
      </c>
      <c r="G118" s="5">
        <f t="shared" si="21"/>
        <v>3.6702767749699154E-2</v>
      </c>
      <c r="H118" t="str">
        <f>VLOOKUP(B118,'名称-id-价值'!B:C,2,FALSE)</f>
        <v>KV-1-碎片</v>
      </c>
      <c r="I118" t="str">
        <f t="shared" si="25"/>
        <v>T2碎片</v>
      </c>
      <c r="J118">
        <f t="shared" si="23"/>
        <v>4</v>
      </c>
      <c r="K118">
        <f t="shared" si="26"/>
        <v>3.1564380264741274</v>
      </c>
      <c r="L118">
        <f>VLOOKUP(B118,'名称-id-价值'!B:M,J118+2,FALSE)</f>
        <v>52.8</v>
      </c>
      <c r="M118">
        <f t="shared" si="24"/>
        <v>41.664981949458479</v>
      </c>
      <c r="N118">
        <f t="shared" si="22"/>
        <v>2048.7168471720825</v>
      </c>
      <c r="O118" t="str">
        <f t="shared" si="29"/>
        <v>53211,</v>
      </c>
      <c r="P118" t="str">
        <f t="shared" si="29"/>
        <v>244,</v>
      </c>
      <c r="Q118" t="str">
        <f t="shared" si="27"/>
        <v>(15,28)</v>
      </c>
      <c r="R118" t="str">
        <f t="shared" si="30"/>
        <v>15,</v>
      </c>
      <c r="S118" t="str">
        <f t="shared" si="30"/>
        <v>28,</v>
      </c>
    </row>
    <row r="119" spans="1:19" x14ac:dyDescent="0.15">
      <c r="A119" t="s">
        <v>39</v>
      </c>
      <c r="B119">
        <v>51221</v>
      </c>
      <c r="C119">
        <v>335</v>
      </c>
      <c r="D119">
        <v>2</v>
      </c>
      <c r="E119">
        <v>6</v>
      </c>
      <c r="F119">
        <v>4</v>
      </c>
      <c r="G119" s="5">
        <f t="shared" si="21"/>
        <v>5.0391095066185318E-2</v>
      </c>
      <c r="H119" t="str">
        <f>VLOOKUP(B119,'名称-id-价值'!B:C,2,FALSE)</f>
        <v>Puma-碎片</v>
      </c>
      <c r="I119" t="str">
        <f t="shared" si="25"/>
        <v>T2碎片</v>
      </c>
      <c r="J119">
        <f t="shared" si="23"/>
        <v>4</v>
      </c>
      <c r="K119">
        <f t="shared" si="26"/>
        <v>0.80625752105896509</v>
      </c>
      <c r="L119">
        <f>VLOOKUP(B119,'名称-id-价值'!B:M,J119+2,FALSE)</f>
        <v>76.8</v>
      </c>
      <c r="M119">
        <f t="shared" si="24"/>
        <v>15.48014440433213</v>
      </c>
      <c r="N119">
        <f t="shared" si="22"/>
        <v>2048.7168471720825</v>
      </c>
      <c r="O119" t="str">
        <f t="shared" si="29"/>
        <v>51221,</v>
      </c>
      <c r="P119" t="str">
        <f t="shared" si="29"/>
        <v>335,</v>
      </c>
      <c r="Q119" t="str">
        <f t="shared" si="27"/>
        <v>(2,6)</v>
      </c>
      <c r="R119" t="str">
        <f t="shared" si="30"/>
        <v>2,</v>
      </c>
      <c r="S119" t="str">
        <f t="shared" si="30"/>
        <v>6,</v>
      </c>
    </row>
    <row r="120" spans="1:19" x14ac:dyDescent="0.15">
      <c r="A120" t="s">
        <v>39</v>
      </c>
      <c r="B120">
        <v>52221</v>
      </c>
      <c r="C120">
        <v>335</v>
      </c>
      <c r="D120">
        <v>2</v>
      </c>
      <c r="E120">
        <v>6</v>
      </c>
      <c r="F120">
        <v>4</v>
      </c>
      <c r="G120" s="5">
        <f t="shared" si="21"/>
        <v>5.0391095066185318E-2</v>
      </c>
      <c r="H120" t="str">
        <f>VLOOKUP(B120,'名称-id-价值'!B:C,2,FALSE)</f>
        <v>四号-碎片</v>
      </c>
      <c r="I120" t="str">
        <f t="shared" si="25"/>
        <v>T2碎片</v>
      </c>
      <c r="J120">
        <f t="shared" si="23"/>
        <v>4</v>
      </c>
      <c r="K120">
        <f t="shared" si="26"/>
        <v>0.80625752105896509</v>
      </c>
      <c r="L120">
        <f>VLOOKUP(B120,'名称-id-价值'!B:M,J120+2,FALSE)</f>
        <v>76.8</v>
      </c>
      <c r="M120">
        <f t="shared" si="24"/>
        <v>15.48014440433213</v>
      </c>
      <c r="N120">
        <f t="shared" si="22"/>
        <v>2048.7168471720825</v>
      </c>
      <c r="O120" t="str">
        <f t="shared" si="29"/>
        <v>52221,</v>
      </c>
      <c r="P120" t="str">
        <f t="shared" si="29"/>
        <v>335,</v>
      </c>
      <c r="Q120" t="str">
        <f t="shared" si="27"/>
        <v>(2,6)</v>
      </c>
      <c r="R120" t="str">
        <f t="shared" si="30"/>
        <v>2,</v>
      </c>
      <c r="S120" t="str">
        <f t="shared" si="30"/>
        <v>6,</v>
      </c>
    </row>
    <row r="121" spans="1:19" x14ac:dyDescent="0.15">
      <c r="A121" t="s">
        <v>39</v>
      </c>
      <c r="B121">
        <v>53221</v>
      </c>
      <c r="C121">
        <v>335</v>
      </c>
      <c r="D121">
        <v>2</v>
      </c>
      <c r="E121">
        <v>6</v>
      </c>
      <c r="F121">
        <v>4</v>
      </c>
      <c r="G121" s="5">
        <f t="shared" si="21"/>
        <v>5.0391095066185318E-2</v>
      </c>
      <c r="H121" t="str">
        <f>VLOOKUP(B121,'名称-id-价值'!B:C,2,FALSE)</f>
        <v>丘吉尔-碎片</v>
      </c>
      <c r="I121" t="str">
        <f t="shared" si="25"/>
        <v>T2碎片</v>
      </c>
      <c r="J121">
        <f t="shared" si="23"/>
        <v>4</v>
      </c>
      <c r="K121">
        <f t="shared" si="26"/>
        <v>0.80625752105896509</v>
      </c>
      <c r="L121">
        <f>VLOOKUP(B121,'名称-id-价值'!B:M,J121+2,FALSE)</f>
        <v>76.8</v>
      </c>
      <c r="M121">
        <f t="shared" si="24"/>
        <v>15.48014440433213</v>
      </c>
      <c r="N121">
        <f t="shared" si="22"/>
        <v>2048.7168471720825</v>
      </c>
      <c r="O121" t="str">
        <f t="shared" si="29"/>
        <v>53221,</v>
      </c>
      <c r="P121" t="str">
        <f t="shared" si="29"/>
        <v>335,</v>
      </c>
      <c r="Q121" t="str">
        <f t="shared" si="27"/>
        <v>(2,6)</v>
      </c>
      <c r="R121" t="str">
        <f t="shared" si="30"/>
        <v>2,</v>
      </c>
      <c r="S121" t="str">
        <f t="shared" si="30"/>
        <v>6,</v>
      </c>
    </row>
    <row r="122" spans="1:19" x14ac:dyDescent="0.15">
      <c r="A122" t="s">
        <v>39</v>
      </c>
      <c r="B122">
        <v>51311</v>
      </c>
      <c r="C122">
        <v>120</v>
      </c>
      <c r="D122">
        <v>2</v>
      </c>
      <c r="E122">
        <v>4</v>
      </c>
      <c r="F122">
        <v>4</v>
      </c>
      <c r="G122" s="5">
        <f t="shared" si="21"/>
        <v>1.8050541516245487E-2</v>
      </c>
      <c r="H122" t="str">
        <f>VLOOKUP(B122,'名称-id-价值'!B:C,2,FALSE)</f>
        <v>35(t)-碎片</v>
      </c>
      <c r="I122" t="str">
        <f t="shared" si="25"/>
        <v>T3碎片</v>
      </c>
      <c r="J122">
        <f t="shared" si="23"/>
        <v>4</v>
      </c>
      <c r="K122">
        <f t="shared" si="26"/>
        <v>0.21660649819494585</v>
      </c>
      <c r="L122">
        <f>VLOOKUP(B122,'名称-id-价值'!B:M,J122+2,FALSE)</f>
        <v>55</v>
      </c>
      <c r="M122">
        <f t="shared" si="24"/>
        <v>2.9783393501805056</v>
      </c>
      <c r="N122">
        <f t="shared" si="22"/>
        <v>2048.7168471720825</v>
      </c>
      <c r="O122" t="str">
        <f t="shared" si="29"/>
        <v>51311,</v>
      </c>
      <c r="P122" t="str">
        <f t="shared" si="29"/>
        <v>120,</v>
      </c>
      <c r="Q122" t="str">
        <f t="shared" si="27"/>
        <v>(2,4)</v>
      </c>
      <c r="R122" t="str">
        <f t="shared" si="30"/>
        <v>2,</v>
      </c>
      <c r="S122" t="str">
        <f t="shared" si="30"/>
        <v>4,</v>
      </c>
    </row>
    <row r="123" spans="1:19" x14ac:dyDescent="0.15">
      <c r="A123" t="s">
        <v>39</v>
      </c>
      <c r="B123">
        <v>51321</v>
      </c>
      <c r="C123">
        <v>68</v>
      </c>
      <c r="D123">
        <v>2</v>
      </c>
      <c r="E123">
        <v>4</v>
      </c>
      <c r="F123">
        <v>4</v>
      </c>
      <c r="G123" s="5">
        <f t="shared" si="21"/>
        <v>1.022864019253911E-2</v>
      </c>
      <c r="H123" t="str">
        <f>VLOOKUP(B123,'名称-id-价值'!B:C,2,FALSE)</f>
        <v>十字军-碎片</v>
      </c>
      <c r="I123" t="str">
        <f t="shared" si="25"/>
        <v>T3碎片</v>
      </c>
      <c r="J123">
        <f t="shared" si="23"/>
        <v>4</v>
      </c>
      <c r="K123">
        <f t="shared" si="26"/>
        <v>0.12274368231046932</v>
      </c>
      <c r="L123">
        <f>VLOOKUP(B123,'名称-id-价值'!B:M,J123+2,FALSE)</f>
        <v>70</v>
      </c>
      <c r="M123">
        <f t="shared" si="24"/>
        <v>2.1480144404332133</v>
      </c>
      <c r="N123">
        <f t="shared" si="22"/>
        <v>2048.7168471720825</v>
      </c>
      <c r="O123" t="str">
        <f t="shared" si="29"/>
        <v>51321,</v>
      </c>
      <c r="P123" t="str">
        <f t="shared" si="29"/>
        <v>68,</v>
      </c>
      <c r="Q123" t="str">
        <f t="shared" si="27"/>
        <v>(2,4)</v>
      </c>
      <c r="R123" t="str">
        <f t="shared" si="30"/>
        <v>2,</v>
      </c>
      <c r="S123" t="str">
        <f t="shared" si="30"/>
        <v>4,</v>
      </c>
    </row>
    <row r="124" spans="1:19" x14ac:dyDescent="0.15">
      <c r="A124" t="s">
        <v>39</v>
      </c>
      <c r="B124">
        <v>52311</v>
      </c>
      <c r="C124">
        <v>120</v>
      </c>
      <c r="D124">
        <v>2</v>
      </c>
      <c r="E124">
        <v>4</v>
      </c>
      <c r="F124">
        <v>4</v>
      </c>
      <c r="G124" s="5">
        <f t="shared" si="21"/>
        <v>1.8050541516245487E-2</v>
      </c>
      <c r="H124" t="str">
        <f>VLOOKUP(B124,'名称-id-价值'!B:C,2,FALSE)</f>
        <v>玛蒂尔达-碎片</v>
      </c>
      <c r="I124" t="str">
        <f t="shared" si="25"/>
        <v>T3碎片</v>
      </c>
      <c r="J124">
        <f t="shared" si="23"/>
        <v>4</v>
      </c>
      <c r="K124">
        <f t="shared" si="26"/>
        <v>0.21660649819494585</v>
      </c>
      <c r="L124">
        <f>VLOOKUP(B124,'名称-id-价值'!B:M,J124+2,FALSE)</f>
        <v>55</v>
      </c>
      <c r="M124">
        <f t="shared" si="24"/>
        <v>2.9783393501805056</v>
      </c>
      <c r="N124">
        <f t="shared" si="22"/>
        <v>2048.7168471720825</v>
      </c>
      <c r="O124" t="str">
        <f t="shared" si="29"/>
        <v>52311,</v>
      </c>
      <c r="P124" t="str">
        <f t="shared" si="29"/>
        <v>120,</v>
      </c>
      <c r="Q124" t="str">
        <f t="shared" si="27"/>
        <v>(2,4)</v>
      </c>
      <c r="R124" t="str">
        <f t="shared" si="30"/>
        <v>2,</v>
      </c>
      <c r="S124" t="str">
        <f t="shared" si="30"/>
        <v>4,</v>
      </c>
    </row>
    <row r="125" spans="1:19" x14ac:dyDescent="0.15">
      <c r="A125" t="s">
        <v>39</v>
      </c>
      <c r="B125">
        <v>52321</v>
      </c>
      <c r="C125">
        <v>68</v>
      </c>
      <c r="D125">
        <v>2</v>
      </c>
      <c r="E125">
        <v>4</v>
      </c>
      <c r="F125">
        <v>4</v>
      </c>
      <c r="G125" s="5">
        <f t="shared" si="21"/>
        <v>1.022864019253911E-2</v>
      </c>
      <c r="H125" t="str">
        <f>VLOOKUP(B125,'名称-id-价值'!B:C,2,FALSE)</f>
        <v>谢尔曼-碎片</v>
      </c>
      <c r="I125" t="str">
        <f t="shared" si="25"/>
        <v>T3碎片</v>
      </c>
      <c r="J125">
        <f t="shared" si="23"/>
        <v>4</v>
      </c>
      <c r="K125">
        <f t="shared" si="26"/>
        <v>0.12274368231046932</v>
      </c>
      <c r="L125">
        <f>VLOOKUP(B125,'名称-id-价值'!B:M,J125+2,FALSE)</f>
        <v>70</v>
      </c>
      <c r="M125">
        <f t="shared" si="24"/>
        <v>2.1480144404332133</v>
      </c>
      <c r="N125">
        <f t="shared" si="22"/>
        <v>2048.7168471720825</v>
      </c>
      <c r="O125" t="str">
        <f t="shared" si="29"/>
        <v>52321,</v>
      </c>
      <c r="P125" t="str">
        <f t="shared" si="29"/>
        <v>68,</v>
      </c>
      <c r="Q125" t="str">
        <f t="shared" si="27"/>
        <v>(2,4)</v>
      </c>
      <c r="R125" t="str">
        <f t="shared" si="30"/>
        <v>2,</v>
      </c>
      <c r="S125" t="str">
        <f t="shared" si="30"/>
        <v>4,</v>
      </c>
    </row>
    <row r="126" spans="1:19" x14ac:dyDescent="0.15">
      <c r="A126" t="s">
        <v>39</v>
      </c>
      <c r="B126">
        <v>53311</v>
      </c>
      <c r="C126">
        <v>120</v>
      </c>
      <c r="D126">
        <v>2</v>
      </c>
      <c r="E126">
        <v>4</v>
      </c>
      <c r="F126">
        <v>4</v>
      </c>
      <c r="G126" s="5">
        <f t="shared" si="21"/>
        <v>1.8050541516245487E-2</v>
      </c>
      <c r="H126" t="str">
        <f>VLOOKUP(B126,'名称-id-价值'!B:C,2,FALSE)</f>
        <v>黑豹-碎片</v>
      </c>
      <c r="I126" t="str">
        <f t="shared" si="25"/>
        <v>T3碎片</v>
      </c>
      <c r="J126">
        <f t="shared" si="23"/>
        <v>4</v>
      </c>
      <c r="K126">
        <f t="shared" si="26"/>
        <v>0.21660649819494585</v>
      </c>
      <c r="L126">
        <f>VLOOKUP(B126,'名称-id-价值'!B:M,J126+2,FALSE)</f>
        <v>55</v>
      </c>
      <c r="M126">
        <f t="shared" si="24"/>
        <v>2.9783393501805056</v>
      </c>
      <c r="N126">
        <f t="shared" si="22"/>
        <v>2048.7168471720825</v>
      </c>
      <c r="O126" t="str">
        <f t="shared" si="29"/>
        <v>53311,</v>
      </c>
      <c r="P126" t="str">
        <f t="shared" si="29"/>
        <v>120,</v>
      </c>
      <c r="Q126" t="str">
        <f t="shared" si="27"/>
        <v>(2,4)</v>
      </c>
      <c r="R126" t="str">
        <f t="shared" si="30"/>
        <v>2,</v>
      </c>
      <c r="S126" t="str">
        <f t="shared" si="30"/>
        <v>4,</v>
      </c>
    </row>
    <row r="127" spans="1:19" x14ac:dyDescent="0.15">
      <c r="A127" t="s">
        <v>39</v>
      </c>
      <c r="B127">
        <v>53321</v>
      </c>
      <c r="C127">
        <v>68</v>
      </c>
      <c r="D127">
        <v>2</v>
      </c>
      <c r="E127">
        <v>4</v>
      </c>
      <c r="F127">
        <v>4</v>
      </c>
      <c r="G127" s="5">
        <f t="shared" si="21"/>
        <v>1.022864019253911E-2</v>
      </c>
      <c r="H127" t="str">
        <f>VLOOKUP(B127,'名称-id-价值'!B:C,2,FALSE)</f>
        <v>虎式-碎片</v>
      </c>
      <c r="I127" t="str">
        <f t="shared" si="25"/>
        <v>T3碎片</v>
      </c>
      <c r="J127">
        <f t="shared" si="23"/>
        <v>4</v>
      </c>
      <c r="K127">
        <f t="shared" si="26"/>
        <v>0.12274368231046932</v>
      </c>
      <c r="L127">
        <f>VLOOKUP(B127,'名称-id-价值'!B:M,J127+2,FALSE)</f>
        <v>70</v>
      </c>
      <c r="M127">
        <f t="shared" si="24"/>
        <v>2.1480144404332133</v>
      </c>
      <c r="N127">
        <f t="shared" si="22"/>
        <v>2048.7168471720825</v>
      </c>
      <c r="O127" t="str">
        <f t="shared" si="29"/>
        <v>53321,</v>
      </c>
      <c r="P127" t="str">
        <f t="shared" si="29"/>
        <v>68,</v>
      </c>
      <c r="Q127" t="str">
        <f t="shared" si="27"/>
        <v>(2,4)</v>
      </c>
      <c r="R127" t="str">
        <f t="shared" si="30"/>
        <v>2,</v>
      </c>
      <c r="S127" t="str">
        <f t="shared" si="30"/>
        <v>4,</v>
      </c>
    </row>
    <row r="128" spans="1:19" x14ac:dyDescent="0.15">
      <c r="A128" t="s">
        <v>39</v>
      </c>
      <c r="B128">
        <v>53331</v>
      </c>
      <c r="C128">
        <v>68</v>
      </c>
      <c r="D128">
        <v>2</v>
      </c>
      <c r="E128">
        <v>4</v>
      </c>
      <c r="F128">
        <v>4</v>
      </c>
      <c r="G128" s="5">
        <f t="shared" si="21"/>
        <v>1.022864019253911E-2</v>
      </c>
      <c r="H128" t="str">
        <f>VLOOKUP(B128,'名称-id-价值'!B:C,2,FALSE)</f>
        <v>KV-2-碎片</v>
      </c>
      <c r="I128" t="str">
        <f t="shared" si="25"/>
        <v>T3碎片</v>
      </c>
      <c r="J128">
        <f t="shared" si="23"/>
        <v>4</v>
      </c>
      <c r="K128">
        <f t="shared" si="26"/>
        <v>0.12274368231046932</v>
      </c>
      <c r="L128">
        <f>VLOOKUP(B128,'名称-id-价值'!B:M,J128+2,FALSE)</f>
        <v>80</v>
      </c>
      <c r="M128">
        <f t="shared" si="24"/>
        <v>2.4548736462093865</v>
      </c>
      <c r="N128">
        <f t="shared" si="22"/>
        <v>2048.7168471720825</v>
      </c>
      <c r="O128" t="str">
        <f t="shared" si="29"/>
        <v>53331,</v>
      </c>
      <c r="P128" t="str">
        <f t="shared" si="29"/>
        <v>68,</v>
      </c>
      <c r="Q128" t="str">
        <f t="shared" si="27"/>
        <v>(2,4)</v>
      </c>
      <c r="R128" t="str">
        <f t="shared" si="30"/>
        <v>2,</v>
      </c>
      <c r="S128" t="str">
        <f t="shared" si="30"/>
        <v>4,</v>
      </c>
    </row>
    <row r="129" spans="1:19" x14ac:dyDescent="0.15">
      <c r="A129" t="s">
        <v>39</v>
      </c>
      <c r="B129">
        <v>92001</v>
      </c>
      <c r="C129">
        <v>161</v>
      </c>
      <c r="D129">
        <v>3</v>
      </c>
      <c r="E129">
        <v>7</v>
      </c>
      <c r="F129">
        <v>4</v>
      </c>
      <c r="G129" s="5">
        <f t="shared" si="21"/>
        <v>2.4217809867629361E-2</v>
      </c>
      <c r="H129" t="str">
        <f>VLOOKUP(B129,'名称-id-价值'!B:C,2,FALSE)</f>
        <v>T2LP1</v>
      </c>
      <c r="I129" t="str">
        <f t="shared" si="25"/>
        <v>T2部件</v>
      </c>
      <c r="J129">
        <f t="shared" si="23"/>
        <v>4</v>
      </c>
      <c r="K129">
        <f t="shared" si="26"/>
        <v>0.48435619735258723</v>
      </c>
      <c r="L129">
        <f>VLOOKUP(B129,'名称-id-价值'!B:M,J129+2,FALSE)</f>
        <v>67.55</v>
      </c>
      <c r="M129">
        <f t="shared" si="24"/>
        <v>8.1795652827918168</v>
      </c>
      <c r="N129">
        <f t="shared" si="22"/>
        <v>2048.7168471720825</v>
      </c>
      <c r="O129" t="str">
        <f t="shared" si="29"/>
        <v>92001,</v>
      </c>
      <c r="P129" t="str">
        <f t="shared" si="29"/>
        <v>161,</v>
      </c>
      <c r="Q129" t="str">
        <f t="shared" si="27"/>
        <v>(3,7)</v>
      </c>
      <c r="R129" t="str">
        <f t="shared" si="30"/>
        <v>3,</v>
      </c>
      <c r="S129" t="str">
        <f t="shared" si="30"/>
        <v>7,</v>
      </c>
    </row>
    <row r="130" spans="1:19" x14ac:dyDescent="0.15">
      <c r="A130" t="s">
        <v>39</v>
      </c>
      <c r="B130">
        <v>92003</v>
      </c>
      <c r="C130">
        <v>161</v>
      </c>
      <c r="D130">
        <v>3</v>
      </c>
      <c r="E130">
        <v>7</v>
      </c>
      <c r="F130">
        <v>4</v>
      </c>
      <c r="G130" s="5">
        <f t="shared" ref="G130:G193" si="31">C130/SUMIFS(C:C,A:A,A130)</f>
        <v>2.4217809867629361E-2</v>
      </c>
      <c r="H130" t="str">
        <f>VLOOKUP(B130,'名称-id-价值'!B:C,2,FALSE)</f>
        <v>T2LP3</v>
      </c>
      <c r="I130" t="str">
        <f t="shared" si="25"/>
        <v>T2部件</v>
      </c>
      <c r="J130">
        <f t="shared" si="23"/>
        <v>4</v>
      </c>
      <c r="K130">
        <f t="shared" si="26"/>
        <v>0.48435619735258723</v>
      </c>
      <c r="L130">
        <f>VLOOKUP(B130,'名称-id-价值'!B:M,J130+2,FALSE)</f>
        <v>67.55</v>
      </c>
      <c r="M130">
        <f t="shared" si="24"/>
        <v>8.1795652827918168</v>
      </c>
      <c r="N130">
        <f t="shared" ref="N130:N193" si="32">SUMIFS(M:M,A:A,A130)*F130+VLOOKUP(J130,$AC$20:$AF$30,4,FALSE)</f>
        <v>2048.7168471720825</v>
      </c>
      <c r="O130" t="str">
        <f t="shared" si="29"/>
        <v>92003,</v>
      </c>
      <c r="P130" t="str">
        <f t="shared" si="29"/>
        <v>161,</v>
      </c>
      <c r="Q130" t="str">
        <f t="shared" si="27"/>
        <v>(3,7)</v>
      </c>
      <c r="R130" t="str">
        <f t="shared" si="30"/>
        <v>3,</v>
      </c>
      <c r="S130" t="str">
        <f t="shared" si="30"/>
        <v>7,</v>
      </c>
    </row>
    <row r="131" spans="1:19" x14ac:dyDescent="0.15">
      <c r="A131" t="s">
        <v>39</v>
      </c>
      <c r="B131">
        <v>92005</v>
      </c>
      <c r="C131">
        <v>161</v>
      </c>
      <c r="D131">
        <v>3</v>
      </c>
      <c r="E131">
        <v>7</v>
      </c>
      <c r="F131">
        <v>4</v>
      </c>
      <c r="G131" s="5">
        <f t="shared" si="31"/>
        <v>2.4217809867629361E-2</v>
      </c>
      <c r="H131" t="str">
        <f>VLOOKUP(B131,'名称-id-价值'!B:C,2,FALSE)</f>
        <v>T2LP5</v>
      </c>
      <c r="I131" t="str">
        <f t="shared" si="25"/>
        <v>T2部件</v>
      </c>
      <c r="J131">
        <f t="shared" si="23"/>
        <v>4</v>
      </c>
      <c r="K131">
        <f t="shared" si="26"/>
        <v>0.48435619735258723</v>
      </c>
      <c r="L131">
        <f>VLOOKUP(B131,'名称-id-价值'!B:M,J131+2,FALSE)</f>
        <v>67.55</v>
      </c>
      <c r="M131">
        <f t="shared" si="24"/>
        <v>8.1795652827918168</v>
      </c>
      <c r="N131">
        <f t="shared" si="32"/>
        <v>2048.7168471720825</v>
      </c>
      <c r="O131" t="str">
        <f t="shared" si="29"/>
        <v>92005,</v>
      </c>
      <c r="P131" t="str">
        <f t="shared" si="29"/>
        <v>161,</v>
      </c>
      <c r="Q131" t="str">
        <f t="shared" si="27"/>
        <v>(3,7)</v>
      </c>
      <c r="R131" t="str">
        <f t="shared" si="30"/>
        <v>3,</v>
      </c>
      <c r="S131" t="str">
        <f t="shared" si="30"/>
        <v>7,</v>
      </c>
    </row>
    <row r="132" spans="1:19" x14ac:dyDescent="0.15">
      <c r="A132" t="s">
        <v>39</v>
      </c>
      <c r="B132">
        <v>92101</v>
      </c>
      <c r="C132">
        <v>161</v>
      </c>
      <c r="D132">
        <v>3</v>
      </c>
      <c r="E132">
        <v>7</v>
      </c>
      <c r="F132">
        <v>4</v>
      </c>
      <c r="G132" s="5">
        <f t="shared" si="31"/>
        <v>2.4217809867629361E-2</v>
      </c>
      <c r="H132" t="str">
        <f>VLOOKUP(B132,'名称-id-价值'!B:C,2,FALSE)</f>
        <v>T2MP1</v>
      </c>
      <c r="I132" t="str">
        <f t="shared" si="25"/>
        <v>T2部件</v>
      </c>
      <c r="J132">
        <f t="shared" si="23"/>
        <v>4</v>
      </c>
      <c r="K132">
        <f t="shared" si="26"/>
        <v>0.48435619735258723</v>
      </c>
      <c r="L132">
        <f>VLOOKUP(B132,'名称-id-价值'!B:M,J132+2,FALSE)</f>
        <v>67.55</v>
      </c>
      <c r="M132">
        <f t="shared" si="24"/>
        <v>8.1795652827918168</v>
      </c>
      <c r="N132">
        <f t="shared" si="32"/>
        <v>2048.7168471720825</v>
      </c>
      <c r="O132" t="str">
        <f t="shared" si="29"/>
        <v>92101,</v>
      </c>
      <c r="P132" t="str">
        <f t="shared" si="29"/>
        <v>161,</v>
      </c>
      <c r="Q132" t="str">
        <f t="shared" si="27"/>
        <v>(3,7)</v>
      </c>
      <c r="R132" t="str">
        <f t="shared" si="30"/>
        <v>3,</v>
      </c>
      <c r="S132" t="str">
        <f t="shared" si="30"/>
        <v>7,</v>
      </c>
    </row>
    <row r="133" spans="1:19" x14ac:dyDescent="0.15">
      <c r="A133" t="s">
        <v>39</v>
      </c>
      <c r="B133">
        <v>92103</v>
      </c>
      <c r="C133">
        <v>161</v>
      </c>
      <c r="D133">
        <v>3</v>
      </c>
      <c r="E133">
        <v>7</v>
      </c>
      <c r="F133">
        <v>4</v>
      </c>
      <c r="G133" s="5">
        <f t="shared" si="31"/>
        <v>2.4217809867629361E-2</v>
      </c>
      <c r="H133" t="str">
        <f>VLOOKUP(B133,'名称-id-价值'!B:C,2,FALSE)</f>
        <v>T2MP3</v>
      </c>
      <c r="I133" t="str">
        <f t="shared" si="25"/>
        <v>T2部件</v>
      </c>
      <c r="J133">
        <f t="shared" ref="J133:J198" si="33">IF(RIGHT(A133,1)+0=0,10,RIGHT(A133,1)+0)</f>
        <v>4</v>
      </c>
      <c r="K133">
        <f t="shared" si="26"/>
        <v>0.48435619735258723</v>
      </c>
      <c r="L133">
        <f>VLOOKUP(B133,'名称-id-价值'!B:M,J133+2,FALSE)</f>
        <v>67.55</v>
      </c>
      <c r="M133">
        <f t="shared" ref="M133:M198" si="34">G133*L133*AVERAGE(D133:E133)</f>
        <v>8.1795652827918168</v>
      </c>
      <c r="N133">
        <f t="shared" si="32"/>
        <v>2048.7168471720825</v>
      </c>
      <c r="O133" t="str">
        <f t="shared" si="29"/>
        <v>92103,</v>
      </c>
      <c r="P133" t="str">
        <f t="shared" si="29"/>
        <v>161,</v>
      </c>
      <c r="Q133" t="str">
        <f t="shared" si="27"/>
        <v>(3,7)</v>
      </c>
      <c r="R133" t="str">
        <f t="shared" si="30"/>
        <v>3,</v>
      </c>
      <c r="S133" t="str">
        <f t="shared" si="30"/>
        <v>7,</v>
      </c>
    </row>
    <row r="134" spans="1:19" x14ac:dyDescent="0.15">
      <c r="A134" t="s">
        <v>39</v>
      </c>
      <c r="B134">
        <v>92105</v>
      </c>
      <c r="C134">
        <v>161</v>
      </c>
      <c r="D134">
        <v>3</v>
      </c>
      <c r="E134">
        <v>7</v>
      </c>
      <c r="F134">
        <v>4</v>
      </c>
      <c r="G134" s="5">
        <f t="shared" si="31"/>
        <v>2.4217809867629361E-2</v>
      </c>
      <c r="H134" t="str">
        <f>VLOOKUP(B134,'名称-id-价值'!B:C,2,FALSE)</f>
        <v>T2MP5</v>
      </c>
      <c r="I134" t="str">
        <f t="shared" si="25"/>
        <v>T2部件</v>
      </c>
      <c r="J134">
        <f t="shared" si="33"/>
        <v>4</v>
      </c>
      <c r="K134">
        <f t="shared" si="26"/>
        <v>0.48435619735258723</v>
      </c>
      <c r="L134">
        <f>VLOOKUP(B134,'名称-id-价值'!B:M,J134+2,FALSE)</f>
        <v>67.55</v>
      </c>
      <c r="M134">
        <f t="shared" si="34"/>
        <v>8.1795652827918168</v>
      </c>
      <c r="N134">
        <f t="shared" si="32"/>
        <v>2048.7168471720825</v>
      </c>
      <c r="O134" t="str">
        <f t="shared" si="29"/>
        <v>92105,</v>
      </c>
      <c r="P134" t="str">
        <f t="shared" si="29"/>
        <v>161,</v>
      </c>
      <c r="Q134" t="str">
        <f t="shared" si="27"/>
        <v>(3,7)</v>
      </c>
      <c r="R134" t="str">
        <f t="shared" ref="R134:S164" si="35">D134&amp;","</f>
        <v>3,</v>
      </c>
      <c r="S134" t="str">
        <f t="shared" si="35"/>
        <v>7,</v>
      </c>
    </row>
    <row r="135" spans="1:19" x14ac:dyDescent="0.15">
      <c r="A135" t="s">
        <v>39</v>
      </c>
      <c r="B135">
        <v>92201</v>
      </c>
      <c r="C135">
        <v>161</v>
      </c>
      <c r="D135">
        <v>3</v>
      </c>
      <c r="E135">
        <v>7</v>
      </c>
      <c r="F135">
        <v>4</v>
      </c>
      <c r="G135" s="5">
        <f t="shared" si="31"/>
        <v>2.4217809867629361E-2</v>
      </c>
      <c r="H135" t="str">
        <f>VLOOKUP(B135,'名称-id-价值'!B:C,2,FALSE)</f>
        <v>T2HP1</v>
      </c>
      <c r="I135" t="str">
        <f t="shared" ref="I135:I202" si="36">IF(LEFT(B135,1)+0=5,"T"&amp;MID(B135,3,1)&amp;"碎片",IF(LEFT(B135,1)+0=1,"T"&amp;MID(B135,3,1)&amp;"坦克",IF(LEFT(B135,1)+0=9,"T"&amp;MID(B135,2,1)&amp;"部件")))</f>
        <v>T2部件</v>
      </c>
      <c r="J135">
        <f t="shared" si="33"/>
        <v>4</v>
      </c>
      <c r="K135">
        <f t="shared" ref="K135:K202" si="37">AVERAGE(D135:E135)*G135*F135</f>
        <v>0.48435619735258723</v>
      </c>
      <c r="L135">
        <f>VLOOKUP(B135,'名称-id-价值'!B:M,J135+2,FALSE)</f>
        <v>67.55</v>
      </c>
      <c r="M135">
        <f t="shared" si="34"/>
        <v>8.1795652827918168</v>
      </c>
      <c r="N135">
        <f t="shared" si="32"/>
        <v>2048.7168471720825</v>
      </c>
      <c r="O135" t="str">
        <f t="shared" si="29"/>
        <v>92201,</v>
      </c>
      <c r="P135" t="str">
        <f t="shared" si="29"/>
        <v>161,</v>
      </c>
      <c r="Q135" t="str">
        <f t="shared" ref="Q135:Q202" si="38">"("&amp;LEFT(R135&amp;S135,LEN(R135&amp;S135)-1)&amp;")"</f>
        <v>(3,7)</v>
      </c>
      <c r="R135" t="str">
        <f t="shared" si="35"/>
        <v>3,</v>
      </c>
      <c r="S135" t="str">
        <f t="shared" si="35"/>
        <v>7,</v>
      </c>
    </row>
    <row r="136" spans="1:19" x14ac:dyDescent="0.15">
      <c r="A136" t="s">
        <v>39</v>
      </c>
      <c r="B136">
        <v>92203</v>
      </c>
      <c r="C136">
        <v>161</v>
      </c>
      <c r="D136">
        <v>3</v>
      </c>
      <c r="E136">
        <v>7</v>
      </c>
      <c r="F136">
        <v>4</v>
      </c>
      <c r="G136" s="5">
        <f t="shared" si="31"/>
        <v>2.4217809867629361E-2</v>
      </c>
      <c r="H136" t="str">
        <f>VLOOKUP(B136,'名称-id-价值'!B:C,2,FALSE)</f>
        <v>T2HP3</v>
      </c>
      <c r="I136" t="str">
        <f t="shared" si="36"/>
        <v>T2部件</v>
      </c>
      <c r="J136">
        <f t="shared" si="33"/>
        <v>4</v>
      </c>
      <c r="K136">
        <f t="shared" si="37"/>
        <v>0.48435619735258723</v>
      </c>
      <c r="L136">
        <f>VLOOKUP(B136,'名称-id-价值'!B:M,J136+2,FALSE)</f>
        <v>67.55</v>
      </c>
      <c r="M136">
        <f t="shared" si="34"/>
        <v>8.1795652827918168</v>
      </c>
      <c r="N136">
        <f t="shared" si="32"/>
        <v>2048.7168471720825</v>
      </c>
      <c r="O136" t="str">
        <f t="shared" si="29"/>
        <v>92203,</v>
      </c>
      <c r="P136" t="str">
        <f t="shared" si="29"/>
        <v>161,</v>
      </c>
      <c r="Q136" t="str">
        <f t="shared" si="38"/>
        <v>(3,7)</v>
      </c>
      <c r="R136" t="str">
        <f t="shared" si="35"/>
        <v>3,</v>
      </c>
      <c r="S136" t="str">
        <f t="shared" si="35"/>
        <v>7,</v>
      </c>
    </row>
    <row r="137" spans="1:19" x14ac:dyDescent="0.15">
      <c r="A137" t="s">
        <v>39</v>
      </c>
      <c r="B137">
        <v>92205</v>
      </c>
      <c r="C137">
        <v>161</v>
      </c>
      <c r="D137">
        <v>3</v>
      </c>
      <c r="E137">
        <v>7</v>
      </c>
      <c r="F137">
        <v>4</v>
      </c>
      <c r="G137" s="5">
        <f t="shared" si="31"/>
        <v>2.4217809867629361E-2</v>
      </c>
      <c r="H137" t="str">
        <f>VLOOKUP(B137,'名称-id-价值'!B:C,2,FALSE)</f>
        <v>T2HP5</v>
      </c>
      <c r="I137" t="str">
        <f t="shared" si="36"/>
        <v>T2部件</v>
      </c>
      <c r="J137">
        <f t="shared" si="33"/>
        <v>4</v>
      </c>
      <c r="K137">
        <f t="shared" si="37"/>
        <v>0.48435619735258723</v>
      </c>
      <c r="L137">
        <f>VLOOKUP(B137,'名称-id-价值'!B:M,J137+2,FALSE)</f>
        <v>67.55</v>
      </c>
      <c r="M137">
        <f t="shared" si="34"/>
        <v>8.1795652827918168</v>
      </c>
      <c r="N137">
        <f t="shared" si="32"/>
        <v>2048.7168471720825</v>
      </c>
      <c r="O137" t="str">
        <f t="shared" si="29"/>
        <v>92205,</v>
      </c>
      <c r="P137" t="str">
        <f t="shared" si="29"/>
        <v>161,</v>
      </c>
      <c r="Q137" t="str">
        <f t="shared" si="38"/>
        <v>(3,7)</v>
      </c>
      <c r="R137" t="str">
        <f t="shared" si="35"/>
        <v>3,</v>
      </c>
      <c r="S137" t="str">
        <f t="shared" si="35"/>
        <v>7,</v>
      </c>
    </row>
    <row r="138" spans="1:19" x14ac:dyDescent="0.15">
      <c r="A138" t="s">
        <v>39</v>
      </c>
      <c r="B138">
        <v>92002</v>
      </c>
      <c r="C138">
        <v>161</v>
      </c>
      <c r="D138">
        <v>3</v>
      </c>
      <c r="E138">
        <v>7</v>
      </c>
      <c r="F138">
        <v>4</v>
      </c>
      <c r="G138" s="5">
        <f t="shared" si="31"/>
        <v>2.4217809867629361E-2</v>
      </c>
      <c r="H138" t="str">
        <f>VLOOKUP(B138,'名称-id-价值'!B:C,2,FALSE)</f>
        <v>T2LP2</v>
      </c>
      <c r="I138" t="str">
        <f t="shared" si="36"/>
        <v>T2部件</v>
      </c>
      <c r="J138">
        <f t="shared" si="33"/>
        <v>4</v>
      </c>
      <c r="K138">
        <f t="shared" si="37"/>
        <v>0.48435619735258723</v>
      </c>
      <c r="L138">
        <f>VLOOKUP(B138,'名称-id-价值'!B:M,J138+2,FALSE)</f>
        <v>67.55</v>
      </c>
      <c r="M138">
        <f t="shared" si="34"/>
        <v>8.1795652827918168</v>
      </c>
      <c r="N138">
        <f t="shared" si="32"/>
        <v>2048.7168471720825</v>
      </c>
      <c r="O138" t="str">
        <f t="shared" si="29"/>
        <v>92002,</v>
      </c>
      <c r="P138" t="str">
        <f t="shared" si="29"/>
        <v>161,</v>
      </c>
      <c r="Q138" t="str">
        <f t="shared" si="38"/>
        <v>(3,7)</v>
      </c>
      <c r="R138" t="str">
        <f t="shared" si="35"/>
        <v>3,</v>
      </c>
      <c r="S138" t="str">
        <f t="shared" si="35"/>
        <v>7,</v>
      </c>
    </row>
    <row r="139" spans="1:19" x14ac:dyDescent="0.15">
      <c r="A139" t="s">
        <v>39</v>
      </c>
      <c r="B139">
        <v>92004</v>
      </c>
      <c r="C139">
        <v>161</v>
      </c>
      <c r="D139">
        <v>3</v>
      </c>
      <c r="E139">
        <v>7</v>
      </c>
      <c r="F139">
        <v>4</v>
      </c>
      <c r="G139" s="5">
        <f t="shared" si="31"/>
        <v>2.4217809867629361E-2</v>
      </c>
      <c r="H139" t="str">
        <f>VLOOKUP(B139,'名称-id-价值'!B:C,2,FALSE)</f>
        <v>T2LP4</v>
      </c>
      <c r="I139" t="str">
        <f t="shared" si="36"/>
        <v>T2部件</v>
      </c>
      <c r="J139">
        <f t="shared" si="33"/>
        <v>4</v>
      </c>
      <c r="K139">
        <f t="shared" si="37"/>
        <v>0.48435619735258723</v>
      </c>
      <c r="L139">
        <f>VLOOKUP(B139,'名称-id-价值'!B:M,J139+2,FALSE)</f>
        <v>67.55</v>
      </c>
      <c r="M139">
        <f t="shared" si="34"/>
        <v>8.1795652827918168</v>
      </c>
      <c r="N139">
        <f t="shared" si="32"/>
        <v>2048.7168471720825</v>
      </c>
      <c r="O139" t="str">
        <f t="shared" si="29"/>
        <v>92004,</v>
      </c>
      <c r="P139" t="str">
        <f t="shared" si="29"/>
        <v>161,</v>
      </c>
      <c r="Q139" t="str">
        <f t="shared" si="38"/>
        <v>(3,7)</v>
      </c>
      <c r="R139" t="str">
        <f t="shared" si="35"/>
        <v>3,</v>
      </c>
      <c r="S139" t="str">
        <f t="shared" si="35"/>
        <v>7,</v>
      </c>
    </row>
    <row r="140" spans="1:19" x14ac:dyDescent="0.15">
      <c r="A140" t="s">
        <v>39</v>
      </c>
      <c r="B140">
        <v>92006</v>
      </c>
      <c r="C140">
        <v>161</v>
      </c>
      <c r="D140">
        <v>3</v>
      </c>
      <c r="E140">
        <v>7</v>
      </c>
      <c r="F140">
        <v>4</v>
      </c>
      <c r="G140" s="5">
        <f t="shared" si="31"/>
        <v>2.4217809867629361E-2</v>
      </c>
      <c r="H140" t="str">
        <f>VLOOKUP(B140,'名称-id-价值'!B:C,2,FALSE)</f>
        <v>T2LP6</v>
      </c>
      <c r="I140" t="str">
        <f t="shared" si="36"/>
        <v>T2部件</v>
      </c>
      <c r="J140">
        <f t="shared" si="33"/>
        <v>4</v>
      </c>
      <c r="K140">
        <f t="shared" si="37"/>
        <v>0.48435619735258723</v>
      </c>
      <c r="L140">
        <f>VLOOKUP(B140,'名称-id-价值'!B:M,J140+2,FALSE)</f>
        <v>67.55</v>
      </c>
      <c r="M140">
        <f t="shared" si="34"/>
        <v>8.1795652827918168</v>
      </c>
      <c r="N140">
        <f t="shared" si="32"/>
        <v>2048.7168471720825</v>
      </c>
      <c r="O140" t="str">
        <f t="shared" si="29"/>
        <v>92006,</v>
      </c>
      <c r="P140" t="str">
        <f t="shared" si="29"/>
        <v>161,</v>
      </c>
      <c r="Q140" t="str">
        <f t="shared" si="38"/>
        <v>(3,7)</v>
      </c>
      <c r="R140" t="str">
        <f t="shared" si="35"/>
        <v>3,</v>
      </c>
      <c r="S140" t="str">
        <f t="shared" si="35"/>
        <v>7,</v>
      </c>
    </row>
    <row r="141" spans="1:19" x14ac:dyDescent="0.15">
      <c r="A141" t="s">
        <v>39</v>
      </c>
      <c r="B141">
        <v>92102</v>
      </c>
      <c r="C141">
        <v>161</v>
      </c>
      <c r="D141">
        <v>3</v>
      </c>
      <c r="E141">
        <v>7</v>
      </c>
      <c r="F141">
        <v>4</v>
      </c>
      <c r="G141" s="5">
        <f t="shared" si="31"/>
        <v>2.4217809867629361E-2</v>
      </c>
      <c r="H141" t="str">
        <f>VLOOKUP(B141,'名称-id-价值'!B:C,2,FALSE)</f>
        <v>T2MP2</v>
      </c>
      <c r="I141" t="str">
        <f t="shared" si="36"/>
        <v>T2部件</v>
      </c>
      <c r="J141">
        <f t="shared" si="33"/>
        <v>4</v>
      </c>
      <c r="K141">
        <f t="shared" si="37"/>
        <v>0.48435619735258723</v>
      </c>
      <c r="L141">
        <f>VLOOKUP(B141,'名称-id-价值'!B:M,J141+2,FALSE)</f>
        <v>67.55</v>
      </c>
      <c r="M141">
        <f t="shared" si="34"/>
        <v>8.1795652827918168</v>
      </c>
      <c r="N141">
        <f t="shared" si="32"/>
        <v>2048.7168471720825</v>
      </c>
      <c r="O141" t="str">
        <f t="shared" si="29"/>
        <v>92102,</v>
      </c>
      <c r="P141" t="str">
        <f t="shared" si="29"/>
        <v>161,</v>
      </c>
      <c r="Q141" t="str">
        <f t="shared" si="38"/>
        <v>(3,7)</v>
      </c>
      <c r="R141" t="str">
        <f t="shared" si="35"/>
        <v>3,</v>
      </c>
      <c r="S141" t="str">
        <f t="shared" si="35"/>
        <v>7,</v>
      </c>
    </row>
    <row r="142" spans="1:19" x14ac:dyDescent="0.15">
      <c r="A142" t="s">
        <v>39</v>
      </c>
      <c r="B142">
        <v>92104</v>
      </c>
      <c r="C142">
        <v>161</v>
      </c>
      <c r="D142">
        <v>3</v>
      </c>
      <c r="E142">
        <v>7</v>
      </c>
      <c r="F142">
        <v>4</v>
      </c>
      <c r="G142" s="5">
        <f t="shared" si="31"/>
        <v>2.4217809867629361E-2</v>
      </c>
      <c r="H142" t="str">
        <f>VLOOKUP(B142,'名称-id-价值'!B:C,2,FALSE)</f>
        <v>T2MP4</v>
      </c>
      <c r="I142" t="str">
        <f t="shared" si="36"/>
        <v>T2部件</v>
      </c>
      <c r="J142">
        <f t="shared" si="33"/>
        <v>4</v>
      </c>
      <c r="K142">
        <f t="shared" si="37"/>
        <v>0.48435619735258723</v>
      </c>
      <c r="L142">
        <f>VLOOKUP(B142,'名称-id-价值'!B:M,J142+2,FALSE)</f>
        <v>67.55</v>
      </c>
      <c r="M142">
        <f t="shared" si="34"/>
        <v>8.1795652827918168</v>
      </c>
      <c r="N142">
        <f t="shared" si="32"/>
        <v>2048.7168471720825</v>
      </c>
      <c r="O142" t="str">
        <f t="shared" si="29"/>
        <v>92104,</v>
      </c>
      <c r="P142" t="str">
        <f t="shared" si="29"/>
        <v>161,</v>
      </c>
      <c r="Q142" t="str">
        <f t="shared" si="38"/>
        <v>(3,7)</v>
      </c>
      <c r="R142" t="str">
        <f t="shared" si="35"/>
        <v>3,</v>
      </c>
      <c r="S142" t="str">
        <f t="shared" si="35"/>
        <v>7,</v>
      </c>
    </row>
    <row r="143" spans="1:19" x14ac:dyDescent="0.15">
      <c r="A143" t="s">
        <v>39</v>
      </c>
      <c r="B143">
        <v>92106</v>
      </c>
      <c r="C143">
        <v>161</v>
      </c>
      <c r="D143">
        <v>3</v>
      </c>
      <c r="E143">
        <v>7</v>
      </c>
      <c r="F143">
        <v>4</v>
      </c>
      <c r="G143" s="5">
        <f t="shared" si="31"/>
        <v>2.4217809867629361E-2</v>
      </c>
      <c r="H143" t="str">
        <f>VLOOKUP(B143,'名称-id-价值'!B:C,2,FALSE)</f>
        <v>T2MP6</v>
      </c>
      <c r="I143" t="str">
        <f t="shared" si="36"/>
        <v>T2部件</v>
      </c>
      <c r="J143">
        <f t="shared" si="33"/>
        <v>4</v>
      </c>
      <c r="K143">
        <f t="shared" si="37"/>
        <v>0.48435619735258723</v>
      </c>
      <c r="L143">
        <f>VLOOKUP(B143,'名称-id-价值'!B:M,J143+2,FALSE)</f>
        <v>67.55</v>
      </c>
      <c r="M143">
        <f t="shared" si="34"/>
        <v>8.1795652827918168</v>
      </c>
      <c r="N143">
        <f t="shared" si="32"/>
        <v>2048.7168471720825</v>
      </c>
      <c r="O143" t="str">
        <f t="shared" si="29"/>
        <v>92106,</v>
      </c>
      <c r="P143" t="str">
        <f t="shared" si="29"/>
        <v>161,</v>
      </c>
      <c r="Q143" t="str">
        <f t="shared" si="38"/>
        <v>(3,7)</v>
      </c>
      <c r="R143" t="str">
        <f t="shared" si="35"/>
        <v>3,</v>
      </c>
      <c r="S143" t="str">
        <f t="shared" si="35"/>
        <v>7,</v>
      </c>
    </row>
    <row r="144" spans="1:19" x14ac:dyDescent="0.15">
      <c r="A144" t="s">
        <v>39</v>
      </c>
      <c r="B144">
        <v>92202</v>
      </c>
      <c r="C144">
        <v>161</v>
      </c>
      <c r="D144">
        <v>3</v>
      </c>
      <c r="E144">
        <v>7</v>
      </c>
      <c r="F144">
        <v>4</v>
      </c>
      <c r="G144" s="5">
        <f t="shared" si="31"/>
        <v>2.4217809867629361E-2</v>
      </c>
      <c r="H144" t="str">
        <f>VLOOKUP(B144,'名称-id-价值'!B:C,2,FALSE)</f>
        <v>T2HP2</v>
      </c>
      <c r="I144" t="str">
        <f t="shared" si="36"/>
        <v>T2部件</v>
      </c>
      <c r="J144">
        <f t="shared" si="33"/>
        <v>4</v>
      </c>
      <c r="K144">
        <f t="shared" si="37"/>
        <v>0.48435619735258723</v>
      </c>
      <c r="L144">
        <f>VLOOKUP(B144,'名称-id-价值'!B:M,J144+2,FALSE)</f>
        <v>67.55</v>
      </c>
      <c r="M144">
        <f t="shared" si="34"/>
        <v>8.1795652827918168</v>
      </c>
      <c r="N144">
        <f t="shared" si="32"/>
        <v>2048.7168471720825</v>
      </c>
      <c r="O144" t="str">
        <f t="shared" si="29"/>
        <v>92202,</v>
      </c>
      <c r="P144" t="str">
        <f t="shared" si="29"/>
        <v>161,</v>
      </c>
      <c r="Q144" t="str">
        <f t="shared" si="38"/>
        <v>(3,7)</v>
      </c>
      <c r="R144" t="str">
        <f t="shared" si="35"/>
        <v>3,</v>
      </c>
      <c r="S144" t="str">
        <f t="shared" si="35"/>
        <v>7,</v>
      </c>
    </row>
    <row r="145" spans="1:19" x14ac:dyDescent="0.15">
      <c r="A145" t="s">
        <v>39</v>
      </c>
      <c r="B145">
        <v>92204</v>
      </c>
      <c r="C145">
        <v>161</v>
      </c>
      <c r="D145">
        <v>3</v>
      </c>
      <c r="E145">
        <v>7</v>
      </c>
      <c r="F145">
        <v>4</v>
      </c>
      <c r="G145" s="5">
        <f t="shared" si="31"/>
        <v>2.4217809867629361E-2</v>
      </c>
      <c r="H145" t="str">
        <f>VLOOKUP(B145,'名称-id-价值'!B:C,2,FALSE)</f>
        <v>T2HP4</v>
      </c>
      <c r="I145" t="str">
        <f t="shared" si="36"/>
        <v>T2部件</v>
      </c>
      <c r="J145">
        <f t="shared" si="33"/>
        <v>4</v>
      </c>
      <c r="K145">
        <f t="shared" si="37"/>
        <v>0.48435619735258723</v>
      </c>
      <c r="L145">
        <f>VLOOKUP(B145,'名称-id-价值'!B:M,J145+2,FALSE)</f>
        <v>67.55</v>
      </c>
      <c r="M145">
        <f t="shared" si="34"/>
        <v>8.1795652827918168</v>
      </c>
      <c r="N145">
        <f t="shared" si="32"/>
        <v>2048.7168471720825</v>
      </c>
      <c r="O145" t="str">
        <f t="shared" si="29"/>
        <v>92204,</v>
      </c>
      <c r="P145" t="str">
        <f t="shared" si="29"/>
        <v>161,</v>
      </c>
      <c r="Q145" t="str">
        <f t="shared" si="38"/>
        <v>(3,7)</v>
      </c>
      <c r="R145" t="str">
        <f t="shared" si="35"/>
        <v>3,</v>
      </c>
      <c r="S145" t="str">
        <f t="shared" si="35"/>
        <v>7,</v>
      </c>
    </row>
    <row r="146" spans="1:19" x14ac:dyDescent="0.15">
      <c r="A146" t="s">
        <v>39</v>
      </c>
      <c r="B146">
        <v>92206</v>
      </c>
      <c r="C146">
        <v>171</v>
      </c>
      <c r="D146">
        <v>3</v>
      </c>
      <c r="E146">
        <v>7</v>
      </c>
      <c r="F146">
        <v>4</v>
      </c>
      <c r="G146" s="5">
        <f t="shared" si="31"/>
        <v>2.5722021660649821E-2</v>
      </c>
      <c r="H146" t="str">
        <f>VLOOKUP(B146,'名称-id-价值'!B:C,2,FALSE)</f>
        <v>T2HP6</v>
      </c>
      <c r="I146" t="str">
        <f t="shared" si="36"/>
        <v>T2部件</v>
      </c>
      <c r="J146">
        <f t="shared" si="33"/>
        <v>4</v>
      </c>
      <c r="K146">
        <f t="shared" si="37"/>
        <v>0.51444043321299637</v>
      </c>
      <c r="L146">
        <f>VLOOKUP(B146,'名称-id-价值'!B:M,J146+2,FALSE)</f>
        <v>67.55</v>
      </c>
      <c r="M146">
        <f t="shared" si="34"/>
        <v>8.6876128158844761</v>
      </c>
      <c r="N146">
        <f t="shared" si="32"/>
        <v>2048.7168471720825</v>
      </c>
      <c r="O146" t="str">
        <f t="shared" si="29"/>
        <v>92206,</v>
      </c>
      <c r="P146" t="str">
        <f t="shared" si="29"/>
        <v>171,</v>
      </c>
      <c r="Q146" t="str">
        <f t="shared" si="38"/>
        <v>(3,7)</v>
      </c>
      <c r="R146" t="str">
        <f t="shared" si="35"/>
        <v>3,</v>
      </c>
      <c r="S146" t="str">
        <f t="shared" si="35"/>
        <v>7,</v>
      </c>
    </row>
    <row r="147" spans="1:19" x14ac:dyDescent="0.15">
      <c r="A147" t="s">
        <v>40</v>
      </c>
      <c r="B147">
        <v>11221</v>
      </c>
      <c r="C147">
        <v>280</v>
      </c>
      <c r="D147">
        <v>1</v>
      </c>
      <c r="E147">
        <v>1</v>
      </c>
      <c r="F147">
        <v>4</v>
      </c>
      <c r="G147" s="5">
        <f t="shared" si="31"/>
        <v>3.5609818135571666E-2</v>
      </c>
      <c r="H147" t="str">
        <f>VLOOKUP(B147,'名称-id-价值'!B:C,2,FALSE)</f>
        <v>Puma</v>
      </c>
      <c r="I147" t="str">
        <f t="shared" si="36"/>
        <v>T2坦克</v>
      </c>
      <c r="J147">
        <f t="shared" si="33"/>
        <v>5</v>
      </c>
      <c r="K147">
        <f t="shared" si="37"/>
        <v>0.14243927254228667</v>
      </c>
      <c r="L147">
        <f>VLOOKUP(B147,'名称-id-价值'!B:M,J147+2,FALSE)</f>
        <v>736</v>
      </c>
      <c r="M147">
        <f t="shared" si="34"/>
        <v>26.208826147780748</v>
      </c>
      <c r="N147">
        <f t="shared" si="32"/>
        <v>2029.8150324303708</v>
      </c>
      <c r="O147" t="str">
        <f t="shared" si="29"/>
        <v>11221,</v>
      </c>
      <c r="P147" t="str">
        <f t="shared" si="29"/>
        <v>280,</v>
      </c>
      <c r="Q147" t="str">
        <f t="shared" si="38"/>
        <v>(1,1)</v>
      </c>
      <c r="R147" t="str">
        <f t="shared" si="35"/>
        <v>1,</v>
      </c>
      <c r="S147" t="str">
        <f t="shared" si="35"/>
        <v>1,</v>
      </c>
    </row>
    <row r="148" spans="1:19" x14ac:dyDescent="0.15">
      <c r="A148" t="s">
        <v>40</v>
      </c>
      <c r="B148">
        <v>12221</v>
      </c>
      <c r="C148">
        <v>280</v>
      </c>
      <c r="D148">
        <v>1</v>
      </c>
      <c r="E148">
        <v>1</v>
      </c>
      <c r="F148">
        <v>4</v>
      </c>
      <c r="G148" s="5">
        <f t="shared" si="31"/>
        <v>3.5609818135571666E-2</v>
      </c>
      <c r="H148" t="str">
        <f>VLOOKUP(B148,'名称-id-价值'!B:C,2,FALSE)</f>
        <v>四号</v>
      </c>
      <c r="I148" t="str">
        <f t="shared" si="36"/>
        <v>T2坦克</v>
      </c>
      <c r="J148">
        <f t="shared" si="33"/>
        <v>5</v>
      </c>
      <c r="K148">
        <f t="shared" si="37"/>
        <v>0.14243927254228667</v>
      </c>
      <c r="L148">
        <f>VLOOKUP(B148,'名称-id-价值'!B:M,J148+2,FALSE)</f>
        <v>736</v>
      </c>
      <c r="M148">
        <f t="shared" si="34"/>
        <v>26.208826147780748</v>
      </c>
      <c r="N148">
        <f t="shared" si="32"/>
        <v>2029.8150324303708</v>
      </c>
      <c r="O148" t="str">
        <f t="shared" si="29"/>
        <v>12221,</v>
      </c>
      <c r="P148" t="str">
        <f t="shared" si="29"/>
        <v>280,</v>
      </c>
      <c r="Q148" t="str">
        <f t="shared" si="38"/>
        <v>(1,1)</v>
      </c>
      <c r="R148" t="str">
        <f t="shared" si="35"/>
        <v>1,</v>
      </c>
      <c r="S148" t="str">
        <f t="shared" si="35"/>
        <v>1,</v>
      </c>
    </row>
    <row r="149" spans="1:19" x14ac:dyDescent="0.15">
      <c r="A149" t="s">
        <v>40</v>
      </c>
      <c r="B149">
        <v>13221</v>
      </c>
      <c r="C149">
        <v>280</v>
      </c>
      <c r="D149">
        <v>1</v>
      </c>
      <c r="E149">
        <v>1</v>
      </c>
      <c r="F149">
        <v>4</v>
      </c>
      <c r="G149" s="5">
        <f t="shared" si="31"/>
        <v>3.5609818135571666E-2</v>
      </c>
      <c r="H149" t="str">
        <f>VLOOKUP(B149,'名称-id-价值'!B:C,2,FALSE)</f>
        <v>丘吉尔</v>
      </c>
      <c r="I149" t="str">
        <f t="shared" si="36"/>
        <v>T2坦克</v>
      </c>
      <c r="J149">
        <f t="shared" si="33"/>
        <v>5</v>
      </c>
      <c r="K149">
        <f t="shared" si="37"/>
        <v>0.14243927254228667</v>
      </c>
      <c r="L149">
        <f>VLOOKUP(B149,'名称-id-价值'!B:M,J149+2,FALSE)</f>
        <v>736</v>
      </c>
      <c r="M149">
        <f t="shared" si="34"/>
        <v>26.208826147780748</v>
      </c>
      <c r="N149">
        <f t="shared" si="32"/>
        <v>2029.8150324303708</v>
      </c>
      <c r="O149" t="str">
        <f t="shared" si="29"/>
        <v>13221,</v>
      </c>
      <c r="P149" t="str">
        <f t="shared" si="29"/>
        <v>280,</v>
      </c>
      <c r="Q149" t="str">
        <f t="shared" si="38"/>
        <v>(1,1)</v>
      </c>
      <c r="R149" t="str">
        <f t="shared" si="35"/>
        <v>1,</v>
      </c>
      <c r="S149" t="str">
        <f t="shared" si="35"/>
        <v>1,</v>
      </c>
    </row>
    <row r="150" spans="1:19" x14ac:dyDescent="0.15">
      <c r="A150" t="s">
        <v>40</v>
      </c>
      <c r="B150">
        <v>11311</v>
      </c>
      <c r="C150">
        <v>94</v>
      </c>
      <c r="D150">
        <v>1</v>
      </c>
      <c r="E150">
        <v>1</v>
      </c>
      <c r="F150">
        <v>4</v>
      </c>
      <c r="G150" s="5">
        <f t="shared" si="31"/>
        <v>1.1954724659799059E-2</v>
      </c>
      <c r="H150" t="str">
        <f>VLOOKUP(B150,'名称-id-价值'!B:C,2,FALSE)</f>
        <v>35(t)</v>
      </c>
      <c r="I150" t="str">
        <f t="shared" si="36"/>
        <v>T3坦克</v>
      </c>
      <c r="J150">
        <f t="shared" si="33"/>
        <v>5</v>
      </c>
      <c r="K150">
        <f t="shared" si="37"/>
        <v>4.7818898639196236E-2</v>
      </c>
      <c r="L150">
        <f>VLOOKUP(B150,'名称-id-价值'!B:M,J150+2,FALSE)</f>
        <v>1650</v>
      </c>
      <c r="M150">
        <f t="shared" si="34"/>
        <v>19.725295688668446</v>
      </c>
      <c r="N150">
        <f t="shared" si="32"/>
        <v>2029.8150324303708</v>
      </c>
      <c r="O150" t="str">
        <f t="shared" si="29"/>
        <v>11311,</v>
      </c>
      <c r="P150" t="str">
        <f t="shared" si="29"/>
        <v>94,</v>
      </c>
      <c r="Q150" t="str">
        <f t="shared" si="38"/>
        <v>(1,1)</v>
      </c>
      <c r="R150" t="str">
        <f t="shared" si="35"/>
        <v>1,</v>
      </c>
      <c r="S150" t="str">
        <f t="shared" si="35"/>
        <v>1,</v>
      </c>
    </row>
    <row r="151" spans="1:19" x14ac:dyDescent="0.15">
      <c r="A151" t="s">
        <v>40</v>
      </c>
      <c r="B151">
        <v>12311</v>
      </c>
      <c r="C151">
        <v>94</v>
      </c>
      <c r="D151">
        <v>1</v>
      </c>
      <c r="E151">
        <v>1</v>
      </c>
      <c r="F151">
        <v>4</v>
      </c>
      <c r="G151" s="5">
        <f t="shared" si="31"/>
        <v>1.1954724659799059E-2</v>
      </c>
      <c r="H151" t="str">
        <f>VLOOKUP(B151,'名称-id-价值'!B:C,2,FALSE)</f>
        <v>玛蒂尔达</v>
      </c>
      <c r="I151" t="str">
        <f t="shared" si="36"/>
        <v>T3坦克</v>
      </c>
      <c r="J151">
        <f t="shared" si="33"/>
        <v>5</v>
      </c>
      <c r="K151">
        <f t="shared" si="37"/>
        <v>4.7818898639196236E-2</v>
      </c>
      <c r="L151">
        <f>VLOOKUP(B151,'名称-id-价值'!B:M,J151+2,FALSE)</f>
        <v>1650</v>
      </c>
      <c r="M151">
        <f t="shared" si="34"/>
        <v>19.725295688668446</v>
      </c>
      <c r="N151">
        <f t="shared" si="32"/>
        <v>2029.8150324303708</v>
      </c>
      <c r="O151" t="str">
        <f t="shared" si="29"/>
        <v>12311,</v>
      </c>
      <c r="P151" t="str">
        <f t="shared" si="29"/>
        <v>94,</v>
      </c>
      <c r="Q151" t="str">
        <f t="shared" si="38"/>
        <v>(1,1)</v>
      </c>
      <c r="R151" t="str">
        <f t="shared" si="35"/>
        <v>1,</v>
      </c>
      <c r="S151" t="str">
        <f t="shared" si="35"/>
        <v>1,</v>
      </c>
    </row>
    <row r="152" spans="1:19" x14ac:dyDescent="0.15">
      <c r="A152" t="s">
        <v>40</v>
      </c>
      <c r="B152">
        <v>13311</v>
      </c>
      <c r="C152">
        <v>94</v>
      </c>
      <c r="D152">
        <v>1</v>
      </c>
      <c r="E152">
        <v>1</v>
      </c>
      <c r="F152">
        <v>4</v>
      </c>
      <c r="G152" s="5">
        <f t="shared" si="31"/>
        <v>1.1954724659799059E-2</v>
      </c>
      <c r="H152" t="str">
        <f>VLOOKUP(B152,'名称-id-价值'!B:C,2,FALSE)</f>
        <v>黑豹</v>
      </c>
      <c r="I152" t="str">
        <f t="shared" si="36"/>
        <v>T3坦克</v>
      </c>
      <c r="J152">
        <f t="shared" si="33"/>
        <v>5</v>
      </c>
      <c r="K152">
        <f t="shared" si="37"/>
        <v>4.7818898639196236E-2</v>
      </c>
      <c r="L152">
        <f>VLOOKUP(B152,'名称-id-价值'!B:M,J152+2,FALSE)</f>
        <v>1650</v>
      </c>
      <c r="M152">
        <f t="shared" si="34"/>
        <v>19.725295688668446</v>
      </c>
      <c r="N152">
        <f t="shared" si="32"/>
        <v>2029.8150324303708</v>
      </c>
      <c r="O152" t="str">
        <f t="shared" si="29"/>
        <v>13311,</v>
      </c>
      <c r="P152" t="str">
        <f t="shared" si="29"/>
        <v>94,</v>
      </c>
      <c r="Q152" t="str">
        <f t="shared" si="38"/>
        <v>(1,1)</v>
      </c>
      <c r="R152" t="str">
        <f t="shared" si="35"/>
        <v>1,</v>
      </c>
      <c r="S152" t="str">
        <f t="shared" si="35"/>
        <v>1,</v>
      </c>
    </row>
    <row r="153" spans="1:19" x14ac:dyDescent="0.15">
      <c r="A153" t="s">
        <v>40</v>
      </c>
      <c r="B153">
        <v>11321</v>
      </c>
      <c r="C153">
        <v>55</v>
      </c>
      <c r="D153">
        <v>1</v>
      </c>
      <c r="E153">
        <v>1</v>
      </c>
      <c r="F153">
        <v>4</v>
      </c>
      <c r="G153" s="5">
        <f t="shared" si="31"/>
        <v>6.9947857052015767E-3</v>
      </c>
      <c r="H153" t="str">
        <f>VLOOKUP(B153,'名称-id-价值'!B:C,2,FALSE)</f>
        <v>十字军</v>
      </c>
      <c r="I153" t="str">
        <f t="shared" si="36"/>
        <v>T3坦克</v>
      </c>
      <c r="J153">
        <f t="shared" si="33"/>
        <v>5</v>
      </c>
      <c r="K153">
        <f t="shared" si="37"/>
        <v>2.7979142820806307E-2</v>
      </c>
      <c r="L153">
        <f>VLOOKUP(B153,'名称-id-价值'!B:M,J153+2,FALSE)</f>
        <v>2100</v>
      </c>
      <c r="M153">
        <f t="shared" si="34"/>
        <v>14.689049980923311</v>
      </c>
      <c r="N153">
        <f t="shared" si="32"/>
        <v>2029.8150324303708</v>
      </c>
      <c r="O153" t="str">
        <f t="shared" ref="O153:P220" si="39">B153&amp;","</f>
        <v>11321,</v>
      </c>
      <c r="P153" t="str">
        <f t="shared" si="39"/>
        <v>55,</v>
      </c>
      <c r="Q153" t="str">
        <f t="shared" si="38"/>
        <v>(1,1)</v>
      </c>
      <c r="R153" t="str">
        <f t="shared" si="35"/>
        <v>1,</v>
      </c>
      <c r="S153" t="str">
        <f t="shared" si="35"/>
        <v>1,</v>
      </c>
    </row>
    <row r="154" spans="1:19" x14ac:dyDescent="0.15">
      <c r="A154" t="s">
        <v>40</v>
      </c>
      <c r="B154">
        <v>12321</v>
      </c>
      <c r="C154">
        <v>55</v>
      </c>
      <c r="D154">
        <v>1</v>
      </c>
      <c r="E154">
        <v>1</v>
      </c>
      <c r="F154">
        <v>4</v>
      </c>
      <c r="G154" s="5">
        <f t="shared" si="31"/>
        <v>6.9947857052015767E-3</v>
      </c>
      <c r="H154" t="str">
        <f>VLOOKUP(B154,'名称-id-价值'!B:C,2,FALSE)</f>
        <v>谢尔曼</v>
      </c>
      <c r="I154" t="str">
        <f t="shared" si="36"/>
        <v>T3坦克</v>
      </c>
      <c r="J154">
        <f t="shared" si="33"/>
        <v>5</v>
      </c>
      <c r="K154">
        <f t="shared" si="37"/>
        <v>2.7979142820806307E-2</v>
      </c>
      <c r="L154">
        <f>VLOOKUP(B154,'名称-id-价值'!B:M,J154+2,FALSE)</f>
        <v>2100</v>
      </c>
      <c r="M154">
        <f t="shared" si="34"/>
        <v>14.689049980923311</v>
      </c>
      <c r="N154">
        <f t="shared" si="32"/>
        <v>2029.8150324303708</v>
      </c>
      <c r="O154" t="str">
        <f t="shared" si="39"/>
        <v>12321,</v>
      </c>
      <c r="P154" t="str">
        <f t="shared" si="39"/>
        <v>55,</v>
      </c>
      <c r="Q154" t="str">
        <f t="shared" si="38"/>
        <v>(1,1)</v>
      </c>
      <c r="R154" t="str">
        <f t="shared" si="35"/>
        <v>1,</v>
      </c>
      <c r="S154" t="str">
        <f t="shared" si="35"/>
        <v>1,</v>
      </c>
    </row>
    <row r="155" spans="1:19" x14ac:dyDescent="0.15">
      <c r="A155" t="s">
        <v>40</v>
      </c>
      <c r="B155">
        <v>13321</v>
      </c>
      <c r="C155">
        <v>55</v>
      </c>
      <c r="D155">
        <v>1</v>
      </c>
      <c r="E155">
        <v>1</v>
      </c>
      <c r="F155">
        <v>4</v>
      </c>
      <c r="G155" s="5">
        <f t="shared" si="31"/>
        <v>6.9947857052015767E-3</v>
      </c>
      <c r="H155" t="str">
        <f>VLOOKUP(B155,'名称-id-价值'!B:C,2,FALSE)</f>
        <v>虎式</v>
      </c>
      <c r="I155" t="str">
        <f t="shared" si="36"/>
        <v>T3坦克</v>
      </c>
      <c r="J155">
        <f t="shared" si="33"/>
        <v>5</v>
      </c>
      <c r="K155">
        <f t="shared" si="37"/>
        <v>2.7979142820806307E-2</v>
      </c>
      <c r="L155">
        <f>VLOOKUP(B155,'名称-id-价值'!B:M,J155+2,FALSE)</f>
        <v>2100</v>
      </c>
      <c r="M155">
        <f t="shared" si="34"/>
        <v>14.689049980923311</v>
      </c>
      <c r="N155">
        <f t="shared" si="32"/>
        <v>2029.8150324303708</v>
      </c>
      <c r="O155" t="str">
        <f t="shared" si="39"/>
        <v>13321,</v>
      </c>
      <c r="P155" t="str">
        <f t="shared" si="39"/>
        <v>55,</v>
      </c>
      <c r="Q155" t="str">
        <f t="shared" si="38"/>
        <v>(1,1)</v>
      </c>
      <c r="R155" t="str">
        <f t="shared" si="35"/>
        <v>1,</v>
      </c>
      <c r="S155" t="str">
        <f t="shared" si="35"/>
        <v>1,</v>
      </c>
    </row>
    <row r="156" spans="1:19" x14ac:dyDescent="0.15">
      <c r="A156" t="s">
        <v>40</v>
      </c>
      <c r="B156">
        <v>13331</v>
      </c>
      <c r="C156">
        <v>55</v>
      </c>
      <c r="D156">
        <v>1</v>
      </c>
      <c r="E156">
        <v>1</v>
      </c>
      <c r="F156">
        <v>4</v>
      </c>
      <c r="G156" s="5">
        <f t="shared" si="31"/>
        <v>6.9947857052015767E-3</v>
      </c>
      <c r="H156" t="str">
        <f>VLOOKUP(B156,'名称-id-价值'!B:C,2,FALSE)</f>
        <v>KV-2</v>
      </c>
      <c r="I156" t="str">
        <f t="shared" si="36"/>
        <v>T3坦克</v>
      </c>
      <c r="J156">
        <f t="shared" si="33"/>
        <v>5</v>
      </c>
      <c r="K156">
        <f t="shared" si="37"/>
        <v>2.7979142820806307E-2</v>
      </c>
      <c r="L156">
        <f>VLOOKUP(B156,'名称-id-价值'!B:M,J156+2,FALSE)</f>
        <v>2400</v>
      </c>
      <c r="M156">
        <f t="shared" si="34"/>
        <v>16.787485692483784</v>
      </c>
      <c r="N156">
        <f t="shared" si="32"/>
        <v>2029.8150324303708</v>
      </c>
      <c r="O156" t="str">
        <f t="shared" si="39"/>
        <v>13331,</v>
      </c>
      <c r="P156" t="str">
        <f t="shared" si="39"/>
        <v>55,</v>
      </c>
      <c r="Q156" t="str">
        <f t="shared" si="38"/>
        <v>(1,1)</v>
      </c>
      <c r="R156" t="str">
        <f t="shared" si="35"/>
        <v>1,</v>
      </c>
      <c r="S156" t="str">
        <f t="shared" si="35"/>
        <v>1,</v>
      </c>
    </row>
    <row r="157" spans="1:19" x14ac:dyDescent="0.15">
      <c r="A157" t="s">
        <v>40</v>
      </c>
      <c r="B157">
        <v>51221</v>
      </c>
      <c r="C157">
        <v>165</v>
      </c>
      <c r="D157">
        <v>10</v>
      </c>
      <c r="E157">
        <v>15</v>
      </c>
      <c r="F157">
        <v>4</v>
      </c>
      <c r="G157" s="5">
        <f t="shared" si="31"/>
        <v>2.0984357115604733E-2</v>
      </c>
      <c r="H157" t="str">
        <f>VLOOKUP(B157,'名称-id-价值'!B:C,2,FALSE)</f>
        <v>Puma-碎片</v>
      </c>
      <c r="I157" t="str">
        <f t="shared" si="36"/>
        <v>T2碎片</v>
      </c>
      <c r="J157">
        <f t="shared" si="33"/>
        <v>5</v>
      </c>
      <c r="K157">
        <f t="shared" si="37"/>
        <v>1.0492178557802367</v>
      </c>
      <c r="L157">
        <f>VLOOKUP(B157,'名称-id-价值'!B:M,J157+2,FALSE)</f>
        <v>73.600000000000009</v>
      </c>
      <c r="M157">
        <f t="shared" si="34"/>
        <v>19.305608546356357</v>
      </c>
      <c r="N157">
        <f t="shared" si="32"/>
        <v>2029.8150324303708</v>
      </c>
      <c r="O157" t="str">
        <f t="shared" si="39"/>
        <v>51221,</v>
      </c>
      <c r="P157" t="str">
        <f t="shared" si="39"/>
        <v>165,</v>
      </c>
      <c r="Q157" t="str">
        <f t="shared" si="38"/>
        <v>(10,15)</v>
      </c>
      <c r="R157" t="str">
        <f t="shared" si="35"/>
        <v>10,</v>
      </c>
      <c r="S157" t="str">
        <f t="shared" si="35"/>
        <v>15,</v>
      </c>
    </row>
    <row r="158" spans="1:19" x14ac:dyDescent="0.15">
      <c r="A158" t="s">
        <v>40</v>
      </c>
      <c r="B158">
        <v>52221</v>
      </c>
      <c r="C158">
        <v>165</v>
      </c>
      <c r="D158">
        <v>10</v>
      </c>
      <c r="E158">
        <v>15</v>
      </c>
      <c r="F158">
        <v>4</v>
      </c>
      <c r="G158" s="5">
        <f t="shared" si="31"/>
        <v>2.0984357115604733E-2</v>
      </c>
      <c r="H158" t="str">
        <f>VLOOKUP(B158,'名称-id-价值'!B:C,2,FALSE)</f>
        <v>四号-碎片</v>
      </c>
      <c r="I158" t="str">
        <f t="shared" si="36"/>
        <v>T2碎片</v>
      </c>
      <c r="J158">
        <f t="shared" si="33"/>
        <v>5</v>
      </c>
      <c r="K158">
        <f t="shared" si="37"/>
        <v>1.0492178557802367</v>
      </c>
      <c r="L158">
        <f>VLOOKUP(B158,'名称-id-价值'!B:M,J158+2,FALSE)</f>
        <v>73.600000000000009</v>
      </c>
      <c r="M158">
        <f t="shared" si="34"/>
        <v>19.305608546356357</v>
      </c>
      <c r="N158">
        <f t="shared" si="32"/>
        <v>2029.8150324303708</v>
      </c>
      <c r="O158" t="str">
        <f t="shared" si="39"/>
        <v>52221,</v>
      </c>
      <c r="P158" t="str">
        <f t="shared" si="39"/>
        <v>165,</v>
      </c>
      <c r="Q158" t="str">
        <f t="shared" si="38"/>
        <v>(10,15)</v>
      </c>
      <c r="R158" t="str">
        <f t="shared" si="35"/>
        <v>10,</v>
      </c>
      <c r="S158" t="str">
        <f t="shared" si="35"/>
        <v>15,</v>
      </c>
    </row>
    <row r="159" spans="1:19" x14ac:dyDescent="0.15">
      <c r="A159" t="s">
        <v>40</v>
      </c>
      <c r="B159">
        <v>53221</v>
      </c>
      <c r="C159">
        <v>165</v>
      </c>
      <c r="D159">
        <v>10</v>
      </c>
      <c r="E159">
        <v>15</v>
      </c>
      <c r="F159">
        <v>4</v>
      </c>
      <c r="G159" s="5">
        <f t="shared" si="31"/>
        <v>2.0984357115604733E-2</v>
      </c>
      <c r="H159" t="str">
        <f>VLOOKUP(B159,'名称-id-价值'!B:C,2,FALSE)</f>
        <v>丘吉尔-碎片</v>
      </c>
      <c r="I159" t="str">
        <f t="shared" si="36"/>
        <v>T2碎片</v>
      </c>
      <c r="J159">
        <f t="shared" si="33"/>
        <v>5</v>
      </c>
      <c r="K159">
        <f t="shared" si="37"/>
        <v>1.0492178557802367</v>
      </c>
      <c r="L159">
        <f>VLOOKUP(B159,'名称-id-价值'!B:M,J159+2,FALSE)</f>
        <v>73.600000000000009</v>
      </c>
      <c r="M159">
        <f t="shared" si="34"/>
        <v>19.305608546356357</v>
      </c>
      <c r="N159">
        <f t="shared" si="32"/>
        <v>2029.8150324303708</v>
      </c>
      <c r="O159" t="str">
        <f t="shared" si="39"/>
        <v>53221,</v>
      </c>
      <c r="P159" t="str">
        <f t="shared" si="39"/>
        <v>165,</v>
      </c>
      <c r="Q159" t="str">
        <f t="shared" si="38"/>
        <v>(10,15)</v>
      </c>
      <c r="R159" t="str">
        <f t="shared" si="35"/>
        <v>10,</v>
      </c>
      <c r="S159" t="str">
        <f t="shared" si="35"/>
        <v>15,</v>
      </c>
    </row>
    <row r="160" spans="1:19" x14ac:dyDescent="0.15">
      <c r="A160" t="s">
        <v>40</v>
      </c>
      <c r="B160">
        <v>51311</v>
      </c>
      <c r="C160">
        <v>315</v>
      </c>
      <c r="D160">
        <v>4</v>
      </c>
      <c r="E160">
        <v>7</v>
      </c>
      <c r="F160">
        <v>4</v>
      </c>
      <c r="G160" s="5">
        <f t="shared" si="31"/>
        <v>4.006104540251812E-2</v>
      </c>
      <c r="H160" t="str">
        <f>VLOOKUP(B160,'名称-id-价值'!B:C,2,FALSE)</f>
        <v>35(t)-碎片</v>
      </c>
      <c r="I160" t="str">
        <f t="shared" si="36"/>
        <v>T3碎片</v>
      </c>
      <c r="J160">
        <f t="shared" si="33"/>
        <v>5</v>
      </c>
      <c r="K160">
        <f t="shared" si="37"/>
        <v>0.88134299885539868</v>
      </c>
      <c r="L160">
        <f>VLOOKUP(B160,'名称-id-价值'!B:M,J160+2,FALSE)</f>
        <v>55</v>
      </c>
      <c r="M160">
        <f t="shared" si="34"/>
        <v>12.118466234261732</v>
      </c>
      <c r="N160">
        <f t="shared" si="32"/>
        <v>2029.8150324303708</v>
      </c>
      <c r="O160" t="str">
        <f t="shared" si="39"/>
        <v>51311,</v>
      </c>
      <c r="P160" t="str">
        <f t="shared" si="39"/>
        <v>315,</v>
      </c>
      <c r="Q160" t="str">
        <f t="shared" si="38"/>
        <v>(4,7)</v>
      </c>
      <c r="R160" t="str">
        <f t="shared" si="35"/>
        <v>4,</v>
      </c>
      <c r="S160" t="str">
        <f t="shared" si="35"/>
        <v>7,</v>
      </c>
    </row>
    <row r="161" spans="1:19" x14ac:dyDescent="0.15">
      <c r="A161" t="s">
        <v>40</v>
      </c>
      <c r="B161">
        <v>52311</v>
      </c>
      <c r="C161">
        <v>315</v>
      </c>
      <c r="D161">
        <v>4</v>
      </c>
      <c r="E161">
        <v>7</v>
      </c>
      <c r="F161">
        <v>4</v>
      </c>
      <c r="G161" s="5">
        <f t="shared" si="31"/>
        <v>4.006104540251812E-2</v>
      </c>
      <c r="H161" t="str">
        <f>VLOOKUP(B161,'名称-id-价值'!B:C,2,FALSE)</f>
        <v>玛蒂尔达-碎片</v>
      </c>
      <c r="I161" t="str">
        <f t="shared" si="36"/>
        <v>T3碎片</v>
      </c>
      <c r="J161">
        <f t="shared" si="33"/>
        <v>5</v>
      </c>
      <c r="K161">
        <f t="shared" si="37"/>
        <v>0.88134299885539868</v>
      </c>
      <c r="L161">
        <f>VLOOKUP(B161,'名称-id-价值'!B:M,J161+2,FALSE)</f>
        <v>55</v>
      </c>
      <c r="M161">
        <f t="shared" si="34"/>
        <v>12.118466234261732</v>
      </c>
      <c r="N161">
        <f t="shared" si="32"/>
        <v>2029.8150324303708</v>
      </c>
      <c r="O161" t="str">
        <f t="shared" si="39"/>
        <v>52311,</v>
      </c>
      <c r="P161" t="str">
        <f t="shared" si="39"/>
        <v>315,</v>
      </c>
      <c r="Q161" t="str">
        <f t="shared" si="38"/>
        <v>(4,7)</v>
      </c>
      <c r="R161" t="str">
        <f t="shared" si="35"/>
        <v>4,</v>
      </c>
      <c r="S161" t="str">
        <f t="shared" si="35"/>
        <v>7,</v>
      </c>
    </row>
    <row r="162" spans="1:19" x14ac:dyDescent="0.15">
      <c r="A162" t="s">
        <v>40</v>
      </c>
      <c r="B162">
        <v>53311</v>
      </c>
      <c r="C162">
        <v>315</v>
      </c>
      <c r="D162">
        <v>4</v>
      </c>
      <c r="E162">
        <v>7</v>
      </c>
      <c r="F162">
        <v>4</v>
      </c>
      <c r="G162" s="5">
        <f t="shared" si="31"/>
        <v>4.006104540251812E-2</v>
      </c>
      <c r="H162" t="str">
        <f>VLOOKUP(B162,'名称-id-价值'!B:C,2,FALSE)</f>
        <v>黑豹-碎片</v>
      </c>
      <c r="I162" t="str">
        <f t="shared" si="36"/>
        <v>T3碎片</v>
      </c>
      <c r="J162">
        <f t="shared" si="33"/>
        <v>5</v>
      </c>
      <c r="K162">
        <f t="shared" si="37"/>
        <v>0.88134299885539868</v>
      </c>
      <c r="L162">
        <f>VLOOKUP(B162,'名称-id-价值'!B:M,J162+2,FALSE)</f>
        <v>55</v>
      </c>
      <c r="M162">
        <f t="shared" si="34"/>
        <v>12.118466234261732</v>
      </c>
      <c r="N162">
        <f t="shared" si="32"/>
        <v>2029.8150324303708</v>
      </c>
      <c r="O162" t="str">
        <f t="shared" si="39"/>
        <v>53311,</v>
      </c>
      <c r="P162" t="str">
        <f t="shared" si="39"/>
        <v>315,</v>
      </c>
      <c r="Q162" t="str">
        <f t="shared" si="38"/>
        <v>(4,7)</v>
      </c>
      <c r="R162" t="str">
        <f t="shared" si="35"/>
        <v>4,</v>
      </c>
      <c r="S162" t="str">
        <f t="shared" si="35"/>
        <v>7,</v>
      </c>
    </row>
    <row r="163" spans="1:19" x14ac:dyDescent="0.15">
      <c r="A163" t="s">
        <v>40</v>
      </c>
      <c r="B163">
        <v>51321</v>
      </c>
      <c r="C163">
        <v>200</v>
      </c>
      <c r="D163">
        <v>3</v>
      </c>
      <c r="E163">
        <v>6</v>
      </c>
      <c r="F163">
        <v>4</v>
      </c>
      <c r="G163" s="5">
        <f t="shared" si="31"/>
        <v>2.5435584382551189E-2</v>
      </c>
      <c r="H163" t="str">
        <f>VLOOKUP(B163,'名称-id-价值'!B:C,2,FALSE)</f>
        <v>十字军-碎片</v>
      </c>
      <c r="I163" t="str">
        <f t="shared" si="36"/>
        <v>T3碎片</v>
      </c>
      <c r="J163">
        <f t="shared" si="33"/>
        <v>5</v>
      </c>
      <c r="K163">
        <f t="shared" si="37"/>
        <v>0.45784051888592142</v>
      </c>
      <c r="L163">
        <f>VLOOKUP(B163,'名称-id-价值'!B:M,J163+2,FALSE)</f>
        <v>70</v>
      </c>
      <c r="M163">
        <f t="shared" si="34"/>
        <v>8.0122090805036237</v>
      </c>
      <c r="N163">
        <f t="shared" si="32"/>
        <v>2029.8150324303708</v>
      </c>
      <c r="O163" t="str">
        <f t="shared" si="39"/>
        <v>51321,</v>
      </c>
      <c r="P163" t="str">
        <f t="shared" si="39"/>
        <v>200,</v>
      </c>
      <c r="Q163" t="str">
        <f t="shared" si="38"/>
        <v>(3,6)</v>
      </c>
      <c r="R163" t="str">
        <f t="shared" si="35"/>
        <v>3,</v>
      </c>
      <c r="S163" t="str">
        <f t="shared" si="35"/>
        <v>6,</v>
      </c>
    </row>
    <row r="164" spans="1:19" x14ac:dyDescent="0.15">
      <c r="A164" t="s">
        <v>40</v>
      </c>
      <c r="B164">
        <v>52321</v>
      </c>
      <c r="C164">
        <v>200</v>
      </c>
      <c r="D164">
        <v>3</v>
      </c>
      <c r="E164">
        <v>6</v>
      </c>
      <c r="F164">
        <v>4</v>
      </c>
      <c r="G164" s="5">
        <f t="shared" si="31"/>
        <v>2.5435584382551189E-2</v>
      </c>
      <c r="H164" t="str">
        <f>VLOOKUP(B164,'名称-id-价值'!B:C,2,FALSE)</f>
        <v>谢尔曼-碎片</v>
      </c>
      <c r="I164" t="str">
        <f t="shared" si="36"/>
        <v>T3碎片</v>
      </c>
      <c r="J164">
        <f t="shared" si="33"/>
        <v>5</v>
      </c>
      <c r="K164">
        <f t="shared" si="37"/>
        <v>0.45784051888592142</v>
      </c>
      <c r="L164">
        <f>VLOOKUP(B164,'名称-id-价值'!B:M,J164+2,FALSE)</f>
        <v>70</v>
      </c>
      <c r="M164">
        <f t="shared" si="34"/>
        <v>8.0122090805036237</v>
      </c>
      <c r="N164">
        <f t="shared" si="32"/>
        <v>2029.8150324303708</v>
      </c>
      <c r="O164" t="str">
        <f t="shared" si="39"/>
        <v>52321,</v>
      </c>
      <c r="P164" t="str">
        <f t="shared" si="39"/>
        <v>200,</v>
      </c>
      <c r="Q164" t="str">
        <f t="shared" si="38"/>
        <v>(3,6)</v>
      </c>
      <c r="R164" t="str">
        <f t="shared" si="35"/>
        <v>3,</v>
      </c>
      <c r="S164" t="str">
        <f t="shared" si="35"/>
        <v>6,</v>
      </c>
    </row>
    <row r="165" spans="1:19" x14ac:dyDescent="0.15">
      <c r="A165" t="s">
        <v>40</v>
      </c>
      <c r="B165">
        <v>53321</v>
      </c>
      <c r="C165">
        <v>200</v>
      </c>
      <c r="D165">
        <v>3</v>
      </c>
      <c r="E165">
        <v>6</v>
      </c>
      <c r="F165">
        <v>4</v>
      </c>
      <c r="G165" s="5">
        <f t="shared" si="31"/>
        <v>2.5435584382551189E-2</v>
      </c>
      <c r="H165" t="str">
        <f>VLOOKUP(B165,'名称-id-价值'!B:C,2,FALSE)</f>
        <v>虎式-碎片</v>
      </c>
      <c r="I165" t="str">
        <f t="shared" si="36"/>
        <v>T3碎片</v>
      </c>
      <c r="J165">
        <f t="shared" si="33"/>
        <v>5</v>
      </c>
      <c r="K165">
        <f t="shared" si="37"/>
        <v>0.45784051888592142</v>
      </c>
      <c r="L165">
        <f>VLOOKUP(B165,'名称-id-价值'!B:M,J165+2,FALSE)</f>
        <v>70</v>
      </c>
      <c r="M165">
        <f t="shared" si="34"/>
        <v>8.0122090805036237</v>
      </c>
      <c r="N165">
        <f t="shared" si="32"/>
        <v>2029.8150324303708</v>
      </c>
      <c r="O165" t="str">
        <f t="shared" si="39"/>
        <v>53321,</v>
      </c>
      <c r="P165" t="str">
        <f t="shared" si="39"/>
        <v>200,</v>
      </c>
      <c r="Q165" t="str">
        <f t="shared" si="38"/>
        <v>(3,6)</v>
      </c>
      <c r="R165" t="str">
        <f t="shared" ref="R165:S198" si="40">D165&amp;","</f>
        <v>3,</v>
      </c>
      <c r="S165" t="str">
        <f t="shared" si="40"/>
        <v>6,</v>
      </c>
    </row>
    <row r="166" spans="1:19" x14ac:dyDescent="0.15">
      <c r="A166" t="s">
        <v>40</v>
      </c>
      <c r="B166">
        <v>53331</v>
      </c>
      <c r="C166">
        <v>165</v>
      </c>
      <c r="D166">
        <v>3</v>
      </c>
      <c r="E166">
        <v>6</v>
      </c>
      <c r="F166">
        <v>4</v>
      </c>
      <c r="G166" s="5">
        <f t="shared" si="31"/>
        <v>2.0984357115604733E-2</v>
      </c>
      <c r="H166" t="str">
        <f>VLOOKUP(B166,'名称-id-价值'!B:C,2,FALSE)</f>
        <v>KV-2-碎片</v>
      </c>
      <c r="I166" t="str">
        <f t="shared" si="36"/>
        <v>T3碎片</v>
      </c>
      <c r="J166">
        <f t="shared" si="33"/>
        <v>5</v>
      </c>
      <c r="K166">
        <f t="shared" si="37"/>
        <v>0.37771842808088518</v>
      </c>
      <c r="L166">
        <f>VLOOKUP(B166,'名称-id-价值'!B:M,J166+2,FALSE)</f>
        <v>80</v>
      </c>
      <c r="M166">
        <f t="shared" si="34"/>
        <v>7.5543685616177036</v>
      </c>
      <c r="N166">
        <f t="shared" si="32"/>
        <v>2029.8150324303708</v>
      </c>
      <c r="O166" t="str">
        <f t="shared" si="39"/>
        <v>53331,</v>
      </c>
      <c r="P166" t="str">
        <f t="shared" si="39"/>
        <v>165,</v>
      </c>
      <c r="Q166" t="str">
        <f t="shared" si="38"/>
        <v>(3,6)</v>
      </c>
      <c r="R166" t="str">
        <f t="shared" si="40"/>
        <v>3,</v>
      </c>
      <c r="S166" t="str">
        <f t="shared" si="40"/>
        <v>6,</v>
      </c>
    </row>
    <row r="167" spans="1:19" x14ac:dyDescent="0.15">
      <c r="A167" t="s">
        <v>40</v>
      </c>
      <c r="B167">
        <v>92001</v>
      </c>
      <c r="C167">
        <v>239</v>
      </c>
      <c r="D167">
        <v>3</v>
      </c>
      <c r="E167">
        <v>5</v>
      </c>
      <c r="F167">
        <v>4</v>
      </c>
      <c r="G167" s="5">
        <f t="shared" si="31"/>
        <v>3.0395523337148671E-2</v>
      </c>
      <c r="H167" t="str">
        <f>VLOOKUP(B167,'名称-id-价值'!B:C,2,FALSE)</f>
        <v>T2LP1</v>
      </c>
      <c r="I167" t="str">
        <f t="shared" si="36"/>
        <v>T2部件</v>
      </c>
      <c r="J167">
        <f t="shared" si="33"/>
        <v>5</v>
      </c>
      <c r="K167">
        <f t="shared" si="37"/>
        <v>0.48632837339437873</v>
      </c>
      <c r="L167">
        <f>VLOOKUP(B167,'名称-id-价值'!B:M,J167+2,FALSE)</f>
        <v>65.100000000000009</v>
      </c>
      <c r="M167">
        <f t="shared" si="34"/>
        <v>7.9149942769935153</v>
      </c>
      <c r="N167">
        <f t="shared" si="32"/>
        <v>2029.8150324303708</v>
      </c>
      <c r="O167" t="str">
        <f t="shared" si="39"/>
        <v>92001,</v>
      </c>
      <c r="P167" t="str">
        <f t="shared" si="39"/>
        <v>239,</v>
      </c>
      <c r="Q167" t="str">
        <f t="shared" si="38"/>
        <v>(3,5)</v>
      </c>
      <c r="R167" t="str">
        <f t="shared" si="40"/>
        <v>3,</v>
      </c>
      <c r="S167" t="str">
        <f t="shared" si="40"/>
        <v>5,</v>
      </c>
    </row>
    <row r="168" spans="1:19" x14ac:dyDescent="0.15">
      <c r="A168" t="s">
        <v>40</v>
      </c>
      <c r="B168">
        <v>92003</v>
      </c>
      <c r="C168">
        <v>239</v>
      </c>
      <c r="D168">
        <v>3</v>
      </c>
      <c r="E168">
        <v>5</v>
      </c>
      <c r="F168">
        <v>4</v>
      </c>
      <c r="G168" s="5">
        <f t="shared" si="31"/>
        <v>3.0395523337148671E-2</v>
      </c>
      <c r="H168" t="str">
        <f>VLOOKUP(B168,'名称-id-价值'!B:C,2,FALSE)</f>
        <v>T2LP3</v>
      </c>
      <c r="I168" t="str">
        <f t="shared" si="36"/>
        <v>T2部件</v>
      </c>
      <c r="J168">
        <f t="shared" si="33"/>
        <v>5</v>
      </c>
      <c r="K168">
        <f t="shared" si="37"/>
        <v>0.48632837339437873</v>
      </c>
      <c r="L168">
        <f>VLOOKUP(B168,'名称-id-价值'!B:M,J168+2,FALSE)</f>
        <v>65.099999999999994</v>
      </c>
      <c r="M168">
        <f t="shared" si="34"/>
        <v>7.9149942769935135</v>
      </c>
      <c r="N168">
        <f t="shared" si="32"/>
        <v>2029.8150324303708</v>
      </c>
      <c r="O168" t="str">
        <f t="shared" si="39"/>
        <v>92003,</v>
      </c>
      <c r="P168" t="str">
        <f t="shared" si="39"/>
        <v>239,</v>
      </c>
      <c r="Q168" t="str">
        <f t="shared" si="38"/>
        <v>(3,5)</v>
      </c>
      <c r="R168" t="str">
        <f t="shared" si="40"/>
        <v>3,</v>
      </c>
      <c r="S168" t="str">
        <f t="shared" si="40"/>
        <v>5,</v>
      </c>
    </row>
    <row r="169" spans="1:19" x14ac:dyDescent="0.15">
      <c r="A169" t="s">
        <v>40</v>
      </c>
      <c r="B169">
        <v>92005</v>
      </c>
      <c r="C169">
        <v>239</v>
      </c>
      <c r="D169">
        <v>3</v>
      </c>
      <c r="E169">
        <v>5</v>
      </c>
      <c r="F169">
        <v>4</v>
      </c>
      <c r="G169" s="5">
        <f t="shared" si="31"/>
        <v>3.0395523337148671E-2</v>
      </c>
      <c r="H169" t="str">
        <f>VLOOKUP(B169,'名称-id-价值'!B:C,2,FALSE)</f>
        <v>T2LP5</v>
      </c>
      <c r="I169" t="str">
        <f t="shared" si="36"/>
        <v>T2部件</v>
      </c>
      <c r="J169">
        <f t="shared" si="33"/>
        <v>5</v>
      </c>
      <c r="K169">
        <f t="shared" si="37"/>
        <v>0.48632837339437873</v>
      </c>
      <c r="L169">
        <f>VLOOKUP(B169,'名称-id-价值'!B:M,J169+2,FALSE)</f>
        <v>65.099999999999994</v>
      </c>
      <c r="M169">
        <f t="shared" si="34"/>
        <v>7.9149942769935135</v>
      </c>
      <c r="N169">
        <f t="shared" si="32"/>
        <v>2029.8150324303708</v>
      </c>
      <c r="O169" t="str">
        <f t="shared" si="39"/>
        <v>92005,</v>
      </c>
      <c r="P169" t="str">
        <f t="shared" si="39"/>
        <v>239,</v>
      </c>
      <c r="Q169" t="str">
        <f t="shared" si="38"/>
        <v>(3,5)</v>
      </c>
      <c r="R169" t="str">
        <f t="shared" si="40"/>
        <v>3,</v>
      </c>
      <c r="S169" t="str">
        <f t="shared" si="40"/>
        <v>5,</v>
      </c>
    </row>
    <row r="170" spans="1:19" x14ac:dyDescent="0.15">
      <c r="A170" t="s">
        <v>40</v>
      </c>
      <c r="B170">
        <v>92101</v>
      </c>
      <c r="C170">
        <v>239</v>
      </c>
      <c r="D170">
        <v>3</v>
      </c>
      <c r="E170">
        <v>5</v>
      </c>
      <c r="F170">
        <v>4</v>
      </c>
      <c r="G170" s="5">
        <f t="shared" si="31"/>
        <v>3.0395523337148671E-2</v>
      </c>
      <c r="H170" t="str">
        <f>VLOOKUP(B170,'名称-id-价值'!B:C,2,FALSE)</f>
        <v>T2MP1</v>
      </c>
      <c r="I170" t="str">
        <f t="shared" si="36"/>
        <v>T2部件</v>
      </c>
      <c r="J170">
        <f t="shared" si="33"/>
        <v>5</v>
      </c>
      <c r="K170">
        <f t="shared" si="37"/>
        <v>0.48632837339437873</v>
      </c>
      <c r="L170">
        <f>VLOOKUP(B170,'名称-id-价值'!B:M,J170+2,FALSE)</f>
        <v>65.099999999999994</v>
      </c>
      <c r="M170">
        <f t="shared" si="34"/>
        <v>7.9149942769935135</v>
      </c>
      <c r="N170">
        <f t="shared" si="32"/>
        <v>2029.8150324303708</v>
      </c>
      <c r="O170" t="str">
        <f t="shared" si="39"/>
        <v>92101,</v>
      </c>
      <c r="P170" t="str">
        <f t="shared" si="39"/>
        <v>239,</v>
      </c>
      <c r="Q170" t="str">
        <f t="shared" si="38"/>
        <v>(3,5)</v>
      </c>
      <c r="R170" t="str">
        <f t="shared" si="40"/>
        <v>3,</v>
      </c>
      <c r="S170" t="str">
        <f t="shared" si="40"/>
        <v>5,</v>
      </c>
    </row>
    <row r="171" spans="1:19" x14ac:dyDescent="0.15">
      <c r="A171" t="s">
        <v>40</v>
      </c>
      <c r="B171">
        <v>92103</v>
      </c>
      <c r="C171">
        <v>239</v>
      </c>
      <c r="D171">
        <v>3</v>
      </c>
      <c r="E171">
        <v>5</v>
      </c>
      <c r="F171">
        <v>4</v>
      </c>
      <c r="G171" s="5">
        <f t="shared" si="31"/>
        <v>3.0395523337148671E-2</v>
      </c>
      <c r="H171" t="str">
        <f>VLOOKUP(B171,'名称-id-价值'!B:C,2,FALSE)</f>
        <v>T2MP3</v>
      </c>
      <c r="I171" t="str">
        <f t="shared" si="36"/>
        <v>T2部件</v>
      </c>
      <c r="J171">
        <f t="shared" si="33"/>
        <v>5</v>
      </c>
      <c r="K171">
        <f t="shared" si="37"/>
        <v>0.48632837339437873</v>
      </c>
      <c r="L171">
        <f>VLOOKUP(B171,'名称-id-价值'!B:M,J171+2,FALSE)</f>
        <v>65.099999999999994</v>
      </c>
      <c r="M171">
        <f t="shared" si="34"/>
        <v>7.9149942769935135</v>
      </c>
      <c r="N171">
        <f t="shared" si="32"/>
        <v>2029.8150324303708</v>
      </c>
      <c r="O171" t="str">
        <f t="shared" si="39"/>
        <v>92103,</v>
      </c>
      <c r="P171" t="str">
        <f t="shared" si="39"/>
        <v>239,</v>
      </c>
      <c r="Q171" t="str">
        <f t="shared" si="38"/>
        <v>(3,5)</v>
      </c>
      <c r="R171" t="str">
        <f t="shared" si="40"/>
        <v>3,</v>
      </c>
      <c r="S171" t="str">
        <f t="shared" si="40"/>
        <v>5,</v>
      </c>
    </row>
    <row r="172" spans="1:19" x14ac:dyDescent="0.15">
      <c r="A172" t="s">
        <v>40</v>
      </c>
      <c r="B172">
        <v>92105</v>
      </c>
      <c r="C172">
        <v>239</v>
      </c>
      <c r="D172">
        <v>3</v>
      </c>
      <c r="E172">
        <v>5</v>
      </c>
      <c r="F172">
        <v>4</v>
      </c>
      <c r="G172" s="5">
        <f t="shared" si="31"/>
        <v>3.0395523337148671E-2</v>
      </c>
      <c r="H172" t="str">
        <f>VLOOKUP(B172,'名称-id-价值'!B:C,2,FALSE)</f>
        <v>T2MP5</v>
      </c>
      <c r="I172" t="str">
        <f t="shared" si="36"/>
        <v>T2部件</v>
      </c>
      <c r="J172">
        <f t="shared" si="33"/>
        <v>5</v>
      </c>
      <c r="K172">
        <f t="shared" si="37"/>
        <v>0.48632837339437873</v>
      </c>
      <c r="L172">
        <f>VLOOKUP(B172,'名称-id-价值'!B:M,J172+2,FALSE)</f>
        <v>65.099999999999994</v>
      </c>
      <c r="M172">
        <f t="shared" si="34"/>
        <v>7.9149942769935135</v>
      </c>
      <c r="N172">
        <f t="shared" si="32"/>
        <v>2029.8150324303708</v>
      </c>
      <c r="O172" t="str">
        <f t="shared" si="39"/>
        <v>92105,</v>
      </c>
      <c r="P172" t="str">
        <f t="shared" si="39"/>
        <v>239,</v>
      </c>
      <c r="Q172" t="str">
        <f t="shared" si="38"/>
        <v>(3,5)</v>
      </c>
      <c r="R172" t="str">
        <f t="shared" si="40"/>
        <v>3,</v>
      </c>
      <c r="S172" t="str">
        <f t="shared" si="40"/>
        <v>5,</v>
      </c>
    </row>
    <row r="173" spans="1:19" x14ac:dyDescent="0.15">
      <c r="A173" t="s">
        <v>40</v>
      </c>
      <c r="B173">
        <v>92201</v>
      </c>
      <c r="C173">
        <v>239</v>
      </c>
      <c r="D173">
        <v>3</v>
      </c>
      <c r="E173">
        <v>5</v>
      </c>
      <c r="F173">
        <v>4</v>
      </c>
      <c r="G173" s="5">
        <f t="shared" si="31"/>
        <v>3.0395523337148671E-2</v>
      </c>
      <c r="H173" t="str">
        <f>VLOOKUP(B173,'名称-id-价值'!B:C,2,FALSE)</f>
        <v>T2HP1</v>
      </c>
      <c r="I173" t="str">
        <f t="shared" si="36"/>
        <v>T2部件</v>
      </c>
      <c r="J173">
        <f t="shared" si="33"/>
        <v>5</v>
      </c>
      <c r="K173">
        <f t="shared" si="37"/>
        <v>0.48632837339437873</v>
      </c>
      <c r="L173">
        <f>VLOOKUP(B173,'名称-id-价值'!B:M,J173+2,FALSE)</f>
        <v>65.099999999999994</v>
      </c>
      <c r="M173">
        <f t="shared" si="34"/>
        <v>7.9149942769935135</v>
      </c>
      <c r="N173">
        <f t="shared" si="32"/>
        <v>2029.8150324303708</v>
      </c>
      <c r="O173" t="str">
        <f t="shared" si="39"/>
        <v>92201,</v>
      </c>
      <c r="P173" t="str">
        <f t="shared" si="39"/>
        <v>239,</v>
      </c>
      <c r="Q173" t="str">
        <f t="shared" si="38"/>
        <v>(3,5)</v>
      </c>
      <c r="R173" t="str">
        <f t="shared" si="40"/>
        <v>3,</v>
      </c>
      <c r="S173" t="str">
        <f t="shared" si="40"/>
        <v>5,</v>
      </c>
    </row>
    <row r="174" spans="1:19" x14ac:dyDescent="0.15">
      <c r="A174" t="s">
        <v>40</v>
      </c>
      <c r="B174">
        <v>92203</v>
      </c>
      <c r="C174">
        <v>239</v>
      </c>
      <c r="D174">
        <v>3</v>
      </c>
      <c r="E174">
        <v>5</v>
      </c>
      <c r="F174">
        <v>4</v>
      </c>
      <c r="G174" s="5">
        <f t="shared" si="31"/>
        <v>3.0395523337148671E-2</v>
      </c>
      <c r="H174" t="str">
        <f>VLOOKUP(B174,'名称-id-价值'!B:C,2,FALSE)</f>
        <v>T2HP3</v>
      </c>
      <c r="I174" t="str">
        <f t="shared" si="36"/>
        <v>T2部件</v>
      </c>
      <c r="J174">
        <f t="shared" si="33"/>
        <v>5</v>
      </c>
      <c r="K174">
        <f t="shared" si="37"/>
        <v>0.48632837339437873</v>
      </c>
      <c r="L174">
        <f>VLOOKUP(B174,'名称-id-价值'!B:M,J174+2,FALSE)</f>
        <v>65.099999999999994</v>
      </c>
      <c r="M174">
        <f t="shared" si="34"/>
        <v>7.9149942769935135</v>
      </c>
      <c r="N174">
        <f t="shared" si="32"/>
        <v>2029.8150324303708</v>
      </c>
      <c r="O174" t="str">
        <f t="shared" si="39"/>
        <v>92203,</v>
      </c>
      <c r="P174" t="str">
        <f t="shared" si="39"/>
        <v>239,</v>
      </c>
      <c r="Q174" t="str">
        <f t="shared" si="38"/>
        <v>(3,5)</v>
      </c>
      <c r="R174" t="str">
        <f t="shared" si="40"/>
        <v>3,</v>
      </c>
      <c r="S174" t="str">
        <f t="shared" si="40"/>
        <v>5,</v>
      </c>
    </row>
    <row r="175" spans="1:19" x14ac:dyDescent="0.15">
      <c r="A175" t="s">
        <v>40</v>
      </c>
      <c r="B175">
        <v>92205</v>
      </c>
      <c r="C175">
        <v>239</v>
      </c>
      <c r="D175">
        <v>3</v>
      </c>
      <c r="E175">
        <v>5</v>
      </c>
      <c r="F175">
        <v>4</v>
      </c>
      <c r="G175" s="5">
        <f t="shared" si="31"/>
        <v>3.0395523337148671E-2</v>
      </c>
      <c r="H175" t="str">
        <f>VLOOKUP(B175,'名称-id-价值'!B:C,2,FALSE)</f>
        <v>T2HP5</v>
      </c>
      <c r="I175" t="str">
        <f t="shared" si="36"/>
        <v>T2部件</v>
      </c>
      <c r="J175">
        <f t="shared" si="33"/>
        <v>5</v>
      </c>
      <c r="K175">
        <f t="shared" si="37"/>
        <v>0.48632837339437873</v>
      </c>
      <c r="L175">
        <f>VLOOKUP(B175,'名称-id-价值'!B:M,J175+2,FALSE)</f>
        <v>65.099999999999994</v>
      </c>
      <c r="M175">
        <f t="shared" si="34"/>
        <v>7.9149942769935135</v>
      </c>
      <c r="N175">
        <f t="shared" si="32"/>
        <v>2029.8150324303708</v>
      </c>
      <c r="O175" t="str">
        <f t="shared" si="39"/>
        <v>92205,</v>
      </c>
      <c r="P175" t="str">
        <f t="shared" si="39"/>
        <v>239,</v>
      </c>
      <c r="Q175" t="str">
        <f t="shared" si="38"/>
        <v>(3,5)</v>
      </c>
      <c r="R175" t="str">
        <f t="shared" si="40"/>
        <v>3,</v>
      </c>
      <c r="S175" t="str">
        <f t="shared" si="40"/>
        <v>5,</v>
      </c>
    </row>
    <row r="176" spans="1:19" x14ac:dyDescent="0.15">
      <c r="A176" t="s">
        <v>40</v>
      </c>
      <c r="B176">
        <v>92002</v>
      </c>
      <c r="C176">
        <v>239</v>
      </c>
      <c r="D176">
        <v>3</v>
      </c>
      <c r="E176">
        <v>5</v>
      </c>
      <c r="F176">
        <v>4</v>
      </c>
      <c r="G176" s="5">
        <f t="shared" si="31"/>
        <v>3.0395523337148671E-2</v>
      </c>
      <c r="H176" t="str">
        <f>VLOOKUP(B176,'名称-id-价值'!B:C,2,FALSE)</f>
        <v>T2LP2</v>
      </c>
      <c r="I176" t="str">
        <f t="shared" si="36"/>
        <v>T2部件</v>
      </c>
      <c r="J176">
        <f t="shared" si="33"/>
        <v>5</v>
      </c>
      <c r="K176">
        <f t="shared" si="37"/>
        <v>0.48632837339437873</v>
      </c>
      <c r="L176">
        <f>VLOOKUP(B176,'名称-id-价值'!B:M,J176+2,FALSE)</f>
        <v>65.100000000000009</v>
      </c>
      <c r="M176">
        <f t="shared" si="34"/>
        <v>7.9149942769935153</v>
      </c>
      <c r="N176">
        <f t="shared" si="32"/>
        <v>2029.8150324303708</v>
      </c>
      <c r="O176" t="str">
        <f t="shared" si="39"/>
        <v>92002,</v>
      </c>
      <c r="P176" t="str">
        <f t="shared" si="39"/>
        <v>239,</v>
      </c>
      <c r="Q176" t="str">
        <f t="shared" si="38"/>
        <v>(3,5)</v>
      </c>
      <c r="R176" t="str">
        <f t="shared" si="40"/>
        <v>3,</v>
      </c>
      <c r="S176" t="str">
        <f t="shared" si="40"/>
        <v>5,</v>
      </c>
    </row>
    <row r="177" spans="1:19" x14ac:dyDescent="0.15">
      <c r="A177" t="s">
        <v>40</v>
      </c>
      <c r="B177">
        <v>92004</v>
      </c>
      <c r="C177">
        <v>239</v>
      </c>
      <c r="D177">
        <v>3</v>
      </c>
      <c r="E177">
        <v>5</v>
      </c>
      <c r="F177">
        <v>4</v>
      </c>
      <c r="G177" s="5">
        <f t="shared" si="31"/>
        <v>3.0395523337148671E-2</v>
      </c>
      <c r="H177" t="str">
        <f>VLOOKUP(B177,'名称-id-价值'!B:C,2,FALSE)</f>
        <v>T2LP4</v>
      </c>
      <c r="I177" t="str">
        <f t="shared" si="36"/>
        <v>T2部件</v>
      </c>
      <c r="J177">
        <f t="shared" si="33"/>
        <v>5</v>
      </c>
      <c r="K177">
        <f t="shared" si="37"/>
        <v>0.48632837339437873</v>
      </c>
      <c r="L177">
        <f>VLOOKUP(B177,'名称-id-价值'!B:M,J177+2,FALSE)</f>
        <v>65.099999999999994</v>
      </c>
      <c r="M177">
        <f t="shared" si="34"/>
        <v>7.9149942769935135</v>
      </c>
      <c r="N177">
        <f t="shared" si="32"/>
        <v>2029.8150324303708</v>
      </c>
      <c r="O177" t="str">
        <f t="shared" si="39"/>
        <v>92004,</v>
      </c>
      <c r="P177" t="str">
        <f t="shared" si="39"/>
        <v>239,</v>
      </c>
      <c r="Q177" t="str">
        <f t="shared" si="38"/>
        <v>(3,5)</v>
      </c>
      <c r="R177" t="str">
        <f t="shared" si="40"/>
        <v>3,</v>
      </c>
      <c r="S177" t="str">
        <f t="shared" si="40"/>
        <v>5,</v>
      </c>
    </row>
    <row r="178" spans="1:19" x14ac:dyDescent="0.15">
      <c r="A178" t="s">
        <v>40</v>
      </c>
      <c r="B178">
        <v>92006</v>
      </c>
      <c r="C178">
        <v>239</v>
      </c>
      <c r="D178">
        <v>3</v>
      </c>
      <c r="E178">
        <v>5</v>
      </c>
      <c r="F178">
        <v>4</v>
      </c>
      <c r="G178" s="5">
        <f t="shared" si="31"/>
        <v>3.0395523337148671E-2</v>
      </c>
      <c r="H178" t="str">
        <f>VLOOKUP(B178,'名称-id-价值'!B:C,2,FALSE)</f>
        <v>T2LP6</v>
      </c>
      <c r="I178" t="str">
        <f t="shared" si="36"/>
        <v>T2部件</v>
      </c>
      <c r="J178">
        <f t="shared" si="33"/>
        <v>5</v>
      </c>
      <c r="K178">
        <f t="shared" si="37"/>
        <v>0.48632837339437873</v>
      </c>
      <c r="L178">
        <f>VLOOKUP(B178,'名称-id-价值'!B:M,J178+2,FALSE)</f>
        <v>65.099999999999994</v>
      </c>
      <c r="M178">
        <f t="shared" si="34"/>
        <v>7.9149942769935135</v>
      </c>
      <c r="N178">
        <f t="shared" si="32"/>
        <v>2029.8150324303708</v>
      </c>
      <c r="O178" t="str">
        <f t="shared" si="39"/>
        <v>92006,</v>
      </c>
      <c r="P178" t="str">
        <f t="shared" si="39"/>
        <v>239,</v>
      </c>
      <c r="Q178" t="str">
        <f t="shared" si="38"/>
        <v>(3,5)</v>
      </c>
      <c r="R178" t="str">
        <f t="shared" si="40"/>
        <v>3,</v>
      </c>
      <c r="S178" t="str">
        <f t="shared" si="40"/>
        <v>5,</v>
      </c>
    </row>
    <row r="179" spans="1:19" x14ac:dyDescent="0.15">
      <c r="A179" t="s">
        <v>40</v>
      </c>
      <c r="B179">
        <v>92102</v>
      </c>
      <c r="C179">
        <v>239</v>
      </c>
      <c r="D179">
        <v>3</v>
      </c>
      <c r="E179">
        <v>5</v>
      </c>
      <c r="F179">
        <v>4</v>
      </c>
      <c r="G179" s="5">
        <f t="shared" si="31"/>
        <v>3.0395523337148671E-2</v>
      </c>
      <c r="H179" t="str">
        <f>VLOOKUP(B179,'名称-id-价值'!B:C,2,FALSE)</f>
        <v>T2MP2</v>
      </c>
      <c r="I179" t="str">
        <f t="shared" si="36"/>
        <v>T2部件</v>
      </c>
      <c r="J179">
        <f t="shared" si="33"/>
        <v>5</v>
      </c>
      <c r="K179">
        <f t="shared" si="37"/>
        <v>0.48632837339437873</v>
      </c>
      <c r="L179">
        <f>VLOOKUP(B179,'名称-id-价值'!B:M,J179+2,FALSE)</f>
        <v>65.099999999999994</v>
      </c>
      <c r="M179">
        <f t="shared" si="34"/>
        <v>7.9149942769935135</v>
      </c>
      <c r="N179">
        <f t="shared" si="32"/>
        <v>2029.8150324303708</v>
      </c>
      <c r="O179" t="str">
        <f t="shared" si="39"/>
        <v>92102,</v>
      </c>
      <c r="P179" t="str">
        <f t="shared" si="39"/>
        <v>239,</v>
      </c>
      <c r="Q179" t="str">
        <f t="shared" si="38"/>
        <v>(3,5)</v>
      </c>
      <c r="R179" t="str">
        <f t="shared" si="40"/>
        <v>3,</v>
      </c>
      <c r="S179" t="str">
        <f t="shared" si="40"/>
        <v>5,</v>
      </c>
    </row>
    <row r="180" spans="1:19" x14ac:dyDescent="0.15">
      <c r="A180" t="s">
        <v>40</v>
      </c>
      <c r="B180">
        <v>92104</v>
      </c>
      <c r="C180">
        <v>239</v>
      </c>
      <c r="D180">
        <v>3</v>
      </c>
      <c r="E180">
        <v>5</v>
      </c>
      <c r="F180">
        <v>4</v>
      </c>
      <c r="G180" s="5">
        <f t="shared" si="31"/>
        <v>3.0395523337148671E-2</v>
      </c>
      <c r="H180" t="str">
        <f>VLOOKUP(B180,'名称-id-价值'!B:C,2,FALSE)</f>
        <v>T2MP4</v>
      </c>
      <c r="I180" t="str">
        <f t="shared" si="36"/>
        <v>T2部件</v>
      </c>
      <c r="J180">
        <f t="shared" si="33"/>
        <v>5</v>
      </c>
      <c r="K180">
        <f t="shared" si="37"/>
        <v>0.48632837339437873</v>
      </c>
      <c r="L180">
        <f>VLOOKUP(B180,'名称-id-价值'!B:M,J180+2,FALSE)</f>
        <v>65.099999999999994</v>
      </c>
      <c r="M180">
        <f t="shared" si="34"/>
        <v>7.9149942769935135</v>
      </c>
      <c r="N180">
        <f t="shared" si="32"/>
        <v>2029.8150324303708</v>
      </c>
      <c r="O180" t="str">
        <f t="shared" si="39"/>
        <v>92104,</v>
      </c>
      <c r="P180" t="str">
        <f t="shared" si="39"/>
        <v>239,</v>
      </c>
      <c r="Q180" t="str">
        <f t="shared" si="38"/>
        <v>(3,5)</v>
      </c>
      <c r="R180" t="str">
        <f t="shared" si="40"/>
        <v>3,</v>
      </c>
      <c r="S180" t="str">
        <f t="shared" si="40"/>
        <v>5,</v>
      </c>
    </row>
    <row r="181" spans="1:19" x14ac:dyDescent="0.15">
      <c r="A181" t="s">
        <v>40</v>
      </c>
      <c r="B181">
        <v>92106</v>
      </c>
      <c r="C181">
        <v>239</v>
      </c>
      <c r="D181">
        <v>3</v>
      </c>
      <c r="E181">
        <v>5</v>
      </c>
      <c r="F181">
        <v>4</v>
      </c>
      <c r="G181" s="5">
        <f t="shared" si="31"/>
        <v>3.0395523337148671E-2</v>
      </c>
      <c r="H181" t="str">
        <f>VLOOKUP(B181,'名称-id-价值'!B:C,2,FALSE)</f>
        <v>T2MP6</v>
      </c>
      <c r="I181" t="str">
        <f t="shared" si="36"/>
        <v>T2部件</v>
      </c>
      <c r="J181">
        <f t="shared" si="33"/>
        <v>5</v>
      </c>
      <c r="K181">
        <f t="shared" si="37"/>
        <v>0.48632837339437873</v>
      </c>
      <c r="L181">
        <f>VLOOKUP(B181,'名称-id-价值'!B:M,J181+2,FALSE)</f>
        <v>65.099999999999994</v>
      </c>
      <c r="M181">
        <f t="shared" si="34"/>
        <v>7.9149942769935135</v>
      </c>
      <c r="N181">
        <f t="shared" si="32"/>
        <v>2029.8150324303708</v>
      </c>
      <c r="O181" t="str">
        <f t="shared" si="39"/>
        <v>92106,</v>
      </c>
      <c r="P181" t="str">
        <f t="shared" si="39"/>
        <v>239,</v>
      </c>
      <c r="Q181" t="str">
        <f t="shared" si="38"/>
        <v>(3,5)</v>
      </c>
      <c r="R181" t="str">
        <f t="shared" si="40"/>
        <v>3,</v>
      </c>
      <c r="S181" t="str">
        <f t="shared" si="40"/>
        <v>5,</v>
      </c>
    </row>
    <row r="182" spans="1:19" x14ac:dyDescent="0.15">
      <c r="A182" t="s">
        <v>40</v>
      </c>
      <c r="B182">
        <v>92202</v>
      </c>
      <c r="C182">
        <v>239</v>
      </c>
      <c r="D182">
        <v>3</v>
      </c>
      <c r="E182">
        <v>5</v>
      </c>
      <c r="F182">
        <v>4</v>
      </c>
      <c r="G182" s="5">
        <f t="shared" si="31"/>
        <v>3.0395523337148671E-2</v>
      </c>
      <c r="H182" t="str">
        <f>VLOOKUP(B182,'名称-id-价值'!B:C,2,FALSE)</f>
        <v>T2HP2</v>
      </c>
      <c r="I182" t="str">
        <f t="shared" si="36"/>
        <v>T2部件</v>
      </c>
      <c r="J182">
        <f t="shared" si="33"/>
        <v>5</v>
      </c>
      <c r="K182">
        <f t="shared" si="37"/>
        <v>0.48632837339437873</v>
      </c>
      <c r="L182">
        <f>VLOOKUP(B182,'名称-id-价值'!B:M,J182+2,FALSE)</f>
        <v>65.099999999999994</v>
      </c>
      <c r="M182">
        <f t="shared" si="34"/>
        <v>7.9149942769935135</v>
      </c>
      <c r="N182">
        <f t="shared" si="32"/>
        <v>2029.8150324303708</v>
      </c>
      <c r="O182" t="str">
        <f t="shared" si="39"/>
        <v>92202,</v>
      </c>
      <c r="P182" t="str">
        <f t="shared" si="39"/>
        <v>239,</v>
      </c>
      <c r="Q182" t="str">
        <f t="shared" si="38"/>
        <v>(3,5)</v>
      </c>
      <c r="R182" t="str">
        <f t="shared" si="40"/>
        <v>3,</v>
      </c>
      <c r="S182" t="str">
        <f t="shared" si="40"/>
        <v>5,</v>
      </c>
    </row>
    <row r="183" spans="1:19" x14ac:dyDescent="0.15">
      <c r="A183" t="s">
        <v>40</v>
      </c>
      <c r="B183">
        <v>92204</v>
      </c>
      <c r="C183">
        <v>239</v>
      </c>
      <c r="D183">
        <v>3</v>
      </c>
      <c r="E183">
        <v>5</v>
      </c>
      <c r="F183">
        <v>4</v>
      </c>
      <c r="G183" s="5">
        <f t="shared" si="31"/>
        <v>3.0395523337148671E-2</v>
      </c>
      <c r="H183" t="str">
        <f>VLOOKUP(B183,'名称-id-价值'!B:C,2,FALSE)</f>
        <v>T2HP4</v>
      </c>
      <c r="I183" t="str">
        <f t="shared" si="36"/>
        <v>T2部件</v>
      </c>
      <c r="J183">
        <f t="shared" si="33"/>
        <v>5</v>
      </c>
      <c r="K183">
        <f t="shared" si="37"/>
        <v>0.48632837339437873</v>
      </c>
      <c r="L183">
        <f>VLOOKUP(B183,'名称-id-价值'!B:M,J183+2,FALSE)</f>
        <v>65.099999999999994</v>
      </c>
      <c r="M183">
        <f t="shared" si="34"/>
        <v>7.9149942769935135</v>
      </c>
      <c r="N183">
        <f t="shared" si="32"/>
        <v>2029.8150324303708</v>
      </c>
      <c r="O183" t="str">
        <f t="shared" si="39"/>
        <v>92204,</v>
      </c>
      <c r="P183" t="str">
        <f t="shared" si="39"/>
        <v>239,</v>
      </c>
      <c r="Q183" t="str">
        <f t="shared" si="38"/>
        <v>(3,5)</v>
      </c>
      <c r="R183" t="str">
        <f t="shared" si="40"/>
        <v>3,</v>
      </c>
      <c r="S183" t="str">
        <f t="shared" si="40"/>
        <v>5,</v>
      </c>
    </row>
    <row r="184" spans="1:19" x14ac:dyDescent="0.15">
      <c r="A184" t="s">
        <v>40</v>
      </c>
      <c r="B184">
        <v>92206</v>
      </c>
      <c r="C184">
        <v>253</v>
      </c>
      <c r="D184">
        <v>3</v>
      </c>
      <c r="E184">
        <v>5</v>
      </c>
      <c r="F184">
        <v>4</v>
      </c>
      <c r="G184" s="5">
        <f t="shared" si="31"/>
        <v>3.2176014243927256E-2</v>
      </c>
      <c r="H184" t="str">
        <f>VLOOKUP(B184,'名称-id-价值'!B:C,2,FALSE)</f>
        <v>T2HP6</v>
      </c>
      <c r="I184" t="str">
        <f t="shared" si="36"/>
        <v>T2部件</v>
      </c>
      <c r="J184">
        <f t="shared" si="33"/>
        <v>5</v>
      </c>
      <c r="K184">
        <f t="shared" si="37"/>
        <v>0.5148162279028361</v>
      </c>
      <c r="L184">
        <f>VLOOKUP(B184,'名称-id-价值'!B:M,J184+2,FALSE)</f>
        <v>65.099999999999994</v>
      </c>
      <c r="M184">
        <f t="shared" si="34"/>
        <v>8.3786341091186571</v>
      </c>
      <c r="N184">
        <f t="shared" si="32"/>
        <v>2029.8150324303708</v>
      </c>
      <c r="O184" t="str">
        <f t="shared" si="39"/>
        <v>92206,</v>
      </c>
      <c r="P184" t="str">
        <f t="shared" si="39"/>
        <v>253,</v>
      </c>
      <c r="Q184" t="str">
        <f t="shared" si="38"/>
        <v>(3,5)</v>
      </c>
      <c r="R184" t="str">
        <f t="shared" si="40"/>
        <v>3,</v>
      </c>
      <c r="S184" t="str">
        <f t="shared" si="40"/>
        <v>5,</v>
      </c>
    </row>
    <row r="185" spans="1:19" x14ac:dyDescent="0.15">
      <c r="A185" t="s">
        <v>41</v>
      </c>
      <c r="B185">
        <v>11311</v>
      </c>
      <c r="C185">
        <v>149</v>
      </c>
      <c r="D185">
        <v>1</v>
      </c>
      <c r="E185">
        <v>1</v>
      </c>
      <c r="F185">
        <v>4</v>
      </c>
      <c r="G185" s="5">
        <f t="shared" si="31"/>
        <v>1.4232495940395454E-2</v>
      </c>
      <c r="H185" t="str">
        <f>VLOOKUP(B185,'名称-id-价值'!B:C,2,FALSE)</f>
        <v>35(t)</v>
      </c>
      <c r="I185" t="str">
        <f t="shared" si="36"/>
        <v>T3坦克</v>
      </c>
      <c r="J185">
        <f t="shared" si="33"/>
        <v>6</v>
      </c>
      <c r="K185">
        <f t="shared" si="37"/>
        <v>5.6929983761581815E-2</v>
      </c>
      <c r="L185">
        <f>VLOOKUP(B185,'名称-id-价值'!B:M,J185+2,FALSE)</f>
        <v>1551</v>
      </c>
      <c r="M185">
        <f t="shared" si="34"/>
        <v>22.07460120355335</v>
      </c>
      <c r="N185">
        <f t="shared" si="32"/>
        <v>1915.1967714203834</v>
      </c>
      <c r="O185" t="str">
        <f t="shared" si="39"/>
        <v>11311,</v>
      </c>
      <c r="P185" t="str">
        <f t="shared" si="39"/>
        <v>149,</v>
      </c>
      <c r="Q185" t="str">
        <f t="shared" si="38"/>
        <v>(1,1)</v>
      </c>
      <c r="R185" t="str">
        <f t="shared" si="40"/>
        <v>1,</v>
      </c>
      <c r="S185" t="str">
        <f t="shared" si="40"/>
        <v>1,</v>
      </c>
    </row>
    <row r="186" spans="1:19" x14ac:dyDescent="0.15">
      <c r="A186" t="s">
        <v>41</v>
      </c>
      <c r="B186">
        <v>12311</v>
      </c>
      <c r="C186">
        <v>149</v>
      </c>
      <c r="D186">
        <v>1</v>
      </c>
      <c r="E186">
        <v>1</v>
      </c>
      <c r="F186">
        <v>4</v>
      </c>
      <c r="G186" s="5">
        <f t="shared" si="31"/>
        <v>1.4232495940395454E-2</v>
      </c>
      <c r="H186" t="str">
        <f>VLOOKUP(B186,'名称-id-价值'!B:C,2,FALSE)</f>
        <v>玛蒂尔达</v>
      </c>
      <c r="I186" t="str">
        <f t="shared" si="36"/>
        <v>T3坦克</v>
      </c>
      <c r="J186">
        <f t="shared" si="33"/>
        <v>6</v>
      </c>
      <c r="K186">
        <f t="shared" si="37"/>
        <v>5.6929983761581815E-2</v>
      </c>
      <c r="L186">
        <f>VLOOKUP(B186,'名称-id-价值'!B:M,J186+2,FALSE)</f>
        <v>1551</v>
      </c>
      <c r="M186">
        <f t="shared" si="34"/>
        <v>22.07460120355335</v>
      </c>
      <c r="N186">
        <f t="shared" si="32"/>
        <v>1915.1967714203834</v>
      </c>
      <c r="O186" t="str">
        <f t="shared" si="39"/>
        <v>12311,</v>
      </c>
      <c r="P186" t="str">
        <f t="shared" si="39"/>
        <v>149,</v>
      </c>
      <c r="Q186" t="str">
        <f t="shared" si="38"/>
        <v>(1,1)</v>
      </c>
      <c r="R186" t="str">
        <f t="shared" si="40"/>
        <v>1,</v>
      </c>
      <c r="S186" t="str">
        <f t="shared" si="40"/>
        <v>1,</v>
      </c>
    </row>
    <row r="187" spans="1:19" x14ac:dyDescent="0.15">
      <c r="A187" t="s">
        <v>41</v>
      </c>
      <c r="B187">
        <v>13311</v>
      </c>
      <c r="C187">
        <v>149</v>
      </c>
      <c r="D187">
        <v>1</v>
      </c>
      <c r="E187">
        <v>1</v>
      </c>
      <c r="F187">
        <v>4</v>
      </c>
      <c r="G187" s="5">
        <f t="shared" si="31"/>
        <v>1.4232495940395454E-2</v>
      </c>
      <c r="H187" t="str">
        <f>VLOOKUP(B187,'名称-id-价值'!B:C,2,FALSE)</f>
        <v>黑豹</v>
      </c>
      <c r="I187" t="str">
        <f t="shared" si="36"/>
        <v>T3坦克</v>
      </c>
      <c r="J187">
        <f t="shared" si="33"/>
        <v>6</v>
      </c>
      <c r="K187">
        <f t="shared" si="37"/>
        <v>5.6929983761581815E-2</v>
      </c>
      <c r="L187">
        <f>VLOOKUP(B187,'名称-id-价值'!B:M,J187+2,FALSE)</f>
        <v>1551</v>
      </c>
      <c r="M187">
        <f t="shared" si="34"/>
        <v>22.07460120355335</v>
      </c>
      <c r="N187">
        <f t="shared" si="32"/>
        <v>1915.1967714203834</v>
      </c>
      <c r="O187" t="str">
        <f t="shared" si="39"/>
        <v>13311,</v>
      </c>
      <c r="P187" t="str">
        <f t="shared" si="39"/>
        <v>149,</v>
      </c>
      <c r="Q187" t="str">
        <f t="shared" si="38"/>
        <v>(1,1)</v>
      </c>
      <c r="R187" t="str">
        <f t="shared" si="40"/>
        <v>1,</v>
      </c>
      <c r="S187" t="str">
        <f t="shared" si="40"/>
        <v>1,</v>
      </c>
    </row>
    <row r="188" spans="1:19" x14ac:dyDescent="0.15">
      <c r="A188" t="s">
        <v>41</v>
      </c>
      <c r="B188">
        <v>11321</v>
      </c>
      <c r="C188">
        <v>86</v>
      </c>
      <c r="D188">
        <v>1</v>
      </c>
      <c r="E188">
        <v>1</v>
      </c>
      <c r="F188">
        <v>4</v>
      </c>
      <c r="G188" s="5">
        <f t="shared" si="31"/>
        <v>8.2147292004967048E-3</v>
      </c>
      <c r="H188" t="str">
        <f>VLOOKUP(B188,'名称-id-价值'!B:C,2,FALSE)</f>
        <v>十字军</v>
      </c>
      <c r="I188" t="str">
        <f t="shared" si="36"/>
        <v>T3坦克</v>
      </c>
      <c r="J188">
        <f t="shared" si="33"/>
        <v>6</v>
      </c>
      <c r="K188">
        <f t="shared" si="37"/>
        <v>3.2858916801986819E-2</v>
      </c>
      <c r="L188">
        <f>VLOOKUP(B188,'名称-id-价值'!B:M,J188+2,FALSE)</f>
        <v>2016</v>
      </c>
      <c r="M188">
        <f t="shared" si="34"/>
        <v>16.560894068201357</v>
      </c>
      <c r="N188">
        <f t="shared" si="32"/>
        <v>1915.1967714203834</v>
      </c>
      <c r="O188" t="str">
        <f t="shared" si="39"/>
        <v>11321,</v>
      </c>
      <c r="P188" t="str">
        <f t="shared" si="39"/>
        <v>86,</v>
      </c>
      <c r="Q188" t="str">
        <f t="shared" si="38"/>
        <v>(1,1)</v>
      </c>
      <c r="R188" t="str">
        <f t="shared" si="40"/>
        <v>1,</v>
      </c>
      <c r="S188" t="str">
        <f t="shared" si="40"/>
        <v>1,</v>
      </c>
    </row>
    <row r="189" spans="1:19" x14ac:dyDescent="0.15">
      <c r="A189" t="s">
        <v>41</v>
      </c>
      <c r="B189">
        <v>12321</v>
      </c>
      <c r="C189">
        <v>86</v>
      </c>
      <c r="D189">
        <v>1</v>
      </c>
      <c r="E189">
        <v>1</v>
      </c>
      <c r="F189">
        <v>4</v>
      </c>
      <c r="G189" s="5">
        <f t="shared" si="31"/>
        <v>8.2147292004967048E-3</v>
      </c>
      <c r="H189" t="str">
        <f>VLOOKUP(B189,'名称-id-价值'!B:C,2,FALSE)</f>
        <v>谢尔曼</v>
      </c>
      <c r="I189" t="str">
        <f t="shared" si="36"/>
        <v>T3坦克</v>
      </c>
      <c r="J189">
        <f t="shared" si="33"/>
        <v>6</v>
      </c>
      <c r="K189">
        <f t="shared" si="37"/>
        <v>3.2858916801986819E-2</v>
      </c>
      <c r="L189">
        <f>VLOOKUP(B189,'名称-id-价值'!B:M,J189+2,FALSE)</f>
        <v>2016</v>
      </c>
      <c r="M189">
        <f t="shared" si="34"/>
        <v>16.560894068201357</v>
      </c>
      <c r="N189">
        <f t="shared" si="32"/>
        <v>1915.1967714203834</v>
      </c>
      <c r="O189" t="str">
        <f t="shared" si="39"/>
        <v>12321,</v>
      </c>
      <c r="P189" t="str">
        <f t="shared" si="39"/>
        <v>86,</v>
      </c>
      <c r="Q189" t="str">
        <f t="shared" si="38"/>
        <v>(1,1)</v>
      </c>
      <c r="R189" t="str">
        <f t="shared" si="40"/>
        <v>1,</v>
      </c>
      <c r="S189" t="str">
        <f t="shared" si="40"/>
        <v>1,</v>
      </c>
    </row>
    <row r="190" spans="1:19" x14ac:dyDescent="0.15">
      <c r="A190" t="s">
        <v>41</v>
      </c>
      <c r="B190">
        <v>13321</v>
      </c>
      <c r="C190">
        <v>86</v>
      </c>
      <c r="D190">
        <v>1</v>
      </c>
      <c r="E190">
        <v>1</v>
      </c>
      <c r="F190">
        <v>4</v>
      </c>
      <c r="G190" s="5">
        <f t="shared" si="31"/>
        <v>8.2147292004967048E-3</v>
      </c>
      <c r="H190" t="str">
        <f>VLOOKUP(B190,'名称-id-价值'!B:C,2,FALSE)</f>
        <v>虎式</v>
      </c>
      <c r="I190" t="str">
        <f t="shared" si="36"/>
        <v>T3坦克</v>
      </c>
      <c r="J190">
        <f t="shared" si="33"/>
        <v>6</v>
      </c>
      <c r="K190">
        <f t="shared" si="37"/>
        <v>3.2858916801986819E-2</v>
      </c>
      <c r="L190">
        <f>VLOOKUP(B190,'名称-id-价值'!B:M,J190+2,FALSE)</f>
        <v>2016</v>
      </c>
      <c r="M190">
        <f t="shared" si="34"/>
        <v>16.560894068201357</v>
      </c>
      <c r="N190">
        <f t="shared" si="32"/>
        <v>1915.1967714203834</v>
      </c>
      <c r="O190" t="str">
        <f t="shared" si="39"/>
        <v>13321,</v>
      </c>
      <c r="P190" t="str">
        <f t="shared" si="39"/>
        <v>86,</v>
      </c>
      <c r="Q190" t="str">
        <f t="shared" si="38"/>
        <v>(1,1)</v>
      </c>
      <c r="R190" t="str">
        <f t="shared" si="40"/>
        <v>1,</v>
      </c>
      <c r="S190" t="str">
        <f t="shared" si="40"/>
        <v>1,</v>
      </c>
    </row>
    <row r="191" spans="1:19" x14ac:dyDescent="0.15">
      <c r="A191" t="s">
        <v>41</v>
      </c>
      <c r="B191">
        <v>13331</v>
      </c>
      <c r="C191">
        <v>86</v>
      </c>
      <c r="D191">
        <v>1</v>
      </c>
      <c r="E191">
        <v>1</v>
      </c>
      <c r="F191">
        <v>4</v>
      </c>
      <c r="G191" s="5">
        <f t="shared" si="31"/>
        <v>8.2147292004967048E-3</v>
      </c>
      <c r="H191" t="str">
        <f>VLOOKUP(B191,'名称-id-价值'!B:C,2,FALSE)</f>
        <v>KV-2</v>
      </c>
      <c r="I191" t="str">
        <f t="shared" si="36"/>
        <v>T3坦克</v>
      </c>
      <c r="J191">
        <f t="shared" si="33"/>
        <v>6</v>
      </c>
      <c r="K191">
        <f t="shared" si="37"/>
        <v>3.2858916801986819E-2</v>
      </c>
      <c r="L191">
        <f>VLOOKUP(B191,'名称-id-价值'!B:M,J191+2,FALSE)</f>
        <v>2304</v>
      </c>
      <c r="M191">
        <f t="shared" si="34"/>
        <v>18.926736077944408</v>
      </c>
      <c r="N191">
        <f t="shared" si="32"/>
        <v>1915.1967714203834</v>
      </c>
      <c r="O191" t="str">
        <f t="shared" si="39"/>
        <v>13331,</v>
      </c>
      <c r="P191" t="str">
        <f t="shared" si="39"/>
        <v>86,</v>
      </c>
      <c r="Q191" t="str">
        <f t="shared" si="38"/>
        <v>(1,1)</v>
      </c>
      <c r="R191" t="str">
        <f t="shared" si="40"/>
        <v>1,</v>
      </c>
      <c r="S191" t="str">
        <f t="shared" si="40"/>
        <v>1,</v>
      </c>
    </row>
    <row r="192" spans="1:19" x14ac:dyDescent="0.15">
      <c r="A192" t="s">
        <v>41</v>
      </c>
      <c r="B192">
        <v>51311</v>
      </c>
      <c r="C192">
        <v>373</v>
      </c>
      <c r="D192">
        <v>6</v>
      </c>
      <c r="E192">
        <v>15</v>
      </c>
      <c r="F192">
        <v>4</v>
      </c>
      <c r="G192" s="5">
        <f t="shared" si="31"/>
        <v>3.5628999904479895E-2</v>
      </c>
      <c r="H192" t="str">
        <f>VLOOKUP(B192,'名称-id-价值'!B:C,2,FALSE)</f>
        <v>35(t)-碎片</v>
      </c>
      <c r="I192" t="str">
        <f t="shared" si="36"/>
        <v>T3碎片</v>
      </c>
      <c r="J192">
        <f t="shared" si="33"/>
        <v>6</v>
      </c>
      <c r="K192">
        <f t="shared" si="37"/>
        <v>1.4964179959881556</v>
      </c>
      <c r="L192">
        <f>VLOOKUP(B192,'名称-id-价值'!B:M,J192+2,FALSE)</f>
        <v>51.699999999999996</v>
      </c>
      <c r="M192">
        <f t="shared" si="34"/>
        <v>19.341202598146907</v>
      </c>
      <c r="N192">
        <f t="shared" si="32"/>
        <v>1915.1967714203834</v>
      </c>
      <c r="O192" t="str">
        <f t="shared" si="39"/>
        <v>51311,</v>
      </c>
      <c r="P192" t="str">
        <f t="shared" si="39"/>
        <v>373,</v>
      </c>
      <c r="Q192" t="str">
        <f t="shared" si="38"/>
        <v>(6,15)</v>
      </c>
      <c r="R192" t="str">
        <f t="shared" si="40"/>
        <v>6,</v>
      </c>
      <c r="S192" t="str">
        <f t="shared" si="40"/>
        <v>15,</v>
      </c>
    </row>
    <row r="193" spans="1:19" x14ac:dyDescent="0.15">
      <c r="A193" t="s">
        <v>41</v>
      </c>
      <c r="B193">
        <v>52311</v>
      </c>
      <c r="C193">
        <v>373</v>
      </c>
      <c r="D193">
        <v>6</v>
      </c>
      <c r="E193">
        <v>15</v>
      </c>
      <c r="F193">
        <v>4</v>
      </c>
      <c r="G193" s="5">
        <f t="shared" si="31"/>
        <v>3.5628999904479895E-2</v>
      </c>
      <c r="H193" t="str">
        <f>VLOOKUP(B193,'名称-id-价值'!B:C,2,FALSE)</f>
        <v>玛蒂尔达-碎片</v>
      </c>
      <c r="I193" t="str">
        <f t="shared" si="36"/>
        <v>T3碎片</v>
      </c>
      <c r="J193">
        <f t="shared" si="33"/>
        <v>6</v>
      </c>
      <c r="K193">
        <f t="shared" si="37"/>
        <v>1.4964179959881556</v>
      </c>
      <c r="L193">
        <f>VLOOKUP(B193,'名称-id-价值'!B:M,J193+2,FALSE)</f>
        <v>51.699999999999996</v>
      </c>
      <c r="M193">
        <f t="shared" si="34"/>
        <v>19.341202598146907</v>
      </c>
      <c r="N193">
        <f t="shared" si="32"/>
        <v>1915.1967714203834</v>
      </c>
      <c r="O193" t="str">
        <f t="shared" si="39"/>
        <v>52311,</v>
      </c>
      <c r="P193" t="str">
        <f t="shared" si="39"/>
        <v>373,</v>
      </c>
      <c r="Q193" t="str">
        <f t="shared" si="38"/>
        <v>(6,15)</v>
      </c>
      <c r="R193" t="str">
        <f t="shared" si="40"/>
        <v>6,</v>
      </c>
      <c r="S193" t="str">
        <f t="shared" si="40"/>
        <v>15,</v>
      </c>
    </row>
    <row r="194" spans="1:19" x14ac:dyDescent="0.15">
      <c r="A194" t="s">
        <v>41</v>
      </c>
      <c r="B194">
        <v>53311</v>
      </c>
      <c r="C194">
        <v>373</v>
      </c>
      <c r="D194">
        <v>6</v>
      </c>
      <c r="E194">
        <v>15</v>
      </c>
      <c r="F194">
        <v>4</v>
      </c>
      <c r="G194" s="5">
        <f t="shared" ref="G194:G257" si="41">C194/SUMIFS(C:C,A:A,A194)</f>
        <v>3.5628999904479895E-2</v>
      </c>
      <c r="H194" t="str">
        <f>VLOOKUP(B194,'名称-id-价值'!B:C,2,FALSE)</f>
        <v>黑豹-碎片</v>
      </c>
      <c r="I194" t="str">
        <f t="shared" si="36"/>
        <v>T3碎片</v>
      </c>
      <c r="J194">
        <f t="shared" si="33"/>
        <v>6</v>
      </c>
      <c r="K194">
        <f t="shared" si="37"/>
        <v>1.4964179959881556</v>
      </c>
      <c r="L194">
        <f>VLOOKUP(B194,'名称-id-价值'!B:M,J194+2,FALSE)</f>
        <v>51.699999999999996</v>
      </c>
      <c r="M194">
        <f t="shared" si="34"/>
        <v>19.341202598146907</v>
      </c>
      <c r="N194">
        <f t="shared" ref="N194:N257" si="42">SUMIFS(M:M,A:A,A194)*F194+VLOOKUP(J194,$AC$20:$AF$30,4,FALSE)</f>
        <v>1915.1967714203834</v>
      </c>
      <c r="O194" t="str">
        <f t="shared" si="39"/>
        <v>53311,</v>
      </c>
      <c r="P194" t="str">
        <f t="shared" si="39"/>
        <v>373,</v>
      </c>
      <c r="Q194" t="str">
        <f t="shared" si="38"/>
        <v>(6,15)</v>
      </c>
      <c r="R194" t="str">
        <f t="shared" si="40"/>
        <v>6,</v>
      </c>
      <c r="S194" t="str">
        <f t="shared" si="40"/>
        <v>15,</v>
      </c>
    </row>
    <row r="195" spans="1:19" x14ac:dyDescent="0.15">
      <c r="A195" t="s">
        <v>41</v>
      </c>
      <c r="B195">
        <v>51321</v>
      </c>
      <c r="C195">
        <v>280</v>
      </c>
      <c r="D195">
        <v>4</v>
      </c>
      <c r="E195">
        <v>12</v>
      </c>
      <c r="F195">
        <v>4</v>
      </c>
      <c r="G195" s="5">
        <f t="shared" si="41"/>
        <v>2.674562995510555E-2</v>
      </c>
      <c r="H195" t="str">
        <f>VLOOKUP(B195,'名称-id-价值'!B:C,2,FALSE)</f>
        <v>十字军-碎片</v>
      </c>
      <c r="I195" t="str">
        <f t="shared" si="36"/>
        <v>T3碎片</v>
      </c>
      <c r="J195">
        <f t="shared" si="33"/>
        <v>6</v>
      </c>
      <c r="K195">
        <f t="shared" si="37"/>
        <v>0.8558601585633776</v>
      </c>
      <c r="L195">
        <f>VLOOKUP(B195,'名称-id-价值'!B:M,J195+2,FALSE)</f>
        <v>67.2</v>
      </c>
      <c r="M195">
        <f t="shared" si="34"/>
        <v>14.378450663864744</v>
      </c>
      <c r="N195">
        <f t="shared" si="42"/>
        <v>1915.1967714203834</v>
      </c>
      <c r="O195" t="str">
        <f t="shared" si="39"/>
        <v>51321,</v>
      </c>
      <c r="P195" t="str">
        <f t="shared" si="39"/>
        <v>280,</v>
      </c>
      <c r="Q195" t="str">
        <f t="shared" si="38"/>
        <v>(4,12)</v>
      </c>
      <c r="R195" t="str">
        <f t="shared" si="40"/>
        <v>4,</v>
      </c>
      <c r="S195" t="str">
        <f t="shared" si="40"/>
        <v>12,</v>
      </c>
    </row>
    <row r="196" spans="1:19" x14ac:dyDescent="0.15">
      <c r="A196" t="s">
        <v>41</v>
      </c>
      <c r="B196">
        <v>52321</v>
      </c>
      <c r="C196">
        <v>280</v>
      </c>
      <c r="D196">
        <v>4</v>
      </c>
      <c r="E196">
        <v>12</v>
      </c>
      <c r="F196">
        <v>4</v>
      </c>
      <c r="G196" s="5">
        <f t="shared" si="41"/>
        <v>2.674562995510555E-2</v>
      </c>
      <c r="H196" t="str">
        <f>VLOOKUP(B196,'名称-id-价值'!B:C,2,FALSE)</f>
        <v>谢尔曼-碎片</v>
      </c>
      <c r="I196" t="str">
        <f t="shared" si="36"/>
        <v>T3碎片</v>
      </c>
      <c r="J196">
        <f t="shared" si="33"/>
        <v>6</v>
      </c>
      <c r="K196">
        <f t="shared" si="37"/>
        <v>0.8558601585633776</v>
      </c>
      <c r="L196">
        <f>VLOOKUP(B196,'名称-id-价值'!B:M,J196+2,FALSE)</f>
        <v>67.2</v>
      </c>
      <c r="M196">
        <f t="shared" si="34"/>
        <v>14.378450663864744</v>
      </c>
      <c r="N196">
        <f t="shared" si="42"/>
        <v>1915.1967714203834</v>
      </c>
      <c r="O196" t="str">
        <f t="shared" si="39"/>
        <v>52321,</v>
      </c>
      <c r="P196" t="str">
        <f t="shared" si="39"/>
        <v>280,</v>
      </c>
      <c r="Q196" t="str">
        <f t="shared" si="38"/>
        <v>(4,12)</v>
      </c>
      <c r="R196" t="str">
        <f t="shared" si="40"/>
        <v>4,</v>
      </c>
      <c r="S196" t="str">
        <f t="shared" si="40"/>
        <v>12,</v>
      </c>
    </row>
    <row r="197" spans="1:19" x14ac:dyDescent="0.15">
      <c r="A197" t="s">
        <v>41</v>
      </c>
      <c r="B197">
        <v>53321</v>
      </c>
      <c r="C197">
        <v>280</v>
      </c>
      <c r="D197">
        <v>4</v>
      </c>
      <c r="E197">
        <v>12</v>
      </c>
      <c r="F197">
        <v>4</v>
      </c>
      <c r="G197" s="5">
        <f t="shared" si="41"/>
        <v>2.674562995510555E-2</v>
      </c>
      <c r="H197" t="str">
        <f>VLOOKUP(B197,'名称-id-价值'!B:C,2,FALSE)</f>
        <v>虎式-碎片</v>
      </c>
      <c r="I197" t="str">
        <f t="shared" si="36"/>
        <v>T3碎片</v>
      </c>
      <c r="J197">
        <f t="shared" si="33"/>
        <v>6</v>
      </c>
      <c r="K197">
        <f t="shared" si="37"/>
        <v>0.8558601585633776</v>
      </c>
      <c r="L197">
        <f>VLOOKUP(B197,'名称-id-价值'!B:M,J197+2,FALSE)</f>
        <v>67.2</v>
      </c>
      <c r="M197">
        <f t="shared" si="34"/>
        <v>14.378450663864744</v>
      </c>
      <c r="N197">
        <f t="shared" si="42"/>
        <v>1915.1967714203834</v>
      </c>
      <c r="O197" t="str">
        <f t="shared" si="39"/>
        <v>53321,</v>
      </c>
      <c r="P197" t="str">
        <f t="shared" si="39"/>
        <v>280,</v>
      </c>
      <c r="Q197" t="str">
        <f t="shared" si="38"/>
        <v>(4,12)</v>
      </c>
      <c r="R197" t="str">
        <f t="shared" si="40"/>
        <v>4,</v>
      </c>
      <c r="S197" t="str">
        <f t="shared" si="40"/>
        <v>12,</v>
      </c>
    </row>
    <row r="198" spans="1:19" x14ac:dyDescent="0.15">
      <c r="A198" t="s">
        <v>41</v>
      </c>
      <c r="B198">
        <v>53331</v>
      </c>
      <c r="C198">
        <v>210</v>
      </c>
      <c r="D198">
        <v>4</v>
      </c>
      <c r="E198">
        <v>12</v>
      </c>
      <c r="F198">
        <v>4</v>
      </c>
      <c r="G198" s="5">
        <f t="shared" si="41"/>
        <v>2.0059222466329161E-2</v>
      </c>
      <c r="H198" t="str">
        <f>VLOOKUP(B198,'名称-id-价值'!B:C,2,FALSE)</f>
        <v>KV-2-碎片</v>
      </c>
      <c r="I198" t="str">
        <f t="shared" si="36"/>
        <v>T3碎片</v>
      </c>
      <c r="J198">
        <f t="shared" si="33"/>
        <v>6</v>
      </c>
      <c r="K198">
        <f t="shared" si="37"/>
        <v>0.64189511892253315</v>
      </c>
      <c r="L198">
        <f>VLOOKUP(B198,'名称-id-价值'!B:M,J198+2,FALSE)</f>
        <v>76.8</v>
      </c>
      <c r="M198">
        <f t="shared" si="34"/>
        <v>12.324386283312636</v>
      </c>
      <c r="N198">
        <f t="shared" si="42"/>
        <v>1915.1967714203834</v>
      </c>
      <c r="O198" t="str">
        <f t="shared" si="39"/>
        <v>53331,</v>
      </c>
      <c r="P198" t="str">
        <f t="shared" si="39"/>
        <v>210,</v>
      </c>
      <c r="Q198" t="str">
        <f t="shared" si="38"/>
        <v>(4,12)</v>
      </c>
      <c r="R198" t="str">
        <f t="shared" si="40"/>
        <v>4,</v>
      </c>
      <c r="S198" t="str">
        <f t="shared" si="40"/>
        <v>12,</v>
      </c>
    </row>
    <row r="199" spans="1:19" x14ac:dyDescent="0.15">
      <c r="A199" t="s">
        <v>41</v>
      </c>
      <c r="B199">
        <v>92001</v>
      </c>
      <c r="C199">
        <v>200</v>
      </c>
      <c r="D199">
        <v>3</v>
      </c>
      <c r="E199">
        <v>8</v>
      </c>
      <c r="F199">
        <v>4</v>
      </c>
      <c r="G199" s="5">
        <f t="shared" si="41"/>
        <v>1.9104021396503964E-2</v>
      </c>
      <c r="H199" t="str">
        <f>VLOOKUP(B199,'名称-id-价值'!B:C,2,FALSE)</f>
        <v>T2LP1</v>
      </c>
      <c r="I199" t="str">
        <f t="shared" si="36"/>
        <v>T2部件</v>
      </c>
      <c r="J199">
        <f t="shared" ref="J199:J266" si="43">IF(RIGHT(A199,1)+0=0,10,RIGHT(A199,1)+0)</f>
        <v>6</v>
      </c>
      <c r="K199">
        <f t="shared" si="37"/>
        <v>0.42028847072308723</v>
      </c>
      <c r="L199">
        <f>VLOOKUP(B199,'名称-id-价值'!B:M,J199+2,FALSE)</f>
        <v>62.65</v>
      </c>
      <c r="M199">
        <f t="shared" ref="M199:M266" si="44">G199*L199*AVERAGE(D199:E199)</f>
        <v>6.5827681727003533</v>
      </c>
      <c r="N199">
        <f t="shared" si="42"/>
        <v>1915.1967714203834</v>
      </c>
      <c r="O199" t="str">
        <f t="shared" si="39"/>
        <v>92001,</v>
      </c>
      <c r="P199" t="str">
        <f t="shared" si="39"/>
        <v>200,</v>
      </c>
      <c r="Q199" t="str">
        <f t="shared" si="38"/>
        <v>(3,8)</v>
      </c>
      <c r="R199" t="str">
        <f t="shared" ref="R199:S230" si="45">D199&amp;","</f>
        <v>3,</v>
      </c>
      <c r="S199" t="str">
        <f t="shared" si="45"/>
        <v>8,</v>
      </c>
    </row>
    <row r="200" spans="1:19" x14ac:dyDescent="0.15">
      <c r="A200" t="s">
        <v>41</v>
      </c>
      <c r="B200">
        <v>92003</v>
      </c>
      <c r="C200">
        <v>200</v>
      </c>
      <c r="D200">
        <v>3</v>
      </c>
      <c r="E200">
        <v>8</v>
      </c>
      <c r="F200">
        <v>4</v>
      </c>
      <c r="G200" s="5">
        <f t="shared" si="41"/>
        <v>1.9104021396503964E-2</v>
      </c>
      <c r="H200" t="str">
        <f>VLOOKUP(B200,'名称-id-价值'!B:C,2,FALSE)</f>
        <v>T2LP3</v>
      </c>
      <c r="I200" t="str">
        <f t="shared" si="36"/>
        <v>T2部件</v>
      </c>
      <c r="J200">
        <f t="shared" si="43"/>
        <v>6</v>
      </c>
      <c r="K200">
        <f t="shared" si="37"/>
        <v>0.42028847072308723</v>
      </c>
      <c r="L200">
        <f>VLOOKUP(B200,'名称-id-价值'!B:M,J200+2,FALSE)</f>
        <v>62.65</v>
      </c>
      <c r="M200">
        <f t="shared" si="44"/>
        <v>6.5827681727003533</v>
      </c>
      <c r="N200">
        <f t="shared" si="42"/>
        <v>1915.1967714203834</v>
      </c>
      <c r="O200" t="str">
        <f t="shared" si="39"/>
        <v>92003,</v>
      </c>
      <c r="P200" t="str">
        <f t="shared" si="39"/>
        <v>200,</v>
      </c>
      <c r="Q200" t="str">
        <f t="shared" si="38"/>
        <v>(3,8)</v>
      </c>
      <c r="R200" t="str">
        <f t="shared" si="45"/>
        <v>3,</v>
      </c>
      <c r="S200" t="str">
        <f t="shared" si="45"/>
        <v>8,</v>
      </c>
    </row>
    <row r="201" spans="1:19" x14ac:dyDescent="0.15">
      <c r="A201" t="s">
        <v>41</v>
      </c>
      <c r="B201">
        <v>92005</v>
      </c>
      <c r="C201">
        <v>200</v>
      </c>
      <c r="D201">
        <v>3</v>
      </c>
      <c r="E201">
        <v>8</v>
      </c>
      <c r="F201">
        <v>4</v>
      </c>
      <c r="G201" s="5">
        <f t="shared" si="41"/>
        <v>1.9104021396503964E-2</v>
      </c>
      <c r="H201" t="str">
        <f>VLOOKUP(B201,'名称-id-价值'!B:C,2,FALSE)</f>
        <v>T2LP5</v>
      </c>
      <c r="I201" t="str">
        <f t="shared" si="36"/>
        <v>T2部件</v>
      </c>
      <c r="J201">
        <f t="shared" si="43"/>
        <v>6</v>
      </c>
      <c r="K201">
        <f t="shared" si="37"/>
        <v>0.42028847072308723</v>
      </c>
      <c r="L201">
        <f>VLOOKUP(B201,'名称-id-价值'!B:M,J201+2,FALSE)</f>
        <v>62.65</v>
      </c>
      <c r="M201">
        <f t="shared" si="44"/>
        <v>6.5827681727003533</v>
      </c>
      <c r="N201">
        <f t="shared" si="42"/>
        <v>1915.1967714203834</v>
      </c>
      <c r="O201" t="str">
        <f t="shared" si="39"/>
        <v>92005,</v>
      </c>
      <c r="P201" t="str">
        <f t="shared" si="39"/>
        <v>200,</v>
      </c>
      <c r="Q201" t="str">
        <f t="shared" si="38"/>
        <v>(3,8)</v>
      </c>
      <c r="R201" t="str">
        <f t="shared" si="45"/>
        <v>3,</v>
      </c>
      <c r="S201" t="str">
        <f t="shared" si="45"/>
        <v>8,</v>
      </c>
    </row>
    <row r="202" spans="1:19" x14ac:dyDescent="0.15">
      <c r="A202" t="s">
        <v>41</v>
      </c>
      <c r="B202">
        <v>92101</v>
      </c>
      <c r="C202">
        <v>200</v>
      </c>
      <c r="D202">
        <v>3</v>
      </c>
      <c r="E202">
        <v>8</v>
      </c>
      <c r="F202">
        <v>4</v>
      </c>
      <c r="G202" s="5">
        <f t="shared" si="41"/>
        <v>1.9104021396503964E-2</v>
      </c>
      <c r="H202" t="str">
        <f>VLOOKUP(B202,'名称-id-价值'!B:C,2,FALSE)</f>
        <v>T2MP1</v>
      </c>
      <c r="I202" t="str">
        <f t="shared" si="36"/>
        <v>T2部件</v>
      </c>
      <c r="J202">
        <f t="shared" si="43"/>
        <v>6</v>
      </c>
      <c r="K202">
        <f t="shared" si="37"/>
        <v>0.42028847072308723</v>
      </c>
      <c r="L202">
        <f>VLOOKUP(B202,'名称-id-价值'!B:M,J202+2,FALSE)</f>
        <v>62.65</v>
      </c>
      <c r="M202">
        <f t="shared" si="44"/>
        <v>6.5827681727003533</v>
      </c>
      <c r="N202">
        <f t="shared" si="42"/>
        <v>1915.1967714203834</v>
      </c>
      <c r="O202" t="str">
        <f t="shared" si="39"/>
        <v>92101,</v>
      </c>
      <c r="P202" t="str">
        <f t="shared" si="39"/>
        <v>200,</v>
      </c>
      <c r="Q202" t="str">
        <f t="shared" si="38"/>
        <v>(3,8)</v>
      </c>
      <c r="R202" t="str">
        <f t="shared" si="45"/>
        <v>3,</v>
      </c>
      <c r="S202" t="str">
        <f t="shared" si="45"/>
        <v>8,</v>
      </c>
    </row>
    <row r="203" spans="1:19" x14ac:dyDescent="0.15">
      <c r="A203" t="s">
        <v>41</v>
      </c>
      <c r="B203">
        <v>92103</v>
      </c>
      <c r="C203">
        <v>200</v>
      </c>
      <c r="D203">
        <v>3</v>
      </c>
      <c r="E203">
        <v>8</v>
      </c>
      <c r="F203">
        <v>4</v>
      </c>
      <c r="G203" s="5">
        <f t="shared" si="41"/>
        <v>1.9104021396503964E-2</v>
      </c>
      <c r="H203" t="str">
        <f>VLOOKUP(B203,'名称-id-价值'!B:C,2,FALSE)</f>
        <v>T2MP3</v>
      </c>
      <c r="I203" t="str">
        <f t="shared" ref="I203:I270" si="46">IF(LEFT(B203,1)+0=5,"T"&amp;MID(B203,3,1)&amp;"碎片",IF(LEFT(B203,1)+0=1,"T"&amp;MID(B203,3,1)&amp;"坦克",IF(LEFT(B203,1)+0=9,"T"&amp;MID(B203,2,1)&amp;"部件")))</f>
        <v>T2部件</v>
      </c>
      <c r="J203">
        <f t="shared" si="43"/>
        <v>6</v>
      </c>
      <c r="K203">
        <f t="shared" ref="K203:K270" si="47">AVERAGE(D203:E203)*G203*F203</f>
        <v>0.42028847072308723</v>
      </c>
      <c r="L203">
        <f>VLOOKUP(B203,'名称-id-价值'!B:M,J203+2,FALSE)</f>
        <v>62.65</v>
      </c>
      <c r="M203">
        <f t="shared" si="44"/>
        <v>6.5827681727003533</v>
      </c>
      <c r="N203">
        <f t="shared" si="42"/>
        <v>1915.1967714203834</v>
      </c>
      <c r="O203" t="str">
        <f t="shared" si="39"/>
        <v>92103,</v>
      </c>
      <c r="P203" t="str">
        <f t="shared" si="39"/>
        <v>200,</v>
      </c>
      <c r="Q203" t="str">
        <f t="shared" ref="Q203:Q270" si="48">"("&amp;LEFT(R203&amp;S203,LEN(R203&amp;S203)-1)&amp;")"</f>
        <v>(3,8)</v>
      </c>
      <c r="R203" t="str">
        <f t="shared" si="45"/>
        <v>3,</v>
      </c>
      <c r="S203" t="str">
        <f t="shared" si="45"/>
        <v>8,</v>
      </c>
    </row>
    <row r="204" spans="1:19" x14ac:dyDescent="0.15">
      <c r="A204" t="s">
        <v>41</v>
      </c>
      <c r="B204">
        <v>92105</v>
      </c>
      <c r="C204">
        <v>200</v>
      </c>
      <c r="D204">
        <v>3</v>
      </c>
      <c r="E204">
        <v>8</v>
      </c>
      <c r="F204">
        <v>4</v>
      </c>
      <c r="G204" s="5">
        <f t="shared" si="41"/>
        <v>1.9104021396503964E-2</v>
      </c>
      <c r="H204" t="str">
        <f>VLOOKUP(B204,'名称-id-价值'!B:C,2,FALSE)</f>
        <v>T2MP5</v>
      </c>
      <c r="I204" t="str">
        <f t="shared" si="46"/>
        <v>T2部件</v>
      </c>
      <c r="J204">
        <f t="shared" si="43"/>
        <v>6</v>
      </c>
      <c r="K204">
        <f t="shared" si="47"/>
        <v>0.42028847072308723</v>
      </c>
      <c r="L204">
        <f>VLOOKUP(B204,'名称-id-价值'!B:M,J204+2,FALSE)</f>
        <v>62.65</v>
      </c>
      <c r="M204">
        <f t="shared" si="44"/>
        <v>6.5827681727003533</v>
      </c>
      <c r="N204">
        <f t="shared" si="42"/>
        <v>1915.1967714203834</v>
      </c>
      <c r="O204" t="str">
        <f t="shared" si="39"/>
        <v>92105,</v>
      </c>
      <c r="P204" t="str">
        <f t="shared" si="39"/>
        <v>200,</v>
      </c>
      <c r="Q204" t="str">
        <f t="shared" si="48"/>
        <v>(3,8)</v>
      </c>
      <c r="R204" t="str">
        <f t="shared" si="45"/>
        <v>3,</v>
      </c>
      <c r="S204" t="str">
        <f t="shared" si="45"/>
        <v>8,</v>
      </c>
    </row>
    <row r="205" spans="1:19" x14ac:dyDescent="0.15">
      <c r="A205" t="s">
        <v>41</v>
      </c>
      <c r="B205">
        <v>92201</v>
      </c>
      <c r="C205">
        <v>200</v>
      </c>
      <c r="D205">
        <v>3</v>
      </c>
      <c r="E205">
        <v>8</v>
      </c>
      <c r="F205">
        <v>4</v>
      </c>
      <c r="G205" s="5">
        <f t="shared" si="41"/>
        <v>1.9104021396503964E-2</v>
      </c>
      <c r="H205" t="str">
        <f>VLOOKUP(B205,'名称-id-价值'!B:C,2,FALSE)</f>
        <v>T2HP1</v>
      </c>
      <c r="I205" t="str">
        <f t="shared" si="46"/>
        <v>T2部件</v>
      </c>
      <c r="J205">
        <f t="shared" si="43"/>
        <v>6</v>
      </c>
      <c r="K205">
        <f t="shared" si="47"/>
        <v>0.42028847072308723</v>
      </c>
      <c r="L205">
        <f>VLOOKUP(B205,'名称-id-价值'!B:M,J205+2,FALSE)</f>
        <v>62.65</v>
      </c>
      <c r="M205">
        <f t="shared" si="44"/>
        <v>6.5827681727003533</v>
      </c>
      <c r="N205">
        <f t="shared" si="42"/>
        <v>1915.1967714203834</v>
      </c>
      <c r="O205" t="str">
        <f t="shared" si="39"/>
        <v>92201,</v>
      </c>
      <c r="P205" t="str">
        <f t="shared" si="39"/>
        <v>200,</v>
      </c>
      <c r="Q205" t="str">
        <f t="shared" si="48"/>
        <v>(3,8)</v>
      </c>
      <c r="R205" t="str">
        <f t="shared" si="45"/>
        <v>3,</v>
      </c>
      <c r="S205" t="str">
        <f t="shared" si="45"/>
        <v>8,</v>
      </c>
    </row>
    <row r="206" spans="1:19" x14ac:dyDescent="0.15">
      <c r="A206" t="s">
        <v>41</v>
      </c>
      <c r="B206">
        <v>92203</v>
      </c>
      <c r="C206">
        <v>200</v>
      </c>
      <c r="D206">
        <v>3</v>
      </c>
      <c r="E206">
        <v>8</v>
      </c>
      <c r="F206">
        <v>4</v>
      </c>
      <c r="G206" s="5">
        <f t="shared" si="41"/>
        <v>1.9104021396503964E-2</v>
      </c>
      <c r="H206" t="str">
        <f>VLOOKUP(B206,'名称-id-价值'!B:C,2,FALSE)</f>
        <v>T2HP3</v>
      </c>
      <c r="I206" t="str">
        <f t="shared" si="46"/>
        <v>T2部件</v>
      </c>
      <c r="J206">
        <f t="shared" si="43"/>
        <v>6</v>
      </c>
      <c r="K206">
        <f t="shared" si="47"/>
        <v>0.42028847072308723</v>
      </c>
      <c r="L206">
        <f>VLOOKUP(B206,'名称-id-价值'!B:M,J206+2,FALSE)</f>
        <v>62.65</v>
      </c>
      <c r="M206">
        <f t="shared" si="44"/>
        <v>6.5827681727003533</v>
      </c>
      <c r="N206">
        <f t="shared" si="42"/>
        <v>1915.1967714203834</v>
      </c>
      <c r="O206" t="str">
        <f t="shared" si="39"/>
        <v>92203,</v>
      </c>
      <c r="P206" t="str">
        <f t="shared" si="39"/>
        <v>200,</v>
      </c>
      <c r="Q206" t="str">
        <f t="shared" si="48"/>
        <v>(3,8)</v>
      </c>
      <c r="R206" t="str">
        <f t="shared" si="45"/>
        <v>3,</v>
      </c>
      <c r="S206" t="str">
        <f t="shared" si="45"/>
        <v>8,</v>
      </c>
    </row>
    <row r="207" spans="1:19" x14ac:dyDescent="0.15">
      <c r="A207" t="s">
        <v>41</v>
      </c>
      <c r="B207">
        <v>92205</v>
      </c>
      <c r="C207">
        <v>200</v>
      </c>
      <c r="D207">
        <v>3</v>
      </c>
      <c r="E207">
        <v>8</v>
      </c>
      <c r="F207">
        <v>4</v>
      </c>
      <c r="G207" s="5">
        <f t="shared" si="41"/>
        <v>1.9104021396503964E-2</v>
      </c>
      <c r="H207" t="str">
        <f>VLOOKUP(B207,'名称-id-价值'!B:C,2,FALSE)</f>
        <v>T2HP5</v>
      </c>
      <c r="I207" t="str">
        <f t="shared" si="46"/>
        <v>T2部件</v>
      </c>
      <c r="J207">
        <f t="shared" si="43"/>
        <v>6</v>
      </c>
      <c r="K207">
        <f t="shared" si="47"/>
        <v>0.42028847072308723</v>
      </c>
      <c r="L207">
        <f>VLOOKUP(B207,'名称-id-价值'!B:M,J207+2,FALSE)</f>
        <v>62.65</v>
      </c>
      <c r="M207">
        <f t="shared" si="44"/>
        <v>6.5827681727003533</v>
      </c>
      <c r="N207">
        <f t="shared" si="42"/>
        <v>1915.1967714203834</v>
      </c>
      <c r="O207" t="str">
        <f t="shared" si="39"/>
        <v>92205,</v>
      </c>
      <c r="P207" t="str">
        <f t="shared" si="39"/>
        <v>200,</v>
      </c>
      <c r="Q207" t="str">
        <f t="shared" si="48"/>
        <v>(3,8)</v>
      </c>
      <c r="R207" t="str">
        <f t="shared" si="45"/>
        <v>3,</v>
      </c>
      <c r="S207" t="str">
        <f t="shared" si="45"/>
        <v>8,</v>
      </c>
    </row>
    <row r="208" spans="1:19" x14ac:dyDescent="0.15">
      <c r="A208" t="s">
        <v>41</v>
      </c>
      <c r="B208">
        <v>92002</v>
      </c>
      <c r="C208">
        <v>200</v>
      </c>
      <c r="D208">
        <v>3</v>
      </c>
      <c r="E208">
        <v>8</v>
      </c>
      <c r="F208">
        <v>4</v>
      </c>
      <c r="G208" s="5">
        <f t="shared" si="41"/>
        <v>1.9104021396503964E-2</v>
      </c>
      <c r="H208" t="str">
        <f>VLOOKUP(B208,'名称-id-价值'!B:C,2,FALSE)</f>
        <v>T2LP2</v>
      </c>
      <c r="I208" t="str">
        <f t="shared" si="46"/>
        <v>T2部件</v>
      </c>
      <c r="J208">
        <f t="shared" si="43"/>
        <v>6</v>
      </c>
      <c r="K208">
        <f t="shared" si="47"/>
        <v>0.42028847072308723</v>
      </c>
      <c r="L208">
        <f>VLOOKUP(B208,'名称-id-价值'!B:M,J208+2,FALSE)</f>
        <v>62.65</v>
      </c>
      <c r="M208">
        <f t="shared" si="44"/>
        <v>6.5827681727003533</v>
      </c>
      <c r="N208">
        <f t="shared" si="42"/>
        <v>1915.1967714203834</v>
      </c>
      <c r="O208" t="str">
        <f t="shared" si="39"/>
        <v>92002,</v>
      </c>
      <c r="P208" t="str">
        <f t="shared" si="39"/>
        <v>200,</v>
      </c>
      <c r="Q208" t="str">
        <f t="shared" si="48"/>
        <v>(3,8)</v>
      </c>
      <c r="R208" t="str">
        <f t="shared" si="45"/>
        <v>3,</v>
      </c>
      <c r="S208" t="str">
        <f t="shared" si="45"/>
        <v>8,</v>
      </c>
    </row>
    <row r="209" spans="1:19" x14ac:dyDescent="0.15">
      <c r="A209" t="s">
        <v>41</v>
      </c>
      <c r="B209">
        <v>92004</v>
      </c>
      <c r="C209">
        <v>200</v>
      </c>
      <c r="D209">
        <v>3</v>
      </c>
      <c r="E209">
        <v>8</v>
      </c>
      <c r="F209">
        <v>4</v>
      </c>
      <c r="G209" s="5">
        <f t="shared" si="41"/>
        <v>1.9104021396503964E-2</v>
      </c>
      <c r="H209" t="str">
        <f>VLOOKUP(B209,'名称-id-价值'!B:C,2,FALSE)</f>
        <v>T2LP4</v>
      </c>
      <c r="I209" t="str">
        <f t="shared" si="46"/>
        <v>T2部件</v>
      </c>
      <c r="J209">
        <f t="shared" si="43"/>
        <v>6</v>
      </c>
      <c r="K209">
        <f t="shared" si="47"/>
        <v>0.42028847072308723</v>
      </c>
      <c r="L209">
        <f>VLOOKUP(B209,'名称-id-价值'!B:M,J209+2,FALSE)</f>
        <v>62.65</v>
      </c>
      <c r="M209">
        <f t="shared" si="44"/>
        <v>6.5827681727003533</v>
      </c>
      <c r="N209">
        <f t="shared" si="42"/>
        <v>1915.1967714203834</v>
      </c>
      <c r="O209" t="str">
        <f t="shared" si="39"/>
        <v>92004,</v>
      </c>
      <c r="P209" t="str">
        <f t="shared" si="39"/>
        <v>200,</v>
      </c>
      <c r="Q209" t="str">
        <f t="shared" si="48"/>
        <v>(3,8)</v>
      </c>
      <c r="R209" t="str">
        <f t="shared" si="45"/>
        <v>3,</v>
      </c>
      <c r="S209" t="str">
        <f t="shared" si="45"/>
        <v>8,</v>
      </c>
    </row>
    <row r="210" spans="1:19" x14ac:dyDescent="0.15">
      <c r="A210" t="s">
        <v>41</v>
      </c>
      <c r="B210">
        <v>92006</v>
      </c>
      <c r="C210">
        <v>200</v>
      </c>
      <c r="D210">
        <v>3</v>
      </c>
      <c r="E210">
        <v>8</v>
      </c>
      <c r="F210">
        <v>4</v>
      </c>
      <c r="G210" s="5">
        <f t="shared" si="41"/>
        <v>1.9104021396503964E-2</v>
      </c>
      <c r="H210" t="str">
        <f>VLOOKUP(B210,'名称-id-价值'!B:C,2,FALSE)</f>
        <v>T2LP6</v>
      </c>
      <c r="I210" t="str">
        <f t="shared" si="46"/>
        <v>T2部件</v>
      </c>
      <c r="J210">
        <f t="shared" si="43"/>
        <v>6</v>
      </c>
      <c r="K210">
        <f t="shared" si="47"/>
        <v>0.42028847072308723</v>
      </c>
      <c r="L210">
        <f>VLOOKUP(B210,'名称-id-价值'!B:M,J210+2,FALSE)</f>
        <v>62.65</v>
      </c>
      <c r="M210">
        <f t="shared" si="44"/>
        <v>6.5827681727003533</v>
      </c>
      <c r="N210">
        <f t="shared" si="42"/>
        <v>1915.1967714203834</v>
      </c>
      <c r="O210" t="str">
        <f t="shared" si="39"/>
        <v>92006,</v>
      </c>
      <c r="P210" t="str">
        <f t="shared" si="39"/>
        <v>200,</v>
      </c>
      <c r="Q210" t="str">
        <f t="shared" si="48"/>
        <v>(3,8)</v>
      </c>
      <c r="R210" t="str">
        <f t="shared" si="45"/>
        <v>3,</v>
      </c>
      <c r="S210" t="str">
        <f t="shared" si="45"/>
        <v>8,</v>
      </c>
    </row>
    <row r="211" spans="1:19" x14ac:dyDescent="0.15">
      <c r="A211" t="s">
        <v>41</v>
      </c>
      <c r="B211">
        <v>92102</v>
      </c>
      <c r="C211">
        <v>200</v>
      </c>
      <c r="D211">
        <v>3</v>
      </c>
      <c r="E211">
        <v>8</v>
      </c>
      <c r="F211">
        <v>4</v>
      </c>
      <c r="G211" s="5">
        <f t="shared" si="41"/>
        <v>1.9104021396503964E-2</v>
      </c>
      <c r="H211" t="str">
        <f>VLOOKUP(B211,'名称-id-价值'!B:C,2,FALSE)</f>
        <v>T2MP2</v>
      </c>
      <c r="I211" t="str">
        <f t="shared" si="46"/>
        <v>T2部件</v>
      </c>
      <c r="J211">
        <f t="shared" si="43"/>
        <v>6</v>
      </c>
      <c r="K211">
        <f t="shared" si="47"/>
        <v>0.42028847072308723</v>
      </c>
      <c r="L211">
        <f>VLOOKUP(B211,'名称-id-价值'!B:M,J211+2,FALSE)</f>
        <v>62.65</v>
      </c>
      <c r="M211">
        <f t="shared" si="44"/>
        <v>6.5827681727003533</v>
      </c>
      <c r="N211">
        <f t="shared" si="42"/>
        <v>1915.1967714203834</v>
      </c>
      <c r="O211" t="str">
        <f t="shared" si="39"/>
        <v>92102,</v>
      </c>
      <c r="P211" t="str">
        <f t="shared" si="39"/>
        <v>200,</v>
      </c>
      <c r="Q211" t="str">
        <f t="shared" si="48"/>
        <v>(3,8)</v>
      </c>
      <c r="R211" t="str">
        <f t="shared" si="45"/>
        <v>3,</v>
      </c>
      <c r="S211" t="str">
        <f t="shared" si="45"/>
        <v>8,</v>
      </c>
    </row>
    <row r="212" spans="1:19" x14ac:dyDescent="0.15">
      <c r="A212" t="s">
        <v>41</v>
      </c>
      <c r="B212">
        <v>92104</v>
      </c>
      <c r="C212">
        <v>200</v>
      </c>
      <c r="D212">
        <v>3</v>
      </c>
      <c r="E212">
        <v>8</v>
      </c>
      <c r="F212">
        <v>4</v>
      </c>
      <c r="G212" s="5">
        <f t="shared" si="41"/>
        <v>1.9104021396503964E-2</v>
      </c>
      <c r="H212" t="str">
        <f>VLOOKUP(B212,'名称-id-价值'!B:C,2,FALSE)</f>
        <v>T2MP4</v>
      </c>
      <c r="I212" t="str">
        <f t="shared" si="46"/>
        <v>T2部件</v>
      </c>
      <c r="J212">
        <f t="shared" si="43"/>
        <v>6</v>
      </c>
      <c r="K212">
        <f t="shared" si="47"/>
        <v>0.42028847072308723</v>
      </c>
      <c r="L212">
        <f>VLOOKUP(B212,'名称-id-价值'!B:M,J212+2,FALSE)</f>
        <v>62.65</v>
      </c>
      <c r="M212">
        <f t="shared" si="44"/>
        <v>6.5827681727003533</v>
      </c>
      <c r="N212">
        <f t="shared" si="42"/>
        <v>1915.1967714203834</v>
      </c>
      <c r="O212" t="str">
        <f t="shared" si="39"/>
        <v>92104,</v>
      </c>
      <c r="P212" t="str">
        <f t="shared" si="39"/>
        <v>200,</v>
      </c>
      <c r="Q212" t="str">
        <f t="shared" si="48"/>
        <v>(3,8)</v>
      </c>
      <c r="R212" t="str">
        <f t="shared" si="45"/>
        <v>3,</v>
      </c>
      <c r="S212" t="str">
        <f t="shared" si="45"/>
        <v>8,</v>
      </c>
    </row>
    <row r="213" spans="1:19" x14ac:dyDescent="0.15">
      <c r="A213" t="s">
        <v>41</v>
      </c>
      <c r="B213">
        <v>92106</v>
      </c>
      <c r="C213">
        <v>200</v>
      </c>
      <c r="D213">
        <v>3</v>
      </c>
      <c r="E213">
        <v>8</v>
      </c>
      <c r="F213">
        <v>4</v>
      </c>
      <c r="G213" s="5">
        <f t="shared" si="41"/>
        <v>1.9104021396503964E-2</v>
      </c>
      <c r="H213" t="str">
        <f>VLOOKUP(B213,'名称-id-价值'!B:C,2,FALSE)</f>
        <v>T2MP6</v>
      </c>
      <c r="I213" t="str">
        <f t="shared" si="46"/>
        <v>T2部件</v>
      </c>
      <c r="J213">
        <f t="shared" si="43"/>
        <v>6</v>
      </c>
      <c r="K213">
        <f t="shared" si="47"/>
        <v>0.42028847072308723</v>
      </c>
      <c r="L213">
        <f>VLOOKUP(B213,'名称-id-价值'!B:M,J213+2,FALSE)</f>
        <v>62.65</v>
      </c>
      <c r="M213">
        <f t="shared" si="44"/>
        <v>6.5827681727003533</v>
      </c>
      <c r="N213">
        <f t="shared" si="42"/>
        <v>1915.1967714203834</v>
      </c>
      <c r="O213" t="str">
        <f t="shared" si="39"/>
        <v>92106,</v>
      </c>
      <c r="P213" t="str">
        <f t="shared" si="39"/>
        <v>200,</v>
      </c>
      <c r="Q213" t="str">
        <f t="shared" si="48"/>
        <v>(3,8)</v>
      </c>
      <c r="R213" t="str">
        <f t="shared" si="45"/>
        <v>3,</v>
      </c>
      <c r="S213" t="str">
        <f t="shared" si="45"/>
        <v>8,</v>
      </c>
    </row>
    <row r="214" spans="1:19" x14ac:dyDescent="0.15">
      <c r="A214" t="s">
        <v>41</v>
      </c>
      <c r="B214">
        <v>92202</v>
      </c>
      <c r="C214">
        <v>200</v>
      </c>
      <c r="D214">
        <v>3</v>
      </c>
      <c r="E214">
        <v>8</v>
      </c>
      <c r="F214">
        <v>4</v>
      </c>
      <c r="G214" s="5">
        <f t="shared" si="41"/>
        <v>1.9104021396503964E-2</v>
      </c>
      <c r="H214" t="str">
        <f>VLOOKUP(B214,'名称-id-价值'!B:C,2,FALSE)</f>
        <v>T2HP2</v>
      </c>
      <c r="I214" t="str">
        <f t="shared" si="46"/>
        <v>T2部件</v>
      </c>
      <c r="J214">
        <f t="shared" si="43"/>
        <v>6</v>
      </c>
      <c r="K214">
        <f t="shared" si="47"/>
        <v>0.42028847072308723</v>
      </c>
      <c r="L214">
        <f>VLOOKUP(B214,'名称-id-价值'!B:M,J214+2,FALSE)</f>
        <v>62.65</v>
      </c>
      <c r="M214">
        <f t="shared" si="44"/>
        <v>6.5827681727003533</v>
      </c>
      <c r="N214">
        <f t="shared" si="42"/>
        <v>1915.1967714203834</v>
      </c>
      <c r="O214" t="str">
        <f t="shared" si="39"/>
        <v>92202,</v>
      </c>
      <c r="P214" t="str">
        <f t="shared" si="39"/>
        <v>200,</v>
      </c>
      <c r="Q214" t="str">
        <f t="shared" si="48"/>
        <v>(3,8)</v>
      </c>
      <c r="R214" t="str">
        <f t="shared" si="45"/>
        <v>3,</v>
      </c>
      <c r="S214" t="str">
        <f t="shared" si="45"/>
        <v>8,</v>
      </c>
    </row>
    <row r="215" spans="1:19" x14ac:dyDescent="0.15">
      <c r="A215" t="s">
        <v>41</v>
      </c>
      <c r="B215">
        <v>92204</v>
      </c>
      <c r="C215">
        <v>200</v>
      </c>
      <c r="D215">
        <v>3</v>
      </c>
      <c r="E215">
        <v>8</v>
      </c>
      <c r="F215">
        <v>4</v>
      </c>
      <c r="G215" s="5">
        <f t="shared" si="41"/>
        <v>1.9104021396503964E-2</v>
      </c>
      <c r="H215" t="str">
        <f>VLOOKUP(B215,'名称-id-价值'!B:C,2,FALSE)</f>
        <v>T2HP4</v>
      </c>
      <c r="I215" t="str">
        <f t="shared" si="46"/>
        <v>T2部件</v>
      </c>
      <c r="J215">
        <f t="shared" si="43"/>
        <v>6</v>
      </c>
      <c r="K215">
        <f t="shared" si="47"/>
        <v>0.42028847072308723</v>
      </c>
      <c r="L215">
        <f>VLOOKUP(B215,'名称-id-价值'!B:M,J215+2,FALSE)</f>
        <v>62.65</v>
      </c>
      <c r="M215">
        <f t="shared" si="44"/>
        <v>6.5827681727003533</v>
      </c>
      <c r="N215">
        <f t="shared" si="42"/>
        <v>1915.1967714203834</v>
      </c>
      <c r="O215" t="str">
        <f t="shared" si="39"/>
        <v>92204,</v>
      </c>
      <c r="P215" t="str">
        <f t="shared" si="39"/>
        <v>200,</v>
      </c>
      <c r="Q215" t="str">
        <f t="shared" si="48"/>
        <v>(3,8)</v>
      </c>
      <c r="R215" t="str">
        <f t="shared" si="45"/>
        <v>3,</v>
      </c>
      <c r="S215" t="str">
        <f t="shared" si="45"/>
        <v>8,</v>
      </c>
    </row>
    <row r="216" spans="1:19" x14ac:dyDescent="0.15">
      <c r="A216" t="s">
        <v>41</v>
      </c>
      <c r="B216">
        <v>92206</v>
      </c>
      <c r="C216">
        <v>200</v>
      </c>
      <c r="D216">
        <v>3</v>
      </c>
      <c r="E216">
        <v>8</v>
      </c>
      <c r="F216">
        <v>4</v>
      </c>
      <c r="G216" s="5">
        <f t="shared" si="41"/>
        <v>1.9104021396503964E-2</v>
      </c>
      <c r="H216" t="str">
        <f>VLOOKUP(B216,'名称-id-价值'!B:C,2,FALSE)</f>
        <v>T2HP6</v>
      </c>
      <c r="I216" t="str">
        <f t="shared" si="46"/>
        <v>T2部件</v>
      </c>
      <c r="J216">
        <f t="shared" si="43"/>
        <v>6</v>
      </c>
      <c r="K216">
        <f t="shared" si="47"/>
        <v>0.42028847072308723</v>
      </c>
      <c r="L216">
        <f>VLOOKUP(B216,'名称-id-价值'!B:M,J216+2,FALSE)</f>
        <v>62.65</v>
      </c>
      <c r="M216">
        <f t="shared" si="44"/>
        <v>6.5827681727003533</v>
      </c>
      <c r="N216">
        <f t="shared" si="42"/>
        <v>1915.1967714203834</v>
      </c>
      <c r="O216" t="str">
        <f t="shared" si="39"/>
        <v>92206,</v>
      </c>
      <c r="P216" t="str">
        <f t="shared" si="39"/>
        <v>200,</v>
      </c>
      <c r="Q216" t="str">
        <f t="shared" si="48"/>
        <v>(3,8)</v>
      </c>
      <c r="R216" t="str">
        <f t="shared" si="45"/>
        <v>3,</v>
      </c>
      <c r="S216" t="str">
        <f t="shared" si="45"/>
        <v>8,</v>
      </c>
    </row>
    <row r="217" spans="1:19" x14ac:dyDescent="0.15">
      <c r="A217" t="s">
        <v>41</v>
      </c>
      <c r="B217">
        <v>93001</v>
      </c>
      <c r="C217">
        <v>384</v>
      </c>
      <c r="D217">
        <v>1</v>
      </c>
      <c r="E217">
        <v>2</v>
      </c>
      <c r="F217">
        <v>4</v>
      </c>
      <c r="G217" s="5">
        <f t="shared" si="41"/>
        <v>3.6679721081287614E-2</v>
      </c>
      <c r="H217" t="str">
        <f>VLOOKUP(B217,'名称-id-价值'!B:C,2,FALSE)</f>
        <v>T3LP1</v>
      </c>
      <c r="I217" t="str">
        <f t="shared" si="46"/>
        <v>T3部件</v>
      </c>
      <c r="J217">
        <f t="shared" si="43"/>
        <v>6</v>
      </c>
      <c r="K217">
        <f t="shared" si="47"/>
        <v>0.22007832648772568</v>
      </c>
      <c r="L217">
        <f>VLOOKUP(B217,'名称-id-价值'!B:M,J217+2,FALSE)</f>
        <v>117.6</v>
      </c>
      <c r="M217">
        <f t="shared" si="44"/>
        <v>6.4703027987391346</v>
      </c>
      <c r="N217">
        <f t="shared" si="42"/>
        <v>1915.1967714203834</v>
      </c>
      <c r="O217" t="str">
        <f t="shared" si="39"/>
        <v>93001,</v>
      </c>
      <c r="P217" t="str">
        <f t="shared" si="39"/>
        <v>384,</v>
      </c>
      <c r="Q217" t="str">
        <f t="shared" si="48"/>
        <v>(1,2)</v>
      </c>
      <c r="R217" t="str">
        <f t="shared" si="45"/>
        <v>1,</v>
      </c>
      <c r="S217" t="str">
        <f t="shared" si="45"/>
        <v>2,</v>
      </c>
    </row>
    <row r="218" spans="1:19" x14ac:dyDescent="0.15">
      <c r="A218" t="s">
        <v>41</v>
      </c>
      <c r="B218">
        <v>93003</v>
      </c>
      <c r="C218">
        <v>384</v>
      </c>
      <c r="D218">
        <v>1</v>
      </c>
      <c r="E218">
        <v>2</v>
      </c>
      <c r="F218">
        <v>4</v>
      </c>
      <c r="G218" s="5">
        <f t="shared" si="41"/>
        <v>3.6679721081287614E-2</v>
      </c>
      <c r="H218" t="str">
        <f>VLOOKUP(B218,'名称-id-价值'!B:C,2,FALSE)</f>
        <v>T3LP3</v>
      </c>
      <c r="I218" t="str">
        <f t="shared" si="46"/>
        <v>T3部件</v>
      </c>
      <c r="J218">
        <f t="shared" si="43"/>
        <v>6</v>
      </c>
      <c r="K218">
        <f t="shared" si="47"/>
        <v>0.22007832648772568</v>
      </c>
      <c r="L218">
        <f>VLOOKUP(B218,'名称-id-价值'!B:M,J218+2,FALSE)</f>
        <v>117.6</v>
      </c>
      <c r="M218">
        <f t="shared" si="44"/>
        <v>6.4703027987391346</v>
      </c>
      <c r="N218">
        <f t="shared" si="42"/>
        <v>1915.1967714203834</v>
      </c>
      <c r="O218" t="str">
        <f t="shared" si="39"/>
        <v>93003,</v>
      </c>
      <c r="P218" t="str">
        <f t="shared" si="39"/>
        <v>384,</v>
      </c>
      <c r="Q218" t="str">
        <f t="shared" si="48"/>
        <v>(1,2)</v>
      </c>
      <c r="R218" t="str">
        <f t="shared" si="45"/>
        <v>1,</v>
      </c>
      <c r="S218" t="str">
        <f t="shared" si="45"/>
        <v>2,</v>
      </c>
    </row>
    <row r="219" spans="1:19" x14ac:dyDescent="0.15">
      <c r="A219" t="s">
        <v>41</v>
      </c>
      <c r="B219">
        <v>93005</v>
      </c>
      <c r="C219">
        <v>384</v>
      </c>
      <c r="D219">
        <v>1</v>
      </c>
      <c r="E219">
        <v>2</v>
      </c>
      <c r="F219">
        <v>4</v>
      </c>
      <c r="G219" s="5">
        <f t="shared" si="41"/>
        <v>3.6679721081287614E-2</v>
      </c>
      <c r="H219" t="str">
        <f>VLOOKUP(B219,'名称-id-价值'!B:C,2,FALSE)</f>
        <v>T3LP5</v>
      </c>
      <c r="I219" t="str">
        <f t="shared" si="46"/>
        <v>T3部件</v>
      </c>
      <c r="J219">
        <f t="shared" si="43"/>
        <v>6</v>
      </c>
      <c r="K219">
        <f t="shared" si="47"/>
        <v>0.22007832648772568</v>
      </c>
      <c r="L219">
        <f>VLOOKUP(B219,'名称-id-价值'!B:M,J219+2,FALSE)</f>
        <v>117.6</v>
      </c>
      <c r="M219">
        <f t="shared" si="44"/>
        <v>6.4703027987391346</v>
      </c>
      <c r="N219">
        <f t="shared" si="42"/>
        <v>1915.1967714203834</v>
      </c>
      <c r="O219" t="str">
        <f t="shared" si="39"/>
        <v>93005,</v>
      </c>
      <c r="P219" t="str">
        <f t="shared" si="39"/>
        <v>384,</v>
      </c>
      <c r="Q219" t="str">
        <f t="shared" si="48"/>
        <v>(1,2)</v>
      </c>
      <c r="R219" t="str">
        <f t="shared" si="45"/>
        <v>1,</v>
      </c>
      <c r="S219" t="str">
        <f t="shared" si="45"/>
        <v>2,</v>
      </c>
    </row>
    <row r="220" spans="1:19" x14ac:dyDescent="0.15">
      <c r="A220" t="s">
        <v>41</v>
      </c>
      <c r="B220">
        <v>93101</v>
      </c>
      <c r="C220">
        <v>384</v>
      </c>
      <c r="D220">
        <v>1</v>
      </c>
      <c r="E220">
        <v>2</v>
      </c>
      <c r="F220">
        <v>4</v>
      </c>
      <c r="G220" s="5">
        <f t="shared" si="41"/>
        <v>3.6679721081287614E-2</v>
      </c>
      <c r="H220" t="str">
        <f>VLOOKUP(B220,'名称-id-价值'!B:C,2,FALSE)</f>
        <v>T3MP1</v>
      </c>
      <c r="I220" t="str">
        <f t="shared" si="46"/>
        <v>T3部件</v>
      </c>
      <c r="J220">
        <f t="shared" si="43"/>
        <v>6</v>
      </c>
      <c r="K220">
        <f t="shared" si="47"/>
        <v>0.22007832648772568</v>
      </c>
      <c r="L220">
        <f>VLOOKUP(B220,'名称-id-价值'!B:M,J220+2,FALSE)</f>
        <v>117.6</v>
      </c>
      <c r="M220">
        <f t="shared" si="44"/>
        <v>6.4703027987391346</v>
      </c>
      <c r="N220">
        <f t="shared" si="42"/>
        <v>1915.1967714203834</v>
      </c>
      <c r="O220" t="str">
        <f t="shared" si="39"/>
        <v>93101,</v>
      </c>
      <c r="P220" t="str">
        <f t="shared" si="39"/>
        <v>384,</v>
      </c>
      <c r="Q220" t="str">
        <f t="shared" si="48"/>
        <v>(1,2)</v>
      </c>
      <c r="R220" t="str">
        <f t="shared" si="45"/>
        <v>1,</v>
      </c>
      <c r="S220" t="str">
        <f t="shared" si="45"/>
        <v>2,</v>
      </c>
    </row>
    <row r="221" spans="1:19" x14ac:dyDescent="0.15">
      <c r="A221" t="s">
        <v>41</v>
      </c>
      <c r="B221">
        <v>93103</v>
      </c>
      <c r="C221">
        <v>384</v>
      </c>
      <c r="D221">
        <v>1</v>
      </c>
      <c r="E221">
        <v>2</v>
      </c>
      <c r="F221">
        <v>4</v>
      </c>
      <c r="G221" s="5">
        <f t="shared" si="41"/>
        <v>3.6679721081287614E-2</v>
      </c>
      <c r="H221" t="str">
        <f>VLOOKUP(B221,'名称-id-价值'!B:C,2,FALSE)</f>
        <v>T3MP3</v>
      </c>
      <c r="I221" t="str">
        <f t="shared" si="46"/>
        <v>T3部件</v>
      </c>
      <c r="J221">
        <f t="shared" si="43"/>
        <v>6</v>
      </c>
      <c r="K221">
        <f t="shared" si="47"/>
        <v>0.22007832648772568</v>
      </c>
      <c r="L221">
        <f>VLOOKUP(B221,'名称-id-价值'!B:M,J221+2,FALSE)</f>
        <v>117.6</v>
      </c>
      <c r="M221">
        <f t="shared" si="44"/>
        <v>6.4703027987391346</v>
      </c>
      <c r="N221">
        <f t="shared" si="42"/>
        <v>1915.1967714203834</v>
      </c>
      <c r="O221" t="str">
        <f t="shared" ref="O221:P291" si="49">B221&amp;","</f>
        <v>93103,</v>
      </c>
      <c r="P221" t="str">
        <f t="shared" si="49"/>
        <v>384,</v>
      </c>
      <c r="Q221" t="str">
        <f t="shared" si="48"/>
        <v>(1,2)</v>
      </c>
      <c r="R221" t="str">
        <f t="shared" si="45"/>
        <v>1,</v>
      </c>
      <c r="S221" t="str">
        <f t="shared" si="45"/>
        <v>2,</v>
      </c>
    </row>
    <row r="222" spans="1:19" x14ac:dyDescent="0.15">
      <c r="A222" t="s">
        <v>41</v>
      </c>
      <c r="B222">
        <v>93105</v>
      </c>
      <c r="C222">
        <v>384</v>
      </c>
      <c r="D222">
        <v>1</v>
      </c>
      <c r="E222">
        <v>2</v>
      </c>
      <c r="F222">
        <v>4</v>
      </c>
      <c r="G222" s="5">
        <f t="shared" si="41"/>
        <v>3.6679721081287614E-2</v>
      </c>
      <c r="H222" t="str">
        <f>VLOOKUP(B222,'名称-id-价值'!B:C,2,FALSE)</f>
        <v>T3MP5</v>
      </c>
      <c r="I222" t="str">
        <f t="shared" si="46"/>
        <v>T3部件</v>
      </c>
      <c r="J222">
        <f t="shared" si="43"/>
        <v>6</v>
      </c>
      <c r="K222">
        <f t="shared" si="47"/>
        <v>0.22007832648772568</v>
      </c>
      <c r="L222">
        <f>VLOOKUP(B222,'名称-id-价值'!B:M,J222+2,FALSE)</f>
        <v>117.6</v>
      </c>
      <c r="M222">
        <f t="shared" si="44"/>
        <v>6.4703027987391346</v>
      </c>
      <c r="N222">
        <f t="shared" si="42"/>
        <v>1915.1967714203834</v>
      </c>
      <c r="O222" t="str">
        <f t="shared" si="49"/>
        <v>93105,</v>
      </c>
      <c r="P222" t="str">
        <f t="shared" si="49"/>
        <v>384,</v>
      </c>
      <c r="Q222" t="str">
        <f t="shared" si="48"/>
        <v>(1,2)</v>
      </c>
      <c r="R222" t="str">
        <f t="shared" si="45"/>
        <v>1,</v>
      </c>
      <c r="S222" t="str">
        <f t="shared" si="45"/>
        <v>2,</v>
      </c>
    </row>
    <row r="223" spans="1:19" x14ac:dyDescent="0.15">
      <c r="A223" t="s">
        <v>41</v>
      </c>
      <c r="B223">
        <v>93201</v>
      </c>
      <c r="C223">
        <v>384</v>
      </c>
      <c r="D223">
        <v>1</v>
      </c>
      <c r="E223">
        <v>2</v>
      </c>
      <c r="F223">
        <v>4</v>
      </c>
      <c r="G223" s="5">
        <f t="shared" si="41"/>
        <v>3.6679721081287614E-2</v>
      </c>
      <c r="H223" t="str">
        <f>VLOOKUP(B223,'名称-id-价值'!B:C,2,FALSE)</f>
        <v>T3HP1</v>
      </c>
      <c r="I223" t="str">
        <f t="shared" si="46"/>
        <v>T3部件</v>
      </c>
      <c r="J223">
        <f t="shared" si="43"/>
        <v>6</v>
      </c>
      <c r="K223">
        <f t="shared" si="47"/>
        <v>0.22007832648772568</v>
      </c>
      <c r="L223">
        <f>VLOOKUP(B223,'名称-id-价值'!B:M,J223+2,FALSE)</f>
        <v>117.6</v>
      </c>
      <c r="M223">
        <f t="shared" si="44"/>
        <v>6.4703027987391346</v>
      </c>
      <c r="N223">
        <f t="shared" si="42"/>
        <v>1915.1967714203834</v>
      </c>
      <c r="O223" t="str">
        <f t="shared" si="49"/>
        <v>93201,</v>
      </c>
      <c r="P223" t="str">
        <f t="shared" si="49"/>
        <v>384,</v>
      </c>
      <c r="Q223" t="str">
        <f t="shared" si="48"/>
        <v>(1,2)</v>
      </c>
      <c r="R223" t="str">
        <f t="shared" si="45"/>
        <v>1,</v>
      </c>
      <c r="S223" t="str">
        <f t="shared" si="45"/>
        <v>2,</v>
      </c>
    </row>
    <row r="224" spans="1:19" x14ac:dyDescent="0.15">
      <c r="A224" t="s">
        <v>41</v>
      </c>
      <c r="B224">
        <v>93203</v>
      </c>
      <c r="C224">
        <v>384</v>
      </c>
      <c r="D224">
        <v>1</v>
      </c>
      <c r="E224">
        <v>2</v>
      </c>
      <c r="F224">
        <v>4</v>
      </c>
      <c r="G224" s="5">
        <f t="shared" si="41"/>
        <v>3.6679721081287614E-2</v>
      </c>
      <c r="H224" t="str">
        <f>VLOOKUP(B224,'名称-id-价值'!B:C,2,FALSE)</f>
        <v>T3HP3</v>
      </c>
      <c r="I224" t="str">
        <f t="shared" si="46"/>
        <v>T3部件</v>
      </c>
      <c r="J224">
        <f t="shared" si="43"/>
        <v>6</v>
      </c>
      <c r="K224">
        <f t="shared" si="47"/>
        <v>0.22007832648772568</v>
      </c>
      <c r="L224">
        <f>VLOOKUP(B224,'名称-id-价值'!B:M,J224+2,FALSE)</f>
        <v>117.6</v>
      </c>
      <c r="M224">
        <f t="shared" si="44"/>
        <v>6.4703027987391346</v>
      </c>
      <c r="N224">
        <f t="shared" si="42"/>
        <v>1915.1967714203834</v>
      </c>
      <c r="O224" t="str">
        <f t="shared" si="49"/>
        <v>93203,</v>
      </c>
      <c r="P224" t="str">
        <f t="shared" si="49"/>
        <v>384,</v>
      </c>
      <c r="Q224" t="str">
        <f t="shared" si="48"/>
        <v>(1,2)</v>
      </c>
      <c r="R224" t="str">
        <f t="shared" si="45"/>
        <v>1,</v>
      </c>
      <c r="S224" t="str">
        <f t="shared" si="45"/>
        <v>2,</v>
      </c>
    </row>
    <row r="225" spans="1:19" x14ac:dyDescent="0.15">
      <c r="A225" t="s">
        <v>41</v>
      </c>
      <c r="B225">
        <v>93205</v>
      </c>
      <c r="C225">
        <v>337</v>
      </c>
      <c r="D225">
        <v>1</v>
      </c>
      <c r="E225">
        <v>2</v>
      </c>
      <c r="F225">
        <v>4</v>
      </c>
      <c r="G225" s="5">
        <f t="shared" si="41"/>
        <v>3.2190276053109181E-2</v>
      </c>
      <c r="H225" t="str">
        <f>VLOOKUP(B225,'名称-id-价值'!B:C,2,FALSE)</f>
        <v>T3HP5</v>
      </c>
      <c r="I225" t="str">
        <f t="shared" si="46"/>
        <v>T3部件</v>
      </c>
      <c r="J225">
        <f t="shared" si="43"/>
        <v>6</v>
      </c>
      <c r="K225">
        <f t="shared" si="47"/>
        <v>0.1931416563186551</v>
      </c>
      <c r="L225">
        <f>VLOOKUP(B225,'名称-id-价值'!B:M,J225+2,FALSE)</f>
        <v>117.6</v>
      </c>
      <c r="M225">
        <f t="shared" si="44"/>
        <v>5.678364695768459</v>
      </c>
      <c r="N225">
        <f t="shared" si="42"/>
        <v>1915.1967714203834</v>
      </c>
      <c r="O225" t="str">
        <f t="shared" si="49"/>
        <v>93205,</v>
      </c>
      <c r="P225" t="str">
        <f t="shared" si="49"/>
        <v>337,</v>
      </c>
      <c r="Q225" t="str">
        <f t="shared" si="48"/>
        <v>(1,2)</v>
      </c>
      <c r="R225" t="str">
        <f t="shared" si="45"/>
        <v>1,</v>
      </c>
      <c r="S225" t="str">
        <f t="shared" si="45"/>
        <v>2,</v>
      </c>
    </row>
    <row r="226" spans="1:19" x14ac:dyDescent="0.15">
      <c r="A226" t="s">
        <v>41</v>
      </c>
      <c r="B226">
        <v>94003</v>
      </c>
      <c r="C226">
        <v>100</v>
      </c>
      <c r="D226">
        <v>1</v>
      </c>
      <c r="E226">
        <v>1</v>
      </c>
      <c r="F226">
        <v>4</v>
      </c>
      <c r="G226" s="5">
        <f t="shared" si="41"/>
        <v>9.5520106982519819E-3</v>
      </c>
      <c r="H226" t="str">
        <f>VLOOKUP(B226,'名称-id-价值'!B:C,2,FALSE)</f>
        <v>T4LP3</v>
      </c>
      <c r="I226" t="str">
        <f t="shared" si="46"/>
        <v>T4部件</v>
      </c>
      <c r="J226">
        <f t="shared" si="43"/>
        <v>6</v>
      </c>
      <c r="K226">
        <f t="shared" si="47"/>
        <v>3.8208042793007928E-2</v>
      </c>
      <c r="L226">
        <f>VLOOKUP(B226,'名称-id-价值'!B:M,J226+2,FALSE)</f>
        <v>200</v>
      </c>
      <c r="M226">
        <f t="shared" si="44"/>
        <v>1.9104021396503963</v>
      </c>
      <c r="N226">
        <f t="shared" si="42"/>
        <v>1915.1967714203834</v>
      </c>
      <c r="O226" t="str">
        <f t="shared" si="49"/>
        <v>94003,</v>
      </c>
      <c r="P226" t="str">
        <f t="shared" si="49"/>
        <v>100,</v>
      </c>
      <c r="Q226" t="str">
        <f t="shared" si="48"/>
        <v>(1,1)</v>
      </c>
      <c r="R226" t="str">
        <f t="shared" si="45"/>
        <v>1,</v>
      </c>
      <c r="S226" t="str">
        <f t="shared" si="45"/>
        <v>1,</v>
      </c>
    </row>
    <row r="227" spans="1:19" x14ac:dyDescent="0.15">
      <c r="A227" t="s">
        <v>41</v>
      </c>
      <c r="B227">
        <v>94103</v>
      </c>
      <c r="C227">
        <v>400</v>
      </c>
      <c r="D227">
        <v>1</v>
      </c>
      <c r="E227">
        <v>1</v>
      </c>
      <c r="F227">
        <v>4</v>
      </c>
      <c r="G227" s="5">
        <f t="shared" si="41"/>
        <v>3.8208042793007928E-2</v>
      </c>
      <c r="H227" t="str">
        <f>VLOOKUP(B227,'名称-id-价值'!B:C,2,FALSE)</f>
        <v>T4MP3</v>
      </c>
      <c r="I227" t="str">
        <f t="shared" si="46"/>
        <v>T4部件</v>
      </c>
      <c r="J227">
        <f t="shared" si="43"/>
        <v>6</v>
      </c>
      <c r="K227">
        <f t="shared" si="47"/>
        <v>0.15283217117203171</v>
      </c>
      <c r="L227">
        <f>VLOOKUP(B227,'名称-id-价值'!B:M,J227+2,FALSE)</f>
        <v>200</v>
      </c>
      <c r="M227">
        <f t="shared" si="44"/>
        <v>7.6416085586015852</v>
      </c>
      <c r="N227">
        <f t="shared" si="42"/>
        <v>1915.1967714203834</v>
      </c>
      <c r="O227" t="str">
        <f t="shared" si="49"/>
        <v>94103,</v>
      </c>
      <c r="P227" t="str">
        <f t="shared" si="49"/>
        <v>400,</v>
      </c>
      <c r="Q227" t="str">
        <f t="shared" si="48"/>
        <v>(1,1)</v>
      </c>
      <c r="R227" t="str">
        <f t="shared" si="45"/>
        <v>1,</v>
      </c>
      <c r="S227" t="str">
        <f t="shared" si="45"/>
        <v>1,</v>
      </c>
    </row>
    <row r="228" spans="1:19" x14ac:dyDescent="0.15">
      <c r="A228" t="s">
        <v>42</v>
      </c>
      <c r="B228">
        <v>11311</v>
      </c>
      <c r="C228">
        <v>177</v>
      </c>
      <c r="D228">
        <v>1</v>
      </c>
      <c r="E228">
        <v>1</v>
      </c>
      <c r="F228">
        <v>4</v>
      </c>
      <c r="G228" s="5">
        <f t="shared" si="41"/>
        <v>1.8977163074943713E-2</v>
      </c>
      <c r="H228" t="str">
        <f>VLOOKUP(B228,'名称-id-价值'!B:C,2,FALSE)</f>
        <v>35(t)</v>
      </c>
      <c r="I228" t="str">
        <f t="shared" si="46"/>
        <v>T3坦克</v>
      </c>
      <c r="J228">
        <f t="shared" si="43"/>
        <v>7</v>
      </c>
      <c r="K228">
        <f t="shared" si="47"/>
        <v>7.5908652299774851E-2</v>
      </c>
      <c r="L228">
        <f>VLOOKUP(B228,'名称-id-价值'!B:M,J228+2,FALSE)</f>
        <v>1452</v>
      </c>
      <c r="M228">
        <f t="shared" si="44"/>
        <v>27.554840784818271</v>
      </c>
      <c r="N228">
        <f t="shared" si="42"/>
        <v>1954.054079553981</v>
      </c>
      <c r="O228" t="str">
        <f t="shared" si="49"/>
        <v>11311,</v>
      </c>
      <c r="P228" t="str">
        <f t="shared" si="49"/>
        <v>177,</v>
      </c>
      <c r="Q228" t="str">
        <f t="shared" si="48"/>
        <v>(1,1)</v>
      </c>
      <c r="R228" t="str">
        <f t="shared" si="45"/>
        <v>1,</v>
      </c>
      <c r="S228" t="str">
        <f t="shared" si="45"/>
        <v>1,</v>
      </c>
    </row>
    <row r="229" spans="1:19" x14ac:dyDescent="0.15">
      <c r="A229" t="s">
        <v>42</v>
      </c>
      <c r="B229">
        <v>12311</v>
      </c>
      <c r="C229">
        <v>177</v>
      </c>
      <c r="D229">
        <v>1</v>
      </c>
      <c r="E229">
        <v>1</v>
      </c>
      <c r="F229">
        <v>4</v>
      </c>
      <c r="G229" s="5">
        <f t="shared" si="41"/>
        <v>1.8977163074943713E-2</v>
      </c>
      <c r="H229" t="str">
        <f>VLOOKUP(B229,'名称-id-价值'!B:C,2,FALSE)</f>
        <v>玛蒂尔达</v>
      </c>
      <c r="I229" t="str">
        <f t="shared" si="46"/>
        <v>T3坦克</v>
      </c>
      <c r="J229">
        <f t="shared" si="43"/>
        <v>7</v>
      </c>
      <c r="K229">
        <f t="shared" si="47"/>
        <v>7.5908652299774851E-2</v>
      </c>
      <c r="L229">
        <f>VLOOKUP(B229,'名称-id-价值'!B:M,J229+2,FALSE)</f>
        <v>1452</v>
      </c>
      <c r="M229">
        <f t="shared" si="44"/>
        <v>27.554840784818271</v>
      </c>
      <c r="N229">
        <f t="shared" si="42"/>
        <v>1954.054079553981</v>
      </c>
      <c r="O229" t="str">
        <f t="shared" si="49"/>
        <v>12311,</v>
      </c>
      <c r="P229" t="str">
        <f t="shared" si="49"/>
        <v>177,</v>
      </c>
      <c r="Q229" t="str">
        <f t="shared" si="48"/>
        <v>(1,1)</v>
      </c>
      <c r="R229" t="str">
        <f t="shared" si="45"/>
        <v>1,</v>
      </c>
      <c r="S229" t="str">
        <f t="shared" si="45"/>
        <v>1,</v>
      </c>
    </row>
    <row r="230" spans="1:19" x14ac:dyDescent="0.15">
      <c r="A230" t="s">
        <v>42</v>
      </c>
      <c r="B230">
        <v>13311</v>
      </c>
      <c r="C230">
        <v>177</v>
      </c>
      <c r="D230">
        <v>1</v>
      </c>
      <c r="E230">
        <v>1</v>
      </c>
      <c r="F230">
        <v>4</v>
      </c>
      <c r="G230" s="5">
        <f t="shared" si="41"/>
        <v>1.8977163074943713E-2</v>
      </c>
      <c r="H230" t="str">
        <f>VLOOKUP(B230,'名称-id-价值'!B:C,2,FALSE)</f>
        <v>黑豹</v>
      </c>
      <c r="I230" t="str">
        <f t="shared" si="46"/>
        <v>T3坦克</v>
      </c>
      <c r="J230">
        <f t="shared" si="43"/>
        <v>7</v>
      </c>
      <c r="K230">
        <f t="shared" si="47"/>
        <v>7.5908652299774851E-2</v>
      </c>
      <c r="L230">
        <f>VLOOKUP(B230,'名称-id-价值'!B:M,J230+2,FALSE)</f>
        <v>1452</v>
      </c>
      <c r="M230">
        <f t="shared" si="44"/>
        <v>27.554840784818271</v>
      </c>
      <c r="N230">
        <f t="shared" si="42"/>
        <v>1954.054079553981</v>
      </c>
      <c r="O230" t="str">
        <f t="shared" si="49"/>
        <v>13311,</v>
      </c>
      <c r="P230" t="str">
        <f t="shared" si="49"/>
        <v>177,</v>
      </c>
      <c r="Q230" t="str">
        <f t="shared" si="48"/>
        <v>(1,1)</v>
      </c>
      <c r="R230" t="str">
        <f t="shared" si="45"/>
        <v>1,</v>
      </c>
      <c r="S230" t="str">
        <f t="shared" si="45"/>
        <v>1,</v>
      </c>
    </row>
    <row r="231" spans="1:19" x14ac:dyDescent="0.15">
      <c r="A231" t="s">
        <v>42</v>
      </c>
      <c r="B231">
        <v>11321</v>
      </c>
      <c r="C231">
        <v>99</v>
      </c>
      <c r="D231">
        <v>1</v>
      </c>
      <c r="E231">
        <v>1</v>
      </c>
      <c r="F231">
        <v>4</v>
      </c>
      <c r="G231" s="5">
        <f t="shared" si="41"/>
        <v>1.061434544869733E-2</v>
      </c>
      <c r="H231" t="str">
        <f>VLOOKUP(B231,'名称-id-价值'!B:C,2,FALSE)</f>
        <v>十字军</v>
      </c>
      <c r="I231" t="str">
        <f t="shared" si="46"/>
        <v>T3坦克</v>
      </c>
      <c r="J231">
        <f t="shared" si="43"/>
        <v>7</v>
      </c>
      <c r="K231">
        <f t="shared" si="47"/>
        <v>4.245738179478932E-2</v>
      </c>
      <c r="L231">
        <f>VLOOKUP(B231,'名称-id-价值'!B:M,J231+2,FALSE)</f>
        <v>1932</v>
      </c>
      <c r="M231">
        <f t="shared" si="44"/>
        <v>20.506915406883241</v>
      </c>
      <c r="N231">
        <f t="shared" si="42"/>
        <v>1954.054079553981</v>
      </c>
      <c r="O231" t="str">
        <f t="shared" si="49"/>
        <v>11321,</v>
      </c>
      <c r="P231" t="str">
        <f t="shared" si="49"/>
        <v>99,</v>
      </c>
      <c r="Q231" t="str">
        <f t="shared" si="48"/>
        <v>(1,1)</v>
      </c>
      <c r="R231" t="str">
        <f t="shared" ref="R231:S266" si="50">D231&amp;","</f>
        <v>1,</v>
      </c>
      <c r="S231" t="str">
        <f t="shared" si="50"/>
        <v>1,</v>
      </c>
    </row>
    <row r="232" spans="1:19" x14ac:dyDescent="0.15">
      <c r="A232" t="s">
        <v>42</v>
      </c>
      <c r="B232">
        <v>12321</v>
      </c>
      <c r="C232">
        <v>99</v>
      </c>
      <c r="D232">
        <v>1</v>
      </c>
      <c r="E232">
        <v>1</v>
      </c>
      <c r="F232">
        <v>4</v>
      </c>
      <c r="G232" s="5">
        <f t="shared" si="41"/>
        <v>1.061434544869733E-2</v>
      </c>
      <c r="H232" t="str">
        <f>VLOOKUP(B232,'名称-id-价值'!B:C,2,FALSE)</f>
        <v>谢尔曼</v>
      </c>
      <c r="I232" t="str">
        <f t="shared" si="46"/>
        <v>T3坦克</v>
      </c>
      <c r="J232">
        <f t="shared" si="43"/>
        <v>7</v>
      </c>
      <c r="K232">
        <f t="shared" si="47"/>
        <v>4.245738179478932E-2</v>
      </c>
      <c r="L232">
        <f>VLOOKUP(B232,'名称-id-价值'!B:M,J232+2,FALSE)</f>
        <v>1932</v>
      </c>
      <c r="M232">
        <f t="shared" si="44"/>
        <v>20.506915406883241</v>
      </c>
      <c r="N232">
        <f t="shared" si="42"/>
        <v>1954.054079553981</v>
      </c>
      <c r="O232" t="str">
        <f t="shared" si="49"/>
        <v>12321,</v>
      </c>
      <c r="P232" t="str">
        <f t="shared" si="49"/>
        <v>99,</v>
      </c>
      <c r="Q232" t="str">
        <f t="shared" si="48"/>
        <v>(1,1)</v>
      </c>
      <c r="R232" t="str">
        <f t="shared" si="50"/>
        <v>1,</v>
      </c>
      <c r="S232" t="str">
        <f t="shared" si="50"/>
        <v>1,</v>
      </c>
    </row>
    <row r="233" spans="1:19" x14ac:dyDescent="0.15">
      <c r="A233" t="s">
        <v>42</v>
      </c>
      <c r="B233">
        <v>13321</v>
      </c>
      <c r="C233">
        <v>99</v>
      </c>
      <c r="D233">
        <v>1</v>
      </c>
      <c r="E233">
        <v>1</v>
      </c>
      <c r="F233">
        <v>4</v>
      </c>
      <c r="G233" s="5">
        <f t="shared" si="41"/>
        <v>1.061434544869733E-2</v>
      </c>
      <c r="H233" t="str">
        <f>VLOOKUP(B233,'名称-id-价值'!B:C,2,FALSE)</f>
        <v>虎式</v>
      </c>
      <c r="I233" t="str">
        <f t="shared" si="46"/>
        <v>T3坦克</v>
      </c>
      <c r="J233">
        <f t="shared" si="43"/>
        <v>7</v>
      </c>
      <c r="K233">
        <f t="shared" si="47"/>
        <v>4.245738179478932E-2</v>
      </c>
      <c r="L233">
        <f>VLOOKUP(B233,'名称-id-价值'!B:M,J233+2,FALSE)</f>
        <v>1932</v>
      </c>
      <c r="M233">
        <f t="shared" si="44"/>
        <v>20.506915406883241</v>
      </c>
      <c r="N233">
        <f t="shared" si="42"/>
        <v>1954.054079553981</v>
      </c>
      <c r="O233" t="str">
        <f t="shared" si="49"/>
        <v>13321,</v>
      </c>
      <c r="P233" t="str">
        <f t="shared" si="49"/>
        <v>99,</v>
      </c>
      <c r="Q233" t="str">
        <f t="shared" si="48"/>
        <v>(1,1)</v>
      </c>
      <c r="R233" t="str">
        <f t="shared" si="50"/>
        <v>1,</v>
      </c>
      <c r="S233" t="str">
        <f t="shared" si="50"/>
        <v>1,</v>
      </c>
    </row>
    <row r="234" spans="1:19" x14ac:dyDescent="0.15">
      <c r="A234" t="s">
        <v>42</v>
      </c>
      <c r="B234">
        <v>13331</v>
      </c>
      <c r="C234">
        <v>99</v>
      </c>
      <c r="D234">
        <v>1</v>
      </c>
      <c r="E234">
        <v>1</v>
      </c>
      <c r="F234">
        <v>4</v>
      </c>
      <c r="G234" s="5">
        <f t="shared" si="41"/>
        <v>1.061434544869733E-2</v>
      </c>
      <c r="H234" t="str">
        <f>VLOOKUP(B234,'名称-id-价值'!B:C,2,FALSE)</f>
        <v>KV-2</v>
      </c>
      <c r="I234" t="str">
        <f t="shared" si="46"/>
        <v>T3坦克</v>
      </c>
      <c r="J234">
        <f t="shared" si="43"/>
        <v>7</v>
      </c>
      <c r="K234">
        <f t="shared" si="47"/>
        <v>4.245738179478932E-2</v>
      </c>
      <c r="L234">
        <f>VLOOKUP(B234,'名称-id-价值'!B:M,J234+2,FALSE)</f>
        <v>2208</v>
      </c>
      <c r="M234">
        <f t="shared" si="44"/>
        <v>23.436474750723704</v>
      </c>
      <c r="N234">
        <f t="shared" si="42"/>
        <v>1954.054079553981</v>
      </c>
      <c r="O234" t="str">
        <f t="shared" si="49"/>
        <v>13331,</v>
      </c>
      <c r="P234" t="str">
        <f t="shared" si="49"/>
        <v>99,</v>
      </c>
      <c r="Q234" t="str">
        <f t="shared" si="48"/>
        <v>(1,1)</v>
      </c>
      <c r="R234" t="str">
        <f t="shared" si="50"/>
        <v>1,</v>
      </c>
      <c r="S234" t="str">
        <f t="shared" si="50"/>
        <v>1,</v>
      </c>
    </row>
    <row r="235" spans="1:19" x14ac:dyDescent="0.15">
      <c r="A235" t="s">
        <v>42</v>
      </c>
      <c r="B235">
        <v>51311</v>
      </c>
      <c r="C235">
        <v>444</v>
      </c>
      <c r="D235">
        <v>6</v>
      </c>
      <c r="E235">
        <v>15</v>
      </c>
      <c r="F235">
        <v>4</v>
      </c>
      <c r="G235" s="5">
        <f t="shared" si="41"/>
        <v>4.7603731103248635E-2</v>
      </c>
      <c r="H235" t="str">
        <f>VLOOKUP(B235,'名称-id-价值'!B:C,2,FALSE)</f>
        <v>35(t)-碎片</v>
      </c>
      <c r="I235" t="str">
        <f t="shared" si="46"/>
        <v>T3碎片</v>
      </c>
      <c r="J235">
        <f t="shared" si="43"/>
        <v>7</v>
      </c>
      <c r="K235">
        <f t="shared" si="47"/>
        <v>1.9993567063364426</v>
      </c>
      <c r="L235">
        <f>VLOOKUP(B235,'名称-id-价值'!B:M,J235+2,FALSE)</f>
        <v>48.4</v>
      </c>
      <c r="M235">
        <f t="shared" si="44"/>
        <v>24.192216146670955</v>
      </c>
      <c r="N235">
        <f t="shared" si="42"/>
        <v>1954.054079553981</v>
      </c>
      <c r="O235" t="str">
        <f t="shared" si="49"/>
        <v>51311,</v>
      </c>
      <c r="P235" t="str">
        <f t="shared" si="49"/>
        <v>444,</v>
      </c>
      <c r="Q235" t="str">
        <f t="shared" si="48"/>
        <v>(6,15)</v>
      </c>
      <c r="R235" t="str">
        <f t="shared" si="50"/>
        <v>6,</v>
      </c>
      <c r="S235" t="str">
        <f t="shared" si="50"/>
        <v>15,</v>
      </c>
    </row>
    <row r="236" spans="1:19" x14ac:dyDescent="0.15">
      <c r="A236" t="s">
        <v>42</v>
      </c>
      <c r="B236">
        <v>52311</v>
      </c>
      <c r="C236">
        <v>444</v>
      </c>
      <c r="D236">
        <v>6</v>
      </c>
      <c r="E236">
        <v>15</v>
      </c>
      <c r="F236">
        <v>4</v>
      </c>
      <c r="G236" s="5">
        <f t="shared" si="41"/>
        <v>4.7603731103248635E-2</v>
      </c>
      <c r="H236" t="str">
        <f>VLOOKUP(B236,'名称-id-价值'!B:C,2,FALSE)</f>
        <v>玛蒂尔达-碎片</v>
      </c>
      <c r="I236" t="str">
        <f t="shared" si="46"/>
        <v>T3碎片</v>
      </c>
      <c r="J236">
        <f t="shared" si="43"/>
        <v>7</v>
      </c>
      <c r="K236">
        <f t="shared" si="47"/>
        <v>1.9993567063364426</v>
      </c>
      <c r="L236">
        <f>VLOOKUP(B236,'名称-id-价值'!B:M,J236+2,FALSE)</f>
        <v>48.4</v>
      </c>
      <c r="M236">
        <f t="shared" si="44"/>
        <v>24.192216146670955</v>
      </c>
      <c r="N236">
        <f t="shared" si="42"/>
        <v>1954.054079553981</v>
      </c>
      <c r="O236" t="str">
        <f t="shared" si="49"/>
        <v>52311,</v>
      </c>
      <c r="P236" t="str">
        <f t="shared" si="49"/>
        <v>444,</v>
      </c>
      <c r="Q236" t="str">
        <f t="shared" si="48"/>
        <v>(6,15)</v>
      </c>
      <c r="R236" t="str">
        <f t="shared" si="50"/>
        <v>6,</v>
      </c>
      <c r="S236" t="str">
        <f t="shared" si="50"/>
        <v>15,</v>
      </c>
    </row>
    <row r="237" spans="1:19" x14ac:dyDescent="0.15">
      <c r="A237" t="s">
        <v>42</v>
      </c>
      <c r="B237">
        <v>53311</v>
      </c>
      <c r="C237">
        <v>444</v>
      </c>
      <c r="D237">
        <v>6</v>
      </c>
      <c r="E237">
        <v>15</v>
      </c>
      <c r="F237">
        <v>4</v>
      </c>
      <c r="G237" s="5">
        <f t="shared" si="41"/>
        <v>4.7603731103248635E-2</v>
      </c>
      <c r="H237" t="str">
        <f>VLOOKUP(B237,'名称-id-价值'!B:C,2,FALSE)</f>
        <v>黑豹-碎片</v>
      </c>
      <c r="I237" t="str">
        <f t="shared" si="46"/>
        <v>T3碎片</v>
      </c>
      <c r="J237">
        <f t="shared" si="43"/>
        <v>7</v>
      </c>
      <c r="K237">
        <f t="shared" si="47"/>
        <v>1.9993567063364426</v>
      </c>
      <c r="L237">
        <f>VLOOKUP(B237,'名称-id-价值'!B:M,J237+2,FALSE)</f>
        <v>48.4</v>
      </c>
      <c r="M237">
        <f t="shared" si="44"/>
        <v>24.192216146670955</v>
      </c>
      <c r="N237">
        <f t="shared" si="42"/>
        <v>1954.054079553981</v>
      </c>
      <c r="O237" t="str">
        <f t="shared" si="49"/>
        <v>53311,</v>
      </c>
      <c r="P237" t="str">
        <f t="shared" si="49"/>
        <v>444,</v>
      </c>
      <c r="Q237" t="str">
        <f t="shared" si="48"/>
        <v>(6,15)</v>
      </c>
      <c r="R237" t="str">
        <f t="shared" si="50"/>
        <v>6,</v>
      </c>
      <c r="S237" t="str">
        <f t="shared" si="50"/>
        <v>15,</v>
      </c>
    </row>
    <row r="238" spans="1:19" x14ac:dyDescent="0.15">
      <c r="A238" t="s">
        <v>42</v>
      </c>
      <c r="B238">
        <v>51321</v>
      </c>
      <c r="C238">
        <v>260</v>
      </c>
      <c r="D238">
        <v>4</v>
      </c>
      <c r="E238">
        <v>12</v>
      </c>
      <c r="F238">
        <v>4</v>
      </c>
      <c r="G238" s="5">
        <f t="shared" si="41"/>
        <v>2.7876058754154606E-2</v>
      </c>
      <c r="H238" t="str">
        <f>VLOOKUP(B238,'名称-id-价值'!B:C,2,FALSE)</f>
        <v>十字军-碎片</v>
      </c>
      <c r="I238" t="str">
        <f t="shared" si="46"/>
        <v>T3碎片</v>
      </c>
      <c r="J238">
        <f t="shared" si="43"/>
        <v>7</v>
      </c>
      <c r="K238">
        <f t="shared" si="47"/>
        <v>0.89203388013294738</v>
      </c>
      <c r="L238">
        <f>VLOOKUP(B238,'名称-id-价值'!B:M,J238+2,FALSE)</f>
        <v>64.400000000000006</v>
      </c>
      <c r="M238">
        <f t="shared" si="44"/>
        <v>14.361745470140454</v>
      </c>
      <c r="N238">
        <f t="shared" si="42"/>
        <v>1954.054079553981</v>
      </c>
      <c r="O238" t="str">
        <f t="shared" si="49"/>
        <v>51321,</v>
      </c>
      <c r="P238" t="str">
        <f t="shared" si="49"/>
        <v>260,</v>
      </c>
      <c r="Q238" t="str">
        <f t="shared" si="48"/>
        <v>(4,12)</v>
      </c>
      <c r="R238" t="str">
        <f t="shared" si="50"/>
        <v>4,</v>
      </c>
      <c r="S238" t="str">
        <f t="shared" si="50"/>
        <v>12,</v>
      </c>
    </row>
    <row r="239" spans="1:19" x14ac:dyDescent="0.15">
      <c r="A239" t="s">
        <v>42</v>
      </c>
      <c r="B239">
        <v>52321</v>
      </c>
      <c r="C239">
        <v>260</v>
      </c>
      <c r="D239">
        <v>4</v>
      </c>
      <c r="E239">
        <v>12</v>
      </c>
      <c r="F239">
        <v>4</v>
      </c>
      <c r="G239" s="5">
        <f t="shared" si="41"/>
        <v>2.7876058754154606E-2</v>
      </c>
      <c r="H239" t="str">
        <f>VLOOKUP(B239,'名称-id-价值'!B:C,2,FALSE)</f>
        <v>谢尔曼-碎片</v>
      </c>
      <c r="I239" t="str">
        <f t="shared" si="46"/>
        <v>T3碎片</v>
      </c>
      <c r="J239">
        <f t="shared" si="43"/>
        <v>7</v>
      </c>
      <c r="K239">
        <f t="shared" si="47"/>
        <v>0.89203388013294738</v>
      </c>
      <c r="L239">
        <f>VLOOKUP(B239,'名称-id-价值'!B:M,J239+2,FALSE)</f>
        <v>64.400000000000006</v>
      </c>
      <c r="M239">
        <f t="shared" si="44"/>
        <v>14.361745470140454</v>
      </c>
      <c r="N239">
        <f t="shared" si="42"/>
        <v>1954.054079553981</v>
      </c>
      <c r="O239" t="str">
        <f t="shared" si="49"/>
        <v>52321,</v>
      </c>
      <c r="P239" t="str">
        <f t="shared" si="49"/>
        <v>260,</v>
      </c>
      <c r="Q239" t="str">
        <f t="shared" si="48"/>
        <v>(4,12)</v>
      </c>
      <c r="R239" t="str">
        <f t="shared" si="50"/>
        <v>4,</v>
      </c>
      <c r="S239" t="str">
        <f t="shared" si="50"/>
        <v>12,</v>
      </c>
    </row>
    <row r="240" spans="1:19" x14ac:dyDescent="0.15">
      <c r="A240" t="s">
        <v>42</v>
      </c>
      <c r="B240">
        <v>53321</v>
      </c>
      <c r="C240">
        <v>260</v>
      </c>
      <c r="D240">
        <v>4</v>
      </c>
      <c r="E240">
        <v>12</v>
      </c>
      <c r="F240">
        <v>4</v>
      </c>
      <c r="G240" s="5">
        <f t="shared" si="41"/>
        <v>2.7876058754154606E-2</v>
      </c>
      <c r="H240" t="str">
        <f>VLOOKUP(B240,'名称-id-价值'!B:C,2,FALSE)</f>
        <v>虎式-碎片</v>
      </c>
      <c r="I240" t="str">
        <f t="shared" si="46"/>
        <v>T3碎片</v>
      </c>
      <c r="J240">
        <f t="shared" si="43"/>
        <v>7</v>
      </c>
      <c r="K240">
        <f t="shared" si="47"/>
        <v>0.89203388013294738</v>
      </c>
      <c r="L240">
        <f>VLOOKUP(B240,'名称-id-价值'!B:M,J240+2,FALSE)</f>
        <v>64.400000000000006</v>
      </c>
      <c r="M240">
        <f t="shared" si="44"/>
        <v>14.361745470140454</v>
      </c>
      <c r="N240">
        <f t="shared" si="42"/>
        <v>1954.054079553981</v>
      </c>
      <c r="O240" t="str">
        <f t="shared" si="49"/>
        <v>53321,</v>
      </c>
      <c r="P240" t="str">
        <f t="shared" si="49"/>
        <v>260,</v>
      </c>
      <c r="Q240" t="str">
        <f t="shared" si="48"/>
        <v>(4,12)</v>
      </c>
      <c r="R240" t="str">
        <f t="shared" si="50"/>
        <v>4,</v>
      </c>
      <c r="S240" t="str">
        <f t="shared" si="50"/>
        <v>12,</v>
      </c>
    </row>
    <row r="241" spans="1:19" x14ac:dyDescent="0.15">
      <c r="A241" t="s">
        <v>42</v>
      </c>
      <c r="B241">
        <v>53331</v>
      </c>
      <c r="C241">
        <v>216</v>
      </c>
      <c r="D241">
        <v>4</v>
      </c>
      <c r="E241">
        <v>12</v>
      </c>
      <c r="F241">
        <v>4</v>
      </c>
      <c r="G241" s="5">
        <f t="shared" si="41"/>
        <v>2.3158571888066904E-2</v>
      </c>
      <c r="H241" t="str">
        <f>VLOOKUP(B241,'名称-id-价值'!B:C,2,FALSE)</f>
        <v>KV-2-碎片</v>
      </c>
      <c r="I241" t="str">
        <f t="shared" si="46"/>
        <v>T3碎片</v>
      </c>
      <c r="J241">
        <f t="shared" si="43"/>
        <v>7</v>
      </c>
      <c r="K241">
        <f t="shared" si="47"/>
        <v>0.74107430041814093</v>
      </c>
      <c r="L241">
        <f>VLOOKUP(B241,'名称-id-价值'!B:M,J241+2,FALSE)</f>
        <v>73.600000000000009</v>
      </c>
      <c r="M241">
        <f t="shared" si="44"/>
        <v>13.635767127693795</v>
      </c>
      <c r="N241">
        <f t="shared" si="42"/>
        <v>1954.054079553981</v>
      </c>
      <c r="O241" t="str">
        <f t="shared" si="49"/>
        <v>53331,</v>
      </c>
      <c r="P241" t="str">
        <f t="shared" si="49"/>
        <v>216,</v>
      </c>
      <c r="Q241" t="str">
        <f t="shared" si="48"/>
        <v>(4,12)</v>
      </c>
      <c r="R241" t="str">
        <f t="shared" si="50"/>
        <v>4,</v>
      </c>
      <c r="S241" t="str">
        <f t="shared" si="50"/>
        <v>12,</v>
      </c>
    </row>
    <row r="242" spans="1:19" x14ac:dyDescent="0.15">
      <c r="A242" t="s">
        <v>42</v>
      </c>
      <c r="B242">
        <v>92001</v>
      </c>
      <c r="C242">
        <v>146</v>
      </c>
      <c r="D242">
        <v>3</v>
      </c>
      <c r="E242">
        <v>6</v>
      </c>
      <c r="F242">
        <v>4</v>
      </c>
      <c r="G242" s="5">
        <f t="shared" si="41"/>
        <v>1.5653479146563738E-2</v>
      </c>
      <c r="H242" t="str">
        <f>VLOOKUP(B242,'名称-id-价值'!B:C,2,FALSE)</f>
        <v>T2LP1</v>
      </c>
      <c r="I242" t="str">
        <f t="shared" si="46"/>
        <v>T2部件</v>
      </c>
      <c r="J242">
        <f t="shared" si="43"/>
        <v>7</v>
      </c>
      <c r="K242">
        <f t="shared" si="47"/>
        <v>0.28176262463814727</v>
      </c>
      <c r="L242">
        <f>VLOOKUP(B242,'名称-id-价值'!B:M,J242+2,FALSE)</f>
        <v>60.199999999999996</v>
      </c>
      <c r="M242">
        <f t="shared" si="44"/>
        <v>4.2405275008041166</v>
      </c>
      <c r="N242">
        <f t="shared" si="42"/>
        <v>1954.054079553981</v>
      </c>
      <c r="O242" t="str">
        <f t="shared" si="49"/>
        <v>92001,</v>
      </c>
      <c r="P242" t="str">
        <f t="shared" si="49"/>
        <v>146,</v>
      </c>
      <c r="Q242" t="str">
        <f t="shared" si="48"/>
        <v>(3,6)</v>
      </c>
      <c r="R242" t="str">
        <f t="shared" si="50"/>
        <v>3,</v>
      </c>
      <c r="S242" t="str">
        <f t="shared" si="50"/>
        <v>6,</v>
      </c>
    </row>
    <row r="243" spans="1:19" x14ac:dyDescent="0.15">
      <c r="A243" t="s">
        <v>42</v>
      </c>
      <c r="B243">
        <v>92003</v>
      </c>
      <c r="C243">
        <v>146</v>
      </c>
      <c r="D243">
        <v>3</v>
      </c>
      <c r="E243">
        <v>6</v>
      </c>
      <c r="F243">
        <v>4</v>
      </c>
      <c r="G243" s="5">
        <f t="shared" si="41"/>
        <v>1.5653479146563738E-2</v>
      </c>
      <c r="H243" t="str">
        <f>VLOOKUP(B243,'名称-id-价值'!B:C,2,FALSE)</f>
        <v>T2LP3</v>
      </c>
      <c r="I243" t="str">
        <f t="shared" si="46"/>
        <v>T2部件</v>
      </c>
      <c r="J243">
        <f t="shared" si="43"/>
        <v>7</v>
      </c>
      <c r="K243">
        <f t="shared" si="47"/>
        <v>0.28176262463814727</v>
      </c>
      <c r="L243">
        <f>VLOOKUP(B243,'名称-id-价值'!B:M,J243+2,FALSE)</f>
        <v>60.2</v>
      </c>
      <c r="M243">
        <f t="shared" si="44"/>
        <v>4.2405275008041174</v>
      </c>
      <c r="N243">
        <f t="shared" si="42"/>
        <v>1954.054079553981</v>
      </c>
      <c r="O243" t="str">
        <f t="shared" si="49"/>
        <v>92003,</v>
      </c>
      <c r="P243" t="str">
        <f t="shared" si="49"/>
        <v>146,</v>
      </c>
      <c r="Q243" t="str">
        <f t="shared" si="48"/>
        <v>(3,6)</v>
      </c>
      <c r="R243" t="str">
        <f t="shared" si="50"/>
        <v>3,</v>
      </c>
      <c r="S243" t="str">
        <f t="shared" si="50"/>
        <v>6,</v>
      </c>
    </row>
    <row r="244" spans="1:19" x14ac:dyDescent="0.15">
      <c r="A244" t="s">
        <v>42</v>
      </c>
      <c r="B244">
        <v>92005</v>
      </c>
      <c r="C244">
        <v>146</v>
      </c>
      <c r="D244">
        <v>3</v>
      </c>
      <c r="E244">
        <v>6</v>
      </c>
      <c r="F244">
        <v>4</v>
      </c>
      <c r="G244" s="5">
        <f t="shared" si="41"/>
        <v>1.5653479146563738E-2</v>
      </c>
      <c r="H244" t="str">
        <f>VLOOKUP(B244,'名称-id-价值'!B:C,2,FALSE)</f>
        <v>T2LP5</v>
      </c>
      <c r="I244" t="str">
        <f t="shared" si="46"/>
        <v>T2部件</v>
      </c>
      <c r="J244">
        <f t="shared" si="43"/>
        <v>7</v>
      </c>
      <c r="K244">
        <f t="shared" si="47"/>
        <v>0.28176262463814727</v>
      </c>
      <c r="L244">
        <f>VLOOKUP(B244,'名称-id-价值'!B:M,J244+2,FALSE)</f>
        <v>60.2</v>
      </c>
      <c r="M244">
        <f t="shared" si="44"/>
        <v>4.2405275008041174</v>
      </c>
      <c r="N244">
        <f t="shared" si="42"/>
        <v>1954.054079553981</v>
      </c>
      <c r="O244" t="str">
        <f t="shared" si="49"/>
        <v>92005,</v>
      </c>
      <c r="P244" t="str">
        <f t="shared" si="49"/>
        <v>146,</v>
      </c>
      <c r="Q244" t="str">
        <f t="shared" si="48"/>
        <v>(3,6)</v>
      </c>
      <c r="R244" t="str">
        <f t="shared" si="50"/>
        <v>3,</v>
      </c>
      <c r="S244" t="str">
        <f t="shared" si="50"/>
        <v>6,</v>
      </c>
    </row>
    <row r="245" spans="1:19" x14ac:dyDescent="0.15">
      <c r="A245" t="s">
        <v>42</v>
      </c>
      <c r="B245">
        <v>92101</v>
      </c>
      <c r="C245">
        <v>146</v>
      </c>
      <c r="D245">
        <v>3</v>
      </c>
      <c r="E245">
        <v>6</v>
      </c>
      <c r="F245">
        <v>4</v>
      </c>
      <c r="G245" s="5">
        <f t="shared" si="41"/>
        <v>1.5653479146563738E-2</v>
      </c>
      <c r="H245" t="str">
        <f>VLOOKUP(B245,'名称-id-价值'!B:C,2,FALSE)</f>
        <v>T2MP1</v>
      </c>
      <c r="I245" t="str">
        <f t="shared" si="46"/>
        <v>T2部件</v>
      </c>
      <c r="J245">
        <f t="shared" si="43"/>
        <v>7</v>
      </c>
      <c r="K245">
        <f t="shared" si="47"/>
        <v>0.28176262463814727</v>
      </c>
      <c r="L245">
        <f>VLOOKUP(B245,'名称-id-价值'!B:M,J245+2,FALSE)</f>
        <v>60.2</v>
      </c>
      <c r="M245">
        <f t="shared" si="44"/>
        <v>4.2405275008041174</v>
      </c>
      <c r="N245">
        <f t="shared" si="42"/>
        <v>1954.054079553981</v>
      </c>
      <c r="O245" t="str">
        <f t="shared" si="49"/>
        <v>92101,</v>
      </c>
      <c r="P245" t="str">
        <f t="shared" si="49"/>
        <v>146,</v>
      </c>
      <c r="Q245" t="str">
        <f t="shared" si="48"/>
        <v>(3,6)</v>
      </c>
      <c r="R245" t="str">
        <f t="shared" si="50"/>
        <v>3,</v>
      </c>
      <c r="S245" t="str">
        <f t="shared" si="50"/>
        <v>6,</v>
      </c>
    </row>
    <row r="246" spans="1:19" x14ac:dyDescent="0.15">
      <c r="A246" t="s">
        <v>42</v>
      </c>
      <c r="B246">
        <v>92103</v>
      </c>
      <c r="C246">
        <v>146</v>
      </c>
      <c r="D246">
        <v>3</v>
      </c>
      <c r="E246">
        <v>6</v>
      </c>
      <c r="F246">
        <v>4</v>
      </c>
      <c r="G246" s="5">
        <f t="shared" si="41"/>
        <v>1.5653479146563738E-2</v>
      </c>
      <c r="H246" t="str">
        <f>VLOOKUP(B246,'名称-id-价值'!B:C,2,FALSE)</f>
        <v>T2MP3</v>
      </c>
      <c r="I246" t="str">
        <f t="shared" si="46"/>
        <v>T2部件</v>
      </c>
      <c r="J246">
        <f t="shared" si="43"/>
        <v>7</v>
      </c>
      <c r="K246">
        <f t="shared" si="47"/>
        <v>0.28176262463814727</v>
      </c>
      <c r="L246">
        <f>VLOOKUP(B246,'名称-id-价值'!B:M,J246+2,FALSE)</f>
        <v>60.2</v>
      </c>
      <c r="M246">
        <f t="shared" si="44"/>
        <v>4.2405275008041174</v>
      </c>
      <c r="N246">
        <f t="shared" si="42"/>
        <v>1954.054079553981</v>
      </c>
      <c r="O246" t="str">
        <f t="shared" si="49"/>
        <v>92103,</v>
      </c>
      <c r="P246" t="str">
        <f t="shared" si="49"/>
        <v>146,</v>
      </c>
      <c r="Q246" t="str">
        <f t="shared" si="48"/>
        <v>(3,6)</v>
      </c>
      <c r="R246" t="str">
        <f t="shared" si="50"/>
        <v>3,</v>
      </c>
      <c r="S246" t="str">
        <f t="shared" si="50"/>
        <v>6,</v>
      </c>
    </row>
    <row r="247" spans="1:19" x14ac:dyDescent="0.15">
      <c r="A247" t="s">
        <v>42</v>
      </c>
      <c r="B247">
        <v>92105</v>
      </c>
      <c r="C247">
        <v>146</v>
      </c>
      <c r="D247">
        <v>3</v>
      </c>
      <c r="E247">
        <v>6</v>
      </c>
      <c r="F247">
        <v>4</v>
      </c>
      <c r="G247" s="5">
        <f t="shared" si="41"/>
        <v>1.5653479146563738E-2</v>
      </c>
      <c r="H247" t="str">
        <f>VLOOKUP(B247,'名称-id-价值'!B:C,2,FALSE)</f>
        <v>T2MP5</v>
      </c>
      <c r="I247" t="str">
        <f t="shared" si="46"/>
        <v>T2部件</v>
      </c>
      <c r="J247">
        <f t="shared" si="43"/>
        <v>7</v>
      </c>
      <c r="K247">
        <f t="shared" si="47"/>
        <v>0.28176262463814727</v>
      </c>
      <c r="L247">
        <f>VLOOKUP(B247,'名称-id-价值'!B:M,J247+2,FALSE)</f>
        <v>60.2</v>
      </c>
      <c r="M247">
        <f t="shared" si="44"/>
        <v>4.2405275008041174</v>
      </c>
      <c r="N247">
        <f t="shared" si="42"/>
        <v>1954.054079553981</v>
      </c>
      <c r="O247" t="str">
        <f t="shared" si="49"/>
        <v>92105,</v>
      </c>
      <c r="P247" t="str">
        <f t="shared" si="49"/>
        <v>146,</v>
      </c>
      <c r="Q247" t="str">
        <f t="shared" si="48"/>
        <v>(3,6)</v>
      </c>
      <c r="R247" t="str">
        <f t="shared" si="50"/>
        <v>3,</v>
      </c>
      <c r="S247" t="str">
        <f t="shared" si="50"/>
        <v>6,</v>
      </c>
    </row>
    <row r="248" spans="1:19" x14ac:dyDescent="0.15">
      <c r="A248" t="s">
        <v>42</v>
      </c>
      <c r="B248">
        <v>92201</v>
      </c>
      <c r="C248">
        <v>146</v>
      </c>
      <c r="D248">
        <v>3</v>
      </c>
      <c r="E248">
        <v>6</v>
      </c>
      <c r="F248">
        <v>4</v>
      </c>
      <c r="G248" s="5">
        <f t="shared" si="41"/>
        <v>1.5653479146563738E-2</v>
      </c>
      <c r="H248" t="str">
        <f>VLOOKUP(B248,'名称-id-价值'!B:C,2,FALSE)</f>
        <v>T2HP1</v>
      </c>
      <c r="I248" t="str">
        <f t="shared" si="46"/>
        <v>T2部件</v>
      </c>
      <c r="J248">
        <f t="shared" si="43"/>
        <v>7</v>
      </c>
      <c r="K248">
        <f t="shared" si="47"/>
        <v>0.28176262463814727</v>
      </c>
      <c r="L248">
        <f>VLOOKUP(B248,'名称-id-价值'!B:M,J248+2,FALSE)</f>
        <v>60.2</v>
      </c>
      <c r="M248">
        <f t="shared" si="44"/>
        <v>4.2405275008041174</v>
      </c>
      <c r="N248">
        <f t="shared" si="42"/>
        <v>1954.054079553981</v>
      </c>
      <c r="O248" t="str">
        <f t="shared" si="49"/>
        <v>92201,</v>
      </c>
      <c r="P248" t="str">
        <f t="shared" si="49"/>
        <v>146,</v>
      </c>
      <c r="Q248" t="str">
        <f t="shared" si="48"/>
        <v>(3,6)</v>
      </c>
      <c r="R248" t="str">
        <f t="shared" si="50"/>
        <v>3,</v>
      </c>
      <c r="S248" t="str">
        <f t="shared" si="50"/>
        <v>6,</v>
      </c>
    </row>
    <row r="249" spans="1:19" x14ac:dyDescent="0.15">
      <c r="A249" t="s">
        <v>42</v>
      </c>
      <c r="B249">
        <v>92203</v>
      </c>
      <c r="C249">
        <v>146</v>
      </c>
      <c r="D249">
        <v>3</v>
      </c>
      <c r="E249">
        <v>6</v>
      </c>
      <c r="F249">
        <v>4</v>
      </c>
      <c r="G249" s="5">
        <f t="shared" si="41"/>
        <v>1.5653479146563738E-2</v>
      </c>
      <c r="H249" t="str">
        <f>VLOOKUP(B249,'名称-id-价值'!B:C,2,FALSE)</f>
        <v>T2HP3</v>
      </c>
      <c r="I249" t="str">
        <f t="shared" si="46"/>
        <v>T2部件</v>
      </c>
      <c r="J249">
        <f t="shared" si="43"/>
        <v>7</v>
      </c>
      <c r="K249">
        <f t="shared" si="47"/>
        <v>0.28176262463814727</v>
      </c>
      <c r="L249">
        <f>VLOOKUP(B249,'名称-id-价值'!B:M,J249+2,FALSE)</f>
        <v>60.2</v>
      </c>
      <c r="M249">
        <f t="shared" si="44"/>
        <v>4.2405275008041174</v>
      </c>
      <c r="N249">
        <f t="shared" si="42"/>
        <v>1954.054079553981</v>
      </c>
      <c r="O249" t="str">
        <f t="shared" si="49"/>
        <v>92203,</v>
      </c>
      <c r="P249" t="str">
        <f t="shared" si="49"/>
        <v>146,</v>
      </c>
      <c r="Q249" t="str">
        <f t="shared" si="48"/>
        <v>(3,6)</v>
      </c>
      <c r="R249" t="str">
        <f t="shared" si="50"/>
        <v>3,</v>
      </c>
      <c r="S249" t="str">
        <f t="shared" si="50"/>
        <v>6,</v>
      </c>
    </row>
    <row r="250" spans="1:19" x14ac:dyDescent="0.15">
      <c r="A250" t="s">
        <v>42</v>
      </c>
      <c r="B250">
        <v>92205</v>
      </c>
      <c r="C250">
        <v>146</v>
      </c>
      <c r="D250">
        <v>3</v>
      </c>
      <c r="E250">
        <v>6</v>
      </c>
      <c r="F250">
        <v>4</v>
      </c>
      <c r="G250" s="5">
        <f t="shared" si="41"/>
        <v>1.5653479146563738E-2</v>
      </c>
      <c r="H250" t="str">
        <f>VLOOKUP(B250,'名称-id-价值'!B:C,2,FALSE)</f>
        <v>T2HP5</v>
      </c>
      <c r="I250" t="str">
        <f t="shared" si="46"/>
        <v>T2部件</v>
      </c>
      <c r="J250">
        <f t="shared" si="43"/>
        <v>7</v>
      </c>
      <c r="K250">
        <f t="shared" si="47"/>
        <v>0.28176262463814727</v>
      </c>
      <c r="L250">
        <f>VLOOKUP(B250,'名称-id-价值'!B:M,J250+2,FALSE)</f>
        <v>60.2</v>
      </c>
      <c r="M250">
        <f t="shared" si="44"/>
        <v>4.2405275008041174</v>
      </c>
      <c r="N250">
        <f t="shared" si="42"/>
        <v>1954.054079553981</v>
      </c>
      <c r="O250" t="str">
        <f t="shared" si="49"/>
        <v>92205,</v>
      </c>
      <c r="P250" t="str">
        <f t="shared" si="49"/>
        <v>146,</v>
      </c>
      <c r="Q250" t="str">
        <f t="shared" si="48"/>
        <v>(3,6)</v>
      </c>
      <c r="R250" t="str">
        <f t="shared" si="50"/>
        <v>3,</v>
      </c>
      <c r="S250" t="str">
        <f t="shared" si="50"/>
        <v>6,</v>
      </c>
    </row>
    <row r="251" spans="1:19" x14ac:dyDescent="0.15">
      <c r="A251" t="s">
        <v>42</v>
      </c>
      <c r="B251">
        <v>92002</v>
      </c>
      <c r="C251">
        <v>146</v>
      </c>
      <c r="D251">
        <v>3</v>
      </c>
      <c r="E251">
        <v>6</v>
      </c>
      <c r="F251">
        <v>4</v>
      </c>
      <c r="G251" s="5">
        <f t="shared" si="41"/>
        <v>1.5653479146563738E-2</v>
      </c>
      <c r="H251" t="str">
        <f>VLOOKUP(B251,'名称-id-价值'!B:C,2,FALSE)</f>
        <v>T2LP2</v>
      </c>
      <c r="I251" t="str">
        <f t="shared" si="46"/>
        <v>T2部件</v>
      </c>
      <c r="J251">
        <f t="shared" si="43"/>
        <v>7</v>
      </c>
      <c r="K251">
        <f t="shared" si="47"/>
        <v>0.28176262463814727</v>
      </c>
      <c r="L251">
        <f>VLOOKUP(B251,'名称-id-价值'!B:M,J251+2,FALSE)</f>
        <v>60.199999999999996</v>
      </c>
      <c r="M251">
        <f t="shared" si="44"/>
        <v>4.2405275008041166</v>
      </c>
      <c r="N251">
        <f t="shared" si="42"/>
        <v>1954.054079553981</v>
      </c>
      <c r="O251" t="str">
        <f t="shared" si="49"/>
        <v>92002,</v>
      </c>
      <c r="P251" t="str">
        <f t="shared" si="49"/>
        <v>146,</v>
      </c>
      <c r="Q251" t="str">
        <f t="shared" si="48"/>
        <v>(3,6)</v>
      </c>
      <c r="R251" t="str">
        <f t="shared" si="50"/>
        <v>3,</v>
      </c>
      <c r="S251" t="str">
        <f t="shared" si="50"/>
        <v>6,</v>
      </c>
    </row>
    <row r="252" spans="1:19" x14ac:dyDescent="0.15">
      <c r="A252" t="s">
        <v>42</v>
      </c>
      <c r="B252">
        <v>92004</v>
      </c>
      <c r="C252">
        <v>146</v>
      </c>
      <c r="D252">
        <v>3</v>
      </c>
      <c r="E252">
        <v>6</v>
      </c>
      <c r="F252">
        <v>4</v>
      </c>
      <c r="G252" s="5">
        <f t="shared" si="41"/>
        <v>1.5653479146563738E-2</v>
      </c>
      <c r="H252" t="str">
        <f>VLOOKUP(B252,'名称-id-价值'!B:C,2,FALSE)</f>
        <v>T2LP4</v>
      </c>
      <c r="I252" t="str">
        <f t="shared" si="46"/>
        <v>T2部件</v>
      </c>
      <c r="J252">
        <f t="shared" si="43"/>
        <v>7</v>
      </c>
      <c r="K252">
        <f t="shared" si="47"/>
        <v>0.28176262463814727</v>
      </c>
      <c r="L252">
        <f>VLOOKUP(B252,'名称-id-价值'!B:M,J252+2,FALSE)</f>
        <v>60.2</v>
      </c>
      <c r="M252">
        <f t="shared" si="44"/>
        <v>4.2405275008041174</v>
      </c>
      <c r="N252">
        <f t="shared" si="42"/>
        <v>1954.054079553981</v>
      </c>
      <c r="O252" t="str">
        <f t="shared" si="49"/>
        <v>92004,</v>
      </c>
      <c r="P252" t="str">
        <f t="shared" si="49"/>
        <v>146,</v>
      </c>
      <c r="Q252" t="str">
        <f t="shared" si="48"/>
        <v>(3,6)</v>
      </c>
      <c r="R252" t="str">
        <f t="shared" si="50"/>
        <v>3,</v>
      </c>
      <c r="S252" t="str">
        <f t="shared" si="50"/>
        <v>6,</v>
      </c>
    </row>
    <row r="253" spans="1:19" x14ac:dyDescent="0.15">
      <c r="A253" t="s">
        <v>42</v>
      </c>
      <c r="B253">
        <v>92006</v>
      </c>
      <c r="C253">
        <v>146</v>
      </c>
      <c r="D253">
        <v>3</v>
      </c>
      <c r="E253">
        <v>6</v>
      </c>
      <c r="F253">
        <v>4</v>
      </c>
      <c r="G253" s="5">
        <f t="shared" si="41"/>
        <v>1.5653479146563738E-2</v>
      </c>
      <c r="H253" t="str">
        <f>VLOOKUP(B253,'名称-id-价值'!B:C,2,FALSE)</f>
        <v>T2LP6</v>
      </c>
      <c r="I253" t="str">
        <f t="shared" si="46"/>
        <v>T2部件</v>
      </c>
      <c r="J253">
        <f t="shared" si="43"/>
        <v>7</v>
      </c>
      <c r="K253">
        <f t="shared" si="47"/>
        <v>0.28176262463814727</v>
      </c>
      <c r="L253">
        <f>VLOOKUP(B253,'名称-id-价值'!B:M,J253+2,FALSE)</f>
        <v>60.2</v>
      </c>
      <c r="M253">
        <f t="shared" si="44"/>
        <v>4.2405275008041174</v>
      </c>
      <c r="N253">
        <f t="shared" si="42"/>
        <v>1954.054079553981</v>
      </c>
      <c r="O253" t="str">
        <f t="shared" si="49"/>
        <v>92006,</v>
      </c>
      <c r="P253" t="str">
        <f t="shared" si="49"/>
        <v>146,</v>
      </c>
      <c r="Q253" t="str">
        <f t="shared" si="48"/>
        <v>(3,6)</v>
      </c>
      <c r="R253" t="str">
        <f t="shared" si="50"/>
        <v>3,</v>
      </c>
      <c r="S253" t="str">
        <f t="shared" si="50"/>
        <v>6,</v>
      </c>
    </row>
    <row r="254" spans="1:19" x14ac:dyDescent="0.15">
      <c r="A254" t="s">
        <v>42</v>
      </c>
      <c r="B254">
        <v>92102</v>
      </c>
      <c r="C254">
        <v>146</v>
      </c>
      <c r="D254">
        <v>3</v>
      </c>
      <c r="E254">
        <v>6</v>
      </c>
      <c r="F254">
        <v>4</v>
      </c>
      <c r="G254" s="5">
        <f t="shared" si="41"/>
        <v>1.5653479146563738E-2</v>
      </c>
      <c r="H254" t="str">
        <f>VLOOKUP(B254,'名称-id-价值'!B:C,2,FALSE)</f>
        <v>T2MP2</v>
      </c>
      <c r="I254" t="str">
        <f t="shared" si="46"/>
        <v>T2部件</v>
      </c>
      <c r="J254">
        <f t="shared" si="43"/>
        <v>7</v>
      </c>
      <c r="K254">
        <f t="shared" si="47"/>
        <v>0.28176262463814727</v>
      </c>
      <c r="L254">
        <f>VLOOKUP(B254,'名称-id-价值'!B:M,J254+2,FALSE)</f>
        <v>60.2</v>
      </c>
      <c r="M254">
        <f t="shared" si="44"/>
        <v>4.2405275008041174</v>
      </c>
      <c r="N254">
        <f t="shared" si="42"/>
        <v>1954.054079553981</v>
      </c>
      <c r="O254" t="str">
        <f t="shared" si="49"/>
        <v>92102,</v>
      </c>
      <c r="P254" t="str">
        <f t="shared" si="49"/>
        <v>146,</v>
      </c>
      <c r="Q254" t="str">
        <f t="shared" si="48"/>
        <v>(3,6)</v>
      </c>
      <c r="R254" t="str">
        <f t="shared" si="50"/>
        <v>3,</v>
      </c>
      <c r="S254" t="str">
        <f t="shared" si="50"/>
        <v>6,</v>
      </c>
    </row>
    <row r="255" spans="1:19" x14ac:dyDescent="0.15">
      <c r="A255" t="s">
        <v>42</v>
      </c>
      <c r="B255">
        <v>92104</v>
      </c>
      <c r="C255">
        <v>146</v>
      </c>
      <c r="D255">
        <v>3</v>
      </c>
      <c r="E255">
        <v>6</v>
      </c>
      <c r="F255">
        <v>4</v>
      </c>
      <c r="G255" s="5">
        <f t="shared" si="41"/>
        <v>1.5653479146563738E-2</v>
      </c>
      <c r="H255" t="str">
        <f>VLOOKUP(B255,'名称-id-价值'!B:C,2,FALSE)</f>
        <v>T2MP4</v>
      </c>
      <c r="I255" t="str">
        <f t="shared" si="46"/>
        <v>T2部件</v>
      </c>
      <c r="J255">
        <f t="shared" si="43"/>
        <v>7</v>
      </c>
      <c r="K255">
        <f t="shared" si="47"/>
        <v>0.28176262463814727</v>
      </c>
      <c r="L255">
        <f>VLOOKUP(B255,'名称-id-价值'!B:M,J255+2,FALSE)</f>
        <v>60.2</v>
      </c>
      <c r="M255">
        <f t="shared" si="44"/>
        <v>4.2405275008041174</v>
      </c>
      <c r="N255">
        <f t="shared" si="42"/>
        <v>1954.054079553981</v>
      </c>
      <c r="O255" t="str">
        <f t="shared" si="49"/>
        <v>92104,</v>
      </c>
      <c r="P255" t="str">
        <f t="shared" si="49"/>
        <v>146,</v>
      </c>
      <c r="Q255" t="str">
        <f t="shared" si="48"/>
        <v>(3,6)</v>
      </c>
      <c r="R255" t="str">
        <f t="shared" si="50"/>
        <v>3,</v>
      </c>
      <c r="S255" t="str">
        <f t="shared" si="50"/>
        <v>6,</v>
      </c>
    </row>
    <row r="256" spans="1:19" x14ac:dyDescent="0.15">
      <c r="A256" t="s">
        <v>42</v>
      </c>
      <c r="B256">
        <v>92106</v>
      </c>
      <c r="C256">
        <v>146</v>
      </c>
      <c r="D256">
        <v>3</v>
      </c>
      <c r="E256">
        <v>6</v>
      </c>
      <c r="F256">
        <v>4</v>
      </c>
      <c r="G256" s="5">
        <f t="shared" si="41"/>
        <v>1.5653479146563738E-2</v>
      </c>
      <c r="H256" t="str">
        <f>VLOOKUP(B256,'名称-id-价值'!B:C,2,FALSE)</f>
        <v>T2MP6</v>
      </c>
      <c r="I256" t="str">
        <f t="shared" si="46"/>
        <v>T2部件</v>
      </c>
      <c r="J256">
        <f t="shared" si="43"/>
        <v>7</v>
      </c>
      <c r="K256">
        <f t="shared" si="47"/>
        <v>0.28176262463814727</v>
      </c>
      <c r="L256">
        <f>VLOOKUP(B256,'名称-id-价值'!B:M,J256+2,FALSE)</f>
        <v>60.2</v>
      </c>
      <c r="M256">
        <f t="shared" si="44"/>
        <v>4.2405275008041174</v>
      </c>
      <c r="N256">
        <f t="shared" si="42"/>
        <v>1954.054079553981</v>
      </c>
      <c r="O256" t="str">
        <f t="shared" si="49"/>
        <v>92106,</v>
      </c>
      <c r="P256" t="str">
        <f t="shared" si="49"/>
        <v>146,</v>
      </c>
      <c r="Q256" t="str">
        <f t="shared" si="48"/>
        <v>(3,6)</v>
      </c>
      <c r="R256" t="str">
        <f t="shared" si="50"/>
        <v>3,</v>
      </c>
      <c r="S256" t="str">
        <f t="shared" si="50"/>
        <v>6,</v>
      </c>
    </row>
    <row r="257" spans="1:19" x14ac:dyDescent="0.15">
      <c r="A257" t="s">
        <v>42</v>
      </c>
      <c r="B257">
        <v>92202</v>
      </c>
      <c r="C257">
        <v>146</v>
      </c>
      <c r="D257">
        <v>3</v>
      </c>
      <c r="E257">
        <v>6</v>
      </c>
      <c r="F257">
        <v>4</v>
      </c>
      <c r="G257" s="5">
        <f t="shared" si="41"/>
        <v>1.5653479146563738E-2</v>
      </c>
      <c r="H257" t="str">
        <f>VLOOKUP(B257,'名称-id-价值'!B:C,2,FALSE)</f>
        <v>T2HP2</v>
      </c>
      <c r="I257" t="str">
        <f t="shared" si="46"/>
        <v>T2部件</v>
      </c>
      <c r="J257">
        <f t="shared" si="43"/>
        <v>7</v>
      </c>
      <c r="K257">
        <f t="shared" si="47"/>
        <v>0.28176262463814727</v>
      </c>
      <c r="L257">
        <f>VLOOKUP(B257,'名称-id-价值'!B:M,J257+2,FALSE)</f>
        <v>60.2</v>
      </c>
      <c r="M257">
        <f t="shared" si="44"/>
        <v>4.2405275008041174</v>
      </c>
      <c r="N257">
        <f t="shared" si="42"/>
        <v>1954.054079553981</v>
      </c>
      <c r="O257" t="str">
        <f t="shared" si="49"/>
        <v>92202,</v>
      </c>
      <c r="P257" t="str">
        <f t="shared" si="49"/>
        <v>146,</v>
      </c>
      <c r="Q257" t="str">
        <f t="shared" si="48"/>
        <v>(3,6)</v>
      </c>
      <c r="R257" t="str">
        <f t="shared" si="50"/>
        <v>3,</v>
      </c>
      <c r="S257" t="str">
        <f t="shared" si="50"/>
        <v>6,</v>
      </c>
    </row>
    <row r="258" spans="1:19" x14ac:dyDescent="0.15">
      <c r="A258" t="s">
        <v>42</v>
      </c>
      <c r="B258">
        <v>92204</v>
      </c>
      <c r="C258">
        <v>146</v>
      </c>
      <c r="D258">
        <v>3</v>
      </c>
      <c r="E258">
        <v>6</v>
      </c>
      <c r="F258">
        <v>4</v>
      </c>
      <c r="G258" s="5">
        <f t="shared" ref="G258:G321" si="51">C258/SUMIFS(C:C,A:A,A258)</f>
        <v>1.5653479146563738E-2</v>
      </c>
      <c r="H258" t="str">
        <f>VLOOKUP(B258,'名称-id-价值'!B:C,2,FALSE)</f>
        <v>T2HP4</v>
      </c>
      <c r="I258" t="str">
        <f t="shared" si="46"/>
        <v>T2部件</v>
      </c>
      <c r="J258">
        <f t="shared" si="43"/>
        <v>7</v>
      </c>
      <c r="K258">
        <f t="shared" si="47"/>
        <v>0.28176262463814727</v>
      </c>
      <c r="L258">
        <f>VLOOKUP(B258,'名称-id-价值'!B:M,J258+2,FALSE)</f>
        <v>60.2</v>
      </c>
      <c r="M258">
        <f t="shared" si="44"/>
        <v>4.2405275008041174</v>
      </c>
      <c r="N258">
        <f t="shared" ref="N258:N321" si="52">SUMIFS(M:M,A:A,A258)*F258+VLOOKUP(J258,$AC$20:$AF$30,4,FALSE)</f>
        <v>1954.054079553981</v>
      </c>
      <c r="O258" t="str">
        <f t="shared" si="49"/>
        <v>92204,</v>
      </c>
      <c r="P258" t="str">
        <f t="shared" si="49"/>
        <v>146,</v>
      </c>
      <c r="Q258" t="str">
        <f t="shared" si="48"/>
        <v>(3,6)</v>
      </c>
      <c r="R258" t="str">
        <f t="shared" si="50"/>
        <v>3,</v>
      </c>
      <c r="S258" t="str">
        <f t="shared" si="50"/>
        <v>6,</v>
      </c>
    </row>
    <row r="259" spans="1:19" x14ac:dyDescent="0.15">
      <c r="A259" t="s">
        <v>42</v>
      </c>
      <c r="B259">
        <v>92206</v>
      </c>
      <c r="C259">
        <v>146</v>
      </c>
      <c r="D259">
        <v>3</v>
      </c>
      <c r="E259">
        <v>6</v>
      </c>
      <c r="F259">
        <v>4</v>
      </c>
      <c r="G259" s="5">
        <f t="shared" si="51"/>
        <v>1.5653479146563738E-2</v>
      </c>
      <c r="H259" t="str">
        <f>VLOOKUP(B259,'名称-id-价值'!B:C,2,FALSE)</f>
        <v>T2HP6</v>
      </c>
      <c r="I259" t="str">
        <f t="shared" si="46"/>
        <v>T2部件</v>
      </c>
      <c r="J259">
        <f t="shared" si="43"/>
        <v>7</v>
      </c>
      <c r="K259">
        <f t="shared" si="47"/>
        <v>0.28176262463814727</v>
      </c>
      <c r="L259">
        <f>VLOOKUP(B259,'名称-id-价值'!B:M,J259+2,FALSE)</f>
        <v>60.2</v>
      </c>
      <c r="M259">
        <f t="shared" si="44"/>
        <v>4.2405275008041174</v>
      </c>
      <c r="N259">
        <f t="shared" si="52"/>
        <v>1954.054079553981</v>
      </c>
      <c r="O259" t="str">
        <f t="shared" si="49"/>
        <v>92206,</v>
      </c>
      <c r="P259" t="str">
        <f t="shared" si="49"/>
        <v>146,</v>
      </c>
      <c r="Q259" t="str">
        <f t="shared" si="48"/>
        <v>(3,6)</v>
      </c>
      <c r="R259" t="str">
        <f t="shared" si="50"/>
        <v>3,</v>
      </c>
      <c r="S259" t="str">
        <f t="shared" si="50"/>
        <v>6,</v>
      </c>
    </row>
    <row r="260" spans="1:19" x14ac:dyDescent="0.15">
      <c r="A260" t="s">
        <v>42</v>
      </c>
      <c r="B260">
        <v>93001</v>
      </c>
      <c r="C260">
        <v>153</v>
      </c>
      <c r="D260">
        <v>1</v>
      </c>
      <c r="E260">
        <v>2</v>
      </c>
      <c r="F260">
        <v>4</v>
      </c>
      <c r="G260" s="5">
        <f t="shared" si="51"/>
        <v>1.6403988420714055E-2</v>
      </c>
      <c r="H260" t="str">
        <f>VLOOKUP(B260,'名称-id-价值'!B:C,2,FALSE)</f>
        <v>T3LP1</v>
      </c>
      <c r="I260" t="str">
        <f t="shared" si="46"/>
        <v>T3部件</v>
      </c>
      <c r="J260">
        <f t="shared" si="43"/>
        <v>7</v>
      </c>
      <c r="K260">
        <f t="shared" si="47"/>
        <v>9.8423930524284331E-2</v>
      </c>
      <c r="L260">
        <f>VLOOKUP(B260,'名称-id-价值'!B:M,J260+2,FALSE)</f>
        <v>115.19999999999999</v>
      </c>
      <c r="M260">
        <f t="shared" si="44"/>
        <v>2.8346091990993885</v>
      </c>
      <c r="N260">
        <f t="shared" si="52"/>
        <v>1954.054079553981</v>
      </c>
      <c r="O260" t="str">
        <f t="shared" si="49"/>
        <v>93001,</v>
      </c>
      <c r="P260" t="str">
        <f t="shared" si="49"/>
        <v>153,</v>
      </c>
      <c r="Q260" t="str">
        <f t="shared" si="48"/>
        <v>(1,2)</v>
      </c>
      <c r="R260" t="str">
        <f t="shared" si="50"/>
        <v>1,</v>
      </c>
      <c r="S260" t="str">
        <f t="shared" si="50"/>
        <v>2,</v>
      </c>
    </row>
    <row r="261" spans="1:19" x14ac:dyDescent="0.15">
      <c r="A261" t="s">
        <v>42</v>
      </c>
      <c r="B261">
        <v>93003</v>
      </c>
      <c r="C261">
        <v>153</v>
      </c>
      <c r="D261">
        <v>1</v>
      </c>
      <c r="E261">
        <v>2</v>
      </c>
      <c r="F261">
        <v>4</v>
      </c>
      <c r="G261" s="5">
        <f t="shared" si="51"/>
        <v>1.6403988420714055E-2</v>
      </c>
      <c r="H261" t="str">
        <f>VLOOKUP(B261,'名称-id-价值'!B:C,2,FALSE)</f>
        <v>T3LP3</v>
      </c>
      <c r="I261" t="str">
        <f t="shared" si="46"/>
        <v>T3部件</v>
      </c>
      <c r="J261">
        <f t="shared" si="43"/>
        <v>7</v>
      </c>
      <c r="K261">
        <f t="shared" si="47"/>
        <v>9.8423930524284331E-2</v>
      </c>
      <c r="L261">
        <f>VLOOKUP(B261,'名称-id-价值'!B:M,J261+2,FALSE)</f>
        <v>115.2</v>
      </c>
      <c r="M261">
        <f t="shared" si="44"/>
        <v>2.8346091990993889</v>
      </c>
      <c r="N261">
        <f t="shared" si="52"/>
        <v>1954.054079553981</v>
      </c>
      <c r="O261" t="str">
        <f t="shared" si="49"/>
        <v>93003,</v>
      </c>
      <c r="P261" t="str">
        <f t="shared" si="49"/>
        <v>153,</v>
      </c>
      <c r="Q261" t="str">
        <f t="shared" si="48"/>
        <v>(1,2)</v>
      </c>
      <c r="R261" t="str">
        <f t="shared" si="50"/>
        <v>1,</v>
      </c>
      <c r="S261" t="str">
        <f t="shared" si="50"/>
        <v>2,</v>
      </c>
    </row>
    <row r="262" spans="1:19" x14ac:dyDescent="0.15">
      <c r="A262" t="s">
        <v>42</v>
      </c>
      <c r="B262">
        <v>93005</v>
      </c>
      <c r="C262">
        <v>153</v>
      </c>
      <c r="D262">
        <v>1</v>
      </c>
      <c r="E262">
        <v>2</v>
      </c>
      <c r="F262">
        <v>4</v>
      </c>
      <c r="G262" s="5">
        <f t="shared" si="51"/>
        <v>1.6403988420714055E-2</v>
      </c>
      <c r="H262" t="str">
        <f>VLOOKUP(B262,'名称-id-价值'!B:C,2,FALSE)</f>
        <v>T3LP5</v>
      </c>
      <c r="I262" t="str">
        <f t="shared" si="46"/>
        <v>T3部件</v>
      </c>
      <c r="J262">
        <f t="shared" si="43"/>
        <v>7</v>
      </c>
      <c r="K262">
        <f t="shared" si="47"/>
        <v>9.8423930524284331E-2</v>
      </c>
      <c r="L262">
        <f>VLOOKUP(B262,'名称-id-价值'!B:M,J262+2,FALSE)</f>
        <v>115.2</v>
      </c>
      <c r="M262">
        <f t="shared" si="44"/>
        <v>2.8346091990993889</v>
      </c>
      <c r="N262">
        <f t="shared" si="52"/>
        <v>1954.054079553981</v>
      </c>
      <c r="O262" t="str">
        <f t="shared" si="49"/>
        <v>93005,</v>
      </c>
      <c r="P262" t="str">
        <f t="shared" si="49"/>
        <v>153,</v>
      </c>
      <c r="Q262" t="str">
        <f t="shared" si="48"/>
        <v>(1,2)</v>
      </c>
      <c r="R262" t="str">
        <f t="shared" si="50"/>
        <v>1,</v>
      </c>
      <c r="S262" t="str">
        <f t="shared" si="50"/>
        <v>2,</v>
      </c>
    </row>
    <row r="263" spans="1:19" x14ac:dyDescent="0.15">
      <c r="A263" t="s">
        <v>42</v>
      </c>
      <c r="B263">
        <v>93101</v>
      </c>
      <c r="C263">
        <v>153</v>
      </c>
      <c r="D263">
        <v>1</v>
      </c>
      <c r="E263">
        <v>2</v>
      </c>
      <c r="F263">
        <v>4</v>
      </c>
      <c r="G263" s="5">
        <f t="shared" si="51"/>
        <v>1.6403988420714055E-2</v>
      </c>
      <c r="H263" t="str">
        <f>VLOOKUP(B263,'名称-id-价值'!B:C,2,FALSE)</f>
        <v>T3MP1</v>
      </c>
      <c r="I263" t="str">
        <f t="shared" si="46"/>
        <v>T3部件</v>
      </c>
      <c r="J263">
        <f t="shared" si="43"/>
        <v>7</v>
      </c>
      <c r="K263">
        <f t="shared" si="47"/>
        <v>9.8423930524284331E-2</v>
      </c>
      <c r="L263">
        <f>VLOOKUP(B263,'名称-id-价值'!B:M,J263+2,FALSE)</f>
        <v>115.2</v>
      </c>
      <c r="M263">
        <f t="shared" si="44"/>
        <v>2.8346091990993889</v>
      </c>
      <c r="N263">
        <f t="shared" si="52"/>
        <v>1954.054079553981</v>
      </c>
      <c r="O263" t="str">
        <f t="shared" si="49"/>
        <v>93101,</v>
      </c>
      <c r="P263" t="str">
        <f t="shared" si="49"/>
        <v>153,</v>
      </c>
      <c r="Q263" t="str">
        <f t="shared" si="48"/>
        <v>(1,2)</v>
      </c>
      <c r="R263" t="str">
        <f t="shared" si="50"/>
        <v>1,</v>
      </c>
      <c r="S263" t="str">
        <f t="shared" si="50"/>
        <v>2,</v>
      </c>
    </row>
    <row r="264" spans="1:19" x14ac:dyDescent="0.15">
      <c r="A264" t="s">
        <v>42</v>
      </c>
      <c r="B264">
        <v>93103</v>
      </c>
      <c r="C264">
        <v>153</v>
      </c>
      <c r="D264">
        <v>1</v>
      </c>
      <c r="E264">
        <v>2</v>
      </c>
      <c r="F264">
        <v>4</v>
      </c>
      <c r="G264" s="5">
        <f t="shared" si="51"/>
        <v>1.6403988420714055E-2</v>
      </c>
      <c r="H264" t="str">
        <f>VLOOKUP(B264,'名称-id-价值'!B:C,2,FALSE)</f>
        <v>T3MP3</v>
      </c>
      <c r="I264" t="str">
        <f t="shared" si="46"/>
        <v>T3部件</v>
      </c>
      <c r="J264">
        <f t="shared" si="43"/>
        <v>7</v>
      </c>
      <c r="K264">
        <f t="shared" si="47"/>
        <v>9.8423930524284331E-2</v>
      </c>
      <c r="L264">
        <f>VLOOKUP(B264,'名称-id-价值'!B:M,J264+2,FALSE)</f>
        <v>115.2</v>
      </c>
      <c r="M264">
        <f t="shared" si="44"/>
        <v>2.8346091990993889</v>
      </c>
      <c r="N264">
        <f t="shared" si="52"/>
        <v>1954.054079553981</v>
      </c>
      <c r="O264" t="str">
        <f t="shared" si="49"/>
        <v>93103,</v>
      </c>
      <c r="P264" t="str">
        <f t="shared" si="49"/>
        <v>153,</v>
      </c>
      <c r="Q264" t="str">
        <f t="shared" si="48"/>
        <v>(1,2)</v>
      </c>
      <c r="R264" t="str">
        <f t="shared" si="50"/>
        <v>1,</v>
      </c>
      <c r="S264" t="str">
        <f t="shared" si="50"/>
        <v>2,</v>
      </c>
    </row>
    <row r="265" spans="1:19" x14ac:dyDescent="0.15">
      <c r="A265" t="s">
        <v>42</v>
      </c>
      <c r="B265">
        <v>93105</v>
      </c>
      <c r="C265">
        <v>153</v>
      </c>
      <c r="D265">
        <v>1</v>
      </c>
      <c r="E265">
        <v>2</v>
      </c>
      <c r="F265">
        <v>4</v>
      </c>
      <c r="G265" s="5">
        <f t="shared" si="51"/>
        <v>1.6403988420714055E-2</v>
      </c>
      <c r="H265" t="str">
        <f>VLOOKUP(B265,'名称-id-价值'!B:C,2,FALSE)</f>
        <v>T3MP5</v>
      </c>
      <c r="I265" t="str">
        <f t="shared" si="46"/>
        <v>T3部件</v>
      </c>
      <c r="J265">
        <f t="shared" si="43"/>
        <v>7</v>
      </c>
      <c r="K265">
        <f t="shared" si="47"/>
        <v>9.8423930524284331E-2</v>
      </c>
      <c r="L265">
        <f>VLOOKUP(B265,'名称-id-价值'!B:M,J265+2,FALSE)</f>
        <v>115.2</v>
      </c>
      <c r="M265">
        <f t="shared" si="44"/>
        <v>2.8346091990993889</v>
      </c>
      <c r="N265">
        <f t="shared" si="52"/>
        <v>1954.054079553981</v>
      </c>
      <c r="O265" t="str">
        <f t="shared" si="49"/>
        <v>93105,</v>
      </c>
      <c r="P265" t="str">
        <f t="shared" si="49"/>
        <v>153,</v>
      </c>
      <c r="Q265" t="str">
        <f t="shared" si="48"/>
        <v>(1,2)</v>
      </c>
      <c r="R265" t="str">
        <f t="shared" si="50"/>
        <v>1,</v>
      </c>
      <c r="S265" t="str">
        <f t="shared" si="50"/>
        <v>2,</v>
      </c>
    </row>
    <row r="266" spans="1:19" x14ac:dyDescent="0.15">
      <c r="A266" t="s">
        <v>42</v>
      </c>
      <c r="B266">
        <v>93201</v>
      </c>
      <c r="C266">
        <v>172</v>
      </c>
      <c r="D266">
        <v>1</v>
      </c>
      <c r="E266">
        <v>2</v>
      </c>
      <c r="F266">
        <v>4</v>
      </c>
      <c r="G266" s="5">
        <f t="shared" si="51"/>
        <v>1.8441085021979199E-2</v>
      </c>
      <c r="H266" t="str">
        <f>VLOOKUP(B266,'名称-id-价值'!B:C,2,FALSE)</f>
        <v>T3HP1</v>
      </c>
      <c r="I266" t="str">
        <f t="shared" si="46"/>
        <v>T3部件</v>
      </c>
      <c r="J266">
        <f t="shared" si="43"/>
        <v>7</v>
      </c>
      <c r="K266">
        <f t="shared" si="47"/>
        <v>0.11064651013187519</v>
      </c>
      <c r="L266">
        <f>VLOOKUP(B266,'名称-id-价值'!B:M,J266+2,FALSE)</f>
        <v>115.2</v>
      </c>
      <c r="M266">
        <f t="shared" si="44"/>
        <v>3.1866194917980057</v>
      </c>
      <c r="N266">
        <f t="shared" si="52"/>
        <v>1954.054079553981</v>
      </c>
      <c r="O266" t="str">
        <f t="shared" si="49"/>
        <v>93201,</v>
      </c>
      <c r="P266" t="str">
        <f t="shared" si="49"/>
        <v>172,</v>
      </c>
      <c r="Q266" t="str">
        <f t="shared" si="48"/>
        <v>(1,2)</v>
      </c>
      <c r="R266" t="str">
        <f t="shared" si="50"/>
        <v>1,</v>
      </c>
      <c r="S266" t="str">
        <f t="shared" si="50"/>
        <v>2,</v>
      </c>
    </row>
    <row r="267" spans="1:19" x14ac:dyDescent="0.15">
      <c r="A267" t="s">
        <v>42</v>
      </c>
      <c r="B267">
        <v>93203</v>
      </c>
      <c r="C267">
        <v>172</v>
      </c>
      <c r="D267">
        <v>1</v>
      </c>
      <c r="E267">
        <v>2</v>
      </c>
      <c r="F267">
        <v>4</v>
      </c>
      <c r="G267" s="5">
        <f t="shared" si="51"/>
        <v>1.8441085021979199E-2</v>
      </c>
      <c r="H267" t="str">
        <f>VLOOKUP(B267,'名称-id-价值'!B:C,2,FALSE)</f>
        <v>T3HP3</v>
      </c>
      <c r="I267" t="str">
        <f t="shared" si="46"/>
        <v>T3部件</v>
      </c>
      <c r="J267">
        <f t="shared" ref="J267:J334" si="53">IF(RIGHT(A267,1)+0=0,10,RIGHT(A267,1)+0)</f>
        <v>7</v>
      </c>
      <c r="K267">
        <f t="shared" si="47"/>
        <v>0.11064651013187519</v>
      </c>
      <c r="L267">
        <f>VLOOKUP(B267,'名称-id-价值'!B:M,J267+2,FALSE)</f>
        <v>115.2</v>
      </c>
      <c r="M267">
        <f t="shared" ref="M267:M334" si="54">G267*L267*AVERAGE(D267:E267)</f>
        <v>3.1866194917980057</v>
      </c>
      <c r="N267">
        <f t="shared" si="52"/>
        <v>1954.054079553981</v>
      </c>
      <c r="O267" t="str">
        <f t="shared" si="49"/>
        <v>93203,</v>
      </c>
      <c r="P267" t="str">
        <f t="shared" si="49"/>
        <v>172,</v>
      </c>
      <c r="Q267" t="str">
        <f t="shared" si="48"/>
        <v>(1,2)</v>
      </c>
      <c r="R267" t="str">
        <f t="shared" ref="R267:S299" si="55">D267&amp;","</f>
        <v>1,</v>
      </c>
      <c r="S267" t="str">
        <f t="shared" si="55"/>
        <v>2,</v>
      </c>
    </row>
    <row r="268" spans="1:19" x14ac:dyDescent="0.15">
      <c r="A268" t="s">
        <v>42</v>
      </c>
      <c r="B268">
        <v>93205</v>
      </c>
      <c r="C268">
        <v>172</v>
      </c>
      <c r="D268">
        <v>1</v>
      </c>
      <c r="E268">
        <v>2</v>
      </c>
      <c r="F268">
        <v>4</v>
      </c>
      <c r="G268" s="5">
        <f t="shared" si="51"/>
        <v>1.8441085021979199E-2</v>
      </c>
      <c r="H268" t="str">
        <f>VLOOKUP(B268,'名称-id-价值'!B:C,2,FALSE)</f>
        <v>T3HP5</v>
      </c>
      <c r="I268" t="str">
        <f t="shared" si="46"/>
        <v>T3部件</v>
      </c>
      <c r="J268">
        <f t="shared" si="53"/>
        <v>7</v>
      </c>
      <c r="K268">
        <f t="shared" si="47"/>
        <v>0.11064651013187519</v>
      </c>
      <c r="L268">
        <f>VLOOKUP(B268,'名称-id-价值'!B:M,J268+2,FALSE)</f>
        <v>115.2</v>
      </c>
      <c r="M268">
        <f t="shared" si="54"/>
        <v>3.1866194917980057</v>
      </c>
      <c r="N268">
        <f t="shared" si="52"/>
        <v>1954.054079553981</v>
      </c>
      <c r="O268" t="str">
        <f t="shared" si="49"/>
        <v>93205,</v>
      </c>
      <c r="P268" t="str">
        <f t="shared" si="49"/>
        <v>172,</v>
      </c>
      <c r="Q268" t="str">
        <f t="shared" si="48"/>
        <v>(1,2)</v>
      </c>
      <c r="R268" t="str">
        <f t="shared" si="55"/>
        <v>1,</v>
      </c>
      <c r="S268" t="str">
        <f t="shared" si="55"/>
        <v>2,</v>
      </c>
    </row>
    <row r="269" spans="1:19" x14ac:dyDescent="0.15">
      <c r="A269" t="s">
        <v>42</v>
      </c>
      <c r="B269">
        <v>93002</v>
      </c>
      <c r="C269">
        <v>172</v>
      </c>
      <c r="D269">
        <v>1</v>
      </c>
      <c r="E269">
        <v>2</v>
      </c>
      <c r="F269">
        <v>4</v>
      </c>
      <c r="G269" s="5">
        <f t="shared" si="51"/>
        <v>1.8441085021979199E-2</v>
      </c>
      <c r="H269" t="str">
        <f>VLOOKUP(B269,'名称-id-价值'!B:C,2,FALSE)</f>
        <v>T3LP2</v>
      </c>
      <c r="I269" t="str">
        <f t="shared" si="46"/>
        <v>T3部件</v>
      </c>
      <c r="J269">
        <f t="shared" si="53"/>
        <v>7</v>
      </c>
      <c r="K269">
        <f t="shared" si="47"/>
        <v>0.11064651013187519</v>
      </c>
      <c r="L269">
        <f>VLOOKUP(B269,'名称-id-价值'!B:M,J269+2,FALSE)</f>
        <v>115.19999999999999</v>
      </c>
      <c r="M269">
        <f t="shared" si="54"/>
        <v>3.1866194917980053</v>
      </c>
      <c r="N269">
        <f t="shared" si="52"/>
        <v>1954.054079553981</v>
      </c>
      <c r="O269" t="str">
        <f t="shared" si="49"/>
        <v>93002,</v>
      </c>
      <c r="P269" t="str">
        <f t="shared" si="49"/>
        <v>172,</v>
      </c>
      <c r="Q269" t="str">
        <f t="shared" si="48"/>
        <v>(1,2)</v>
      </c>
      <c r="R269" t="str">
        <f t="shared" si="55"/>
        <v>1,</v>
      </c>
      <c r="S269" t="str">
        <f t="shared" si="55"/>
        <v>2,</v>
      </c>
    </row>
    <row r="270" spans="1:19" x14ac:dyDescent="0.15">
      <c r="A270" t="s">
        <v>42</v>
      </c>
      <c r="B270">
        <v>93004</v>
      </c>
      <c r="C270">
        <v>172</v>
      </c>
      <c r="D270">
        <v>1</v>
      </c>
      <c r="E270">
        <v>2</v>
      </c>
      <c r="F270">
        <v>4</v>
      </c>
      <c r="G270" s="5">
        <f t="shared" si="51"/>
        <v>1.8441085021979199E-2</v>
      </c>
      <c r="H270" t="str">
        <f>VLOOKUP(B270,'名称-id-价值'!B:C,2,FALSE)</f>
        <v>T3LP4</v>
      </c>
      <c r="I270" t="str">
        <f t="shared" si="46"/>
        <v>T3部件</v>
      </c>
      <c r="J270">
        <f t="shared" si="53"/>
        <v>7</v>
      </c>
      <c r="K270">
        <f t="shared" si="47"/>
        <v>0.11064651013187519</v>
      </c>
      <c r="L270">
        <f>VLOOKUP(B270,'名称-id-价值'!B:M,J270+2,FALSE)</f>
        <v>115.2</v>
      </c>
      <c r="M270">
        <f t="shared" si="54"/>
        <v>3.1866194917980057</v>
      </c>
      <c r="N270">
        <f t="shared" si="52"/>
        <v>1954.054079553981</v>
      </c>
      <c r="O270" t="str">
        <f t="shared" si="49"/>
        <v>93004,</v>
      </c>
      <c r="P270" t="str">
        <f t="shared" si="49"/>
        <v>172,</v>
      </c>
      <c r="Q270" t="str">
        <f t="shared" si="48"/>
        <v>(1,2)</v>
      </c>
      <c r="R270" t="str">
        <f t="shared" si="55"/>
        <v>1,</v>
      </c>
      <c r="S270" t="str">
        <f t="shared" si="55"/>
        <v>2,</v>
      </c>
    </row>
    <row r="271" spans="1:19" x14ac:dyDescent="0.15">
      <c r="A271" t="s">
        <v>42</v>
      </c>
      <c r="B271">
        <v>93006</v>
      </c>
      <c r="C271">
        <v>172</v>
      </c>
      <c r="D271">
        <v>1</v>
      </c>
      <c r="E271">
        <v>2</v>
      </c>
      <c r="F271">
        <v>4</v>
      </c>
      <c r="G271" s="5">
        <f t="shared" si="51"/>
        <v>1.8441085021979199E-2</v>
      </c>
      <c r="H271" t="str">
        <f>VLOOKUP(B271,'名称-id-价值'!B:C,2,FALSE)</f>
        <v>T3LP6</v>
      </c>
      <c r="I271" t="str">
        <f t="shared" ref="I271:I341" si="56">IF(LEFT(B271,1)+0=5,"T"&amp;MID(B271,3,1)&amp;"碎片",IF(LEFT(B271,1)+0=1,"T"&amp;MID(B271,3,1)&amp;"坦克",IF(LEFT(B271,1)+0=9,"T"&amp;MID(B271,2,1)&amp;"部件")))</f>
        <v>T3部件</v>
      </c>
      <c r="J271">
        <f t="shared" si="53"/>
        <v>7</v>
      </c>
      <c r="K271">
        <f t="shared" ref="K271:K341" si="57">AVERAGE(D271:E271)*G271*F271</f>
        <v>0.11064651013187519</v>
      </c>
      <c r="L271">
        <f>VLOOKUP(B271,'名称-id-价值'!B:M,J271+2,FALSE)</f>
        <v>115.2</v>
      </c>
      <c r="M271">
        <f t="shared" si="54"/>
        <v>3.1866194917980057</v>
      </c>
      <c r="N271">
        <f t="shared" si="52"/>
        <v>1954.054079553981</v>
      </c>
      <c r="O271" t="str">
        <f t="shared" si="49"/>
        <v>93006,</v>
      </c>
      <c r="P271" t="str">
        <f t="shared" si="49"/>
        <v>172,</v>
      </c>
      <c r="Q271" t="str">
        <f t="shared" ref="Q271:Q341" si="58">"("&amp;LEFT(R271&amp;S271,LEN(R271&amp;S271)-1)&amp;")"</f>
        <v>(1,2)</v>
      </c>
      <c r="R271" t="str">
        <f t="shared" si="55"/>
        <v>1,</v>
      </c>
      <c r="S271" t="str">
        <f t="shared" si="55"/>
        <v>2,</v>
      </c>
    </row>
    <row r="272" spans="1:19" x14ac:dyDescent="0.15">
      <c r="A272" t="s">
        <v>42</v>
      </c>
      <c r="B272">
        <v>93102</v>
      </c>
      <c r="C272">
        <v>172</v>
      </c>
      <c r="D272">
        <v>1</v>
      </c>
      <c r="E272">
        <v>2</v>
      </c>
      <c r="F272">
        <v>4</v>
      </c>
      <c r="G272" s="5">
        <f t="shared" si="51"/>
        <v>1.8441085021979199E-2</v>
      </c>
      <c r="H272" t="str">
        <f>VLOOKUP(B272,'名称-id-价值'!B:C,2,FALSE)</f>
        <v>T3MP2</v>
      </c>
      <c r="I272" t="str">
        <f t="shared" si="56"/>
        <v>T3部件</v>
      </c>
      <c r="J272">
        <f t="shared" si="53"/>
        <v>7</v>
      </c>
      <c r="K272">
        <f t="shared" si="57"/>
        <v>0.11064651013187519</v>
      </c>
      <c r="L272">
        <f>VLOOKUP(B272,'名称-id-价值'!B:M,J272+2,FALSE)</f>
        <v>115.2</v>
      </c>
      <c r="M272">
        <f t="shared" si="54"/>
        <v>3.1866194917980057</v>
      </c>
      <c r="N272">
        <f t="shared" si="52"/>
        <v>1954.054079553981</v>
      </c>
      <c r="O272" t="str">
        <f t="shared" si="49"/>
        <v>93102,</v>
      </c>
      <c r="P272" t="str">
        <f t="shared" si="49"/>
        <v>172,</v>
      </c>
      <c r="Q272" t="str">
        <f t="shared" si="58"/>
        <v>(1,2)</v>
      </c>
      <c r="R272" t="str">
        <f t="shared" si="55"/>
        <v>1,</v>
      </c>
      <c r="S272" t="str">
        <f t="shared" si="55"/>
        <v>2,</v>
      </c>
    </row>
    <row r="273" spans="1:19" x14ac:dyDescent="0.15">
      <c r="A273" t="s">
        <v>42</v>
      </c>
      <c r="B273">
        <v>93104</v>
      </c>
      <c r="C273">
        <v>172</v>
      </c>
      <c r="D273">
        <v>1</v>
      </c>
      <c r="E273">
        <v>2</v>
      </c>
      <c r="F273">
        <v>4</v>
      </c>
      <c r="G273" s="5">
        <f t="shared" si="51"/>
        <v>1.8441085021979199E-2</v>
      </c>
      <c r="H273" t="str">
        <f>VLOOKUP(B273,'名称-id-价值'!B:C,2,FALSE)</f>
        <v>T3MP4</v>
      </c>
      <c r="I273" t="str">
        <f t="shared" si="56"/>
        <v>T3部件</v>
      </c>
      <c r="J273">
        <f t="shared" si="53"/>
        <v>7</v>
      </c>
      <c r="K273">
        <f t="shared" si="57"/>
        <v>0.11064651013187519</v>
      </c>
      <c r="L273">
        <f>VLOOKUP(B273,'名称-id-价值'!B:M,J273+2,FALSE)</f>
        <v>115.2</v>
      </c>
      <c r="M273">
        <f t="shared" si="54"/>
        <v>3.1866194917980057</v>
      </c>
      <c r="N273">
        <f t="shared" si="52"/>
        <v>1954.054079553981</v>
      </c>
      <c r="O273" t="str">
        <f t="shared" si="49"/>
        <v>93104,</v>
      </c>
      <c r="P273" t="str">
        <f t="shared" si="49"/>
        <v>172,</v>
      </c>
      <c r="Q273" t="str">
        <f t="shared" si="58"/>
        <v>(1,2)</v>
      </c>
      <c r="R273" t="str">
        <f t="shared" si="55"/>
        <v>1,</v>
      </c>
      <c r="S273" t="str">
        <f t="shared" si="55"/>
        <v>2,</v>
      </c>
    </row>
    <row r="274" spans="1:19" x14ac:dyDescent="0.15">
      <c r="A274" t="s">
        <v>42</v>
      </c>
      <c r="B274">
        <v>93106</v>
      </c>
      <c r="C274">
        <v>172</v>
      </c>
      <c r="D274">
        <v>1</v>
      </c>
      <c r="E274">
        <v>2</v>
      </c>
      <c r="F274">
        <v>4</v>
      </c>
      <c r="G274" s="5">
        <f t="shared" si="51"/>
        <v>1.8441085021979199E-2</v>
      </c>
      <c r="H274" t="str">
        <f>VLOOKUP(B274,'名称-id-价值'!B:C,2,FALSE)</f>
        <v>T3MP6</v>
      </c>
      <c r="I274" t="str">
        <f t="shared" si="56"/>
        <v>T3部件</v>
      </c>
      <c r="J274">
        <f t="shared" si="53"/>
        <v>7</v>
      </c>
      <c r="K274">
        <f t="shared" si="57"/>
        <v>0.11064651013187519</v>
      </c>
      <c r="L274">
        <f>VLOOKUP(B274,'名称-id-价值'!B:M,J274+2,FALSE)</f>
        <v>115.2</v>
      </c>
      <c r="M274">
        <f t="shared" si="54"/>
        <v>3.1866194917980057</v>
      </c>
      <c r="N274">
        <f t="shared" si="52"/>
        <v>1954.054079553981</v>
      </c>
      <c r="O274" t="str">
        <f t="shared" si="49"/>
        <v>93106,</v>
      </c>
      <c r="P274" t="str">
        <f t="shared" si="49"/>
        <v>172,</v>
      </c>
      <c r="Q274" t="str">
        <f t="shared" si="58"/>
        <v>(1,2)</v>
      </c>
      <c r="R274" t="str">
        <f t="shared" si="55"/>
        <v>1,</v>
      </c>
      <c r="S274" t="str">
        <f t="shared" si="55"/>
        <v>2,</v>
      </c>
    </row>
    <row r="275" spans="1:19" x14ac:dyDescent="0.15">
      <c r="A275" t="s">
        <v>42</v>
      </c>
      <c r="B275">
        <v>93202</v>
      </c>
      <c r="C275">
        <v>172</v>
      </c>
      <c r="D275">
        <v>1</v>
      </c>
      <c r="E275">
        <v>2</v>
      </c>
      <c r="F275">
        <v>4</v>
      </c>
      <c r="G275" s="5">
        <f t="shared" si="51"/>
        <v>1.8441085021979199E-2</v>
      </c>
      <c r="H275" t="str">
        <f>VLOOKUP(B275,'名称-id-价值'!B:C,2,FALSE)</f>
        <v>T3HP2</v>
      </c>
      <c r="I275" t="str">
        <f t="shared" si="56"/>
        <v>T3部件</v>
      </c>
      <c r="J275">
        <f t="shared" si="53"/>
        <v>7</v>
      </c>
      <c r="K275">
        <f t="shared" si="57"/>
        <v>0.11064651013187519</v>
      </c>
      <c r="L275">
        <f>VLOOKUP(B275,'名称-id-价值'!B:M,J275+2,FALSE)</f>
        <v>115.2</v>
      </c>
      <c r="M275">
        <f t="shared" si="54"/>
        <v>3.1866194917980057</v>
      </c>
      <c r="N275">
        <f t="shared" si="52"/>
        <v>1954.054079553981</v>
      </c>
      <c r="O275" t="str">
        <f t="shared" si="49"/>
        <v>93202,</v>
      </c>
      <c r="P275" t="str">
        <f t="shared" si="49"/>
        <v>172,</v>
      </c>
      <c r="Q275" t="str">
        <f t="shared" si="58"/>
        <v>(1,2)</v>
      </c>
      <c r="R275" t="str">
        <f t="shared" si="55"/>
        <v>1,</v>
      </c>
      <c r="S275" t="str">
        <f t="shared" si="55"/>
        <v>2,</v>
      </c>
    </row>
    <row r="276" spans="1:19" x14ac:dyDescent="0.15">
      <c r="A276" t="s">
        <v>42</v>
      </c>
      <c r="B276">
        <v>93204</v>
      </c>
      <c r="C276">
        <v>172</v>
      </c>
      <c r="D276">
        <v>1</v>
      </c>
      <c r="E276">
        <v>2</v>
      </c>
      <c r="F276">
        <v>4</v>
      </c>
      <c r="G276" s="5">
        <f t="shared" si="51"/>
        <v>1.8441085021979199E-2</v>
      </c>
      <c r="H276" t="str">
        <f>VLOOKUP(B276,'名称-id-价值'!B:C,2,FALSE)</f>
        <v>T3HP4</v>
      </c>
      <c r="I276" t="str">
        <f t="shared" si="56"/>
        <v>T3部件</v>
      </c>
      <c r="J276">
        <f t="shared" si="53"/>
        <v>7</v>
      </c>
      <c r="K276">
        <f t="shared" si="57"/>
        <v>0.11064651013187519</v>
      </c>
      <c r="L276">
        <f>VLOOKUP(B276,'名称-id-价值'!B:M,J276+2,FALSE)</f>
        <v>115.2</v>
      </c>
      <c r="M276">
        <f t="shared" si="54"/>
        <v>3.1866194917980057</v>
      </c>
      <c r="N276">
        <f t="shared" si="52"/>
        <v>1954.054079553981</v>
      </c>
      <c r="O276" t="str">
        <f t="shared" si="49"/>
        <v>93204,</v>
      </c>
      <c r="P276" t="str">
        <f t="shared" si="49"/>
        <v>172,</v>
      </c>
      <c r="Q276" t="str">
        <f t="shared" si="58"/>
        <v>(1,2)</v>
      </c>
      <c r="R276" t="str">
        <f t="shared" si="55"/>
        <v>1,</v>
      </c>
      <c r="S276" t="str">
        <f t="shared" si="55"/>
        <v>2,</v>
      </c>
    </row>
    <row r="277" spans="1:19" x14ac:dyDescent="0.15">
      <c r="A277" t="s">
        <v>42</v>
      </c>
      <c r="B277">
        <v>93206</v>
      </c>
      <c r="C277">
        <v>134</v>
      </c>
      <c r="D277">
        <v>1</v>
      </c>
      <c r="E277">
        <v>2</v>
      </c>
      <c r="F277">
        <v>4</v>
      </c>
      <c r="G277" s="5">
        <f t="shared" si="51"/>
        <v>1.4366891819448911E-2</v>
      </c>
      <c r="H277" t="str">
        <f>VLOOKUP(B277,'名称-id-价值'!B:C,2,FALSE)</f>
        <v>T3HP6</v>
      </c>
      <c r="I277" t="str">
        <f t="shared" si="56"/>
        <v>T3部件</v>
      </c>
      <c r="J277">
        <f t="shared" si="53"/>
        <v>7</v>
      </c>
      <c r="K277">
        <f t="shared" si="57"/>
        <v>8.6201350916693467E-2</v>
      </c>
      <c r="L277">
        <f>VLOOKUP(B277,'名称-id-价值'!B:M,J277+2,FALSE)</f>
        <v>115.2</v>
      </c>
      <c r="M277">
        <f t="shared" si="54"/>
        <v>2.4825989064007716</v>
      </c>
      <c r="N277">
        <f t="shared" si="52"/>
        <v>1954.054079553981</v>
      </c>
      <c r="O277" t="str">
        <f t="shared" si="49"/>
        <v>93206,</v>
      </c>
      <c r="P277" t="str">
        <f t="shared" si="49"/>
        <v>134,</v>
      </c>
      <c r="Q277" t="str">
        <f t="shared" si="58"/>
        <v>(1,2)</v>
      </c>
      <c r="R277" t="str">
        <f t="shared" si="55"/>
        <v>1,</v>
      </c>
      <c r="S277" t="str">
        <f t="shared" si="55"/>
        <v>2,</v>
      </c>
    </row>
    <row r="278" spans="1:19" x14ac:dyDescent="0.15">
      <c r="A278" t="s">
        <v>42</v>
      </c>
      <c r="B278">
        <v>94003</v>
      </c>
      <c r="C278">
        <v>100</v>
      </c>
      <c r="D278">
        <v>1</v>
      </c>
      <c r="E278">
        <v>1</v>
      </c>
      <c r="F278">
        <v>4</v>
      </c>
      <c r="G278" s="5">
        <f t="shared" si="51"/>
        <v>1.0721561059290233E-2</v>
      </c>
      <c r="H278" t="str">
        <f>VLOOKUP(B278,'名称-id-价值'!B:C,2,FALSE)</f>
        <v>T4LP3</v>
      </c>
      <c r="I278" t="str">
        <f t="shared" si="56"/>
        <v>T4部件</v>
      </c>
      <c r="J278">
        <f t="shared" si="53"/>
        <v>7</v>
      </c>
      <c r="K278">
        <f t="shared" si="57"/>
        <v>4.2886244237160934E-2</v>
      </c>
      <c r="L278">
        <f>VLOOKUP(B278,'名称-id-价值'!B:M,J278+2,FALSE)</f>
        <v>200</v>
      </c>
      <c r="M278">
        <f t="shared" si="54"/>
        <v>2.1443122118580469</v>
      </c>
      <c r="N278">
        <f t="shared" si="52"/>
        <v>1954.054079553981</v>
      </c>
      <c r="O278" t="str">
        <f t="shared" si="49"/>
        <v>94003,</v>
      </c>
      <c r="P278" t="str">
        <f t="shared" si="49"/>
        <v>100,</v>
      </c>
      <c r="Q278" t="str">
        <f t="shared" si="58"/>
        <v>(1,1)</v>
      </c>
      <c r="R278" t="str">
        <f t="shared" si="55"/>
        <v>1,</v>
      </c>
      <c r="S278" t="str">
        <f t="shared" si="55"/>
        <v>1,</v>
      </c>
    </row>
    <row r="279" spans="1:19" x14ac:dyDescent="0.15">
      <c r="A279" t="s">
        <v>42</v>
      </c>
      <c r="B279">
        <v>94103</v>
      </c>
      <c r="C279">
        <v>400</v>
      </c>
      <c r="D279">
        <v>1</v>
      </c>
      <c r="E279">
        <v>1</v>
      </c>
      <c r="F279">
        <v>4</v>
      </c>
      <c r="G279" s="5">
        <f t="shared" si="51"/>
        <v>4.2886244237160934E-2</v>
      </c>
      <c r="H279" t="str">
        <f>VLOOKUP(B279,'名称-id-价值'!B:C,2,FALSE)</f>
        <v>T4MP3</v>
      </c>
      <c r="I279" t="str">
        <f t="shared" si="56"/>
        <v>T4部件</v>
      </c>
      <c r="J279">
        <f t="shared" si="53"/>
        <v>7</v>
      </c>
      <c r="K279">
        <f t="shared" si="57"/>
        <v>0.17154497694864373</v>
      </c>
      <c r="L279">
        <f>VLOOKUP(B279,'名称-id-价值'!B:M,J279+2,FALSE)</f>
        <v>200</v>
      </c>
      <c r="M279">
        <f t="shared" si="54"/>
        <v>8.5772488474321875</v>
      </c>
      <c r="N279">
        <f t="shared" si="52"/>
        <v>1954.054079553981</v>
      </c>
      <c r="O279" t="str">
        <f t="shared" si="49"/>
        <v>94103,</v>
      </c>
      <c r="P279" t="str">
        <f t="shared" si="49"/>
        <v>400,</v>
      </c>
      <c r="Q279" t="str">
        <f t="shared" si="58"/>
        <v>(1,1)</v>
      </c>
      <c r="R279" t="str">
        <f t="shared" si="55"/>
        <v>1,</v>
      </c>
      <c r="S279" t="str">
        <f t="shared" si="55"/>
        <v>1,</v>
      </c>
    </row>
    <row r="280" spans="1:19" x14ac:dyDescent="0.15">
      <c r="A280" t="s">
        <v>43</v>
      </c>
      <c r="B280">
        <v>11311</v>
      </c>
      <c r="C280">
        <v>177</v>
      </c>
      <c r="D280">
        <v>1</v>
      </c>
      <c r="E280">
        <v>1</v>
      </c>
      <c r="F280">
        <v>4</v>
      </c>
      <c r="G280" s="5">
        <f t="shared" si="51"/>
        <v>1.8977163074943713E-2</v>
      </c>
      <c r="H280" t="str">
        <f>VLOOKUP(B280,'名称-id-价值'!B:C,2,FALSE)</f>
        <v>35(t)</v>
      </c>
      <c r="I280" t="str">
        <f t="shared" si="56"/>
        <v>T3坦克</v>
      </c>
      <c r="J280">
        <f t="shared" si="53"/>
        <v>8</v>
      </c>
      <c r="K280">
        <f t="shared" si="57"/>
        <v>7.5908652299774851E-2</v>
      </c>
      <c r="L280">
        <f>VLOOKUP(B280,'名称-id-价值'!B:M,J280+2,FALSE)</f>
        <v>1353</v>
      </c>
      <c r="M280">
        <f t="shared" si="54"/>
        <v>25.676101640398844</v>
      </c>
      <c r="N280">
        <f t="shared" si="52"/>
        <v>1923.6776241020718</v>
      </c>
      <c r="O280" t="str">
        <f t="shared" si="49"/>
        <v>11311,</v>
      </c>
      <c r="P280" t="str">
        <f t="shared" si="49"/>
        <v>177,</v>
      </c>
      <c r="Q280" t="str">
        <f t="shared" si="58"/>
        <v>(1,1)</v>
      </c>
      <c r="R280" t="str">
        <f t="shared" si="55"/>
        <v>1,</v>
      </c>
      <c r="S280" t="str">
        <f t="shared" si="55"/>
        <v>1,</v>
      </c>
    </row>
    <row r="281" spans="1:19" x14ac:dyDescent="0.15">
      <c r="A281" t="s">
        <v>43</v>
      </c>
      <c r="B281">
        <v>12311</v>
      </c>
      <c r="C281">
        <v>177</v>
      </c>
      <c r="D281">
        <v>1</v>
      </c>
      <c r="E281">
        <v>1</v>
      </c>
      <c r="F281">
        <v>4</v>
      </c>
      <c r="G281" s="5">
        <f t="shared" si="51"/>
        <v>1.8977163074943713E-2</v>
      </c>
      <c r="H281" t="str">
        <f>VLOOKUP(B281,'名称-id-价值'!B:C,2,FALSE)</f>
        <v>玛蒂尔达</v>
      </c>
      <c r="I281" t="str">
        <f t="shared" si="56"/>
        <v>T3坦克</v>
      </c>
      <c r="J281">
        <f t="shared" si="53"/>
        <v>8</v>
      </c>
      <c r="K281">
        <f t="shared" si="57"/>
        <v>7.5908652299774851E-2</v>
      </c>
      <c r="L281">
        <f>VLOOKUP(B281,'名称-id-价值'!B:M,J281+2,FALSE)</f>
        <v>1353</v>
      </c>
      <c r="M281">
        <f t="shared" si="54"/>
        <v>25.676101640398844</v>
      </c>
      <c r="N281">
        <f t="shared" si="52"/>
        <v>1923.6776241020718</v>
      </c>
      <c r="O281" t="str">
        <f t="shared" si="49"/>
        <v>12311,</v>
      </c>
      <c r="P281" t="str">
        <f t="shared" si="49"/>
        <v>177,</v>
      </c>
      <c r="Q281" t="str">
        <f t="shared" si="58"/>
        <v>(1,1)</v>
      </c>
      <c r="R281" t="str">
        <f t="shared" si="55"/>
        <v>1,</v>
      </c>
      <c r="S281" t="str">
        <f t="shared" si="55"/>
        <v>1,</v>
      </c>
    </row>
    <row r="282" spans="1:19" x14ac:dyDescent="0.15">
      <c r="A282" t="s">
        <v>43</v>
      </c>
      <c r="B282">
        <v>13311</v>
      </c>
      <c r="C282">
        <v>177</v>
      </c>
      <c r="D282">
        <v>1</v>
      </c>
      <c r="E282">
        <v>1</v>
      </c>
      <c r="F282">
        <v>4</v>
      </c>
      <c r="G282" s="5">
        <f t="shared" si="51"/>
        <v>1.8977163074943713E-2</v>
      </c>
      <c r="H282" t="str">
        <f>VLOOKUP(B282,'名称-id-价值'!B:C,2,FALSE)</f>
        <v>黑豹</v>
      </c>
      <c r="I282" t="str">
        <f t="shared" si="56"/>
        <v>T3坦克</v>
      </c>
      <c r="J282">
        <f t="shared" si="53"/>
        <v>8</v>
      </c>
      <c r="K282">
        <f t="shared" si="57"/>
        <v>7.5908652299774851E-2</v>
      </c>
      <c r="L282">
        <f>VLOOKUP(B282,'名称-id-价值'!B:M,J282+2,FALSE)</f>
        <v>1353</v>
      </c>
      <c r="M282">
        <f t="shared" si="54"/>
        <v>25.676101640398844</v>
      </c>
      <c r="N282">
        <f t="shared" si="52"/>
        <v>1923.6776241020718</v>
      </c>
      <c r="O282" t="str">
        <f t="shared" si="49"/>
        <v>13311,</v>
      </c>
      <c r="P282" t="str">
        <f t="shared" si="49"/>
        <v>177,</v>
      </c>
      <c r="Q282" t="str">
        <f t="shared" si="58"/>
        <v>(1,1)</v>
      </c>
      <c r="R282" t="str">
        <f t="shared" si="55"/>
        <v>1,</v>
      </c>
      <c r="S282" t="str">
        <f t="shared" si="55"/>
        <v>1,</v>
      </c>
    </row>
    <row r="283" spans="1:19" x14ac:dyDescent="0.15">
      <c r="A283" t="s">
        <v>43</v>
      </c>
      <c r="B283">
        <v>11321</v>
      </c>
      <c r="C283">
        <v>99</v>
      </c>
      <c r="D283">
        <v>1</v>
      </c>
      <c r="E283">
        <v>1</v>
      </c>
      <c r="F283">
        <v>4</v>
      </c>
      <c r="G283" s="5">
        <f t="shared" si="51"/>
        <v>1.061434544869733E-2</v>
      </c>
      <c r="H283" t="str">
        <f>VLOOKUP(B283,'名称-id-价值'!B:C,2,FALSE)</f>
        <v>十字军</v>
      </c>
      <c r="I283" t="str">
        <f t="shared" si="56"/>
        <v>T3坦克</v>
      </c>
      <c r="J283">
        <f t="shared" si="53"/>
        <v>8</v>
      </c>
      <c r="K283">
        <f t="shared" si="57"/>
        <v>4.245738179478932E-2</v>
      </c>
      <c r="L283">
        <f>VLOOKUP(B283,'名称-id-价值'!B:M,J283+2,FALSE)</f>
        <v>1848</v>
      </c>
      <c r="M283">
        <f t="shared" si="54"/>
        <v>19.615310389192665</v>
      </c>
      <c r="N283">
        <f t="shared" si="52"/>
        <v>1923.6776241020718</v>
      </c>
      <c r="O283" t="str">
        <f t="shared" si="49"/>
        <v>11321,</v>
      </c>
      <c r="P283" t="str">
        <f t="shared" si="49"/>
        <v>99,</v>
      </c>
      <c r="Q283" t="str">
        <f t="shared" si="58"/>
        <v>(1,1)</v>
      </c>
      <c r="R283" t="str">
        <f t="shared" si="55"/>
        <v>1,</v>
      </c>
      <c r="S283" t="str">
        <f t="shared" si="55"/>
        <v>1,</v>
      </c>
    </row>
    <row r="284" spans="1:19" x14ac:dyDescent="0.15">
      <c r="A284" t="s">
        <v>43</v>
      </c>
      <c r="B284">
        <v>12321</v>
      </c>
      <c r="C284">
        <v>99</v>
      </c>
      <c r="D284">
        <v>1</v>
      </c>
      <c r="E284">
        <v>1</v>
      </c>
      <c r="F284">
        <v>4</v>
      </c>
      <c r="G284" s="5">
        <f t="shared" si="51"/>
        <v>1.061434544869733E-2</v>
      </c>
      <c r="H284" t="str">
        <f>VLOOKUP(B284,'名称-id-价值'!B:C,2,FALSE)</f>
        <v>谢尔曼</v>
      </c>
      <c r="I284" t="str">
        <f t="shared" si="56"/>
        <v>T3坦克</v>
      </c>
      <c r="J284">
        <f t="shared" si="53"/>
        <v>8</v>
      </c>
      <c r="K284">
        <f t="shared" si="57"/>
        <v>4.245738179478932E-2</v>
      </c>
      <c r="L284">
        <f>VLOOKUP(B284,'名称-id-价值'!B:M,J284+2,FALSE)</f>
        <v>1848</v>
      </c>
      <c r="M284">
        <f t="shared" si="54"/>
        <v>19.615310389192665</v>
      </c>
      <c r="N284">
        <f t="shared" si="52"/>
        <v>1923.6776241020718</v>
      </c>
      <c r="O284" t="str">
        <f t="shared" si="49"/>
        <v>12321,</v>
      </c>
      <c r="P284" t="str">
        <f t="shared" si="49"/>
        <v>99,</v>
      </c>
      <c r="Q284" t="str">
        <f t="shared" si="58"/>
        <v>(1,1)</v>
      </c>
      <c r="R284" t="str">
        <f t="shared" si="55"/>
        <v>1,</v>
      </c>
      <c r="S284" t="str">
        <f t="shared" si="55"/>
        <v>1,</v>
      </c>
    </row>
    <row r="285" spans="1:19" x14ac:dyDescent="0.15">
      <c r="A285" t="s">
        <v>43</v>
      </c>
      <c r="B285">
        <v>13321</v>
      </c>
      <c r="C285">
        <v>99</v>
      </c>
      <c r="D285">
        <v>1</v>
      </c>
      <c r="E285">
        <v>1</v>
      </c>
      <c r="F285">
        <v>4</v>
      </c>
      <c r="G285" s="5">
        <f t="shared" si="51"/>
        <v>1.061434544869733E-2</v>
      </c>
      <c r="H285" t="str">
        <f>VLOOKUP(B285,'名称-id-价值'!B:C,2,FALSE)</f>
        <v>虎式</v>
      </c>
      <c r="I285" t="str">
        <f t="shared" si="56"/>
        <v>T3坦克</v>
      </c>
      <c r="J285">
        <f t="shared" si="53"/>
        <v>8</v>
      </c>
      <c r="K285">
        <f t="shared" si="57"/>
        <v>4.245738179478932E-2</v>
      </c>
      <c r="L285">
        <f>VLOOKUP(B285,'名称-id-价值'!B:M,J285+2,FALSE)</f>
        <v>1848</v>
      </c>
      <c r="M285">
        <f t="shared" si="54"/>
        <v>19.615310389192665</v>
      </c>
      <c r="N285">
        <f t="shared" si="52"/>
        <v>1923.6776241020718</v>
      </c>
      <c r="O285" t="str">
        <f t="shared" si="49"/>
        <v>13321,</v>
      </c>
      <c r="P285" t="str">
        <f t="shared" si="49"/>
        <v>99,</v>
      </c>
      <c r="Q285" t="str">
        <f t="shared" si="58"/>
        <v>(1,1)</v>
      </c>
      <c r="R285" t="str">
        <f t="shared" si="55"/>
        <v>1,</v>
      </c>
      <c r="S285" t="str">
        <f t="shared" si="55"/>
        <v>1,</v>
      </c>
    </row>
    <row r="286" spans="1:19" x14ac:dyDescent="0.15">
      <c r="A286" t="s">
        <v>43</v>
      </c>
      <c r="B286">
        <v>13331</v>
      </c>
      <c r="C286">
        <v>99</v>
      </c>
      <c r="D286">
        <v>1</v>
      </c>
      <c r="E286">
        <v>1</v>
      </c>
      <c r="F286">
        <v>4</v>
      </c>
      <c r="G286" s="5">
        <f t="shared" si="51"/>
        <v>1.061434544869733E-2</v>
      </c>
      <c r="H286" t="str">
        <f>VLOOKUP(B286,'名称-id-价值'!B:C,2,FALSE)</f>
        <v>KV-2</v>
      </c>
      <c r="I286" t="str">
        <f t="shared" si="56"/>
        <v>T3坦克</v>
      </c>
      <c r="J286">
        <f t="shared" si="53"/>
        <v>8</v>
      </c>
      <c r="K286">
        <f t="shared" si="57"/>
        <v>4.245738179478932E-2</v>
      </c>
      <c r="L286">
        <f>VLOOKUP(B286,'名称-id-价值'!B:M,J286+2,FALSE)</f>
        <v>2112</v>
      </c>
      <c r="M286">
        <f t="shared" si="54"/>
        <v>22.417497587648761</v>
      </c>
      <c r="N286">
        <f t="shared" si="52"/>
        <v>1923.6776241020718</v>
      </c>
      <c r="O286" t="str">
        <f t="shared" si="49"/>
        <v>13331,</v>
      </c>
      <c r="P286" t="str">
        <f t="shared" si="49"/>
        <v>99,</v>
      </c>
      <c r="Q286" t="str">
        <f t="shared" si="58"/>
        <v>(1,1)</v>
      </c>
      <c r="R286" t="str">
        <f t="shared" si="55"/>
        <v>1,</v>
      </c>
      <c r="S286" t="str">
        <f t="shared" si="55"/>
        <v>1,</v>
      </c>
    </row>
    <row r="287" spans="1:19" x14ac:dyDescent="0.15">
      <c r="A287" t="s">
        <v>43</v>
      </c>
      <c r="B287">
        <v>51311</v>
      </c>
      <c r="C287">
        <v>444</v>
      </c>
      <c r="D287">
        <v>6</v>
      </c>
      <c r="E287">
        <v>16</v>
      </c>
      <c r="F287">
        <v>4</v>
      </c>
      <c r="G287" s="5">
        <f t="shared" si="51"/>
        <v>4.7603731103248635E-2</v>
      </c>
      <c r="H287" t="str">
        <f>VLOOKUP(B287,'名称-id-价值'!B:C,2,FALSE)</f>
        <v>35(t)-碎片</v>
      </c>
      <c r="I287" t="str">
        <f t="shared" si="56"/>
        <v>T3碎片</v>
      </c>
      <c r="J287">
        <f t="shared" si="53"/>
        <v>8</v>
      </c>
      <c r="K287">
        <f t="shared" si="57"/>
        <v>2.0945641685429401</v>
      </c>
      <c r="L287">
        <f>VLOOKUP(B287,'名称-id-价值'!B:M,J287+2,FALSE)</f>
        <v>45.099999999999994</v>
      </c>
      <c r="M287">
        <f t="shared" si="54"/>
        <v>23.616211000321648</v>
      </c>
      <c r="N287">
        <f t="shared" si="52"/>
        <v>1923.6776241020718</v>
      </c>
      <c r="O287" t="str">
        <f t="shared" si="49"/>
        <v>51311,</v>
      </c>
      <c r="P287" t="str">
        <f t="shared" si="49"/>
        <v>444,</v>
      </c>
      <c r="Q287" t="str">
        <f t="shared" si="58"/>
        <v>(6,16)</v>
      </c>
      <c r="R287" t="str">
        <f t="shared" si="55"/>
        <v>6,</v>
      </c>
      <c r="S287" t="str">
        <f t="shared" si="55"/>
        <v>16,</v>
      </c>
    </row>
    <row r="288" spans="1:19" x14ac:dyDescent="0.15">
      <c r="A288" t="s">
        <v>43</v>
      </c>
      <c r="B288">
        <v>52311</v>
      </c>
      <c r="C288">
        <v>444</v>
      </c>
      <c r="D288">
        <v>6</v>
      </c>
      <c r="E288">
        <v>16</v>
      </c>
      <c r="F288">
        <v>4</v>
      </c>
      <c r="G288" s="5">
        <f t="shared" si="51"/>
        <v>4.7603731103248635E-2</v>
      </c>
      <c r="H288" t="str">
        <f>VLOOKUP(B288,'名称-id-价值'!B:C,2,FALSE)</f>
        <v>玛蒂尔达-碎片</v>
      </c>
      <c r="I288" t="str">
        <f t="shared" si="56"/>
        <v>T3碎片</v>
      </c>
      <c r="J288">
        <f t="shared" si="53"/>
        <v>8</v>
      </c>
      <c r="K288">
        <f t="shared" si="57"/>
        <v>2.0945641685429401</v>
      </c>
      <c r="L288">
        <f>VLOOKUP(B288,'名称-id-价值'!B:M,J288+2,FALSE)</f>
        <v>45.099999999999994</v>
      </c>
      <c r="M288">
        <f t="shared" si="54"/>
        <v>23.616211000321648</v>
      </c>
      <c r="N288">
        <f t="shared" si="52"/>
        <v>1923.6776241020718</v>
      </c>
      <c r="O288" t="str">
        <f t="shared" si="49"/>
        <v>52311,</v>
      </c>
      <c r="P288" t="str">
        <f t="shared" si="49"/>
        <v>444,</v>
      </c>
      <c r="Q288" t="str">
        <f t="shared" si="58"/>
        <v>(6,16)</v>
      </c>
      <c r="R288" t="str">
        <f t="shared" si="55"/>
        <v>6,</v>
      </c>
      <c r="S288" t="str">
        <f t="shared" si="55"/>
        <v>16,</v>
      </c>
    </row>
    <row r="289" spans="1:19" x14ac:dyDescent="0.15">
      <c r="A289" t="s">
        <v>43</v>
      </c>
      <c r="B289">
        <v>53311</v>
      </c>
      <c r="C289">
        <v>444</v>
      </c>
      <c r="D289">
        <v>6</v>
      </c>
      <c r="E289">
        <v>16</v>
      </c>
      <c r="F289">
        <v>4</v>
      </c>
      <c r="G289" s="5">
        <f t="shared" si="51"/>
        <v>4.7603731103248635E-2</v>
      </c>
      <c r="H289" t="str">
        <f>VLOOKUP(B289,'名称-id-价值'!B:C,2,FALSE)</f>
        <v>黑豹-碎片</v>
      </c>
      <c r="I289" t="str">
        <f t="shared" si="56"/>
        <v>T3碎片</v>
      </c>
      <c r="J289">
        <f t="shared" si="53"/>
        <v>8</v>
      </c>
      <c r="K289">
        <f t="shared" si="57"/>
        <v>2.0945641685429401</v>
      </c>
      <c r="L289">
        <f>VLOOKUP(B289,'名称-id-价值'!B:M,J289+2,FALSE)</f>
        <v>45.099999999999994</v>
      </c>
      <c r="M289">
        <f t="shared" si="54"/>
        <v>23.616211000321648</v>
      </c>
      <c r="N289">
        <f t="shared" si="52"/>
        <v>1923.6776241020718</v>
      </c>
      <c r="O289" t="str">
        <f t="shared" si="49"/>
        <v>53311,</v>
      </c>
      <c r="P289" t="str">
        <f t="shared" si="49"/>
        <v>444,</v>
      </c>
      <c r="Q289" t="str">
        <f t="shared" si="58"/>
        <v>(6,16)</v>
      </c>
      <c r="R289" t="str">
        <f t="shared" si="55"/>
        <v>6,</v>
      </c>
      <c r="S289" t="str">
        <f t="shared" si="55"/>
        <v>16,</v>
      </c>
    </row>
    <row r="290" spans="1:19" x14ac:dyDescent="0.15">
      <c r="A290" t="s">
        <v>43</v>
      </c>
      <c r="B290">
        <v>51321</v>
      </c>
      <c r="C290">
        <v>260</v>
      </c>
      <c r="D290">
        <v>5</v>
      </c>
      <c r="E290">
        <v>14</v>
      </c>
      <c r="F290">
        <v>4</v>
      </c>
      <c r="G290" s="5">
        <f t="shared" si="51"/>
        <v>2.7876058754154606E-2</v>
      </c>
      <c r="H290" t="str">
        <f>VLOOKUP(B290,'名称-id-价值'!B:C,2,FALSE)</f>
        <v>十字军-碎片</v>
      </c>
      <c r="I290" t="str">
        <f t="shared" si="56"/>
        <v>T3碎片</v>
      </c>
      <c r="J290">
        <f t="shared" si="53"/>
        <v>8</v>
      </c>
      <c r="K290">
        <f t="shared" si="57"/>
        <v>1.059290232657875</v>
      </c>
      <c r="L290">
        <f>VLOOKUP(B290,'名称-id-价值'!B:M,J290+2,FALSE)</f>
        <v>61.6</v>
      </c>
      <c r="M290">
        <f t="shared" si="54"/>
        <v>16.313069582931274</v>
      </c>
      <c r="N290">
        <f t="shared" si="52"/>
        <v>1923.6776241020718</v>
      </c>
      <c r="O290" t="str">
        <f t="shared" si="49"/>
        <v>51321,</v>
      </c>
      <c r="P290" t="str">
        <f t="shared" si="49"/>
        <v>260,</v>
      </c>
      <c r="Q290" t="str">
        <f t="shared" si="58"/>
        <v>(5,14)</v>
      </c>
      <c r="R290" t="str">
        <f t="shared" si="55"/>
        <v>5,</v>
      </c>
      <c r="S290" t="str">
        <f t="shared" si="55"/>
        <v>14,</v>
      </c>
    </row>
    <row r="291" spans="1:19" x14ac:dyDescent="0.15">
      <c r="A291" t="s">
        <v>43</v>
      </c>
      <c r="B291">
        <v>52321</v>
      </c>
      <c r="C291">
        <v>260</v>
      </c>
      <c r="D291">
        <v>5</v>
      </c>
      <c r="E291">
        <v>14</v>
      </c>
      <c r="F291">
        <v>4</v>
      </c>
      <c r="G291" s="5">
        <f t="shared" si="51"/>
        <v>2.7876058754154606E-2</v>
      </c>
      <c r="H291" t="str">
        <f>VLOOKUP(B291,'名称-id-价值'!B:C,2,FALSE)</f>
        <v>谢尔曼-碎片</v>
      </c>
      <c r="I291" t="str">
        <f t="shared" si="56"/>
        <v>T3碎片</v>
      </c>
      <c r="J291">
        <f t="shared" si="53"/>
        <v>8</v>
      </c>
      <c r="K291">
        <f t="shared" si="57"/>
        <v>1.059290232657875</v>
      </c>
      <c r="L291">
        <f>VLOOKUP(B291,'名称-id-价值'!B:M,J291+2,FALSE)</f>
        <v>61.6</v>
      </c>
      <c r="M291">
        <f t="shared" si="54"/>
        <v>16.313069582931274</v>
      </c>
      <c r="N291">
        <f t="shared" si="52"/>
        <v>1923.6776241020718</v>
      </c>
      <c r="O291" t="str">
        <f t="shared" si="49"/>
        <v>52321,</v>
      </c>
      <c r="P291" t="str">
        <f t="shared" si="49"/>
        <v>260,</v>
      </c>
      <c r="Q291" t="str">
        <f t="shared" si="58"/>
        <v>(5,14)</v>
      </c>
      <c r="R291" t="str">
        <f t="shared" si="55"/>
        <v>5,</v>
      </c>
      <c r="S291" t="str">
        <f t="shared" si="55"/>
        <v>14,</v>
      </c>
    </row>
    <row r="292" spans="1:19" x14ac:dyDescent="0.15">
      <c r="A292" t="s">
        <v>43</v>
      </c>
      <c r="B292">
        <v>53321</v>
      </c>
      <c r="C292">
        <v>260</v>
      </c>
      <c r="D292">
        <v>5</v>
      </c>
      <c r="E292">
        <v>14</v>
      </c>
      <c r="F292">
        <v>4</v>
      </c>
      <c r="G292" s="5">
        <f t="shared" si="51"/>
        <v>2.7876058754154606E-2</v>
      </c>
      <c r="H292" t="str">
        <f>VLOOKUP(B292,'名称-id-价值'!B:C,2,FALSE)</f>
        <v>虎式-碎片</v>
      </c>
      <c r="I292" t="str">
        <f t="shared" si="56"/>
        <v>T3碎片</v>
      </c>
      <c r="J292">
        <f t="shared" si="53"/>
        <v>8</v>
      </c>
      <c r="K292">
        <f t="shared" si="57"/>
        <v>1.059290232657875</v>
      </c>
      <c r="L292">
        <f>VLOOKUP(B292,'名称-id-价值'!B:M,J292+2,FALSE)</f>
        <v>61.6</v>
      </c>
      <c r="M292">
        <f t="shared" si="54"/>
        <v>16.313069582931274</v>
      </c>
      <c r="N292">
        <f t="shared" si="52"/>
        <v>1923.6776241020718</v>
      </c>
      <c r="O292" t="str">
        <f t="shared" ref="O292:P360" si="59">B292&amp;","</f>
        <v>53321,</v>
      </c>
      <c r="P292" t="str">
        <f t="shared" si="59"/>
        <v>260,</v>
      </c>
      <c r="Q292" t="str">
        <f t="shared" si="58"/>
        <v>(5,14)</v>
      </c>
      <c r="R292" t="str">
        <f t="shared" si="55"/>
        <v>5,</v>
      </c>
      <c r="S292" t="str">
        <f t="shared" si="55"/>
        <v>14,</v>
      </c>
    </row>
    <row r="293" spans="1:19" x14ac:dyDescent="0.15">
      <c r="A293" t="s">
        <v>43</v>
      </c>
      <c r="B293">
        <v>53331</v>
      </c>
      <c r="C293">
        <v>216</v>
      </c>
      <c r="D293">
        <v>5</v>
      </c>
      <c r="E293">
        <v>14</v>
      </c>
      <c r="F293">
        <v>4</v>
      </c>
      <c r="G293" s="5">
        <f t="shared" si="51"/>
        <v>2.3158571888066904E-2</v>
      </c>
      <c r="H293" t="str">
        <f>VLOOKUP(B293,'名称-id-价值'!B:C,2,FALSE)</f>
        <v>KV-2-碎片</v>
      </c>
      <c r="I293" t="str">
        <f t="shared" si="56"/>
        <v>T3碎片</v>
      </c>
      <c r="J293">
        <f t="shared" si="53"/>
        <v>8</v>
      </c>
      <c r="K293">
        <f t="shared" si="57"/>
        <v>0.88002573174654231</v>
      </c>
      <c r="L293">
        <f>VLOOKUP(B293,'名称-id-价值'!B:M,J293+2,FALSE)</f>
        <v>70.400000000000006</v>
      </c>
      <c r="M293">
        <f t="shared" si="54"/>
        <v>15.488452878739148</v>
      </c>
      <c r="N293">
        <f t="shared" si="52"/>
        <v>1923.6776241020718</v>
      </c>
      <c r="O293" t="str">
        <f t="shared" si="59"/>
        <v>53331,</v>
      </c>
      <c r="P293" t="str">
        <f t="shared" si="59"/>
        <v>216,</v>
      </c>
      <c r="Q293" t="str">
        <f t="shared" si="58"/>
        <v>(5,14)</v>
      </c>
      <c r="R293" t="str">
        <f t="shared" si="55"/>
        <v>5,</v>
      </c>
      <c r="S293" t="str">
        <f t="shared" si="55"/>
        <v>14,</v>
      </c>
    </row>
    <row r="294" spans="1:19" x14ac:dyDescent="0.15">
      <c r="A294" t="s">
        <v>43</v>
      </c>
      <c r="B294">
        <v>92001</v>
      </c>
      <c r="C294">
        <v>146</v>
      </c>
      <c r="D294">
        <v>3</v>
      </c>
      <c r="E294">
        <v>6</v>
      </c>
      <c r="F294">
        <v>4</v>
      </c>
      <c r="G294" s="5">
        <f t="shared" si="51"/>
        <v>1.5653479146563738E-2</v>
      </c>
      <c r="H294" t="str">
        <f>VLOOKUP(B294,'名称-id-价值'!B:C,2,FALSE)</f>
        <v>T2LP1</v>
      </c>
      <c r="I294" t="str">
        <f t="shared" si="56"/>
        <v>T2部件</v>
      </c>
      <c r="J294">
        <f t="shared" si="53"/>
        <v>8</v>
      </c>
      <c r="K294">
        <f t="shared" si="57"/>
        <v>0.28176262463814727</v>
      </c>
      <c r="L294">
        <f>VLOOKUP(B294,'名称-id-价值'!B:M,J294+2,FALSE)</f>
        <v>57.75</v>
      </c>
      <c r="M294">
        <f t="shared" si="54"/>
        <v>4.0679478932132511</v>
      </c>
      <c r="N294">
        <f t="shared" si="52"/>
        <v>1923.6776241020718</v>
      </c>
      <c r="O294" t="str">
        <f t="shared" si="59"/>
        <v>92001,</v>
      </c>
      <c r="P294" t="str">
        <f t="shared" si="59"/>
        <v>146,</v>
      </c>
      <c r="Q294" t="str">
        <f t="shared" si="58"/>
        <v>(3,6)</v>
      </c>
      <c r="R294" t="str">
        <f t="shared" si="55"/>
        <v>3,</v>
      </c>
      <c r="S294" t="str">
        <f t="shared" si="55"/>
        <v>6,</v>
      </c>
    </row>
    <row r="295" spans="1:19" x14ac:dyDescent="0.15">
      <c r="A295" t="s">
        <v>43</v>
      </c>
      <c r="B295">
        <v>92003</v>
      </c>
      <c r="C295">
        <v>146</v>
      </c>
      <c r="D295">
        <v>3</v>
      </c>
      <c r="E295">
        <v>6</v>
      </c>
      <c r="F295">
        <v>4</v>
      </c>
      <c r="G295" s="5">
        <f t="shared" si="51"/>
        <v>1.5653479146563738E-2</v>
      </c>
      <c r="H295" t="str">
        <f>VLOOKUP(B295,'名称-id-价值'!B:C,2,FALSE)</f>
        <v>T2LP3</v>
      </c>
      <c r="I295" t="str">
        <f t="shared" si="56"/>
        <v>T2部件</v>
      </c>
      <c r="J295">
        <f t="shared" si="53"/>
        <v>8</v>
      </c>
      <c r="K295">
        <f t="shared" si="57"/>
        <v>0.28176262463814727</v>
      </c>
      <c r="L295">
        <f>VLOOKUP(B295,'名称-id-价值'!B:M,J295+2,FALSE)</f>
        <v>57.75</v>
      </c>
      <c r="M295">
        <f t="shared" si="54"/>
        <v>4.0679478932132511</v>
      </c>
      <c r="N295">
        <f t="shared" si="52"/>
        <v>1923.6776241020718</v>
      </c>
      <c r="O295" t="str">
        <f t="shared" si="59"/>
        <v>92003,</v>
      </c>
      <c r="P295" t="str">
        <f t="shared" si="59"/>
        <v>146,</v>
      </c>
      <c r="Q295" t="str">
        <f t="shared" si="58"/>
        <v>(3,6)</v>
      </c>
      <c r="R295" t="str">
        <f t="shared" si="55"/>
        <v>3,</v>
      </c>
      <c r="S295" t="str">
        <f t="shared" si="55"/>
        <v>6,</v>
      </c>
    </row>
    <row r="296" spans="1:19" x14ac:dyDescent="0.15">
      <c r="A296" t="s">
        <v>43</v>
      </c>
      <c r="B296">
        <v>92005</v>
      </c>
      <c r="C296">
        <v>146</v>
      </c>
      <c r="D296">
        <v>3</v>
      </c>
      <c r="E296">
        <v>6</v>
      </c>
      <c r="F296">
        <v>4</v>
      </c>
      <c r="G296" s="5">
        <f t="shared" si="51"/>
        <v>1.5653479146563738E-2</v>
      </c>
      <c r="H296" t="str">
        <f>VLOOKUP(B296,'名称-id-价值'!B:C,2,FALSE)</f>
        <v>T2LP5</v>
      </c>
      <c r="I296" t="str">
        <f t="shared" si="56"/>
        <v>T2部件</v>
      </c>
      <c r="J296">
        <f t="shared" si="53"/>
        <v>8</v>
      </c>
      <c r="K296">
        <f t="shared" si="57"/>
        <v>0.28176262463814727</v>
      </c>
      <c r="L296">
        <f>VLOOKUP(B296,'名称-id-价值'!B:M,J296+2,FALSE)</f>
        <v>57.75</v>
      </c>
      <c r="M296">
        <f t="shared" si="54"/>
        <v>4.0679478932132511</v>
      </c>
      <c r="N296">
        <f t="shared" si="52"/>
        <v>1923.6776241020718</v>
      </c>
      <c r="O296" t="str">
        <f t="shared" si="59"/>
        <v>92005,</v>
      </c>
      <c r="P296" t="str">
        <f t="shared" si="59"/>
        <v>146,</v>
      </c>
      <c r="Q296" t="str">
        <f t="shared" si="58"/>
        <v>(3,6)</v>
      </c>
      <c r="R296" t="str">
        <f t="shared" si="55"/>
        <v>3,</v>
      </c>
      <c r="S296" t="str">
        <f t="shared" si="55"/>
        <v>6,</v>
      </c>
    </row>
    <row r="297" spans="1:19" x14ac:dyDescent="0.15">
      <c r="A297" t="s">
        <v>43</v>
      </c>
      <c r="B297">
        <v>92101</v>
      </c>
      <c r="C297">
        <v>146</v>
      </c>
      <c r="D297">
        <v>3</v>
      </c>
      <c r="E297">
        <v>6</v>
      </c>
      <c r="F297">
        <v>4</v>
      </c>
      <c r="G297" s="5">
        <f t="shared" si="51"/>
        <v>1.5653479146563738E-2</v>
      </c>
      <c r="H297" t="str">
        <f>VLOOKUP(B297,'名称-id-价值'!B:C,2,FALSE)</f>
        <v>T2MP1</v>
      </c>
      <c r="I297" t="str">
        <f t="shared" si="56"/>
        <v>T2部件</v>
      </c>
      <c r="J297">
        <f t="shared" si="53"/>
        <v>8</v>
      </c>
      <c r="K297">
        <f t="shared" si="57"/>
        <v>0.28176262463814727</v>
      </c>
      <c r="L297">
        <f>VLOOKUP(B297,'名称-id-价值'!B:M,J297+2,FALSE)</f>
        <v>57.75</v>
      </c>
      <c r="M297">
        <f t="shared" si="54"/>
        <v>4.0679478932132511</v>
      </c>
      <c r="N297">
        <f t="shared" si="52"/>
        <v>1923.6776241020718</v>
      </c>
      <c r="O297" t="str">
        <f t="shared" si="59"/>
        <v>92101,</v>
      </c>
      <c r="P297" t="str">
        <f t="shared" si="59"/>
        <v>146,</v>
      </c>
      <c r="Q297" t="str">
        <f t="shared" si="58"/>
        <v>(3,6)</v>
      </c>
      <c r="R297" t="str">
        <f t="shared" si="55"/>
        <v>3,</v>
      </c>
      <c r="S297" t="str">
        <f t="shared" si="55"/>
        <v>6,</v>
      </c>
    </row>
    <row r="298" spans="1:19" x14ac:dyDescent="0.15">
      <c r="A298" t="s">
        <v>43</v>
      </c>
      <c r="B298">
        <v>92103</v>
      </c>
      <c r="C298">
        <v>146</v>
      </c>
      <c r="D298">
        <v>3</v>
      </c>
      <c r="E298">
        <v>6</v>
      </c>
      <c r="F298">
        <v>4</v>
      </c>
      <c r="G298" s="5">
        <f t="shared" si="51"/>
        <v>1.5653479146563738E-2</v>
      </c>
      <c r="H298" t="str">
        <f>VLOOKUP(B298,'名称-id-价值'!B:C,2,FALSE)</f>
        <v>T2MP3</v>
      </c>
      <c r="I298" t="str">
        <f t="shared" si="56"/>
        <v>T2部件</v>
      </c>
      <c r="J298">
        <f t="shared" si="53"/>
        <v>8</v>
      </c>
      <c r="K298">
        <f t="shared" si="57"/>
        <v>0.28176262463814727</v>
      </c>
      <c r="L298">
        <f>VLOOKUP(B298,'名称-id-价值'!B:M,J298+2,FALSE)</f>
        <v>57.75</v>
      </c>
      <c r="M298">
        <f t="shared" si="54"/>
        <v>4.0679478932132511</v>
      </c>
      <c r="N298">
        <f t="shared" si="52"/>
        <v>1923.6776241020718</v>
      </c>
      <c r="O298" t="str">
        <f t="shared" si="59"/>
        <v>92103,</v>
      </c>
      <c r="P298" t="str">
        <f t="shared" si="59"/>
        <v>146,</v>
      </c>
      <c r="Q298" t="str">
        <f t="shared" si="58"/>
        <v>(3,6)</v>
      </c>
      <c r="R298" t="str">
        <f t="shared" si="55"/>
        <v>3,</v>
      </c>
      <c r="S298" t="str">
        <f t="shared" si="55"/>
        <v>6,</v>
      </c>
    </row>
    <row r="299" spans="1:19" x14ac:dyDescent="0.15">
      <c r="A299" t="s">
        <v>43</v>
      </c>
      <c r="B299">
        <v>92105</v>
      </c>
      <c r="C299">
        <v>146</v>
      </c>
      <c r="D299">
        <v>3</v>
      </c>
      <c r="E299">
        <v>6</v>
      </c>
      <c r="F299">
        <v>4</v>
      </c>
      <c r="G299" s="5">
        <f t="shared" si="51"/>
        <v>1.5653479146563738E-2</v>
      </c>
      <c r="H299" t="str">
        <f>VLOOKUP(B299,'名称-id-价值'!B:C,2,FALSE)</f>
        <v>T2MP5</v>
      </c>
      <c r="I299" t="str">
        <f t="shared" si="56"/>
        <v>T2部件</v>
      </c>
      <c r="J299">
        <f t="shared" si="53"/>
        <v>8</v>
      </c>
      <c r="K299">
        <f t="shared" si="57"/>
        <v>0.28176262463814727</v>
      </c>
      <c r="L299">
        <f>VLOOKUP(B299,'名称-id-价值'!B:M,J299+2,FALSE)</f>
        <v>57.75</v>
      </c>
      <c r="M299">
        <f t="shared" si="54"/>
        <v>4.0679478932132511</v>
      </c>
      <c r="N299">
        <f t="shared" si="52"/>
        <v>1923.6776241020718</v>
      </c>
      <c r="O299" t="str">
        <f t="shared" si="59"/>
        <v>92105,</v>
      </c>
      <c r="P299" t="str">
        <f t="shared" si="59"/>
        <v>146,</v>
      </c>
      <c r="Q299" t="str">
        <f t="shared" si="58"/>
        <v>(3,6)</v>
      </c>
      <c r="R299" t="str">
        <f t="shared" si="55"/>
        <v>3,</v>
      </c>
      <c r="S299" t="str">
        <f t="shared" si="55"/>
        <v>6,</v>
      </c>
    </row>
    <row r="300" spans="1:19" x14ac:dyDescent="0.15">
      <c r="A300" t="s">
        <v>43</v>
      </c>
      <c r="B300">
        <v>92201</v>
      </c>
      <c r="C300">
        <v>146</v>
      </c>
      <c r="D300">
        <v>3</v>
      </c>
      <c r="E300">
        <v>6</v>
      </c>
      <c r="F300">
        <v>4</v>
      </c>
      <c r="G300" s="5">
        <f t="shared" si="51"/>
        <v>1.5653479146563738E-2</v>
      </c>
      <c r="H300" t="str">
        <f>VLOOKUP(B300,'名称-id-价值'!B:C,2,FALSE)</f>
        <v>T2HP1</v>
      </c>
      <c r="I300" t="str">
        <f t="shared" si="56"/>
        <v>T2部件</v>
      </c>
      <c r="J300">
        <f t="shared" si="53"/>
        <v>8</v>
      </c>
      <c r="K300">
        <f t="shared" si="57"/>
        <v>0.28176262463814727</v>
      </c>
      <c r="L300">
        <f>VLOOKUP(B300,'名称-id-价值'!B:M,J300+2,FALSE)</f>
        <v>57.75</v>
      </c>
      <c r="M300">
        <f t="shared" si="54"/>
        <v>4.0679478932132511</v>
      </c>
      <c r="N300">
        <f t="shared" si="52"/>
        <v>1923.6776241020718</v>
      </c>
      <c r="O300" t="str">
        <f t="shared" si="59"/>
        <v>92201,</v>
      </c>
      <c r="P300" t="str">
        <f t="shared" si="59"/>
        <v>146,</v>
      </c>
      <c r="Q300" t="str">
        <f t="shared" si="58"/>
        <v>(3,6)</v>
      </c>
      <c r="R300" t="str">
        <f t="shared" ref="R300:S331" si="60">D300&amp;","</f>
        <v>3,</v>
      </c>
      <c r="S300" t="str">
        <f t="shared" si="60"/>
        <v>6,</v>
      </c>
    </row>
    <row r="301" spans="1:19" x14ac:dyDescent="0.15">
      <c r="A301" t="s">
        <v>43</v>
      </c>
      <c r="B301">
        <v>92203</v>
      </c>
      <c r="C301">
        <v>146</v>
      </c>
      <c r="D301">
        <v>3</v>
      </c>
      <c r="E301">
        <v>6</v>
      </c>
      <c r="F301">
        <v>4</v>
      </c>
      <c r="G301" s="5">
        <f t="shared" si="51"/>
        <v>1.5653479146563738E-2</v>
      </c>
      <c r="H301" t="str">
        <f>VLOOKUP(B301,'名称-id-价值'!B:C,2,FALSE)</f>
        <v>T2HP3</v>
      </c>
      <c r="I301" t="str">
        <f t="shared" si="56"/>
        <v>T2部件</v>
      </c>
      <c r="J301">
        <f t="shared" si="53"/>
        <v>8</v>
      </c>
      <c r="K301">
        <f t="shared" si="57"/>
        <v>0.28176262463814727</v>
      </c>
      <c r="L301">
        <f>VLOOKUP(B301,'名称-id-价值'!B:M,J301+2,FALSE)</f>
        <v>57.75</v>
      </c>
      <c r="M301">
        <f t="shared" si="54"/>
        <v>4.0679478932132511</v>
      </c>
      <c r="N301">
        <f t="shared" si="52"/>
        <v>1923.6776241020718</v>
      </c>
      <c r="O301" t="str">
        <f t="shared" si="59"/>
        <v>92203,</v>
      </c>
      <c r="P301" t="str">
        <f t="shared" si="59"/>
        <v>146,</v>
      </c>
      <c r="Q301" t="str">
        <f t="shared" si="58"/>
        <v>(3,6)</v>
      </c>
      <c r="R301" t="str">
        <f t="shared" si="60"/>
        <v>3,</v>
      </c>
      <c r="S301" t="str">
        <f t="shared" si="60"/>
        <v>6,</v>
      </c>
    </row>
    <row r="302" spans="1:19" x14ac:dyDescent="0.15">
      <c r="A302" t="s">
        <v>43</v>
      </c>
      <c r="B302">
        <v>92205</v>
      </c>
      <c r="C302">
        <v>146</v>
      </c>
      <c r="D302">
        <v>3</v>
      </c>
      <c r="E302">
        <v>6</v>
      </c>
      <c r="F302">
        <v>4</v>
      </c>
      <c r="G302" s="5">
        <f t="shared" si="51"/>
        <v>1.5653479146563738E-2</v>
      </c>
      <c r="H302" t="str">
        <f>VLOOKUP(B302,'名称-id-价值'!B:C,2,FALSE)</f>
        <v>T2HP5</v>
      </c>
      <c r="I302" t="str">
        <f t="shared" si="56"/>
        <v>T2部件</v>
      </c>
      <c r="J302">
        <f t="shared" si="53"/>
        <v>8</v>
      </c>
      <c r="K302">
        <f t="shared" si="57"/>
        <v>0.28176262463814727</v>
      </c>
      <c r="L302">
        <f>VLOOKUP(B302,'名称-id-价值'!B:M,J302+2,FALSE)</f>
        <v>57.75</v>
      </c>
      <c r="M302">
        <f t="shared" si="54"/>
        <v>4.0679478932132511</v>
      </c>
      <c r="N302">
        <f t="shared" si="52"/>
        <v>1923.6776241020718</v>
      </c>
      <c r="O302" t="str">
        <f t="shared" si="59"/>
        <v>92205,</v>
      </c>
      <c r="P302" t="str">
        <f t="shared" si="59"/>
        <v>146,</v>
      </c>
      <c r="Q302" t="str">
        <f t="shared" si="58"/>
        <v>(3,6)</v>
      </c>
      <c r="R302" t="str">
        <f t="shared" si="60"/>
        <v>3,</v>
      </c>
      <c r="S302" t="str">
        <f t="shared" si="60"/>
        <v>6,</v>
      </c>
    </row>
    <row r="303" spans="1:19" x14ac:dyDescent="0.15">
      <c r="A303" t="s">
        <v>43</v>
      </c>
      <c r="B303">
        <v>92002</v>
      </c>
      <c r="C303">
        <v>146</v>
      </c>
      <c r="D303">
        <v>3</v>
      </c>
      <c r="E303">
        <v>6</v>
      </c>
      <c r="F303">
        <v>4</v>
      </c>
      <c r="G303" s="5">
        <f t="shared" si="51"/>
        <v>1.5653479146563738E-2</v>
      </c>
      <c r="H303" t="str">
        <f>VLOOKUP(B303,'名称-id-价值'!B:C,2,FALSE)</f>
        <v>T2LP2</v>
      </c>
      <c r="I303" t="str">
        <f t="shared" si="56"/>
        <v>T2部件</v>
      </c>
      <c r="J303">
        <f t="shared" si="53"/>
        <v>8</v>
      </c>
      <c r="K303">
        <f t="shared" si="57"/>
        <v>0.28176262463814727</v>
      </c>
      <c r="L303">
        <f>VLOOKUP(B303,'名称-id-价值'!B:M,J303+2,FALSE)</f>
        <v>57.75</v>
      </c>
      <c r="M303">
        <f t="shared" si="54"/>
        <v>4.0679478932132511</v>
      </c>
      <c r="N303">
        <f t="shared" si="52"/>
        <v>1923.6776241020718</v>
      </c>
      <c r="O303" t="str">
        <f t="shared" si="59"/>
        <v>92002,</v>
      </c>
      <c r="P303" t="str">
        <f t="shared" si="59"/>
        <v>146,</v>
      </c>
      <c r="Q303" t="str">
        <f t="shared" si="58"/>
        <v>(3,6)</v>
      </c>
      <c r="R303" t="str">
        <f t="shared" si="60"/>
        <v>3,</v>
      </c>
      <c r="S303" t="str">
        <f t="shared" si="60"/>
        <v>6,</v>
      </c>
    </row>
    <row r="304" spans="1:19" x14ac:dyDescent="0.15">
      <c r="A304" t="s">
        <v>43</v>
      </c>
      <c r="B304">
        <v>92004</v>
      </c>
      <c r="C304">
        <v>146</v>
      </c>
      <c r="D304">
        <v>3</v>
      </c>
      <c r="E304">
        <v>6</v>
      </c>
      <c r="F304">
        <v>4</v>
      </c>
      <c r="G304" s="5">
        <f t="shared" si="51"/>
        <v>1.5653479146563738E-2</v>
      </c>
      <c r="H304" t="str">
        <f>VLOOKUP(B304,'名称-id-价值'!B:C,2,FALSE)</f>
        <v>T2LP4</v>
      </c>
      <c r="I304" t="str">
        <f t="shared" si="56"/>
        <v>T2部件</v>
      </c>
      <c r="J304">
        <f t="shared" si="53"/>
        <v>8</v>
      </c>
      <c r="K304">
        <f t="shared" si="57"/>
        <v>0.28176262463814727</v>
      </c>
      <c r="L304">
        <f>VLOOKUP(B304,'名称-id-价值'!B:M,J304+2,FALSE)</f>
        <v>57.75</v>
      </c>
      <c r="M304">
        <f t="shared" si="54"/>
        <v>4.0679478932132511</v>
      </c>
      <c r="N304">
        <f t="shared" si="52"/>
        <v>1923.6776241020718</v>
      </c>
      <c r="O304" t="str">
        <f t="shared" si="59"/>
        <v>92004,</v>
      </c>
      <c r="P304" t="str">
        <f t="shared" si="59"/>
        <v>146,</v>
      </c>
      <c r="Q304" t="str">
        <f t="shared" si="58"/>
        <v>(3,6)</v>
      </c>
      <c r="R304" t="str">
        <f t="shared" si="60"/>
        <v>3,</v>
      </c>
      <c r="S304" t="str">
        <f t="shared" si="60"/>
        <v>6,</v>
      </c>
    </row>
    <row r="305" spans="1:19" x14ac:dyDescent="0.15">
      <c r="A305" t="s">
        <v>43</v>
      </c>
      <c r="B305">
        <v>92006</v>
      </c>
      <c r="C305">
        <v>146</v>
      </c>
      <c r="D305">
        <v>3</v>
      </c>
      <c r="E305">
        <v>6</v>
      </c>
      <c r="F305">
        <v>4</v>
      </c>
      <c r="G305" s="5">
        <f t="shared" si="51"/>
        <v>1.5653479146563738E-2</v>
      </c>
      <c r="H305" t="str">
        <f>VLOOKUP(B305,'名称-id-价值'!B:C,2,FALSE)</f>
        <v>T2LP6</v>
      </c>
      <c r="I305" t="str">
        <f t="shared" si="56"/>
        <v>T2部件</v>
      </c>
      <c r="J305">
        <f t="shared" si="53"/>
        <v>8</v>
      </c>
      <c r="K305">
        <f t="shared" si="57"/>
        <v>0.28176262463814727</v>
      </c>
      <c r="L305">
        <f>VLOOKUP(B305,'名称-id-价值'!B:M,J305+2,FALSE)</f>
        <v>57.75</v>
      </c>
      <c r="M305">
        <f t="shared" si="54"/>
        <v>4.0679478932132511</v>
      </c>
      <c r="N305">
        <f t="shared" si="52"/>
        <v>1923.6776241020718</v>
      </c>
      <c r="O305" t="str">
        <f t="shared" si="59"/>
        <v>92006,</v>
      </c>
      <c r="P305" t="str">
        <f t="shared" si="59"/>
        <v>146,</v>
      </c>
      <c r="Q305" t="str">
        <f t="shared" si="58"/>
        <v>(3,6)</v>
      </c>
      <c r="R305" t="str">
        <f t="shared" si="60"/>
        <v>3,</v>
      </c>
      <c r="S305" t="str">
        <f t="shared" si="60"/>
        <v>6,</v>
      </c>
    </row>
    <row r="306" spans="1:19" x14ac:dyDescent="0.15">
      <c r="A306" t="s">
        <v>43</v>
      </c>
      <c r="B306">
        <v>92102</v>
      </c>
      <c r="C306">
        <v>146</v>
      </c>
      <c r="D306">
        <v>3</v>
      </c>
      <c r="E306">
        <v>6</v>
      </c>
      <c r="F306">
        <v>4</v>
      </c>
      <c r="G306" s="5">
        <f t="shared" si="51"/>
        <v>1.5653479146563738E-2</v>
      </c>
      <c r="H306" t="str">
        <f>VLOOKUP(B306,'名称-id-价值'!B:C,2,FALSE)</f>
        <v>T2MP2</v>
      </c>
      <c r="I306" t="str">
        <f t="shared" si="56"/>
        <v>T2部件</v>
      </c>
      <c r="J306">
        <f t="shared" si="53"/>
        <v>8</v>
      </c>
      <c r="K306">
        <f t="shared" si="57"/>
        <v>0.28176262463814727</v>
      </c>
      <c r="L306">
        <f>VLOOKUP(B306,'名称-id-价值'!B:M,J306+2,FALSE)</f>
        <v>57.75</v>
      </c>
      <c r="M306">
        <f t="shared" si="54"/>
        <v>4.0679478932132511</v>
      </c>
      <c r="N306">
        <f t="shared" si="52"/>
        <v>1923.6776241020718</v>
      </c>
      <c r="O306" t="str">
        <f t="shared" si="59"/>
        <v>92102,</v>
      </c>
      <c r="P306" t="str">
        <f t="shared" si="59"/>
        <v>146,</v>
      </c>
      <c r="Q306" t="str">
        <f t="shared" si="58"/>
        <v>(3,6)</v>
      </c>
      <c r="R306" t="str">
        <f t="shared" si="60"/>
        <v>3,</v>
      </c>
      <c r="S306" t="str">
        <f t="shared" si="60"/>
        <v>6,</v>
      </c>
    </row>
    <row r="307" spans="1:19" x14ac:dyDescent="0.15">
      <c r="A307" t="s">
        <v>43</v>
      </c>
      <c r="B307">
        <v>92104</v>
      </c>
      <c r="C307">
        <v>146</v>
      </c>
      <c r="D307">
        <v>3</v>
      </c>
      <c r="E307">
        <v>6</v>
      </c>
      <c r="F307">
        <v>4</v>
      </c>
      <c r="G307" s="5">
        <f t="shared" si="51"/>
        <v>1.5653479146563738E-2</v>
      </c>
      <c r="H307" t="str">
        <f>VLOOKUP(B307,'名称-id-价值'!B:C,2,FALSE)</f>
        <v>T2MP4</v>
      </c>
      <c r="I307" t="str">
        <f t="shared" si="56"/>
        <v>T2部件</v>
      </c>
      <c r="J307">
        <f t="shared" si="53"/>
        <v>8</v>
      </c>
      <c r="K307">
        <f t="shared" si="57"/>
        <v>0.28176262463814727</v>
      </c>
      <c r="L307">
        <f>VLOOKUP(B307,'名称-id-价值'!B:M,J307+2,FALSE)</f>
        <v>57.75</v>
      </c>
      <c r="M307">
        <f t="shared" si="54"/>
        <v>4.0679478932132511</v>
      </c>
      <c r="N307">
        <f t="shared" si="52"/>
        <v>1923.6776241020718</v>
      </c>
      <c r="O307" t="str">
        <f t="shared" si="59"/>
        <v>92104,</v>
      </c>
      <c r="P307" t="str">
        <f t="shared" si="59"/>
        <v>146,</v>
      </c>
      <c r="Q307" t="str">
        <f t="shared" si="58"/>
        <v>(3,6)</v>
      </c>
      <c r="R307" t="str">
        <f t="shared" si="60"/>
        <v>3,</v>
      </c>
      <c r="S307" t="str">
        <f t="shared" si="60"/>
        <v>6,</v>
      </c>
    </row>
    <row r="308" spans="1:19" x14ac:dyDescent="0.15">
      <c r="A308" t="s">
        <v>43</v>
      </c>
      <c r="B308">
        <v>92106</v>
      </c>
      <c r="C308">
        <v>146</v>
      </c>
      <c r="D308">
        <v>3</v>
      </c>
      <c r="E308">
        <v>6</v>
      </c>
      <c r="F308">
        <v>4</v>
      </c>
      <c r="G308" s="5">
        <f t="shared" si="51"/>
        <v>1.5653479146563738E-2</v>
      </c>
      <c r="H308" t="str">
        <f>VLOOKUP(B308,'名称-id-价值'!B:C,2,FALSE)</f>
        <v>T2MP6</v>
      </c>
      <c r="I308" t="str">
        <f t="shared" si="56"/>
        <v>T2部件</v>
      </c>
      <c r="J308">
        <f t="shared" si="53"/>
        <v>8</v>
      </c>
      <c r="K308">
        <f t="shared" si="57"/>
        <v>0.28176262463814727</v>
      </c>
      <c r="L308">
        <f>VLOOKUP(B308,'名称-id-价值'!B:M,J308+2,FALSE)</f>
        <v>57.75</v>
      </c>
      <c r="M308">
        <f t="shared" si="54"/>
        <v>4.0679478932132511</v>
      </c>
      <c r="N308">
        <f t="shared" si="52"/>
        <v>1923.6776241020718</v>
      </c>
      <c r="O308" t="str">
        <f t="shared" si="59"/>
        <v>92106,</v>
      </c>
      <c r="P308" t="str">
        <f t="shared" si="59"/>
        <v>146,</v>
      </c>
      <c r="Q308" t="str">
        <f t="shared" si="58"/>
        <v>(3,6)</v>
      </c>
      <c r="R308" t="str">
        <f t="shared" si="60"/>
        <v>3,</v>
      </c>
      <c r="S308" t="str">
        <f t="shared" si="60"/>
        <v>6,</v>
      </c>
    </row>
    <row r="309" spans="1:19" x14ac:dyDescent="0.15">
      <c r="A309" t="s">
        <v>43</v>
      </c>
      <c r="B309">
        <v>92202</v>
      </c>
      <c r="C309">
        <v>146</v>
      </c>
      <c r="D309">
        <v>3</v>
      </c>
      <c r="E309">
        <v>6</v>
      </c>
      <c r="F309">
        <v>4</v>
      </c>
      <c r="G309" s="5">
        <f t="shared" si="51"/>
        <v>1.5653479146563738E-2</v>
      </c>
      <c r="H309" t="str">
        <f>VLOOKUP(B309,'名称-id-价值'!B:C,2,FALSE)</f>
        <v>T2HP2</v>
      </c>
      <c r="I309" t="str">
        <f t="shared" si="56"/>
        <v>T2部件</v>
      </c>
      <c r="J309">
        <f t="shared" si="53"/>
        <v>8</v>
      </c>
      <c r="K309">
        <f t="shared" si="57"/>
        <v>0.28176262463814727</v>
      </c>
      <c r="L309">
        <f>VLOOKUP(B309,'名称-id-价值'!B:M,J309+2,FALSE)</f>
        <v>57.75</v>
      </c>
      <c r="M309">
        <f t="shared" si="54"/>
        <v>4.0679478932132511</v>
      </c>
      <c r="N309">
        <f t="shared" si="52"/>
        <v>1923.6776241020718</v>
      </c>
      <c r="O309" t="str">
        <f t="shared" si="59"/>
        <v>92202,</v>
      </c>
      <c r="P309" t="str">
        <f t="shared" si="59"/>
        <v>146,</v>
      </c>
      <c r="Q309" t="str">
        <f t="shared" si="58"/>
        <v>(3,6)</v>
      </c>
      <c r="R309" t="str">
        <f t="shared" si="60"/>
        <v>3,</v>
      </c>
      <c r="S309" t="str">
        <f t="shared" si="60"/>
        <v>6,</v>
      </c>
    </row>
    <row r="310" spans="1:19" x14ac:dyDescent="0.15">
      <c r="A310" t="s">
        <v>43</v>
      </c>
      <c r="B310">
        <v>92204</v>
      </c>
      <c r="C310">
        <v>146</v>
      </c>
      <c r="D310">
        <v>3</v>
      </c>
      <c r="E310">
        <v>6</v>
      </c>
      <c r="F310">
        <v>4</v>
      </c>
      <c r="G310" s="5">
        <f t="shared" si="51"/>
        <v>1.5653479146563738E-2</v>
      </c>
      <c r="H310" t="str">
        <f>VLOOKUP(B310,'名称-id-价值'!B:C,2,FALSE)</f>
        <v>T2HP4</v>
      </c>
      <c r="I310" t="str">
        <f t="shared" si="56"/>
        <v>T2部件</v>
      </c>
      <c r="J310">
        <f t="shared" si="53"/>
        <v>8</v>
      </c>
      <c r="K310">
        <f t="shared" si="57"/>
        <v>0.28176262463814727</v>
      </c>
      <c r="L310">
        <f>VLOOKUP(B310,'名称-id-价值'!B:M,J310+2,FALSE)</f>
        <v>57.75</v>
      </c>
      <c r="M310">
        <f t="shared" si="54"/>
        <v>4.0679478932132511</v>
      </c>
      <c r="N310">
        <f t="shared" si="52"/>
        <v>1923.6776241020718</v>
      </c>
      <c r="O310" t="str">
        <f t="shared" si="59"/>
        <v>92204,</v>
      </c>
      <c r="P310" t="str">
        <f t="shared" si="59"/>
        <v>146,</v>
      </c>
      <c r="Q310" t="str">
        <f t="shared" si="58"/>
        <v>(3,6)</v>
      </c>
      <c r="R310" t="str">
        <f t="shared" si="60"/>
        <v>3,</v>
      </c>
      <c r="S310" t="str">
        <f t="shared" si="60"/>
        <v>6,</v>
      </c>
    </row>
    <row r="311" spans="1:19" x14ac:dyDescent="0.15">
      <c r="A311" t="s">
        <v>43</v>
      </c>
      <c r="B311">
        <v>92206</v>
      </c>
      <c r="C311">
        <v>146</v>
      </c>
      <c r="D311">
        <v>3</v>
      </c>
      <c r="E311">
        <v>6</v>
      </c>
      <c r="F311">
        <v>4</v>
      </c>
      <c r="G311" s="5">
        <f t="shared" si="51"/>
        <v>1.5653479146563738E-2</v>
      </c>
      <c r="H311" t="str">
        <f>VLOOKUP(B311,'名称-id-价值'!B:C,2,FALSE)</f>
        <v>T2HP6</v>
      </c>
      <c r="I311" t="str">
        <f t="shared" si="56"/>
        <v>T2部件</v>
      </c>
      <c r="J311">
        <f t="shared" si="53"/>
        <v>8</v>
      </c>
      <c r="K311">
        <f t="shared" si="57"/>
        <v>0.28176262463814727</v>
      </c>
      <c r="L311">
        <f>VLOOKUP(B311,'名称-id-价值'!B:M,J311+2,FALSE)</f>
        <v>57.75</v>
      </c>
      <c r="M311">
        <f t="shared" si="54"/>
        <v>4.0679478932132511</v>
      </c>
      <c r="N311">
        <f t="shared" si="52"/>
        <v>1923.6776241020718</v>
      </c>
      <c r="O311" t="str">
        <f t="shared" si="59"/>
        <v>92206,</v>
      </c>
      <c r="P311" t="str">
        <f t="shared" si="59"/>
        <v>146,</v>
      </c>
      <c r="Q311" t="str">
        <f t="shared" si="58"/>
        <v>(3,6)</v>
      </c>
      <c r="R311" t="str">
        <f t="shared" si="60"/>
        <v>3,</v>
      </c>
      <c r="S311" t="str">
        <f t="shared" si="60"/>
        <v>6,</v>
      </c>
    </row>
    <row r="312" spans="1:19" x14ac:dyDescent="0.15">
      <c r="A312" t="s">
        <v>43</v>
      </c>
      <c r="B312">
        <v>93001</v>
      </c>
      <c r="C312">
        <v>153</v>
      </c>
      <c r="D312">
        <v>1</v>
      </c>
      <c r="E312">
        <v>2</v>
      </c>
      <c r="F312">
        <v>4</v>
      </c>
      <c r="G312" s="5">
        <f t="shared" si="51"/>
        <v>1.6403988420714055E-2</v>
      </c>
      <c r="H312" t="str">
        <f>VLOOKUP(B312,'名称-id-价值'!B:C,2,FALSE)</f>
        <v>T3LP1</v>
      </c>
      <c r="I312" t="str">
        <f t="shared" si="56"/>
        <v>T3部件</v>
      </c>
      <c r="J312">
        <f t="shared" si="53"/>
        <v>8</v>
      </c>
      <c r="K312">
        <f t="shared" si="57"/>
        <v>9.8423930524284331E-2</v>
      </c>
      <c r="L312">
        <f>VLOOKUP(B312,'名称-id-价值'!B:M,J312+2,FALSE)</f>
        <v>112.8</v>
      </c>
      <c r="M312">
        <f t="shared" si="54"/>
        <v>2.7755548407848183</v>
      </c>
      <c r="N312">
        <f t="shared" si="52"/>
        <v>1923.6776241020718</v>
      </c>
      <c r="O312" t="str">
        <f t="shared" si="59"/>
        <v>93001,</v>
      </c>
      <c r="P312" t="str">
        <f t="shared" si="59"/>
        <v>153,</v>
      </c>
      <c r="Q312" t="str">
        <f t="shared" si="58"/>
        <v>(1,2)</v>
      </c>
      <c r="R312" t="str">
        <f t="shared" si="60"/>
        <v>1,</v>
      </c>
      <c r="S312" t="str">
        <f t="shared" si="60"/>
        <v>2,</v>
      </c>
    </row>
    <row r="313" spans="1:19" x14ac:dyDescent="0.15">
      <c r="A313" t="s">
        <v>43</v>
      </c>
      <c r="B313">
        <v>93003</v>
      </c>
      <c r="C313">
        <v>153</v>
      </c>
      <c r="D313">
        <v>1</v>
      </c>
      <c r="E313">
        <v>2</v>
      </c>
      <c r="F313">
        <v>4</v>
      </c>
      <c r="G313" s="5">
        <f t="shared" si="51"/>
        <v>1.6403988420714055E-2</v>
      </c>
      <c r="H313" t="str">
        <f>VLOOKUP(B313,'名称-id-价值'!B:C,2,FALSE)</f>
        <v>T3LP3</v>
      </c>
      <c r="I313" t="str">
        <f t="shared" si="56"/>
        <v>T3部件</v>
      </c>
      <c r="J313">
        <f t="shared" si="53"/>
        <v>8</v>
      </c>
      <c r="K313">
        <f t="shared" si="57"/>
        <v>9.8423930524284331E-2</v>
      </c>
      <c r="L313">
        <f>VLOOKUP(B313,'名称-id-价值'!B:M,J313+2,FALSE)</f>
        <v>112.8</v>
      </c>
      <c r="M313">
        <f t="shared" si="54"/>
        <v>2.7755548407848183</v>
      </c>
      <c r="N313">
        <f t="shared" si="52"/>
        <v>1923.6776241020718</v>
      </c>
      <c r="O313" t="str">
        <f t="shared" si="59"/>
        <v>93003,</v>
      </c>
      <c r="P313" t="str">
        <f t="shared" si="59"/>
        <v>153,</v>
      </c>
      <c r="Q313" t="str">
        <f t="shared" si="58"/>
        <v>(1,2)</v>
      </c>
      <c r="R313" t="str">
        <f t="shared" si="60"/>
        <v>1,</v>
      </c>
      <c r="S313" t="str">
        <f t="shared" si="60"/>
        <v>2,</v>
      </c>
    </row>
    <row r="314" spans="1:19" x14ac:dyDescent="0.15">
      <c r="A314" t="s">
        <v>43</v>
      </c>
      <c r="B314">
        <v>93005</v>
      </c>
      <c r="C314">
        <v>153</v>
      </c>
      <c r="D314">
        <v>1</v>
      </c>
      <c r="E314">
        <v>2</v>
      </c>
      <c r="F314">
        <v>4</v>
      </c>
      <c r="G314" s="5">
        <f t="shared" si="51"/>
        <v>1.6403988420714055E-2</v>
      </c>
      <c r="H314" t="str">
        <f>VLOOKUP(B314,'名称-id-价值'!B:C,2,FALSE)</f>
        <v>T3LP5</v>
      </c>
      <c r="I314" t="str">
        <f t="shared" si="56"/>
        <v>T3部件</v>
      </c>
      <c r="J314">
        <f t="shared" si="53"/>
        <v>8</v>
      </c>
      <c r="K314">
        <f t="shared" si="57"/>
        <v>9.8423930524284331E-2</v>
      </c>
      <c r="L314">
        <f>VLOOKUP(B314,'名称-id-价值'!B:M,J314+2,FALSE)</f>
        <v>112.8</v>
      </c>
      <c r="M314">
        <f t="shared" si="54"/>
        <v>2.7755548407848183</v>
      </c>
      <c r="N314">
        <f t="shared" si="52"/>
        <v>1923.6776241020718</v>
      </c>
      <c r="O314" t="str">
        <f t="shared" si="59"/>
        <v>93005,</v>
      </c>
      <c r="P314" t="str">
        <f t="shared" si="59"/>
        <v>153,</v>
      </c>
      <c r="Q314" t="str">
        <f t="shared" si="58"/>
        <v>(1,2)</v>
      </c>
      <c r="R314" t="str">
        <f t="shared" si="60"/>
        <v>1,</v>
      </c>
      <c r="S314" t="str">
        <f t="shared" si="60"/>
        <v>2,</v>
      </c>
    </row>
    <row r="315" spans="1:19" x14ac:dyDescent="0.15">
      <c r="A315" t="s">
        <v>43</v>
      </c>
      <c r="B315">
        <v>93101</v>
      </c>
      <c r="C315">
        <v>153</v>
      </c>
      <c r="D315">
        <v>1</v>
      </c>
      <c r="E315">
        <v>2</v>
      </c>
      <c r="F315">
        <v>4</v>
      </c>
      <c r="G315" s="5">
        <f t="shared" si="51"/>
        <v>1.6403988420714055E-2</v>
      </c>
      <c r="H315" t="str">
        <f>VLOOKUP(B315,'名称-id-价值'!B:C,2,FALSE)</f>
        <v>T3MP1</v>
      </c>
      <c r="I315" t="str">
        <f t="shared" si="56"/>
        <v>T3部件</v>
      </c>
      <c r="J315">
        <f t="shared" si="53"/>
        <v>8</v>
      </c>
      <c r="K315">
        <f t="shared" si="57"/>
        <v>9.8423930524284331E-2</v>
      </c>
      <c r="L315">
        <f>VLOOKUP(B315,'名称-id-价值'!B:M,J315+2,FALSE)</f>
        <v>112.8</v>
      </c>
      <c r="M315">
        <f t="shared" si="54"/>
        <v>2.7755548407848183</v>
      </c>
      <c r="N315">
        <f t="shared" si="52"/>
        <v>1923.6776241020718</v>
      </c>
      <c r="O315" t="str">
        <f t="shared" si="59"/>
        <v>93101,</v>
      </c>
      <c r="P315" t="str">
        <f t="shared" si="59"/>
        <v>153,</v>
      </c>
      <c r="Q315" t="str">
        <f t="shared" si="58"/>
        <v>(1,2)</v>
      </c>
      <c r="R315" t="str">
        <f t="shared" si="60"/>
        <v>1,</v>
      </c>
      <c r="S315" t="str">
        <f t="shared" si="60"/>
        <v>2,</v>
      </c>
    </row>
    <row r="316" spans="1:19" x14ac:dyDescent="0.15">
      <c r="A316" t="s">
        <v>43</v>
      </c>
      <c r="B316">
        <v>93103</v>
      </c>
      <c r="C316">
        <v>153</v>
      </c>
      <c r="D316">
        <v>1</v>
      </c>
      <c r="E316">
        <v>2</v>
      </c>
      <c r="F316">
        <v>4</v>
      </c>
      <c r="G316" s="5">
        <f t="shared" si="51"/>
        <v>1.6403988420714055E-2</v>
      </c>
      <c r="H316" t="str">
        <f>VLOOKUP(B316,'名称-id-价值'!B:C,2,FALSE)</f>
        <v>T3MP3</v>
      </c>
      <c r="I316" t="str">
        <f t="shared" si="56"/>
        <v>T3部件</v>
      </c>
      <c r="J316">
        <f t="shared" si="53"/>
        <v>8</v>
      </c>
      <c r="K316">
        <f t="shared" si="57"/>
        <v>9.8423930524284331E-2</v>
      </c>
      <c r="L316">
        <f>VLOOKUP(B316,'名称-id-价值'!B:M,J316+2,FALSE)</f>
        <v>112.8</v>
      </c>
      <c r="M316">
        <f t="shared" si="54"/>
        <v>2.7755548407848183</v>
      </c>
      <c r="N316">
        <f t="shared" si="52"/>
        <v>1923.6776241020718</v>
      </c>
      <c r="O316" t="str">
        <f t="shared" si="59"/>
        <v>93103,</v>
      </c>
      <c r="P316" t="str">
        <f t="shared" si="59"/>
        <v>153,</v>
      </c>
      <c r="Q316" t="str">
        <f t="shared" si="58"/>
        <v>(1,2)</v>
      </c>
      <c r="R316" t="str">
        <f t="shared" si="60"/>
        <v>1,</v>
      </c>
      <c r="S316" t="str">
        <f t="shared" si="60"/>
        <v>2,</v>
      </c>
    </row>
    <row r="317" spans="1:19" x14ac:dyDescent="0.15">
      <c r="A317" t="s">
        <v>43</v>
      </c>
      <c r="B317">
        <v>93105</v>
      </c>
      <c r="C317">
        <v>153</v>
      </c>
      <c r="D317">
        <v>1</v>
      </c>
      <c r="E317">
        <v>2</v>
      </c>
      <c r="F317">
        <v>4</v>
      </c>
      <c r="G317" s="5">
        <f t="shared" si="51"/>
        <v>1.6403988420714055E-2</v>
      </c>
      <c r="H317" t="str">
        <f>VLOOKUP(B317,'名称-id-价值'!B:C,2,FALSE)</f>
        <v>T3MP5</v>
      </c>
      <c r="I317" t="str">
        <f t="shared" si="56"/>
        <v>T3部件</v>
      </c>
      <c r="J317">
        <f t="shared" si="53"/>
        <v>8</v>
      </c>
      <c r="K317">
        <f t="shared" si="57"/>
        <v>9.8423930524284331E-2</v>
      </c>
      <c r="L317">
        <f>VLOOKUP(B317,'名称-id-价值'!B:M,J317+2,FALSE)</f>
        <v>112.8</v>
      </c>
      <c r="M317">
        <f t="shared" si="54"/>
        <v>2.7755548407848183</v>
      </c>
      <c r="N317">
        <f t="shared" si="52"/>
        <v>1923.6776241020718</v>
      </c>
      <c r="O317" t="str">
        <f t="shared" si="59"/>
        <v>93105,</v>
      </c>
      <c r="P317" t="str">
        <f t="shared" si="59"/>
        <v>153,</v>
      </c>
      <c r="Q317" t="str">
        <f t="shared" si="58"/>
        <v>(1,2)</v>
      </c>
      <c r="R317" t="str">
        <f t="shared" si="60"/>
        <v>1,</v>
      </c>
      <c r="S317" t="str">
        <f t="shared" si="60"/>
        <v>2,</v>
      </c>
    </row>
    <row r="318" spans="1:19" x14ac:dyDescent="0.15">
      <c r="A318" t="s">
        <v>43</v>
      </c>
      <c r="B318">
        <v>93201</v>
      </c>
      <c r="C318">
        <v>172</v>
      </c>
      <c r="D318">
        <v>1</v>
      </c>
      <c r="E318">
        <v>2</v>
      </c>
      <c r="F318">
        <v>4</v>
      </c>
      <c r="G318" s="5">
        <f t="shared" si="51"/>
        <v>1.8441085021979199E-2</v>
      </c>
      <c r="H318" t="str">
        <f>VLOOKUP(B318,'名称-id-价值'!B:C,2,FALSE)</f>
        <v>T3HP1</v>
      </c>
      <c r="I318" t="str">
        <f t="shared" si="56"/>
        <v>T3部件</v>
      </c>
      <c r="J318">
        <f t="shared" si="53"/>
        <v>8</v>
      </c>
      <c r="K318">
        <f t="shared" si="57"/>
        <v>0.11064651013187519</v>
      </c>
      <c r="L318">
        <f>VLOOKUP(B318,'名称-id-价值'!B:M,J318+2,FALSE)</f>
        <v>112.8</v>
      </c>
      <c r="M318">
        <f t="shared" si="54"/>
        <v>3.1202315857188805</v>
      </c>
      <c r="N318">
        <f t="shared" si="52"/>
        <v>1923.6776241020718</v>
      </c>
      <c r="O318" t="str">
        <f t="shared" si="59"/>
        <v>93201,</v>
      </c>
      <c r="P318" t="str">
        <f t="shared" si="59"/>
        <v>172,</v>
      </c>
      <c r="Q318" t="str">
        <f t="shared" si="58"/>
        <v>(1,2)</v>
      </c>
      <c r="R318" t="str">
        <f t="shared" si="60"/>
        <v>1,</v>
      </c>
      <c r="S318" t="str">
        <f t="shared" si="60"/>
        <v>2,</v>
      </c>
    </row>
    <row r="319" spans="1:19" x14ac:dyDescent="0.15">
      <c r="A319" t="s">
        <v>43</v>
      </c>
      <c r="B319">
        <v>93203</v>
      </c>
      <c r="C319">
        <v>172</v>
      </c>
      <c r="D319">
        <v>1</v>
      </c>
      <c r="E319">
        <v>2</v>
      </c>
      <c r="F319">
        <v>4</v>
      </c>
      <c r="G319" s="5">
        <f t="shared" si="51"/>
        <v>1.8441085021979199E-2</v>
      </c>
      <c r="H319" t="str">
        <f>VLOOKUP(B319,'名称-id-价值'!B:C,2,FALSE)</f>
        <v>T3HP3</v>
      </c>
      <c r="I319" t="str">
        <f t="shared" si="56"/>
        <v>T3部件</v>
      </c>
      <c r="J319">
        <f t="shared" si="53"/>
        <v>8</v>
      </c>
      <c r="K319">
        <f t="shared" si="57"/>
        <v>0.11064651013187519</v>
      </c>
      <c r="L319">
        <f>VLOOKUP(B319,'名称-id-价值'!B:M,J319+2,FALSE)</f>
        <v>112.8</v>
      </c>
      <c r="M319">
        <f t="shared" si="54"/>
        <v>3.1202315857188805</v>
      </c>
      <c r="N319">
        <f t="shared" si="52"/>
        <v>1923.6776241020718</v>
      </c>
      <c r="O319" t="str">
        <f t="shared" si="59"/>
        <v>93203,</v>
      </c>
      <c r="P319" t="str">
        <f t="shared" si="59"/>
        <v>172,</v>
      </c>
      <c r="Q319" t="str">
        <f t="shared" si="58"/>
        <v>(1,2)</v>
      </c>
      <c r="R319" t="str">
        <f t="shared" si="60"/>
        <v>1,</v>
      </c>
      <c r="S319" t="str">
        <f t="shared" si="60"/>
        <v>2,</v>
      </c>
    </row>
    <row r="320" spans="1:19" x14ac:dyDescent="0.15">
      <c r="A320" t="s">
        <v>43</v>
      </c>
      <c r="B320">
        <v>93205</v>
      </c>
      <c r="C320">
        <v>172</v>
      </c>
      <c r="D320">
        <v>1</v>
      </c>
      <c r="E320">
        <v>2</v>
      </c>
      <c r="F320">
        <v>4</v>
      </c>
      <c r="G320" s="5">
        <f t="shared" si="51"/>
        <v>1.8441085021979199E-2</v>
      </c>
      <c r="H320" t="str">
        <f>VLOOKUP(B320,'名称-id-价值'!B:C,2,FALSE)</f>
        <v>T3HP5</v>
      </c>
      <c r="I320" t="str">
        <f t="shared" si="56"/>
        <v>T3部件</v>
      </c>
      <c r="J320">
        <f t="shared" si="53"/>
        <v>8</v>
      </c>
      <c r="K320">
        <f t="shared" si="57"/>
        <v>0.11064651013187519</v>
      </c>
      <c r="L320">
        <f>VLOOKUP(B320,'名称-id-价值'!B:M,J320+2,FALSE)</f>
        <v>112.8</v>
      </c>
      <c r="M320">
        <f t="shared" si="54"/>
        <v>3.1202315857188805</v>
      </c>
      <c r="N320">
        <f t="shared" si="52"/>
        <v>1923.6776241020718</v>
      </c>
      <c r="O320" t="str">
        <f t="shared" si="59"/>
        <v>93205,</v>
      </c>
      <c r="P320" t="str">
        <f t="shared" si="59"/>
        <v>172,</v>
      </c>
      <c r="Q320" t="str">
        <f t="shared" si="58"/>
        <v>(1,2)</v>
      </c>
      <c r="R320" t="str">
        <f t="shared" si="60"/>
        <v>1,</v>
      </c>
      <c r="S320" t="str">
        <f t="shared" si="60"/>
        <v>2,</v>
      </c>
    </row>
    <row r="321" spans="1:19" x14ac:dyDescent="0.15">
      <c r="A321" t="s">
        <v>43</v>
      </c>
      <c r="B321">
        <v>93002</v>
      </c>
      <c r="C321">
        <v>172</v>
      </c>
      <c r="D321">
        <v>1</v>
      </c>
      <c r="E321">
        <v>2</v>
      </c>
      <c r="F321">
        <v>4</v>
      </c>
      <c r="G321" s="5">
        <f t="shared" si="51"/>
        <v>1.8441085021979199E-2</v>
      </c>
      <c r="H321" t="str">
        <f>VLOOKUP(B321,'名称-id-价值'!B:C,2,FALSE)</f>
        <v>T3LP2</v>
      </c>
      <c r="I321" t="str">
        <f t="shared" si="56"/>
        <v>T3部件</v>
      </c>
      <c r="J321">
        <f t="shared" si="53"/>
        <v>8</v>
      </c>
      <c r="K321">
        <f t="shared" si="57"/>
        <v>0.11064651013187519</v>
      </c>
      <c r="L321">
        <f>VLOOKUP(B321,'名称-id-价值'!B:M,J321+2,FALSE)</f>
        <v>112.8</v>
      </c>
      <c r="M321">
        <f t="shared" si="54"/>
        <v>3.1202315857188805</v>
      </c>
      <c r="N321">
        <f t="shared" si="52"/>
        <v>1923.6776241020718</v>
      </c>
      <c r="O321" t="str">
        <f t="shared" si="59"/>
        <v>93002,</v>
      </c>
      <c r="P321" t="str">
        <f t="shared" si="59"/>
        <v>172,</v>
      </c>
      <c r="Q321" t="str">
        <f t="shared" si="58"/>
        <v>(1,2)</v>
      </c>
      <c r="R321" t="str">
        <f t="shared" si="60"/>
        <v>1,</v>
      </c>
      <c r="S321" t="str">
        <f t="shared" si="60"/>
        <v>2,</v>
      </c>
    </row>
    <row r="322" spans="1:19" x14ac:dyDescent="0.15">
      <c r="A322" t="s">
        <v>43</v>
      </c>
      <c r="B322">
        <v>93004</v>
      </c>
      <c r="C322">
        <v>172</v>
      </c>
      <c r="D322">
        <v>1</v>
      </c>
      <c r="E322">
        <v>2</v>
      </c>
      <c r="F322">
        <v>4</v>
      </c>
      <c r="G322" s="5">
        <f t="shared" ref="G322:G385" si="61">C322/SUMIFS(C:C,A:A,A322)</f>
        <v>1.8441085021979199E-2</v>
      </c>
      <c r="H322" t="str">
        <f>VLOOKUP(B322,'名称-id-价值'!B:C,2,FALSE)</f>
        <v>T3LP4</v>
      </c>
      <c r="I322" t="str">
        <f t="shared" si="56"/>
        <v>T3部件</v>
      </c>
      <c r="J322">
        <f t="shared" si="53"/>
        <v>8</v>
      </c>
      <c r="K322">
        <f t="shared" si="57"/>
        <v>0.11064651013187519</v>
      </c>
      <c r="L322">
        <f>VLOOKUP(B322,'名称-id-价值'!B:M,J322+2,FALSE)</f>
        <v>112.8</v>
      </c>
      <c r="M322">
        <f t="shared" si="54"/>
        <v>3.1202315857188805</v>
      </c>
      <c r="N322">
        <f t="shared" ref="N322:N385" si="62">SUMIFS(M:M,A:A,A322)*F322+VLOOKUP(J322,$AC$20:$AF$30,4,FALSE)</f>
        <v>1923.6776241020718</v>
      </c>
      <c r="O322" t="str">
        <f t="shared" si="59"/>
        <v>93004,</v>
      </c>
      <c r="P322" t="str">
        <f t="shared" si="59"/>
        <v>172,</v>
      </c>
      <c r="Q322" t="str">
        <f t="shared" si="58"/>
        <v>(1,2)</v>
      </c>
      <c r="R322" t="str">
        <f t="shared" si="60"/>
        <v>1,</v>
      </c>
      <c r="S322" t="str">
        <f t="shared" si="60"/>
        <v>2,</v>
      </c>
    </row>
    <row r="323" spans="1:19" x14ac:dyDescent="0.15">
      <c r="A323" t="s">
        <v>43</v>
      </c>
      <c r="B323">
        <v>93006</v>
      </c>
      <c r="C323">
        <v>172</v>
      </c>
      <c r="D323">
        <v>1</v>
      </c>
      <c r="E323">
        <v>2</v>
      </c>
      <c r="F323">
        <v>4</v>
      </c>
      <c r="G323" s="5">
        <f t="shared" si="61"/>
        <v>1.8441085021979199E-2</v>
      </c>
      <c r="H323" t="str">
        <f>VLOOKUP(B323,'名称-id-价值'!B:C,2,FALSE)</f>
        <v>T3LP6</v>
      </c>
      <c r="I323" t="str">
        <f t="shared" si="56"/>
        <v>T3部件</v>
      </c>
      <c r="J323">
        <f t="shared" si="53"/>
        <v>8</v>
      </c>
      <c r="K323">
        <f t="shared" si="57"/>
        <v>0.11064651013187519</v>
      </c>
      <c r="L323">
        <f>VLOOKUP(B323,'名称-id-价值'!B:M,J323+2,FALSE)</f>
        <v>112.8</v>
      </c>
      <c r="M323">
        <f t="shared" si="54"/>
        <v>3.1202315857188805</v>
      </c>
      <c r="N323">
        <f t="shared" si="62"/>
        <v>1923.6776241020718</v>
      </c>
      <c r="O323" t="str">
        <f t="shared" si="59"/>
        <v>93006,</v>
      </c>
      <c r="P323" t="str">
        <f t="shared" si="59"/>
        <v>172,</v>
      </c>
      <c r="Q323" t="str">
        <f t="shared" si="58"/>
        <v>(1,2)</v>
      </c>
      <c r="R323" t="str">
        <f t="shared" si="60"/>
        <v>1,</v>
      </c>
      <c r="S323" t="str">
        <f t="shared" si="60"/>
        <v>2,</v>
      </c>
    </row>
    <row r="324" spans="1:19" x14ac:dyDescent="0.15">
      <c r="A324" t="s">
        <v>43</v>
      </c>
      <c r="B324">
        <v>93102</v>
      </c>
      <c r="C324">
        <v>172</v>
      </c>
      <c r="D324">
        <v>1</v>
      </c>
      <c r="E324">
        <v>2</v>
      </c>
      <c r="F324">
        <v>4</v>
      </c>
      <c r="G324" s="5">
        <f t="shared" si="61"/>
        <v>1.8441085021979199E-2</v>
      </c>
      <c r="H324" t="str">
        <f>VLOOKUP(B324,'名称-id-价值'!B:C,2,FALSE)</f>
        <v>T3MP2</v>
      </c>
      <c r="I324" t="str">
        <f t="shared" si="56"/>
        <v>T3部件</v>
      </c>
      <c r="J324">
        <f t="shared" si="53"/>
        <v>8</v>
      </c>
      <c r="K324">
        <f t="shared" si="57"/>
        <v>0.11064651013187519</v>
      </c>
      <c r="L324">
        <f>VLOOKUP(B324,'名称-id-价值'!B:M,J324+2,FALSE)</f>
        <v>112.8</v>
      </c>
      <c r="M324">
        <f t="shared" si="54"/>
        <v>3.1202315857188805</v>
      </c>
      <c r="N324">
        <f t="shared" si="62"/>
        <v>1923.6776241020718</v>
      </c>
      <c r="O324" t="str">
        <f t="shared" si="59"/>
        <v>93102,</v>
      </c>
      <c r="P324" t="str">
        <f t="shared" si="59"/>
        <v>172,</v>
      </c>
      <c r="Q324" t="str">
        <f t="shared" si="58"/>
        <v>(1,2)</v>
      </c>
      <c r="R324" t="str">
        <f t="shared" si="60"/>
        <v>1,</v>
      </c>
      <c r="S324" t="str">
        <f t="shared" si="60"/>
        <v>2,</v>
      </c>
    </row>
    <row r="325" spans="1:19" x14ac:dyDescent="0.15">
      <c r="A325" t="s">
        <v>43</v>
      </c>
      <c r="B325">
        <v>93104</v>
      </c>
      <c r="C325">
        <v>172</v>
      </c>
      <c r="D325">
        <v>1</v>
      </c>
      <c r="E325">
        <v>2</v>
      </c>
      <c r="F325">
        <v>4</v>
      </c>
      <c r="G325" s="5">
        <f t="shared" si="61"/>
        <v>1.8441085021979199E-2</v>
      </c>
      <c r="H325" t="str">
        <f>VLOOKUP(B325,'名称-id-价值'!B:C,2,FALSE)</f>
        <v>T3MP4</v>
      </c>
      <c r="I325" t="str">
        <f t="shared" si="56"/>
        <v>T3部件</v>
      </c>
      <c r="J325">
        <f t="shared" si="53"/>
        <v>8</v>
      </c>
      <c r="K325">
        <f t="shared" si="57"/>
        <v>0.11064651013187519</v>
      </c>
      <c r="L325">
        <f>VLOOKUP(B325,'名称-id-价值'!B:M,J325+2,FALSE)</f>
        <v>112.8</v>
      </c>
      <c r="M325">
        <f t="shared" si="54"/>
        <v>3.1202315857188805</v>
      </c>
      <c r="N325">
        <f t="shared" si="62"/>
        <v>1923.6776241020718</v>
      </c>
      <c r="O325" t="str">
        <f t="shared" si="59"/>
        <v>93104,</v>
      </c>
      <c r="P325" t="str">
        <f t="shared" si="59"/>
        <v>172,</v>
      </c>
      <c r="Q325" t="str">
        <f t="shared" si="58"/>
        <v>(1,2)</v>
      </c>
      <c r="R325" t="str">
        <f t="shared" si="60"/>
        <v>1,</v>
      </c>
      <c r="S325" t="str">
        <f t="shared" si="60"/>
        <v>2,</v>
      </c>
    </row>
    <row r="326" spans="1:19" x14ac:dyDescent="0.15">
      <c r="A326" t="s">
        <v>43</v>
      </c>
      <c r="B326">
        <v>93106</v>
      </c>
      <c r="C326">
        <v>172</v>
      </c>
      <c r="D326">
        <v>1</v>
      </c>
      <c r="E326">
        <v>2</v>
      </c>
      <c r="F326">
        <v>4</v>
      </c>
      <c r="G326" s="5">
        <f t="shared" si="61"/>
        <v>1.8441085021979199E-2</v>
      </c>
      <c r="H326" t="str">
        <f>VLOOKUP(B326,'名称-id-价值'!B:C,2,FALSE)</f>
        <v>T3MP6</v>
      </c>
      <c r="I326" t="str">
        <f t="shared" si="56"/>
        <v>T3部件</v>
      </c>
      <c r="J326">
        <f t="shared" si="53"/>
        <v>8</v>
      </c>
      <c r="K326">
        <f t="shared" si="57"/>
        <v>0.11064651013187519</v>
      </c>
      <c r="L326">
        <f>VLOOKUP(B326,'名称-id-价值'!B:M,J326+2,FALSE)</f>
        <v>112.8</v>
      </c>
      <c r="M326">
        <f t="shared" si="54"/>
        <v>3.1202315857188805</v>
      </c>
      <c r="N326">
        <f t="shared" si="62"/>
        <v>1923.6776241020718</v>
      </c>
      <c r="O326" t="str">
        <f t="shared" si="59"/>
        <v>93106,</v>
      </c>
      <c r="P326" t="str">
        <f t="shared" si="59"/>
        <v>172,</v>
      </c>
      <c r="Q326" t="str">
        <f t="shared" si="58"/>
        <v>(1,2)</v>
      </c>
      <c r="R326" t="str">
        <f t="shared" si="60"/>
        <v>1,</v>
      </c>
      <c r="S326" t="str">
        <f t="shared" si="60"/>
        <v>2,</v>
      </c>
    </row>
    <row r="327" spans="1:19" x14ac:dyDescent="0.15">
      <c r="A327" t="s">
        <v>43</v>
      </c>
      <c r="B327">
        <v>93202</v>
      </c>
      <c r="C327">
        <v>172</v>
      </c>
      <c r="D327">
        <v>1</v>
      </c>
      <c r="E327">
        <v>2</v>
      </c>
      <c r="F327">
        <v>4</v>
      </c>
      <c r="G327" s="5">
        <f t="shared" si="61"/>
        <v>1.8441085021979199E-2</v>
      </c>
      <c r="H327" t="str">
        <f>VLOOKUP(B327,'名称-id-价值'!B:C,2,FALSE)</f>
        <v>T3HP2</v>
      </c>
      <c r="I327" t="str">
        <f t="shared" si="56"/>
        <v>T3部件</v>
      </c>
      <c r="J327">
        <f t="shared" si="53"/>
        <v>8</v>
      </c>
      <c r="K327">
        <f t="shared" si="57"/>
        <v>0.11064651013187519</v>
      </c>
      <c r="L327">
        <f>VLOOKUP(B327,'名称-id-价值'!B:M,J327+2,FALSE)</f>
        <v>112.8</v>
      </c>
      <c r="M327">
        <f t="shared" si="54"/>
        <v>3.1202315857188805</v>
      </c>
      <c r="N327">
        <f t="shared" si="62"/>
        <v>1923.6776241020718</v>
      </c>
      <c r="O327" t="str">
        <f t="shared" si="59"/>
        <v>93202,</v>
      </c>
      <c r="P327" t="str">
        <f t="shared" si="59"/>
        <v>172,</v>
      </c>
      <c r="Q327" t="str">
        <f t="shared" si="58"/>
        <v>(1,2)</v>
      </c>
      <c r="R327" t="str">
        <f t="shared" si="60"/>
        <v>1,</v>
      </c>
      <c r="S327" t="str">
        <f t="shared" si="60"/>
        <v>2,</v>
      </c>
    </row>
    <row r="328" spans="1:19" x14ac:dyDescent="0.15">
      <c r="A328" t="s">
        <v>43</v>
      </c>
      <c r="B328">
        <v>93204</v>
      </c>
      <c r="C328">
        <v>172</v>
      </c>
      <c r="D328">
        <v>1</v>
      </c>
      <c r="E328">
        <v>2</v>
      </c>
      <c r="F328">
        <v>4</v>
      </c>
      <c r="G328" s="5">
        <f t="shared" si="61"/>
        <v>1.8441085021979199E-2</v>
      </c>
      <c r="H328" t="str">
        <f>VLOOKUP(B328,'名称-id-价值'!B:C,2,FALSE)</f>
        <v>T3HP4</v>
      </c>
      <c r="I328" t="str">
        <f t="shared" si="56"/>
        <v>T3部件</v>
      </c>
      <c r="J328">
        <f t="shared" si="53"/>
        <v>8</v>
      </c>
      <c r="K328">
        <f t="shared" si="57"/>
        <v>0.11064651013187519</v>
      </c>
      <c r="L328">
        <f>VLOOKUP(B328,'名称-id-价值'!B:M,J328+2,FALSE)</f>
        <v>112.8</v>
      </c>
      <c r="M328">
        <f t="shared" si="54"/>
        <v>3.1202315857188805</v>
      </c>
      <c r="N328">
        <f t="shared" si="62"/>
        <v>1923.6776241020718</v>
      </c>
      <c r="O328" t="str">
        <f t="shared" si="59"/>
        <v>93204,</v>
      </c>
      <c r="P328" t="str">
        <f t="shared" si="59"/>
        <v>172,</v>
      </c>
      <c r="Q328" t="str">
        <f t="shared" si="58"/>
        <v>(1,2)</v>
      </c>
      <c r="R328" t="str">
        <f t="shared" si="60"/>
        <v>1,</v>
      </c>
      <c r="S328" t="str">
        <f t="shared" si="60"/>
        <v>2,</v>
      </c>
    </row>
    <row r="329" spans="1:19" x14ac:dyDescent="0.15">
      <c r="A329" t="s">
        <v>43</v>
      </c>
      <c r="B329">
        <v>93206</v>
      </c>
      <c r="C329">
        <v>134</v>
      </c>
      <c r="D329">
        <v>1</v>
      </c>
      <c r="E329">
        <v>2</v>
      </c>
      <c r="F329">
        <v>4</v>
      </c>
      <c r="G329" s="5">
        <f t="shared" si="61"/>
        <v>1.4366891819448911E-2</v>
      </c>
      <c r="H329" t="str">
        <f>VLOOKUP(B329,'名称-id-价值'!B:C,2,FALSE)</f>
        <v>T3HP6</v>
      </c>
      <c r="I329" t="str">
        <f t="shared" si="56"/>
        <v>T3部件</v>
      </c>
      <c r="J329">
        <f t="shared" si="53"/>
        <v>8</v>
      </c>
      <c r="K329">
        <f t="shared" si="57"/>
        <v>8.6201350916693467E-2</v>
      </c>
      <c r="L329">
        <f>VLOOKUP(B329,'名称-id-价值'!B:M,J329+2,FALSE)</f>
        <v>112.8</v>
      </c>
      <c r="M329">
        <f t="shared" si="54"/>
        <v>2.4308780958507556</v>
      </c>
      <c r="N329">
        <f t="shared" si="62"/>
        <v>1923.6776241020718</v>
      </c>
      <c r="O329" t="str">
        <f t="shared" si="59"/>
        <v>93206,</v>
      </c>
      <c r="P329" t="str">
        <f t="shared" si="59"/>
        <v>134,</v>
      </c>
      <c r="Q329" t="str">
        <f t="shared" si="58"/>
        <v>(1,2)</v>
      </c>
      <c r="R329" t="str">
        <f t="shared" si="60"/>
        <v>1,</v>
      </c>
      <c r="S329" t="str">
        <f t="shared" si="60"/>
        <v>2,</v>
      </c>
    </row>
    <row r="330" spans="1:19" x14ac:dyDescent="0.15">
      <c r="A330" t="s">
        <v>43</v>
      </c>
      <c r="B330">
        <v>94003</v>
      </c>
      <c r="C330">
        <v>100</v>
      </c>
      <c r="D330">
        <v>1</v>
      </c>
      <c r="E330">
        <v>1</v>
      </c>
      <c r="F330">
        <v>4</v>
      </c>
      <c r="G330" s="5">
        <f t="shared" si="61"/>
        <v>1.0721561059290233E-2</v>
      </c>
      <c r="H330" t="str">
        <f>VLOOKUP(B330,'名称-id-价值'!B:C,2,FALSE)</f>
        <v>T4LP3</v>
      </c>
      <c r="I330" t="str">
        <f t="shared" si="56"/>
        <v>T4部件</v>
      </c>
      <c r="J330">
        <f t="shared" si="53"/>
        <v>8</v>
      </c>
      <c r="K330">
        <f t="shared" si="57"/>
        <v>4.2886244237160934E-2</v>
      </c>
      <c r="L330">
        <f>VLOOKUP(B330,'名称-id-价值'!B:M,J330+2,FALSE)</f>
        <v>200</v>
      </c>
      <c r="M330">
        <f t="shared" si="54"/>
        <v>2.1443122118580469</v>
      </c>
      <c r="N330">
        <f t="shared" si="62"/>
        <v>1923.6776241020718</v>
      </c>
      <c r="O330" t="str">
        <f t="shared" si="59"/>
        <v>94003,</v>
      </c>
      <c r="P330" t="str">
        <f t="shared" si="59"/>
        <v>100,</v>
      </c>
      <c r="Q330" t="str">
        <f t="shared" si="58"/>
        <v>(1,1)</v>
      </c>
      <c r="R330" t="str">
        <f t="shared" si="60"/>
        <v>1,</v>
      </c>
      <c r="S330" t="str">
        <f t="shared" si="60"/>
        <v>1,</v>
      </c>
    </row>
    <row r="331" spans="1:19" x14ac:dyDescent="0.15">
      <c r="A331" t="s">
        <v>43</v>
      </c>
      <c r="B331">
        <v>94103</v>
      </c>
      <c r="C331">
        <v>400</v>
      </c>
      <c r="D331">
        <v>1</v>
      </c>
      <c r="E331">
        <v>1</v>
      </c>
      <c r="F331">
        <v>4</v>
      </c>
      <c r="G331" s="5">
        <f t="shared" si="61"/>
        <v>4.2886244237160934E-2</v>
      </c>
      <c r="H331" t="str">
        <f>VLOOKUP(B331,'名称-id-价值'!B:C,2,FALSE)</f>
        <v>T4MP3</v>
      </c>
      <c r="I331" t="str">
        <f t="shared" si="56"/>
        <v>T4部件</v>
      </c>
      <c r="J331">
        <f t="shared" si="53"/>
        <v>8</v>
      </c>
      <c r="K331">
        <f t="shared" si="57"/>
        <v>0.17154497694864373</v>
      </c>
      <c r="L331">
        <f>VLOOKUP(B331,'名称-id-价值'!B:M,J331+2,FALSE)</f>
        <v>200</v>
      </c>
      <c r="M331">
        <f t="shared" si="54"/>
        <v>8.5772488474321875</v>
      </c>
      <c r="N331">
        <f t="shared" si="62"/>
        <v>1923.6776241020718</v>
      </c>
      <c r="O331" t="str">
        <f t="shared" si="59"/>
        <v>94103,</v>
      </c>
      <c r="P331" t="str">
        <f t="shared" si="59"/>
        <v>400,</v>
      </c>
      <c r="Q331" t="str">
        <f t="shared" si="58"/>
        <v>(1,1)</v>
      </c>
      <c r="R331" t="str">
        <f t="shared" si="60"/>
        <v>1,</v>
      </c>
      <c r="S331" t="str">
        <f t="shared" si="60"/>
        <v>1,</v>
      </c>
    </row>
    <row r="332" spans="1:19" x14ac:dyDescent="0.15">
      <c r="A332" t="s">
        <v>44</v>
      </c>
      <c r="B332">
        <v>11311</v>
      </c>
      <c r="C332">
        <v>177</v>
      </c>
      <c r="D332">
        <v>1</v>
      </c>
      <c r="E332">
        <v>1</v>
      </c>
      <c r="F332">
        <v>4</v>
      </c>
      <c r="G332" s="5">
        <f t="shared" si="61"/>
        <v>1.8977163074943713E-2</v>
      </c>
      <c r="H332" t="str">
        <f>VLOOKUP(B332,'名称-id-价值'!B:C,2,FALSE)</f>
        <v>35(t)</v>
      </c>
      <c r="I332" t="str">
        <f t="shared" si="56"/>
        <v>T3坦克</v>
      </c>
      <c r="J332">
        <f t="shared" si="53"/>
        <v>9</v>
      </c>
      <c r="K332">
        <f t="shared" si="57"/>
        <v>7.5908652299774851E-2</v>
      </c>
      <c r="L332">
        <f>VLOOKUP(B332,'名称-id-价值'!B:M,J332+2,FALSE)</f>
        <v>1254</v>
      </c>
      <c r="M332">
        <f t="shared" si="54"/>
        <v>23.797362495979417</v>
      </c>
      <c r="N332">
        <f t="shared" si="62"/>
        <v>1947.4119438190216</v>
      </c>
      <c r="O332" t="str">
        <f t="shared" si="59"/>
        <v>11311,</v>
      </c>
      <c r="P332" t="str">
        <f t="shared" si="59"/>
        <v>177,</v>
      </c>
      <c r="Q332" t="str">
        <f t="shared" si="58"/>
        <v>(1,1)</v>
      </c>
      <c r="R332" t="str">
        <f t="shared" ref="R332:S365" si="63">D332&amp;","</f>
        <v>1,</v>
      </c>
      <c r="S332" t="str">
        <f t="shared" si="63"/>
        <v>1,</v>
      </c>
    </row>
    <row r="333" spans="1:19" x14ac:dyDescent="0.15">
      <c r="A333" t="s">
        <v>44</v>
      </c>
      <c r="B333">
        <v>12311</v>
      </c>
      <c r="C333">
        <v>177</v>
      </c>
      <c r="D333">
        <v>1</v>
      </c>
      <c r="E333">
        <v>1</v>
      </c>
      <c r="F333">
        <v>4</v>
      </c>
      <c r="G333" s="5">
        <f t="shared" si="61"/>
        <v>1.8977163074943713E-2</v>
      </c>
      <c r="H333" t="str">
        <f>VLOOKUP(B333,'名称-id-价值'!B:C,2,FALSE)</f>
        <v>玛蒂尔达</v>
      </c>
      <c r="I333" t="str">
        <f t="shared" si="56"/>
        <v>T3坦克</v>
      </c>
      <c r="J333">
        <f t="shared" si="53"/>
        <v>9</v>
      </c>
      <c r="K333">
        <f t="shared" si="57"/>
        <v>7.5908652299774851E-2</v>
      </c>
      <c r="L333">
        <f>VLOOKUP(B333,'名称-id-价值'!B:M,J333+2,FALSE)</f>
        <v>1254</v>
      </c>
      <c r="M333">
        <f t="shared" si="54"/>
        <v>23.797362495979417</v>
      </c>
      <c r="N333">
        <f t="shared" si="62"/>
        <v>1947.4119438190216</v>
      </c>
      <c r="O333" t="str">
        <f t="shared" si="59"/>
        <v>12311,</v>
      </c>
      <c r="P333" t="str">
        <f t="shared" si="59"/>
        <v>177,</v>
      </c>
      <c r="Q333" t="str">
        <f t="shared" si="58"/>
        <v>(1,1)</v>
      </c>
      <c r="R333" t="str">
        <f t="shared" si="63"/>
        <v>1,</v>
      </c>
      <c r="S333" t="str">
        <f t="shared" si="63"/>
        <v>1,</v>
      </c>
    </row>
    <row r="334" spans="1:19" x14ac:dyDescent="0.15">
      <c r="A334" t="s">
        <v>44</v>
      </c>
      <c r="B334">
        <v>13311</v>
      </c>
      <c r="C334">
        <v>177</v>
      </c>
      <c r="D334">
        <v>1</v>
      </c>
      <c r="E334">
        <v>1</v>
      </c>
      <c r="F334">
        <v>4</v>
      </c>
      <c r="G334" s="5">
        <f t="shared" si="61"/>
        <v>1.8977163074943713E-2</v>
      </c>
      <c r="H334" t="str">
        <f>VLOOKUP(B334,'名称-id-价值'!B:C,2,FALSE)</f>
        <v>黑豹</v>
      </c>
      <c r="I334" t="str">
        <f t="shared" si="56"/>
        <v>T3坦克</v>
      </c>
      <c r="J334">
        <f t="shared" si="53"/>
        <v>9</v>
      </c>
      <c r="K334">
        <f t="shared" si="57"/>
        <v>7.5908652299774851E-2</v>
      </c>
      <c r="L334">
        <f>VLOOKUP(B334,'名称-id-价值'!B:M,J334+2,FALSE)</f>
        <v>1254</v>
      </c>
      <c r="M334">
        <f t="shared" si="54"/>
        <v>23.797362495979417</v>
      </c>
      <c r="N334">
        <f t="shared" si="62"/>
        <v>1947.4119438190216</v>
      </c>
      <c r="O334" t="str">
        <f t="shared" si="59"/>
        <v>13311,</v>
      </c>
      <c r="P334" t="str">
        <f t="shared" si="59"/>
        <v>177,</v>
      </c>
      <c r="Q334" t="str">
        <f t="shared" si="58"/>
        <v>(1,1)</v>
      </c>
      <c r="R334" t="str">
        <f t="shared" si="63"/>
        <v>1,</v>
      </c>
      <c r="S334" t="str">
        <f t="shared" si="63"/>
        <v>1,</v>
      </c>
    </row>
    <row r="335" spans="1:19" x14ac:dyDescent="0.15">
      <c r="A335" t="s">
        <v>44</v>
      </c>
      <c r="B335">
        <v>11321</v>
      </c>
      <c r="C335">
        <v>99</v>
      </c>
      <c r="D335">
        <v>1</v>
      </c>
      <c r="E335">
        <v>1</v>
      </c>
      <c r="F335">
        <v>4</v>
      </c>
      <c r="G335" s="5">
        <f t="shared" si="61"/>
        <v>1.061434544869733E-2</v>
      </c>
      <c r="H335" t="str">
        <f>VLOOKUP(B335,'名称-id-价值'!B:C,2,FALSE)</f>
        <v>十字军</v>
      </c>
      <c r="I335" t="str">
        <f t="shared" si="56"/>
        <v>T3坦克</v>
      </c>
      <c r="J335">
        <f t="shared" ref="J335:J406" si="64">IF(RIGHT(A335,1)+0=0,10,RIGHT(A335,1)+0)</f>
        <v>9</v>
      </c>
      <c r="K335">
        <f t="shared" si="57"/>
        <v>4.245738179478932E-2</v>
      </c>
      <c r="L335">
        <f>VLOOKUP(B335,'名称-id-价值'!B:M,J335+2,FALSE)</f>
        <v>1764</v>
      </c>
      <c r="M335">
        <f t="shared" ref="M335:M406" si="65">G335*L335*AVERAGE(D335:E335)</f>
        <v>18.723705371502088</v>
      </c>
      <c r="N335">
        <f t="shared" si="62"/>
        <v>1947.4119438190216</v>
      </c>
      <c r="O335" t="str">
        <f t="shared" si="59"/>
        <v>11321,</v>
      </c>
      <c r="P335" t="str">
        <f t="shared" si="59"/>
        <v>99,</v>
      </c>
      <c r="Q335" t="str">
        <f t="shared" si="58"/>
        <v>(1,1)</v>
      </c>
      <c r="R335" t="str">
        <f t="shared" si="63"/>
        <v>1,</v>
      </c>
      <c r="S335" t="str">
        <f t="shared" si="63"/>
        <v>1,</v>
      </c>
    </row>
    <row r="336" spans="1:19" x14ac:dyDescent="0.15">
      <c r="A336" t="s">
        <v>44</v>
      </c>
      <c r="B336">
        <v>12321</v>
      </c>
      <c r="C336">
        <v>99</v>
      </c>
      <c r="D336">
        <v>1</v>
      </c>
      <c r="E336">
        <v>1</v>
      </c>
      <c r="F336">
        <v>4</v>
      </c>
      <c r="G336" s="5">
        <f t="shared" si="61"/>
        <v>1.061434544869733E-2</v>
      </c>
      <c r="H336" t="str">
        <f>VLOOKUP(B336,'名称-id-价值'!B:C,2,FALSE)</f>
        <v>谢尔曼</v>
      </c>
      <c r="I336" t="str">
        <f t="shared" si="56"/>
        <v>T3坦克</v>
      </c>
      <c r="J336">
        <f t="shared" si="64"/>
        <v>9</v>
      </c>
      <c r="K336">
        <f t="shared" si="57"/>
        <v>4.245738179478932E-2</v>
      </c>
      <c r="L336">
        <f>VLOOKUP(B336,'名称-id-价值'!B:M,J336+2,FALSE)</f>
        <v>1764</v>
      </c>
      <c r="M336">
        <f t="shared" si="65"/>
        <v>18.723705371502088</v>
      </c>
      <c r="N336">
        <f t="shared" si="62"/>
        <v>1947.4119438190216</v>
      </c>
      <c r="O336" t="str">
        <f t="shared" si="59"/>
        <v>12321,</v>
      </c>
      <c r="P336" t="str">
        <f t="shared" si="59"/>
        <v>99,</v>
      </c>
      <c r="Q336" t="str">
        <f t="shared" si="58"/>
        <v>(1,1)</v>
      </c>
      <c r="R336" t="str">
        <f t="shared" si="63"/>
        <v>1,</v>
      </c>
      <c r="S336" t="str">
        <f t="shared" si="63"/>
        <v>1,</v>
      </c>
    </row>
    <row r="337" spans="1:19" x14ac:dyDescent="0.15">
      <c r="A337" t="s">
        <v>44</v>
      </c>
      <c r="B337">
        <v>13321</v>
      </c>
      <c r="C337">
        <v>99</v>
      </c>
      <c r="D337">
        <v>1</v>
      </c>
      <c r="E337">
        <v>1</v>
      </c>
      <c r="F337">
        <v>4</v>
      </c>
      <c r="G337" s="5">
        <f t="shared" si="61"/>
        <v>1.061434544869733E-2</v>
      </c>
      <c r="H337" t="str">
        <f>VLOOKUP(B337,'名称-id-价值'!B:C,2,FALSE)</f>
        <v>虎式</v>
      </c>
      <c r="I337" t="str">
        <f t="shared" si="56"/>
        <v>T3坦克</v>
      </c>
      <c r="J337">
        <f t="shared" si="64"/>
        <v>9</v>
      </c>
      <c r="K337">
        <f t="shared" si="57"/>
        <v>4.245738179478932E-2</v>
      </c>
      <c r="L337">
        <f>VLOOKUP(B337,'名称-id-价值'!B:M,J337+2,FALSE)</f>
        <v>1764</v>
      </c>
      <c r="M337">
        <f t="shared" si="65"/>
        <v>18.723705371502088</v>
      </c>
      <c r="N337">
        <f t="shared" si="62"/>
        <v>1947.4119438190216</v>
      </c>
      <c r="O337" t="str">
        <f t="shared" si="59"/>
        <v>13321,</v>
      </c>
      <c r="P337" t="str">
        <f t="shared" si="59"/>
        <v>99,</v>
      </c>
      <c r="Q337" t="str">
        <f t="shared" si="58"/>
        <v>(1,1)</v>
      </c>
      <c r="R337" t="str">
        <f t="shared" si="63"/>
        <v>1,</v>
      </c>
      <c r="S337" t="str">
        <f t="shared" si="63"/>
        <v>1,</v>
      </c>
    </row>
    <row r="338" spans="1:19" x14ac:dyDescent="0.15">
      <c r="A338" t="s">
        <v>44</v>
      </c>
      <c r="B338">
        <v>13331</v>
      </c>
      <c r="C338">
        <v>99</v>
      </c>
      <c r="D338">
        <v>1</v>
      </c>
      <c r="E338">
        <v>1</v>
      </c>
      <c r="F338">
        <v>4</v>
      </c>
      <c r="G338" s="5">
        <f t="shared" si="61"/>
        <v>1.061434544869733E-2</v>
      </c>
      <c r="H338" t="str">
        <f>VLOOKUP(B338,'名称-id-价值'!B:C,2,FALSE)</f>
        <v>KV-2</v>
      </c>
      <c r="I338" t="str">
        <f t="shared" si="56"/>
        <v>T3坦克</v>
      </c>
      <c r="J338">
        <f t="shared" si="64"/>
        <v>9</v>
      </c>
      <c r="K338">
        <f t="shared" si="57"/>
        <v>4.245738179478932E-2</v>
      </c>
      <c r="L338">
        <f>VLOOKUP(B338,'名称-id-价值'!B:M,J338+2,FALSE)</f>
        <v>2016</v>
      </c>
      <c r="M338">
        <f t="shared" si="65"/>
        <v>21.398520424573817</v>
      </c>
      <c r="N338">
        <f t="shared" si="62"/>
        <v>1947.4119438190216</v>
      </c>
      <c r="O338" t="str">
        <f t="shared" si="59"/>
        <v>13331,</v>
      </c>
      <c r="P338" t="str">
        <f t="shared" si="59"/>
        <v>99,</v>
      </c>
      <c r="Q338" t="str">
        <f t="shared" si="58"/>
        <v>(1,1)</v>
      </c>
      <c r="R338" t="str">
        <f t="shared" si="63"/>
        <v>1,</v>
      </c>
      <c r="S338" t="str">
        <f t="shared" si="63"/>
        <v>1,</v>
      </c>
    </row>
    <row r="339" spans="1:19" x14ac:dyDescent="0.15">
      <c r="A339" t="s">
        <v>44</v>
      </c>
      <c r="B339">
        <v>51311</v>
      </c>
      <c r="C339">
        <v>444</v>
      </c>
      <c r="D339">
        <v>8</v>
      </c>
      <c r="E339">
        <v>20</v>
      </c>
      <c r="F339">
        <v>4</v>
      </c>
      <c r="G339" s="5">
        <f t="shared" si="61"/>
        <v>4.7603731103248635E-2</v>
      </c>
      <c r="H339" t="str">
        <f>VLOOKUP(B339,'名称-id-价值'!B:C,2,FALSE)</f>
        <v>35(t)-碎片</v>
      </c>
      <c r="I339" t="str">
        <f t="shared" si="56"/>
        <v>T3碎片</v>
      </c>
      <c r="J339">
        <f t="shared" si="64"/>
        <v>9</v>
      </c>
      <c r="K339">
        <f t="shared" si="57"/>
        <v>2.6658089417819237</v>
      </c>
      <c r="L339">
        <f>VLOOKUP(B339,'名称-id-价值'!B:M,J339+2,FALSE)</f>
        <v>41.8</v>
      </c>
      <c r="M339">
        <f t="shared" si="65"/>
        <v>27.857703441621101</v>
      </c>
      <c r="N339">
        <f t="shared" si="62"/>
        <v>1947.4119438190216</v>
      </c>
      <c r="O339" t="str">
        <f t="shared" si="59"/>
        <v>51311,</v>
      </c>
      <c r="P339" t="str">
        <f t="shared" si="59"/>
        <v>444,</v>
      </c>
      <c r="Q339" t="str">
        <f t="shared" si="58"/>
        <v>(8,20)</v>
      </c>
      <c r="R339" t="str">
        <f t="shared" si="63"/>
        <v>8,</v>
      </c>
      <c r="S339" t="str">
        <f t="shared" si="63"/>
        <v>20,</v>
      </c>
    </row>
    <row r="340" spans="1:19" x14ac:dyDescent="0.15">
      <c r="A340" t="s">
        <v>44</v>
      </c>
      <c r="B340">
        <v>52311</v>
      </c>
      <c r="C340">
        <v>444</v>
      </c>
      <c r="D340">
        <v>8</v>
      </c>
      <c r="E340">
        <v>20</v>
      </c>
      <c r="F340">
        <v>4</v>
      </c>
      <c r="G340" s="5">
        <f t="shared" si="61"/>
        <v>4.7603731103248635E-2</v>
      </c>
      <c r="H340" t="str">
        <f>VLOOKUP(B340,'名称-id-价值'!B:C,2,FALSE)</f>
        <v>玛蒂尔达-碎片</v>
      </c>
      <c r="I340" t="str">
        <f t="shared" si="56"/>
        <v>T3碎片</v>
      </c>
      <c r="J340">
        <f t="shared" si="64"/>
        <v>9</v>
      </c>
      <c r="K340">
        <f t="shared" si="57"/>
        <v>2.6658089417819237</v>
      </c>
      <c r="L340">
        <f>VLOOKUP(B340,'名称-id-价值'!B:M,J340+2,FALSE)</f>
        <v>41.8</v>
      </c>
      <c r="M340">
        <f t="shared" si="65"/>
        <v>27.857703441621101</v>
      </c>
      <c r="N340">
        <f t="shared" si="62"/>
        <v>1947.4119438190216</v>
      </c>
      <c r="O340" t="str">
        <f t="shared" si="59"/>
        <v>52311,</v>
      </c>
      <c r="P340" t="str">
        <f t="shared" si="59"/>
        <v>444,</v>
      </c>
      <c r="Q340" t="str">
        <f t="shared" si="58"/>
        <v>(8,20)</v>
      </c>
      <c r="R340" t="str">
        <f t="shared" si="63"/>
        <v>8,</v>
      </c>
      <c r="S340" t="str">
        <f t="shared" si="63"/>
        <v>20,</v>
      </c>
    </row>
    <row r="341" spans="1:19" x14ac:dyDescent="0.15">
      <c r="A341" t="s">
        <v>44</v>
      </c>
      <c r="B341">
        <v>53311</v>
      </c>
      <c r="C341">
        <v>444</v>
      </c>
      <c r="D341">
        <v>8</v>
      </c>
      <c r="E341">
        <v>20</v>
      </c>
      <c r="F341">
        <v>4</v>
      </c>
      <c r="G341" s="5">
        <f t="shared" si="61"/>
        <v>4.7603731103248635E-2</v>
      </c>
      <c r="H341" t="str">
        <f>VLOOKUP(B341,'名称-id-价值'!B:C,2,FALSE)</f>
        <v>黑豹-碎片</v>
      </c>
      <c r="I341" t="str">
        <f t="shared" si="56"/>
        <v>T3碎片</v>
      </c>
      <c r="J341">
        <f t="shared" si="64"/>
        <v>9</v>
      </c>
      <c r="K341">
        <f t="shared" si="57"/>
        <v>2.6658089417819237</v>
      </c>
      <c r="L341">
        <f>VLOOKUP(B341,'名称-id-价值'!B:M,J341+2,FALSE)</f>
        <v>41.8</v>
      </c>
      <c r="M341">
        <f t="shared" si="65"/>
        <v>27.857703441621101</v>
      </c>
      <c r="N341">
        <f t="shared" si="62"/>
        <v>1947.4119438190216</v>
      </c>
      <c r="O341" t="str">
        <f t="shared" si="59"/>
        <v>53311,</v>
      </c>
      <c r="P341" t="str">
        <f t="shared" si="59"/>
        <v>444,</v>
      </c>
      <c r="Q341" t="str">
        <f t="shared" si="58"/>
        <v>(8,20)</v>
      </c>
      <c r="R341" t="str">
        <f t="shared" si="63"/>
        <v>8,</v>
      </c>
      <c r="S341" t="str">
        <f t="shared" si="63"/>
        <v>20,</v>
      </c>
    </row>
    <row r="342" spans="1:19" x14ac:dyDescent="0.15">
      <c r="A342" t="s">
        <v>44</v>
      </c>
      <c r="B342">
        <v>51321</v>
      </c>
      <c r="C342">
        <v>260</v>
      </c>
      <c r="D342">
        <v>6</v>
      </c>
      <c r="E342">
        <v>16</v>
      </c>
      <c r="F342">
        <v>4</v>
      </c>
      <c r="G342" s="5">
        <f t="shared" si="61"/>
        <v>2.7876058754154606E-2</v>
      </c>
      <c r="H342" t="str">
        <f>VLOOKUP(B342,'名称-id-价值'!B:C,2,FALSE)</f>
        <v>十字军-碎片</v>
      </c>
      <c r="I342" t="str">
        <f t="shared" ref="I342:I410" si="66">IF(LEFT(B342,1)+0=5,"T"&amp;MID(B342,3,1)&amp;"碎片",IF(LEFT(B342,1)+0=1,"T"&amp;MID(B342,3,1)&amp;"坦克",IF(LEFT(B342,1)+0=9,"T"&amp;MID(B342,2,1)&amp;"部件")))</f>
        <v>T3碎片</v>
      </c>
      <c r="J342">
        <f t="shared" si="64"/>
        <v>9</v>
      </c>
      <c r="K342">
        <f t="shared" ref="K342:K410" si="67">AVERAGE(D342:E342)*G342*F342</f>
        <v>1.2265465851828026</v>
      </c>
      <c r="L342">
        <f>VLOOKUP(B342,'名称-id-价值'!B:M,J342+2,FALSE)</f>
        <v>58.8</v>
      </c>
      <c r="M342">
        <f t="shared" si="65"/>
        <v>18.030234802187199</v>
      </c>
      <c r="N342">
        <f t="shared" si="62"/>
        <v>1947.4119438190216</v>
      </c>
      <c r="O342" t="str">
        <f t="shared" si="59"/>
        <v>51321,</v>
      </c>
      <c r="P342" t="str">
        <f t="shared" si="59"/>
        <v>260,</v>
      </c>
      <c r="Q342" t="str">
        <f t="shared" ref="Q342:Q410" si="68">"("&amp;LEFT(R342&amp;S342,LEN(R342&amp;S342)-1)&amp;")"</f>
        <v>(6,16)</v>
      </c>
      <c r="R342" t="str">
        <f t="shared" si="63"/>
        <v>6,</v>
      </c>
      <c r="S342" t="str">
        <f t="shared" si="63"/>
        <v>16,</v>
      </c>
    </row>
    <row r="343" spans="1:19" x14ac:dyDescent="0.15">
      <c r="A343" t="s">
        <v>44</v>
      </c>
      <c r="B343">
        <v>52321</v>
      </c>
      <c r="C343">
        <v>260</v>
      </c>
      <c r="D343">
        <v>6</v>
      </c>
      <c r="E343">
        <v>16</v>
      </c>
      <c r="F343">
        <v>4</v>
      </c>
      <c r="G343" s="5">
        <f t="shared" si="61"/>
        <v>2.7876058754154606E-2</v>
      </c>
      <c r="H343" t="str">
        <f>VLOOKUP(B343,'名称-id-价值'!B:C,2,FALSE)</f>
        <v>谢尔曼-碎片</v>
      </c>
      <c r="I343" t="str">
        <f t="shared" si="66"/>
        <v>T3碎片</v>
      </c>
      <c r="J343">
        <f t="shared" si="64"/>
        <v>9</v>
      </c>
      <c r="K343">
        <f t="shared" si="67"/>
        <v>1.2265465851828026</v>
      </c>
      <c r="L343">
        <f>VLOOKUP(B343,'名称-id-价值'!B:M,J343+2,FALSE)</f>
        <v>58.8</v>
      </c>
      <c r="M343">
        <f t="shared" si="65"/>
        <v>18.030234802187199</v>
      </c>
      <c r="N343">
        <f t="shared" si="62"/>
        <v>1947.4119438190216</v>
      </c>
      <c r="O343" t="str">
        <f t="shared" si="59"/>
        <v>52321,</v>
      </c>
      <c r="P343" t="str">
        <f t="shared" si="59"/>
        <v>260,</v>
      </c>
      <c r="Q343" t="str">
        <f t="shared" si="68"/>
        <v>(6,16)</v>
      </c>
      <c r="R343" t="str">
        <f t="shared" si="63"/>
        <v>6,</v>
      </c>
      <c r="S343" t="str">
        <f t="shared" si="63"/>
        <v>16,</v>
      </c>
    </row>
    <row r="344" spans="1:19" x14ac:dyDescent="0.15">
      <c r="A344" t="s">
        <v>44</v>
      </c>
      <c r="B344">
        <v>53321</v>
      </c>
      <c r="C344">
        <v>260</v>
      </c>
      <c r="D344">
        <v>6</v>
      </c>
      <c r="E344">
        <v>16</v>
      </c>
      <c r="F344">
        <v>4</v>
      </c>
      <c r="G344" s="5">
        <f t="shared" si="61"/>
        <v>2.7876058754154606E-2</v>
      </c>
      <c r="H344" t="str">
        <f>VLOOKUP(B344,'名称-id-价值'!B:C,2,FALSE)</f>
        <v>虎式-碎片</v>
      </c>
      <c r="I344" t="str">
        <f t="shared" si="66"/>
        <v>T3碎片</v>
      </c>
      <c r="J344">
        <f t="shared" si="64"/>
        <v>9</v>
      </c>
      <c r="K344">
        <f t="shared" si="67"/>
        <v>1.2265465851828026</v>
      </c>
      <c r="L344">
        <f>VLOOKUP(B344,'名称-id-价值'!B:M,J344+2,FALSE)</f>
        <v>58.8</v>
      </c>
      <c r="M344">
        <f t="shared" si="65"/>
        <v>18.030234802187199</v>
      </c>
      <c r="N344">
        <f t="shared" si="62"/>
        <v>1947.4119438190216</v>
      </c>
      <c r="O344" t="str">
        <f t="shared" si="59"/>
        <v>53321,</v>
      </c>
      <c r="P344" t="str">
        <f t="shared" si="59"/>
        <v>260,</v>
      </c>
      <c r="Q344" t="str">
        <f t="shared" si="68"/>
        <v>(6,16)</v>
      </c>
      <c r="R344" t="str">
        <f t="shared" si="63"/>
        <v>6,</v>
      </c>
      <c r="S344" t="str">
        <f t="shared" si="63"/>
        <v>16,</v>
      </c>
    </row>
    <row r="345" spans="1:19" x14ac:dyDescent="0.15">
      <c r="A345" t="s">
        <v>44</v>
      </c>
      <c r="B345">
        <v>53331</v>
      </c>
      <c r="C345">
        <v>216</v>
      </c>
      <c r="D345">
        <v>6</v>
      </c>
      <c r="E345">
        <v>16</v>
      </c>
      <c r="F345">
        <v>4</v>
      </c>
      <c r="G345" s="5">
        <f t="shared" si="61"/>
        <v>2.3158571888066904E-2</v>
      </c>
      <c r="H345" t="str">
        <f>VLOOKUP(B345,'名称-id-价值'!B:C,2,FALSE)</f>
        <v>KV-2-碎片</v>
      </c>
      <c r="I345" t="str">
        <f t="shared" si="66"/>
        <v>T3碎片</v>
      </c>
      <c r="J345">
        <f t="shared" si="64"/>
        <v>9</v>
      </c>
      <c r="K345">
        <f t="shared" si="67"/>
        <v>1.0189771630749438</v>
      </c>
      <c r="L345">
        <f>VLOOKUP(B345,'名称-id-价值'!B:M,J345+2,FALSE)</f>
        <v>67.2</v>
      </c>
      <c r="M345">
        <f t="shared" si="65"/>
        <v>17.118816339659055</v>
      </c>
      <c r="N345">
        <f t="shared" si="62"/>
        <v>1947.4119438190216</v>
      </c>
      <c r="O345" t="str">
        <f t="shared" si="59"/>
        <v>53331,</v>
      </c>
      <c r="P345" t="str">
        <f t="shared" si="59"/>
        <v>216,</v>
      </c>
      <c r="Q345" t="str">
        <f t="shared" si="68"/>
        <v>(6,16)</v>
      </c>
      <c r="R345" t="str">
        <f t="shared" si="63"/>
        <v>6,</v>
      </c>
      <c r="S345" t="str">
        <f t="shared" si="63"/>
        <v>16,</v>
      </c>
    </row>
    <row r="346" spans="1:19" x14ac:dyDescent="0.15">
      <c r="A346" t="s">
        <v>44</v>
      </c>
      <c r="B346">
        <v>92001</v>
      </c>
      <c r="C346">
        <v>146</v>
      </c>
      <c r="D346">
        <v>3</v>
      </c>
      <c r="E346">
        <v>6</v>
      </c>
      <c r="F346">
        <v>4</v>
      </c>
      <c r="G346" s="5">
        <f t="shared" si="61"/>
        <v>1.5653479146563738E-2</v>
      </c>
      <c r="H346" t="str">
        <f>VLOOKUP(B346,'名称-id-价值'!B:C,2,FALSE)</f>
        <v>T2LP1</v>
      </c>
      <c r="I346" t="str">
        <f t="shared" si="66"/>
        <v>T2部件</v>
      </c>
      <c r="J346">
        <f t="shared" si="64"/>
        <v>9</v>
      </c>
      <c r="K346">
        <f t="shared" si="67"/>
        <v>0.28176262463814727</v>
      </c>
      <c r="L346">
        <f>VLOOKUP(B346,'名称-id-价值'!B:M,J346+2,FALSE)</f>
        <v>55.300000000000004</v>
      </c>
      <c r="M346">
        <f t="shared" si="65"/>
        <v>3.8953682856223866</v>
      </c>
      <c r="N346">
        <f t="shared" si="62"/>
        <v>1947.4119438190216</v>
      </c>
      <c r="O346" t="str">
        <f t="shared" si="59"/>
        <v>92001,</v>
      </c>
      <c r="P346" t="str">
        <f t="shared" si="59"/>
        <v>146,</v>
      </c>
      <c r="Q346" t="str">
        <f t="shared" si="68"/>
        <v>(3,6)</v>
      </c>
      <c r="R346" t="str">
        <f t="shared" si="63"/>
        <v>3,</v>
      </c>
      <c r="S346" t="str">
        <f t="shared" si="63"/>
        <v>6,</v>
      </c>
    </row>
    <row r="347" spans="1:19" x14ac:dyDescent="0.15">
      <c r="A347" t="s">
        <v>44</v>
      </c>
      <c r="B347">
        <v>92003</v>
      </c>
      <c r="C347">
        <v>146</v>
      </c>
      <c r="D347">
        <v>3</v>
      </c>
      <c r="E347">
        <v>6</v>
      </c>
      <c r="F347">
        <v>4</v>
      </c>
      <c r="G347" s="5">
        <f t="shared" si="61"/>
        <v>1.5653479146563738E-2</v>
      </c>
      <c r="H347" t="str">
        <f>VLOOKUP(B347,'名称-id-价值'!B:C,2,FALSE)</f>
        <v>T2LP3</v>
      </c>
      <c r="I347" t="str">
        <f t="shared" si="66"/>
        <v>T2部件</v>
      </c>
      <c r="J347">
        <f t="shared" si="64"/>
        <v>9</v>
      </c>
      <c r="K347">
        <f t="shared" si="67"/>
        <v>0.28176262463814727</v>
      </c>
      <c r="L347">
        <f>VLOOKUP(B347,'名称-id-价值'!B:M,J347+2,FALSE)</f>
        <v>55.3</v>
      </c>
      <c r="M347">
        <f t="shared" si="65"/>
        <v>3.8953682856223857</v>
      </c>
      <c r="N347">
        <f t="shared" si="62"/>
        <v>1947.4119438190216</v>
      </c>
      <c r="O347" t="str">
        <f t="shared" si="59"/>
        <v>92003,</v>
      </c>
      <c r="P347" t="str">
        <f t="shared" si="59"/>
        <v>146,</v>
      </c>
      <c r="Q347" t="str">
        <f t="shared" si="68"/>
        <v>(3,6)</v>
      </c>
      <c r="R347" t="str">
        <f t="shared" si="63"/>
        <v>3,</v>
      </c>
      <c r="S347" t="str">
        <f t="shared" si="63"/>
        <v>6,</v>
      </c>
    </row>
    <row r="348" spans="1:19" x14ac:dyDescent="0.15">
      <c r="A348" t="s">
        <v>44</v>
      </c>
      <c r="B348">
        <v>92005</v>
      </c>
      <c r="C348">
        <v>146</v>
      </c>
      <c r="D348">
        <v>3</v>
      </c>
      <c r="E348">
        <v>6</v>
      </c>
      <c r="F348">
        <v>4</v>
      </c>
      <c r="G348" s="5">
        <f t="shared" si="61"/>
        <v>1.5653479146563738E-2</v>
      </c>
      <c r="H348" t="str">
        <f>VLOOKUP(B348,'名称-id-价值'!B:C,2,FALSE)</f>
        <v>T2LP5</v>
      </c>
      <c r="I348" t="str">
        <f t="shared" si="66"/>
        <v>T2部件</v>
      </c>
      <c r="J348">
        <f t="shared" si="64"/>
        <v>9</v>
      </c>
      <c r="K348">
        <f t="shared" si="67"/>
        <v>0.28176262463814727</v>
      </c>
      <c r="L348">
        <f>VLOOKUP(B348,'名称-id-价值'!B:M,J348+2,FALSE)</f>
        <v>55.3</v>
      </c>
      <c r="M348">
        <f t="shared" si="65"/>
        <v>3.8953682856223857</v>
      </c>
      <c r="N348">
        <f t="shared" si="62"/>
        <v>1947.4119438190216</v>
      </c>
      <c r="O348" t="str">
        <f t="shared" si="59"/>
        <v>92005,</v>
      </c>
      <c r="P348" t="str">
        <f t="shared" si="59"/>
        <v>146,</v>
      </c>
      <c r="Q348" t="str">
        <f t="shared" si="68"/>
        <v>(3,6)</v>
      </c>
      <c r="R348" t="str">
        <f t="shared" si="63"/>
        <v>3,</v>
      </c>
      <c r="S348" t="str">
        <f t="shared" si="63"/>
        <v>6,</v>
      </c>
    </row>
    <row r="349" spans="1:19" x14ac:dyDescent="0.15">
      <c r="A349" t="s">
        <v>44</v>
      </c>
      <c r="B349">
        <v>92101</v>
      </c>
      <c r="C349">
        <v>146</v>
      </c>
      <c r="D349">
        <v>3</v>
      </c>
      <c r="E349">
        <v>6</v>
      </c>
      <c r="F349">
        <v>4</v>
      </c>
      <c r="G349" s="5">
        <f t="shared" si="61"/>
        <v>1.5653479146563738E-2</v>
      </c>
      <c r="H349" t="str">
        <f>VLOOKUP(B349,'名称-id-价值'!B:C,2,FALSE)</f>
        <v>T2MP1</v>
      </c>
      <c r="I349" t="str">
        <f t="shared" si="66"/>
        <v>T2部件</v>
      </c>
      <c r="J349">
        <f t="shared" si="64"/>
        <v>9</v>
      </c>
      <c r="K349">
        <f t="shared" si="67"/>
        <v>0.28176262463814727</v>
      </c>
      <c r="L349">
        <f>VLOOKUP(B349,'名称-id-价值'!B:M,J349+2,FALSE)</f>
        <v>55.3</v>
      </c>
      <c r="M349">
        <f t="shared" si="65"/>
        <v>3.8953682856223857</v>
      </c>
      <c r="N349">
        <f t="shared" si="62"/>
        <v>1947.4119438190216</v>
      </c>
      <c r="O349" t="str">
        <f t="shared" si="59"/>
        <v>92101,</v>
      </c>
      <c r="P349" t="str">
        <f t="shared" si="59"/>
        <v>146,</v>
      </c>
      <c r="Q349" t="str">
        <f t="shared" si="68"/>
        <v>(3,6)</v>
      </c>
      <c r="R349" t="str">
        <f t="shared" si="63"/>
        <v>3,</v>
      </c>
      <c r="S349" t="str">
        <f t="shared" si="63"/>
        <v>6,</v>
      </c>
    </row>
    <row r="350" spans="1:19" x14ac:dyDescent="0.15">
      <c r="A350" t="s">
        <v>44</v>
      </c>
      <c r="B350">
        <v>92103</v>
      </c>
      <c r="C350">
        <v>146</v>
      </c>
      <c r="D350">
        <v>3</v>
      </c>
      <c r="E350">
        <v>6</v>
      </c>
      <c r="F350">
        <v>4</v>
      </c>
      <c r="G350" s="5">
        <f t="shared" si="61"/>
        <v>1.5653479146563738E-2</v>
      </c>
      <c r="H350" t="str">
        <f>VLOOKUP(B350,'名称-id-价值'!B:C,2,FALSE)</f>
        <v>T2MP3</v>
      </c>
      <c r="I350" t="str">
        <f t="shared" si="66"/>
        <v>T2部件</v>
      </c>
      <c r="J350">
        <f t="shared" si="64"/>
        <v>9</v>
      </c>
      <c r="K350">
        <f t="shared" si="67"/>
        <v>0.28176262463814727</v>
      </c>
      <c r="L350">
        <f>VLOOKUP(B350,'名称-id-价值'!B:M,J350+2,FALSE)</f>
        <v>55.3</v>
      </c>
      <c r="M350">
        <f t="shared" si="65"/>
        <v>3.8953682856223857</v>
      </c>
      <c r="N350">
        <f t="shared" si="62"/>
        <v>1947.4119438190216</v>
      </c>
      <c r="O350" t="str">
        <f t="shared" si="59"/>
        <v>92103,</v>
      </c>
      <c r="P350" t="str">
        <f t="shared" si="59"/>
        <v>146,</v>
      </c>
      <c r="Q350" t="str">
        <f t="shared" si="68"/>
        <v>(3,6)</v>
      </c>
      <c r="R350" t="str">
        <f t="shared" si="63"/>
        <v>3,</v>
      </c>
      <c r="S350" t="str">
        <f t="shared" si="63"/>
        <v>6,</v>
      </c>
    </row>
    <row r="351" spans="1:19" x14ac:dyDescent="0.15">
      <c r="A351" t="s">
        <v>44</v>
      </c>
      <c r="B351">
        <v>92105</v>
      </c>
      <c r="C351">
        <v>146</v>
      </c>
      <c r="D351">
        <v>3</v>
      </c>
      <c r="E351">
        <v>6</v>
      </c>
      <c r="F351">
        <v>4</v>
      </c>
      <c r="G351" s="5">
        <f t="shared" si="61"/>
        <v>1.5653479146563738E-2</v>
      </c>
      <c r="H351" t="str">
        <f>VLOOKUP(B351,'名称-id-价值'!B:C,2,FALSE)</f>
        <v>T2MP5</v>
      </c>
      <c r="I351" t="str">
        <f t="shared" si="66"/>
        <v>T2部件</v>
      </c>
      <c r="J351">
        <f t="shared" si="64"/>
        <v>9</v>
      </c>
      <c r="K351">
        <f t="shared" si="67"/>
        <v>0.28176262463814727</v>
      </c>
      <c r="L351">
        <f>VLOOKUP(B351,'名称-id-价值'!B:M,J351+2,FALSE)</f>
        <v>55.3</v>
      </c>
      <c r="M351">
        <f t="shared" si="65"/>
        <v>3.8953682856223857</v>
      </c>
      <c r="N351">
        <f t="shared" si="62"/>
        <v>1947.4119438190216</v>
      </c>
      <c r="O351" t="str">
        <f t="shared" si="59"/>
        <v>92105,</v>
      </c>
      <c r="P351" t="str">
        <f t="shared" si="59"/>
        <v>146,</v>
      </c>
      <c r="Q351" t="str">
        <f t="shared" si="68"/>
        <v>(3,6)</v>
      </c>
      <c r="R351" t="str">
        <f t="shared" si="63"/>
        <v>3,</v>
      </c>
      <c r="S351" t="str">
        <f t="shared" si="63"/>
        <v>6,</v>
      </c>
    </row>
    <row r="352" spans="1:19" x14ac:dyDescent="0.15">
      <c r="A352" t="s">
        <v>44</v>
      </c>
      <c r="B352">
        <v>92201</v>
      </c>
      <c r="C352">
        <v>146</v>
      </c>
      <c r="D352">
        <v>3</v>
      </c>
      <c r="E352">
        <v>6</v>
      </c>
      <c r="F352">
        <v>4</v>
      </c>
      <c r="G352" s="5">
        <f t="shared" si="61"/>
        <v>1.5653479146563738E-2</v>
      </c>
      <c r="H352" t="str">
        <f>VLOOKUP(B352,'名称-id-价值'!B:C,2,FALSE)</f>
        <v>T2HP1</v>
      </c>
      <c r="I352" t="str">
        <f t="shared" si="66"/>
        <v>T2部件</v>
      </c>
      <c r="J352">
        <f t="shared" si="64"/>
        <v>9</v>
      </c>
      <c r="K352">
        <f t="shared" si="67"/>
        <v>0.28176262463814727</v>
      </c>
      <c r="L352">
        <f>VLOOKUP(B352,'名称-id-价值'!B:M,J352+2,FALSE)</f>
        <v>55.3</v>
      </c>
      <c r="M352">
        <f t="shared" si="65"/>
        <v>3.8953682856223857</v>
      </c>
      <c r="N352">
        <f t="shared" si="62"/>
        <v>1947.4119438190216</v>
      </c>
      <c r="O352" t="str">
        <f t="shared" si="59"/>
        <v>92201,</v>
      </c>
      <c r="P352" t="str">
        <f t="shared" si="59"/>
        <v>146,</v>
      </c>
      <c r="Q352" t="str">
        <f t="shared" si="68"/>
        <v>(3,6)</v>
      </c>
      <c r="R352" t="str">
        <f t="shared" si="63"/>
        <v>3,</v>
      </c>
      <c r="S352" t="str">
        <f t="shared" si="63"/>
        <v>6,</v>
      </c>
    </row>
    <row r="353" spans="1:19" x14ac:dyDescent="0.15">
      <c r="A353" t="s">
        <v>44</v>
      </c>
      <c r="B353">
        <v>92203</v>
      </c>
      <c r="C353">
        <v>146</v>
      </c>
      <c r="D353">
        <v>3</v>
      </c>
      <c r="E353">
        <v>6</v>
      </c>
      <c r="F353">
        <v>4</v>
      </c>
      <c r="G353" s="5">
        <f t="shared" si="61"/>
        <v>1.5653479146563738E-2</v>
      </c>
      <c r="H353" t="str">
        <f>VLOOKUP(B353,'名称-id-价值'!B:C,2,FALSE)</f>
        <v>T2HP3</v>
      </c>
      <c r="I353" t="str">
        <f t="shared" si="66"/>
        <v>T2部件</v>
      </c>
      <c r="J353">
        <f t="shared" si="64"/>
        <v>9</v>
      </c>
      <c r="K353">
        <f t="shared" si="67"/>
        <v>0.28176262463814727</v>
      </c>
      <c r="L353">
        <f>VLOOKUP(B353,'名称-id-价值'!B:M,J353+2,FALSE)</f>
        <v>55.3</v>
      </c>
      <c r="M353">
        <f t="shared" si="65"/>
        <v>3.8953682856223857</v>
      </c>
      <c r="N353">
        <f t="shared" si="62"/>
        <v>1947.4119438190216</v>
      </c>
      <c r="O353" t="str">
        <f t="shared" si="59"/>
        <v>92203,</v>
      </c>
      <c r="P353" t="str">
        <f t="shared" si="59"/>
        <v>146,</v>
      </c>
      <c r="Q353" t="str">
        <f t="shared" si="68"/>
        <v>(3,6)</v>
      </c>
      <c r="R353" t="str">
        <f t="shared" si="63"/>
        <v>3,</v>
      </c>
      <c r="S353" t="str">
        <f t="shared" si="63"/>
        <v>6,</v>
      </c>
    </row>
    <row r="354" spans="1:19" x14ac:dyDescent="0.15">
      <c r="A354" t="s">
        <v>44</v>
      </c>
      <c r="B354">
        <v>92205</v>
      </c>
      <c r="C354">
        <v>146</v>
      </c>
      <c r="D354">
        <v>3</v>
      </c>
      <c r="E354">
        <v>6</v>
      </c>
      <c r="F354">
        <v>4</v>
      </c>
      <c r="G354" s="5">
        <f t="shared" si="61"/>
        <v>1.5653479146563738E-2</v>
      </c>
      <c r="H354" t="str">
        <f>VLOOKUP(B354,'名称-id-价值'!B:C,2,FALSE)</f>
        <v>T2HP5</v>
      </c>
      <c r="I354" t="str">
        <f t="shared" si="66"/>
        <v>T2部件</v>
      </c>
      <c r="J354">
        <f t="shared" si="64"/>
        <v>9</v>
      </c>
      <c r="K354">
        <f t="shared" si="67"/>
        <v>0.28176262463814727</v>
      </c>
      <c r="L354">
        <f>VLOOKUP(B354,'名称-id-价值'!B:M,J354+2,FALSE)</f>
        <v>55.3</v>
      </c>
      <c r="M354">
        <f t="shared" si="65"/>
        <v>3.8953682856223857</v>
      </c>
      <c r="N354">
        <f t="shared" si="62"/>
        <v>1947.4119438190216</v>
      </c>
      <c r="O354" t="str">
        <f t="shared" si="59"/>
        <v>92205,</v>
      </c>
      <c r="P354" t="str">
        <f t="shared" si="59"/>
        <v>146,</v>
      </c>
      <c r="Q354" t="str">
        <f t="shared" si="68"/>
        <v>(3,6)</v>
      </c>
      <c r="R354" t="str">
        <f t="shared" si="63"/>
        <v>3,</v>
      </c>
      <c r="S354" t="str">
        <f t="shared" si="63"/>
        <v>6,</v>
      </c>
    </row>
    <row r="355" spans="1:19" x14ac:dyDescent="0.15">
      <c r="A355" t="s">
        <v>44</v>
      </c>
      <c r="B355">
        <v>92002</v>
      </c>
      <c r="C355">
        <v>146</v>
      </c>
      <c r="D355">
        <v>3</v>
      </c>
      <c r="E355">
        <v>6</v>
      </c>
      <c r="F355">
        <v>4</v>
      </c>
      <c r="G355" s="5">
        <f t="shared" si="61"/>
        <v>1.5653479146563738E-2</v>
      </c>
      <c r="H355" t="str">
        <f>VLOOKUP(B355,'名称-id-价值'!B:C,2,FALSE)</f>
        <v>T2LP2</v>
      </c>
      <c r="I355" t="str">
        <f t="shared" si="66"/>
        <v>T2部件</v>
      </c>
      <c r="J355">
        <f t="shared" si="64"/>
        <v>9</v>
      </c>
      <c r="K355">
        <f t="shared" si="67"/>
        <v>0.28176262463814727</v>
      </c>
      <c r="L355">
        <f>VLOOKUP(B355,'名称-id-价值'!B:M,J355+2,FALSE)</f>
        <v>55.300000000000004</v>
      </c>
      <c r="M355">
        <f t="shared" si="65"/>
        <v>3.8953682856223866</v>
      </c>
      <c r="N355">
        <f t="shared" si="62"/>
        <v>1947.4119438190216</v>
      </c>
      <c r="O355" t="str">
        <f t="shared" si="59"/>
        <v>92002,</v>
      </c>
      <c r="P355" t="str">
        <f t="shared" si="59"/>
        <v>146,</v>
      </c>
      <c r="Q355" t="str">
        <f t="shared" si="68"/>
        <v>(3,6)</v>
      </c>
      <c r="R355" t="str">
        <f t="shared" si="63"/>
        <v>3,</v>
      </c>
      <c r="S355" t="str">
        <f t="shared" si="63"/>
        <v>6,</v>
      </c>
    </row>
    <row r="356" spans="1:19" x14ac:dyDescent="0.15">
      <c r="A356" t="s">
        <v>44</v>
      </c>
      <c r="B356">
        <v>92004</v>
      </c>
      <c r="C356">
        <v>146</v>
      </c>
      <c r="D356">
        <v>3</v>
      </c>
      <c r="E356">
        <v>6</v>
      </c>
      <c r="F356">
        <v>4</v>
      </c>
      <c r="G356" s="5">
        <f t="shared" si="61"/>
        <v>1.5653479146563738E-2</v>
      </c>
      <c r="H356" t="str">
        <f>VLOOKUP(B356,'名称-id-价值'!B:C,2,FALSE)</f>
        <v>T2LP4</v>
      </c>
      <c r="I356" t="str">
        <f t="shared" si="66"/>
        <v>T2部件</v>
      </c>
      <c r="J356">
        <f t="shared" si="64"/>
        <v>9</v>
      </c>
      <c r="K356">
        <f t="shared" si="67"/>
        <v>0.28176262463814727</v>
      </c>
      <c r="L356">
        <f>VLOOKUP(B356,'名称-id-价值'!B:M,J356+2,FALSE)</f>
        <v>55.3</v>
      </c>
      <c r="M356">
        <f t="shared" si="65"/>
        <v>3.8953682856223857</v>
      </c>
      <c r="N356">
        <f t="shared" si="62"/>
        <v>1947.4119438190216</v>
      </c>
      <c r="O356" t="str">
        <f t="shared" si="59"/>
        <v>92004,</v>
      </c>
      <c r="P356" t="str">
        <f t="shared" si="59"/>
        <v>146,</v>
      </c>
      <c r="Q356" t="str">
        <f t="shared" si="68"/>
        <v>(3,6)</v>
      </c>
      <c r="R356" t="str">
        <f t="shared" si="63"/>
        <v>3,</v>
      </c>
      <c r="S356" t="str">
        <f t="shared" si="63"/>
        <v>6,</v>
      </c>
    </row>
    <row r="357" spans="1:19" x14ac:dyDescent="0.15">
      <c r="A357" t="s">
        <v>44</v>
      </c>
      <c r="B357">
        <v>92006</v>
      </c>
      <c r="C357">
        <v>146</v>
      </c>
      <c r="D357">
        <v>3</v>
      </c>
      <c r="E357">
        <v>6</v>
      </c>
      <c r="F357">
        <v>4</v>
      </c>
      <c r="G357" s="5">
        <f t="shared" si="61"/>
        <v>1.5653479146563738E-2</v>
      </c>
      <c r="H357" t="str">
        <f>VLOOKUP(B357,'名称-id-价值'!B:C,2,FALSE)</f>
        <v>T2LP6</v>
      </c>
      <c r="I357" t="str">
        <f t="shared" si="66"/>
        <v>T2部件</v>
      </c>
      <c r="J357">
        <f t="shared" si="64"/>
        <v>9</v>
      </c>
      <c r="K357">
        <f t="shared" si="67"/>
        <v>0.28176262463814727</v>
      </c>
      <c r="L357">
        <f>VLOOKUP(B357,'名称-id-价值'!B:M,J357+2,FALSE)</f>
        <v>55.3</v>
      </c>
      <c r="M357">
        <f t="shared" si="65"/>
        <v>3.8953682856223857</v>
      </c>
      <c r="N357">
        <f t="shared" si="62"/>
        <v>1947.4119438190216</v>
      </c>
      <c r="O357" t="str">
        <f t="shared" si="59"/>
        <v>92006,</v>
      </c>
      <c r="P357" t="str">
        <f t="shared" si="59"/>
        <v>146,</v>
      </c>
      <c r="Q357" t="str">
        <f t="shared" si="68"/>
        <v>(3,6)</v>
      </c>
      <c r="R357" t="str">
        <f t="shared" si="63"/>
        <v>3,</v>
      </c>
      <c r="S357" t="str">
        <f t="shared" si="63"/>
        <v>6,</v>
      </c>
    </row>
    <row r="358" spans="1:19" x14ac:dyDescent="0.15">
      <c r="A358" t="s">
        <v>44</v>
      </c>
      <c r="B358">
        <v>92102</v>
      </c>
      <c r="C358">
        <v>146</v>
      </c>
      <c r="D358">
        <v>3</v>
      </c>
      <c r="E358">
        <v>6</v>
      </c>
      <c r="F358">
        <v>4</v>
      </c>
      <c r="G358" s="5">
        <f t="shared" si="61"/>
        <v>1.5653479146563738E-2</v>
      </c>
      <c r="H358" t="str">
        <f>VLOOKUP(B358,'名称-id-价值'!B:C,2,FALSE)</f>
        <v>T2MP2</v>
      </c>
      <c r="I358" t="str">
        <f t="shared" si="66"/>
        <v>T2部件</v>
      </c>
      <c r="J358">
        <f t="shared" si="64"/>
        <v>9</v>
      </c>
      <c r="K358">
        <f t="shared" si="67"/>
        <v>0.28176262463814727</v>
      </c>
      <c r="L358">
        <f>VLOOKUP(B358,'名称-id-价值'!B:M,J358+2,FALSE)</f>
        <v>55.3</v>
      </c>
      <c r="M358">
        <f t="shared" si="65"/>
        <v>3.8953682856223857</v>
      </c>
      <c r="N358">
        <f t="shared" si="62"/>
        <v>1947.4119438190216</v>
      </c>
      <c r="O358" t="str">
        <f t="shared" si="59"/>
        <v>92102,</v>
      </c>
      <c r="P358" t="str">
        <f t="shared" si="59"/>
        <v>146,</v>
      </c>
      <c r="Q358" t="str">
        <f t="shared" si="68"/>
        <v>(3,6)</v>
      </c>
      <c r="R358" t="str">
        <f t="shared" si="63"/>
        <v>3,</v>
      </c>
      <c r="S358" t="str">
        <f t="shared" si="63"/>
        <v>6,</v>
      </c>
    </row>
    <row r="359" spans="1:19" x14ac:dyDescent="0.15">
      <c r="A359" t="s">
        <v>44</v>
      </c>
      <c r="B359">
        <v>92104</v>
      </c>
      <c r="C359">
        <v>146</v>
      </c>
      <c r="D359">
        <v>3</v>
      </c>
      <c r="E359">
        <v>6</v>
      </c>
      <c r="F359">
        <v>4</v>
      </c>
      <c r="G359" s="5">
        <f t="shared" si="61"/>
        <v>1.5653479146563738E-2</v>
      </c>
      <c r="H359" t="str">
        <f>VLOOKUP(B359,'名称-id-价值'!B:C,2,FALSE)</f>
        <v>T2MP4</v>
      </c>
      <c r="I359" t="str">
        <f t="shared" si="66"/>
        <v>T2部件</v>
      </c>
      <c r="J359">
        <f t="shared" si="64"/>
        <v>9</v>
      </c>
      <c r="K359">
        <f t="shared" si="67"/>
        <v>0.28176262463814727</v>
      </c>
      <c r="L359">
        <f>VLOOKUP(B359,'名称-id-价值'!B:M,J359+2,FALSE)</f>
        <v>55.3</v>
      </c>
      <c r="M359">
        <f t="shared" si="65"/>
        <v>3.8953682856223857</v>
      </c>
      <c r="N359">
        <f t="shared" si="62"/>
        <v>1947.4119438190216</v>
      </c>
      <c r="O359" t="str">
        <f t="shared" si="59"/>
        <v>92104,</v>
      </c>
      <c r="P359" t="str">
        <f t="shared" si="59"/>
        <v>146,</v>
      </c>
      <c r="Q359" t="str">
        <f t="shared" si="68"/>
        <v>(3,6)</v>
      </c>
      <c r="R359" t="str">
        <f t="shared" si="63"/>
        <v>3,</v>
      </c>
      <c r="S359" t="str">
        <f t="shared" si="63"/>
        <v>6,</v>
      </c>
    </row>
    <row r="360" spans="1:19" x14ac:dyDescent="0.15">
      <c r="A360" t="s">
        <v>44</v>
      </c>
      <c r="B360">
        <v>92106</v>
      </c>
      <c r="C360">
        <v>146</v>
      </c>
      <c r="D360">
        <v>3</v>
      </c>
      <c r="E360">
        <v>6</v>
      </c>
      <c r="F360">
        <v>4</v>
      </c>
      <c r="G360" s="5">
        <f t="shared" si="61"/>
        <v>1.5653479146563738E-2</v>
      </c>
      <c r="H360" t="str">
        <f>VLOOKUP(B360,'名称-id-价值'!B:C,2,FALSE)</f>
        <v>T2MP6</v>
      </c>
      <c r="I360" t="str">
        <f t="shared" si="66"/>
        <v>T2部件</v>
      </c>
      <c r="J360">
        <f t="shared" si="64"/>
        <v>9</v>
      </c>
      <c r="K360">
        <f t="shared" si="67"/>
        <v>0.28176262463814727</v>
      </c>
      <c r="L360">
        <f>VLOOKUP(B360,'名称-id-价值'!B:M,J360+2,FALSE)</f>
        <v>55.3</v>
      </c>
      <c r="M360">
        <f t="shared" si="65"/>
        <v>3.8953682856223857</v>
      </c>
      <c r="N360">
        <f t="shared" si="62"/>
        <v>1947.4119438190216</v>
      </c>
      <c r="O360" t="str">
        <f t="shared" si="59"/>
        <v>92106,</v>
      </c>
      <c r="P360" t="str">
        <f t="shared" si="59"/>
        <v>146,</v>
      </c>
      <c r="Q360" t="str">
        <f t="shared" si="68"/>
        <v>(3,6)</v>
      </c>
      <c r="R360" t="str">
        <f t="shared" si="63"/>
        <v>3,</v>
      </c>
      <c r="S360" t="str">
        <f t="shared" si="63"/>
        <v>6,</v>
      </c>
    </row>
    <row r="361" spans="1:19" x14ac:dyDescent="0.15">
      <c r="A361" t="s">
        <v>44</v>
      </c>
      <c r="B361">
        <v>92202</v>
      </c>
      <c r="C361">
        <v>146</v>
      </c>
      <c r="D361">
        <v>3</v>
      </c>
      <c r="E361">
        <v>6</v>
      </c>
      <c r="F361">
        <v>4</v>
      </c>
      <c r="G361" s="5">
        <f t="shared" si="61"/>
        <v>1.5653479146563738E-2</v>
      </c>
      <c r="H361" t="str">
        <f>VLOOKUP(B361,'名称-id-价值'!B:C,2,FALSE)</f>
        <v>T2HP2</v>
      </c>
      <c r="I361" t="str">
        <f t="shared" si="66"/>
        <v>T2部件</v>
      </c>
      <c r="J361">
        <f t="shared" si="64"/>
        <v>9</v>
      </c>
      <c r="K361">
        <f t="shared" si="67"/>
        <v>0.28176262463814727</v>
      </c>
      <c r="L361">
        <f>VLOOKUP(B361,'名称-id-价值'!B:M,J361+2,FALSE)</f>
        <v>55.3</v>
      </c>
      <c r="M361">
        <f t="shared" si="65"/>
        <v>3.8953682856223857</v>
      </c>
      <c r="N361">
        <f t="shared" si="62"/>
        <v>1947.4119438190216</v>
      </c>
      <c r="O361" t="str">
        <f t="shared" ref="O361:P428" si="69">B361&amp;","</f>
        <v>92202,</v>
      </c>
      <c r="P361" t="str">
        <f t="shared" si="69"/>
        <v>146,</v>
      </c>
      <c r="Q361" t="str">
        <f t="shared" si="68"/>
        <v>(3,6)</v>
      </c>
      <c r="R361" t="str">
        <f t="shared" si="63"/>
        <v>3,</v>
      </c>
      <c r="S361" t="str">
        <f t="shared" si="63"/>
        <v>6,</v>
      </c>
    </row>
    <row r="362" spans="1:19" x14ac:dyDescent="0.15">
      <c r="A362" t="s">
        <v>44</v>
      </c>
      <c r="B362">
        <v>92204</v>
      </c>
      <c r="C362">
        <v>146</v>
      </c>
      <c r="D362">
        <v>3</v>
      </c>
      <c r="E362">
        <v>6</v>
      </c>
      <c r="F362">
        <v>4</v>
      </c>
      <c r="G362" s="5">
        <f t="shared" si="61"/>
        <v>1.5653479146563738E-2</v>
      </c>
      <c r="H362" t="str">
        <f>VLOOKUP(B362,'名称-id-价值'!B:C,2,FALSE)</f>
        <v>T2HP4</v>
      </c>
      <c r="I362" t="str">
        <f t="shared" si="66"/>
        <v>T2部件</v>
      </c>
      <c r="J362">
        <f t="shared" si="64"/>
        <v>9</v>
      </c>
      <c r="K362">
        <f t="shared" si="67"/>
        <v>0.28176262463814727</v>
      </c>
      <c r="L362">
        <f>VLOOKUP(B362,'名称-id-价值'!B:M,J362+2,FALSE)</f>
        <v>55.3</v>
      </c>
      <c r="M362">
        <f t="shared" si="65"/>
        <v>3.8953682856223857</v>
      </c>
      <c r="N362">
        <f t="shared" si="62"/>
        <v>1947.4119438190216</v>
      </c>
      <c r="O362" t="str">
        <f t="shared" si="69"/>
        <v>92204,</v>
      </c>
      <c r="P362" t="str">
        <f t="shared" si="69"/>
        <v>146,</v>
      </c>
      <c r="Q362" t="str">
        <f t="shared" si="68"/>
        <v>(3,6)</v>
      </c>
      <c r="R362" t="str">
        <f t="shared" si="63"/>
        <v>3,</v>
      </c>
      <c r="S362" t="str">
        <f t="shared" si="63"/>
        <v>6,</v>
      </c>
    </row>
    <row r="363" spans="1:19" x14ac:dyDescent="0.15">
      <c r="A363" t="s">
        <v>44</v>
      </c>
      <c r="B363">
        <v>92206</v>
      </c>
      <c r="C363">
        <v>146</v>
      </c>
      <c r="D363">
        <v>3</v>
      </c>
      <c r="E363">
        <v>6</v>
      </c>
      <c r="F363">
        <v>4</v>
      </c>
      <c r="G363" s="5">
        <f t="shared" si="61"/>
        <v>1.5653479146563738E-2</v>
      </c>
      <c r="H363" t="str">
        <f>VLOOKUP(B363,'名称-id-价值'!B:C,2,FALSE)</f>
        <v>T2HP6</v>
      </c>
      <c r="I363" t="str">
        <f t="shared" si="66"/>
        <v>T2部件</v>
      </c>
      <c r="J363">
        <f t="shared" si="64"/>
        <v>9</v>
      </c>
      <c r="K363">
        <f t="shared" si="67"/>
        <v>0.28176262463814727</v>
      </c>
      <c r="L363">
        <f>VLOOKUP(B363,'名称-id-价值'!B:M,J363+2,FALSE)</f>
        <v>55.3</v>
      </c>
      <c r="M363">
        <f t="shared" si="65"/>
        <v>3.8953682856223857</v>
      </c>
      <c r="N363">
        <f t="shared" si="62"/>
        <v>1947.4119438190216</v>
      </c>
      <c r="O363" t="str">
        <f t="shared" si="69"/>
        <v>92206,</v>
      </c>
      <c r="P363" t="str">
        <f t="shared" si="69"/>
        <v>146,</v>
      </c>
      <c r="Q363" t="str">
        <f t="shared" si="68"/>
        <v>(3,6)</v>
      </c>
      <c r="R363" t="str">
        <f t="shared" si="63"/>
        <v>3,</v>
      </c>
      <c r="S363" t="str">
        <f t="shared" si="63"/>
        <v>6,</v>
      </c>
    </row>
    <row r="364" spans="1:19" x14ac:dyDescent="0.15">
      <c r="A364" t="s">
        <v>44</v>
      </c>
      <c r="B364">
        <v>93001</v>
      </c>
      <c r="C364">
        <v>153</v>
      </c>
      <c r="D364">
        <v>1</v>
      </c>
      <c r="E364">
        <v>2</v>
      </c>
      <c r="F364">
        <v>4</v>
      </c>
      <c r="G364" s="5">
        <f t="shared" si="61"/>
        <v>1.6403988420714055E-2</v>
      </c>
      <c r="H364" t="str">
        <f>VLOOKUP(B364,'名称-id-价值'!B:C,2,FALSE)</f>
        <v>T3LP1</v>
      </c>
      <c r="I364" t="str">
        <f t="shared" si="66"/>
        <v>T3部件</v>
      </c>
      <c r="J364">
        <f t="shared" si="64"/>
        <v>9</v>
      </c>
      <c r="K364">
        <f t="shared" si="67"/>
        <v>9.8423930524284331E-2</v>
      </c>
      <c r="L364">
        <f>VLOOKUP(B364,'名称-id-价值'!B:M,J364+2,FALSE)</f>
        <v>110.4</v>
      </c>
      <c r="M364">
        <f t="shared" si="65"/>
        <v>2.7165004824702477</v>
      </c>
      <c r="N364">
        <f t="shared" si="62"/>
        <v>1947.4119438190216</v>
      </c>
      <c r="O364" t="str">
        <f t="shared" si="69"/>
        <v>93001,</v>
      </c>
      <c r="P364" t="str">
        <f t="shared" si="69"/>
        <v>153,</v>
      </c>
      <c r="Q364" t="str">
        <f t="shared" si="68"/>
        <v>(1,2)</v>
      </c>
      <c r="R364" t="str">
        <f t="shared" si="63"/>
        <v>1,</v>
      </c>
      <c r="S364" t="str">
        <f t="shared" si="63"/>
        <v>2,</v>
      </c>
    </row>
    <row r="365" spans="1:19" x14ac:dyDescent="0.15">
      <c r="A365" t="s">
        <v>44</v>
      </c>
      <c r="B365">
        <v>93003</v>
      </c>
      <c r="C365">
        <v>153</v>
      </c>
      <c r="D365">
        <v>1</v>
      </c>
      <c r="E365">
        <v>2</v>
      </c>
      <c r="F365">
        <v>4</v>
      </c>
      <c r="G365" s="5">
        <f t="shared" si="61"/>
        <v>1.6403988420714055E-2</v>
      </c>
      <c r="H365" t="str">
        <f>VLOOKUP(B365,'名称-id-价值'!B:C,2,FALSE)</f>
        <v>T3LP3</v>
      </c>
      <c r="I365" t="str">
        <f t="shared" si="66"/>
        <v>T3部件</v>
      </c>
      <c r="J365">
        <f t="shared" si="64"/>
        <v>9</v>
      </c>
      <c r="K365">
        <f t="shared" si="67"/>
        <v>9.8423930524284331E-2</v>
      </c>
      <c r="L365">
        <f>VLOOKUP(B365,'名称-id-价值'!B:M,J365+2,FALSE)</f>
        <v>110.4</v>
      </c>
      <c r="M365">
        <f t="shared" si="65"/>
        <v>2.7165004824702477</v>
      </c>
      <c r="N365">
        <f t="shared" si="62"/>
        <v>1947.4119438190216</v>
      </c>
      <c r="O365" t="str">
        <f t="shared" si="69"/>
        <v>93003,</v>
      </c>
      <c r="P365" t="str">
        <f t="shared" si="69"/>
        <v>153,</v>
      </c>
      <c r="Q365" t="str">
        <f t="shared" si="68"/>
        <v>(1,2)</v>
      </c>
      <c r="R365" t="str">
        <f t="shared" si="63"/>
        <v>1,</v>
      </c>
      <c r="S365" t="str">
        <f t="shared" si="63"/>
        <v>2,</v>
      </c>
    </row>
    <row r="366" spans="1:19" x14ac:dyDescent="0.15">
      <c r="A366" t="s">
        <v>44</v>
      </c>
      <c r="B366">
        <v>93005</v>
      </c>
      <c r="C366">
        <v>153</v>
      </c>
      <c r="D366">
        <v>1</v>
      </c>
      <c r="E366">
        <v>2</v>
      </c>
      <c r="F366">
        <v>4</v>
      </c>
      <c r="G366" s="5">
        <f t="shared" si="61"/>
        <v>1.6403988420714055E-2</v>
      </c>
      <c r="H366" t="str">
        <f>VLOOKUP(B366,'名称-id-价值'!B:C,2,FALSE)</f>
        <v>T3LP5</v>
      </c>
      <c r="I366" t="str">
        <f t="shared" si="66"/>
        <v>T3部件</v>
      </c>
      <c r="J366">
        <f t="shared" si="64"/>
        <v>9</v>
      </c>
      <c r="K366">
        <f t="shared" si="67"/>
        <v>9.8423930524284331E-2</v>
      </c>
      <c r="L366">
        <f>VLOOKUP(B366,'名称-id-价值'!B:M,J366+2,FALSE)</f>
        <v>110.4</v>
      </c>
      <c r="M366">
        <f t="shared" si="65"/>
        <v>2.7165004824702477</v>
      </c>
      <c r="N366">
        <f t="shared" si="62"/>
        <v>1947.4119438190216</v>
      </c>
      <c r="O366" t="str">
        <f t="shared" si="69"/>
        <v>93005,</v>
      </c>
      <c r="P366" t="str">
        <f t="shared" si="69"/>
        <v>153,</v>
      </c>
      <c r="Q366" t="str">
        <f t="shared" si="68"/>
        <v>(1,2)</v>
      </c>
      <c r="R366" t="str">
        <f t="shared" ref="R366:S401" si="70">D366&amp;","</f>
        <v>1,</v>
      </c>
      <c r="S366" t="str">
        <f t="shared" si="70"/>
        <v>2,</v>
      </c>
    </row>
    <row r="367" spans="1:19" x14ac:dyDescent="0.15">
      <c r="A367" t="s">
        <v>44</v>
      </c>
      <c r="B367">
        <v>93101</v>
      </c>
      <c r="C367">
        <v>153</v>
      </c>
      <c r="D367">
        <v>1</v>
      </c>
      <c r="E367">
        <v>2</v>
      </c>
      <c r="F367">
        <v>4</v>
      </c>
      <c r="G367" s="5">
        <f t="shared" si="61"/>
        <v>1.6403988420714055E-2</v>
      </c>
      <c r="H367" t="str">
        <f>VLOOKUP(B367,'名称-id-价值'!B:C,2,FALSE)</f>
        <v>T3MP1</v>
      </c>
      <c r="I367" t="str">
        <f t="shared" si="66"/>
        <v>T3部件</v>
      </c>
      <c r="J367">
        <f t="shared" si="64"/>
        <v>9</v>
      </c>
      <c r="K367">
        <f t="shared" si="67"/>
        <v>9.8423930524284331E-2</v>
      </c>
      <c r="L367">
        <f>VLOOKUP(B367,'名称-id-价值'!B:M,J367+2,FALSE)</f>
        <v>110.4</v>
      </c>
      <c r="M367">
        <f t="shared" si="65"/>
        <v>2.7165004824702477</v>
      </c>
      <c r="N367">
        <f t="shared" si="62"/>
        <v>1947.4119438190216</v>
      </c>
      <c r="O367" t="str">
        <f t="shared" si="69"/>
        <v>93101,</v>
      </c>
      <c r="P367" t="str">
        <f t="shared" si="69"/>
        <v>153,</v>
      </c>
      <c r="Q367" t="str">
        <f t="shared" si="68"/>
        <v>(1,2)</v>
      </c>
      <c r="R367" t="str">
        <f t="shared" si="70"/>
        <v>1,</v>
      </c>
      <c r="S367" t="str">
        <f t="shared" si="70"/>
        <v>2,</v>
      </c>
    </row>
    <row r="368" spans="1:19" x14ac:dyDescent="0.15">
      <c r="A368" t="s">
        <v>44</v>
      </c>
      <c r="B368">
        <v>93103</v>
      </c>
      <c r="C368">
        <v>153</v>
      </c>
      <c r="D368">
        <v>1</v>
      </c>
      <c r="E368">
        <v>2</v>
      </c>
      <c r="F368">
        <v>4</v>
      </c>
      <c r="G368" s="5">
        <f t="shared" si="61"/>
        <v>1.6403988420714055E-2</v>
      </c>
      <c r="H368" t="str">
        <f>VLOOKUP(B368,'名称-id-价值'!B:C,2,FALSE)</f>
        <v>T3MP3</v>
      </c>
      <c r="I368" t="str">
        <f t="shared" si="66"/>
        <v>T3部件</v>
      </c>
      <c r="J368">
        <f t="shared" si="64"/>
        <v>9</v>
      </c>
      <c r="K368">
        <f t="shared" si="67"/>
        <v>9.8423930524284331E-2</v>
      </c>
      <c r="L368">
        <f>VLOOKUP(B368,'名称-id-价值'!B:M,J368+2,FALSE)</f>
        <v>110.4</v>
      </c>
      <c r="M368">
        <f t="shared" si="65"/>
        <v>2.7165004824702477</v>
      </c>
      <c r="N368">
        <f t="shared" si="62"/>
        <v>1947.4119438190216</v>
      </c>
      <c r="O368" t="str">
        <f t="shared" si="69"/>
        <v>93103,</v>
      </c>
      <c r="P368" t="str">
        <f t="shared" si="69"/>
        <v>153,</v>
      </c>
      <c r="Q368" t="str">
        <f t="shared" si="68"/>
        <v>(1,2)</v>
      </c>
      <c r="R368" t="str">
        <f t="shared" si="70"/>
        <v>1,</v>
      </c>
      <c r="S368" t="str">
        <f t="shared" si="70"/>
        <v>2,</v>
      </c>
    </row>
    <row r="369" spans="1:19" x14ac:dyDescent="0.15">
      <c r="A369" t="s">
        <v>44</v>
      </c>
      <c r="B369">
        <v>93105</v>
      </c>
      <c r="C369">
        <v>153</v>
      </c>
      <c r="D369">
        <v>1</v>
      </c>
      <c r="E369">
        <v>2</v>
      </c>
      <c r="F369">
        <v>4</v>
      </c>
      <c r="G369" s="5">
        <f t="shared" si="61"/>
        <v>1.6403988420714055E-2</v>
      </c>
      <c r="H369" t="str">
        <f>VLOOKUP(B369,'名称-id-价值'!B:C,2,FALSE)</f>
        <v>T3MP5</v>
      </c>
      <c r="I369" t="str">
        <f t="shared" si="66"/>
        <v>T3部件</v>
      </c>
      <c r="J369">
        <f t="shared" si="64"/>
        <v>9</v>
      </c>
      <c r="K369">
        <f t="shared" si="67"/>
        <v>9.8423930524284331E-2</v>
      </c>
      <c r="L369">
        <f>VLOOKUP(B369,'名称-id-价值'!B:M,J369+2,FALSE)</f>
        <v>110.4</v>
      </c>
      <c r="M369">
        <f t="shared" si="65"/>
        <v>2.7165004824702477</v>
      </c>
      <c r="N369">
        <f t="shared" si="62"/>
        <v>1947.4119438190216</v>
      </c>
      <c r="O369" t="str">
        <f t="shared" si="69"/>
        <v>93105,</v>
      </c>
      <c r="P369" t="str">
        <f t="shared" si="69"/>
        <v>153,</v>
      </c>
      <c r="Q369" t="str">
        <f t="shared" si="68"/>
        <v>(1,2)</v>
      </c>
      <c r="R369" t="str">
        <f t="shared" si="70"/>
        <v>1,</v>
      </c>
      <c r="S369" t="str">
        <f t="shared" si="70"/>
        <v>2,</v>
      </c>
    </row>
    <row r="370" spans="1:19" x14ac:dyDescent="0.15">
      <c r="A370" t="s">
        <v>44</v>
      </c>
      <c r="B370">
        <v>93201</v>
      </c>
      <c r="C370">
        <v>172</v>
      </c>
      <c r="D370">
        <v>1</v>
      </c>
      <c r="E370">
        <v>2</v>
      </c>
      <c r="F370">
        <v>4</v>
      </c>
      <c r="G370" s="5">
        <f t="shared" si="61"/>
        <v>1.8441085021979199E-2</v>
      </c>
      <c r="H370" t="str">
        <f>VLOOKUP(B370,'名称-id-价值'!B:C,2,FALSE)</f>
        <v>T3HP1</v>
      </c>
      <c r="I370" t="str">
        <f t="shared" si="66"/>
        <v>T3部件</v>
      </c>
      <c r="J370">
        <f t="shared" si="64"/>
        <v>9</v>
      </c>
      <c r="K370">
        <f t="shared" si="67"/>
        <v>0.11064651013187519</v>
      </c>
      <c r="L370">
        <f>VLOOKUP(B370,'名称-id-价值'!B:M,J370+2,FALSE)</f>
        <v>110.4</v>
      </c>
      <c r="M370">
        <f t="shared" si="65"/>
        <v>3.0538436796397552</v>
      </c>
      <c r="N370">
        <f t="shared" si="62"/>
        <v>1947.4119438190216</v>
      </c>
      <c r="O370" t="str">
        <f t="shared" si="69"/>
        <v>93201,</v>
      </c>
      <c r="P370" t="str">
        <f t="shared" si="69"/>
        <v>172,</v>
      </c>
      <c r="Q370" t="str">
        <f t="shared" si="68"/>
        <v>(1,2)</v>
      </c>
      <c r="R370" t="str">
        <f t="shared" si="70"/>
        <v>1,</v>
      </c>
      <c r="S370" t="str">
        <f t="shared" si="70"/>
        <v>2,</v>
      </c>
    </row>
    <row r="371" spans="1:19" x14ac:dyDescent="0.15">
      <c r="A371" t="s">
        <v>44</v>
      </c>
      <c r="B371">
        <v>93203</v>
      </c>
      <c r="C371">
        <v>172</v>
      </c>
      <c r="D371">
        <v>1</v>
      </c>
      <c r="E371">
        <v>2</v>
      </c>
      <c r="F371">
        <v>4</v>
      </c>
      <c r="G371" s="5">
        <f t="shared" si="61"/>
        <v>1.8441085021979199E-2</v>
      </c>
      <c r="H371" t="str">
        <f>VLOOKUP(B371,'名称-id-价值'!B:C,2,FALSE)</f>
        <v>T3HP3</v>
      </c>
      <c r="I371" t="str">
        <f t="shared" si="66"/>
        <v>T3部件</v>
      </c>
      <c r="J371">
        <f t="shared" si="64"/>
        <v>9</v>
      </c>
      <c r="K371">
        <f t="shared" si="67"/>
        <v>0.11064651013187519</v>
      </c>
      <c r="L371">
        <f>VLOOKUP(B371,'名称-id-价值'!B:M,J371+2,FALSE)</f>
        <v>110.4</v>
      </c>
      <c r="M371">
        <f t="shared" si="65"/>
        <v>3.0538436796397552</v>
      </c>
      <c r="N371">
        <f t="shared" si="62"/>
        <v>1947.4119438190216</v>
      </c>
      <c r="O371" t="str">
        <f t="shared" si="69"/>
        <v>93203,</v>
      </c>
      <c r="P371" t="str">
        <f t="shared" si="69"/>
        <v>172,</v>
      </c>
      <c r="Q371" t="str">
        <f t="shared" si="68"/>
        <v>(1,2)</v>
      </c>
      <c r="R371" t="str">
        <f t="shared" si="70"/>
        <v>1,</v>
      </c>
      <c r="S371" t="str">
        <f t="shared" si="70"/>
        <v>2,</v>
      </c>
    </row>
    <row r="372" spans="1:19" x14ac:dyDescent="0.15">
      <c r="A372" t="s">
        <v>44</v>
      </c>
      <c r="B372">
        <v>93205</v>
      </c>
      <c r="C372">
        <v>172</v>
      </c>
      <c r="D372">
        <v>1</v>
      </c>
      <c r="E372">
        <v>2</v>
      </c>
      <c r="F372">
        <v>4</v>
      </c>
      <c r="G372" s="5">
        <f t="shared" si="61"/>
        <v>1.8441085021979199E-2</v>
      </c>
      <c r="H372" t="str">
        <f>VLOOKUP(B372,'名称-id-价值'!B:C,2,FALSE)</f>
        <v>T3HP5</v>
      </c>
      <c r="I372" t="str">
        <f t="shared" si="66"/>
        <v>T3部件</v>
      </c>
      <c r="J372">
        <f t="shared" si="64"/>
        <v>9</v>
      </c>
      <c r="K372">
        <f t="shared" si="67"/>
        <v>0.11064651013187519</v>
      </c>
      <c r="L372">
        <f>VLOOKUP(B372,'名称-id-价值'!B:M,J372+2,FALSE)</f>
        <v>110.4</v>
      </c>
      <c r="M372">
        <f t="shared" si="65"/>
        <v>3.0538436796397552</v>
      </c>
      <c r="N372">
        <f t="shared" si="62"/>
        <v>1947.4119438190216</v>
      </c>
      <c r="O372" t="str">
        <f t="shared" si="69"/>
        <v>93205,</v>
      </c>
      <c r="P372" t="str">
        <f t="shared" si="69"/>
        <v>172,</v>
      </c>
      <c r="Q372" t="str">
        <f t="shared" si="68"/>
        <v>(1,2)</v>
      </c>
      <c r="R372" t="str">
        <f t="shared" si="70"/>
        <v>1,</v>
      </c>
      <c r="S372" t="str">
        <f t="shared" si="70"/>
        <v>2,</v>
      </c>
    </row>
    <row r="373" spans="1:19" x14ac:dyDescent="0.15">
      <c r="A373" t="s">
        <v>44</v>
      </c>
      <c r="B373">
        <v>93002</v>
      </c>
      <c r="C373">
        <v>172</v>
      </c>
      <c r="D373">
        <v>1</v>
      </c>
      <c r="E373">
        <v>2</v>
      </c>
      <c r="F373">
        <v>4</v>
      </c>
      <c r="G373" s="5">
        <f t="shared" si="61"/>
        <v>1.8441085021979199E-2</v>
      </c>
      <c r="H373" t="str">
        <f>VLOOKUP(B373,'名称-id-价值'!B:C,2,FALSE)</f>
        <v>T3LP2</v>
      </c>
      <c r="I373" t="str">
        <f t="shared" si="66"/>
        <v>T3部件</v>
      </c>
      <c r="J373">
        <f t="shared" si="64"/>
        <v>9</v>
      </c>
      <c r="K373">
        <f t="shared" si="67"/>
        <v>0.11064651013187519</v>
      </c>
      <c r="L373">
        <f>VLOOKUP(B373,'名称-id-价值'!B:M,J373+2,FALSE)</f>
        <v>110.4</v>
      </c>
      <c r="M373">
        <f t="shared" si="65"/>
        <v>3.0538436796397552</v>
      </c>
      <c r="N373">
        <f t="shared" si="62"/>
        <v>1947.4119438190216</v>
      </c>
      <c r="O373" t="str">
        <f t="shared" si="69"/>
        <v>93002,</v>
      </c>
      <c r="P373" t="str">
        <f t="shared" si="69"/>
        <v>172,</v>
      </c>
      <c r="Q373" t="str">
        <f t="shared" si="68"/>
        <v>(1,2)</v>
      </c>
      <c r="R373" t="str">
        <f t="shared" si="70"/>
        <v>1,</v>
      </c>
      <c r="S373" t="str">
        <f t="shared" si="70"/>
        <v>2,</v>
      </c>
    </row>
    <row r="374" spans="1:19" x14ac:dyDescent="0.15">
      <c r="A374" t="s">
        <v>44</v>
      </c>
      <c r="B374">
        <v>93004</v>
      </c>
      <c r="C374">
        <v>172</v>
      </c>
      <c r="D374">
        <v>1</v>
      </c>
      <c r="E374">
        <v>2</v>
      </c>
      <c r="F374">
        <v>4</v>
      </c>
      <c r="G374" s="5">
        <f t="shared" si="61"/>
        <v>1.8441085021979199E-2</v>
      </c>
      <c r="H374" t="str">
        <f>VLOOKUP(B374,'名称-id-价值'!B:C,2,FALSE)</f>
        <v>T3LP4</v>
      </c>
      <c r="I374" t="str">
        <f t="shared" si="66"/>
        <v>T3部件</v>
      </c>
      <c r="J374">
        <f t="shared" si="64"/>
        <v>9</v>
      </c>
      <c r="K374">
        <f t="shared" si="67"/>
        <v>0.11064651013187519</v>
      </c>
      <c r="L374">
        <f>VLOOKUP(B374,'名称-id-价值'!B:M,J374+2,FALSE)</f>
        <v>110.4</v>
      </c>
      <c r="M374">
        <f t="shared" si="65"/>
        <v>3.0538436796397552</v>
      </c>
      <c r="N374">
        <f t="shared" si="62"/>
        <v>1947.4119438190216</v>
      </c>
      <c r="O374" t="str">
        <f t="shared" si="69"/>
        <v>93004,</v>
      </c>
      <c r="P374" t="str">
        <f t="shared" si="69"/>
        <v>172,</v>
      </c>
      <c r="Q374" t="str">
        <f t="shared" si="68"/>
        <v>(1,2)</v>
      </c>
      <c r="R374" t="str">
        <f t="shared" si="70"/>
        <v>1,</v>
      </c>
      <c r="S374" t="str">
        <f t="shared" si="70"/>
        <v>2,</v>
      </c>
    </row>
    <row r="375" spans="1:19" x14ac:dyDescent="0.15">
      <c r="A375" t="s">
        <v>44</v>
      </c>
      <c r="B375">
        <v>93006</v>
      </c>
      <c r="C375">
        <v>172</v>
      </c>
      <c r="D375">
        <v>1</v>
      </c>
      <c r="E375">
        <v>2</v>
      </c>
      <c r="F375">
        <v>4</v>
      </c>
      <c r="G375" s="5">
        <f t="shared" si="61"/>
        <v>1.8441085021979199E-2</v>
      </c>
      <c r="H375" t="str">
        <f>VLOOKUP(B375,'名称-id-价值'!B:C,2,FALSE)</f>
        <v>T3LP6</v>
      </c>
      <c r="I375" t="str">
        <f t="shared" si="66"/>
        <v>T3部件</v>
      </c>
      <c r="J375">
        <f t="shared" si="64"/>
        <v>9</v>
      </c>
      <c r="K375">
        <f t="shared" si="67"/>
        <v>0.11064651013187519</v>
      </c>
      <c r="L375">
        <f>VLOOKUP(B375,'名称-id-价值'!B:M,J375+2,FALSE)</f>
        <v>110.4</v>
      </c>
      <c r="M375">
        <f t="shared" si="65"/>
        <v>3.0538436796397552</v>
      </c>
      <c r="N375">
        <f t="shared" si="62"/>
        <v>1947.4119438190216</v>
      </c>
      <c r="O375" t="str">
        <f t="shared" si="69"/>
        <v>93006,</v>
      </c>
      <c r="P375" t="str">
        <f t="shared" si="69"/>
        <v>172,</v>
      </c>
      <c r="Q375" t="str">
        <f t="shared" si="68"/>
        <v>(1,2)</v>
      </c>
      <c r="R375" t="str">
        <f t="shared" si="70"/>
        <v>1,</v>
      </c>
      <c r="S375" t="str">
        <f t="shared" si="70"/>
        <v>2,</v>
      </c>
    </row>
    <row r="376" spans="1:19" x14ac:dyDescent="0.15">
      <c r="A376" t="s">
        <v>44</v>
      </c>
      <c r="B376">
        <v>93102</v>
      </c>
      <c r="C376">
        <v>172</v>
      </c>
      <c r="D376">
        <v>1</v>
      </c>
      <c r="E376">
        <v>2</v>
      </c>
      <c r="F376">
        <v>4</v>
      </c>
      <c r="G376" s="5">
        <f t="shared" si="61"/>
        <v>1.8441085021979199E-2</v>
      </c>
      <c r="H376" t="str">
        <f>VLOOKUP(B376,'名称-id-价值'!B:C,2,FALSE)</f>
        <v>T3MP2</v>
      </c>
      <c r="I376" t="str">
        <f t="shared" si="66"/>
        <v>T3部件</v>
      </c>
      <c r="J376">
        <f t="shared" si="64"/>
        <v>9</v>
      </c>
      <c r="K376">
        <f t="shared" si="67"/>
        <v>0.11064651013187519</v>
      </c>
      <c r="L376">
        <f>VLOOKUP(B376,'名称-id-价值'!B:M,J376+2,FALSE)</f>
        <v>110.4</v>
      </c>
      <c r="M376">
        <f t="shared" si="65"/>
        <v>3.0538436796397552</v>
      </c>
      <c r="N376">
        <f t="shared" si="62"/>
        <v>1947.4119438190216</v>
      </c>
      <c r="O376" t="str">
        <f t="shared" si="69"/>
        <v>93102,</v>
      </c>
      <c r="P376" t="str">
        <f t="shared" si="69"/>
        <v>172,</v>
      </c>
      <c r="Q376" t="str">
        <f t="shared" si="68"/>
        <v>(1,2)</v>
      </c>
      <c r="R376" t="str">
        <f t="shared" si="70"/>
        <v>1,</v>
      </c>
      <c r="S376" t="str">
        <f t="shared" si="70"/>
        <v>2,</v>
      </c>
    </row>
    <row r="377" spans="1:19" x14ac:dyDescent="0.15">
      <c r="A377" t="s">
        <v>44</v>
      </c>
      <c r="B377">
        <v>93104</v>
      </c>
      <c r="C377">
        <v>172</v>
      </c>
      <c r="D377">
        <v>1</v>
      </c>
      <c r="E377">
        <v>2</v>
      </c>
      <c r="F377">
        <v>4</v>
      </c>
      <c r="G377" s="5">
        <f t="shared" si="61"/>
        <v>1.8441085021979199E-2</v>
      </c>
      <c r="H377" t="str">
        <f>VLOOKUP(B377,'名称-id-价值'!B:C,2,FALSE)</f>
        <v>T3MP4</v>
      </c>
      <c r="I377" t="str">
        <f t="shared" si="66"/>
        <v>T3部件</v>
      </c>
      <c r="J377">
        <f t="shared" si="64"/>
        <v>9</v>
      </c>
      <c r="K377">
        <f t="shared" si="67"/>
        <v>0.11064651013187519</v>
      </c>
      <c r="L377">
        <f>VLOOKUP(B377,'名称-id-价值'!B:M,J377+2,FALSE)</f>
        <v>110.4</v>
      </c>
      <c r="M377">
        <f t="shared" si="65"/>
        <v>3.0538436796397552</v>
      </c>
      <c r="N377">
        <f t="shared" si="62"/>
        <v>1947.4119438190216</v>
      </c>
      <c r="O377" t="str">
        <f t="shared" si="69"/>
        <v>93104,</v>
      </c>
      <c r="P377" t="str">
        <f t="shared" si="69"/>
        <v>172,</v>
      </c>
      <c r="Q377" t="str">
        <f t="shared" si="68"/>
        <v>(1,2)</v>
      </c>
      <c r="R377" t="str">
        <f t="shared" si="70"/>
        <v>1,</v>
      </c>
      <c r="S377" t="str">
        <f t="shared" si="70"/>
        <v>2,</v>
      </c>
    </row>
    <row r="378" spans="1:19" x14ac:dyDescent="0.15">
      <c r="A378" t="s">
        <v>44</v>
      </c>
      <c r="B378">
        <v>93106</v>
      </c>
      <c r="C378">
        <v>172</v>
      </c>
      <c r="D378">
        <v>1</v>
      </c>
      <c r="E378">
        <v>2</v>
      </c>
      <c r="F378">
        <v>4</v>
      </c>
      <c r="G378" s="5">
        <f t="shared" si="61"/>
        <v>1.8441085021979199E-2</v>
      </c>
      <c r="H378" t="str">
        <f>VLOOKUP(B378,'名称-id-价值'!B:C,2,FALSE)</f>
        <v>T3MP6</v>
      </c>
      <c r="I378" t="str">
        <f t="shared" si="66"/>
        <v>T3部件</v>
      </c>
      <c r="J378">
        <f t="shared" si="64"/>
        <v>9</v>
      </c>
      <c r="K378">
        <f t="shared" si="67"/>
        <v>0.11064651013187519</v>
      </c>
      <c r="L378">
        <f>VLOOKUP(B378,'名称-id-价值'!B:M,J378+2,FALSE)</f>
        <v>110.4</v>
      </c>
      <c r="M378">
        <f t="shared" si="65"/>
        <v>3.0538436796397552</v>
      </c>
      <c r="N378">
        <f t="shared" si="62"/>
        <v>1947.4119438190216</v>
      </c>
      <c r="O378" t="str">
        <f t="shared" si="69"/>
        <v>93106,</v>
      </c>
      <c r="P378" t="str">
        <f t="shared" si="69"/>
        <v>172,</v>
      </c>
      <c r="Q378" t="str">
        <f t="shared" si="68"/>
        <v>(1,2)</v>
      </c>
      <c r="R378" t="str">
        <f t="shared" si="70"/>
        <v>1,</v>
      </c>
      <c r="S378" t="str">
        <f t="shared" si="70"/>
        <v>2,</v>
      </c>
    </row>
    <row r="379" spans="1:19" x14ac:dyDescent="0.15">
      <c r="A379" t="s">
        <v>44</v>
      </c>
      <c r="B379">
        <v>93202</v>
      </c>
      <c r="C379">
        <v>172</v>
      </c>
      <c r="D379">
        <v>1</v>
      </c>
      <c r="E379">
        <v>2</v>
      </c>
      <c r="F379">
        <v>4</v>
      </c>
      <c r="G379" s="5">
        <f t="shared" si="61"/>
        <v>1.8441085021979199E-2</v>
      </c>
      <c r="H379" t="str">
        <f>VLOOKUP(B379,'名称-id-价值'!B:C,2,FALSE)</f>
        <v>T3HP2</v>
      </c>
      <c r="I379" t="str">
        <f t="shared" si="66"/>
        <v>T3部件</v>
      </c>
      <c r="J379">
        <f t="shared" si="64"/>
        <v>9</v>
      </c>
      <c r="K379">
        <f t="shared" si="67"/>
        <v>0.11064651013187519</v>
      </c>
      <c r="L379">
        <f>VLOOKUP(B379,'名称-id-价值'!B:M,J379+2,FALSE)</f>
        <v>110.4</v>
      </c>
      <c r="M379">
        <f t="shared" si="65"/>
        <v>3.0538436796397552</v>
      </c>
      <c r="N379">
        <f t="shared" si="62"/>
        <v>1947.4119438190216</v>
      </c>
      <c r="O379" t="str">
        <f t="shared" si="69"/>
        <v>93202,</v>
      </c>
      <c r="P379" t="str">
        <f t="shared" si="69"/>
        <v>172,</v>
      </c>
      <c r="Q379" t="str">
        <f t="shared" si="68"/>
        <v>(1,2)</v>
      </c>
      <c r="R379" t="str">
        <f t="shared" si="70"/>
        <v>1,</v>
      </c>
      <c r="S379" t="str">
        <f t="shared" si="70"/>
        <v>2,</v>
      </c>
    </row>
    <row r="380" spans="1:19" x14ac:dyDescent="0.15">
      <c r="A380" t="s">
        <v>44</v>
      </c>
      <c r="B380">
        <v>93204</v>
      </c>
      <c r="C380">
        <v>172</v>
      </c>
      <c r="D380">
        <v>1</v>
      </c>
      <c r="E380">
        <v>2</v>
      </c>
      <c r="F380">
        <v>4</v>
      </c>
      <c r="G380" s="5">
        <f t="shared" si="61"/>
        <v>1.8441085021979199E-2</v>
      </c>
      <c r="H380" t="str">
        <f>VLOOKUP(B380,'名称-id-价值'!B:C,2,FALSE)</f>
        <v>T3HP4</v>
      </c>
      <c r="I380" t="str">
        <f t="shared" si="66"/>
        <v>T3部件</v>
      </c>
      <c r="J380">
        <f t="shared" si="64"/>
        <v>9</v>
      </c>
      <c r="K380">
        <f t="shared" si="67"/>
        <v>0.11064651013187519</v>
      </c>
      <c r="L380">
        <f>VLOOKUP(B380,'名称-id-价值'!B:M,J380+2,FALSE)</f>
        <v>110.4</v>
      </c>
      <c r="M380">
        <f t="shared" si="65"/>
        <v>3.0538436796397552</v>
      </c>
      <c r="N380">
        <f t="shared" si="62"/>
        <v>1947.4119438190216</v>
      </c>
      <c r="O380" t="str">
        <f t="shared" si="69"/>
        <v>93204,</v>
      </c>
      <c r="P380" t="str">
        <f t="shared" si="69"/>
        <v>172,</v>
      </c>
      <c r="Q380" t="str">
        <f t="shared" si="68"/>
        <v>(1,2)</v>
      </c>
      <c r="R380" t="str">
        <f t="shared" si="70"/>
        <v>1,</v>
      </c>
      <c r="S380" t="str">
        <f t="shared" si="70"/>
        <v>2,</v>
      </c>
    </row>
    <row r="381" spans="1:19" x14ac:dyDescent="0.15">
      <c r="A381" t="s">
        <v>44</v>
      </c>
      <c r="B381">
        <v>93206</v>
      </c>
      <c r="C381">
        <v>134</v>
      </c>
      <c r="D381">
        <v>1</v>
      </c>
      <c r="E381">
        <v>2</v>
      </c>
      <c r="F381">
        <v>4</v>
      </c>
      <c r="G381" s="5">
        <f t="shared" si="61"/>
        <v>1.4366891819448911E-2</v>
      </c>
      <c r="H381" t="str">
        <f>VLOOKUP(B381,'名称-id-价值'!B:C,2,FALSE)</f>
        <v>T3HP6</v>
      </c>
      <c r="I381" t="str">
        <f t="shared" si="66"/>
        <v>T3部件</v>
      </c>
      <c r="J381">
        <f t="shared" si="64"/>
        <v>9</v>
      </c>
      <c r="K381">
        <f t="shared" si="67"/>
        <v>8.6201350916693467E-2</v>
      </c>
      <c r="L381">
        <f>VLOOKUP(B381,'名称-id-价值'!B:M,J381+2,FALSE)</f>
        <v>110.4</v>
      </c>
      <c r="M381">
        <f t="shared" si="65"/>
        <v>2.3791572853007397</v>
      </c>
      <c r="N381">
        <f t="shared" si="62"/>
        <v>1947.4119438190216</v>
      </c>
      <c r="O381" t="str">
        <f t="shared" si="69"/>
        <v>93206,</v>
      </c>
      <c r="P381" t="str">
        <f t="shared" si="69"/>
        <v>134,</v>
      </c>
      <c r="Q381" t="str">
        <f t="shared" si="68"/>
        <v>(1,2)</v>
      </c>
      <c r="R381" t="str">
        <f t="shared" si="70"/>
        <v>1,</v>
      </c>
      <c r="S381" t="str">
        <f t="shared" si="70"/>
        <v>2,</v>
      </c>
    </row>
    <row r="382" spans="1:19" x14ac:dyDescent="0.15">
      <c r="A382" t="s">
        <v>44</v>
      </c>
      <c r="B382">
        <v>94003</v>
      </c>
      <c r="C382">
        <v>100</v>
      </c>
      <c r="D382">
        <v>1</v>
      </c>
      <c r="E382">
        <v>1</v>
      </c>
      <c r="F382">
        <v>4</v>
      </c>
      <c r="G382" s="5">
        <f t="shared" si="61"/>
        <v>1.0721561059290233E-2</v>
      </c>
      <c r="H382" t="str">
        <f>VLOOKUP(B382,'名称-id-价值'!B:C,2,FALSE)</f>
        <v>T4LP3</v>
      </c>
      <c r="I382" t="str">
        <f t="shared" si="66"/>
        <v>T4部件</v>
      </c>
      <c r="J382">
        <f t="shared" si="64"/>
        <v>9</v>
      </c>
      <c r="K382">
        <f t="shared" si="67"/>
        <v>4.2886244237160934E-2</v>
      </c>
      <c r="L382">
        <f>VLOOKUP(B382,'名称-id-价值'!B:M,J382+2,FALSE)</f>
        <v>200</v>
      </c>
      <c r="M382">
        <f t="shared" si="65"/>
        <v>2.1443122118580469</v>
      </c>
      <c r="N382">
        <f t="shared" si="62"/>
        <v>1947.4119438190216</v>
      </c>
      <c r="O382" t="str">
        <f t="shared" si="69"/>
        <v>94003,</v>
      </c>
      <c r="P382" t="str">
        <f t="shared" si="69"/>
        <v>100,</v>
      </c>
      <c r="Q382" t="str">
        <f t="shared" si="68"/>
        <v>(1,1)</v>
      </c>
      <c r="R382" t="str">
        <f t="shared" si="70"/>
        <v>1,</v>
      </c>
      <c r="S382" t="str">
        <f t="shared" si="70"/>
        <v>1,</v>
      </c>
    </row>
    <row r="383" spans="1:19" x14ac:dyDescent="0.15">
      <c r="A383" t="s">
        <v>44</v>
      </c>
      <c r="B383">
        <v>94103</v>
      </c>
      <c r="C383">
        <v>400</v>
      </c>
      <c r="D383">
        <v>1</v>
      </c>
      <c r="E383">
        <v>1</v>
      </c>
      <c r="F383">
        <v>4</v>
      </c>
      <c r="G383" s="5">
        <f t="shared" si="61"/>
        <v>4.2886244237160934E-2</v>
      </c>
      <c r="H383" t="str">
        <f>VLOOKUP(B383,'名称-id-价值'!B:C,2,FALSE)</f>
        <v>T4MP3</v>
      </c>
      <c r="I383" t="str">
        <f t="shared" si="66"/>
        <v>T4部件</v>
      </c>
      <c r="J383">
        <f t="shared" si="64"/>
        <v>9</v>
      </c>
      <c r="K383">
        <f t="shared" si="67"/>
        <v>0.17154497694864373</v>
      </c>
      <c r="L383">
        <f>VLOOKUP(B383,'名称-id-价值'!B:M,J383+2,FALSE)</f>
        <v>200</v>
      </c>
      <c r="M383">
        <f t="shared" si="65"/>
        <v>8.5772488474321875</v>
      </c>
      <c r="N383">
        <f t="shared" si="62"/>
        <v>1947.4119438190216</v>
      </c>
      <c r="O383" t="str">
        <f t="shared" si="69"/>
        <v>94103,</v>
      </c>
      <c r="P383" t="str">
        <f t="shared" si="69"/>
        <v>400,</v>
      </c>
      <c r="Q383" t="str">
        <f t="shared" si="68"/>
        <v>(1,1)</v>
      </c>
      <c r="R383" t="str">
        <f t="shared" si="70"/>
        <v>1,</v>
      </c>
      <c r="S383" t="str">
        <f t="shared" si="70"/>
        <v>1,</v>
      </c>
    </row>
    <row r="384" spans="1:19" x14ac:dyDescent="0.15">
      <c r="A384" t="s">
        <v>45</v>
      </c>
      <c r="B384">
        <v>11311</v>
      </c>
      <c r="C384">
        <v>177</v>
      </c>
      <c r="D384">
        <v>1</v>
      </c>
      <c r="E384">
        <v>1</v>
      </c>
      <c r="F384">
        <v>4</v>
      </c>
      <c r="G384" s="5">
        <f t="shared" si="61"/>
        <v>1.8977163074943713E-2</v>
      </c>
      <c r="H384" t="str">
        <f>VLOOKUP(B384,'名称-id-价值'!B:C,2,FALSE)</f>
        <v>35(t)</v>
      </c>
      <c r="I384" t="str">
        <f t="shared" si="66"/>
        <v>T3坦克</v>
      </c>
      <c r="J384">
        <f t="shared" si="64"/>
        <v>10</v>
      </c>
      <c r="K384">
        <f t="shared" si="67"/>
        <v>7.5908652299774851E-2</v>
      </c>
      <c r="L384">
        <f>VLOOKUP(B384,'名称-id-价值'!B:M,J384+2,FALSE)</f>
        <v>1155</v>
      </c>
      <c r="M384">
        <f t="shared" si="65"/>
        <v>21.918623351559987</v>
      </c>
      <c r="N384">
        <f t="shared" si="62"/>
        <v>1946.0058325292161</v>
      </c>
      <c r="O384" t="str">
        <f t="shared" si="69"/>
        <v>11311,</v>
      </c>
      <c r="P384" t="str">
        <f t="shared" si="69"/>
        <v>177,</v>
      </c>
      <c r="Q384" t="str">
        <f t="shared" si="68"/>
        <v>(1,1)</v>
      </c>
      <c r="R384" t="str">
        <f t="shared" si="70"/>
        <v>1,</v>
      </c>
      <c r="S384" t="str">
        <f t="shared" si="70"/>
        <v>1,</v>
      </c>
    </row>
    <row r="385" spans="1:19" x14ac:dyDescent="0.15">
      <c r="A385" t="s">
        <v>45</v>
      </c>
      <c r="B385">
        <v>12311</v>
      </c>
      <c r="C385">
        <v>177</v>
      </c>
      <c r="D385">
        <v>1</v>
      </c>
      <c r="E385">
        <v>1</v>
      </c>
      <c r="F385">
        <v>4</v>
      </c>
      <c r="G385" s="5">
        <f t="shared" si="61"/>
        <v>1.8977163074943713E-2</v>
      </c>
      <c r="H385" t="str">
        <f>VLOOKUP(B385,'名称-id-价值'!B:C,2,FALSE)</f>
        <v>玛蒂尔达</v>
      </c>
      <c r="I385" t="str">
        <f t="shared" si="66"/>
        <v>T3坦克</v>
      </c>
      <c r="J385">
        <f t="shared" si="64"/>
        <v>10</v>
      </c>
      <c r="K385">
        <f t="shared" si="67"/>
        <v>7.5908652299774851E-2</v>
      </c>
      <c r="L385">
        <f>VLOOKUP(B385,'名称-id-价值'!B:M,J385+2,FALSE)</f>
        <v>1155</v>
      </c>
      <c r="M385">
        <f t="shared" si="65"/>
        <v>21.918623351559987</v>
      </c>
      <c r="N385">
        <f t="shared" si="62"/>
        <v>1946.0058325292161</v>
      </c>
      <c r="O385" t="str">
        <f t="shared" si="69"/>
        <v>12311,</v>
      </c>
      <c r="P385" t="str">
        <f t="shared" si="69"/>
        <v>177,</v>
      </c>
      <c r="Q385" t="str">
        <f t="shared" si="68"/>
        <v>(1,1)</v>
      </c>
      <c r="R385" t="str">
        <f t="shared" si="70"/>
        <v>1,</v>
      </c>
      <c r="S385" t="str">
        <f t="shared" si="70"/>
        <v>1,</v>
      </c>
    </row>
    <row r="386" spans="1:19" x14ac:dyDescent="0.15">
      <c r="A386" t="s">
        <v>45</v>
      </c>
      <c r="B386">
        <v>13311</v>
      </c>
      <c r="C386">
        <v>177</v>
      </c>
      <c r="D386">
        <v>1</v>
      </c>
      <c r="E386">
        <v>1</v>
      </c>
      <c r="F386">
        <v>4</v>
      </c>
      <c r="G386" s="5">
        <f t="shared" ref="G386:G435" si="71">C386/SUMIFS(C:C,A:A,A386)</f>
        <v>1.8977163074943713E-2</v>
      </c>
      <c r="H386" t="str">
        <f>VLOOKUP(B386,'名称-id-价值'!B:C,2,FALSE)</f>
        <v>黑豹</v>
      </c>
      <c r="I386" t="str">
        <f t="shared" si="66"/>
        <v>T3坦克</v>
      </c>
      <c r="J386">
        <f t="shared" si="64"/>
        <v>10</v>
      </c>
      <c r="K386">
        <f t="shared" si="67"/>
        <v>7.5908652299774851E-2</v>
      </c>
      <c r="L386">
        <f>VLOOKUP(B386,'名称-id-价值'!B:M,J386+2,FALSE)</f>
        <v>1155</v>
      </c>
      <c r="M386">
        <f t="shared" si="65"/>
        <v>21.918623351559987</v>
      </c>
      <c r="N386">
        <f t="shared" ref="N386:N435" si="72">SUMIFS(M:M,A:A,A386)*F386+VLOOKUP(J386,$AC$20:$AF$30,4,FALSE)</f>
        <v>1946.0058325292161</v>
      </c>
      <c r="O386" t="str">
        <f t="shared" si="69"/>
        <v>13311,</v>
      </c>
      <c r="P386" t="str">
        <f t="shared" si="69"/>
        <v>177,</v>
      </c>
      <c r="Q386" t="str">
        <f t="shared" si="68"/>
        <v>(1,1)</v>
      </c>
      <c r="R386" t="str">
        <f t="shared" si="70"/>
        <v>1,</v>
      </c>
      <c r="S386" t="str">
        <f t="shared" si="70"/>
        <v>1,</v>
      </c>
    </row>
    <row r="387" spans="1:19" x14ac:dyDescent="0.15">
      <c r="A387" t="s">
        <v>45</v>
      </c>
      <c r="B387">
        <v>11321</v>
      </c>
      <c r="C387">
        <v>99</v>
      </c>
      <c r="D387">
        <v>1</v>
      </c>
      <c r="E387">
        <v>1</v>
      </c>
      <c r="F387">
        <v>4</v>
      </c>
      <c r="G387" s="5">
        <f t="shared" si="71"/>
        <v>1.061434544869733E-2</v>
      </c>
      <c r="H387" t="str">
        <f>VLOOKUP(B387,'名称-id-价值'!B:C,2,FALSE)</f>
        <v>十字军</v>
      </c>
      <c r="I387" t="str">
        <f t="shared" si="66"/>
        <v>T3坦克</v>
      </c>
      <c r="J387">
        <f t="shared" si="64"/>
        <v>10</v>
      </c>
      <c r="K387">
        <f t="shared" si="67"/>
        <v>4.245738179478932E-2</v>
      </c>
      <c r="L387">
        <f>VLOOKUP(B387,'名称-id-价值'!B:M,J387+2,FALSE)</f>
        <v>1680</v>
      </c>
      <c r="M387">
        <f t="shared" si="65"/>
        <v>17.832100353811516</v>
      </c>
      <c r="N387">
        <f t="shared" si="72"/>
        <v>1946.0058325292161</v>
      </c>
      <c r="O387" t="str">
        <f t="shared" si="69"/>
        <v>11321,</v>
      </c>
      <c r="P387" t="str">
        <f t="shared" si="69"/>
        <v>99,</v>
      </c>
      <c r="Q387" t="str">
        <f t="shared" si="68"/>
        <v>(1,1)</v>
      </c>
      <c r="R387" t="str">
        <f t="shared" si="70"/>
        <v>1,</v>
      </c>
      <c r="S387" t="str">
        <f t="shared" si="70"/>
        <v>1,</v>
      </c>
    </row>
    <row r="388" spans="1:19" x14ac:dyDescent="0.15">
      <c r="A388" t="s">
        <v>45</v>
      </c>
      <c r="B388">
        <v>12321</v>
      </c>
      <c r="C388">
        <v>99</v>
      </c>
      <c r="D388">
        <v>1</v>
      </c>
      <c r="E388">
        <v>1</v>
      </c>
      <c r="F388">
        <v>4</v>
      </c>
      <c r="G388" s="5">
        <f t="shared" si="71"/>
        <v>1.061434544869733E-2</v>
      </c>
      <c r="H388" t="str">
        <f>VLOOKUP(B388,'名称-id-价值'!B:C,2,FALSE)</f>
        <v>谢尔曼</v>
      </c>
      <c r="I388" t="str">
        <f t="shared" si="66"/>
        <v>T3坦克</v>
      </c>
      <c r="J388">
        <f t="shared" si="64"/>
        <v>10</v>
      </c>
      <c r="K388">
        <f t="shared" si="67"/>
        <v>4.245738179478932E-2</v>
      </c>
      <c r="L388">
        <f>VLOOKUP(B388,'名称-id-价值'!B:M,J388+2,FALSE)</f>
        <v>1680</v>
      </c>
      <c r="M388">
        <f t="shared" si="65"/>
        <v>17.832100353811516</v>
      </c>
      <c r="N388">
        <f t="shared" si="72"/>
        <v>1946.0058325292161</v>
      </c>
      <c r="O388" t="str">
        <f t="shared" si="69"/>
        <v>12321,</v>
      </c>
      <c r="P388" t="str">
        <f t="shared" si="69"/>
        <v>99,</v>
      </c>
      <c r="Q388" t="str">
        <f t="shared" si="68"/>
        <v>(1,1)</v>
      </c>
      <c r="R388" t="str">
        <f t="shared" si="70"/>
        <v>1,</v>
      </c>
      <c r="S388" t="str">
        <f t="shared" si="70"/>
        <v>1,</v>
      </c>
    </row>
    <row r="389" spans="1:19" x14ac:dyDescent="0.15">
      <c r="A389" t="s">
        <v>45</v>
      </c>
      <c r="B389">
        <v>13321</v>
      </c>
      <c r="C389">
        <v>99</v>
      </c>
      <c r="D389">
        <v>1</v>
      </c>
      <c r="E389">
        <v>1</v>
      </c>
      <c r="F389">
        <v>4</v>
      </c>
      <c r="G389" s="5">
        <f t="shared" si="71"/>
        <v>1.061434544869733E-2</v>
      </c>
      <c r="H389" t="str">
        <f>VLOOKUP(B389,'名称-id-价值'!B:C,2,FALSE)</f>
        <v>虎式</v>
      </c>
      <c r="I389" t="str">
        <f t="shared" si="66"/>
        <v>T3坦克</v>
      </c>
      <c r="J389">
        <f t="shared" si="64"/>
        <v>10</v>
      </c>
      <c r="K389">
        <f t="shared" si="67"/>
        <v>4.245738179478932E-2</v>
      </c>
      <c r="L389">
        <f>VLOOKUP(B389,'名称-id-价值'!B:M,J389+2,FALSE)</f>
        <v>1680</v>
      </c>
      <c r="M389">
        <f t="shared" si="65"/>
        <v>17.832100353811516</v>
      </c>
      <c r="N389">
        <f t="shared" si="72"/>
        <v>1946.0058325292161</v>
      </c>
      <c r="O389" t="str">
        <f t="shared" si="69"/>
        <v>13321,</v>
      </c>
      <c r="P389" t="str">
        <f t="shared" si="69"/>
        <v>99,</v>
      </c>
      <c r="Q389" t="str">
        <f t="shared" si="68"/>
        <v>(1,1)</v>
      </c>
      <c r="R389" t="str">
        <f t="shared" si="70"/>
        <v>1,</v>
      </c>
      <c r="S389" t="str">
        <f t="shared" si="70"/>
        <v>1,</v>
      </c>
    </row>
    <row r="390" spans="1:19" x14ac:dyDescent="0.15">
      <c r="A390" t="s">
        <v>45</v>
      </c>
      <c r="B390">
        <v>13331</v>
      </c>
      <c r="C390">
        <v>99</v>
      </c>
      <c r="D390">
        <v>1</v>
      </c>
      <c r="E390">
        <v>1</v>
      </c>
      <c r="F390">
        <v>4</v>
      </c>
      <c r="G390" s="5">
        <f t="shared" si="71"/>
        <v>1.061434544869733E-2</v>
      </c>
      <c r="H390" t="str">
        <f>VLOOKUP(B390,'名称-id-价值'!B:C,2,FALSE)</f>
        <v>KV-2</v>
      </c>
      <c r="I390" t="str">
        <f t="shared" si="66"/>
        <v>T3坦克</v>
      </c>
      <c r="J390">
        <f t="shared" si="64"/>
        <v>10</v>
      </c>
      <c r="K390">
        <f t="shared" si="67"/>
        <v>4.245738179478932E-2</v>
      </c>
      <c r="L390">
        <f>VLOOKUP(B390,'名称-id-价值'!B:M,J390+2,FALSE)</f>
        <v>1920</v>
      </c>
      <c r="M390">
        <f t="shared" si="65"/>
        <v>20.379543261498874</v>
      </c>
      <c r="N390">
        <f t="shared" si="72"/>
        <v>1946.0058325292161</v>
      </c>
      <c r="O390" t="str">
        <f t="shared" si="69"/>
        <v>13331,</v>
      </c>
      <c r="P390" t="str">
        <f t="shared" si="69"/>
        <v>99,</v>
      </c>
      <c r="Q390" t="str">
        <f t="shared" si="68"/>
        <v>(1,1)</v>
      </c>
      <c r="R390" t="str">
        <f t="shared" si="70"/>
        <v>1,</v>
      </c>
      <c r="S390" t="str">
        <f t="shared" si="70"/>
        <v>1,</v>
      </c>
    </row>
    <row r="391" spans="1:19" x14ac:dyDescent="0.15">
      <c r="A391" t="s">
        <v>45</v>
      </c>
      <c r="B391">
        <v>51311</v>
      </c>
      <c r="C391">
        <v>444</v>
      </c>
      <c r="D391">
        <v>8</v>
      </c>
      <c r="E391">
        <v>20</v>
      </c>
      <c r="F391">
        <v>4</v>
      </c>
      <c r="G391" s="5">
        <f t="shared" si="71"/>
        <v>4.7603731103248635E-2</v>
      </c>
      <c r="H391" t="str">
        <f>VLOOKUP(B391,'名称-id-价值'!B:C,2,FALSE)</f>
        <v>35(t)-碎片</v>
      </c>
      <c r="I391" t="str">
        <f t="shared" si="66"/>
        <v>T3碎片</v>
      </c>
      <c r="J391">
        <f t="shared" si="64"/>
        <v>10</v>
      </c>
      <c r="K391">
        <f t="shared" si="67"/>
        <v>2.6658089417819237</v>
      </c>
      <c r="L391">
        <f>VLOOKUP(B391,'名称-id-价值'!B:M,J391+2,FALSE)</f>
        <v>38.5</v>
      </c>
      <c r="M391">
        <f t="shared" si="65"/>
        <v>25.658411064651013</v>
      </c>
      <c r="N391">
        <f t="shared" si="72"/>
        <v>1946.0058325292161</v>
      </c>
      <c r="O391" t="str">
        <f t="shared" si="69"/>
        <v>51311,</v>
      </c>
      <c r="P391" t="str">
        <f t="shared" si="69"/>
        <v>444,</v>
      </c>
      <c r="Q391" t="str">
        <f t="shared" si="68"/>
        <v>(8,20)</v>
      </c>
      <c r="R391" t="str">
        <f t="shared" si="70"/>
        <v>8,</v>
      </c>
      <c r="S391" t="str">
        <f t="shared" si="70"/>
        <v>20,</v>
      </c>
    </row>
    <row r="392" spans="1:19" x14ac:dyDescent="0.15">
      <c r="A392" t="s">
        <v>45</v>
      </c>
      <c r="B392">
        <v>52311</v>
      </c>
      <c r="C392">
        <v>444</v>
      </c>
      <c r="D392">
        <v>8</v>
      </c>
      <c r="E392">
        <v>20</v>
      </c>
      <c r="F392">
        <v>4</v>
      </c>
      <c r="G392" s="5">
        <f t="shared" si="71"/>
        <v>4.7603731103248635E-2</v>
      </c>
      <c r="H392" t="str">
        <f>VLOOKUP(B392,'名称-id-价值'!B:C,2,FALSE)</f>
        <v>玛蒂尔达-碎片</v>
      </c>
      <c r="I392" t="str">
        <f t="shared" si="66"/>
        <v>T3碎片</v>
      </c>
      <c r="J392">
        <f t="shared" si="64"/>
        <v>10</v>
      </c>
      <c r="K392">
        <f t="shared" si="67"/>
        <v>2.6658089417819237</v>
      </c>
      <c r="L392">
        <f>VLOOKUP(B392,'名称-id-价值'!B:M,J392+2,FALSE)</f>
        <v>38.5</v>
      </c>
      <c r="M392">
        <f t="shared" si="65"/>
        <v>25.658411064651013</v>
      </c>
      <c r="N392">
        <f t="shared" si="72"/>
        <v>1946.0058325292161</v>
      </c>
      <c r="O392" t="str">
        <f t="shared" si="69"/>
        <v>52311,</v>
      </c>
      <c r="P392" t="str">
        <f t="shared" si="69"/>
        <v>444,</v>
      </c>
      <c r="Q392" t="str">
        <f t="shared" si="68"/>
        <v>(8,20)</v>
      </c>
      <c r="R392" t="str">
        <f t="shared" si="70"/>
        <v>8,</v>
      </c>
      <c r="S392" t="str">
        <f t="shared" si="70"/>
        <v>20,</v>
      </c>
    </row>
    <row r="393" spans="1:19" x14ac:dyDescent="0.15">
      <c r="A393" t="s">
        <v>45</v>
      </c>
      <c r="B393">
        <v>53311</v>
      </c>
      <c r="C393">
        <v>444</v>
      </c>
      <c r="D393">
        <v>8</v>
      </c>
      <c r="E393">
        <v>20</v>
      </c>
      <c r="F393">
        <v>4</v>
      </c>
      <c r="G393" s="5">
        <f t="shared" si="71"/>
        <v>4.7603731103248635E-2</v>
      </c>
      <c r="H393" t="str">
        <f>VLOOKUP(B393,'名称-id-价值'!B:C,2,FALSE)</f>
        <v>黑豹-碎片</v>
      </c>
      <c r="I393" t="str">
        <f t="shared" si="66"/>
        <v>T3碎片</v>
      </c>
      <c r="J393">
        <f t="shared" si="64"/>
        <v>10</v>
      </c>
      <c r="K393">
        <f t="shared" si="67"/>
        <v>2.6658089417819237</v>
      </c>
      <c r="L393">
        <f>VLOOKUP(B393,'名称-id-价值'!B:M,J393+2,FALSE)</f>
        <v>38.5</v>
      </c>
      <c r="M393">
        <f t="shared" si="65"/>
        <v>25.658411064651013</v>
      </c>
      <c r="N393">
        <f t="shared" si="72"/>
        <v>1946.0058325292161</v>
      </c>
      <c r="O393" t="str">
        <f t="shared" si="69"/>
        <v>53311,</v>
      </c>
      <c r="P393" t="str">
        <f t="shared" si="69"/>
        <v>444,</v>
      </c>
      <c r="Q393" t="str">
        <f t="shared" si="68"/>
        <v>(8,20)</v>
      </c>
      <c r="R393" t="str">
        <f t="shared" si="70"/>
        <v>8,</v>
      </c>
      <c r="S393" t="str">
        <f t="shared" si="70"/>
        <v>20,</v>
      </c>
    </row>
    <row r="394" spans="1:19" x14ac:dyDescent="0.15">
      <c r="A394" t="s">
        <v>45</v>
      </c>
      <c r="B394">
        <v>51321</v>
      </c>
      <c r="C394">
        <v>260</v>
      </c>
      <c r="D394">
        <v>6</v>
      </c>
      <c r="E394">
        <v>18</v>
      </c>
      <c r="F394">
        <v>4</v>
      </c>
      <c r="G394" s="5">
        <f t="shared" si="71"/>
        <v>2.7876058754154606E-2</v>
      </c>
      <c r="H394" t="str">
        <f>VLOOKUP(B394,'名称-id-价值'!B:C,2,FALSE)</f>
        <v>十字军-碎片</v>
      </c>
      <c r="I394" t="str">
        <f t="shared" si="66"/>
        <v>T3碎片</v>
      </c>
      <c r="J394">
        <f t="shared" si="64"/>
        <v>10</v>
      </c>
      <c r="K394">
        <f t="shared" si="67"/>
        <v>1.338050820199421</v>
      </c>
      <c r="L394">
        <f>VLOOKUP(B394,'名称-id-价值'!B:M,J394+2,FALSE)</f>
        <v>56</v>
      </c>
      <c r="M394">
        <f t="shared" si="65"/>
        <v>18.732711482791895</v>
      </c>
      <c r="N394">
        <f t="shared" si="72"/>
        <v>1946.0058325292161</v>
      </c>
      <c r="O394" t="str">
        <f t="shared" si="69"/>
        <v>51321,</v>
      </c>
      <c r="P394" t="str">
        <f t="shared" si="69"/>
        <v>260,</v>
      </c>
      <c r="Q394" t="str">
        <f t="shared" si="68"/>
        <v>(6,18)</v>
      </c>
      <c r="R394" t="str">
        <f t="shared" si="70"/>
        <v>6,</v>
      </c>
      <c r="S394" t="str">
        <f t="shared" si="70"/>
        <v>18,</v>
      </c>
    </row>
    <row r="395" spans="1:19" x14ac:dyDescent="0.15">
      <c r="A395" t="s">
        <v>45</v>
      </c>
      <c r="B395">
        <v>52321</v>
      </c>
      <c r="C395">
        <v>260</v>
      </c>
      <c r="D395">
        <v>6</v>
      </c>
      <c r="E395">
        <v>18</v>
      </c>
      <c r="F395">
        <v>4</v>
      </c>
      <c r="G395" s="5">
        <f t="shared" si="71"/>
        <v>2.7876058754154606E-2</v>
      </c>
      <c r="H395" t="str">
        <f>VLOOKUP(B395,'名称-id-价值'!B:C,2,FALSE)</f>
        <v>谢尔曼-碎片</v>
      </c>
      <c r="I395" t="str">
        <f t="shared" si="66"/>
        <v>T3碎片</v>
      </c>
      <c r="J395">
        <f t="shared" si="64"/>
        <v>10</v>
      </c>
      <c r="K395">
        <f t="shared" si="67"/>
        <v>1.338050820199421</v>
      </c>
      <c r="L395">
        <f>VLOOKUP(B395,'名称-id-价值'!B:M,J395+2,FALSE)</f>
        <v>56</v>
      </c>
      <c r="M395">
        <f t="shared" si="65"/>
        <v>18.732711482791895</v>
      </c>
      <c r="N395">
        <f t="shared" si="72"/>
        <v>1946.0058325292161</v>
      </c>
      <c r="O395" t="str">
        <f t="shared" si="69"/>
        <v>52321,</v>
      </c>
      <c r="P395" t="str">
        <f t="shared" si="69"/>
        <v>260,</v>
      </c>
      <c r="Q395" t="str">
        <f t="shared" si="68"/>
        <v>(6,18)</v>
      </c>
      <c r="R395" t="str">
        <f t="shared" si="70"/>
        <v>6,</v>
      </c>
      <c r="S395" t="str">
        <f t="shared" si="70"/>
        <v>18,</v>
      </c>
    </row>
    <row r="396" spans="1:19" x14ac:dyDescent="0.15">
      <c r="A396" t="s">
        <v>45</v>
      </c>
      <c r="B396">
        <v>53321</v>
      </c>
      <c r="C396">
        <v>260</v>
      </c>
      <c r="D396">
        <v>6</v>
      </c>
      <c r="E396">
        <v>18</v>
      </c>
      <c r="F396">
        <v>4</v>
      </c>
      <c r="G396" s="5">
        <f t="shared" si="71"/>
        <v>2.7876058754154606E-2</v>
      </c>
      <c r="H396" t="str">
        <f>VLOOKUP(B396,'名称-id-价值'!B:C,2,FALSE)</f>
        <v>虎式-碎片</v>
      </c>
      <c r="I396" t="str">
        <f t="shared" si="66"/>
        <v>T3碎片</v>
      </c>
      <c r="J396">
        <f t="shared" si="64"/>
        <v>10</v>
      </c>
      <c r="K396">
        <f t="shared" si="67"/>
        <v>1.338050820199421</v>
      </c>
      <c r="L396">
        <f>VLOOKUP(B396,'名称-id-价值'!B:M,J396+2,FALSE)</f>
        <v>56</v>
      </c>
      <c r="M396">
        <f t="shared" si="65"/>
        <v>18.732711482791895</v>
      </c>
      <c r="N396">
        <f t="shared" si="72"/>
        <v>1946.0058325292161</v>
      </c>
      <c r="O396" t="str">
        <f t="shared" si="69"/>
        <v>53321,</v>
      </c>
      <c r="P396" t="str">
        <f t="shared" si="69"/>
        <v>260,</v>
      </c>
      <c r="Q396" t="str">
        <f t="shared" si="68"/>
        <v>(6,18)</v>
      </c>
      <c r="R396" t="str">
        <f t="shared" si="70"/>
        <v>6,</v>
      </c>
      <c r="S396" t="str">
        <f t="shared" si="70"/>
        <v>18,</v>
      </c>
    </row>
    <row r="397" spans="1:19" x14ac:dyDescent="0.15">
      <c r="A397" t="s">
        <v>45</v>
      </c>
      <c r="B397">
        <v>53331</v>
      </c>
      <c r="C397">
        <v>216</v>
      </c>
      <c r="D397">
        <v>6</v>
      </c>
      <c r="E397">
        <v>18</v>
      </c>
      <c r="F397">
        <v>4</v>
      </c>
      <c r="G397" s="5">
        <f t="shared" si="71"/>
        <v>2.3158571888066904E-2</v>
      </c>
      <c r="H397" t="str">
        <f>VLOOKUP(B397,'名称-id-价值'!B:C,2,FALSE)</f>
        <v>KV-2-碎片</v>
      </c>
      <c r="I397" t="str">
        <f t="shared" si="66"/>
        <v>T3碎片</v>
      </c>
      <c r="J397">
        <f t="shared" si="64"/>
        <v>10</v>
      </c>
      <c r="K397">
        <f t="shared" si="67"/>
        <v>1.1116114506272115</v>
      </c>
      <c r="L397">
        <f>VLOOKUP(B397,'名称-id-价值'!B:M,J397+2,FALSE)</f>
        <v>64</v>
      </c>
      <c r="M397">
        <f t="shared" si="65"/>
        <v>17.785783210035383</v>
      </c>
      <c r="N397">
        <f t="shared" si="72"/>
        <v>1946.0058325292161</v>
      </c>
      <c r="O397" t="str">
        <f t="shared" si="69"/>
        <v>53331,</v>
      </c>
      <c r="P397" t="str">
        <f t="shared" si="69"/>
        <v>216,</v>
      </c>
      <c r="Q397" t="str">
        <f t="shared" si="68"/>
        <v>(6,18)</v>
      </c>
      <c r="R397" t="str">
        <f t="shared" si="70"/>
        <v>6,</v>
      </c>
      <c r="S397" t="str">
        <f t="shared" si="70"/>
        <v>18,</v>
      </c>
    </row>
    <row r="398" spans="1:19" x14ac:dyDescent="0.15">
      <c r="A398" t="s">
        <v>45</v>
      </c>
      <c r="B398">
        <v>92001</v>
      </c>
      <c r="C398">
        <v>146</v>
      </c>
      <c r="D398">
        <v>3</v>
      </c>
      <c r="E398">
        <v>6</v>
      </c>
      <c r="F398">
        <v>4</v>
      </c>
      <c r="G398" s="5">
        <f t="shared" si="71"/>
        <v>1.5653479146563738E-2</v>
      </c>
      <c r="H398" t="str">
        <f>VLOOKUP(B398,'名称-id-价值'!B:C,2,FALSE)</f>
        <v>T2LP1</v>
      </c>
      <c r="I398" t="str">
        <f t="shared" si="66"/>
        <v>T2部件</v>
      </c>
      <c r="J398">
        <f t="shared" si="64"/>
        <v>10</v>
      </c>
      <c r="K398">
        <f t="shared" si="67"/>
        <v>0.28176262463814727</v>
      </c>
      <c r="L398">
        <f>VLOOKUP(B398,'名称-id-价值'!B:M,J398+2,FALSE)</f>
        <v>52.85</v>
      </c>
      <c r="M398">
        <f t="shared" si="65"/>
        <v>3.7227886780315211</v>
      </c>
      <c r="N398">
        <f t="shared" si="72"/>
        <v>1946.0058325292161</v>
      </c>
      <c r="O398" t="str">
        <f t="shared" si="69"/>
        <v>92001,</v>
      </c>
      <c r="P398" t="str">
        <f t="shared" si="69"/>
        <v>146,</v>
      </c>
      <c r="Q398" t="str">
        <f t="shared" si="68"/>
        <v>(3,6)</v>
      </c>
      <c r="R398" t="str">
        <f t="shared" si="70"/>
        <v>3,</v>
      </c>
      <c r="S398" t="str">
        <f t="shared" si="70"/>
        <v>6,</v>
      </c>
    </row>
    <row r="399" spans="1:19" x14ac:dyDescent="0.15">
      <c r="A399" t="s">
        <v>45</v>
      </c>
      <c r="B399">
        <v>92003</v>
      </c>
      <c r="C399">
        <v>146</v>
      </c>
      <c r="D399">
        <v>3</v>
      </c>
      <c r="E399">
        <v>6</v>
      </c>
      <c r="F399">
        <v>4</v>
      </c>
      <c r="G399" s="5">
        <f t="shared" si="71"/>
        <v>1.5653479146563738E-2</v>
      </c>
      <c r="H399" t="str">
        <f>VLOOKUP(B399,'名称-id-价值'!B:C,2,FALSE)</f>
        <v>T2LP3</v>
      </c>
      <c r="I399" t="str">
        <f t="shared" si="66"/>
        <v>T2部件</v>
      </c>
      <c r="J399">
        <f t="shared" si="64"/>
        <v>10</v>
      </c>
      <c r="K399">
        <f t="shared" si="67"/>
        <v>0.28176262463814727</v>
      </c>
      <c r="L399">
        <f>VLOOKUP(B399,'名称-id-价值'!B:M,J399+2,FALSE)</f>
        <v>52.85</v>
      </c>
      <c r="M399">
        <f t="shared" si="65"/>
        <v>3.7227886780315211</v>
      </c>
      <c r="N399">
        <f t="shared" si="72"/>
        <v>1946.0058325292161</v>
      </c>
      <c r="O399" t="str">
        <f t="shared" si="69"/>
        <v>92003,</v>
      </c>
      <c r="P399" t="str">
        <f t="shared" si="69"/>
        <v>146,</v>
      </c>
      <c r="Q399" t="str">
        <f t="shared" si="68"/>
        <v>(3,6)</v>
      </c>
      <c r="R399" t="str">
        <f t="shared" si="70"/>
        <v>3,</v>
      </c>
      <c r="S399" t="str">
        <f t="shared" si="70"/>
        <v>6,</v>
      </c>
    </row>
    <row r="400" spans="1:19" x14ac:dyDescent="0.15">
      <c r="A400" t="s">
        <v>45</v>
      </c>
      <c r="B400">
        <v>92005</v>
      </c>
      <c r="C400">
        <v>146</v>
      </c>
      <c r="D400">
        <v>3</v>
      </c>
      <c r="E400">
        <v>6</v>
      </c>
      <c r="F400">
        <v>4</v>
      </c>
      <c r="G400" s="5">
        <f t="shared" si="71"/>
        <v>1.5653479146563738E-2</v>
      </c>
      <c r="H400" t="str">
        <f>VLOOKUP(B400,'名称-id-价值'!B:C,2,FALSE)</f>
        <v>T2LP5</v>
      </c>
      <c r="I400" t="str">
        <f t="shared" si="66"/>
        <v>T2部件</v>
      </c>
      <c r="J400">
        <f t="shared" si="64"/>
        <v>10</v>
      </c>
      <c r="K400">
        <f t="shared" si="67"/>
        <v>0.28176262463814727</v>
      </c>
      <c r="L400">
        <f>VLOOKUP(B400,'名称-id-价值'!B:M,J400+2,FALSE)</f>
        <v>52.85</v>
      </c>
      <c r="M400">
        <f t="shared" si="65"/>
        <v>3.7227886780315211</v>
      </c>
      <c r="N400">
        <f t="shared" si="72"/>
        <v>1946.0058325292161</v>
      </c>
      <c r="O400" t="str">
        <f t="shared" si="69"/>
        <v>92005,</v>
      </c>
      <c r="P400" t="str">
        <f t="shared" si="69"/>
        <v>146,</v>
      </c>
      <c r="Q400" t="str">
        <f t="shared" si="68"/>
        <v>(3,6)</v>
      </c>
      <c r="R400" t="str">
        <f t="shared" si="70"/>
        <v>3,</v>
      </c>
      <c r="S400" t="str">
        <f t="shared" si="70"/>
        <v>6,</v>
      </c>
    </row>
    <row r="401" spans="1:19" x14ac:dyDescent="0.15">
      <c r="A401" t="s">
        <v>45</v>
      </c>
      <c r="B401">
        <v>92101</v>
      </c>
      <c r="C401">
        <v>146</v>
      </c>
      <c r="D401">
        <v>3</v>
      </c>
      <c r="E401">
        <v>6</v>
      </c>
      <c r="F401">
        <v>4</v>
      </c>
      <c r="G401" s="5">
        <f t="shared" si="71"/>
        <v>1.5653479146563738E-2</v>
      </c>
      <c r="H401" t="str">
        <f>VLOOKUP(B401,'名称-id-价值'!B:C,2,FALSE)</f>
        <v>T2MP1</v>
      </c>
      <c r="I401" t="str">
        <f t="shared" si="66"/>
        <v>T2部件</v>
      </c>
      <c r="J401">
        <f t="shared" si="64"/>
        <v>10</v>
      </c>
      <c r="K401">
        <f t="shared" si="67"/>
        <v>0.28176262463814727</v>
      </c>
      <c r="L401">
        <f>VLOOKUP(B401,'名称-id-价值'!B:M,J401+2,FALSE)</f>
        <v>52.85</v>
      </c>
      <c r="M401">
        <f t="shared" si="65"/>
        <v>3.7227886780315211</v>
      </c>
      <c r="N401">
        <f t="shared" si="72"/>
        <v>1946.0058325292161</v>
      </c>
      <c r="O401" t="str">
        <f t="shared" si="69"/>
        <v>92101,</v>
      </c>
      <c r="P401" t="str">
        <f t="shared" si="69"/>
        <v>146,</v>
      </c>
      <c r="Q401" t="str">
        <f t="shared" si="68"/>
        <v>(3,6)</v>
      </c>
      <c r="R401" t="str">
        <f t="shared" si="70"/>
        <v>3,</v>
      </c>
      <c r="S401" t="str">
        <f t="shared" si="70"/>
        <v>6,</v>
      </c>
    </row>
    <row r="402" spans="1:19" x14ac:dyDescent="0.15">
      <c r="A402" t="s">
        <v>45</v>
      </c>
      <c r="B402">
        <v>92103</v>
      </c>
      <c r="C402">
        <v>146</v>
      </c>
      <c r="D402">
        <v>3</v>
      </c>
      <c r="E402">
        <v>6</v>
      </c>
      <c r="F402">
        <v>4</v>
      </c>
      <c r="G402" s="5">
        <f t="shared" si="71"/>
        <v>1.5653479146563738E-2</v>
      </c>
      <c r="H402" t="str">
        <f>VLOOKUP(B402,'名称-id-价值'!B:C,2,FALSE)</f>
        <v>T2MP3</v>
      </c>
      <c r="I402" t="str">
        <f t="shared" si="66"/>
        <v>T2部件</v>
      </c>
      <c r="J402">
        <f t="shared" si="64"/>
        <v>10</v>
      </c>
      <c r="K402">
        <f t="shared" si="67"/>
        <v>0.28176262463814727</v>
      </c>
      <c r="L402">
        <f>VLOOKUP(B402,'名称-id-价值'!B:M,J402+2,FALSE)</f>
        <v>52.85</v>
      </c>
      <c r="M402">
        <f t="shared" si="65"/>
        <v>3.7227886780315211</v>
      </c>
      <c r="N402">
        <f t="shared" si="72"/>
        <v>1946.0058325292161</v>
      </c>
      <c r="O402" t="str">
        <f t="shared" si="69"/>
        <v>92103,</v>
      </c>
      <c r="P402" t="str">
        <f t="shared" si="69"/>
        <v>146,</v>
      </c>
      <c r="Q402" t="str">
        <f t="shared" si="68"/>
        <v>(3,6)</v>
      </c>
      <c r="R402" t="str">
        <f t="shared" ref="R402:S431" si="73">D402&amp;","</f>
        <v>3,</v>
      </c>
      <c r="S402" t="str">
        <f t="shared" si="73"/>
        <v>6,</v>
      </c>
    </row>
    <row r="403" spans="1:19" x14ac:dyDescent="0.15">
      <c r="A403" t="s">
        <v>45</v>
      </c>
      <c r="B403">
        <v>92105</v>
      </c>
      <c r="C403">
        <v>146</v>
      </c>
      <c r="D403">
        <v>3</v>
      </c>
      <c r="E403">
        <v>6</v>
      </c>
      <c r="F403">
        <v>4</v>
      </c>
      <c r="G403" s="5">
        <f t="shared" si="71"/>
        <v>1.5653479146563738E-2</v>
      </c>
      <c r="H403" t="str">
        <f>VLOOKUP(B403,'名称-id-价值'!B:C,2,FALSE)</f>
        <v>T2MP5</v>
      </c>
      <c r="I403" t="str">
        <f t="shared" si="66"/>
        <v>T2部件</v>
      </c>
      <c r="J403">
        <f t="shared" si="64"/>
        <v>10</v>
      </c>
      <c r="K403">
        <f t="shared" si="67"/>
        <v>0.28176262463814727</v>
      </c>
      <c r="L403">
        <f>VLOOKUP(B403,'名称-id-价值'!B:M,J403+2,FALSE)</f>
        <v>52.85</v>
      </c>
      <c r="M403">
        <f t="shared" si="65"/>
        <v>3.7227886780315211</v>
      </c>
      <c r="N403">
        <f t="shared" si="72"/>
        <v>1946.0058325292161</v>
      </c>
      <c r="O403" t="str">
        <f t="shared" si="69"/>
        <v>92105,</v>
      </c>
      <c r="P403" t="str">
        <f t="shared" si="69"/>
        <v>146,</v>
      </c>
      <c r="Q403" t="str">
        <f t="shared" si="68"/>
        <v>(3,6)</v>
      </c>
      <c r="R403" t="str">
        <f t="shared" si="73"/>
        <v>3,</v>
      </c>
      <c r="S403" t="str">
        <f t="shared" si="73"/>
        <v>6,</v>
      </c>
    </row>
    <row r="404" spans="1:19" x14ac:dyDescent="0.15">
      <c r="A404" t="s">
        <v>45</v>
      </c>
      <c r="B404">
        <v>92201</v>
      </c>
      <c r="C404">
        <v>146</v>
      </c>
      <c r="D404">
        <v>3</v>
      </c>
      <c r="E404">
        <v>6</v>
      </c>
      <c r="F404">
        <v>4</v>
      </c>
      <c r="G404" s="5">
        <f t="shared" si="71"/>
        <v>1.5653479146563738E-2</v>
      </c>
      <c r="H404" t="str">
        <f>VLOOKUP(B404,'名称-id-价值'!B:C,2,FALSE)</f>
        <v>T2HP1</v>
      </c>
      <c r="I404" t="str">
        <f t="shared" si="66"/>
        <v>T2部件</v>
      </c>
      <c r="J404">
        <f t="shared" si="64"/>
        <v>10</v>
      </c>
      <c r="K404">
        <f t="shared" si="67"/>
        <v>0.28176262463814727</v>
      </c>
      <c r="L404">
        <f>VLOOKUP(B404,'名称-id-价值'!B:M,J404+2,FALSE)</f>
        <v>52.85</v>
      </c>
      <c r="M404">
        <f t="shared" si="65"/>
        <v>3.7227886780315211</v>
      </c>
      <c r="N404">
        <f t="shared" si="72"/>
        <v>1946.0058325292161</v>
      </c>
      <c r="O404" t="str">
        <f t="shared" si="69"/>
        <v>92201,</v>
      </c>
      <c r="P404" t="str">
        <f t="shared" si="69"/>
        <v>146,</v>
      </c>
      <c r="Q404" t="str">
        <f t="shared" si="68"/>
        <v>(3,6)</v>
      </c>
      <c r="R404" t="str">
        <f t="shared" si="73"/>
        <v>3,</v>
      </c>
      <c r="S404" t="str">
        <f t="shared" si="73"/>
        <v>6,</v>
      </c>
    </row>
    <row r="405" spans="1:19" x14ac:dyDescent="0.15">
      <c r="A405" t="s">
        <v>45</v>
      </c>
      <c r="B405">
        <v>92203</v>
      </c>
      <c r="C405">
        <v>146</v>
      </c>
      <c r="D405">
        <v>3</v>
      </c>
      <c r="E405">
        <v>6</v>
      </c>
      <c r="F405">
        <v>4</v>
      </c>
      <c r="G405" s="5">
        <f t="shared" si="71"/>
        <v>1.5653479146563738E-2</v>
      </c>
      <c r="H405" t="str">
        <f>VLOOKUP(B405,'名称-id-价值'!B:C,2,FALSE)</f>
        <v>T2HP3</v>
      </c>
      <c r="I405" t="str">
        <f t="shared" si="66"/>
        <v>T2部件</v>
      </c>
      <c r="J405">
        <f t="shared" si="64"/>
        <v>10</v>
      </c>
      <c r="K405">
        <f t="shared" si="67"/>
        <v>0.28176262463814727</v>
      </c>
      <c r="L405">
        <f>VLOOKUP(B405,'名称-id-价值'!B:M,J405+2,FALSE)</f>
        <v>52.85</v>
      </c>
      <c r="M405">
        <f t="shared" si="65"/>
        <v>3.7227886780315211</v>
      </c>
      <c r="N405">
        <f t="shared" si="72"/>
        <v>1946.0058325292161</v>
      </c>
      <c r="O405" t="str">
        <f t="shared" si="69"/>
        <v>92203,</v>
      </c>
      <c r="P405" t="str">
        <f t="shared" si="69"/>
        <v>146,</v>
      </c>
      <c r="Q405" t="str">
        <f t="shared" si="68"/>
        <v>(3,6)</v>
      </c>
      <c r="R405" t="str">
        <f t="shared" si="73"/>
        <v>3,</v>
      </c>
      <c r="S405" t="str">
        <f t="shared" si="73"/>
        <v>6,</v>
      </c>
    </row>
    <row r="406" spans="1:19" x14ac:dyDescent="0.15">
      <c r="A406" t="s">
        <v>45</v>
      </c>
      <c r="B406">
        <v>92205</v>
      </c>
      <c r="C406">
        <v>146</v>
      </c>
      <c r="D406">
        <v>3</v>
      </c>
      <c r="E406">
        <v>6</v>
      </c>
      <c r="F406">
        <v>4</v>
      </c>
      <c r="G406" s="5">
        <f t="shared" si="71"/>
        <v>1.5653479146563738E-2</v>
      </c>
      <c r="H406" t="str">
        <f>VLOOKUP(B406,'名称-id-价值'!B:C,2,FALSE)</f>
        <v>T2HP5</v>
      </c>
      <c r="I406" t="str">
        <f t="shared" si="66"/>
        <v>T2部件</v>
      </c>
      <c r="J406">
        <f t="shared" si="64"/>
        <v>10</v>
      </c>
      <c r="K406">
        <f t="shared" si="67"/>
        <v>0.28176262463814727</v>
      </c>
      <c r="L406">
        <f>VLOOKUP(B406,'名称-id-价值'!B:M,J406+2,FALSE)</f>
        <v>52.85</v>
      </c>
      <c r="M406">
        <f t="shared" si="65"/>
        <v>3.7227886780315211</v>
      </c>
      <c r="N406">
        <f t="shared" si="72"/>
        <v>1946.0058325292161</v>
      </c>
      <c r="O406" t="str">
        <f t="shared" si="69"/>
        <v>92205,</v>
      </c>
      <c r="P406" t="str">
        <f t="shared" si="69"/>
        <v>146,</v>
      </c>
      <c r="Q406" t="str">
        <f t="shared" si="68"/>
        <v>(3,6)</v>
      </c>
      <c r="R406" t="str">
        <f t="shared" si="73"/>
        <v>3,</v>
      </c>
      <c r="S406" t="str">
        <f t="shared" si="73"/>
        <v>6,</v>
      </c>
    </row>
    <row r="407" spans="1:19" x14ac:dyDescent="0.15">
      <c r="A407" t="s">
        <v>45</v>
      </c>
      <c r="B407">
        <v>92002</v>
      </c>
      <c r="C407">
        <v>146</v>
      </c>
      <c r="D407">
        <v>3</v>
      </c>
      <c r="E407">
        <v>6</v>
      </c>
      <c r="F407">
        <v>4</v>
      </c>
      <c r="G407" s="5">
        <f t="shared" si="71"/>
        <v>1.5653479146563738E-2</v>
      </c>
      <c r="H407" t="str">
        <f>VLOOKUP(B407,'名称-id-价值'!B:C,2,FALSE)</f>
        <v>T2LP2</v>
      </c>
      <c r="I407" t="str">
        <f t="shared" si="66"/>
        <v>T2部件</v>
      </c>
      <c r="J407">
        <f t="shared" ref="J407:J435" si="74">IF(RIGHT(A407,1)+0=0,10,RIGHT(A407,1)+0)</f>
        <v>10</v>
      </c>
      <c r="K407">
        <f t="shared" si="67"/>
        <v>0.28176262463814727</v>
      </c>
      <c r="L407">
        <f>VLOOKUP(B407,'名称-id-价值'!B:M,J407+2,FALSE)</f>
        <v>52.85</v>
      </c>
      <c r="M407">
        <f t="shared" ref="M407:M435" si="75">G407*L407*AVERAGE(D407:E407)</f>
        <v>3.7227886780315211</v>
      </c>
      <c r="N407">
        <f t="shared" si="72"/>
        <v>1946.0058325292161</v>
      </c>
      <c r="O407" t="str">
        <f t="shared" si="69"/>
        <v>92002,</v>
      </c>
      <c r="P407" t="str">
        <f t="shared" si="69"/>
        <v>146,</v>
      </c>
      <c r="Q407" t="str">
        <f t="shared" si="68"/>
        <v>(3,6)</v>
      </c>
      <c r="R407" t="str">
        <f t="shared" si="73"/>
        <v>3,</v>
      </c>
      <c r="S407" t="str">
        <f t="shared" si="73"/>
        <v>6,</v>
      </c>
    </row>
    <row r="408" spans="1:19" x14ac:dyDescent="0.15">
      <c r="A408" t="s">
        <v>45</v>
      </c>
      <c r="B408">
        <v>92004</v>
      </c>
      <c r="C408">
        <v>146</v>
      </c>
      <c r="D408">
        <v>3</v>
      </c>
      <c r="E408">
        <v>6</v>
      </c>
      <c r="F408">
        <v>4</v>
      </c>
      <c r="G408" s="5">
        <f t="shared" si="71"/>
        <v>1.5653479146563738E-2</v>
      </c>
      <c r="H408" t="str">
        <f>VLOOKUP(B408,'名称-id-价值'!B:C,2,FALSE)</f>
        <v>T2LP4</v>
      </c>
      <c r="I408" t="str">
        <f t="shared" si="66"/>
        <v>T2部件</v>
      </c>
      <c r="J408">
        <f t="shared" si="74"/>
        <v>10</v>
      </c>
      <c r="K408">
        <f t="shared" si="67"/>
        <v>0.28176262463814727</v>
      </c>
      <c r="L408">
        <f>VLOOKUP(B408,'名称-id-价值'!B:M,J408+2,FALSE)</f>
        <v>52.85</v>
      </c>
      <c r="M408">
        <f t="shared" si="75"/>
        <v>3.7227886780315211</v>
      </c>
      <c r="N408">
        <f t="shared" si="72"/>
        <v>1946.0058325292161</v>
      </c>
      <c r="O408" t="str">
        <f t="shared" si="69"/>
        <v>92004,</v>
      </c>
      <c r="P408" t="str">
        <f t="shared" si="69"/>
        <v>146,</v>
      </c>
      <c r="Q408" t="str">
        <f t="shared" si="68"/>
        <v>(3,6)</v>
      </c>
      <c r="R408" t="str">
        <f t="shared" si="73"/>
        <v>3,</v>
      </c>
      <c r="S408" t="str">
        <f t="shared" si="73"/>
        <v>6,</v>
      </c>
    </row>
    <row r="409" spans="1:19" x14ac:dyDescent="0.15">
      <c r="A409" t="s">
        <v>45</v>
      </c>
      <c r="B409">
        <v>92006</v>
      </c>
      <c r="C409">
        <v>146</v>
      </c>
      <c r="D409">
        <v>3</v>
      </c>
      <c r="E409">
        <v>6</v>
      </c>
      <c r="F409">
        <v>4</v>
      </c>
      <c r="G409" s="5">
        <f t="shared" si="71"/>
        <v>1.5653479146563738E-2</v>
      </c>
      <c r="H409" t="str">
        <f>VLOOKUP(B409,'名称-id-价值'!B:C,2,FALSE)</f>
        <v>T2LP6</v>
      </c>
      <c r="I409" t="str">
        <f t="shared" si="66"/>
        <v>T2部件</v>
      </c>
      <c r="J409">
        <f t="shared" si="74"/>
        <v>10</v>
      </c>
      <c r="K409">
        <f t="shared" si="67"/>
        <v>0.28176262463814727</v>
      </c>
      <c r="L409">
        <f>VLOOKUP(B409,'名称-id-价值'!B:M,J409+2,FALSE)</f>
        <v>52.85</v>
      </c>
      <c r="M409">
        <f t="shared" si="75"/>
        <v>3.7227886780315211</v>
      </c>
      <c r="N409">
        <f t="shared" si="72"/>
        <v>1946.0058325292161</v>
      </c>
      <c r="O409" t="str">
        <f t="shared" si="69"/>
        <v>92006,</v>
      </c>
      <c r="P409" t="str">
        <f t="shared" si="69"/>
        <v>146,</v>
      </c>
      <c r="Q409" t="str">
        <f t="shared" si="68"/>
        <v>(3,6)</v>
      </c>
      <c r="R409" t="str">
        <f t="shared" si="73"/>
        <v>3,</v>
      </c>
      <c r="S409" t="str">
        <f t="shared" si="73"/>
        <v>6,</v>
      </c>
    </row>
    <row r="410" spans="1:19" x14ac:dyDescent="0.15">
      <c r="A410" t="s">
        <v>45</v>
      </c>
      <c r="B410">
        <v>92102</v>
      </c>
      <c r="C410">
        <v>146</v>
      </c>
      <c r="D410">
        <v>3</v>
      </c>
      <c r="E410">
        <v>6</v>
      </c>
      <c r="F410">
        <v>4</v>
      </c>
      <c r="G410" s="5">
        <f t="shared" si="71"/>
        <v>1.5653479146563738E-2</v>
      </c>
      <c r="H410" t="str">
        <f>VLOOKUP(B410,'名称-id-价值'!B:C,2,FALSE)</f>
        <v>T2MP2</v>
      </c>
      <c r="I410" t="str">
        <f t="shared" si="66"/>
        <v>T2部件</v>
      </c>
      <c r="J410">
        <f t="shared" si="74"/>
        <v>10</v>
      </c>
      <c r="K410">
        <f t="shared" si="67"/>
        <v>0.28176262463814727</v>
      </c>
      <c r="L410">
        <f>VLOOKUP(B410,'名称-id-价值'!B:M,J410+2,FALSE)</f>
        <v>52.85</v>
      </c>
      <c r="M410">
        <f t="shared" si="75"/>
        <v>3.7227886780315211</v>
      </c>
      <c r="N410">
        <f t="shared" si="72"/>
        <v>1946.0058325292161</v>
      </c>
      <c r="O410" t="str">
        <f t="shared" si="69"/>
        <v>92102,</v>
      </c>
      <c r="P410" t="str">
        <f t="shared" si="69"/>
        <v>146,</v>
      </c>
      <c r="Q410" t="str">
        <f t="shared" si="68"/>
        <v>(3,6)</v>
      </c>
      <c r="R410" t="str">
        <f t="shared" si="73"/>
        <v>3,</v>
      </c>
      <c r="S410" t="str">
        <f t="shared" si="73"/>
        <v>6,</v>
      </c>
    </row>
    <row r="411" spans="1:19" x14ac:dyDescent="0.15">
      <c r="A411" t="s">
        <v>45</v>
      </c>
      <c r="B411">
        <v>92104</v>
      </c>
      <c r="C411">
        <v>146</v>
      </c>
      <c r="D411">
        <v>3</v>
      </c>
      <c r="E411">
        <v>6</v>
      </c>
      <c r="F411">
        <v>4</v>
      </c>
      <c r="G411" s="5">
        <f t="shared" si="71"/>
        <v>1.5653479146563738E-2</v>
      </c>
      <c r="H411" t="str">
        <f>VLOOKUP(B411,'名称-id-价值'!B:C,2,FALSE)</f>
        <v>T2MP4</v>
      </c>
      <c r="I411" t="str">
        <f t="shared" ref="I411:I435" si="76">IF(LEFT(B411,1)+0=5,"T"&amp;MID(B411,3,1)&amp;"碎片",IF(LEFT(B411,1)+0=1,"T"&amp;MID(B411,3,1)&amp;"坦克",IF(LEFT(B411,1)+0=9,"T"&amp;MID(B411,2,1)&amp;"部件")))</f>
        <v>T2部件</v>
      </c>
      <c r="J411">
        <f t="shared" si="74"/>
        <v>10</v>
      </c>
      <c r="K411">
        <f t="shared" ref="K411:K435" si="77">AVERAGE(D411:E411)*G411*F411</f>
        <v>0.28176262463814727</v>
      </c>
      <c r="L411">
        <f>VLOOKUP(B411,'名称-id-价值'!B:M,J411+2,FALSE)</f>
        <v>52.85</v>
      </c>
      <c r="M411">
        <f t="shared" si="75"/>
        <v>3.7227886780315211</v>
      </c>
      <c r="N411">
        <f t="shared" si="72"/>
        <v>1946.0058325292161</v>
      </c>
      <c r="O411" t="str">
        <f t="shared" si="69"/>
        <v>92104,</v>
      </c>
      <c r="P411" t="str">
        <f t="shared" si="69"/>
        <v>146,</v>
      </c>
      <c r="Q411" t="str">
        <f t="shared" ref="Q411:Q435" si="78">"("&amp;LEFT(R411&amp;S411,LEN(R411&amp;S411)-1)&amp;")"</f>
        <v>(3,6)</v>
      </c>
      <c r="R411" t="str">
        <f t="shared" si="73"/>
        <v>3,</v>
      </c>
      <c r="S411" t="str">
        <f t="shared" si="73"/>
        <v>6,</v>
      </c>
    </row>
    <row r="412" spans="1:19" x14ac:dyDescent="0.15">
      <c r="A412" t="s">
        <v>45</v>
      </c>
      <c r="B412">
        <v>92106</v>
      </c>
      <c r="C412">
        <v>146</v>
      </c>
      <c r="D412">
        <v>3</v>
      </c>
      <c r="E412">
        <v>6</v>
      </c>
      <c r="F412">
        <v>4</v>
      </c>
      <c r="G412" s="5">
        <f t="shared" si="71"/>
        <v>1.5653479146563738E-2</v>
      </c>
      <c r="H412" t="str">
        <f>VLOOKUP(B412,'名称-id-价值'!B:C,2,FALSE)</f>
        <v>T2MP6</v>
      </c>
      <c r="I412" t="str">
        <f t="shared" si="76"/>
        <v>T2部件</v>
      </c>
      <c r="J412">
        <f t="shared" si="74"/>
        <v>10</v>
      </c>
      <c r="K412">
        <f t="shared" si="77"/>
        <v>0.28176262463814727</v>
      </c>
      <c r="L412">
        <f>VLOOKUP(B412,'名称-id-价值'!B:M,J412+2,FALSE)</f>
        <v>52.85</v>
      </c>
      <c r="M412">
        <f t="shared" si="75"/>
        <v>3.7227886780315211</v>
      </c>
      <c r="N412">
        <f t="shared" si="72"/>
        <v>1946.0058325292161</v>
      </c>
      <c r="O412" t="str">
        <f t="shared" si="69"/>
        <v>92106,</v>
      </c>
      <c r="P412" t="str">
        <f t="shared" si="69"/>
        <v>146,</v>
      </c>
      <c r="Q412" t="str">
        <f t="shared" si="78"/>
        <v>(3,6)</v>
      </c>
      <c r="R412" t="str">
        <f t="shared" si="73"/>
        <v>3,</v>
      </c>
      <c r="S412" t="str">
        <f t="shared" si="73"/>
        <v>6,</v>
      </c>
    </row>
    <row r="413" spans="1:19" x14ac:dyDescent="0.15">
      <c r="A413" t="s">
        <v>45</v>
      </c>
      <c r="B413">
        <v>92202</v>
      </c>
      <c r="C413">
        <v>146</v>
      </c>
      <c r="D413">
        <v>3</v>
      </c>
      <c r="E413">
        <v>6</v>
      </c>
      <c r="F413">
        <v>4</v>
      </c>
      <c r="G413" s="5">
        <f t="shared" si="71"/>
        <v>1.5653479146563738E-2</v>
      </c>
      <c r="H413" t="str">
        <f>VLOOKUP(B413,'名称-id-价值'!B:C,2,FALSE)</f>
        <v>T2HP2</v>
      </c>
      <c r="I413" t="str">
        <f t="shared" si="76"/>
        <v>T2部件</v>
      </c>
      <c r="J413">
        <f t="shared" si="74"/>
        <v>10</v>
      </c>
      <c r="K413">
        <f t="shared" si="77"/>
        <v>0.28176262463814727</v>
      </c>
      <c r="L413">
        <f>VLOOKUP(B413,'名称-id-价值'!B:M,J413+2,FALSE)</f>
        <v>52.85</v>
      </c>
      <c r="M413">
        <f t="shared" si="75"/>
        <v>3.7227886780315211</v>
      </c>
      <c r="N413">
        <f t="shared" si="72"/>
        <v>1946.0058325292161</v>
      </c>
      <c r="O413" t="str">
        <f t="shared" si="69"/>
        <v>92202,</v>
      </c>
      <c r="P413" t="str">
        <f t="shared" si="69"/>
        <v>146,</v>
      </c>
      <c r="Q413" t="str">
        <f t="shared" si="78"/>
        <v>(3,6)</v>
      </c>
      <c r="R413" t="str">
        <f t="shared" si="73"/>
        <v>3,</v>
      </c>
      <c r="S413" t="str">
        <f t="shared" si="73"/>
        <v>6,</v>
      </c>
    </row>
    <row r="414" spans="1:19" x14ac:dyDescent="0.15">
      <c r="A414" t="s">
        <v>45</v>
      </c>
      <c r="B414">
        <v>92204</v>
      </c>
      <c r="C414">
        <v>146</v>
      </c>
      <c r="D414">
        <v>3</v>
      </c>
      <c r="E414">
        <v>6</v>
      </c>
      <c r="F414">
        <v>4</v>
      </c>
      <c r="G414" s="5">
        <f t="shared" si="71"/>
        <v>1.5653479146563738E-2</v>
      </c>
      <c r="H414" t="str">
        <f>VLOOKUP(B414,'名称-id-价值'!B:C,2,FALSE)</f>
        <v>T2HP4</v>
      </c>
      <c r="I414" t="str">
        <f t="shared" si="76"/>
        <v>T2部件</v>
      </c>
      <c r="J414">
        <f t="shared" si="74"/>
        <v>10</v>
      </c>
      <c r="K414">
        <f t="shared" si="77"/>
        <v>0.28176262463814727</v>
      </c>
      <c r="L414">
        <f>VLOOKUP(B414,'名称-id-价值'!B:M,J414+2,FALSE)</f>
        <v>52.85</v>
      </c>
      <c r="M414">
        <f t="shared" si="75"/>
        <v>3.7227886780315211</v>
      </c>
      <c r="N414">
        <f t="shared" si="72"/>
        <v>1946.0058325292161</v>
      </c>
      <c r="O414" t="str">
        <f t="shared" si="69"/>
        <v>92204,</v>
      </c>
      <c r="P414" t="str">
        <f t="shared" si="69"/>
        <v>146,</v>
      </c>
      <c r="Q414" t="str">
        <f t="shared" si="78"/>
        <v>(3,6)</v>
      </c>
      <c r="R414" t="str">
        <f t="shared" si="73"/>
        <v>3,</v>
      </c>
      <c r="S414" t="str">
        <f t="shared" si="73"/>
        <v>6,</v>
      </c>
    </row>
    <row r="415" spans="1:19" x14ac:dyDescent="0.15">
      <c r="A415" t="s">
        <v>45</v>
      </c>
      <c r="B415">
        <v>92206</v>
      </c>
      <c r="C415">
        <v>146</v>
      </c>
      <c r="D415">
        <v>3</v>
      </c>
      <c r="E415">
        <v>6</v>
      </c>
      <c r="F415">
        <v>4</v>
      </c>
      <c r="G415" s="5">
        <f t="shared" si="71"/>
        <v>1.5653479146563738E-2</v>
      </c>
      <c r="H415" t="str">
        <f>VLOOKUP(B415,'名称-id-价值'!B:C,2,FALSE)</f>
        <v>T2HP6</v>
      </c>
      <c r="I415" t="str">
        <f t="shared" si="76"/>
        <v>T2部件</v>
      </c>
      <c r="J415">
        <f t="shared" si="74"/>
        <v>10</v>
      </c>
      <c r="K415">
        <f t="shared" si="77"/>
        <v>0.28176262463814727</v>
      </c>
      <c r="L415">
        <f>VLOOKUP(B415,'名称-id-价值'!B:M,J415+2,FALSE)</f>
        <v>52.85</v>
      </c>
      <c r="M415">
        <f t="shared" si="75"/>
        <v>3.7227886780315211</v>
      </c>
      <c r="N415">
        <f t="shared" si="72"/>
        <v>1946.0058325292161</v>
      </c>
      <c r="O415" t="str">
        <f t="shared" si="69"/>
        <v>92206,</v>
      </c>
      <c r="P415" t="str">
        <f t="shared" si="69"/>
        <v>146,</v>
      </c>
      <c r="Q415" t="str">
        <f t="shared" si="78"/>
        <v>(3,6)</v>
      </c>
      <c r="R415" t="str">
        <f t="shared" si="73"/>
        <v>3,</v>
      </c>
      <c r="S415" t="str">
        <f t="shared" si="73"/>
        <v>6,</v>
      </c>
    </row>
    <row r="416" spans="1:19" x14ac:dyDescent="0.15">
      <c r="A416" t="s">
        <v>45</v>
      </c>
      <c r="B416">
        <v>93001</v>
      </c>
      <c r="C416">
        <v>153</v>
      </c>
      <c r="D416">
        <v>1</v>
      </c>
      <c r="E416">
        <v>3</v>
      </c>
      <c r="F416">
        <v>4</v>
      </c>
      <c r="G416" s="5">
        <f t="shared" si="71"/>
        <v>1.6403988420714055E-2</v>
      </c>
      <c r="H416" t="str">
        <f>VLOOKUP(B416,'名称-id-价值'!B:C,2,FALSE)</f>
        <v>T3LP1</v>
      </c>
      <c r="I416" t="str">
        <f t="shared" si="76"/>
        <v>T3部件</v>
      </c>
      <c r="J416">
        <f t="shared" si="74"/>
        <v>10</v>
      </c>
      <c r="K416">
        <f t="shared" si="77"/>
        <v>0.13123190736571244</v>
      </c>
      <c r="L416">
        <f>VLOOKUP(B416,'名称-id-价值'!B:M,J416+2,FALSE)</f>
        <v>108</v>
      </c>
      <c r="M416">
        <f t="shared" si="75"/>
        <v>3.5432614988742359</v>
      </c>
      <c r="N416">
        <f t="shared" si="72"/>
        <v>1946.0058325292161</v>
      </c>
      <c r="O416" t="str">
        <f t="shared" si="69"/>
        <v>93001,</v>
      </c>
      <c r="P416" t="str">
        <f t="shared" si="69"/>
        <v>153,</v>
      </c>
      <c r="Q416" t="str">
        <f t="shared" si="78"/>
        <v>(1,3)</v>
      </c>
      <c r="R416" t="str">
        <f t="shared" si="73"/>
        <v>1,</v>
      </c>
      <c r="S416" t="str">
        <f t="shared" si="73"/>
        <v>3,</v>
      </c>
    </row>
    <row r="417" spans="1:19" x14ac:dyDescent="0.15">
      <c r="A417" t="s">
        <v>45</v>
      </c>
      <c r="B417">
        <v>93003</v>
      </c>
      <c r="C417">
        <v>153</v>
      </c>
      <c r="D417">
        <v>1</v>
      </c>
      <c r="E417">
        <v>3</v>
      </c>
      <c r="F417">
        <v>4</v>
      </c>
      <c r="G417" s="5">
        <f t="shared" si="71"/>
        <v>1.6403988420714055E-2</v>
      </c>
      <c r="H417" t="str">
        <f>VLOOKUP(B417,'名称-id-价值'!B:C,2,FALSE)</f>
        <v>T3LP3</v>
      </c>
      <c r="I417" t="str">
        <f t="shared" si="76"/>
        <v>T3部件</v>
      </c>
      <c r="J417">
        <f t="shared" si="74"/>
        <v>10</v>
      </c>
      <c r="K417">
        <f t="shared" si="77"/>
        <v>0.13123190736571244</v>
      </c>
      <c r="L417">
        <f>VLOOKUP(B417,'名称-id-价值'!B:M,J417+2,FALSE)</f>
        <v>108</v>
      </c>
      <c r="M417">
        <f t="shared" si="75"/>
        <v>3.5432614988742359</v>
      </c>
      <c r="N417">
        <f t="shared" si="72"/>
        <v>1946.0058325292161</v>
      </c>
      <c r="O417" t="str">
        <f t="shared" si="69"/>
        <v>93003,</v>
      </c>
      <c r="P417" t="str">
        <f t="shared" si="69"/>
        <v>153,</v>
      </c>
      <c r="Q417" t="str">
        <f t="shared" si="78"/>
        <v>(1,3)</v>
      </c>
      <c r="R417" t="str">
        <f t="shared" si="73"/>
        <v>1,</v>
      </c>
      <c r="S417" t="str">
        <f t="shared" si="73"/>
        <v>3,</v>
      </c>
    </row>
    <row r="418" spans="1:19" x14ac:dyDescent="0.15">
      <c r="A418" t="s">
        <v>45</v>
      </c>
      <c r="B418">
        <v>93005</v>
      </c>
      <c r="C418">
        <v>153</v>
      </c>
      <c r="D418">
        <v>1</v>
      </c>
      <c r="E418">
        <v>3</v>
      </c>
      <c r="F418">
        <v>4</v>
      </c>
      <c r="G418" s="5">
        <f t="shared" si="71"/>
        <v>1.6403988420714055E-2</v>
      </c>
      <c r="H418" t="str">
        <f>VLOOKUP(B418,'名称-id-价值'!B:C,2,FALSE)</f>
        <v>T3LP5</v>
      </c>
      <c r="I418" t="str">
        <f t="shared" si="76"/>
        <v>T3部件</v>
      </c>
      <c r="J418">
        <f t="shared" si="74"/>
        <v>10</v>
      </c>
      <c r="K418">
        <f t="shared" si="77"/>
        <v>0.13123190736571244</v>
      </c>
      <c r="L418">
        <f>VLOOKUP(B418,'名称-id-价值'!B:M,J418+2,FALSE)</f>
        <v>108</v>
      </c>
      <c r="M418">
        <f t="shared" si="75"/>
        <v>3.5432614988742359</v>
      </c>
      <c r="N418">
        <f t="shared" si="72"/>
        <v>1946.0058325292161</v>
      </c>
      <c r="O418" t="str">
        <f t="shared" si="69"/>
        <v>93005,</v>
      </c>
      <c r="P418" t="str">
        <f t="shared" si="69"/>
        <v>153,</v>
      </c>
      <c r="Q418" t="str">
        <f t="shared" si="78"/>
        <v>(1,3)</v>
      </c>
      <c r="R418" t="str">
        <f t="shared" si="73"/>
        <v>1,</v>
      </c>
      <c r="S418" t="str">
        <f t="shared" si="73"/>
        <v>3,</v>
      </c>
    </row>
    <row r="419" spans="1:19" x14ac:dyDescent="0.15">
      <c r="A419" t="s">
        <v>45</v>
      </c>
      <c r="B419">
        <v>93101</v>
      </c>
      <c r="C419">
        <v>153</v>
      </c>
      <c r="D419">
        <v>1</v>
      </c>
      <c r="E419">
        <v>3</v>
      </c>
      <c r="F419">
        <v>4</v>
      </c>
      <c r="G419" s="5">
        <f t="shared" si="71"/>
        <v>1.6403988420714055E-2</v>
      </c>
      <c r="H419" t="str">
        <f>VLOOKUP(B419,'名称-id-价值'!B:C,2,FALSE)</f>
        <v>T3MP1</v>
      </c>
      <c r="I419" t="str">
        <f t="shared" si="76"/>
        <v>T3部件</v>
      </c>
      <c r="J419">
        <f t="shared" si="74"/>
        <v>10</v>
      </c>
      <c r="K419">
        <f t="shared" si="77"/>
        <v>0.13123190736571244</v>
      </c>
      <c r="L419">
        <f>VLOOKUP(B419,'名称-id-价值'!B:M,J419+2,FALSE)</f>
        <v>108</v>
      </c>
      <c r="M419">
        <f t="shared" si="75"/>
        <v>3.5432614988742359</v>
      </c>
      <c r="N419">
        <f t="shared" si="72"/>
        <v>1946.0058325292161</v>
      </c>
      <c r="O419" t="str">
        <f t="shared" si="69"/>
        <v>93101,</v>
      </c>
      <c r="P419" t="str">
        <f t="shared" si="69"/>
        <v>153,</v>
      </c>
      <c r="Q419" t="str">
        <f t="shared" si="78"/>
        <v>(1,3)</v>
      </c>
      <c r="R419" t="str">
        <f t="shared" si="73"/>
        <v>1,</v>
      </c>
      <c r="S419" t="str">
        <f t="shared" si="73"/>
        <v>3,</v>
      </c>
    </row>
    <row r="420" spans="1:19" x14ac:dyDescent="0.15">
      <c r="A420" t="s">
        <v>45</v>
      </c>
      <c r="B420">
        <v>93103</v>
      </c>
      <c r="C420">
        <v>153</v>
      </c>
      <c r="D420">
        <v>1</v>
      </c>
      <c r="E420">
        <v>3</v>
      </c>
      <c r="F420">
        <v>4</v>
      </c>
      <c r="G420" s="5">
        <f t="shared" si="71"/>
        <v>1.6403988420714055E-2</v>
      </c>
      <c r="H420" t="str">
        <f>VLOOKUP(B420,'名称-id-价值'!B:C,2,FALSE)</f>
        <v>T3MP3</v>
      </c>
      <c r="I420" t="str">
        <f t="shared" si="76"/>
        <v>T3部件</v>
      </c>
      <c r="J420">
        <f t="shared" si="74"/>
        <v>10</v>
      </c>
      <c r="K420">
        <f t="shared" si="77"/>
        <v>0.13123190736571244</v>
      </c>
      <c r="L420">
        <f>VLOOKUP(B420,'名称-id-价值'!B:M,J420+2,FALSE)</f>
        <v>108</v>
      </c>
      <c r="M420">
        <f t="shared" si="75"/>
        <v>3.5432614988742359</v>
      </c>
      <c r="N420">
        <f t="shared" si="72"/>
        <v>1946.0058325292161</v>
      </c>
      <c r="O420" t="str">
        <f t="shared" si="69"/>
        <v>93103,</v>
      </c>
      <c r="P420" t="str">
        <f t="shared" si="69"/>
        <v>153,</v>
      </c>
      <c r="Q420" t="str">
        <f t="shared" si="78"/>
        <v>(1,3)</v>
      </c>
      <c r="R420" t="str">
        <f t="shared" si="73"/>
        <v>1,</v>
      </c>
      <c r="S420" t="str">
        <f t="shared" si="73"/>
        <v>3,</v>
      </c>
    </row>
    <row r="421" spans="1:19" x14ac:dyDescent="0.15">
      <c r="A421" t="s">
        <v>45</v>
      </c>
      <c r="B421">
        <v>93105</v>
      </c>
      <c r="C421">
        <v>153</v>
      </c>
      <c r="D421">
        <v>1</v>
      </c>
      <c r="E421">
        <v>3</v>
      </c>
      <c r="F421">
        <v>4</v>
      </c>
      <c r="G421" s="5">
        <f t="shared" si="71"/>
        <v>1.6403988420714055E-2</v>
      </c>
      <c r="H421" t="str">
        <f>VLOOKUP(B421,'名称-id-价值'!B:C,2,FALSE)</f>
        <v>T3MP5</v>
      </c>
      <c r="I421" t="str">
        <f t="shared" si="76"/>
        <v>T3部件</v>
      </c>
      <c r="J421">
        <f t="shared" si="74"/>
        <v>10</v>
      </c>
      <c r="K421">
        <f t="shared" si="77"/>
        <v>0.13123190736571244</v>
      </c>
      <c r="L421">
        <f>VLOOKUP(B421,'名称-id-价值'!B:M,J421+2,FALSE)</f>
        <v>108</v>
      </c>
      <c r="M421">
        <f t="shared" si="75"/>
        <v>3.5432614988742359</v>
      </c>
      <c r="N421">
        <f t="shared" si="72"/>
        <v>1946.0058325292161</v>
      </c>
      <c r="O421" t="str">
        <f t="shared" si="69"/>
        <v>93105,</v>
      </c>
      <c r="P421" t="str">
        <f t="shared" si="69"/>
        <v>153,</v>
      </c>
      <c r="Q421" t="str">
        <f t="shared" si="78"/>
        <v>(1,3)</v>
      </c>
      <c r="R421" t="str">
        <f t="shared" si="73"/>
        <v>1,</v>
      </c>
      <c r="S421" t="str">
        <f t="shared" si="73"/>
        <v>3,</v>
      </c>
    </row>
    <row r="422" spans="1:19" x14ac:dyDescent="0.15">
      <c r="A422" t="s">
        <v>45</v>
      </c>
      <c r="B422">
        <v>93201</v>
      </c>
      <c r="C422">
        <v>172</v>
      </c>
      <c r="D422">
        <v>1</v>
      </c>
      <c r="E422">
        <v>3</v>
      </c>
      <c r="F422">
        <v>4</v>
      </c>
      <c r="G422" s="5">
        <f t="shared" si="71"/>
        <v>1.8441085021979199E-2</v>
      </c>
      <c r="H422" t="str">
        <f>VLOOKUP(B422,'名称-id-价值'!B:C,2,FALSE)</f>
        <v>T3HP1</v>
      </c>
      <c r="I422" t="str">
        <f t="shared" si="76"/>
        <v>T3部件</v>
      </c>
      <c r="J422">
        <f t="shared" si="74"/>
        <v>10</v>
      </c>
      <c r="K422">
        <f t="shared" si="77"/>
        <v>0.14752868017583359</v>
      </c>
      <c r="L422">
        <f>VLOOKUP(B422,'名称-id-价值'!B:M,J422+2,FALSE)</f>
        <v>108</v>
      </c>
      <c r="M422">
        <f t="shared" si="75"/>
        <v>3.9832743647475071</v>
      </c>
      <c r="N422">
        <f t="shared" si="72"/>
        <v>1946.0058325292161</v>
      </c>
      <c r="O422" t="str">
        <f t="shared" si="69"/>
        <v>93201,</v>
      </c>
      <c r="P422" t="str">
        <f t="shared" si="69"/>
        <v>172,</v>
      </c>
      <c r="Q422" t="str">
        <f t="shared" si="78"/>
        <v>(1,3)</v>
      </c>
      <c r="R422" t="str">
        <f t="shared" si="73"/>
        <v>1,</v>
      </c>
      <c r="S422" t="str">
        <f t="shared" si="73"/>
        <v>3,</v>
      </c>
    </row>
    <row r="423" spans="1:19" x14ac:dyDescent="0.15">
      <c r="A423" t="s">
        <v>45</v>
      </c>
      <c r="B423">
        <v>93203</v>
      </c>
      <c r="C423">
        <v>172</v>
      </c>
      <c r="D423">
        <v>1</v>
      </c>
      <c r="E423">
        <v>3</v>
      </c>
      <c r="F423">
        <v>4</v>
      </c>
      <c r="G423" s="5">
        <f t="shared" si="71"/>
        <v>1.8441085021979199E-2</v>
      </c>
      <c r="H423" t="str">
        <f>VLOOKUP(B423,'名称-id-价值'!B:C,2,FALSE)</f>
        <v>T3HP3</v>
      </c>
      <c r="I423" t="str">
        <f t="shared" si="76"/>
        <v>T3部件</v>
      </c>
      <c r="J423">
        <f t="shared" si="74"/>
        <v>10</v>
      </c>
      <c r="K423">
        <f t="shared" si="77"/>
        <v>0.14752868017583359</v>
      </c>
      <c r="L423">
        <f>VLOOKUP(B423,'名称-id-价值'!B:M,J423+2,FALSE)</f>
        <v>108</v>
      </c>
      <c r="M423">
        <f t="shared" si="75"/>
        <v>3.9832743647475071</v>
      </c>
      <c r="N423">
        <f t="shared" si="72"/>
        <v>1946.0058325292161</v>
      </c>
      <c r="O423" t="str">
        <f t="shared" si="69"/>
        <v>93203,</v>
      </c>
      <c r="P423" t="str">
        <f t="shared" si="69"/>
        <v>172,</v>
      </c>
      <c r="Q423" t="str">
        <f t="shared" si="78"/>
        <v>(1,3)</v>
      </c>
      <c r="R423" t="str">
        <f t="shared" si="73"/>
        <v>1,</v>
      </c>
      <c r="S423" t="str">
        <f t="shared" si="73"/>
        <v>3,</v>
      </c>
    </row>
    <row r="424" spans="1:19" x14ac:dyDescent="0.15">
      <c r="A424" t="s">
        <v>45</v>
      </c>
      <c r="B424">
        <v>93205</v>
      </c>
      <c r="C424">
        <v>172</v>
      </c>
      <c r="D424">
        <v>1</v>
      </c>
      <c r="E424">
        <v>3</v>
      </c>
      <c r="F424">
        <v>4</v>
      </c>
      <c r="G424" s="5">
        <f t="shared" si="71"/>
        <v>1.8441085021979199E-2</v>
      </c>
      <c r="H424" t="str">
        <f>VLOOKUP(B424,'名称-id-价值'!B:C,2,FALSE)</f>
        <v>T3HP5</v>
      </c>
      <c r="I424" t="str">
        <f t="shared" si="76"/>
        <v>T3部件</v>
      </c>
      <c r="J424">
        <f t="shared" si="74"/>
        <v>10</v>
      </c>
      <c r="K424">
        <f t="shared" si="77"/>
        <v>0.14752868017583359</v>
      </c>
      <c r="L424">
        <f>VLOOKUP(B424,'名称-id-价值'!B:M,J424+2,FALSE)</f>
        <v>108</v>
      </c>
      <c r="M424">
        <f t="shared" si="75"/>
        <v>3.9832743647475071</v>
      </c>
      <c r="N424">
        <f t="shared" si="72"/>
        <v>1946.0058325292161</v>
      </c>
      <c r="O424" t="str">
        <f t="shared" si="69"/>
        <v>93205,</v>
      </c>
      <c r="P424" t="str">
        <f t="shared" si="69"/>
        <v>172,</v>
      </c>
      <c r="Q424" t="str">
        <f t="shared" si="78"/>
        <v>(1,3)</v>
      </c>
      <c r="R424" t="str">
        <f t="shared" si="73"/>
        <v>1,</v>
      </c>
      <c r="S424" t="str">
        <f t="shared" si="73"/>
        <v>3,</v>
      </c>
    </row>
    <row r="425" spans="1:19" x14ac:dyDescent="0.15">
      <c r="A425" t="s">
        <v>45</v>
      </c>
      <c r="B425">
        <v>93002</v>
      </c>
      <c r="C425">
        <v>172</v>
      </c>
      <c r="D425">
        <v>1</v>
      </c>
      <c r="E425">
        <v>3</v>
      </c>
      <c r="F425">
        <v>4</v>
      </c>
      <c r="G425" s="5">
        <f t="shared" si="71"/>
        <v>1.8441085021979199E-2</v>
      </c>
      <c r="H425" t="str">
        <f>VLOOKUP(B425,'名称-id-价值'!B:C,2,FALSE)</f>
        <v>T3LP2</v>
      </c>
      <c r="I425" t="str">
        <f t="shared" si="76"/>
        <v>T3部件</v>
      </c>
      <c r="J425">
        <f t="shared" si="74"/>
        <v>10</v>
      </c>
      <c r="K425">
        <f t="shared" si="77"/>
        <v>0.14752868017583359</v>
      </c>
      <c r="L425">
        <f>VLOOKUP(B425,'名称-id-价值'!B:M,J425+2,FALSE)</f>
        <v>108</v>
      </c>
      <c r="M425">
        <f t="shared" si="75"/>
        <v>3.9832743647475071</v>
      </c>
      <c r="N425">
        <f t="shared" si="72"/>
        <v>1946.0058325292161</v>
      </c>
      <c r="O425" t="str">
        <f t="shared" si="69"/>
        <v>93002,</v>
      </c>
      <c r="P425" t="str">
        <f t="shared" si="69"/>
        <v>172,</v>
      </c>
      <c r="Q425" t="str">
        <f t="shared" si="78"/>
        <v>(1,3)</v>
      </c>
      <c r="R425" t="str">
        <f t="shared" si="73"/>
        <v>1,</v>
      </c>
      <c r="S425" t="str">
        <f t="shared" si="73"/>
        <v>3,</v>
      </c>
    </row>
    <row r="426" spans="1:19" x14ac:dyDescent="0.15">
      <c r="A426" t="s">
        <v>45</v>
      </c>
      <c r="B426">
        <v>93004</v>
      </c>
      <c r="C426">
        <v>172</v>
      </c>
      <c r="D426">
        <v>1</v>
      </c>
      <c r="E426">
        <v>3</v>
      </c>
      <c r="F426">
        <v>4</v>
      </c>
      <c r="G426" s="5">
        <f t="shared" si="71"/>
        <v>1.8441085021979199E-2</v>
      </c>
      <c r="H426" t="str">
        <f>VLOOKUP(B426,'名称-id-价值'!B:C,2,FALSE)</f>
        <v>T3LP4</v>
      </c>
      <c r="I426" t="str">
        <f t="shared" si="76"/>
        <v>T3部件</v>
      </c>
      <c r="J426">
        <f t="shared" si="74"/>
        <v>10</v>
      </c>
      <c r="K426">
        <f t="shared" si="77"/>
        <v>0.14752868017583359</v>
      </c>
      <c r="L426">
        <f>VLOOKUP(B426,'名称-id-价值'!B:M,J426+2,FALSE)</f>
        <v>108</v>
      </c>
      <c r="M426">
        <f t="shared" si="75"/>
        <v>3.9832743647475071</v>
      </c>
      <c r="N426">
        <f t="shared" si="72"/>
        <v>1946.0058325292161</v>
      </c>
      <c r="O426" t="str">
        <f t="shared" si="69"/>
        <v>93004,</v>
      </c>
      <c r="P426" t="str">
        <f t="shared" si="69"/>
        <v>172,</v>
      </c>
      <c r="Q426" t="str">
        <f t="shared" si="78"/>
        <v>(1,3)</v>
      </c>
      <c r="R426" t="str">
        <f t="shared" si="73"/>
        <v>1,</v>
      </c>
      <c r="S426" t="str">
        <f t="shared" si="73"/>
        <v>3,</v>
      </c>
    </row>
    <row r="427" spans="1:19" x14ac:dyDescent="0.15">
      <c r="A427" t="s">
        <v>45</v>
      </c>
      <c r="B427">
        <v>93006</v>
      </c>
      <c r="C427">
        <v>172</v>
      </c>
      <c r="D427">
        <v>1</v>
      </c>
      <c r="E427">
        <v>3</v>
      </c>
      <c r="F427">
        <v>4</v>
      </c>
      <c r="G427" s="5">
        <f t="shared" si="71"/>
        <v>1.8441085021979199E-2</v>
      </c>
      <c r="H427" t="str">
        <f>VLOOKUP(B427,'名称-id-价值'!B:C,2,FALSE)</f>
        <v>T3LP6</v>
      </c>
      <c r="I427" t="str">
        <f t="shared" si="76"/>
        <v>T3部件</v>
      </c>
      <c r="J427">
        <f t="shared" si="74"/>
        <v>10</v>
      </c>
      <c r="K427">
        <f t="shared" si="77"/>
        <v>0.14752868017583359</v>
      </c>
      <c r="L427">
        <f>VLOOKUP(B427,'名称-id-价值'!B:M,J427+2,FALSE)</f>
        <v>108</v>
      </c>
      <c r="M427">
        <f t="shared" si="75"/>
        <v>3.9832743647475071</v>
      </c>
      <c r="N427">
        <f t="shared" si="72"/>
        <v>1946.0058325292161</v>
      </c>
      <c r="O427" t="str">
        <f t="shared" si="69"/>
        <v>93006,</v>
      </c>
      <c r="P427" t="str">
        <f t="shared" si="69"/>
        <v>172,</v>
      </c>
      <c r="Q427" t="str">
        <f t="shared" si="78"/>
        <v>(1,3)</v>
      </c>
      <c r="R427" t="str">
        <f t="shared" si="73"/>
        <v>1,</v>
      </c>
      <c r="S427" t="str">
        <f t="shared" si="73"/>
        <v>3,</v>
      </c>
    </row>
    <row r="428" spans="1:19" x14ac:dyDescent="0.15">
      <c r="A428" t="s">
        <v>45</v>
      </c>
      <c r="B428">
        <v>93102</v>
      </c>
      <c r="C428">
        <v>172</v>
      </c>
      <c r="D428">
        <v>1</v>
      </c>
      <c r="E428">
        <v>3</v>
      </c>
      <c r="F428">
        <v>4</v>
      </c>
      <c r="G428" s="5">
        <f t="shared" si="71"/>
        <v>1.8441085021979199E-2</v>
      </c>
      <c r="H428" t="str">
        <f>VLOOKUP(B428,'名称-id-价值'!B:C,2,FALSE)</f>
        <v>T3MP2</v>
      </c>
      <c r="I428" t="str">
        <f t="shared" si="76"/>
        <v>T3部件</v>
      </c>
      <c r="J428">
        <f t="shared" si="74"/>
        <v>10</v>
      </c>
      <c r="K428">
        <f t="shared" si="77"/>
        <v>0.14752868017583359</v>
      </c>
      <c r="L428">
        <f>VLOOKUP(B428,'名称-id-价值'!B:M,J428+2,FALSE)</f>
        <v>108</v>
      </c>
      <c r="M428">
        <f t="shared" si="75"/>
        <v>3.9832743647475071</v>
      </c>
      <c r="N428">
        <f t="shared" si="72"/>
        <v>1946.0058325292161</v>
      </c>
      <c r="O428" t="str">
        <f t="shared" si="69"/>
        <v>93102,</v>
      </c>
      <c r="P428" t="str">
        <f t="shared" si="69"/>
        <v>172,</v>
      </c>
      <c r="Q428" t="str">
        <f t="shared" si="78"/>
        <v>(1,3)</v>
      </c>
      <c r="R428" t="str">
        <f t="shared" si="73"/>
        <v>1,</v>
      </c>
      <c r="S428" t="str">
        <f t="shared" si="73"/>
        <v>3,</v>
      </c>
    </row>
    <row r="429" spans="1:19" x14ac:dyDescent="0.15">
      <c r="A429" t="s">
        <v>45</v>
      </c>
      <c r="B429">
        <v>93104</v>
      </c>
      <c r="C429">
        <v>172</v>
      </c>
      <c r="D429">
        <v>1</v>
      </c>
      <c r="E429">
        <v>3</v>
      </c>
      <c r="F429">
        <v>4</v>
      </c>
      <c r="G429" s="5">
        <f t="shared" si="71"/>
        <v>1.8441085021979199E-2</v>
      </c>
      <c r="H429" t="str">
        <f>VLOOKUP(B429,'名称-id-价值'!B:C,2,FALSE)</f>
        <v>T3MP4</v>
      </c>
      <c r="I429" t="str">
        <f t="shared" si="76"/>
        <v>T3部件</v>
      </c>
      <c r="J429">
        <f t="shared" si="74"/>
        <v>10</v>
      </c>
      <c r="K429">
        <f t="shared" si="77"/>
        <v>0.14752868017583359</v>
      </c>
      <c r="L429">
        <f>VLOOKUP(B429,'名称-id-价值'!B:M,J429+2,FALSE)</f>
        <v>108</v>
      </c>
      <c r="M429">
        <f t="shared" si="75"/>
        <v>3.9832743647475071</v>
      </c>
      <c r="N429">
        <f t="shared" si="72"/>
        <v>1946.0058325292161</v>
      </c>
      <c r="O429" t="str">
        <f>B429&amp;","</f>
        <v>93104,</v>
      </c>
      <c r="P429" t="str">
        <f t="shared" ref="P429:P430" si="79">C429&amp;","</f>
        <v>172,</v>
      </c>
      <c r="Q429" t="str">
        <f t="shared" si="78"/>
        <v>(1,3)</v>
      </c>
      <c r="R429" t="str">
        <f t="shared" si="73"/>
        <v>1,</v>
      </c>
      <c r="S429" t="str">
        <f t="shared" si="73"/>
        <v>3,</v>
      </c>
    </row>
    <row r="430" spans="1:19" x14ac:dyDescent="0.15">
      <c r="A430" t="s">
        <v>45</v>
      </c>
      <c r="B430">
        <v>93106</v>
      </c>
      <c r="C430">
        <v>172</v>
      </c>
      <c r="D430">
        <v>1</v>
      </c>
      <c r="E430">
        <v>3</v>
      </c>
      <c r="F430">
        <v>4</v>
      </c>
      <c r="G430" s="5">
        <f t="shared" si="71"/>
        <v>1.8441085021979199E-2</v>
      </c>
      <c r="H430" t="str">
        <f>VLOOKUP(B430,'名称-id-价值'!B:C,2,FALSE)</f>
        <v>T3MP6</v>
      </c>
      <c r="I430" t="str">
        <f t="shared" si="76"/>
        <v>T3部件</v>
      </c>
      <c r="J430">
        <f t="shared" si="74"/>
        <v>10</v>
      </c>
      <c r="K430">
        <f t="shared" si="77"/>
        <v>0.14752868017583359</v>
      </c>
      <c r="L430">
        <f>VLOOKUP(B430,'名称-id-价值'!B:M,J430+2,FALSE)</f>
        <v>108</v>
      </c>
      <c r="M430">
        <f t="shared" si="75"/>
        <v>3.9832743647475071</v>
      </c>
      <c r="N430">
        <f t="shared" si="72"/>
        <v>1946.0058325292161</v>
      </c>
      <c r="O430" t="str">
        <f>B430&amp;","</f>
        <v>93106,</v>
      </c>
      <c r="P430" t="str">
        <f t="shared" si="79"/>
        <v>172,</v>
      </c>
      <c r="Q430" t="str">
        <f t="shared" si="78"/>
        <v>(1,3)</v>
      </c>
      <c r="R430" t="str">
        <f t="shared" si="73"/>
        <v>1,</v>
      </c>
      <c r="S430" t="str">
        <f t="shared" si="73"/>
        <v>3,</v>
      </c>
    </row>
    <row r="431" spans="1:19" x14ac:dyDescent="0.15">
      <c r="A431" t="s">
        <v>45</v>
      </c>
      <c r="B431">
        <v>93202</v>
      </c>
      <c r="C431">
        <v>172</v>
      </c>
      <c r="D431">
        <v>1</v>
      </c>
      <c r="E431">
        <v>3</v>
      </c>
      <c r="F431">
        <v>4</v>
      </c>
      <c r="G431" s="5">
        <f t="shared" si="71"/>
        <v>1.8441085021979199E-2</v>
      </c>
      <c r="H431" t="str">
        <f>VLOOKUP(B431,'名称-id-价值'!B:C,2,FALSE)</f>
        <v>T3HP2</v>
      </c>
      <c r="I431" t="str">
        <f t="shared" si="76"/>
        <v>T3部件</v>
      </c>
      <c r="J431">
        <f t="shared" si="74"/>
        <v>10</v>
      </c>
      <c r="K431">
        <f t="shared" si="77"/>
        <v>0.14752868017583359</v>
      </c>
      <c r="L431">
        <f>VLOOKUP(B431,'名称-id-价值'!B:M,J431+2,FALSE)</f>
        <v>108</v>
      </c>
      <c r="M431">
        <f t="shared" si="75"/>
        <v>3.9832743647475071</v>
      </c>
      <c r="N431">
        <f t="shared" si="72"/>
        <v>1946.0058325292161</v>
      </c>
      <c r="O431" t="str">
        <f>B431&amp;","</f>
        <v>93202,</v>
      </c>
      <c r="P431" t="str">
        <f>C431&amp;","</f>
        <v>172,</v>
      </c>
      <c r="Q431" t="str">
        <f t="shared" si="78"/>
        <v>(1,3)</v>
      </c>
      <c r="R431" t="str">
        <f t="shared" si="73"/>
        <v>1,</v>
      </c>
      <c r="S431" t="str">
        <f t="shared" si="73"/>
        <v>3,</v>
      </c>
    </row>
    <row r="432" spans="1:19" x14ac:dyDescent="0.15">
      <c r="A432" t="s">
        <v>45</v>
      </c>
      <c r="B432">
        <v>93204</v>
      </c>
      <c r="C432">
        <v>172</v>
      </c>
      <c r="D432">
        <v>1</v>
      </c>
      <c r="E432">
        <v>3</v>
      </c>
      <c r="F432">
        <v>4</v>
      </c>
      <c r="G432" s="5">
        <f t="shared" si="71"/>
        <v>1.8441085021979199E-2</v>
      </c>
      <c r="H432" t="str">
        <f>VLOOKUP(B432,'名称-id-价值'!B:C,2,FALSE)</f>
        <v>T3HP4</v>
      </c>
      <c r="I432" t="str">
        <f t="shared" si="76"/>
        <v>T3部件</v>
      </c>
      <c r="J432">
        <f t="shared" si="74"/>
        <v>10</v>
      </c>
      <c r="K432">
        <f t="shared" si="77"/>
        <v>0.14752868017583359</v>
      </c>
      <c r="L432">
        <f>VLOOKUP(B432,'名称-id-价值'!B:M,J432+2,FALSE)</f>
        <v>108</v>
      </c>
      <c r="M432">
        <f t="shared" si="75"/>
        <v>3.9832743647475071</v>
      </c>
      <c r="N432">
        <f t="shared" si="72"/>
        <v>1946.0058325292161</v>
      </c>
      <c r="O432" t="str">
        <f>B432&amp;","</f>
        <v>93204,</v>
      </c>
      <c r="P432" t="str">
        <f>C432&amp;","</f>
        <v>172,</v>
      </c>
      <c r="Q432" t="str">
        <f t="shared" si="78"/>
        <v>(1,3)</v>
      </c>
      <c r="R432" t="str">
        <f t="shared" ref="R432:S435" si="80">D432&amp;","</f>
        <v>1,</v>
      </c>
      <c r="S432" t="str">
        <f t="shared" si="80"/>
        <v>3,</v>
      </c>
    </row>
    <row r="433" spans="1:19" x14ac:dyDescent="0.15">
      <c r="A433" t="s">
        <v>45</v>
      </c>
      <c r="B433">
        <v>93206</v>
      </c>
      <c r="C433">
        <v>134</v>
      </c>
      <c r="D433">
        <v>1</v>
      </c>
      <c r="E433">
        <v>3</v>
      </c>
      <c r="F433">
        <v>4</v>
      </c>
      <c r="G433" s="5">
        <f t="shared" si="71"/>
        <v>1.4366891819448911E-2</v>
      </c>
      <c r="H433" t="str">
        <f>VLOOKUP(B433,'名称-id-价值'!B:C,2,FALSE)</f>
        <v>T3HP6</v>
      </c>
      <c r="I433" t="str">
        <f t="shared" si="76"/>
        <v>T3部件</v>
      </c>
      <c r="J433">
        <f t="shared" si="74"/>
        <v>10</v>
      </c>
      <c r="K433">
        <f t="shared" si="77"/>
        <v>0.11493513455559129</v>
      </c>
      <c r="L433">
        <f>VLOOKUP(B433,'名称-id-价值'!B:M,J433+2,FALSE)</f>
        <v>108</v>
      </c>
      <c r="M433">
        <f t="shared" si="75"/>
        <v>3.1032486330009648</v>
      </c>
      <c r="N433">
        <f t="shared" si="72"/>
        <v>1946.0058325292161</v>
      </c>
      <c r="O433" t="str">
        <f>B433&amp;","</f>
        <v>93206,</v>
      </c>
      <c r="P433" t="str">
        <f>C433&amp;","</f>
        <v>134,</v>
      </c>
      <c r="Q433" t="str">
        <f t="shared" si="78"/>
        <v>(1,3)</v>
      </c>
      <c r="R433" t="str">
        <f t="shared" si="80"/>
        <v>1,</v>
      </c>
      <c r="S433" t="str">
        <f t="shared" si="80"/>
        <v>3,</v>
      </c>
    </row>
    <row r="434" spans="1:19" x14ac:dyDescent="0.15">
      <c r="A434" t="s">
        <v>45</v>
      </c>
      <c r="B434">
        <v>94003</v>
      </c>
      <c r="C434">
        <v>100</v>
      </c>
      <c r="D434">
        <v>1</v>
      </c>
      <c r="E434">
        <v>1</v>
      </c>
      <c r="F434">
        <v>4</v>
      </c>
      <c r="G434" s="5">
        <f t="shared" si="71"/>
        <v>1.0721561059290233E-2</v>
      </c>
      <c r="H434" t="str">
        <f>VLOOKUP(B434,'名称-id-价值'!B:C,2,FALSE)</f>
        <v>T4LP3</v>
      </c>
      <c r="I434" t="str">
        <f t="shared" si="76"/>
        <v>T4部件</v>
      </c>
      <c r="J434">
        <f t="shared" si="74"/>
        <v>10</v>
      </c>
      <c r="K434">
        <f t="shared" si="77"/>
        <v>4.2886244237160934E-2</v>
      </c>
      <c r="L434">
        <f>VLOOKUP(B434,'名称-id-价值'!B:M,J434+2,FALSE)</f>
        <v>200</v>
      </c>
      <c r="M434">
        <f t="shared" si="75"/>
        <v>2.1443122118580469</v>
      </c>
      <c r="N434">
        <f t="shared" si="72"/>
        <v>1946.0058325292161</v>
      </c>
      <c r="O434" t="str">
        <f t="shared" ref="O434:P435" si="81">B434&amp;","</f>
        <v>94003,</v>
      </c>
      <c r="P434" t="str">
        <f t="shared" si="81"/>
        <v>100,</v>
      </c>
      <c r="Q434" t="str">
        <f t="shared" si="78"/>
        <v>(1,1)</v>
      </c>
      <c r="R434" t="str">
        <f t="shared" si="80"/>
        <v>1,</v>
      </c>
      <c r="S434" t="str">
        <f t="shared" si="80"/>
        <v>1,</v>
      </c>
    </row>
    <row r="435" spans="1:19" x14ac:dyDescent="0.15">
      <c r="A435" t="s">
        <v>45</v>
      </c>
      <c r="B435">
        <v>94103</v>
      </c>
      <c r="C435">
        <v>400</v>
      </c>
      <c r="D435">
        <v>1</v>
      </c>
      <c r="E435">
        <v>1</v>
      </c>
      <c r="F435">
        <v>4</v>
      </c>
      <c r="G435" s="5">
        <f t="shared" si="71"/>
        <v>4.2886244237160934E-2</v>
      </c>
      <c r="H435" t="str">
        <f>VLOOKUP(B435,'名称-id-价值'!B:C,2,FALSE)</f>
        <v>T4MP3</v>
      </c>
      <c r="I435" t="str">
        <f t="shared" si="76"/>
        <v>T4部件</v>
      </c>
      <c r="J435">
        <f t="shared" si="74"/>
        <v>10</v>
      </c>
      <c r="K435">
        <f t="shared" si="77"/>
        <v>0.17154497694864373</v>
      </c>
      <c r="L435">
        <f>VLOOKUP(B435,'名称-id-价值'!B:M,J435+2,FALSE)</f>
        <v>200</v>
      </c>
      <c r="M435">
        <f t="shared" si="75"/>
        <v>8.5772488474321875</v>
      </c>
      <c r="N435">
        <f t="shared" si="72"/>
        <v>1946.0058325292161</v>
      </c>
      <c r="O435" t="str">
        <f t="shared" si="81"/>
        <v>94103,</v>
      </c>
      <c r="P435" t="str">
        <f t="shared" si="81"/>
        <v>400,</v>
      </c>
      <c r="Q435" t="str">
        <f t="shared" si="78"/>
        <v>(1,1)</v>
      </c>
      <c r="R435" t="str">
        <f t="shared" si="80"/>
        <v>1,</v>
      </c>
      <c r="S435" t="str">
        <f t="shared" si="80"/>
        <v>1,</v>
      </c>
    </row>
  </sheetData>
  <phoneticPr fontId="5" type="noConversion"/>
  <conditionalFormatting sqref="V20:V64">
    <cfRule type="cellIs" dxfId="5" priority="6" operator="equal">
      <formula>0</formula>
    </cfRule>
  </conditionalFormatting>
  <conditionalFormatting sqref="H1:H278 H280:H330 H332:H382 H384:H434 H436:H1048576">
    <cfRule type="containsText" dxfId="4" priority="5" operator="containsText" text="KV-2">
      <formula>NOT(ISERROR(SEARCH("KV-2",H1)))</formula>
    </cfRule>
  </conditionalFormatting>
  <conditionalFormatting sqref="H279">
    <cfRule type="containsText" dxfId="3" priority="4" operator="containsText" text="KV-2">
      <formula>NOT(ISERROR(SEARCH("KV-2",H279)))</formula>
    </cfRule>
  </conditionalFormatting>
  <conditionalFormatting sqref="H331">
    <cfRule type="containsText" dxfId="2" priority="3" operator="containsText" text="KV-2">
      <formula>NOT(ISERROR(SEARCH("KV-2",H331)))</formula>
    </cfRule>
  </conditionalFormatting>
  <conditionalFormatting sqref="H383">
    <cfRule type="containsText" dxfId="1" priority="2" operator="containsText" text="KV-2">
      <formula>NOT(ISERROR(SEARCH("KV-2",H383)))</formula>
    </cfRule>
  </conditionalFormatting>
  <conditionalFormatting sqref="H435">
    <cfRule type="containsText" dxfId="0" priority="1" operator="containsText" text="KV-2">
      <formula>NOT(ISERROR(SEARCH("KV-2",H435)))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9"/>
  <sheetViews>
    <sheetView workbookViewId="0">
      <selection activeCell="G18" sqref="G18"/>
    </sheetView>
  </sheetViews>
  <sheetFormatPr defaultColWidth="8.875" defaultRowHeight="13.5" x14ac:dyDescent="0.15"/>
  <cols>
    <col min="8" max="12" width="9" style="13"/>
  </cols>
  <sheetData>
    <row r="1" spans="1:8" ht="15.75" x14ac:dyDescent="0.3">
      <c r="A1" t="s">
        <v>181</v>
      </c>
      <c r="B1" t="s">
        <v>184</v>
      </c>
      <c r="H1" s="12"/>
    </row>
    <row r="2" spans="1:8" x14ac:dyDescent="0.15">
      <c r="A2" t="s">
        <v>174</v>
      </c>
      <c r="B2" t="s">
        <v>185</v>
      </c>
    </row>
    <row r="3" spans="1:8" x14ac:dyDescent="0.15">
      <c r="A3" t="s">
        <v>175</v>
      </c>
      <c r="B3" t="s">
        <v>183</v>
      </c>
    </row>
    <row r="4" spans="1:8" x14ac:dyDescent="0.15">
      <c r="A4" t="s">
        <v>176</v>
      </c>
      <c r="B4" t="s">
        <v>390</v>
      </c>
    </row>
    <row r="5" spans="1:8" x14ac:dyDescent="0.15">
      <c r="A5" t="s">
        <v>178</v>
      </c>
      <c r="B5" t="s">
        <v>187</v>
      </c>
    </row>
    <row r="6" spans="1:8" x14ac:dyDescent="0.15">
      <c r="A6" t="s">
        <v>177</v>
      </c>
      <c r="B6" t="s">
        <v>182</v>
      </c>
    </row>
    <row r="7" spans="1:8" x14ac:dyDescent="0.15">
      <c r="A7" t="s">
        <v>179</v>
      </c>
      <c r="B7" t="s">
        <v>186</v>
      </c>
    </row>
    <row r="8" spans="1:8" x14ac:dyDescent="0.15">
      <c r="A8" t="s">
        <v>389</v>
      </c>
      <c r="B8" t="s">
        <v>391</v>
      </c>
    </row>
    <row r="9" spans="1:8" x14ac:dyDescent="0.15">
      <c r="A9" t="s">
        <v>498</v>
      </c>
      <c r="B9" t="s">
        <v>499</v>
      </c>
    </row>
  </sheetData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1"/>
  <sheetViews>
    <sheetView workbookViewId="0">
      <selection activeCell="E19" sqref="E19"/>
    </sheetView>
  </sheetViews>
  <sheetFormatPr defaultColWidth="9" defaultRowHeight="14.25" x14ac:dyDescent="0.3"/>
  <cols>
    <col min="1" max="1" width="11.625" style="1" bestFit="1" customWidth="1"/>
    <col min="2" max="2" width="9" style="1"/>
    <col min="3" max="3" width="100.875" style="1" customWidth="1"/>
    <col min="4" max="4" width="9" style="1"/>
    <col min="5" max="5" width="81.375" style="1" customWidth="1"/>
    <col min="6" max="16384" width="9" style="1"/>
  </cols>
  <sheetData>
    <row r="1" spans="1:5" x14ac:dyDescent="0.3">
      <c r="A1" s="22" t="s">
        <v>418</v>
      </c>
      <c r="B1" s="9" t="s">
        <v>169</v>
      </c>
      <c r="C1" s="9" t="s">
        <v>166</v>
      </c>
      <c r="D1" s="9" t="s">
        <v>168</v>
      </c>
      <c r="E1" s="9" t="s">
        <v>167</v>
      </c>
    </row>
    <row r="2" spans="1:5" ht="16.5" x14ac:dyDescent="0.3">
      <c r="A2" s="2" t="s">
        <v>155</v>
      </c>
      <c r="B2" s="2">
        <v>4</v>
      </c>
      <c r="C2" s="2" t="s">
        <v>165</v>
      </c>
      <c r="D2" s="2" t="s">
        <v>419</v>
      </c>
      <c r="E2" s="2" t="s">
        <v>420</v>
      </c>
    </row>
    <row r="3" spans="1:5" ht="16.5" x14ac:dyDescent="0.3">
      <c r="A3" s="2" t="s">
        <v>156</v>
      </c>
      <c r="B3" s="2">
        <v>4</v>
      </c>
      <c r="C3" s="2" t="s">
        <v>421</v>
      </c>
      <c r="D3" s="2" t="s">
        <v>422</v>
      </c>
      <c r="E3" s="2" t="s">
        <v>423</v>
      </c>
    </row>
    <row r="4" spans="1:5" ht="16.5" x14ac:dyDescent="0.3">
      <c r="A4" s="2" t="s">
        <v>157</v>
      </c>
      <c r="B4" s="2">
        <v>4</v>
      </c>
      <c r="C4" s="2" t="s">
        <v>424</v>
      </c>
      <c r="D4" s="2" t="s">
        <v>425</v>
      </c>
      <c r="E4" s="2" t="s">
        <v>426</v>
      </c>
    </row>
    <row r="5" spans="1:5" ht="16.5" x14ac:dyDescent="0.3">
      <c r="A5" s="2" t="s">
        <v>158</v>
      </c>
      <c r="B5" s="2">
        <v>4</v>
      </c>
      <c r="C5" s="2" t="s">
        <v>427</v>
      </c>
      <c r="D5" s="2" t="s">
        <v>428</v>
      </c>
      <c r="E5" s="2" t="s">
        <v>429</v>
      </c>
    </row>
    <row r="6" spans="1:5" ht="16.5" x14ac:dyDescent="0.3">
      <c r="A6" s="2" t="s">
        <v>159</v>
      </c>
      <c r="B6" s="2">
        <v>4</v>
      </c>
      <c r="C6" s="2" t="s">
        <v>430</v>
      </c>
      <c r="D6" s="2" t="s">
        <v>431</v>
      </c>
      <c r="E6" s="2" t="s">
        <v>432</v>
      </c>
    </row>
    <row r="7" spans="1:5" ht="16.5" x14ac:dyDescent="0.3">
      <c r="A7" s="2" t="s">
        <v>160</v>
      </c>
      <c r="B7" s="2">
        <v>4</v>
      </c>
      <c r="C7" s="2" t="s">
        <v>433</v>
      </c>
      <c r="D7" s="2" t="s">
        <v>434</v>
      </c>
      <c r="E7" s="2" t="s">
        <v>435</v>
      </c>
    </row>
    <row r="8" spans="1:5" ht="16.5" x14ac:dyDescent="0.3">
      <c r="A8" s="2" t="s">
        <v>161</v>
      </c>
      <c r="B8" s="2">
        <v>4</v>
      </c>
      <c r="C8" s="2" t="s">
        <v>436</v>
      </c>
      <c r="D8" s="2" t="s">
        <v>437</v>
      </c>
      <c r="E8" s="2" t="s">
        <v>438</v>
      </c>
    </row>
    <row r="9" spans="1:5" ht="16.5" x14ac:dyDescent="0.3">
      <c r="A9" s="2" t="s">
        <v>162</v>
      </c>
      <c r="B9" s="2">
        <v>4</v>
      </c>
      <c r="C9" s="2" t="s">
        <v>436</v>
      </c>
      <c r="D9" s="2" t="s">
        <v>437</v>
      </c>
      <c r="E9" s="2" t="s">
        <v>438</v>
      </c>
    </row>
    <row r="10" spans="1:5" ht="16.5" x14ac:dyDescent="0.3">
      <c r="A10" s="2" t="s">
        <v>163</v>
      </c>
      <c r="B10" s="2">
        <v>4</v>
      </c>
      <c r="C10" s="2" t="s">
        <v>436</v>
      </c>
      <c r="D10" s="2" t="s">
        <v>437</v>
      </c>
      <c r="E10" s="2" t="s">
        <v>438</v>
      </c>
    </row>
    <row r="11" spans="1:5" ht="16.5" x14ac:dyDescent="0.3">
      <c r="A11" s="2" t="s">
        <v>164</v>
      </c>
      <c r="B11" s="2">
        <v>4</v>
      </c>
      <c r="C11" s="2" t="s">
        <v>436</v>
      </c>
      <c r="D11" s="2" t="s">
        <v>437</v>
      </c>
      <c r="E11" s="2" t="s">
        <v>438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89"/>
  <sheetViews>
    <sheetView workbookViewId="0">
      <selection activeCell="B1" sqref="B1:B489"/>
    </sheetView>
  </sheetViews>
  <sheetFormatPr defaultColWidth="8.875" defaultRowHeight="13.5" x14ac:dyDescent="0.15"/>
  <cols>
    <col min="1" max="1" width="11.125" bestFit="1" customWidth="1"/>
  </cols>
  <sheetData>
    <row r="1" spans="1:5" x14ac:dyDescent="0.15">
      <c r="A1" t="s">
        <v>155</v>
      </c>
      <c r="B1">
        <v>51111</v>
      </c>
      <c r="C1">
        <v>946</v>
      </c>
      <c r="D1">
        <v>2</v>
      </c>
      <c r="E1">
        <v>6</v>
      </c>
    </row>
    <row r="2" spans="1:5" x14ac:dyDescent="0.15">
      <c r="A2" t="s">
        <v>155</v>
      </c>
      <c r="B2">
        <v>52111</v>
      </c>
      <c r="C2">
        <v>946</v>
      </c>
      <c r="D2">
        <v>2</v>
      </c>
      <c r="E2">
        <v>6</v>
      </c>
    </row>
    <row r="3" spans="1:5" x14ac:dyDescent="0.15">
      <c r="A3" t="s">
        <v>155</v>
      </c>
      <c r="B3">
        <v>53111</v>
      </c>
      <c r="C3">
        <v>946</v>
      </c>
      <c r="D3">
        <v>2</v>
      </c>
      <c r="E3">
        <v>6</v>
      </c>
    </row>
    <row r="4" spans="1:5" x14ac:dyDescent="0.15">
      <c r="A4" t="s">
        <v>155</v>
      </c>
      <c r="B4">
        <v>91001</v>
      </c>
      <c r="C4">
        <v>400</v>
      </c>
      <c r="D4">
        <v>1</v>
      </c>
      <c r="E4">
        <v>3</v>
      </c>
    </row>
    <row r="5" spans="1:5" x14ac:dyDescent="0.15">
      <c r="A5" t="s">
        <v>155</v>
      </c>
      <c r="B5">
        <v>91003</v>
      </c>
      <c r="C5">
        <v>400</v>
      </c>
      <c r="D5">
        <v>1</v>
      </c>
      <c r="E5">
        <v>3</v>
      </c>
    </row>
    <row r="6" spans="1:5" x14ac:dyDescent="0.15">
      <c r="A6" t="s">
        <v>155</v>
      </c>
      <c r="B6">
        <v>91005</v>
      </c>
      <c r="C6">
        <v>400</v>
      </c>
      <c r="D6">
        <v>1</v>
      </c>
      <c r="E6">
        <v>3</v>
      </c>
    </row>
    <row r="7" spans="1:5" x14ac:dyDescent="0.15">
      <c r="A7" t="s">
        <v>155</v>
      </c>
      <c r="B7">
        <v>91101</v>
      </c>
      <c r="C7">
        <v>400</v>
      </c>
      <c r="D7">
        <v>1</v>
      </c>
      <c r="E7">
        <v>3</v>
      </c>
    </row>
    <row r="8" spans="1:5" x14ac:dyDescent="0.15">
      <c r="A8" t="s">
        <v>155</v>
      </c>
      <c r="B8">
        <v>91103</v>
      </c>
      <c r="C8">
        <v>400</v>
      </c>
      <c r="D8">
        <v>1</v>
      </c>
      <c r="E8">
        <v>3</v>
      </c>
    </row>
    <row r="9" spans="1:5" x14ac:dyDescent="0.15">
      <c r="A9" t="s">
        <v>155</v>
      </c>
      <c r="B9">
        <v>91105</v>
      </c>
      <c r="C9">
        <v>400</v>
      </c>
      <c r="D9">
        <v>1</v>
      </c>
      <c r="E9">
        <v>3</v>
      </c>
    </row>
    <row r="10" spans="1:5" x14ac:dyDescent="0.15">
      <c r="A10" t="s">
        <v>155</v>
      </c>
      <c r="B10">
        <v>91201</v>
      </c>
      <c r="C10">
        <v>400</v>
      </c>
      <c r="D10">
        <v>1</v>
      </c>
      <c r="E10">
        <v>3</v>
      </c>
    </row>
    <row r="11" spans="1:5" x14ac:dyDescent="0.15">
      <c r="A11" t="s">
        <v>155</v>
      </c>
      <c r="B11">
        <v>91203</v>
      </c>
      <c r="C11">
        <v>400</v>
      </c>
      <c r="D11">
        <v>1</v>
      </c>
      <c r="E11">
        <v>3</v>
      </c>
    </row>
    <row r="12" spans="1:5" x14ac:dyDescent="0.15">
      <c r="A12" t="s">
        <v>155</v>
      </c>
      <c r="B12">
        <v>91205</v>
      </c>
      <c r="C12">
        <v>412</v>
      </c>
      <c r="D12">
        <v>1</v>
      </c>
      <c r="E12">
        <v>3</v>
      </c>
    </row>
    <row r="13" spans="1:5" x14ac:dyDescent="0.15">
      <c r="A13" t="s">
        <v>156</v>
      </c>
      <c r="B13">
        <v>51111</v>
      </c>
      <c r="C13">
        <v>488</v>
      </c>
      <c r="D13">
        <v>4</v>
      </c>
      <c r="E13">
        <v>7</v>
      </c>
    </row>
    <row r="14" spans="1:5" x14ac:dyDescent="0.15">
      <c r="A14" t="s">
        <v>156</v>
      </c>
      <c r="B14">
        <v>52111</v>
      </c>
      <c r="C14">
        <v>488</v>
      </c>
      <c r="D14">
        <v>4</v>
      </c>
      <c r="E14">
        <v>7</v>
      </c>
    </row>
    <row r="15" spans="1:5" x14ac:dyDescent="0.15">
      <c r="A15" t="s">
        <v>156</v>
      </c>
      <c r="B15">
        <v>53111</v>
      </c>
      <c r="C15">
        <v>488</v>
      </c>
      <c r="D15">
        <v>4</v>
      </c>
      <c r="E15">
        <v>7</v>
      </c>
    </row>
    <row r="16" spans="1:5" x14ac:dyDescent="0.15">
      <c r="A16" t="s">
        <v>156</v>
      </c>
      <c r="B16">
        <v>51211</v>
      </c>
      <c r="C16">
        <v>360</v>
      </c>
      <c r="D16">
        <v>3</v>
      </c>
      <c r="E16">
        <v>4</v>
      </c>
    </row>
    <row r="17" spans="1:5" x14ac:dyDescent="0.15">
      <c r="A17" t="s">
        <v>156</v>
      </c>
      <c r="B17">
        <v>52211</v>
      </c>
      <c r="C17">
        <v>360</v>
      </c>
      <c r="D17">
        <v>3</v>
      </c>
      <c r="E17">
        <v>4</v>
      </c>
    </row>
    <row r="18" spans="1:5" x14ac:dyDescent="0.15">
      <c r="A18" t="s">
        <v>156</v>
      </c>
      <c r="B18">
        <v>53211</v>
      </c>
      <c r="C18">
        <v>360</v>
      </c>
      <c r="D18">
        <v>3</v>
      </c>
      <c r="E18">
        <v>4</v>
      </c>
    </row>
    <row r="19" spans="1:5" x14ac:dyDescent="0.15">
      <c r="A19" t="s">
        <v>156</v>
      </c>
      <c r="B19">
        <v>91001</v>
      </c>
      <c r="C19">
        <v>179</v>
      </c>
      <c r="D19">
        <v>1</v>
      </c>
      <c r="E19">
        <v>3</v>
      </c>
    </row>
    <row r="20" spans="1:5" x14ac:dyDescent="0.15">
      <c r="A20" t="s">
        <v>156</v>
      </c>
      <c r="B20">
        <v>91003</v>
      </c>
      <c r="C20">
        <v>179</v>
      </c>
      <c r="D20">
        <v>1</v>
      </c>
      <c r="E20">
        <v>3</v>
      </c>
    </row>
    <row r="21" spans="1:5" x14ac:dyDescent="0.15">
      <c r="A21" t="s">
        <v>156</v>
      </c>
      <c r="B21">
        <v>91005</v>
      </c>
      <c r="C21">
        <v>179</v>
      </c>
      <c r="D21">
        <v>1</v>
      </c>
      <c r="E21">
        <v>3</v>
      </c>
    </row>
    <row r="22" spans="1:5" x14ac:dyDescent="0.15">
      <c r="A22" t="s">
        <v>156</v>
      </c>
      <c r="B22">
        <v>91101</v>
      </c>
      <c r="C22">
        <v>179</v>
      </c>
      <c r="D22">
        <v>1</v>
      </c>
      <c r="E22">
        <v>3</v>
      </c>
    </row>
    <row r="23" spans="1:5" x14ac:dyDescent="0.15">
      <c r="A23" t="s">
        <v>156</v>
      </c>
      <c r="B23">
        <v>91103</v>
      </c>
      <c r="C23">
        <v>179</v>
      </c>
      <c r="D23">
        <v>1</v>
      </c>
      <c r="E23">
        <v>3</v>
      </c>
    </row>
    <row r="24" spans="1:5" x14ac:dyDescent="0.15">
      <c r="A24" t="s">
        <v>156</v>
      </c>
      <c r="B24">
        <v>91105</v>
      </c>
      <c r="C24">
        <v>179</v>
      </c>
      <c r="D24">
        <v>1</v>
      </c>
      <c r="E24">
        <v>3</v>
      </c>
    </row>
    <row r="25" spans="1:5" x14ac:dyDescent="0.15">
      <c r="A25" t="s">
        <v>156</v>
      </c>
      <c r="B25">
        <v>91201</v>
      </c>
      <c r="C25">
        <v>179</v>
      </c>
      <c r="D25">
        <v>1</v>
      </c>
      <c r="E25">
        <v>3</v>
      </c>
    </row>
    <row r="26" spans="1:5" x14ac:dyDescent="0.15">
      <c r="A26" t="s">
        <v>156</v>
      </c>
      <c r="B26">
        <v>91203</v>
      </c>
      <c r="C26">
        <v>179</v>
      </c>
      <c r="D26">
        <v>1</v>
      </c>
      <c r="E26">
        <v>3</v>
      </c>
    </row>
    <row r="27" spans="1:5" x14ac:dyDescent="0.15">
      <c r="A27" t="s">
        <v>156</v>
      </c>
      <c r="B27">
        <v>91205</v>
      </c>
      <c r="C27">
        <v>179</v>
      </c>
      <c r="D27">
        <v>1</v>
      </c>
      <c r="E27">
        <v>3</v>
      </c>
    </row>
    <row r="28" spans="1:5" x14ac:dyDescent="0.15">
      <c r="A28" t="s">
        <v>156</v>
      </c>
      <c r="B28">
        <v>91002</v>
      </c>
      <c r="C28">
        <v>179</v>
      </c>
      <c r="D28">
        <v>1</v>
      </c>
      <c r="E28">
        <v>3</v>
      </c>
    </row>
    <row r="29" spans="1:5" x14ac:dyDescent="0.15">
      <c r="A29" t="s">
        <v>156</v>
      </c>
      <c r="B29">
        <v>91004</v>
      </c>
      <c r="C29">
        <v>179</v>
      </c>
      <c r="D29">
        <v>1</v>
      </c>
      <c r="E29">
        <v>3</v>
      </c>
    </row>
    <row r="30" spans="1:5" x14ac:dyDescent="0.15">
      <c r="A30" t="s">
        <v>156</v>
      </c>
      <c r="B30">
        <v>91006</v>
      </c>
      <c r="C30">
        <v>179</v>
      </c>
      <c r="D30">
        <v>1</v>
      </c>
      <c r="E30">
        <v>3</v>
      </c>
    </row>
    <row r="31" spans="1:5" x14ac:dyDescent="0.15">
      <c r="A31" t="s">
        <v>156</v>
      </c>
      <c r="B31">
        <v>91102</v>
      </c>
      <c r="C31">
        <v>179</v>
      </c>
      <c r="D31">
        <v>1</v>
      </c>
      <c r="E31">
        <v>3</v>
      </c>
    </row>
    <row r="32" spans="1:5" x14ac:dyDescent="0.15">
      <c r="A32" t="s">
        <v>156</v>
      </c>
      <c r="B32">
        <v>91104</v>
      </c>
      <c r="C32">
        <v>179</v>
      </c>
      <c r="D32">
        <v>1</v>
      </c>
      <c r="E32">
        <v>3</v>
      </c>
    </row>
    <row r="33" spans="1:5" x14ac:dyDescent="0.15">
      <c r="A33" t="s">
        <v>156</v>
      </c>
      <c r="B33">
        <v>91106</v>
      </c>
      <c r="C33">
        <v>179</v>
      </c>
      <c r="D33">
        <v>1</v>
      </c>
      <c r="E33">
        <v>3</v>
      </c>
    </row>
    <row r="34" spans="1:5" x14ac:dyDescent="0.15">
      <c r="A34" t="s">
        <v>156</v>
      </c>
      <c r="B34">
        <v>91202</v>
      </c>
      <c r="C34">
        <v>179</v>
      </c>
      <c r="D34">
        <v>1</v>
      </c>
      <c r="E34">
        <v>3</v>
      </c>
    </row>
    <row r="35" spans="1:5" x14ac:dyDescent="0.15">
      <c r="A35" t="s">
        <v>156</v>
      </c>
      <c r="B35">
        <v>91204</v>
      </c>
      <c r="C35">
        <v>179</v>
      </c>
      <c r="D35">
        <v>1</v>
      </c>
      <c r="E35">
        <v>3</v>
      </c>
    </row>
    <row r="36" spans="1:5" x14ac:dyDescent="0.15">
      <c r="A36" t="s">
        <v>156</v>
      </c>
      <c r="B36">
        <v>91206</v>
      </c>
      <c r="C36">
        <v>179</v>
      </c>
      <c r="D36">
        <v>1</v>
      </c>
      <c r="E36">
        <v>3</v>
      </c>
    </row>
    <row r="37" spans="1:5" x14ac:dyDescent="0.15">
      <c r="A37" t="s">
        <v>156</v>
      </c>
      <c r="B37">
        <v>100301</v>
      </c>
      <c r="C37">
        <v>222</v>
      </c>
      <c r="D37">
        <v>1</v>
      </c>
      <c r="E37">
        <v>1</v>
      </c>
    </row>
    <row r="38" spans="1:5" x14ac:dyDescent="0.15">
      <c r="A38" t="s">
        <v>156</v>
      </c>
      <c r="B38">
        <v>100302</v>
      </c>
      <c r="C38">
        <v>129</v>
      </c>
      <c r="D38">
        <v>1</v>
      </c>
      <c r="E38">
        <v>1</v>
      </c>
    </row>
    <row r="39" spans="1:5" x14ac:dyDescent="0.15">
      <c r="A39" t="s">
        <v>156</v>
      </c>
      <c r="B39">
        <v>100501</v>
      </c>
      <c r="C39">
        <v>139</v>
      </c>
      <c r="D39">
        <v>1</v>
      </c>
      <c r="E39">
        <v>1</v>
      </c>
    </row>
    <row r="40" spans="1:5" x14ac:dyDescent="0.15">
      <c r="A40" t="s">
        <v>156</v>
      </c>
      <c r="B40">
        <v>100502</v>
      </c>
      <c r="C40">
        <v>155</v>
      </c>
      <c r="D40">
        <v>1</v>
      </c>
      <c r="E40">
        <v>1</v>
      </c>
    </row>
    <row r="41" spans="1:5" x14ac:dyDescent="0.15">
      <c r="A41" t="s">
        <v>157</v>
      </c>
      <c r="B41">
        <v>51111</v>
      </c>
      <c r="C41">
        <v>261</v>
      </c>
      <c r="D41">
        <v>4</v>
      </c>
      <c r="E41">
        <v>7</v>
      </c>
    </row>
    <row r="42" spans="1:5" x14ac:dyDescent="0.15">
      <c r="A42" t="s">
        <v>157</v>
      </c>
      <c r="B42">
        <v>52111</v>
      </c>
      <c r="C42">
        <v>261</v>
      </c>
      <c r="D42">
        <v>4</v>
      </c>
      <c r="E42">
        <v>7</v>
      </c>
    </row>
    <row r="43" spans="1:5" x14ac:dyDescent="0.15">
      <c r="A43" t="s">
        <v>157</v>
      </c>
      <c r="B43">
        <v>53111</v>
      </c>
      <c r="C43">
        <v>261</v>
      </c>
      <c r="D43">
        <v>4</v>
      </c>
      <c r="E43">
        <v>7</v>
      </c>
    </row>
    <row r="44" spans="1:5" x14ac:dyDescent="0.15">
      <c r="A44" t="s">
        <v>157</v>
      </c>
      <c r="B44">
        <v>51211</v>
      </c>
      <c r="C44">
        <v>335</v>
      </c>
      <c r="D44">
        <v>2</v>
      </c>
      <c r="E44">
        <v>6</v>
      </c>
    </row>
    <row r="45" spans="1:5" x14ac:dyDescent="0.15">
      <c r="A45" t="s">
        <v>157</v>
      </c>
      <c r="B45">
        <v>52211</v>
      </c>
      <c r="C45">
        <v>335</v>
      </c>
      <c r="D45">
        <v>2</v>
      </c>
      <c r="E45">
        <v>6</v>
      </c>
    </row>
    <row r="46" spans="1:5" x14ac:dyDescent="0.15">
      <c r="A46" t="s">
        <v>157</v>
      </c>
      <c r="B46">
        <v>53211</v>
      </c>
      <c r="C46">
        <v>335</v>
      </c>
      <c r="D46">
        <v>2</v>
      </c>
      <c r="E46">
        <v>6</v>
      </c>
    </row>
    <row r="47" spans="1:5" x14ac:dyDescent="0.15">
      <c r="A47" t="s">
        <v>157</v>
      </c>
      <c r="B47">
        <v>51221</v>
      </c>
      <c r="C47">
        <v>378</v>
      </c>
      <c r="D47">
        <v>2</v>
      </c>
      <c r="E47">
        <v>3</v>
      </c>
    </row>
    <row r="48" spans="1:5" x14ac:dyDescent="0.15">
      <c r="A48" t="s">
        <v>157</v>
      </c>
      <c r="B48">
        <v>52221</v>
      </c>
      <c r="C48">
        <v>378</v>
      </c>
      <c r="D48">
        <v>2</v>
      </c>
      <c r="E48">
        <v>3</v>
      </c>
    </row>
    <row r="49" spans="1:5" x14ac:dyDescent="0.15">
      <c r="A49" t="s">
        <v>157</v>
      </c>
      <c r="B49">
        <v>53221</v>
      </c>
      <c r="C49">
        <v>378</v>
      </c>
      <c r="D49">
        <v>2</v>
      </c>
      <c r="E49">
        <v>3</v>
      </c>
    </row>
    <row r="50" spans="1:5" x14ac:dyDescent="0.15">
      <c r="A50" t="s">
        <v>157</v>
      </c>
      <c r="B50">
        <v>91001</v>
      </c>
      <c r="C50">
        <v>135</v>
      </c>
      <c r="D50">
        <v>1</v>
      </c>
      <c r="E50">
        <v>3</v>
      </c>
    </row>
    <row r="51" spans="1:5" x14ac:dyDescent="0.15">
      <c r="A51" t="s">
        <v>157</v>
      </c>
      <c r="B51">
        <v>91003</v>
      </c>
      <c r="C51">
        <v>135</v>
      </c>
      <c r="D51">
        <v>1</v>
      </c>
      <c r="E51">
        <v>3</v>
      </c>
    </row>
    <row r="52" spans="1:5" x14ac:dyDescent="0.15">
      <c r="A52" t="s">
        <v>157</v>
      </c>
      <c r="B52">
        <v>91005</v>
      </c>
      <c r="C52">
        <v>135</v>
      </c>
      <c r="D52">
        <v>1</v>
      </c>
      <c r="E52">
        <v>3</v>
      </c>
    </row>
    <row r="53" spans="1:5" x14ac:dyDescent="0.15">
      <c r="A53" t="s">
        <v>157</v>
      </c>
      <c r="B53">
        <v>91101</v>
      </c>
      <c r="C53">
        <v>135</v>
      </c>
      <c r="D53">
        <v>1</v>
      </c>
      <c r="E53">
        <v>3</v>
      </c>
    </row>
    <row r="54" spans="1:5" x14ac:dyDescent="0.15">
      <c r="A54" t="s">
        <v>157</v>
      </c>
      <c r="B54">
        <v>91103</v>
      </c>
      <c r="C54">
        <v>135</v>
      </c>
      <c r="D54">
        <v>1</v>
      </c>
      <c r="E54">
        <v>3</v>
      </c>
    </row>
    <row r="55" spans="1:5" x14ac:dyDescent="0.15">
      <c r="A55" t="s">
        <v>157</v>
      </c>
      <c r="B55">
        <v>91105</v>
      </c>
      <c r="C55">
        <v>135</v>
      </c>
      <c r="D55">
        <v>1</v>
      </c>
      <c r="E55">
        <v>3</v>
      </c>
    </row>
    <row r="56" spans="1:5" x14ac:dyDescent="0.15">
      <c r="A56" t="s">
        <v>157</v>
      </c>
      <c r="B56">
        <v>91201</v>
      </c>
      <c r="C56">
        <v>135</v>
      </c>
      <c r="D56">
        <v>1</v>
      </c>
      <c r="E56">
        <v>3</v>
      </c>
    </row>
    <row r="57" spans="1:5" x14ac:dyDescent="0.15">
      <c r="A57" t="s">
        <v>157</v>
      </c>
      <c r="B57">
        <v>91203</v>
      </c>
      <c r="C57">
        <v>135</v>
      </c>
      <c r="D57">
        <v>1</v>
      </c>
      <c r="E57">
        <v>3</v>
      </c>
    </row>
    <row r="58" spans="1:5" x14ac:dyDescent="0.15">
      <c r="A58" t="s">
        <v>157</v>
      </c>
      <c r="B58">
        <v>91205</v>
      </c>
      <c r="C58">
        <v>135</v>
      </c>
      <c r="D58">
        <v>1</v>
      </c>
      <c r="E58">
        <v>3</v>
      </c>
    </row>
    <row r="59" spans="1:5" x14ac:dyDescent="0.15">
      <c r="A59" t="s">
        <v>157</v>
      </c>
      <c r="B59">
        <v>91002</v>
      </c>
      <c r="C59">
        <v>135</v>
      </c>
      <c r="D59">
        <v>1</v>
      </c>
      <c r="E59">
        <v>3</v>
      </c>
    </row>
    <row r="60" spans="1:5" x14ac:dyDescent="0.15">
      <c r="A60" t="s">
        <v>157</v>
      </c>
      <c r="B60">
        <v>91004</v>
      </c>
      <c r="C60">
        <v>135</v>
      </c>
      <c r="D60">
        <v>1</v>
      </c>
      <c r="E60">
        <v>3</v>
      </c>
    </row>
    <row r="61" spans="1:5" x14ac:dyDescent="0.15">
      <c r="A61" t="s">
        <v>157</v>
      </c>
      <c r="B61">
        <v>91006</v>
      </c>
      <c r="C61">
        <v>135</v>
      </c>
      <c r="D61">
        <v>1</v>
      </c>
      <c r="E61">
        <v>3</v>
      </c>
    </row>
    <row r="62" spans="1:5" x14ac:dyDescent="0.15">
      <c r="A62" t="s">
        <v>157</v>
      </c>
      <c r="B62">
        <v>91102</v>
      </c>
      <c r="C62">
        <v>135</v>
      </c>
      <c r="D62">
        <v>1</v>
      </c>
      <c r="E62">
        <v>3</v>
      </c>
    </row>
    <row r="63" spans="1:5" x14ac:dyDescent="0.15">
      <c r="A63" t="s">
        <v>157</v>
      </c>
      <c r="B63">
        <v>91104</v>
      </c>
      <c r="C63">
        <v>135</v>
      </c>
      <c r="D63">
        <v>1</v>
      </c>
      <c r="E63">
        <v>3</v>
      </c>
    </row>
    <row r="64" spans="1:5" x14ac:dyDescent="0.15">
      <c r="A64" t="s">
        <v>157</v>
      </c>
      <c r="B64">
        <v>91106</v>
      </c>
      <c r="C64">
        <v>135</v>
      </c>
      <c r="D64">
        <v>1</v>
      </c>
      <c r="E64">
        <v>3</v>
      </c>
    </row>
    <row r="65" spans="1:5" x14ac:dyDescent="0.15">
      <c r="A65" t="s">
        <v>157</v>
      </c>
      <c r="B65">
        <v>91202</v>
      </c>
      <c r="C65">
        <v>135</v>
      </c>
      <c r="D65">
        <v>1</v>
      </c>
      <c r="E65">
        <v>3</v>
      </c>
    </row>
    <row r="66" spans="1:5" x14ac:dyDescent="0.15">
      <c r="A66" t="s">
        <v>157</v>
      </c>
      <c r="B66">
        <v>91204</v>
      </c>
      <c r="C66">
        <v>135</v>
      </c>
      <c r="D66">
        <v>1</v>
      </c>
      <c r="E66">
        <v>3</v>
      </c>
    </row>
    <row r="67" spans="1:5" x14ac:dyDescent="0.15">
      <c r="A67" t="s">
        <v>157</v>
      </c>
      <c r="B67">
        <v>91206</v>
      </c>
      <c r="C67">
        <v>135</v>
      </c>
      <c r="D67">
        <v>1</v>
      </c>
      <c r="E67">
        <v>3</v>
      </c>
    </row>
    <row r="68" spans="1:5" x14ac:dyDescent="0.15">
      <c r="A68" t="s">
        <v>157</v>
      </c>
      <c r="B68">
        <v>92001</v>
      </c>
      <c r="C68">
        <v>139</v>
      </c>
      <c r="D68">
        <v>1</v>
      </c>
      <c r="E68">
        <v>1</v>
      </c>
    </row>
    <row r="69" spans="1:5" x14ac:dyDescent="0.15">
      <c r="A69" t="s">
        <v>157</v>
      </c>
      <c r="B69">
        <v>92003</v>
      </c>
      <c r="C69">
        <v>139</v>
      </c>
      <c r="D69">
        <v>1</v>
      </c>
      <c r="E69">
        <v>1</v>
      </c>
    </row>
    <row r="70" spans="1:5" x14ac:dyDescent="0.15">
      <c r="A70" t="s">
        <v>157</v>
      </c>
      <c r="B70">
        <v>92005</v>
      </c>
      <c r="C70">
        <v>139</v>
      </c>
      <c r="D70">
        <v>1</v>
      </c>
      <c r="E70">
        <v>1</v>
      </c>
    </row>
    <row r="71" spans="1:5" x14ac:dyDescent="0.15">
      <c r="A71" t="s">
        <v>157</v>
      </c>
      <c r="B71">
        <v>92101</v>
      </c>
      <c r="C71">
        <v>139</v>
      </c>
      <c r="D71">
        <v>1</v>
      </c>
      <c r="E71">
        <v>1</v>
      </c>
    </row>
    <row r="72" spans="1:5" x14ac:dyDescent="0.15">
      <c r="A72" t="s">
        <v>157</v>
      </c>
      <c r="B72">
        <v>92103</v>
      </c>
      <c r="C72">
        <v>139</v>
      </c>
      <c r="D72">
        <v>1</v>
      </c>
      <c r="E72">
        <v>1</v>
      </c>
    </row>
    <row r="73" spans="1:5" x14ac:dyDescent="0.15">
      <c r="A73" t="s">
        <v>157</v>
      </c>
      <c r="B73">
        <v>92105</v>
      </c>
      <c r="C73">
        <v>139</v>
      </c>
      <c r="D73">
        <v>1</v>
      </c>
      <c r="E73">
        <v>1</v>
      </c>
    </row>
    <row r="74" spans="1:5" x14ac:dyDescent="0.15">
      <c r="A74" t="s">
        <v>157</v>
      </c>
      <c r="B74">
        <v>92201</v>
      </c>
      <c r="C74">
        <v>139</v>
      </c>
      <c r="D74">
        <v>1</v>
      </c>
      <c r="E74">
        <v>1</v>
      </c>
    </row>
    <row r="75" spans="1:5" x14ac:dyDescent="0.15">
      <c r="A75" t="s">
        <v>157</v>
      </c>
      <c r="B75">
        <v>92203</v>
      </c>
      <c r="C75">
        <v>139</v>
      </c>
      <c r="D75">
        <v>1</v>
      </c>
      <c r="E75">
        <v>1</v>
      </c>
    </row>
    <row r="76" spans="1:5" x14ac:dyDescent="0.15">
      <c r="A76" t="s">
        <v>157</v>
      </c>
      <c r="B76">
        <v>92205</v>
      </c>
      <c r="C76">
        <v>139</v>
      </c>
      <c r="D76">
        <v>1</v>
      </c>
      <c r="E76">
        <v>1</v>
      </c>
    </row>
    <row r="77" spans="1:5" x14ac:dyDescent="0.15">
      <c r="A77" t="s">
        <v>157</v>
      </c>
      <c r="B77">
        <v>100301</v>
      </c>
      <c r="C77">
        <v>139</v>
      </c>
      <c r="D77">
        <v>1</v>
      </c>
      <c r="E77">
        <v>1</v>
      </c>
    </row>
    <row r="78" spans="1:5" x14ac:dyDescent="0.15">
      <c r="A78" t="s">
        <v>157</v>
      </c>
      <c r="B78">
        <v>100302</v>
      </c>
      <c r="C78">
        <v>97</v>
      </c>
      <c r="D78">
        <v>1</v>
      </c>
      <c r="E78">
        <v>1</v>
      </c>
    </row>
    <row r="79" spans="1:5" x14ac:dyDescent="0.15">
      <c r="A79" t="s">
        <v>157</v>
      </c>
      <c r="B79">
        <v>100501</v>
      </c>
      <c r="C79">
        <v>970</v>
      </c>
      <c r="D79">
        <v>1</v>
      </c>
      <c r="E79">
        <v>1</v>
      </c>
    </row>
    <row r="80" spans="1:5" x14ac:dyDescent="0.15">
      <c r="A80" t="s">
        <v>157</v>
      </c>
      <c r="B80">
        <v>100502</v>
      </c>
      <c r="C80">
        <v>78</v>
      </c>
      <c r="D80">
        <v>1</v>
      </c>
      <c r="E80">
        <v>1</v>
      </c>
    </row>
    <row r="81" spans="1:5" x14ac:dyDescent="0.15">
      <c r="A81" t="s">
        <v>158</v>
      </c>
      <c r="B81">
        <v>51211</v>
      </c>
      <c r="C81">
        <v>495</v>
      </c>
      <c r="D81">
        <v>4</v>
      </c>
      <c r="E81">
        <v>7</v>
      </c>
    </row>
    <row r="82" spans="1:5" x14ac:dyDescent="0.15">
      <c r="A82" t="s">
        <v>158</v>
      </c>
      <c r="B82">
        <v>52211</v>
      </c>
      <c r="C82">
        <v>495</v>
      </c>
      <c r="D82">
        <v>4</v>
      </c>
      <c r="E82">
        <v>7</v>
      </c>
    </row>
    <row r="83" spans="1:5" x14ac:dyDescent="0.15">
      <c r="A83" t="s">
        <v>158</v>
      </c>
      <c r="B83">
        <v>53211</v>
      </c>
      <c r="C83">
        <v>495</v>
      </c>
      <c r="D83">
        <v>4</v>
      </c>
      <c r="E83">
        <v>7</v>
      </c>
    </row>
    <row r="84" spans="1:5" x14ac:dyDescent="0.15">
      <c r="A84" t="s">
        <v>158</v>
      </c>
      <c r="B84">
        <v>51221</v>
      </c>
      <c r="C84">
        <v>433</v>
      </c>
      <c r="D84">
        <v>2</v>
      </c>
      <c r="E84">
        <v>3</v>
      </c>
    </row>
    <row r="85" spans="1:5" x14ac:dyDescent="0.15">
      <c r="A85" t="s">
        <v>158</v>
      </c>
      <c r="B85">
        <v>52221</v>
      </c>
      <c r="C85">
        <v>433</v>
      </c>
      <c r="D85">
        <v>2</v>
      </c>
      <c r="E85">
        <v>3</v>
      </c>
    </row>
    <row r="86" spans="1:5" x14ac:dyDescent="0.15">
      <c r="A86" t="s">
        <v>158</v>
      </c>
      <c r="B86">
        <v>53221</v>
      </c>
      <c r="C86">
        <v>433</v>
      </c>
      <c r="D86">
        <v>2</v>
      </c>
      <c r="E86">
        <v>3</v>
      </c>
    </row>
    <row r="87" spans="1:5" x14ac:dyDescent="0.15">
      <c r="A87" t="s">
        <v>158</v>
      </c>
      <c r="B87">
        <v>91001</v>
      </c>
      <c r="C87">
        <v>143</v>
      </c>
      <c r="D87">
        <v>1</v>
      </c>
      <c r="E87">
        <v>2</v>
      </c>
    </row>
    <row r="88" spans="1:5" x14ac:dyDescent="0.15">
      <c r="A88" t="s">
        <v>158</v>
      </c>
      <c r="B88">
        <v>91003</v>
      </c>
      <c r="C88">
        <v>143</v>
      </c>
      <c r="D88">
        <v>1</v>
      </c>
      <c r="E88">
        <v>2</v>
      </c>
    </row>
    <row r="89" spans="1:5" x14ac:dyDescent="0.15">
      <c r="A89" t="s">
        <v>158</v>
      </c>
      <c r="B89">
        <v>91005</v>
      </c>
      <c r="C89">
        <v>143</v>
      </c>
      <c r="D89">
        <v>1</v>
      </c>
      <c r="E89">
        <v>2</v>
      </c>
    </row>
    <row r="90" spans="1:5" x14ac:dyDescent="0.15">
      <c r="A90" t="s">
        <v>158</v>
      </c>
      <c r="B90">
        <v>91101</v>
      </c>
      <c r="C90">
        <v>143</v>
      </c>
      <c r="D90">
        <v>1</v>
      </c>
      <c r="E90">
        <v>2</v>
      </c>
    </row>
    <row r="91" spans="1:5" x14ac:dyDescent="0.15">
      <c r="A91" t="s">
        <v>158</v>
      </c>
      <c r="B91">
        <v>91103</v>
      </c>
      <c r="C91">
        <v>143</v>
      </c>
      <c r="D91">
        <v>1</v>
      </c>
      <c r="E91">
        <v>2</v>
      </c>
    </row>
    <row r="92" spans="1:5" x14ac:dyDescent="0.15">
      <c r="A92" t="s">
        <v>158</v>
      </c>
      <c r="B92">
        <v>91105</v>
      </c>
      <c r="C92">
        <v>143</v>
      </c>
      <c r="D92">
        <v>1</v>
      </c>
      <c r="E92">
        <v>2</v>
      </c>
    </row>
    <row r="93" spans="1:5" x14ac:dyDescent="0.15">
      <c r="A93" t="s">
        <v>158</v>
      </c>
      <c r="B93">
        <v>91201</v>
      </c>
      <c r="C93">
        <v>143</v>
      </c>
      <c r="D93">
        <v>1</v>
      </c>
      <c r="E93">
        <v>2</v>
      </c>
    </row>
    <row r="94" spans="1:5" x14ac:dyDescent="0.15">
      <c r="A94" t="s">
        <v>158</v>
      </c>
      <c r="B94">
        <v>91203</v>
      </c>
      <c r="C94">
        <v>143</v>
      </c>
      <c r="D94">
        <v>1</v>
      </c>
      <c r="E94">
        <v>2</v>
      </c>
    </row>
    <row r="95" spans="1:5" x14ac:dyDescent="0.15">
      <c r="A95" t="s">
        <v>158</v>
      </c>
      <c r="B95">
        <v>91205</v>
      </c>
      <c r="C95">
        <v>143</v>
      </c>
      <c r="D95">
        <v>1</v>
      </c>
      <c r="E95">
        <v>2</v>
      </c>
    </row>
    <row r="96" spans="1:5" x14ac:dyDescent="0.15">
      <c r="A96" t="s">
        <v>158</v>
      </c>
      <c r="B96">
        <v>91002</v>
      </c>
      <c r="C96">
        <v>143</v>
      </c>
      <c r="D96">
        <v>1</v>
      </c>
      <c r="E96">
        <v>2</v>
      </c>
    </row>
    <row r="97" spans="1:5" x14ac:dyDescent="0.15">
      <c r="A97" t="s">
        <v>158</v>
      </c>
      <c r="B97">
        <v>91004</v>
      </c>
      <c r="C97">
        <v>143</v>
      </c>
      <c r="D97">
        <v>1</v>
      </c>
      <c r="E97">
        <v>2</v>
      </c>
    </row>
    <row r="98" spans="1:5" x14ac:dyDescent="0.15">
      <c r="A98" t="s">
        <v>158</v>
      </c>
      <c r="B98">
        <v>91006</v>
      </c>
      <c r="C98">
        <v>143</v>
      </c>
      <c r="D98">
        <v>1</v>
      </c>
      <c r="E98">
        <v>2</v>
      </c>
    </row>
    <row r="99" spans="1:5" x14ac:dyDescent="0.15">
      <c r="A99" t="s">
        <v>158</v>
      </c>
      <c r="B99">
        <v>91102</v>
      </c>
      <c r="C99">
        <v>143</v>
      </c>
      <c r="D99">
        <v>1</v>
      </c>
      <c r="E99">
        <v>2</v>
      </c>
    </row>
    <row r="100" spans="1:5" x14ac:dyDescent="0.15">
      <c r="A100" t="s">
        <v>158</v>
      </c>
      <c r="B100">
        <v>91104</v>
      </c>
      <c r="C100">
        <v>143</v>
      </c>
      <c r="D100">
        <v>1</v>
      </c>
      <c r="E100">
        <v>2</v>
      </c>
    </row>
    <row r="101" spans="1:5" x14ac:dyDescent="0.15">
      <c r="A101" t="s">
        <v>158</v>
      </c>
      <c r="B101">
        <v>91106</v>
      </c>
      <c r="C101">
        <v>143</v>
      </c>
      <c r="D101">
        <v>1</v>
      </c>
      <c r="E101">
        <v>2</v>
      </c>
    </row>
    <row r="102" spans="1:5" x14ac:dyDescent="0.15">
      <c r="A102" t="s">
        <v>158</v>
      </c>
      <c r="B102">
        <v>91202</v>
      </c>
      <c r="C102">
        <v>143</v>
      </c>
      <c r="D102">
        <v>1</v>
      </c>
      <c r="E102">
        <v>2</v>
      </c>
    </row>
    <row r="103" spans="1:5" x14ac:dyDescent="0.15">
      <c r="A103" t="s">
        <v>158</v>
      </c>
      <c r="B103">
        <v>91204</v>
      </c>
      <c r="C103">
        <v>143</v>
      </c>
      <c r="D103">
        <v>1</v>
      </c>
      <c r="E103">
        <v>2</v>
      </c>
    </row>
    <row r="104" spans="1:5" x14ac:dyDescent="0.15">
      <c r="A104" t="s">
        <v>158</v>
      </c>
      <c r="B104">
        <v>91206</v>
      </c>
      <c r="C104">
        <v>143</v>
      </c>
      <c r="D104">
        <v>1</v>
      </c>
      <c r="E104">
        <v>2</v>
      </c>
    </row>
    <row r="105" spans="1:5" x14ac:dyDescent="0.15">
      <c r="A105" t="s">
        <v>158</v>
      </c>
      <c r="B105">
        <v>92001</v>
      </c>
      <c r="C105">
        <v>108</v>
      </c>
      <c r="D105">
        <v>1</v>
      </c>
      <c r="E105">
        <v>1</v>
      </c>
    </row>
    <row r="106" spans="1:5" x14ac:dyDescent="0.15">
      <c r="A106" t="s">
        <v>158</v>
      </c>
      <c r="B106">
        <v>92003</v>
      </c>
      <c r="C106">
        <v>108</v>
      </c>
      <c r="D106">
        <v>1</v>
      </c>
      <c r="E106">
        <v>1</v>
      </c>
    </row>
    <row r="107" spans="1:5" x14ac:dyDescent="0.15">
      <c r="A107" t="s">
        <v>158</v>
      </c>
      <c r="B107">
        <v>92005</v>
      </c>
      <c r="C107">
        <v>108</v>
      </c>
      <c r="D107">
        <v>1</v>
      </c>
      <c r="E107">
        <v>1</v>
      </c>
    </row>
    <row r="108" spans="1:5" x14ac:dyDescent="0.15">
      <c r="A108" t="s">
        <v>158</v>
      </c>
      <c r="B108">
        <v>92101</v>
      </c>
      <c r="C108">
        <v>108</v>
      </c>
      <c r="D108">
        <v>1</v>
      </c>
      <c r="E108">
        <v>1</v>
      </c>
    </row>
    <row r="109" spans="1:5" x14ac:dyDescent="0.15">
      <c r="A109" t="s">
        <v>158</v>
      </c>
      <c r="B109">
        <v>92103</v>
      </c>
      <c r="C109">
        <v>108</v>
      </c>
      <c r="D109">
        <v>1</v>
      </c>
      <c r="E109">
        <v>1</v>
      </c>
    </row>
    <row r="110" spans="1:5" x14ac:dyDescent="0.15">
      <c r="A110" t="s">
        <v>158</v>
      </c>
      <c r="B110">
        <v>92105</v>
      </c>
      <c r="C110">
        <v>108</v>
      </c>
      <c r="D110">
        <v>1</v>
      </c>
      <c r="E110">
        <v>1</v>
      </c>
    </row>
    <row r="111" spans="1:5" x14ac:dyDescent="0.15">
      <c r="A111" t="s">
        <v>158</v>
      </c>
      <c r="B111">
        <v>92201</v>
      </c>
      <c r="C111">
        <v>108</v>
      </c>
      <c r="D111">
        <v>1</v>
      </c>
      <c r="E111">
        <v>1</v>
      </c>
    </row>
    <row r="112" spans="1:5" x14ac:dyDescent="0.15">
      <c r="A112" t="s">
        <v>158</v>
      </c>
      <c r="B112">
        <v>92203</v>
      </c>
      <c r="C112">
        <v>108</v>
      </c>
      <c r="D112">
        <v>1</v>
      </c>
      <c r="E112">
        <v>1</v>
      </c>
    </row>
    <row r="113" spans="1:5" x14ac:dyDescent="0.15">
      <c r="A113" t="s">
        <v>158</v>
      </c>
      <c r="B113">
        <v>92205</v>
      </c>
      <c r="C113">
        <v>108</v>
      </c>
      <c r="D113">
        <v>1</v>
      </c>
      <c r="E113">
        <v>1</v>
      </c>
    </row>
    <row r="114" spans="1:5" x14ac:dyDescent="0.15">
      <c r="A114" t="s">
        <v>158</v>
      </c>
      <c r="B114">
        <v>92002</v>
      </c>
      <c r="C114">
        <v>108</v>
      </c>
      <c r="D114">
        <v>1</v>
      </c>
      <c r="E114">
        <v>1</v>
      </c>
    </row>
    <row r="115" spans="1:5" x14ac:dyDescent="0.15">
      <c r="A115" t="s">
        <v>158</v>
      </c>
      <c r="B115">
        <v>92004</v>
      </c>
      <c r="C115">
        <v>108</v>
      </c>
      <c r="D115">
        <v>1</v>
      </c>
      <c r="E115">
        <v>1</v>
      </c>
    </row>
    <row r="116" spans="1:5" x14ac:dyDescent="0.15">
      <c r="A116" t="s">
        <v>158</v>
      </c>
      <c r="B116">
        <v>92006</v>
      </c>
      <c r="C116">
        <v>108</v>
      </c>
      <c r="D116">
        <v>1</v>
      </c>
      <c r="E116">
        <v>1</v>
      </c>
    </row>
    <row r="117" spans="1:5" x14ac:dyDescent="0.15">
      <c r="A117" t="s">
        <v>158</v>
      </c>
      <c r="B117">
        <v>92102</v>
      </c>
      <c r="C117">
        <v>108</v>
      </c>
      <c r="D117">
        <v>1</v>
      </c>
      <c r="E117">
        <v>1</v>
      </c>
    </row>
    <row r="118" spans="1:5" x14ac:dyDescent="0.15">
      <c r="A118" t="s">
        <v>158</v>
      </c>
      <c r="B118">
        <v>92104</v>
      </c>
      <c r="C118">
        <v>108</v>
      </c>
      <c r="D118">
        <v>1</v>
      </c>
      <c r="E118">
        <v>1</v>
      </c>
    </row>
    <row r="119" spans="1:5" x14ac:dyDescent="0.15">
      <c r="A119" t="s">
        <v>158</v>
      </c>
      <c r="B119">
        <v>92106</v>
      </c>
      <c r="C119">
        <v>108</v>
      </c>
      <c r="D119">
        <v>1</v>
      </c>
      <c r="E119">
        <v>1</v>
      </c>
    </row>
    <row r="120" spans="1:5" x14ac:dyDescent="0.15">
      <c r="A120" t="s">
        <v>158</v>
      </c>
      <c r="B120">
        <v>92202</v>
      </c>
      <c r="C120">
        <v>108</v>
      </c>
      <c r="D120">
        <v>1</v>
      </c>
      <c r="E120">
        <v>1</v>
      </c>
    </row>
    <row r="121" spans="1:5" x14ac:dyDescent="0.15">
      <c r="A121" t="s">
        <v>158</v>
      </c>
      <c r="B121">
        <v>92204</v>
      </c>
      <c r="C121">
        <v>108</v>
      </c>
      <c r="D121">
        <v>1</v>
      </c>
      <c r="E121">
        <v>1</v>
      </c>
    </row>
    <row r="122" spans="1:5" x14ac:dyDescent="0.15">
      <c r="A122" t="s">
        <v>158</v>
      </c>
      <c r="B122">
        <v>92206</v>
      </c>
      <c r="C122">
        <v>108</v>
      </c>
      <c r="D122">
        <v>1</v>
      </c>
      <c r="E122">
        <v>1</v>
      </c>
    </row>
    <row r="123" spans="1:5" x14ac:dyDescent="0.15">
      <c r="A123" t="s">
        <v>158</v>
      </c>
      <c r="B123">
        <v>100301</v>
      </c>
      <c r="C123">
        <v>139</v>
      </c>
      <c r="D123">
        <v>1</v>
      </c>
      <c r="E123">
        <v>1</v>
      </c>
    </row>
    <row r="124" spans="1:5" x14ac:dyDescent="0.15">
      <c r="A124" t="s">
        <v>158</v>
      </c>
      <c r="B124">
        <v>100302</v>
      </c>
      <c r="C124">
        <v>97</v>
      </c>
      <c r="D124">
        <v>1</v>
      </c>
      <c r="E124">
        <v>1</v>
      </c>
    </row>
    <row r="125" spans="1:5" x14ac:dyDescent="0.15">
      <c r="A125" t="s">
        <v>158</v>
      </c>
      <c r="B125">
        <v>100501</v>
      </c>
      <c r="C125">
        <v>970</v>
      </c>
      <c r="D125">
        <v>1</v>
      </c>
      <c r="E125">
        <v>1</v>
      </c>
    </row>
    <row r="126" spans="1:5" x14ac:dyDescent="0.15">
      <c r="A126" t="s">
        <v>158</v>
      </c>
      <c r="B126">
        <v>100502</v>
      </c>
      <c r="C126">
        <v>78</v>
      </c>
      <c r="D126">
        <v>1</v>
      </c>
      <c r="E126">
        <v>1</v>
      </c>
    </row>
    <row r="127" spans="1:5" x14ac:dyDescent="0.15">
      <c r="A127" t="s">
        <v>159</v>
      </c>
      <c r="B127">
        <v>51221</v>
      </c>
      <c r="C127">
        <v>441</v>
      </c>
      <c r="D127">
        <v>3</v>
      </c>
      <c r="E127">
        <v>4</v>
      </c>
    </row>
    <row r="128" spans="1:5" x14ac:dyDescent="0.15">
      <c r="A128" t="s">
        <v>159</v>
      </c>
      <c r="B128">
        <v>52221</v>
      </c>
      <c r="C128">
        <v>441</v>
      </c>
      <c r="D128">
        <v>3</v>
      </c>
      <c r="E128">
        <v>4</v>
      </c>
    </row>
    <row r="129" spans="1:5" x14ac:dyDescent="0.15">
      <c r="A129" t="s">
        <v>159</v>
      </c>
      <c r="B129">
        <v>53221</v>
      </c>
      <c r="C129">
        <v>441</v>
      </c>
      <c r="D129">
        <v>3</v>
      </c>
      <c r="E129">
        <v>4</v>
      </c>
    </row>
    <row r="130" spans="1:5" x14ac:dyDescent="0.15">
      <c r="A130" t="s">
        <v>159</v>
      </c>
      <c r="B130">
        <v>51311</v>
      </c>
      <c r="C130">
        <v>550</v>
      </c>
      <c r="D130">
        <v>2</v>
      </c>
      <c r="E130">
        <v>3</v>
      </c>
    </row>
    <row r="131" spans="1:5" x14ac:dyDescent="0.15">
      <c r="A131" t="s">
        <v>159</v>
      </c>
      <c r="B131">
        <v>52311</v>
      </c>
      <c r="C131">
        <v>550</v>
      </c>
      <c r="D131">
        <v>2</v>
      </c>
      <c r="E131">
        <v>3</v>
      </c>
    </row>
    <row r="132" spans="1:5" x14ac:dyDescent="0.15">
      <c r="A132" t="s">
        <v>159</v>
      </c>
      <c r="B132">
        <v>53311</v>
      </c>
      <c r="C132">
        <v>550</v>
      </c>
      <c r="D132">
        <v>2</v>
      </c>
      <c r="E132">
        <v>3</v>
      </c>
    </row>
    <row r="133" spans="1:5" x14ac:dyDescent="0.15">
      <c r="A133" t="s">
        <v>159</v>
      </c>
      <c r="B133">
        <v>51321</v>
      </c>
      <c r="C133">
        <v>540</v>
      </c>
      <c r="D133">
        <v>1</v>
      </c>
      <c r="E133">
        <v>1</v>
      </c>
    </row>
    <row r="134" spans="1:5" x14ac:dyDescent="0.15">
      <c r="A134" t="s">
        <v>159</v>
      </c>
      <c r="B134">
        <v>52321</v>
      </c>
      <c r="C134">
        <v>540</v>
      </c>
      <c r="D134">
        <v>1</v>
      </c>
      <c r="E134">
        <v>1</v>
      </c>
    </row>
    <row r="135" spans="1:5" x14ac:dyDescent="0.15">
      <c r="A135" t="s">
        <v>159</v>
      </c>
      <c r="B135">
        <v>53321</v>
      </c>
      <c r="C135">
        <v>540</v>
      </c>
      <c r="D135">
        <v>1</v>
      </c>
      <c r="E135">
        <v>1</v>
      </c>
    </row>
    <row r="136" spans="1:5" x14ac:dyDescent="0.15">
      <c r="A136" t="s">
        <v>159</v>
      </c>
      <c r="B136">
        <v>91001</v>
      </c>
      <c r="C136">
        <v>91</v>
      </c>
      <c r="D136">
        <v>2</v>
      </c>
      <c r="E136">
        <v>3</v>
      </c>
    </row>
    <row r="137" spans="1:5" x14ac:dyDescent="0.15">
      <c r="A137" t="s">
        <v>159</v>
      </c>
      <c r="B137">
        <v>91003</v>
      </c>
      <c r="C137">
        <v>91</v>
      </c>
      <c r="D137">
        <v>2</v>
      </c>
      <c r="E137">
        <v>3</v>
      </c>
    </row>
    <row r="138" spans="1:5" x14ac:dyDescent="0.15">
      <c r="A138" t="s">
        <v>159</v>
      </c>
      <c r="B138">
        <v>91005</v>
      </c>
      <c r="C138">
        <v>91</v>
      </c>
      <c r="D138">
        <v>2</v>
      </c>
      <c r="E138">
        <v>3</v>
      </c>
    </row>
    <row r="139" spans="1:5" x14ac:dyDescent="0.15">
      <c r="A139" t="s">
        <v>159</v>
      </c>
      <c r="B139">
        <v>91101</v>
      </c>
      <c r="C139">
        <v>91</v>
      </c>
      <c r="D139">
        <v>2</v>
      </c>
      <c r="E139">
        <v>3</v>
      </c>
    </row>
    <row r="140" spans="1:5" x14ac:dyDescent="0.15">
      <c r="A140" t="s">
        <v>159</v>
      </c>
      <c r="B140">
        <v>91103</v>
      </c>
      <c r="C140">
        <v>91</v>
      </c>
      <c r="D140">
        <v>2</v>
      </c>
      <c r="E140">
        <v>3</v>
      </c>
    </row>
    <row r="141" spans="1:5" x14ac:dyDescent="0.15">
      <c r="A141" t="s">
        <v>159</v>
      </c>
      <c r="B141">
        <v>91105</v>
      </c>
      <c r="C141">
        <v>91</v>
      </c>
      <c r="D141">
        <v>2</v>
      </c>
      <c r="E141">
        <v>3</v>
      </c>
    </row>
    <row r="142" spans="1:5" x14ac:dyDescent="0.15">
      <c r="A142" t="s">
        <v>159</v>
      </c>
      <c r="B142">
        <v>91201</v>
      </c>
      <c r="C142">
        <v>91</v>
      </c>
      <c r="D142">
        <v>2</v>
      </c>
      <c r="E142">
        <v>3</v>
      </c>
    </row>
    <row r="143" spans="1:5" x14ac:dyDescent="0.15">
      <c r="A143" t="s">
        <v>159</v>
      </c>
      <c r="B143">
        <v>91203</v>
      </c>
      <c r="C143">
        <v>91</v>
      </c>
      <c r="D143">
        <v>2</v>
      </c>
      <c r="E143">
        <v>3</v>
      </c>
    </row>
    <row r="144" spans="1:5" x14ac:dyDescent="0.15">
      <c r="A144" t="s">
        <v>159</v>
      </c>
      <c r="B144">
        <v>91205</v>
      </c>
      <c r="C144">
        <v>91</v>
      </c>
      <c r="D144">
        <v>2</v>
      </c>
      <c r="E144">
        <v>3</v>
      </c>
    </row>
    <row r="145" spans="1:5" x14ac:dyDescent="0.15">
      <c r="A145" t="s">
        <v>159</v>
      </c>
      <c r="B145">
        <v>91002</v>
      </c>
      <c r="C145">
        <v>91</v>
      </c>
      <c r="D145">
        <v>2</v>
      </c>
      <c r="E145">
        <v>3</v>
      </c>
    </row>
    <row r="146" spans="1:5" x14ac:dyDescent="0.15">
      <c r="A146" t="s">
        <v>159</v>
      </c>
      <c r="B146">
        <v>91004</v>
      </c>
      <c r="C146">
        <v>91</v>
      </c>
      <c r="D146">
        <v>2</v>
      </c>
      <c r="E146">
        <v>3</v>
      </c>
    </row>
    <row r="147" spans="1:5" x14ac:dyDescent="0.15">
      <c r="A147" t="s">
        <v>159</v>
      </c>
      <c r="B147">
        <v>91006</v>
      </c>
      <c r="C147">
        <v>91</v>
      </c>
      <c r="D147">
        <v>2</v>
      </c>
      <c r="E147">
        <v>3</v>
      </c>
    </row>
    <row r="148" spans="1:5" x14ac:dyDescent="0.15">
      <c r="A148" t="s">
        <v>159</v>
      </c>
      <c r="B148">
        <v>91102</v>
      </c>
      <c r="C148">
        <v>91</v>
      </c>
      <c r="D148">
        <v>2</v>
      </c>
      <c r="E148">
        <v>3</v>
      </c>
    </row>
    <row r="149" spans="1:5" x14ac:dyDescent="0.15">
      <c r="A149" t="s">
        <v>159</v>
      </c>
      <c r="B149">
        <v>91104</v>
      </c>
      <c r="C149">
        <v>91</v>
      </c>
      <c r="D149">
        <v>2</v>
      </c>
      <c r="E149">
        <v>3</v>
      </c>
    </row>
    <row r="150" spans="1:5" x14ac:dyDescent="0.15">
      <c r="A150" t="s">
        <v>159</v>
      </c>
      <c r="B150">
        <v>91106</v>
      </c>
      <c r="C150">
        <v>91</v>
      </c>
      <c r="D150">
        <v>2</v>
      </c>
      <c r="E150">
        <v>3</v>
      </c>
    </row>
    <row r="151" spans="1:5" x14ac:dyDescent="0.15">
      <c r="A151" t="s">
        <v>159</v>
      </c>
      <c r="B151">
        <v>91202</v>
      </c>
      <c r="C151">
        <v>91</v>
      </c>
      <c r="D151">
        <v>2</v>
      </c>
      <c r="E151">
        <v>3</v>
      </c>
    </row>
    <row r="152" spans="1:5" x14ac:dyDescent="0.15">
      <c r="A152" t="s">
        <v>159</v>
      </c>
      <c r="B152">
        <v>91204</v>
      </c>
      <c r="C152">
        <v>91</v>
      </c>
      <c r="D152">
        <v>2</v>
      </c>
      <c r="E152">
        <v>3</v>
      </c>
    </row>
    <row r="153" spans="1:5" x14ac:dyDescent="0.15">
      <c r="A153" t="s">
        <v>159</v>
      </c>
      <c r="B153">
        <v>91206</v>
      </c>
      <c r="C153">
        <v>91</v>
      </c>
      <c r="D153">
        <v>2</v>
      </c>
      <c r="E153">
        <v>3</v>
      </c>
    </row>
    <row r="154" spans="1:5" x14ac:dyDescent="0.15">
      <c r="A154" t="s">
        <v>159</v>
      </c>
      <c r="B154">
        <v>92001</v>
      </c>
      <c r="C154">
        <v>112</v>
      </c>
      <c r="D154">
        <v>1</v>
      </c>
      <c r="E154">
        <v>1</v>
      </c>
    </row>
    <row r="155" spans="1:5" x14ac:dyDescent="0.15">
      <c r="A155" t="s">
        <v>159</v>
      </c>
      <c r="B155">
        <v>92003</v>
      </c>
      <c r="C155">
        <v>112</v>
      </c>
      <c r="D155">
        <v>1</v>
      </c>
      <c r="E155">
        <v>1</v>
      </c>
    </row>
    <row r="156" spans="1:5" x14ac:dyDescent="0.15">
      <c r="A156" t="s">
        <v>159</v>
      </c>
      <c r="B156">
        <v>92005</v>
      </c>
      <c r="C156">
        <v>112</v>
      </c>
      <c r="D156">
        <v>1</v>
      </c>
      <c r="E156">
        <v>1</v>
      </c>
    </row>
    <row r="157" spans="1:5" x14ac:dyDescent="0.15">
      <c r="A157" t="s">
        <v>159</v>
      </c>
      <c r="B157">
        <v>92101</v>
      </c>
      <c r="C157">
        <v>112</v>
      </c>
      <c r="D157">
        <v>1</v>
      </c>
      <c r="E157">
        <v>1</v>
      </c>
    </row>
    <row r="158" spans="1:5" x14ac:dyDescent="0.15">
      <c r="A158" t="s">
        <v>159</v>
      </c>
      <c r="B158">
        <v>92103</v>
      </c>
      <c r="C158">
        <v>112</v>
      </c>
      <c r="D158">
        <v>1</v>
      </c>
      <c r="E158">
        <v>1</v>
      </c>
    </row>
    <row r="159" spans="1:5" x14ac:dyDescent="0.15">
      <c r="A159" t="s">
        <v>159</v>
      </c>
      <c r="B159">
        <v>92105</v>
      </c>
      <c r="C159">
        <v>112</v>
      </c>
      <c r="D159">
        <v>1</v>
      </c>
      <c r="E159">
        <v>1</v>
      </c>
    </row>
    <row r="160" spans="1:5" x14ac:dyDescent="0.15">
      <c r="A160" t="s">
        <v>159</v>
      </c>
      <c r="B160">
        <v>92201</v>
      </c>
      <c r="C160">
        <v>112</v>
      </c>
      <c r="D160">
        <v>1</v>
      </c>
      <c r="E160">
        <v>1</v>
      </c>
    </row>
    <row r="161" spans="1:5" x14ac:dyDescent="0.15">
      <c r="A161" t="s">
        <v>159</v>
      </c>
      <c r="B161">
        <v>92203</v>
      </c>
      <c r="C161">
        <v>112</v>
      </c>
      <c r="D161">
        <v>1</v>
      </c>
      <c r="E161">
        <v>1</v>
      </c>
    </row>
    <row r="162" spans="1:5" x14ac:dyDescent="0.15">
      <c r="A162" t="s">
        <v>159</v>
      </c>
      <c r="B162">
        <v>92205</v>
      </c>
      <c r="C162">
        <v>112</v>
      </c>
      <c r="D162">
        <v>1</v>
      </c>
      <c r="E162">
        <v>1</v>
      </c>
    </row>
    <row r="163" spans="1:5" x14ac:dyDescent="0.15">
      <c r="A163" t="s">
        <v>159</v>
      </c>
      <c r="B163">
        <v>92002</v>
      </c>
      <c r="C163">
        <v>112</v>
      </c>
      <c r="D163">
        <v>1</v>
      </c>
      <c r="E163">
        <v>1</v>
      </c>
    </row>
    <row r="164" spans="1:5" x14ac:dyDescent="0.15">
      <c r="A164" t="s">
        <v>159</v>
      </c>
      <c r="B164">
        <v>92004</v>
      </c>
      <c r="C164">
        <v>112</v>
      </c>
      <c r="D164">
        <v>1</v>
      </c>
      <c r="E164">
        <v>1</v>
      </c>
    </row>
    <row r="165" spans="1:5" x14ac:dyDescent="0.15">
      <c r="A165" t="s">
        <v>159</v>
      </c>
      <c r="B165">
        <v>92006</v>
      </c>
      <c r="C165">
        <v>112</v>
      </c>
      <c r="D165">
        <v>1</v>
      </c>
      <c r="E165">
        <v>1</v>
      </c>
    </row>
    <row r="166" spans="1:5" x14ac:dyDescent="0.15">
      <c r="A166" t="s">
        <v>159</v>
      </c>
      <c r="B166">
        <v>92102</v>
      </c>
      <c r="C166">
        <v>112</v>
      </c>
      <c r="D166">
        <v>1</v>
      </c>
      <c r="E166">
        <v>1</v>
      </c>
    </row>
    <row r="167" spans="1:5" x14ac:dyDescent="0.15">
      <c r="A167" t="s">
        <v>159</v>
      </c>
      <c r="B167">
        <v>92104</v>
      </c>
      <c r="C167">
        <v>112</v>
      </c>
      <c r="D167">
        <v>1</v>
      </c>
      <c r="E167">
        <v>1</v>
      </c>
    </row>
    <row r="168" spans="1:5" x14ac:dyDescent="0.15">
      <c r="A168" t="s">
        <v>159</v>
      </c>
      <c r="B168">
        <v>92106</v>
      </c>
      <c r="C168">
        <v>112</v>
      </c>
      <c r="D168">
        <v>1</v>
      </c>
      <c r="E168">
        <v>1</v>
      </c>
    </row>
    <row r="169" spans="1:5" x14ac:dyDescent="0.15">
      <c r="A169" t="s">
        <v>159</v>
      </c>
      <c r="B169">
        <v>92202</v>
      </c>
      <c r="C169">
        <v>112</v>
      </c>
      <c r="D169">
        <v>1</v>
      </c>
      <c r="E169">
        <v>1</v>
      </c>
    </row>
    <row r="170" spans="1:5" x14ac:dyDescent="0.15">
      <c r="A170" t="s">
        <v>159</v>
      </c>
      <c r="B170">
        <v>92204</v>
      </c>
      <c r="C170">
        <v>112</v>
      </c>
      <c r="D170">
        <v>1</v>
      </c>
      <c r="E170">
        <v>1</v>
      </c>
    </row>
    <row r="171" spans="1:5" x14ac:dyDescent="0.15">
      <c r="A171" t="s">
        <v>159</v>
      </c>
      <c r="B171">
        <v>92206</v>
      </c>
      <c r="C171">
        <v>112</v>
      </c>
      <c r="D171">
        <v>1</v>
      </c>
      <c r="E171">
        <v>1</v>
      </c>
    </row>
    <row r="172" spans="1:5" x14ac:dyDescent="0.15">
      <c r="A172" t="s">
        <v>159</v>
      </c>
      <c r="B172">
        <v>100301</v>
      </c>
      <c r="C172">
        <v>139</v>
      </c>
      <c r="D172">
        <v>1</v>
      </c>
      <c r="E172">
        <v>1</v>
      </c>
    </row>
    <row r="173" spans="1:5" x14ac:dyDescent="0.15">
      <c r="A173" t="s">
        <v>159</v>
      </c>
      <c r="B173">
        <v>100302</v>
      </c>
      <c r="C173">
        <v>97</v>
      </c>
      <c r="D173">
        <v>1</v>
      </c>
      <c r="E173">
        <v>1</v>
      </c>
    </row>
    <row r="174" spans="1:5" x14ac:dyDescent="0.15">
      <c r="A174" t="s">
        <v>159</v>
      </c>
      <c r="B174">
        <v>100501</v>
      </c>
      <c r="C174">
        <v>970</v>
      </c>
      <c r="D174">
        <v>1</v>
      </c>
      <c r="E174">
        <v>1</v>
      </c>
    </row>
    <row r="175" spans="1:5" x14ac:dyDescent="0.15">
      <c r="A175" t="s">
        <v>159</v>
      </c>
      <c r="B175">
        <v>100502</v>
      </c>
      <c r="C175">
        <v>78</v>
      </c>
      <c r="D175">
        <v>1</v>
      </c>
      <c r="E175">
        <v>1</v>
      </c>
    </row>
    <row r="176" spans="1:5" x14ac:dyDescent="0.15">
      <c r="A176" t="s">
        <v>160</v>
      </c>
      <c r="B176">
        <v>51221</v>
      </c>
      <c r="C176">
        <v>430</v>
      </c>
      <c r="D176">
        <v>2</v>
      </c>
      <c r="E176">
        <v>4</v>
      </c>
    </row>
    <row r="177" spans="1:5" x14ac:dyDescent="0.15">
      <c r="A177" t="s">
        <v>160</v>
      </c>
      <c r="B177">
        <v>52221</v>
      </c>
      <c r="C177">
        <v>430</v>
      </c>
      <c r="D177">
        <v>2</v>
      </c>
      <c r="E177">
        <v>4</v>
      </c>
    </row>
    <row r="178" spans="1:5" x14ac:dyDescent="0.15">
      <c r="A178" t="s">
        <v>160</v>
      </c>
      <c r="B178">
        <v>53221</v>
      </c>
      <c r="C178">
        <v>430</v>
      </c>
      <c r="D178">
        <v>2</v>
      </c>
      <c r="E178">
        <v>4</v>
      </c>
    </row>
    <row r="179" spans="1:5" x14ac:dyDescent="0.15">
      <c r="A179" t="s">
        <v>160</v>
      </c>
      <c r="B179">
        <v>51311</v>
      </c>
      <c r="C179">
        <v>732</v>
      </c>
      <c r="D179">
        <v>1</v>
      </c>
      <c r="E179">
        <v>3</v>
      </c>
    </row>
    <row r="180" spans="1:5" x14ac:dyDescent="0.15">
      <c r="A180" t="s">
        <v>160</v>
      </c>
      <c r="B180">
        <v>52311</v>
      </c>
      <c r="C180">
        <v>732</v>
      </c>
      <c r="D180">
        <v>1</v>
      </c>
      <c r="E180">
        <v>3</v>
      </c>
    </row>
    <row r="181" spans="1:5" x14ac:dyDescent="0.15">
      <c r="A181" t="s">
        <v>160</v>
      </c>
      <c r="B181">
        <v>53311</v>
      </c>
      <c r="C181">
        <v>732</v>
      </c>
      <c r="D181">
        <v>1</v>
      </c>
      <c r="E181">
        <v>3</v>
      </c>
    </row>
    <row r="182" spans="1:5" x14ac:dyDescent="0.15">
      <c r="A182" t="s">
        <v>160</v>
      </c>
      <c r="B182">
        <v>51321</v>
      </c>
      <c r="C182">
        <v>600</v>
      </c>
      <c r="D182">
        <v>1</v>
      </c>
      <c r="E182">
        <v>2</v>
      </c>
    </row>
    <row r="183" spans="1:5" x14ac:dyDescent="0.15">
      <c r="A183" t="s">
        <v>160</v>
      </c>
      <c r="B183">
        <v>52321</v>
      </c>
      <c r="C183">
        <v>600</v>
      </c>
      <c r="D183">
        <v>1</v>
      </c>
      <c r="E183">
        <v>2</v>
      </c>
    </row>
    <row r="184" spans="1:5" x14ac:dyDescent="0.15">
      <c r="A184" t="s">
        <v>160</v>
      </c>
      <c r="B184">
        <v>53321</v>
      </c>
      <c r="C184">
        <v>600</v>
      </c>
      <c r="D184">
        <v>1</v>
      </c>
      <c r="E184">
        <v>2</v>
      </c>
    </row>
    <row r="185" spans="1:5" x14ac:dyDescent="0.15">
      <c r="A185" t="s">
        <v>160</v>
      </c>
      <c r="B185">
        <v>91001</v>
      </c>
      <c r="C185">
        <v>80</v>
      </c>
      <c r="D185">
        <v>2</v>
      </c>
      <c r="E185">
        <v>3</v>
      </c>
    </row>
    <row r="186" spans="1:5" x14ac:dyDescent="0.15">
      <c r="A186" t="s">
        <v>160</v>
      </c>
      <c r="B186">
        <v>91003</v>
      </c>
      <c r="C186">
        <v>80</v>
      </c>
      <c r="D186">
        <v>2</v>
      </c>
      <c r="E186">
        <v>3</v>
      </c>
    </row>
    <row r="187" spans="1:5" x14ac:dyDescent="0.15">
      <c r="A187" t="s">
        <v>160</v>
      </c>
      <c r="B187">
        <v>91005</v>
      </c>
      <c r="C187">
        <v>80</v>
      </c>
      <c r="D187">
        <v>2</v>
      </c>
      <c r="E187">
        <v>3</v>
      </c>
    </row>
    <row r="188" spans="1:5" x14ac:dyDescent="0.15">
      <c r="A188" t="s">
        <v>160</v>
      </c>
      <c r="B188">
        <v>91101</v>
      </c>
      <c r="C188">
        <v>80</v>
      </c>
      <c r="D188">
        <v>2</v>
      </c>
      <c r="E188">
        <v>3</v>
      </c>
    </row>
    <row r="189" spans="1:5" x14ac:dyDescent="0.15">
      <c r="A189" t="s">
        <v>160</v>
      </c>
      <c r="B189">
        <v>91103</v>
      </c>
      <c r="C189">
        <v>80</v>
      </c>
      <c r="D189">
        <v>2</v>
      </c>
      <c r="E189">
        <v>3</v>
      </c>
    </row>
    <row r="190" spans="1:5" x14ac:dyDescent="0.15">
      <c r="A190" t="s">
        <v>160</v>
      </c>
      <c r="B190">
        <v>91105</v>
      </c>
      <c r="C190">
        <v>80</v>
      </c>
      <c r="D190">
        <v>2</v>
      </c>
      <c r="E190">
        <v>3</v>
      </c>
    </row>
    <row r="191" spans="1:5" x14ac:dyDescent="0.15">
      <c r="A191" t="s">
        <v>160</v>
      </c>
      <c r="B191">
        <v>91201</v>
      </c>
      <c r="C191">
        <v>80</v>
      </c>
      <c r="D191">
        <v>2</v>
      </c>
      <c r="E191">
        <v>3</v>
      </c>
    </row>
    <row r="192" spans="1:5" x14ac:dyDescent="0.15">
      <c r="A192" t="s">
        <v>160</v>
      </c>
      <c r="B192">
        <v>91203</v>
      </c>
      <c r="C192">
        <v>80</v>
      </c>
      <c r="D192">
        <v>2</v>
      </c>
      <c r="E192">
        <v>3</v>
      </c>
    </row>
    <row r="193" spans="1:5" x14ac:dyDescent="0.15">
      <c r="A193" t="s">
        <v>160</v>
      </c>
      <c r="B193">
        <v>91205</v>
      </c>
      <c r="C193">
        <v>80</v>
      </c>
      <c r="D193">
        <v>2</v>
      </c>
      <c r="E193">
        <v>3</v>
      </c>
    </row>
    <row r="194" spans="1:5" x14ac:dyDescent="0.15">
      <c r="A194" t="s">
        <v>160</v>
      </c>
      <c r="B194">
        <v>91002</v>
      </c>
      <c r="C194">
        <v>80</v>
      </c>
      <c r="D194">
        <v>2</v>
      </c>
      <c r="E194">
        <v>3</v>
      </c>
    </row>
    <row r="195" spans="1:5" x14ac:dyDescent="0.15">
      <c r="A195" t="s">
        <v>160</v>
      </c>
      <c r="B195">
        <v>91004</v>
      </c>
      <c r="C195">
        <v>80</v>
      </c>
      <c r="D195">
        <v>2</v>
      </c>
      <c r="E195">
        <v>3</v>
      </c>
    </row>
    <row r="196" spans="1:5" x14ac:dyDescent="0.15">
      <c r="A196" t="s">
        <v>160</v>
      </c>
      <c r="B196">
        <v>91006</v>
      </c>
      <c r="C196">
        <v>80</v>
      </c>
      <c r="D196">
        <v>2</v>
      </c>
      <c r="E196">
        <v>3</v>
      </c>
    </row>
    <row r="197" spans="1:5" x14ac:dyDescent="0.15">
      <c r="A197" t="s">
        <v>160</v>
      </c>
      <c r="B197">
        <v>91102</v>
      </c>
      <c r="C197">
        <v>80</v>
      </c>
      <c r="D197">
        <v>2</v>
      </c>
      <c r="E197">
        <v>3</v>
      </c>
    </row>
    <row r="198" spans="1:5" x14ac:dyDescent="0.15">
      <c r="A198" t="s">
        <v>160</v>
      </c>
      <c r="B198">
        <v>91104</v>
      </c>
      <c r="C198">
        <v>80</v>
      </c>
      <c r="D198">
        <v>2</v>
      </c>
      <c r="E198">
        <v>3</v>
      </c>
    </row>
    <row r="199" spans="1:5" x14ac:dyDescent="0.15">
      <c r="A199" t="s">
        <v>160</v>
      </c>
      <c r="B199">
        <v>91106</v>
      </c>
      <c r="C199">
        <v>80</v>
      </c>
      <c r="D199">
        <v>2</v>
      </c>
      <c r="E199">
        <v>3</v>
      </c>
    </row>
    <row r="200" spans="1:5" x14ac:dyDescent="0.15">
      <c r="A200" t="s">
        <v>160</v>
      </c>
      <c r="B200">
        <v>91202</v>
      </c>
      <c r="C200">
        <v>80</v>
      </c>
      <c r="D200">
        <v>2</v>
      </c>
      <c r="E200">
        <v>3</v>
      </c>
    </row>
    <row r="201" spans="1:5" x14ac:dyDescent="0.15">
      <c r="A201" t="s">
        <v>160</v>
      </c>
      <c r="B201">
        <v>91204</v>
      </c>
      <c r="C201">
        <v>80</v>
      </c>
      <c r="D201">
        <v>2</v>
      </c>
      <c r="E201">
        <v>3</v>
      </c>
    </row>
    <row r="202" spans="1:5" x14ac:dyDescent="0.15">
      <c r="A202" t="s">
        <v>160</v>
      </c>
      <c r="B202">
        <v>91206</v>
      </c>
      <c r="C202">
        <v>80</v>
      </c>
      <c r="D202">
        <v>2</v>
      </c>
      <c r="E202">
        <v>3</v>
      </c>
    </row>
    <row r="203" spans="1:5" x14ac:dyDescent="0.15">
      <c r="A203" t="s">
        <v>160</v>
      </c>
      <c r="B203">
        <v>92001</v>
      </c>
      <c r="C203">
        <v>64</v>
      </c>
      <c r="D203">
        <v>1</v>
      </c>
      <c r="E203">
        <v>2</v>
      </c>
    </row>
    <row r="204" spans="1:5" x14ac:dyDescent="0.15">
      <c r="A204" t="s">
        <v>160</v>
      </c>
      <c r="B204">
        <v>92003</v>
      </c>
      <c r="C204">
        <v>64</v>
      </c>
      <c r="D204">
        <v>1</v>
      </c>
      <c r="E204">
        <v>2</v>
      </c>
    </row>
    <row r="205" spans="1:5" x14ac:dyDescent="0.15">
      <c r="A205" t="s">
        <v>160</v>
      </c>
      <c r="B205">
        <v>92005</v>
      </c>
      <c r="C205">
        <v>64</v>
      </c>
      <c r="D205">
        <v>1</v>
      </c>
      <c r="E205">
        <v>2</v>
      </c>
    </row>
    <row r="206" spans="1:5" x14ac:dyDescent="0.15">
      <c r="A206" t="s">
        <v>160</v>
      </c>
      <c r="B206">
        <v>92101</v>
      </c>
      <c r="C206">
        <v>64</v>
      </c>
      <c r="D206">
        <v>1</v>
      </c>
      <c r="E206">
        <v>2</v>
      </c>
    </row>
    <row r="207" spans="1:5" x14ac:dyDescent="0.15">
      <c r="A207" t="s">
        <v>160</v>
      </c>
      <c r="B207">
        <v>92103</v>
      </c>
      <c r="C207">
        <v>64</v>
      </c>
      <c r="D207">
        <v>1</v>
      </c>
      <c r="E207">
        <v>2</v>
      </c>
    </row>
    <row r="208" spans="1:5" x14ac:dyDescent="0.15">
      <c r="A208" t="s">
        <v>160</v>
      </c>
      <c r="B208">
        <v>92105</v>
      </c>
      <c r="C208">
        <v>64</v>
      </c>
      <c r="D208">
        <v>1</v>
      </c>
      <c r="E208">
        <v>2</v>
      </c>
    </row>
    <row r="209" spans="1:5" x14ac:dyDescent="0.15">
      <c r="A209" t="s">
        <v>160</v>
      </c>
      <c r="B209">
        <v>92201</v>
      </c>
      <c r="C209">
        <v>64</v>
      </c>
      <c r="D209">
        <v>1</v>
      </c>
      <c r="E209">
        <v>2</v>
      </c>
    </row>
    <row r="210" spans="1:5" x14ac:dyDescent="0.15">
      <c r="A210" t="s">
        <v>160</v>
      </c>
      <c r="B210">
        <v>92203</v>
      </c>
      <c r="C210">
        <v>64</v>
      </c>
      <c r="D210">
        <v>1</v>
      </c>
      <c r="E210">
        <v>2</v>
      </c>
    </row>
    <row r="211" spans="1:5" x14ac:dyDescent="0.15">
      <c r="A211" t="s">
        <v>160</v>
      </c>
      <c r="B211">
        <v>92205</v>
      </c>
      <c r="C211">
        <v>64</v>
      </c>
      <c r="D211">
        <v>1</v>
      </c>
      <c r="E211">
        <v>2</v>
      </c>
    </row>
    <row r="212" spans="1:5" x14ac:dyDescent="0.15">
      <c r="A212" t="s">
        <v>160</v>
      </c>
      <c r="B212">
        <v>92002</v>
      </c>
      <c r="C212">
        <v>64</v>
      </c>
      <c r="D212">
        <v>1</v>
      </c>
      <c r="E212">
        <v>2</v>
      </c>
    </row>
    <row r="213" spans="1:5" x14ac:dyDescent="0.15">
      <c r="A213" t="s">
        <v>160</v>
      </c>
      <c r="B213">
        <v>92004</v>
      </c>
      <c r="C213">
        <v>64</v>
      </c>
      <c r="D213">
        <v>1</v>
      </c>
      <c r="E213">
        <v>2</v>
      </c>
    </row>
    <row r="214" spans="1:5" x14ac:dyDescent="0.15">
      <c r="A214" t="s">
        <v>160</v>
      </c>
      <c r="B214">
        <v>92006</v>
      </c>
      <c r="C214">
        <v>64</v>
      </c>
      <c r="D214">
        <v>1</v>
      </c>
      <c r="E214">
        <v>2</v>
      </c>
    </row>
    <row r="215" spans="1:5" x14ac:dyDescent="0.15">
      <c r="A215" t="s">
        <v>160</v>
      </c>
      <c r="B215">
        <v>92102</v>
      </c>
      <c r="C215">
        <v>64</v>
      </c>
      <c r="D215">
        <v>1</v>
      </c>
      <c r="E215">
        <v>2</v>
      </c>
    </row>
    <row r="216" spans="1:5" x14ac:dyDescent="0.15">
      <c r="A216" t="s">
        <v>160</v>
      </c>
      <c r="B216">
        <v>92104</v>
      </c>
      <c r="C216">
        <v>64</v>
      </c>
      <c r="D216">
        <v>1</v>
      </c>
      <c r="E216">
        <v>2</v>
      </c>
    </row>
    <row r="217" spans="1:5" x14ac:dyDescent="0.15">
      <c r="A217" t="s">
        <v>160</v>
      </c>
      <c r="B217">
        <v>92106</v>
      </c>
      <c r="C217">
        <v>64</v>
      </c>
      <c r="D217">
        <v>1</v>
      </c>
      <c r="E217">
        <v>2</v>
      </c>
    </row>
    <row r="218" spans="1:5" x14ac:dyDescent="0.15">
      <c r="A218" t="s">
        <v>160</v>
      </c>
      <c r="B218">
        <v>92202</v>
      </c>
      <c r="C218">
        <v>64</v>
      </c>
      <c r="D218">
        <v>1</v>
      </c>
      <c r="E218">
        <v>2</v>
      </c>
    </row>
    <row r="219" spans="1:5" x14ac:dyDescent="0.15">
      <c r="A219" t="s">
        <v>160</v>
      </c>
      <c r="B219">
        <v>92204</v>
      </c>
      <c r="C219">
        <v>64</v>
      </c>
      <c r="D219">
        <v>1</v>
      </c>
      <c r="E219">
        <v>2</v>
      </c>
    </row>
    <row r="220" spans="1:5" x14ac:dyDescent="0.15">
      <c r="A220" t="s">
        <v>160</v>
      </c>
      <c r="B220">
        <v>92206</v>
      </c>
      <c r="C220">
        <v>64</v>
      </c>
      <c r="D220">
        <v>1</v>
      </c>
      <c r="E220">
        <v>2</v>
      </c>
    </row>
    <row r="221" spans="1:5" x14ac:dyDescent="0.15">
      <c r="A221" t="s">
        <v>160</v>
      </c>
      <c r="B221">
        <v>93001</v>
      </c>
      <c r="C221">
        <v>51</v>
      </c>
      <c r="D221">
        <v>1</v>
      </c>
      <c r="E221">
        <v>1</v>
      </c>
    </row>
    <row r="222" spans="1:5" x14ac:dyDescent="0.15">
      <c r="A222" t="s">
        <v>160</v>
      </c>
      <c r="B222">
        <v>93003</v>
      </c>
      <c r="C222">
        <v>51</v>
      </c>
      <c r="D222">
        <v>1</v>
      </c>
      <c r="E222">
        <v>1</v>
      </c>
    </row>
    <row r="223" spans="1:5" x14ac:dyDescent="0.15">
      <c r="A223" t="s">
        <v>160</v>
      </c>
      <c r="B223">
        <v>93005</v>
      </c>
      <c r="C223">
        <v>51</v>
      </c>
      <c r="D223">
        <v>1</v>
      </c>
      <c r="E223">
        <v>1</v>
      </c>
    </row>
    <row r="224" spans="1:5" x14ac:dyDescent="0.15">
      <c r="A224" t="s">
        <v>160</v>
      </c>
      <c r="B224">
        <v>93101</v>
      </c>
      <c r="C224">
        <v>51</v>
      </c>
      <c r="D224">
        <v>1</v>
      </c>
      <c r="E224">
        <v>1</v>
      </c>
    </row>
    <row r="225" spans="1:5" x14ac:dyDescent="0.15">
      <c r="A225" t="s">
        <v>160</v>
      </c>
      <c r="B225">
        <v>93103</v>
      </c>
      <c r="C225">
        <v>51</v>
      </c>
      <c r="D225">
        <v>1</v>
      </c>
      <c r="E225">
        <v>1</v>
      </c>
    </row>
    <row r="226" spans="1:5" x14ac:dyDescent="0.15">
      <c r="A226" t="s">
        <v>160</v>
      </c>
      <c r="B226">
        <v>93105</v>
      </c>
      <c r="C226">
        <v>51</v>
      </c>
      <c r="D226">
        <v>1</v>
      </c>
      <c r="E226">
        <v>1</v>
      </c>
    </row>
    <row r="227" spans="1:5" x14ac:dyDescent="0.15">
      <c r="A227" t="s">
        <v>160</v>
      </c>
      <c r="B227">
        <v>93201</v>
      </c>
      <c r="C227">
        <v>51</v>
      </c>
      <c r="D227">
        <v>1</v>
      </c>
      <c r="E227">
        <v>1</v>
      </c>
    </row>
    <row r="228" spans="1:5" x14ac:dyDescent="0.15">
      <c r="A228" t="s">
        <v>160</v>
      </c>
      <c r="B228">
        <v>93203</v>
      </c>
      <c r="C228">
        <v>51</v>
      </c>
      <c r="D228">
        <v>1</v>
      </c>
      <c r="E228">
        <v>1</v>
      </c>
    </row>
    <row r="229" spans="1:5" x14ac:dyDescent="0.15">
      <c r="A229" t="s">
        <v>160</v>
      </c>
      <c r="B229">
        <v>93205</v>
      </c>
      <c r="C229">
        <v>51</v>
      </c>
      <c r="D229">
        <v>1</v>
      </c>
      <c r="E229">
        <v>1</v>
      </c>
    </row>
    <row r="230" spans="1:5" x14ac:dyDescent="0.15">
      <c r="A230" t="s">
        <v>160</v>
      </c>
      <c r="B230">
        <v>100301</v>
      </c>
      <c r="C230">
        <v>83</v>
      </c>
      <c r="D230">
        <v>1</v>
      </c>
      <c r="E230">
        <v>1</v>
      </c>
    </row>
    <row r="231" spans="1:5" x14ac:dyDescent="0.15">
      <c r="A231" t="s">
        <v>160</v>
      </c>
      <c r="B231">
        <v>100302</v>
      </c>
      <c r="C231">
        <v>65</v>
      </c>
      <c r="D231">
        <v>1</v>
      </c>
      <c r="E231">
        <v>1</v>
      </c>
    </row>
    <row r="232" spans="1:5" x14ac:dyDescent="0.15">
      <c r="A232" t="s">
        <v>160</v>
      </c>
      <c r="B232">
        <v>100501</v>
      </c>
      <c r="C232">
        <v>69</v>
      </c>
      <c r="D232">
        <v>1</v>
      </c>
      <c r="E232">
        <v>1</v>
      </c>
    </row>
    <row r="233" spans="1:5" x14ac:dyDescent="0.15">
      <c r="A233" t="s">
        <v>160</v>
      </c>
      <c r="B233">
        <v>100502</v>
      </c>
      <c r="C233">
        <v>54</v>
      </c>
      <c r="D233">
        <v>1</v>
      </c>
      <c r="E233">
        <v>1</v>
      </c>
    </row>
    <row r="234" spans="1:5" x14ac:dyDescent="0.15">
      <c r="A234" t="s">
        <v>161</v>
      </c>
      <c r="B234">
        <v>51311</v>
      </c>
      <c r="C234">
        <v>703</v>
      </c>
      <c r="D234">
        <v>2</v>
      </c>
      <c r="E234">
        <v>6</v>
      </c>
    </row>
    <row r="235" spans="1:5" x14ac:dyDescent="0.15">
      <c r="A235" t="s">
        <v>161</v>
      </c>
      <c r="B235">
        <v>52311</v>
      </c>
      <c r="C235">
        <v>703</v>
      </c>
      <c r="D235">
        <v>2</v>
      </c>
      <c r="E235">
        <v>6</v>
      </c>
    </row>
    <row r="236" spans="1:5" x14ac:dyDescent="0.15">
      <c r="A236" t="s">
        <v>161</v>
      </c>
      <c r="B236">
        <v>53311</v>
      </c>
      <c r="C236">
        <v>703</v>
      </c>
      <c r="D236">
        <v>2</v>
      </c>
      <c r="E236">
        <v>6</v>
      </c>
    </row>
    <row r="237" spans="1:5" x14ac:dyDescent="0.15">
      <c r="A237" t="s">
        <v>161</v>
      </c>
      <c r="B237">
        <v>51321</v>
      </c>
      <c r="C237">
        <v>705</v>
      </c>
      <c r="D237">
        <v>1</v>
      </c>
      <c r="E237">
        <v>3</v>
      </c>
    </row>
    <row r="238" spans="1:5" x14ac:dyDescent="0.15">
      <c r="A238" t="s">
        <v>161</v>
      </c>
      <c r="B238">
        <v>52321</v>
      </c>
      <c r="C238">
        <v>705</v>
      </c>
      <c r="D238">
        <v>1</v>
      </c>
      <c r="E238">
        <v>3</v>
      </c>
    </row>
    <row r="239" spans="1:5" x14ac:dyDescent="0.15">
      <c r="A239" t="s">
        <v>161</v>
      </c>
      <c r="B239">
        <v>53321</v>
      </c>
      <c r="C239">
        <v>705</v>
      </c>
      <c r="D239">
        <v>1</v>
      </c>
      <c r="E239">
        <v>3</v>
      </c>
    </row>
    <row r="240" spans="1:5" x14ac:dyDescent="0.15">
      <c r="A240" t="s">
        <v>161</v>
      </c>
      <c r="B240">
        <v>91001</v>
      </c>
      <c r="C240">
        <v>120</v>
      </c>
      <c r="D240">
        <v>1</v>
      </c>
      <c r="E240">
        <v>2</v>
      </c>
    </row>
    <row r="241" spans="1:5" x14ac:dyDescent="0.15">
      <c r="A241" t="s">
        <v>161</v>
      </c>
      <c r="B241">
        <v>91003</v>
      </c>
      <c r="C241">
        <v>120</v>
      </c>
      <c r="D241">
        <v>1</v>
      </c>
      <c r="E241">
        <v>2</v>
      </c>
    </row>
    <row r="242" spans="1:5" x14ac:dyDescent="0.15">
      <c r="A242" t="s">
        <v>161</v>
      </c>
      <c r="B242">
        <v>91005</v>
      </c>
      <c r="C242">
        <v>120</v>
      </c>
      <c r="D242">
        <v>1</v>
      </c>
      <c r="E242">
        <v>2</v>
      </c>
    </row>
    <row r="243" spans="1:5" x14ac:dyDescent="0.15">
      <c r="A243" t="s">
        <v>161</v>
      </c>
      <c r="B243">
        <v>91101</v>
      </c>
      <c r="C243">
        <v>120</v>
      </c>
      <c r="D243">
        <v>1</v>
      </c>
      <c r="E243">
        <v>2</v>
      </c>
    </row>
    <row r="244" spans="1:5" x14ac:dyDescent="0.15">
      <c r="A244" t="s">
        <v>161</v>
      </c>
      <c r="B244">
        <v>91103</v>
      </c>
      <c r="C244">
        <v>120</v>
      </c>
      <c r="D244">
        <v>1</v>
      </c>
      <c r="E244">
        <v>2</v>
      </c>
    </row>
    <row r="245" spans="1:5" x14ac:dyDescent="0.15">
      <c r="A245" t="s">
        <v>161</v>
      </c>
      <c r="B245">
        <v>91105</v>
      </c>
      <c r="C245">
        <v>120</v>
      </c>
      <c r="D245">
        <v>1</v>
      </c>
      <c r="E245">
        <v>2</v>
      </c>
    </row>
    <row r="246" spans="1:5" x14ac:dyDescent="0.15">
      <c r="A246" t="s">
        <v>161</v>
      </c>
      <c r="B246">
        <v>91201</v>
      </c>
      <c r="C246">
        <v>120</v>
      </c>
      <c r="D246">
        <v>1</v>
      </c>
      <c r="E246">
        <v>2</v>
      </c>
    </row>
    <row r="247" spans="1:5" x14ac:dyDescent="0.15">
      <c r="A247" t="s">
        <v>161</v>
      </c>
      <c r="B247">
        <v>91203</v>
      </c>
      <c r="C247">
        <v>120</v>
      </c>
      <c r="D247">
        <v>1</v>
      </c>
      <c r="E247">
        <v>2</v>
      </c>
    </row>
    <row r="248" spans="1:5" x14ac:dyDescent="0.15">
      <c r="A248" t="s">
        <v>161</v>
      </c>
      <c r="B248">
        <v>91205</v>
      </c>
      <c r="C248">
        <v>120</v>
      </c>
      <c r="D248">
        <v>1</v>
      </c>
      <c r="E248">
        <v>2</v>
      </c>
    </row>
    <row r="249" spans="1:5" x14ac:dyDescent="0.15">
      <c r="A249" t="s">
        <v>161</v>
      </c>
      <c r="B249">
        <v>91002</v>
      </c>
      <c r="C249">
        <v>120</v>
      </c>
      <c r="D249">
        <v>1</v>
      </c>
      <c r="E249">
        <v>2</v>
      </c>
    </row>
    <row r="250" spans="1:5" x14ac:dyDescent="0.15">
      <c r="A250" t="s">
        <v>161</v>
      </c>
      <c r="B250">
        <v>91004</v>
      </c>
      <c r="C250">
        <v>120</v>
      </c>
      <c r="D250">
        <v>1</v>
      </c>
      <c r="E250">
        <v>2</v>
      </c>
    </row>
    <row r="251" spans="1:5" x14ac:dyDescent="0.15">
      <c r="A251" t="s">
        <v>161</v>
      </c>
      <c r="B251">
        <v>91006</v>
      </c>
      <c r="C251">
        <v>120</v>
      </c>
      <c r="D251">
        <v>1</v>
      </c>
      <c r="E251">
        <v>2</v>
      </c>
    </row>
    <row r="252" spans="1:5" x14ac:dyDescent="0.15">
      <c r="A252" t="s">
        <v>161</v>
      </c>
      <c r="B252">
        <v>91102</v>
      </c>
      <c r="C252">
        <v>120</v>
      </c>
      <c r="D252">
        <v>1</v>
      </c>
      <c r="E252">
        <v>2</v>
      </c>
    </row>
    <row r="253" spans="1:5" x14ac:dyDescent="0.15">
      <c r="A253" t="s">
        <v>161</v>
      </c>
      <c r="B253">
        <v>91104</v>
      </c>
      <c r="C253">
        <v>120</v>
      </c>
      <c r="D253">
        <v>1</v>
      </c>
      <c r="E253">
        <v>2</v>
      </c>
    </row>
    <row r="254" spans="1:5" x14ac:dyDescent="0.15">
      <c r="A254" t="s">
        <v>161</v>
      </c>
      <c r="B254">
        <v>91106</v>
      </c>
      <c r="C254">
        <v>120</v>
      </c>
      <c r="D254">
        <v>1</v>
      </c>
      <c r="E254">
        <v>2</v>
      </c>
    </row>
    <row r="255" spans="1:5" x14ac:dyDescent="0.15">
      <c r="A255" t="s">
        <v>161</v>
      </c>
      <c r="B255">
        <v>91202</v>
      </c>
      <c r="C255">
        <v>120</v>
      </c>
      <c r="D255">
        <v>1</v>
      </c>
      <c r="E255">
        <v>2</v>
      </c>
    </row>
    <row r="256" spans="1:5" x14ac:dyDescent="0.15">
      <c r="A256" t="s">
        <v>161</v>
      </c>
      <c r="B256">
        <v>91204</v>
      </c>
      <c r="C256">
        <v>120</v>
      </c>
      <c r="D256">
        <v>1</v>
      </c>
      <c r="E256">
        <v>2</v>
      </c>
    </row>
    <row r="257" spans="1:5" x14ac:dyDescent="0.15">
      <c r="A257" t="s">
        <v>161</v>
      </c>
      <c r="B257">
        <v>91206</v>
      </c>
      <c r="C257">
        <v>120</v>
      </c>
      <c r="D257">
        <v>1</v>
      </c>
      <c r="E257">
        <v>2</v>
      </c>
    </row>
    <row r="258" spans="1:5" x14ac:dyDescent="0.15">
      <c r="A258" t="s">
        <v>161</v>
      </c>
      <c r="B258">
        <v>92001</v>
      </c>
      <c r="C258">
        <v>84</v>
      </c>
      <c r="D258">
        <v>1</v>
      </c>
      <c r="E258">
        <v>1</v>
      </c>
    </row>
    <row r="259" spans="1:5" x14ac:dyDescent="0.15">
      <c r="A259" t="s">
        <v>161</v>
      </c>
      <c r="B259">
        <v>92003</v>
      </c>
      <c r="C259">
        <v>84</v>
      </c>
      <c r="D259">
        <v>1</v>
      </c>
      <c r="E259">
        <v>1</v>
      </c>
    </row>
    <row r="260" spans="1:5" x14ac:dyDescent="0.15">
      <c r="A260" t="s">
        <v>161</v>
      </c>
      <c r="B260">
        <v>92005</v>
      </c>
      <c r="C260">
        <v>84</v>
      </c>
      <c r="D260">
        <v>1</v>
      </c>
      <c r="E260">
        <v>1</v>
      </c>
    </row>
    <row r="261" spans="1:5" x14ac:dyDescent="0.15">
      <c r="A261" t="s">
        <v>161</v>
      </c>
      <c r="B261">
        <v>92101</v>
      </c>
      <c r="C261">
        <v>84</v>
      </c>
      <c r="D261">
        <v>1</v>
      </c>
      <c r="E261">
        <v>1</v>
      </c>
    </row>
    <row r="262" spans="1:5" x14ac:dyDescent="0.15">
      <c r="A262" t="s">
        <v>161</v>
      </c>
      <c r="B262">
        <v>92103</v>
      </c>
      <c r="C262">
        <v>84</v>
      </c>
      <c r="D262">
        <v>1</v>
      </c>
      <c r="E262">
        <v>1</v>
      </c>
    </row>
    <row r="263" spans="1:5" x14ac:dyDescent="0.15">
      <c r="A263" t="s">
        <v>161</v>
      </c>
      <c r="B263">
        <v>92105</v>
      </c>
      <c r="C263">
        <v>84</v>
      </c>
      <c r="D263">
        <v>1</v>
      </c>
      <c r="E263">
        <v>1</v>
      </c>
    </row>
    <row r="264" spans="1:5" x14ac:dyDescent="0.15">
      <c r="A264" t="s">
        <v>161</v>
      </c>
      <c r="B264">
        <v>92201</v>
      </c>
      <c r="C264">
        <v>84</v>
      </c>
      <c r="D264">
        <v>1</v>
      </c>
      <c r="E264">
        <v>1</v>
      </c>
    </row>
    <row r="265" spans="1:5" x14ac:dyDescent="0.15">
      <c r="A265" t="s">
        <v>161</v>
      </c>
      <c r="B265">
        <v>92203</v>
      </c>
      <c r="C265">
        <v>84</v>
      </c>
      <c r="D265">
        <v>1</v>
      </c>
      <c r="E265">
        <v>1</v>
      </c>
    </row>
    <row r="266" spans="1:5" x14ac:dyDescent="0.15">
      <c r="A266" t="s">
        <v>161</v>
      </c>
      <c r="B266">
        <v>92205</v>
      </c>
      <c r="C266">
        <v>84</v>
      </c>
      <c r="D266">
        <v>1</v>
      </c>
      <c r="E266">
        <v>1</v>
      </c>
    </row>
    <row r="267" spans="1:5" x14ac:dyDescent="0.15">
      <c r="A267" t="s">
        <v>161</v>
      </c>
      <c r="B267">
        <v>92002</v>
      </c>
      <c r="C267">
        <v>84</v>
      </c>
      <c r="D267">
        <v>1</v>
      </c>
      <c r="E267">
        <v>1</v>
      </c>
    </row>
    <row r="268" spans="1:5" x14ac:dyDescent="0.15">
      <c r="A268" t="s">
        <v>161</v>
      </c>
      <c r="B268">
        <v>92004</v>
      </c>
      <c r="C268">
        <v>84</v>
      </c>
      <c r="D268">
        <v>1</v>
      </c>
      <c r="E268">
        <v>1</v>
      </c>
    </row>
    <row r="269" spans="1:5" x14ac:dyDescent="0.15">
      <c r="A269" t="s">
        <v>161</v>
      </c>
      <c r="B269">
        <v>92006</v>
      </c>
      <c r="C269">
        <v>84</v>
      </c>
      <c r="D269">
        <v>1</v>
      </c>
      <c r="E269">
        <v>1</v>
      </c>
    </row>
    <row r="270" spans="1:5" x14ac:dyDescent="0.15">
      <c r="A270" t="s">
        <v>161</v>
      </c>
      <c r="B270">
        <v>92102</v>
      </c>
      <c r="C270">
        <v>84</v>
      </c>
      <c r="D270">
        <v>1</v>
      </c>
      <c r="E270">
        <v>1</v>
      </c>
    </row>
    <row r="271" spans="1:5" x14ac:dyDescent="0.15">
      <c r="A271" t="s">
        <v>161</v>
      </c>
      <c r="B271">
        <v>92104</v>
      </c>
      <c r="C271">
        <v>84</v>
      </c>
      <c r="D271">
        <v>1</v>
      </c>
      <c r="E271">
        <v>1</v>
      </c>
    </row>
    <row r="272" spans="1:5" x14ac:dyDescent="0.15">
      <c r="A272" t="s">
        <v>161</v>
      </c>
      <c r="B272">
        <v>92106</v>
      </c>
      <c r="C272">
        <v>84</v>
      </c>
      <c r="D272">
        <v>1</v>
      </c>
      <c r="E272">
        <v>1</v>
      </c>
    </row>
    <row r="273" spans="1:5" x14ac:dyDescent="0.15">
      <c r="A273" t="s">
        <v>161</v>
      </c>
      <c r="B273">
        <v>92202</v>
      </c>
      <c r="C273">
        <v>84</v>
      </c>
      <c r="D273">
        <v>1</v>
      </c>
      <c r="E273">
        <v>1</v>
      </c>
    </row>
    <row r="274" spans="1:5" x14ac:dyDescent="0.15">
      <c r="A274" t="s">
        <v>161</v>
      </c>
      <c r="B274">
        <v>92204</v>
      </c>
      <c r="C274">
        <v>84</v>
      </c>
      <c r="D274">
        <v>1</v>
      </c>
      <c r="E274">
        <v>1</v>
      </c>
    </row>
    <row r="275" spans="1:5" x14ac:dyDescent="0.15">
      <c r="A275" t="s">
        <v>161</v>
      </c>
      <c r="B275">
        <v>92206</v>
      </c>
      <c r="C275">
        <v>84</v>
      </c>
      <c r="D275">
        <v>1</v>
      </c>
      <c r="E275">
        <v>1</v>
      </c>
    </row>
    <row r="276" spans="1:5" x14ac:dyDescent="0.15">
      <c r="A276" t="s">
        <v>161</v>
      </c>
      <c r="B276">
        <v>93001</v>
      </c>
      <c r="C276">
        <v>44</v>
      </c>
      <c r="D276">
        <v>1</v>
      </c>
      <c r="E276">
        <v>1</v>
      </c>
    </row>
    <row r="277" spans="1:5" x14ac:dyDescent="0.15">
      <c r="A277" t="s">
        <v>161</v>
      </c>
      <c r="B277">
        <v>93003</v>
      </c>
      <c r="C277">
        <v>44</v>
      </c>
      <c r="D277">
        <v>1</v>
      </c>
      <c r="E277">
        <v>1</v>
      </c>
    </row>
    <row r="278" spans="1:5" x14ac:dyDescent="0.15">
      <c r="A278" t="s">
        <v>161</v>
      </c>
      <c r="B278">
        <v>93005</v>
      </c>
      <c r="C278">
        <v>44</v>
      </c>
      <c r="D278">
        <v>1</v>
      </c>
      <c r="E278">
        <v>1</v>
      </c>
    </row>
    <row r="279" spans="1:5" x14ac:dyDescent="0.15">
      <c r="A279" t="s">
        <v>161</v>
      </c>
      <c r="B279">
        <v>93101</v>
      </c>
      <c r="C279">
        <v>44</v>
      </c>
      <c r="D279">
        <v>1</v>
      </c>
      <c r="E279">
        <v>1</v>
      </c>
    </row>
    <row r="280" spans="1:5" x14ac:dyDescent="0.15">
      <c r="A280" t="s">
        <v>161</v>
      </c>
      <c r="B280">
        <v>93103</v>
      </c>
      <c r="C280">
        <v>44</v>
      </c>
      <c r="D280">
        <v>1</v>
      </c>
      <c r="E280">
        <v>1</v>
      </c>
    </row>
    <row r="281" spans="1:5" x14ac:dyDescent="0.15">
      <c r="A281" t="s">
        <v>161</v>
      </c>
      <c r="B281">
        <v>93105</v>
      </c>
      <c r="C281">
        <v>44</v>
      </c>
      <c r="D281">
        <v>1</v>
      </c>
      <c r="E281">
        <v>1</v>
      </c>
    </row>
    <row r="282" spans="1:5" x14ac:dyDescent="0.15">
      <c r="A282" t="s">
        <v>161</v>
      </c>
      <c r="B282">
        <v>93201</v>
      </c>
      <c r="C282">
        <v>44</v>
      </c>
      <c r="D282">
        <v>1</v>
      </c>
      <c r="E282">
        <v>1</v>
      </c>
    </row>
    <row r="283" spans="1:5" x14ac:dyDescent="0.15">
      <c r="A283" t="s">
        <v>161</v>
      </c>
      <c r="B283">
        <v>93203</v>
      </c>
      <c r="C283">
        <v>44</v>
      </c>
      <c r="D283">
        <v>1</v>
      </c>
      <c r="E283">
        <v>1</v>
      </c>
    </row>
    <row r="284" spans="1:5" x14ac:dyDescent="0.15">
      <c r="A284" t="s">
        <v>161</v>
      </c>
      <c r="B284">
        <v>93205</v>
      </c>
      <c r="C284">
        <v>44</v>
      </c>
      <c r="D284">
        <v>1</v>
      </c>
      <c r="E284">
        <v>1</v>
      </c>
    </row>
    <row r="285" spans="1:5" x14ac:dyDescent="0.15">
      <c r="A285" t="s">
        <v>161</v>
      </c>
      <c r="B285">
        <v>93002</v>
      </c>
      <c r="C285">
        <v>44</v>
      </c>
      <c r="D285">
        <v>1</v>
      </c>
      <c r="E285">
        <v>1</v>
      </c>
    </row>
    <row r="286" spans="1:5" x14ac:dyDescent="0.15">
      <c r="A286" t="s">
        <v>161</v>
      </c>
      <c r="B286">
        <v>93004</v>
      </c>
      <c r="C286">
        <v>44</v>
      </c>
      <c r="D286">
        <v>1</v>
      </c>
      <c r="E286">
        <v>1</v>
      </c>
    </row>
    <row r="287" spans="1:5" x14ac:dyDescent="0.15">
      <c r="A287" t="s">
        <v>161</v>
      </c>
      <c r="B287">
        <v>93006</v>
      </c>
      <c r="C287">
        <v>44</v>
      </c>
      <c r="D287">
        <v>1</v>
      </c>
      <c r="E287">
        <v>1</v>
      </c>
    </row>
    <row r="288" spans="1:5" x14ac:dyDescent="0.15">
      <c r="A288" t="s">
        <v>161</v>
      </c>
      <c r="B288">
        <v>93102</v>
      </c>
      <c r="C288">
        <v>44</v>
      </c>
      <c r="D288">
        <v>1</v>
      </c>
      <c r="E288">
        <v>1</v>
      </c>
    </row>
    <row r="289" spans="1:5" x14ac:dyDescent="0.15">
      <c r="A289" t="s">
        <v>161</v>
      </c>
      <c r="B289">
        <v>93104</v>
      </c>
      <c r="C289">
        <v>44</v>
      </c>
      <c r="D289">
        <v>1</v>
      </c>
      <c r="E289">
        <v>1</v>
      </c>
    </row>
    <row r="290" spans="1:5" x14ac:dyDescent="0.15">
      <c r="A290" t="s">
        <v>161</v>
      </c>
      <c r="B290">
        <v>93106</v>
      </c>
      <c r="C290">
        <v>44</v>
      </c>
      <c r="D290">
        <v>1</v>
      </c>
      <c r="E290">
        <v>1</v>
      </c>
    </row>
    <row r="291" spans="1:5" x14ac:dyDescent="0.15">
      <c r="A291" t="s">
        <v>161</v>
      </c>
      <c r="B291">
        <v>93202</v>
      </c>
      <c r="C291">
        <v>44</v>
      </c>
      <c r="D291">
        <v>1</v>
      </c>
      <c r="E291">
        <v>1</v>
      </c>
    </row>
    <row r="292" spans="1:5" x14ac:dyDescent="0.15">
      <c r="A292" t="s">
        <v>161</v>
      </c>
      <c r="B292">
        <v>93204</v>
      </c>
      <c r="C292">
        <v>44</v>
      </c>
      <c r="D292">
        <v>1</v>
      </c>
      <c r="E292">
        <v>1</v>
      </c>
    </row>
    <row r="293" spans="1:5" x14ac:dyDescent="0.15">
      <c r="A293" t="s">
        <v>161</v>
      </c>
      <c r="B293">
        <v>93206</v>
      </c>
      <c r="C293">
        <v>44</v>
      </c>
      <c r="D293">
        <v>1</v>
      </c>
      <c r="E293">
        <v>1</v>
      </c>
    </row>
    <row r="294" spans="1:5" x14ac:dyDescent="0.15">
      <c r="A294" t="s">
        <v>161</v>
      </c>
      <c r="B294">
        <v>100301</v>
      </c>
      <c r="C294">
        <v>55</v>
      </c>
      <c r="D294">
        <v>1</v>
      </c>
      <c r="E294">
        <v>1</v>
      </c>
    </row>
    <row r="295" spans="1:5" x14ac:dyDescent="0.15">
      <c r="A295" t="s">
        <v>161</v>
      </c>
      <c r="B295">
        <v>100302</v>
      </c>
      <c r="C295">
        <v>36</v>
      </c>
      <c r="D295">
        <v>1</v>
      </c>
      <c r="E295">
        <v>1</v>
      </c>
    </row>
    <row r="296" spans="1:5" x14ac:dyDescent="0.15">
      <c r="A296" t="s">
        <v>161</v>
      </c>
      <c r="B296">
        <v>100501</v>
      </c>
      <c r="C296">
        <v>55</v>
      </c>
      <c r="D296">
        <v>1</v>
      </c>
      <c r="E296">
        <v>1</v>
      </c>
    </row>
    <row r="297" spans="1:5" x14ac:dyDescent="0.15">
      <c r="A297" t="s">
        <v>161</v>
      </c>
      <c r="B297">
        <v>100502</v>
      </c>
      <c r="C297">
        <v>62</v>
      </c>
      <c r="D297">
        <v>1</v>
      </c>
      <c r="E297">
        <v>1</v>
      </c>
    </row>
    <row r="298" spans="1:5" x14ac:dyDescent="0.15">
      <c r="A298" t="s">
        <v>162</v>
      </c>
      <c r="B298">
        <v>51311</v>
      </c>
      <c r="C298">
        <v>703</v>
      </c>
      <c r="D298">
        <v>2</v>
      </c>
      <c r="E298">
        <v>6</v>
      </c>
    </row>
    <row r="299" spans="1:5" x14ac:dyDescent="0.15">
      <c r="A299" t="s">
        <v>162</v>
      </c>
      <c r="B299">
        <v>52311</v>
      </c>
      <c r="C299">
        <v>703</v>
      </c>
      <c r="D299">
        <v>2</v>
      </c>
      <c r="E299">
        <v>6</v>
      </c>
    </row>
    <row r="300" spans="1:5" x14ac:dyDescent="0.15">
      <c r="A300" t="s">
        <v>162</v>
      </c>
      <c r="B300">
        <v>53311</v>
      </c>
      <c r="C300">
        <v>703</v>
      </c>
      <c r="D300">
        <v>2</v>
      </c>
      <c r="E300">
        <v>6</v>
      </c>
    </row>
    <row r="301" spans="1:5" x14ac:dyDescent="0.15">
      <c r="A301" t="s">
        <v>162</v>
      </c>
      <c r="B301">
        <v>51321</v>
      </c>
      <c r="C301">
        <v>705</v>
      </c>
      <c r="D301">
        <v>1</v>
      </c>
      <c r="E301">
        <v>3</v>
      </c>
    </row>
    <row r="302" spans="1:5" x14ac:dyDescent="0.15">
      <c r="A302" t="s">
        <v>162</v>
      </c>
      <c r="B302">
        <v>52321</v>
      </c>
      <c r="C302">
        <v>705</v>
      </c>
      <c r="D302">
        <v>1</v>
      </c>
      <c r="E302">
        <v>3</v>
      </c>
    </row>
    <row r="303" spans="1:5" x14ac:dyDescent="0.15">
      <c r="A303" t="s">
        <v>162</v>
      </c>
      <c r="B303">
        <v>53321</v>
      </c>
      <c r="C303">
        <v>705</v>
      </c>
      <c r="D303">
        <v>1</v>
      </c>
      <c r="E303">
        <v>3</v>
      </c>
    </row>
    <row r="304" spans="1:5" x14ac:dyDescent="0.15">
      <c r="A304" t="s">
        <v>162</v>
      </c>
      <c r="B304">
        <v>91001</v>
      </c>
      <c r="C304">
        <v>120</v>
      </c>
      <c r="D304">
        <v>1</v>
      </c>
      <c r="E304">
        <v>2</v>
      </c>
    </row>
    <row r="305" spans="1:5" x14ac:dyDescent="0.15">
      <c r="A305" t="s">
        <v>162</v>
      </c>
      <c r="B305">
        <v>91003</v>
      </c>
      <c r="C305">
        <v>120</v>
      </c>
      <c r="D305">
        <v>1</v>
      </c>
      <c r="E305">
        <v>2</v>
      </c>
    </row>
    <row r="306" spans="1:5" x14ac:dyDescent="0.15">
      <c r="A306" t="s">
        <v>162</v>
      </c>
      <c r="B306">
        <v>91005</v>
      </c>
      <c r="C306">
        <v>120</v>
      </c>
      <c r="D306">
        <v>1</v>
      </c>
      <c r="E306">
        <v>2</v>
      </c>
    </row>
    <row r="307" spans="1:5" x14ac:dyDescent="0.15">
      <c r="A307" t="s">
        <v>162</v>
      </c>
      <c r="B307">
        <v>91101</v>
      </c>
      <c r="C307">
        <v>120</v>
      </c>
      <c r="D307">
        <v>1</v>
      </c>
      <c r="E307">
        <v>2</v>
      </c>
    </row>
    <row r="308" spans="1:5" x14ac:dyDescent="0.15">
      <c r="A308" t="s">
        <v>162</v>
      </c>
      <c r="B308">
        <v>91103</v>
      </c>
      <c r="C308">
        <v>120</v>
      </c>
      <c r="D308">
        <v>1</v>
      </c>
      <c r="E308">
        <v>2</v>
      </c>
    </row>
    <row r="309" spans="1:5" x14ac:dyDescent="0.15">
      <c r="A309" t="s">
        <v>162</v>
      </c>
      <c r="B309">
        <v>91105</v>
      </c>
      <c r="C309">
        <v>120</v>
      </c>
      <c r="D309">
        <v>1</v>
      </c>
      <c r="E309">
        <v>2</v>
      </c>
    </row>
    <row r="310" spans="1:5" x14ac:dyDescent="0.15">
      <c r="A310" t="s">
        <v>162</v>
      </c>
      <c r="B310">
        <v>91201</v>
      </c>
      <c r="C310">
        <v>120</v>
      </c>
      <c r="D310">
        <v>1</v>
      </c>
      <c r="E310">
        <v>2</v>
      </c>
    </row>
    <row r="311" spans="1:5" x14ac:dyDescent="0.15">
      <c r="A311" t="s">
        <v>162</v>
      </c>
      <c r="B311">
        <v>91203</v>
      </c>
      <c r="C311">
        <v>120</v>
      </c>
      <c r="D311">
        <v>1</v>
      </c>
      <c r="E311">
        <v>2</v>
      </c>
    </row>
    <row r="312" spans="1:5" x14ac:dyDescent="0.15">
      <c r="A312" t="s">
        <v>162</v>
      </c>
      <c r="B312">
        <v>91205</v>
      </c>
      <c r="C312">
        <v>120</v>
      </c>
      <c r="D312">
        <v>1</v>
      </c>
      <c r="E312">
        <v>2</v>
      </c>
    </row>
    <row r="313" spans="1:5" x14ac:dyDescent="0.15">
      <c r="A313" t="s">
        <v>162</v>
      </c>
      <c r="B313">
        <v>91002</v>
      </c>
      <c r="C313">
        <v>120</v>
      </c>
      <c r="D313">
        <v>1</v>
      </c>
      <c r="E313">
        <v>2</v>
      </c>
    </row>
    <row r="314" spans="1:5" x14ac:dyDescent="0.15">
      <c r="A314" t="s">
        <v>162</v>
      </c>
      <c r="B314">
        <v>91004</v>
      </c>
      <c r="C314">
        <v>120</v>
      </c>
      <c r="D314">
        <v>1</v>
      </c>
      <c r="E314">
        <v>2</v>
      </c>
    </row>
    <row r="315" spans="1:5" x14ac:dyDescent="0.15">
      <c r="A315" t="s">
        <v>162</v>
      </c>
      <c r="B315">
        <v>91006</v>
      </c>
      <c r="C315">
        <v>120</v>
      </c>
      <c r="D315">
        <v>1</v>
      </c>
      <c r="E315">
        <v>2</v>
      </c>
    </row>
    <row r="316" spans="1:5" x14ac:dyDescent="0.15">
      <c r="A316" t="s">
        <v>162</v>
      </c>
      <c r="B316">
        <v>91102</v>
      </c>
      <c r="C316">
        <v>120</v>
      </c>
      <c r="D316">
        <v>1</v>
      </c>
      <c r="E316">
        <v>2</v>
      </c>
    </row>
    <row r="317" spans="1:5" x14ac:dyDescent="0.15">
      <c r="A317" t="s">
        <v>162</v>
      </c>
      <c r="B317">
        <v>91104</v>
      </c>
      <c r="C317">
        <v>120</v>
      </c>
      <c r="D317">
        <v>1</v>
      </c>
      <c r="E317">
        <v>2</v>
      </c>
    </row>
    <row r="318" spans="1:5" x14ac:dyDescent="0.15">
      <c r="A318" t="s">
        <v>162</v>
      </c>
      <c r="B318">
        <v>91106</v>
      </c>
      <c r="C318">
        <v>120</v>
      </c>
      <c r="D318">
        <v>1</v>
      </c>
      <c r="E318">
        <v>2</v>
      </c>
    </row>
    <row r="319" spans="1:5" x14ac:dyDescent="0.15">
      <c r="A319" t="s">
        <v>162</v>
      </c>
      <c r="B319">
        <v>91202</v>
      </c>
      <c r="C319">
        <v>120</v>
      </c>
      <c r="D319">
        <v>1</v>
      </c>
      <c r="E319">
        <v>2</v>
      </c>
    </row>
    <row r="320" spans="1:5" x14ac:dyDescent="0.15">
      <c r="A320" t="s">
        <v>162</v>
      </c>
      <c r="B320">
        <v>91204</v>
      </c>
      <c r="C320">
        <v>120</v>
      </c>
      <c r="D320">
        <v>1</v>
      </c>
      <c r="E320">
        <v>2</v>
      </c>
    </row>
    <row r="321" spans="1:5" x14ac:dyDescent="0.15">
      <c r="A321" t="s">
        <v>162</v>
      </c>
      <c r="B321">
        <v>91206</v>
      </c>
      <c r="C321">
        <v>120</v>
      </c>
      <c r="D321">
        <v>1</v>
      </c>
      <c r="E321">
        <v>2</v>
      </c>
    </row>
    <row r="322" spans="1:5" x14ac:dyDescent="0.15">
      <c r="A322" t="s">
        <v>162</v>
      </c>
      <c r="B322">
        <v>92001</v>
      </c>
      <c r="C322">
        <v>84</v>
      </c>
      <c r="D322">
        <v>1</v>
      </c>
      <c r="E322">
        <v>1</v>
      </c>
    </row>
    <row r="323" spans="1:5" x14ac:dyDescent="0.15">
      <c r="A323" t="s">
        <v>162</v>
      </c>
      <c r="B323">
        <v>92003</v>
      </c>
      <c r="C323">
        <v>84</v>
      </c>
      <c r="D323">
        <v>1</v>
      </c>
      <c r="E323">
        <v>1</v>
      </c>
    </row>
    <row r="324" spans="1:5" x14ac:dyDescent="0.15">
      <c r="A324" t="s">
        <v>162</v>
      </c>
      <c r="B324">
        <v>92005</v>
      </c>
      <c r="C324">
        <v>84</v>
      </c>
      <c r="D324">
        <v>1</v>
      </c>
      <c r="E324">
        <v>1</v>
      </c>
    </row>
    <row r="325" spans="1:5" x14ac:dyDescent="0.15">
      <c r="A325" t="s">
        <v>162</v>
      </c>
      <c r="B325">
        <v>92101</v>
      </c>
      <c r="C325">
        <v>84</v>
      </c>
      <c r="D325">
        <v>1</v>
      </c>
      <c r="E325">
        <v>1</v>
      </c>
    </row>
    <row r="326" spans="1:5" x14ac:dyDescent="0.15">
      <c r="A326" t="s">
        <v>162</v>
      </c>
      <c r="B326">
        <v>92103</v>
      </c>
      <c r="C326">
        <v>84</v>
      </c>
      <c r="D326">
        <v>1</v>
      </c>
      <c r="E326">
        <v>1</v>
      </c>
    </row>
    <row r="327" spans="1:5" x14ac:dyDescent="0.15">
      <c r="A327" t="s">
        <v>162</v>
      </c>
      <c r="B327">
        <v>92105</v>
      </c>
      <c r="C327">
        <v>84</v>
      </c>
      <c r="D327">
        <v>1</v>
      </c>
      <c r="E327">
        <v>1</v>
      </c>
    </row>
    <row r="328" spans="1:5" x14ac:dyDescent="0.15">
      <c r="A328" t="s">
        <v>162</v>
      </c>
      <c r="B328">
        <v>92201</v>
      </c>
      <c r="C328">
        <v>84</v>
      </c>
      <c r="D328">
        <v>1</v>
      </c>
      <c r="E328">
        <v>1</v>
      </c>
    </row>
    <row r="329" spans="1:5" x14ac:dyDescent="0.15">
      <c r="A329" t="s">
        <v>162</v>
      </c>
      <c r="B329">
        <v>92203</v>
      </c>
      <c r="C329">
        <v>84</v>
      </c>
      <c r="D329">
        <v>1</v>
      </c>
      <c r="E329">
        <v>1</v>
      </c>
    </row>
    <row r="330" spans="1:5" x14ac:dyDescent="0.15">
      <c r="A330" t="s">
        <v>162</v>
      </c>
      <c r="B330">
        <v>92205</v>
      </c>
      <c r="C330">
        <v>84</v>
      </c>
      <c r="D330">
        <v>1</v>
      </c>
      <c r="E330">
        <v>1</v>
      </c>
    </row>
    <row r="331" spans="1:5" x14ac:dyDescent="0.15">
      <c r="A331" t="s">
        <v>162</v>
      </c>
      <c r="B331">
        <v>92002</v>
      </c>
      <c r="C331">
        <v>84</v>
      </c>
      <c r="D331">
        <v>1</v>
      </c>
      <c r="E331">
        <v>1</v>
      </c>
    </row>
    <row r="332" spans="1:5" x14ac:dyDescent="0.15">
      <c r="A332" t="s">
        <v>162</v>
      </c>
      <c r="B332">
        <v>92004</v>
      </c>
      <c r="C332">
        <v>84</v>
      </c>
      <c r="D332">
        <v>1</v>
      </c>
      <c r="E332">
        <v>1</v>
      </c>
    </row>
    <row r="333" spans="1:5" x14ac:dyDescent="0.15">
      <c r="A333" t="s">
        <v>162</v>
      </c>
      <c r="B333">
        <v>92006</v>
      </c>
      <c r="C333">
        <v>84</v>
      </c>
      <c r="D333">
        <v>1</v>
      </c>
      <c r="E333">
        <v>1</v>
      </c>
    </row>
    <row r="334" spans="1:5" x14ac:dyDescent="0.15">
      <c r="A334" t="s">
        <v>162</v>
      </c>
      <c r="B334">
        <v>92102</v>
      </c>
      <c r="C334">
        <v>84</v>
      </c>
      <c r="D334">
        <v>1</v>
      </c>
      <c r="E334">
        <v>1</v>
      </c>
    </row>
    <row r="335" spans="1:5" x14ac:dyDescent="0.15">
      <c r="A335" t="s">
        <v>162</v>
      </c>
      <c r="B335">
        <v>92104</v>
      </c>
      <c r="C335">
        <v>84</v>
      </c>
      <c r="D335">
        <v>1</v>
      </c>
      <c r="E335">
        <v>1</v>
      </c>
    </row>
    <row r="336" spans="1:5" x14ac:dyDescent="0.15">
      <c r="A336" t="s">
        <v>162</v>
      </c>
      <c r="B336">
        <v>92106</v>
      </c>
      <c r="C336">
        <v>84</v>
      </c>
      <c r="D336">
        <v>1</v>
      </c>
      <c r="E336">
        <v>1</v>
      </c>
    </row>
    <row r="337" spans="1:5" x14ac:dyDescent="0.15">
      <c r="A337" t="s">
        <v>162</v>
      </c>
      <c r="B337">
        <v>92202</v>
      </c>
      <c r="C337">
        <v>84</v>
      </c>
      <c r="D337">
        <v>1</v>
      </c>
      <c r="E337">
        <v>1</v>
      </c>
    </row>
    <row r="338" spans="1:5" x14ac:dyDescent="0.15">
      <c r="A338" t="s">
        <v>162</v>
      </c>
      <c r="B338">
        <v>92204</v>
      </c>
      <c r="C338">
        <v>84</v>
      </c>
      <c r="D338">
        <v>1</v>
      </c>
      <c r="E338">
        <v>1</v>
      </c>
    </row>
    <row r="339" spans="1:5" x14ac:dyDescent="0.15">
      <c r="A339" t="s">
        <v>162</v>
      </c>
      <c r="B339">
        <v>92206</v>
      </c>
      <c r="C339">
        <v>84</v>
      </c>
      <c r="D339">
        <v>1</v>
      </c>
      <c r="E339">
        <v>1</v>
      </c>
    </row>
    <row r="340" spans="1:5" x14ac:dyDescent="0.15">
      <c r="A340" t="s">
        <v>162</v>
      </c>
      <c r="B340">
        <v>93001</v>
      </c>
      <c r="C340">
        <v>44</v>
      </c>
      <c r="D340">
        <v>1</v>
      </c>
      <c r="E340">
        <v>1</v>
      </c>
    </row>
    <row r="341" spans="1:5" x14ac:dyDescent="0.15">
      <c r="A341" t="s">
        <v>162</v>
      </c>
      <c r="B341">
        <v>93003</v>
      </c>
      <c r="C341">
        <v>44</v>
      </c>
      <c r="D341">
        <v>1</v>
      </c>
      <c r="E341">
        <v>1</v>
      </c>
    </row>
    <row r="342" spans="1:5" x14ac:dyDescent="0.15">
      <c r="A342" t="s">
        <v>162</v>
      </c>
      <c r="B342">
        <v>93005</v>
      </c>
      <c r="C342">
        <v>44</v>
      </c>
      <c r="D342">
        <v>1</v>
      </c>
      <c r="E342">
        <v>1</v>
      </c>
    </row>
    <row r="343" spans="1:5" x14ac:dyDescent="0.15">
      <c r="A343" t="s">
        <v>162</v>
      </c>
      <c r="B343">
        <v>93101</v>
      </c>
      <c r="C343">
        <v>44</v>
      </c>
      <c r="D343">
        <v>1</v>
      </c>
      <c r="E343">
        <v>1</v>
      </c>
    </row>
    <row r="344" spans="1:5" x14ac:dyDescent="0.15">
      <c r="A344" t="s">
        <v>162</v>
      </c>
      <c r="B344">
        <v>93103</v>
      </c>
      <c r="C344">
        <v>44</v>
      </c>
      <c r="D344">
        <v>1</v>
      </c>
      <c r="E344">
        <v>1</v>
      </c>
    </row>
    <row r="345" spans="1:5" x14ac:dyDescent="0.15">
      <c r="A345" t="s">
        <v>162</v>
      </c>
      <c r="B345">
        <v>93105</v>
      </c>
      <c r="C345">
        <v>44</v>
      </c>
      <c r="D345">
        <v>1</v>
      </c>
      <c r="E345">
        <v>1</v>
      </c>
    </row>
    <row r="346" spans="1:5" x14ac:dyDescent="0.15">
      <c r="A346" t="s">
        <v>162</v>
      </c>
      <c r="B346">
        <v>93201</v>
      </c>
      <c r="C346">
        <v>44</v>
      </c>
      <c r="D346">
        <v>1</v>
      </c>
      <c r="E346">
        <v>1</v>
      </c>
    </row>
    <row r="347" spans="1:5" x14ac:dyDescent="0.15">
      <c r="A347" t="s">
        <v>162</v>
      </c>
      <c r="B347">
        <v>93203</v>
      </c>
      <c r="C347">
        <v>44</v>
      </c>
      <c r="D347">
        <v>1</v>
      </c>
      <c r="E347">
        <v>1</v>
      </c>
    </row>
    <row r="348" spans="1:5" x14ac:dyDescent="0.15">
      <c r="A348" t="s">
        <v>162</v>
      </c>
      <c r="B348">
        <v>93205</v>
      </c>
      <c r="C348">
        <v>44</v>
      </c>
      <c r="D348">
        <v>1</v>
      </c>
      <c r="E348">
        <v>1</v>
      </c>
    </row>
    <row r="349" spans="1:5" x14ac:dyDescent="0.15">
      <c r="A349" t="s">
        <v>162</v>
      </c>
      <c r="B349">
        <v>93002</v>
      </c>
      <c r="C349">
        <v>44</v>
      </c>
      <c r="D349">
        <v>1</v>
      </c>
      <c r="E349">
        <v>1</v>
      </c>
    </row>
    <row r="350" spans="1:5" x14ac:dyDescent="0.15">
      <c r="A350" t="s">
        <v>162</v>
      </c>
      <c r="B350">
        <v>93004</v>
      </c>
      <c r="C350">
        <v>44</v>
      </c>
      <c r="D350">
        <v>1</v>
      </c>
      <c r="E350">
        <v>1</v>
      </c>
    </row>
    <row r="351" spans="1:5" x14ac:dyDescent="0.15">
      <c r="A351" t="s">
        <v>162</v>
      </c>
      <c r="B351">
        <v>93006</v>
      </c>
      <c r="C351">
        <v>44</v>
      </c>
      <c r="D351">
        <v>1</v>
      </c>
      <c r="E351">
        <v>1</v>
      </c>
    </row>
    <row r="352" spans="1:5" x14ac:dyDescent="0.15">
      <c r="A352" t="s">
        <v>162</v>
      </c>
      <c r="B352">
        <v>93102</v>
      </c>
      <c r="C352">
        <v>44</v>
      </c>
      <c r="D352">
        <v>1</v>
      </c>
      <c r="E352">
        <v>1</v>
      </c>
    </row>
    <row r="353" spans="1:5" x14ac:dyDescent="0.15">
      <c r="A353" t="s">
        <v>162</v>
      </c>
      <c r="B353">
        <v>93104</v>
      </c>
      <c r="C353">
        <v>44</v>
      </c>
      <c r="D353">
        <v>1</v>
      </c>
      <c r="E353">
        <v>1</v>
      </c>
    </row>
    <row r="354" spans="1:5" x14ac:dyDescent="0.15">
      <c r="A354" t="s">
        <v>162</v>
      </c>
      <c r="B354">
        <v>93106</v>
      </c>
      <c r="C354">
        <v>44</v>
      </c>
      <c r="D354">
        <v>1</v>
      </c>
      <c r="E354">
        <v>1</v>
      </c>
    </row>
    <row r="355" spans="1:5" x14ac:dyDescent="0.15">
      <c r="A355" t="s">
        <v>162</v>
      </c>
      <c r="B355">
        <v>93202</v>
      </c>
      <c r="C355">
        <v>44</v>
      </c>
      <c r="D355">
        <v>1</v>
      </c>
      <c r="E355">
        <v>1</v>
      </c>
    </row>
    <row r="356" spans="1:5" x14ac:dyDescent="0.15">
      <c r="A356" t="s">
        <v>162</v>
      </c>
      <c r="B356">
        <v>93204</v>
      </c>
      <c r="C356">
        <v>44</v>
      </c>
      <c r="D356">
        <v>1</v>
      </c>
      <c r="E356">
        <v>1</v>
      </c>
    </row>
    <row r="357" spans="1:5" x14ac:dyDescent="0.15">
      <c r="A357" t="s">
        <v>162</v>
      </c>
      <c r="B357">
        <v>93206</v>
      </c>
      <c r="C357">
        <v>44</v>
      </c>
      <c r="D357">
        <v>1</v>
      </c>
      <c r="E357">
        <v>1</v>
      </c>
    </row>
    <row r="358" spans="1:5" x14ac:dyDescent="0.15">
      <c r="A358" t="s">
        <v>162</v>
      </c>
      <c r="B358">
        <v>100301</v>
      </c>
      <c r="C358">
        <v>55</v>
      </c>
      <c r="D358">
        <v>1</v>
      </c>
      <c r="E358">
        <v>1</v>
      </c>
    </row>
    <row r="359" spans="1:5" x14ac:dyDescent="0.15">
      <c r="A359" t="s">
        <v>162</v>
      </c>
      <c r="B359">
        <v>100302</v>
      </c>
      <c r="C359">
        <v>36</v>
      </c>
      <c r="D359">
        <v>1</v>
      </c>
      <c r="E359">
        <v>1</v>
      </c>
    </row>
    <row r="360" spans="1:5" x14ac:dyDescent="0.15">
      <c r="A360" t="s">
        <v>162</v>
      </c>
      <c r="B360">
        <v>100501</v>
      </c>
      <c r="C360">
        <v>55</v>
      </c>
      <c r="D360">
        <v>1</v>
      </c>
      <c r="E360">
        <v>1</v>
      </c>
    </row>
    <row r="361" spans="1:5" x14ac:dyDescent="0.15">
      <c r="A361" t="s">
        <v>162</v>
      </c>
      <c r="B361">
        <v>100502</v>
      </c>
      <c r="C361">
        <v>62</v>
      </c>
      <c r="D361">
        <v>1</v>
      </c>
      <c r="E361">
        <v>1</v>
      </c>
    </row>
    <row r="362" spans="1:5" x14ac:dyDescent="0.15">
      <c r="A362" t="s">
        <v>163</v>
      </c>
      <c r="B362">
        <v>51311</v>
      </c>
      <c r="C362">
        <v>703</v>
      </c>
      <c r="D362">
        <v>2</v>
      </c>
      <c r="E362">
        <v>6</v>
      </c>
    </row>
    <row r="363" spans="1:5" x14ac:dyDescent="0.15">
      <c r="A363" t="s">
        <v>163</v>
      </c>
      <c r="B363">
        <v>52311</v>
      </c>
      <c r="C363">
        <v>703</v>
      </c>
      <c r="D363">
        <v>2</v>
      </c>
      <c r="E363">
        <v>6</v>
      </c>
    </row>
    <row r="364" spans="1:5" x14ac:dyDescent="0.15">
      <c r="A364" t="s">
        <v>163</v>
      </c>
      <c r="B364">
        <v>53311</v>
      </c>
      <c r="C364">
        <v>703</v>
      </c>
      <c r="D364">
        <v>2</v>
      </c>
      <c r="E364">
        <v>6</v>
      </c>
    </row>
    <row r="365" spans="1:5" x14ac:dyDescent="0.15">
      <c r="A365" t="s">
        <v>163</v>
      </c>
      <c r="B365">
        <v>51321</v>
      </c>
      <c r="C365">
        <v>705</v>
      </c>
      <c r="D365">
        <v>1</v>
      </c>
      <c r="E365">
        <v>3</v>
      </c>
    </row>
    <row r="366" spans="1:5" x14ac:dyDescent="0.15">
      <c r="A366" t="s">
        <v>163</v>
      </c>
      <c r="B366">
        <v>52321</v>
      </c>
      <c r="C366">
        <v>705</v>
      </c>
      <c r="D366">
        <v>1</v>
      </c>
      <c r="E366">
        <v>3</v>
      </c>
    </row>
    <row r="367" spans="1:5" x14ac:dyDescent="0.15">
      <c r="A367" t="s">
        <v>163</v>
      </c>
      <c r="B367">
        <v>53321</v>
      </c>
      <c r="C367">
        <v>705</v>
      </c>
      <c r="D367">
        <v>1</v>
      </c>
      <c r="E367">
        <v>3</v>
      </c>
    </row>
    <row r="368" spans="1:5" x14ac:dyDescent="0.15">
      <c r="A368" t="s">
        <v>163</v>
      </c>
      <c r="B368">
        <v>91001</v>
      </c>
      <c r="C368">
        <v>120</v>
      </c>
      <c r="D368">
        <v>1</v>
      </c>
      <c r="E368">
        <v>2</v>
      </c>
    </row>
    <row r="369" spans="1:5" x14ac:dyDescent="0.15">
      <c r="A369" t="s">
        <v>163</v>
      </c>
      <c r="B369">
        <v>91003</v>
      </c>
      <c r="C369">
        <v>120</v>
      </c>
      <c r="D369">
        <v>1</v>
      </c>
      <c r="E369">
        <v>2</v>
      </c>
    </row>
    <row r="370" spans="1:5" x14ac:dyDescent="0.15">
      <c r="A370" t="s">
        <v>163</v>
      </c>
      <c r="B370">
        <v>91005</v>
      </c>
      <c r="C370">
        <v>120</v>
      </c>
      <c r="D370">
        <v>1</v>
      </c>
      <c r="E370">
        <v>2</v>
      </c>
    </row>
    <row r="371" spans="1:5" x14ac:dyDescent="0.15">
      <c r="A371" t="s">
        <v>163</v>
      </c>
      <c r="B371">
        <v>91101</v>
      </c>
      <c r="C371">
        <v>120</v>
      </c>
      <c r="D371">
        <v>1</v>
      </c>
      <c r="E371">
        <v>2</v>
      </c>
    </row>
    <row r="372" spans="1:5" x14ac:dyDescent="0.15">
      <c r="A372" t="s">
        <v>163</v>
      </c>
      <c r="B372">
        <v>91103</v>
      </c>
      <c r="C372">
        <v>120</v>
      </c>
      <c r="D372">
        <v>1</v>
      </c>
      <c r="E372">
        <v>2</v>
      </c>
    </row>
    <row r="373" spans="1:5" x14ac:dyDescent="0.15">
      <c r="A373" t="s">
        <v>163</v>
      </c>
      <c r="B373">
        <v>91105</v>
      </c>
      <c r="C373">
        <v>120</v>
      </c>
      <c r="D373">
        <v>1</v>
      </c>
      <c r="E373">
        <v>2</v>
      </c>
    </row>
    <row r="374" spans="1:5" x14ac:dyDescent="0.15">
      <c r="A374" t="s">
        <v>163</v>
      </c>
      <c r="B374">
        <v>91201</v>
      </c>
      <c r="C374">
        <v>120</v>
      </c>
      <c r="D374">
        <v>1</v>
      </c>
      <c r="E374">
        <v>2</v>
      </c>
    </row>
    <row r="375" spans="1:5" x14ac:dyDescent="0.15">
      <c r="A375" t="s">
        <v>163</v>
      </c>
      <c r="B375">
        <v>91203</v>
      </c>
      <c r="C375">
        <v>120</v>
      </c>
      <c r="D375">
        <v>1</v>
      </c>
      <c r="E375">
        <v>2</v>
      </c>
    </row>
    <row r="376" spans="1:5" x14ac:dyDescent="0.15">
      <c r="A376" t="s">
        <v>163</v>
      </c>
      <c r="B376">
        <v>91205</v>
      </c>
      <c r="C376">
        <v>120</v>
      </c>
      <c r="D376">
        <v>1</v>
      </c>
      <c r="E376">
        <v>2</v>
      </c>
    </row>
    <row r="377" spans="1:5" x14ac:dyDescent="0.15">
      <c r="A377" t="s">
        <v>163</v>
      </c>
      <c r="B377">
        <v>91002</v>
      </c>
      <c r="C377">
        <v>120</v>
      </c>
      <c r="D377">
        <v>1</v>
      </c>
      <c r="E377">
        <v>2</v>
      </c>
    </row>
    <row r="378" spans="1:5" x14ac:dyDescent="0.15">
      <c r="A378" t="s">
        <v>163</v>
      </c>
      <c r="B378">
        <v>91004</v>
      </c>
      <c r="C378">
        <v>120</v>
      </c>
      <c r="D378">
        <v>1</v>
      </c>
      <c r="E378">
        <v>2</v>
      </c>
    </row>
    <row r="379" spans="1:5" x14ac:dyDescent="0.15">
      <c r="A379" t="s">
        <v>163</v>
      </c>
      <c r="B379">
        <v>91006</v>
      </c>
      <c r="C379">
        <v>120</v>
      </c>
      <c r="D379">
        <v>1</v>
      </c>
      <c r="E379">
        <v>2</v>
      </c>
    </row>
    <row r="380" spans="1:5" x14ac:dyDescent="0.15">
      <c r="A380" t="s">
        <v>163</v>
      </c>
      <c r="B380">
        <v>91102</v>
      </c>
      <c r="C380">
        <v>120</v>
      </c>
      <c r="D380">
        <v>1</v>
      </c>
      <c r="E380">
        <v>2</v>
      </c>
    </row>
    <row r="381" spans="1:5" x14ac:dyDescent="0.15">
      <c r="A381" t="s">
        <v>163</v>
      </c>
      <c r="B381">
        <v>91104</v>
      </c>
      <c r="C381">
        <v>120</v>
      </c>
      <c r="D381">
        <v>1</v>
      </c>
      <c r="E381">
        <v>2</v>
      </c>
    </row>
    <row r="382" spans="1:5" x14ac:dyDescent="0.15">
      <c r="A382" t="s">
        <v>163</v>
      </c>
      <c r="B382">
        <v>91106</v>
      </c>
      <c r="C382">
        <v>120</v>
      </c>
      <c r="D382">
        <v>1</v>
      </c>
      <c r="E382">
        <v>2</v>
      </c>
    </row>
    <row r="383" spans="1:5" x14ac:dyDescent="0.15">
      <c r="A383" t="s">
        <v>163</v>
      </c>
      <c r="B383">
        <v>91202</v>
      </c>
      <c r="C383">
        <v>120</v>
      </c>
      <c r="D383">
        <v>1</v>
      </c>
      <c r="E383">
        <v>2</v>
      </c>
    </row>
    <row r="384" spans="1:5" x14ac:dyDescent="0.15">
      <c r="A384" t="s">
        <v>163</v>
      </c>
      <c r="B384">
        <v>91204</v>
      </c>
      <c r="C384">
        <v>120</v>
      </c>
      <c r="D384">
        <v>1</v>
      </c>
      <c r="E384">
        <v>2</v>
      </c>
    </row>
    <row r="385" spans="1:5" x14ac:dyDescent="0.15">
      <c r="A385" t="s">
        <v>163</v>
      </c>
      <c r="B385">
        <v>91206</v>
      </c>
      <c r="C385">
        <v>120</v>
      </c>
      <c r="D385">
        <v>1</v>
      </c>
      <c r="E385">
        <v>2</v>
      </c>
    </row>
    <row r="386" spans="1:5" x14ac:dyDescent="0.15">
      <c r="A386" t="s">
        <v>163</v>
      </c>
      <c r="B386">
        <v>92001</v>
      </c>
      <c r="C386">
        <v>84</v>
      </c>
      <c r="D386">
        <v>1</v>
      </c>
      <c r="E386">
        <v>1</v>
      </c>
    </row>
    <row r="387" spans="1:5" x14ac:dyDescent="0.15">
      <c r="A387" t="s">
        <v>163</v>
      </c>
      <c r="B387">
        <v>92003</v>
      </c>
      <c r="C387">
        <v>84</v>
      </c>
      <c r="D387">
        <v>1</v>
      </c>
      <c r="E387">
        <v>1</v>
      </c>
    </row>
    <row r="388" spans="1:5" x14ac:dyDescent="0.15">
      <c r="A388" t="s">
        <v>163</v>
      </c>
      <c r="B388">
        <v>92005</v>
      </c>
      <c r="C388">
        <v>84</v>
      </c>
      <c r="D388">
        <v>1</v>
      </c>
      <c r="E388">
        <v>1</v>
      </c>
    </row>
    <row r="389" spans="1:5" x14ac:dyDescent="0.15">
      <c r="A389" t="s">
        <v>163</v>
      </c>
      <c r="B389">
        <v>92101</v>
      </c>
      <c r="C389">
        <v>84</v>
      </c>
      <c r="D389">
        <v>1</v>
      </c>
      <c r="E389">
        <v>1</v>
      </c>
    </row>
    <row r="390" spans="1:5" x14ac:dyDescent="0.15">
      <c r="A390" t="s">
        <v>163</v>
      </c>
      <c r="B390">
        <v>92103</v>
      </c>
      <c r="C390">
        <v>84</v>
      </c>
      <c r="D390">
        <v>1</v>
      </c>
      <c r="E390">
        <v>1</v>
      </c>
    </row>
    <row r="391" spans="1:5" x14ac:dyDescent="0.15">
      <c r="A391" t="s">
        <v>163</v>
      </c>
      <c r="B391">
        <v>92105</v>
      </c>
      <c r="C391">
        <v>84</v>
      </c>
      <c r="D391">
        <v>1</v>
      </c>
      <c r="E391">
        <v>1</v>
      </c>
    </row>
    <row r="392" spans="1:5" x14ac:dyDescent="0.15">
      <c r="A392" t="s">
        <v>163</v>
      </c>
      <c r="B392">
        <v>92201</v>
      </c>
      <c r="C392">
        <v>84</v>
      </c>
      <c r="D392">
        <v>1</v>
      </c>
      <c r="E392">
        <v>1</v>
      </c>
    </row>
    <row r="393" spans="1:5" x14ac:dyDescent="0.15">
      <c r="A393" t="s">
        <v>163</v>
      </c>
      <c r="B393">
        <v>92203</v>
      </c>
      <c r="C393">
        <v>84</v>
      </c>
      <c r="D393">
        <v>1</v>
      </c>
      <c r="E393">
        <v>1</v>
      </c>
    </row>
    <row r="394" spans="1:5" x14ac:dyDescent="0.15">
      <c r="A394" t="s">
        <v>163</v>
      </c>
      <c r="B394">
        <v>92205</v>
      </c>
      <c r="C394">
        <v>84</v>
      </c>
      <c r="D394">
        <v>1</v>
      </c>
      <c r="E394">
        <v>1</v>
      </c>
    </row>
    <row r="395" spans="1:5" x14ac:dyDescent="0.15">
      <c r="A395" t="s">
        <v>163</v>
      </c>
      <c r="B395">
        <v>92002</v>
      </c>
      <c r="C395">
        <v>84</v>
      </c>
      <c r="D395">
        <v>1</v>
      </c>
      <c r="E395">
        <v>1</v>
      </c>
    </row>
    <row r="396" spans="1:5" x14ac:dyDescent="0.15">
      <c r="A396" t="s">
        <v>163</v>
      </c>
      <c r="B396">
        <v>92004</v>
      </c>
      <c r="C396">
        <v>84</v>
      </c>
      <c r="D396">
        <v>1</v>
      </c>
      <c r="E396">
        <v>1</v>
      </c>
    </row>
    <row r="397" spans="1:5" x14ac:dyDescent="0.15">
      <c r="A397" t="s">
        <v>163</v>
      </c>
      <c r="B397">
        <v>92006</v>
      </c>
      <c r="C397">
        <v>84</v>
      </c>
      <c r="D397">
        <v>1</v>
      </c>
      <c r="E397">
        <v>1</v>
      </c>
    </row>
    <row r="398" spans="1:5" x14ac:dyDescent="0.15">
      <c r="A398" t="s">
        <v>163</v>
      </c>
      <c r="B398">
        <v>92102</v>
      </c>
      <c r="C398">
        <v>84</v>
      </c>
      <c r="D398">
        <v>1</v>
      </c>
      <c r="E398">
        <v>1</v>
      </c>
    </row>
    <row r="399" spans="1:5" x14ac:dyDescent="0.15">
      <c r="A399" t="s">
        <v>163</v>
      </c>
      <c r="B399">
        <v>92104</v>
      </c>
      <c r="C399">
        <v>84</v>
      </c>
      <c r="D399">
        <v>1</v>
      </c>
      <c r="E399">
        <v>1</v>
      </c>
    </row>
    <row r="400" spans="1:5" x14ac:dyDescent="0.15">
      <c r="A400" t="s">
        <v>163</v>
      </c>
      <c r="B400">
        <v>92106</v>
      </c>
      <c r="C400">
        <v>84</v>
      </c>
      <c r="D400">
        <v>1</v>
      </c>
      <c r="E400">
        <v>1</v>
      </c>
    </row>
    <row r="401" spans="1:5" x14ac:dyDescent="0.15">
      <c r="A401" t="s">
        <v>163</v>
      </c>
      <c r="B401">
        <v>92202</v>
      </c>
      <c r="C401">
        <v>84</v>
      </c>
      <c r="D401">
        <v>1</v>
      </c>
      <c r="E401">
        <v>1</v>
      </c>
    </row>
    <row r="402" spans="1:5" x14ac:dyDescent="0.15">
      <c r="A402" t="s">
        <v>163</v>
      </c>
      <c r="B402">
        <v>92204</v>
      </c>
      <c r="C402">
        <v>84</v>
      </c>
      <c r="D402">
        <v>1</v>
      </c>
      <c r="E402">
        <v>1</v>
      </c>
    </row>
    <row r="403" spans="1:5" x14ac:dyDescent="0.15">
      <c r="A403" t="s">
        <v>163</v>
      </c>
      <c r="B403">
        <v>92206</v>
      </c>
      <c r="C403">
        <v>84</v>
      </c>
      <c r="D403">
        <v>1</v>
      </c>
      <c r="E403">
        <v>1</v>
      </c>
    </row>
    <row r="404" spans="1:5" x14ac:dyDescent="0.15">
      <c r="A404" t="s">
        <v>163</v>
      </c>
      <c r="B404">
        <v>93001</v>
      </c>
      <c r="C404">
        <v>44</v>
      </c>
      <c r="D404">
        <v>1</v>
      </c>
      <c r="E404">
        <v>1</v>
      </c>
    </row>
    <row r="405" spans="1:5" x14ac:dyDescent="0.15">
      <c r="A405" t="s">
        <v>163</v>
      </c>
      <c r="B405">
        <v>93003</v>
      </c>
      <c r="C405">
        <v>44</v>
      </c>
      <c r="D405">
        <v>1</v>
      </c>
      <c r="E405">
        <v>1</v>
      </c>
    </row>
    <row r="406" spans="1:5" x14ac:dyDescent="0.15">
      <c r="A406" t="s">
        <v>163</v>
      </c>
      <c r="B406">
        <v>93005</v>
      </c>
      <c r="C406">
        <v>44</v>
      </c>
      <c r="D406">
        <v>1</v>
      </c>
      <c r="E406">
        <v>1</v>
      </c>
    </row>
    <row r="407" spans="1:5" x14ac:dyDescent="0.15">
      <c r="A407" t="s">
        <v>163</v>
      </c>
      <c r="B407">
        <v>93101</v>
      </c>
      <c r="C407">
        <v>44</v>
      </c>
      <c r="D407">
        <v>1</v>
      </c>
      <c r="E407">
        <v>1</v>
      </c>
    </row>
    <row r="408" spans="1:5" x14ac:dyDescent="0.15">
      <c r="A408" t="s">
        <v>163</v>
      </c>
      <c r="B408">
        <v>93103</v>
      </c>
      <c r="C408">
        <v>44</v>
      </c>
      <c r="D408">
        <v>1</v>
      </c>
      <c r="E408">
        <v>1</v>
      </c>
    </row>
    <row r="409" spans="1:5" x14ac:dyDescent="0.15">
      <c r="A409" t="s">
        <v>163</v>
      </c>
      <c r="B409">
        <v>93105</v>
      </c>
      <c r="C409">
        <v>44</v>
      </c>
      <c r="D409">
        <v>1</v>
      </c>
      <c r="E409">
        <v>1</v>
      </c>
    </row>
    <row r="410" spans="1:5" x14ac:dyDescent="0.15">
      <c r="A410" t="s">
        <v>163</v>
      </c>
      <c r="B410">
        <v>93201</v>
      </c>
      <c r="C410">
        <v>44</v>
      </c>
      <c r="D410">
        <v>1</v>
      </c>
      <c r="E410">
        <v>1</v>
      </c>
    </row>
    <row r="411" spans="1:5" x14ac:dyDescent="0.15">
      <c r="A411" t="s">
        <v>163</v>
      </c>
      <c r="B411">
        <v>93203</v>
      </c>
      <c r="C411">
        <v>44</v>
      </c>
      <c r="D411">
        <v>1</v>
      </c>
      <c r="E411">
        <v>1</v>
      </c>
    </row>
    <row r="412" spans="1:5" x14ac:dyDescent="0.15">
      <c r="A412" t="s">
        <v>163</v>
      </c>
      <c r="B412">
        <v>93205</v>
      </c>
      <c r="C412">
        <v>44</v>
      </c>
      <c r="D412">
        <v>1</v>
      </c>
      <c r="E412">
        <v>1</v>
      </c>
    </row>
    <row r="413" spans="1:5" x14ac:dyDescent="0.15">
      <c r="A413" t="s">
        <v>163</v>
      </c>
      <c r="B413">
        <v>93002</v>
      </c>
      <c r="C413">
        <v>44</v>
      </c>
      <c r="D413">
        <v>1</v>
      </c>
      <c r="E413">
        <v>1</v>
      </c>
    </row>
    <row r="414" spans="1:5" x14ac:dyDescent="0.15">
      <c r="A414" t="s">
        <v>163</v>
      </c>
      <c r="B414">
        <v>93004</v>
      </c>
      <c r="C414">
        <v>44</v>
      </c>
      <c r="D414">
        <v>1</v>
      </c>
      <c r="E414">
        <v>1</v>
      </c>
    </row>
    <row r="415" spans="1:5" x14ac:dyDescent="0.15">
      <c r="A415" t="s">
        <v>163</v>
      </c>
      <c r="B415">
        <v>93006</v>
      </c>
      <c r="C415">
        <v>44</v>
      </c>
      <c r="D415">
        <v>1</v>
      </c>
      <c r="E415">
        <v>1</v>
      </c>
    </row>
    <row r="416" spans="1:5" x14ac:dyDescent="0.15">
      <c r="A416" t="s">
        <v>163</v>
      </c>
      <c r="B416">
        <v>93102</v>
      </c>
      <c r="C416">
        <v>44</v>
      </c>
      <c r="D416">
        <v>1</v>
      </c>
      <c r="E416">
        <v>1</v>
      </c>
    </row>
    <row r="417" spans="1:5" x14ac:dyDescent="0.15">
      <c r="A417" t="s">
        <v>163</v>
      </c>
      <c r="B417">
        <v>93104</v>
      </c>
      <c r="C417">
        <v>44</v>
      </c>
      <c r="D417">
        <v>1</v>
      </c>
      <c r="E417">
        <v>1</v>
      </c>
    </row>
    <row r="418" spans="1:5" x14ac:dyDescent="0.15">
      <c r="A418" t="s">
        <v>163</v>
      </c>
      <c r="B418">
        <v>93106</v>
      </c>
      <c r="C418">
        <v>44</v>
      </c>
      <c r="D418">
        <v>1</v>
      </c>
      <c r="E418">
        <v>1</v>
      </c>
    </row>
    <row r="419" spans="1:5" x14ac:dyDescent="0.15">
      <c r="A419" t="s">
        <v>163</v>
      </c>
      <c r="B419">
        <v>93202</v>
      </c>
      <c r="C419">
        <v>44</v>
      </c>
      <c r="D419">
        <v>1</v>
      </c>
      <c r="E419">
        <v>1</v>
      </c>
    </row>
    <row r="420" spans="1:5" x14ac:dyDescent="0.15">
      <c r="A420" t="s">
        <v>163</v>
      </c>
      <c r="B420">
        <v>93204</v>
      </c>
      <c r="C420">
        <v>44</v>
      </c>
      <c r="D420">
        <v>1</v>
      </c>
      <c r="E420">
        <v>1</v>
      </c>
    </row>
    <row r="421" spans="1:5" x14ac:dyDescent="0.15">
      <c r="A421" t="s">
        <v>163</v>
      </c>
      <c r="B421">
        <v>93206</v>
      </c>
      <c r="C421">
        <v>44</v>
      </c>
      <c r="D421">
        <v>1</v>
      </c>
      <c r="E421">
        <v>1</v>
      </c>
    </row>
    <row r="422" spans="1:5" x14ac:dyDescent="0.15">
      <c r="A422" t="s">
        <v>163</v>
      </c>
      <c r="B422">
        <v>100301</v>
      </c>
      <c r="C422">
        <v>55</v>
      </c>
      <c r="D422">
        <v>1</v>
      </c>
      <c r="E422">
        <v>1</v>
      </c>
    </row>
    <row r="423" spans="1:5" x14ac:dyDescent="0.15">
      <c r="A423" t="s">
        <v>163</v>
      </c>
      <c r="B423">
        <v>100302</v>
      </c>
      <c r="C423">
        <v>36</v>
      </c>
      <c r="D423">
        <v>1</v>
      </c>
      <c r="E423">
        <v>1</v>
      </c>
    </row>
    <row r="424" spans="1:5" x14ac:dyDescent="0.15">
      <c r="A424" t="s">
        <v>163</v>
      </c>
      <c r="B424">
        <v>100501</v>
      </c>
      <c r="C424">
        <v>55</v>
      </c>
      <c r="D424">
        <v>1</v>
      </c>
      <c r="E424">
        <v>1</v>
      </c>
    </row>
    <row r="425" spans="1:5" x14ac:dyDescent="0.15">
      <c r="A425" t="s">
        <v>163</v>
      </c>
      <c r="B425">
        <v>100502</v>
      </c>
      <c r="C425">
        <v>62</v>
      </c>
      <c r="D425">
        <v>1</v>
      </c>
      <c r="E425">
        <v>1</v>
      </c>
    </row>
    <row r="426" spans="1:5" x14ac:dyDescent="0.15">
      <c r="A426" t="s">
        <v>164</v>
      </c>
      <c r="B426">
        <v>51311</v>
      </c>
      <c r="C426">
        <v>703</v>
      </c>
      <c r="D426">
        <v>2</v>
      </c>
      <c r="E426">
        <v>6</v>
      </c>
    </row>
    <row r="427" spans="1:5" x14ac:dyDescent="0.15">
      <c r="A427" t="s">
        <v>164</v>
      </c>
      <c r="B427">
        <v>52311</v>
      </c>
      <c r="C427">
        <v>703</v>
      </c>
      <c r="D427">
        <v>2</v>
      </c>
      <c r="E427">
        <v>6</v>
      </c>
    </row>
    <row r="428" spans="1:5" x14ac:dyDescent="0.15">
      <c r="A428" t="s">
        <v>164</v>
      </c>
      <c r="B428">
        <v>53311</v>
      </c>
      <c r="C428">
        <v>703</v>
      </c>
      <c r="D428">
        <v>2</v>
      </c>
      <c r="E428">
        <v>6</v>
      </c>
    </row>
    <row r="429" spans="1:5" x14ac:dyDescent="0.15">
      <c r="A429" t="s">
        <v>164</v>
      </c>
      <c r="B429">
        <v>51321</v>
      </c>
      <c r="C429">
        <v>705</v>
      </c>
      <c r="D429">
        <v>1</v>
      </c>
      <c r="E429">
        <v>3</v>
      </c>
    </row>
    <row r="430" spans="1:5" x14ac:dyDescent="0.15">
      <c r="A430" t="s">
        <v>164</v>
      </c>
      <c r="B430">
        <v>52321</v>
      </c>
      <c r="C430">
        <v>705</v>
      </c>
      <c r="D430">
        <v>1</v>
      </c>
      <c r="E430">
        <v>3</v>
      </c>
    </row>
    <row r="431" spans="1:5" x14ac:dyDescent="0.15">
      <c r="A431" t="s">
        <v>164</v>
      </c>
      <c r="B431">
        <v>53321</v>
      </c>
      <c r="C431">
        <v>705</v>
      </c>
      <c r="D431">
        <v>1</v>
      </c>
      <c r="E431">
        <v>3</v>
      </c>
    </row>
    <row r="432" spans="1:5" x14ac:dyDescent="0.15">
      <c r="A432" t="s">
        <v>164</v>
      </c>
      <c r="B432">
        <v>91001</v>
      </c>
      <c r="C432">
        <v>120</v>
      </c>
      <c r="D432">
        <v>1</v>
      </c>
      <c r="E432">
        <v>2</v>
      </c>
    </row>
    <row r="433" spans="1:5" x14ac:dyDescent="0.15">
      <c r="A433" t="s">
        <v>164</v>
      </c>
      <c r="B433">
        <v>91003</v>
      </c>
      <c r="C433">
        <v>120</v>
      </c>
      <c r="D433">
        <v>1</v>
      </c>
      <c r="E433">
        <v>2</v>
      </c>
    </row>
    <row r="434" spans="1:5" x14ac:dyDescent="0.15">
      <c r="A434" t="s">
        <v>164</v>
      </c>
      <c r="B434">
        <v>91005</v>
      </c>
      <c r="C434">
        <v>120</v>
      </c>
      <c r="D434">
        <v>1</v>
      </c>
      <c r="E434">
        <v>2</v>
      </c>
    </row>
    <row r="435" spans="1:5" x14ac:dyDescent="0.15">
      <c r="A435" t="s">
        <v>164</v>
      </c>
      <c r="B435">
        <v>91101</v>
      </c>
      <c r="C435">
        <v>120</v>
      </c>
      <c r="D435">
        <v>1</v>
      </c>
      <c r="E435">
        <v>2</v>
      </c>
    </row>
    <row r="436" spans="1:5" x14ac:dyDescent="0.15">
      <c r="A436" t="s">
        <v>164</v>
      </c>
      <c r="B436">
        <v>91103</v>
      </c>
      <c r="C436">
        <v>120</v>
      </c>
      <c r="D436">
        <v>1</v>
      </c>
      <c r="E436">
        <v>2</v>
      </c>
    </row>
    <row r="437" spans="1:5" x14ac:dyDescent="0.15">
      <c r="A437" t="s">
        <v>164</v>
      </c>
      <c r="B437">
        <v>91105</v>
      </c>
      <c r="C437">
        <v>120</v>
      </c>
      <c r="D437">
        <v>1</v>
      </c>
      <c r="E437">
        <v>2</v>
      </c>
    </row>
    <row r="438" spans="1:5" x14ac:dyDescent="0.15">
      <c r="A438" t="s">
        <v>164</v>
      </c>
      <c r="B438">
        <v>91201</v>
      </c>
      <c r="C438">
        <v>120</v>
      </c>
      <c r="D438">
        <v>1</v>
      </c>
      <c r="E438">
        <v>2</v>
      </c>
    </row>
    <row r="439" spans="1:5" x14ac:dyDescent="0.15">
      <c r="A439" t="s">
        <v>164</v>
      </c>
      <c r="B439">
        <v>91203</v>
      </c>
      <c r="C439">
        <v>120</v>
      </c>
      <c r="D439">
        <v>1</v>
      </c>
      <c r="E439">
        <v>2</v>
      </c>
    </row>
    <row r="440" spans="1:5" x14ac:dyDescent="0.15">
      <c r="A440" t="s">
        <v>164</v>
      </c>
      <c r="B440">
        <v>91205</v>
      </c>
      <c r="C440">
        <v>120</v>
      </c>
      <c r="D440">
        <v>1</v>
      </c>
      <c r="E440">
        <v>2</v>
      </c>
    </row>
    <row r="441" spans="1:5" x14ac:dyDescent="0.15">
      <c r="A441" t="s">
        <v>164</v>
      </c>
      <c r="B441">
        <v>91002</v>
      </c>
      <c r="C441">
        <v>120</v>
      </c>
      <c r="D441">
        <v>1</v>
      </c>
      <c r="E441">
        <v>2</v>
      </c>
    </row>
    <row r="442" spans="1:5" x14ac:dyDescent="0.15">
      <c r="A442" t="s">
        <v>164</v>
      </c>
      <c r="B442">
        <v>91004</v>
      </c>
      <c r="C442">
        <v>120</v>
      </c>
      <c r="D442">
        <v>1</v>
      </c>
      <c r="E442">
        <v>2</v>
      </c>
    </row>
    <row r="443" spans="1:5" x14ac:dyDescent="0.15">
      <c r="A443" t="s">
        <v>164</v>
      </c>
      <c r="B443">
        <v>91006</v>
      </c>
      <c r="C443">
        <v>120</v>
      </c>
      <c r="D443">
        <v>1</v>
      </c>
      <c r="E443">
        <v>2</v>
      </c>
    </row>
    <row r="444" spans="1:5" x14ac:dyDescent="0.15">
      <c r="A444" t="s">
        <v>164</v>
      </c>
      <c r="B444">
        <v>91102</v>
      </c>
      <c r="C444">
        <v>120</v>
      </c>
      <c r="D444">
        <v>1</v>
      </c>
      <c r="E444">
        <v>2</v>
      </c>
    </row>
    <row r="445" spans="1:5" x14ac:dyDescent="0.15">
      <c r="A445" t="s">
        <v>164</v>
      </c>
      <c r="B445">
        <v>91104</v>
      </c>
      <c r="C445">
        <v>120</v>
      </c>
      <c r="D445">
        <v>1</v>
      </c>
      <c r="E445">
        <v>2</v>
      </c>
    </row>
    <row r="446" spans="1:5" x14ac:dyDescent="0.15">
      <c r="A446" t="s">
        <v>164</v>
      </c>
      <c r="B446">
        <v>91106</v>
      </c>
      <c r="C446">
        <v>120</v>
      </c>
      <c r="D446">
        <v>1</v>
      </c>
      <c r="E446">
        <v>2</v>
      </c>
    </row>
    <row r="447" spans="1:5" x14ac:dyDescent="0.15">
      <c r="A447" t="s">
        <v>164</v>
      </c>
      <c r="B447">
        <v>91202</v>
      </c>
      <c r="C447">
        <v>120</v>
      </c>
      <c r="D447">
        <v>1</v>
      </c>
      <c r="E447">
        <v>2</v>
      </c>
    </row>
    <row r="448" spans="1:5" x14ac:dyDescent="0.15">
      <c r="A448" t="s">
        <v>164</v>
      </c>
      <c r="B448">
        <v>91204</v>
      </c>
      <c r="C448">
        <v>120</v>
      </c>
      <c r="D448">
        <v>1</v>
      </c>
      <c r="E448">
        <v>2</v>
      </c>
    </row>
    <row r="449" spans="1:5" x14ac:dyDescent="0.15">
      <c r="A449" t="s">
        <v>164</v>
      </c>
      <c r="B449">
        <v>91206</v>
      </c>
      <c r="C449">
        <v>120</v>
      </c>
      <c r="D449">
        <v>1</v>
      </c>
      <c r="E449">
        <v>2</v>
      </c>
    </row>
    <row r="450" spans="1:5" x14ac:dyDescent="0.15">
      <c r="A450" t="s">
        <v>164</v>
      </c>
      <c r="B450">
        <v>92001</v>
      </c>
      <c r="C450">
        <v>84</v>
      </c>
      <c r="D450">
        <v>1</v>
      </c>
      <c r="E450">
        <v>1</v>
      </c>
    </row>
    <row r="451" spans="1:5" x14ac:dyDescent="0.15">
      <c r="A451" t="s">
        <v>164</v>
      </c>
      <c r="B451">
        <v>92003</v>
      </c>
      <c r="C451">
        <v>84</v>
      </c>
      <c r="D451">
        <v>1</v>
      </c>
      <c r="E451">
        <v>1</v>
      </c>
    </row>
    <row r="452" spans="1:5" x14ac:dyDescent="0.15">
      <c r="A452" t="s">
        <v>164</v>
      </c>
      <c r="B452">
        <v>92005</v>
      </c>
      <c r="C452">
        <v>84</v>
      </c>
      <c r="D452">
        <v>1</v>
      </c>
      <c r="E452">
        <v>1</v>
      </c>
    </row>
    <row r="453" spans="1:5" x14ac:dyDescent="0.15">
      <c r="A453" t="s">
        <v>164</v>
      </c>
      <c r="B453">
        <v>92101</v>
      </c>
      <c r="C453">
        <v>84</v>
      </c>
      <c r="D453">
        <v>1</v>
      </c>
      <c r="E453">
        <v>1</v>
      </c>
    </row>
    <row r="454" spans="1:5" x14ac:dyDescent="0.15">
      <c r="A454" t="s">
        <v>164</v>
      </c>
      <c r="B454">
        <v>92103</v>
      </c>
      <c r="C454">
        <v>84</v>
      </c>
      <c r="D454">
        <v>1</v>
      </c>
      <c r="E454">
        <v>1</v>
      </c>
    </row>
    <row r="455" spans="1:5" x14ac:dyDescent="0.15">
      <c r="A455" t="s">
        <v>164</v>
      </c>
      <c r="B455">
        <v>92105</v>
      </c>
      <c r="C455">
        <v>84</v>
      </c>
      <c r="D455">
        <v>1</v>
      </c>
      <c r="E455">
        <v>1</v>
      </c>
    </row>
    <row r="456" spans="1:5" x14ac:dyDescent="0.15">
      <c r="A456" t="s">
        <v>164</v>
      </c>
      <c r="B456">
        <v>92201</v>
      </c>
      <c r="C456">
        <v>84</v>
      </c>
      <c r="D456">
        <v>1</v>
      </c>
      <c r="E456">
        <v>1</v>
      </c>
    </row>
    <row r="457" spans="1:5" x14ac:dyDescent="0.15">
      <c r="A457" t="s">
        <v>164</v>
      </c>
      <c r="B457">
        <v>92203</v>
      </c>
      <c r="C457">
        <v>84</v>
      </c>
      <c r="D457">
        <v>1</v>
      </c>
      <c r="E457">
        <v>1</v>
      </c>
    </row>
    <row r="458" spans="1:5" x14ac:dyDescent="0.15">
      <c r="A458" t="s">
        <v>164</v>
      </c>
      <c r="B458">
        <v>92205</v>
      </c>
      <c r="C458">
        <v>84</v>
      </c>
      <c r="D458">
        <v>1</v>
      </c>
      <c r="E458">
        <v>1</v>
      </c>
    </row>
    <row r="459" spans="1:5" x14ac:dyDescent="0.15">
      <c r="A459" t="s">
        <v>164</v>
      </c>
      <c r="B459">
        <v>92002</v>
      </c>
      <c r="C459">
        <v>84</v>
      </c>
      <c r="D459">
        <v>1</v>
      </c>
      <c r="E459">
        <v>1</v>
      </c>
    </row>
    <row r="460" spans="1:5" x14ac:dyDescent="0.15">
      <c r="A460" t="s">
        <v>164</v>
      </c>
      <c r="B460">
        <v>92004</v>
      </c>
      <c r="C460">
        <v>84</v>
      </c>
      <c r="D460">
        <v>1</v>
      </c>
      <c r="E460">
        <v>1</v>
      </c>
    </row>
    <row r="461" spans="1:5" x14ac:dyDescent="0.15">
      <c r="A461" t="s">
        <v>164</v>
      </c>
      <c r="B461">
        <v>92006</v>
      </c>
      <c r="C461">
        <v>84</v>
      </c>
      <c r="D461">
        <v>1</v>
      </c>
      <c r="E461">
        <v>1</v>
      </c>
    </row>
    <row r="462" spans="1:5" x14ac:dyDescent="0.15">
      <c r="A462" t="s">
        <v>164</v>
      </c>
      <c r="B462">
        <v>92102</v>
      </c>
      <c r="C462">
        <v>84</v>
      </c>
      <c r="D462">
        <v>1</v>
      </c>
      <c r="E462">
        <v>1</v>
      </c>
    </row>
    <row r="463" spans="1:5" x14ac:dyDescent="0.15">
      <c r="A463" t="s">
        <v>164</v>
      </c>
      <c r="B463">
        <v>92104</v>
      </c>
      <c r="C463">
        <v>84</v>
      </c>
      <c r="D463">
        <v>1</v>
      </c>
      <c r="E463">
        <v>1</v>
      </c>
    </row>
    <row r="464" spans="1:5" x14ac:dyDescent="0.15">
      <c r="A464" t="s">
        <v>164</v>
      </c>
      <c r="B464">
        <v>92106</v>
      </c>
      <c r="C464">
        <v>84</v>
      </c>
      <c r="D464">
        <v>1</v>
      </c>
      <c r="E464">
        <v>1</v>
      </c>
    </row>
    <row r="465" spans="1:5" x14ac:dyDescent="0.15">
      <c r="A465" t="s">
        <v>164</v>
      </c>
      <c r="B465">
        <v>92202</v>
      </c>
      <c r="C465">
        <v>84</v>
      </c>
      <c r="D465">
        <v>1</v>
      </c>
      <c r="E465">
        <v>1</v>
      </c>
    </row>
    <row r="466" spans="1:5" x14ac:dyDescent="0.15">
      <c r="A466" t="s">
        <v>164</v>
      </c>
      <c r="B466">
        <v>92204</v>
      </c>
      <c r="C466">
        <v>84</v>
      </c>
      <c r="D466">
        <v>1</v>
      </c>
      <c r="E466">
        <v>1</v>
      </c>
    </row>
    <row r="467" spans="1:5" x14ac:dyDescent="0.15">
      <c r="A467" t="s">
        <v>164</v>
      </c>
      <c r="B467">
        <v>92206</v>
      </c>
      <c r="C467">
        <v>84</v>
      </c>
      <c r="D467">
        <v>1</v>
      </c>
      <c r="E467">
        <v>1</v>
      </c>
    </row>
    <row r="468" spans="1:5" x14ac:dyDescent="0.15">
      <c r="A468" t="s">
        <v>164</v>
      </c>
      <c r="B468">
        <v>93001</v>
      </c>
      <c r="C468">
        <v>44</v>
      </c>
      <c r="D468">
        <v>1</v>
      </c>
      <c r="E468">
        <v>1</v>
      </c>
    </row>
    <row r="469" spans="1:5" x14ac:dyDescent="0.15">
      <c r="A469" t="s">
        <v>164</v>
      </c>
      <c r="B469">
        <v>93003</v>
      </c>
      <c r="C469">
        <v>44</v>
      </c>
      <c r="D469">
        <v>1</v>
      </c>
      <c r="E469">
        <v>1</v>
      </c>
    </row>
    <row r="470" spans="1:5" x14ac:dyDescent="0.15">
      <c r="A470" t="s">
        <v>164</v>
      </c>
      <c r="B470">
        <v>93005</v>
      </c>
      <c r="C470">
        <v>44</v>
      </c>
      <c r="D470">
        <v>1</v>
      </c>
      <c r="E470">
        <v>1</v>
      </c>
    </row>
    <row r="471" spans="1:5" x14ac:dyDescent="0.15">
      <c r="A471" t="s">
        <v>164</v>
      </c>
      <c r="B471">
        <v>93101</v>
      </c>
      <c r="C471">
        <v>44</v>
      </c>
      <c r="D471">
        <v>1</v>
      </c>
      <c r="E471">
        <v>1</v>
      </c>
    </row>
    <row r="472" spans="1:5" x14ac:dyDescent="0.15">
      <c r="A472" t="s">
        <v>164</v>
      </c>
      <c r="B472">
        <v>93103</v>
      </c>
      <c r="C472">
        <v>44</v>
      </c>
      <c r="D472">
        <v>1</v>
      </c>
      <c r="E472">
        <v>1</v>
      </c>
    </row>
    <row r="473" spans="1:5" x14ac:dyDescent="0.15">
      <c r="A473" t="s">
        <v>164</v>
      </c>
      <c r="B473">
        <v>93105</v>
      </c>
      <c r="C473">
        <v>44</v>
      </c>
      <c r="D473">
        <v>1</v>
      </c>
      <c r="E473">
        <v>1</v>
      </c>
    </row>
    <row r="474" spans="1:5" x14ac:dyDescent="0.15">
      <c r="A474" t="s">
        <v>164</v>
      </c>
      <c r="B474">
        <v>93201</v>
      </c>
      <c r="C474">
        <v>44</v>
      </c>
      <c r="D474">
        <v>1</v>
      </c>
      <c r="E474">
        <v>1</v>
      </c>
    </row>
    <row r="475" spans="1:5" x14ac:dyDescent="0.15">
      <c r="A475" t="s">
        <v>164</v>
      </c>
      <c r="B475">
        <v>93203</v>
      </c>
      <c r="C475">
        <v>44</v>
      </c>
      <c r="D475">
        <v>1</v>
      </c>
      <c r="E475">
        <v>1</v>
      </c>
    </row>
    <row r="476" spans="1:5" x14ac:dyDescent="0.15">
      <c r="A476" t="s">
        <v>164</v>
      </c>
      <c r="B476">
        <v>93205</v>
      </c>
      <c r="C476">
        <v>44</v>
      </c>
      <c r="D476">
        <v>1</v>
      </c>
      <c r="E476">
        <v>1</v>
      </c>
    </row>
    <row r="477" spans="1:5" x14ac:dyDescent="0.15">
      <c r="A477" t="s">
        <v>164</v>
      </c>
      <c r="B477">
        <v>93002</v>
      </c>
      <c r="C477">
        <v>44</v>
      </c>
      <c r="D477">
        <v>1</v>
      </c>
      <c r="E477">
        <v>1</v>
      </c>
    </row>
    <row r="478" spans="1:5" x14ac:dyDescent="0.15">
      <c r="A478" t="s">
        <v>164</v>
      </c>
      <c r="B478">
        <v>93004</v>
      </c>
      <c r="C478">
        <v>44</v>
      </c>
      <c r="D478">
        <v>1</v>
      </c>
      <c r="E478">
        <v>1</v>
      </c>
    </row>
    <row r="479" spans="1:5" x14ac:dyDescent="0.15">
      <c r="A479" t="s">
        <v>164</v>
      </c>
      <c r="B479">
        <v>93006</v>
      </c>
      <c r="C479">
        <v>44</v>
      </c>
      <c r="D479">
        <v>1</v>
      </c>
      <c r="E479">
        <v>1</v>
      </c>
    </row>
    <row r="480" spans="1:5" x14ac:dyDescent="0.15">
      <c r="A480" t="s">
        <v>164</v>
      </c>
      <c r="B480">
        <v>93102</v>
      </c>
      <c r="C480">
        <v>44</v>
      </c>
      <c r="D480">
        <v>1</v>
      </c>
      <c r="E480">
        <v>1</v>
      </c>
    </row>
    <row r="481" spans="1:5" x14ac:dyDescent="0.15">
      <c r="A481" t="s">
        <v>164</v>
      </c>
      <c r="B481">
        <v>93104</v>
      </c>
      <c r="C481">
        <v>44</v>
      </c>
      <c r="D481">
        <v>1</v>
      </c>
      <c r="E481">
        <v>1</v>
      </c>
    </row>
    <row r="482" spans="1:5" x14ac:dyDescent="0.15">
      <c r="A482" t="s">
        <v>164</v>
      </c>
      <c r="B482">
        <v>93106</v>
      </c>
      <c r="C482">
        <v>44</v>
      </c>
      <c r="D482">
        <v>1</v>
      </c>
      <c r="E482">
        <v>1</v>
      </c>
    </row>
    <row r="483" spans="1:5" x14ac:dyDescent="0.15">
      <c r="A483" t="s">
        <v>164</v>
      </c>
      <c r="B483">
        <v>93202</v>
      </c>
      <c r="C483">
        <v>44</v>
      </c>
      <c r="D483">
        <v>1</v>
      </c>
      <c r="E483">
        <v>1</v>
      </c>
    </row>
    <row r="484" spans="1:5" x14ac:dyDescent="0.15">
      <c r="A484" t="s">
        <v>164</v>
      </c>
      <c r="B484">
        <v>93204</v>
      </c>
      <c r="C484">
        <v>44</v>
      </c>
      <c r="D484">
        <v>1</v>
      </c>
      <c r="E484">
        <v>1</v>
      </c>
    </row>
    <row r="485" spans="1:5" x14ac:dyDescent="0.15">
      <c r="A485" t="s">
        <v>164</v>
      </c>
      <c r="B485">
        <v>93206</v>
      </c>
      <c r="C485">
        <v>44</v>
      </c>
      <c r="D485">
        <v>1</v>
      </c>
      <c r="E485">
        <v>1</v>
      </c>
    </row>
    <row r="486" spans="1:5" x14ac:dyDescent="0.15">
      <c r="A486" t="s">
        <v>164</v>
      </c>
      <c r="B486">
        <v>100301</v>
      </c>
      <c r="C486">
        <v>55</v>
      </c>
      <c r="D486">
        <v>1</v>
      </c>
      <c r="E486">
        <v>1</v>
      </c>
    </row>
    <row r="487" spans="1:5" x14ac:dyDescent="0.15">
      <c r="A487" t="s">
        <v>164</v>
      </c>
      <c r="B487">
        <v>100302</v>
      </c>
      <c r="C487">
        <v>36</v>
      </c>
      <c r="D487">
        <v>1</v>
      </c>
      <c r="E487">
        <v>1</v>
      </c>
    </row>
    <row r="488" spans="1:5" x14ac:dyDescent="0.15">
      <c r="A488" t="s">
        <v>164</v>
      </c>
      <c r="B488">
        <v>100501</v>
      </c>
      <c r="C488">
        <v>55</v>
      </c>
      <c r="D488">
        <v>1</v>
      </c>
      <c r="E488">
        <v>1</v>
      </c>
    </row>
    <row r="489" spans="1:5" x14ac:dyDescent="0.15">
      <c r="A489" t="s">
        <v>164</v>
      </c>
      <c r="B489">
        <v>100502</v>
      </c>
      <c r="C489">
        <v>62</v>
      </c>
      <c r="D489">
        <v>1</v>
      </c>
      <c r="E489">
        <v>1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导出汇总</vt:lpstr>
      <vt:lpstr>掉落汇总</vt:lpstr>
      <vt:lpstr>普通宝箱</vt:lpstr>
      <vt:lpstr>高级宝箱</vt:lpstr>
      <vt:lpstr>稀有宝箱</vt:lpstr>
      <vt:lpstr>稀有宝箱保底抽</vt:lpstr>
      <vt:lpstr>出售宝箱3-概率提升</vt:lpstr>
      <vt:lpstr>碎片宝箱</vt:lpstr>
      <vt:lpstr>钥匙宝箱</vt:lpstr>
      <vt:lpstr>荣耀宝箱</vt:lpstr>
      <vt:lpstr>活跃小箱</vt:lpstr>
      <vt:lpstr>活跃中箱</vt:lpstr>
      <vt:lpstr>活跃大箱</vt:lpstr>
      <vt:lpstr>活跃巨箱</vt:lpstr>
      <vt:lpstr>名称-id-价值</vt:lpstr>
      <vt:lpstr>军费-钻石数量</vt:lpstr>
      <vt:lpstr>出售宝箱3-彗星活动</vt:lpstr>
      <vt:lpstr>出售宝箱3-融铜巨人·S活动</vt:lpstr>
      <vt:lpstr>出售宝箱3-T4部件概率提升</vt:lpstr>
      <vt:lpstr>展示字符串</vt:lpstr>
      <vt:lpstr>数据源</vt:lpstr>
      <vt:lpstr>数据导出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2020-08-07T10:45:26Z</dcterms:modified>
</cp:coreProperties>
</file>